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printerSettings/printerSettings1.bin" ContentType="application/vnd.openxmlformats-officedocument.spreadsheetml.printerSettings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printerSettings/printerSettings2.bin" ContentType="application/vnd.openxmlformats-officedocument.spreadsheetml.printerSettings"/>
  <Override PartName="/xl/tables/table1.xml" ContentType="application/vnd.openxmlformats-officedocument.spreadsheetml.table+xml"/>
  <Override PartName="/xl/printerSettings/printerSettings3.bin" ContentType="application/vnd.openxmlformats-officedocument.spreadsheetml.printerSettings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S:\Log_Planej_Adm\PAINEIS POWER BI\015 - INVENTORY\"/>
    </mc:Choice>
  </mc:AlternateContent>
  <xr:revisionPtr revIDLastSave="0" documentId="13_ncr:1_{2AF54B55-C3CF-4BFD-8D02-6D91DFB559BA}" xr6:coauthVersionLast="47" xr6:coauthVersionMax="47" xr10:uidLastSave="{00000000-0000-0000-0000-000000000000}"/>
  <bookViews>
    <workbookView xWindow="-120" yWindow="-120" windowWidth="20730" windowHeight="11160" tabRatio="871" firstSheet="8" activeTab="12" xr2:uid="{00000000-000D-0000-FFFF-FFFF00000000}"/>
  </bookViews>
  <sheets>
    <sheet name="YTD DOH Plant" sheetId="3" state="hidden" r:id="rId1"/>
    <sheet name="overview Plant SCA" sheetId="7" state="hidden" r:id="rId2"/>
    <sheet name="Actual monthly DOH" sheetId="8" state="hidden" r:id="rId3"/>
    <sheet name="Plant inventory value " sheetId="9" state="hidden" r:id="rId4"/>
    <sheet name="Overview monthly Plant Inv" sheetId="10" state="hidden" r:id="rId5"/>
    <sheet name="Overview monthly Plant DOH" sheetId="11" state="hidden" r:id="rId6"/>
    <sheet name="Overview YTD DOH Plant SCA" sheetId="12" state="hidden" r:id="rId7"/>
    <sheet name="OverviewMUCS" sheetId="14" state="hidden" r:id="rId8"/>
    <sheet name="Jundiai" sheetId="16" r:id="rId9"/>
    <sheet name="DIO Jundiai" sheetId="17" r:id="rId10"/>
    <sheet name="Inventory Jundiai" sheetId="49" r:id="rId11"/>
    <sheet name="Inventory reduction action plan" sheetId="53" r:id="rId12"/>
    <sheet name="Planners Reduction Plan" sheetId="50" r:id="rId13"/>
    <sheet name="Metrics" sheetId="51" r:id="rId14"/>
    <sheet name="Inventory tracking" sheetId="52" r:id="rId15"/>
    <sheet name="TO DO" sheetId="54" r:id="rId16"/>
    <sheet name="overviewMU Comp." sheetId="25" state="hidden" r:id="rId17"/>
    <sheet name="overviewMUTT" sheetId="34" state="hidden" r:id="rId18"/>
    <sheet name="TC all material" sheetId="37" state="hidden" r:id="rId19"/>
    <sheet name="DQ380 all material" sheetId="40" state="hidden" r:id="rId20"/>
    <sheet name="MU Hybrid" sheetId="42" state="hidden" r:id="rId21"/>
    <sheet name="Sheet1" sheetId="47" state="hidden" r:id="rId22"/>
  </sheets>
  <externalReferences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</externalReferences>
  <definedNames>
    <definedName name="___mds_asyncwriteback___">FALSE</definedName>
    <definedName name="___mds_spreading___">FALSE</definedName>
    <definedName name="___rm8" localSheetId="19">#REF!</definedName>
    <definedName name="___rm8" localSheetId="3">#REF!</definedName>
    <definedName name="___rm8" localSheetId="18">#REF!</definedName>
    <definedName name="___rm8" localSheetId="0">#REF!</definedName>
    <definedName name="___rm8">#REF!</definedName>
    <definedName name="___rm9" localSheetId="19">#REF!</definedName>
    <definedName name="___rm9" localSheetId="3">#REF!</definedName>
    <definedName name="___rm9" localSheetId="18">#REF!</definedName>
    <definedName name="___rm9" localSheetId="0">#REF!</definedName>
    <definedName name="___rm9">#REF!</definedName>
    <definedName name="___ro02" localSheetId="19">#REF!</definedName>
    <definedName name="___ro02" localSheetId="3">#REF!</definedName>
    <definedName name="___ro02" localSheetId="18">#REF!</definedName>
    <definedName name="___ro02" localSheetId="0">#REF!</definedName>
    <definedName name="___ro02">#REF!</definedName>
    <definedName name="___roi1" localSheetId="19">#REF!</definedName>
    <definedName name="___roi1" localSheetId="3">#REF!</definedName>
    <definedName name="___roi1" localSheetId="18">#REF!</definedName>
    <definedName name="___roi1" localSheetId="0">#REF!</definedName>
    <definedName name="___roi1">#REF!</definedName>
    <definedName name="___roi10" localSheetId="19">#REF!</definedName>
    <definedName name="___roi10" localSheetId="3">#REF!</definedName>
    <definedName name="___roi10" localSheetId="18">#REF!</definedName>
    <definedName name="___roi10" localSheetId="0">#REF!</definedName>
    <definedName name="___roi10">#REF!</definedName>
    <definedName name="___roi2" localSheetId="19">#REF!</definedName>
    <definedName name="___roi2" localSheetId="3">#REF!</definedName>
    <definedName name="___roi2" localSheetId="18">#REF!</definedName>
    <definedName name="___roi2" localSheetId="0">#REF!</definedName>
    <definedName name="___roi2">#REF!</definedName>
    <definedName name="___roi3" localSheetId="19">#REF!</definedName>
    <definedName name="___roi3" localSheetId="3">#REF!</definedName>
    <definedName name="___roi3" localSheetId="18">#REF!</definedName>
    <definedName name="___roi3" localSheetId="0">#REF!</definedName>
    <definedName name="___roi3">#REF!</definedName>
    <definedName name="___roi4" localSheetId="19">#REF!</definedName>
    <definedName name="___roi4" localSheetId="3">#REF!</definedName>
    <definedName name="___roi4" localSheetId="18">#REF!</definedName>
    <definedName name="___roi4" localSheetId="0">#REF!</definedName>
    <definedName name="___roi4">#REF!</definedName>
    <definedName name="___roi5" localSheetId="19">#REF!</definedName>
    <definedName name="___roi5" localSheetId="3">#REF!</definedName>
    <definedName name="___roi5" localSheetId="18">#REF!</definedName>
    <definedName name="___roi5" localSheetId="0">#REF!</definedName>
    <definedName name="___roi5">#REF!</definedName>
    <definedName name="___roi50" localSheetId="3">#REF!</definedName>
    <definedName name="___roi50" localSheetId="0">#REF!</definedName>
    <definedName name="___roi50">#REF!</definedName>
    <definedName name="___roi6" localSheetId="19">#REF!</definedName>
    <definedName name="___roi6" localSheetId="3">#REF!</definedName>
    <definedName name="___roi6" localSheetId="18">#REF!</definedName>
    <definedName name="___roi6" localSheetId="0">#REF!</definedName>
    <definedName name="___roi6">#REF!</definedName>
    <definedName name="___roi7" localSheetId="19">#REF!</definedName>
    <definedName name="___roi7" localSheetId="3">#REF!</definedName>
    <definedName name="___roi7" localSheetId="18">#REF!</definedName>
    <definedName name="___roi7" localSheetId="0">#REF!</definedName>
    <definedName name="___roi7">#REF!</definedName>
    <definedName name="___roi8" localSheetId="19">#REF!</definedName>
    <definedName name="___roi8" localSheetId="3">#REF!</definedName>
    <definedName name="___roi8" localSheetId="18">#REF!</definedName>
    <definedName name="___roi8" localSheetId="0">#REF!</definedName>
    <definedName name="___roi8">#REF!</definedName>
    <definedName name="___roi9" localSheetId="19">#REF!</definedName>
    <definedName name="___roi9" localSheetId="3">#REF!</definedName>
    <definedName name="___roi9" localSheetId="18">#REF!</definedName>
    <definedName name="___roi9" localSheetId="0">#REF!</definedName>
    <definedName name="___roi9">#REF!</definedName>
    <definedName name="___thinkcell0kUAAAAAAAAAAAAA17aRFRm6TkeluGjQRrnOMQ" localSheetId="11" hidden="1">#REF!</definedName>
    <definedName name="___thinkcell0kUAAAAAAAAAAAAA17aRFRm6TkeluGjQRrnOMQ" localSheetId="12" hidden="1">#REF!</definedName>
    <definedName name="___thinkcell0kUAAAAAAAAAAAAA17aRFRm6TkeluGjQRrnOMQ" hidden="1">#REF!</definedName>
    <definedName name="___thinkcell0kUAAAAAAAAAAAAAarjIGGjAZUmsgzT0xHcoWw" hidden="1">#REF!</definedName>
    <definedName name="___thinkcell0kUAAAAAAAAAAAAAiBQkM1Xsv0iQQ._jGAAC8A" hidden="1">#REF!</definedName>
    <definedName name="___thinkcell0kUAAAAAAAAAAAAAl9LVqHVuX0mppp.oiCFpHw" hidden="1">#REF!</definedName>
    <definedName name="___thinkcell0kUAAAAAAAAAAAAAO.tm1kVypkG7739YQNViBg" hidden="1">#REF!</definedName>
    <definedName name="___thinkcell0kUAAAAAAAAAAAAAyMrJVscJNUSKu6q7fzeCGA" hidden="1">#REF!</definedName>
    <definedName name="___thinkcell0kUAAAAAAAABAAAACdm6zi_xdUmUB6Lt5KmwCw" hidden="1">#REF!</definedName>
    <definedName name="___thinkcell0kUAAAAAAAAEAAAA.jvxDeP7kUyNyb5rm0aIgg" hidden="1">#REF!</definedName>
    <definedName name="___thinkcell0kUAAAAAAAAEAAAA7zlugQwZ8UqFJ_N5vZG5Sw" hidden="1">#REF!</definedName>
    <definedName name="___thinkcell0kUAAAAAAAAEAAAABzRG_Nb4WEWbwJXMTZtMpg" hidden="1">#REF!</definedName>
    <definedName name="___thinkcell0kUAAAAAAAAEAAAAuz5yY9iGc0ujzTyZJVa_8A" hidden="1">#REF!</definedName>
    <definedName name="___thinkcell0kUAAAAAAAAEAAAAYqj1aCfzD0aW7nh2vs46og" hidden="1">#REF!</definedName>
    <definedName name="___thinkcell1EUAAAAAAAAEAAAAAu3k5Ei990q0ko8VLP5j1g" hidden="1">#REF!</definedName>
    <definedName name="___thinkcell1EUAAAAAAAAEAAAAiQV6CkKREUixO.5WoGiQ3g" hidden="1">#REF!</definedName>
    <definedName name="___thinkcellJ0YAAAAAAAAEAAAAKTN28DFo9E6xKyXY3wYVVQ" hidden="1">#REF!</definedName>
    <definedName name="___thinkcellJ0YAAAAAAAAEAAAAqQ1XcGjhv0uaEgO_68BY6g" hidden="1">#REF!</definedName>
    <definedName name="___thinkcellNUYAAAAAAAAEAAAAa0w9ImOJ.Em3LiiR.njVyg" hidden="1">#REF!</definedName>
    <definedName name="___thinkcellNUYAAAAAAAAEAAAAj5rJ6f9EgkeuXtm_JoB28w" hidden="1">#REF!</definedName>
    <definedName name="__rm10" localSheetId="19">#REF!</definedName>
    <definedName name="__rm10" localSheetId="3">#REF!</definedName>
    <definedName name="__rm10" localSheetId="18">#REF!</definedName>
    <definedName name="__rm10" localSheetId="0">#REF!</definedName>
    <definedName name="__rm10">#REF!</definedName>
    <definedName name="__rm8" localSheetId="19">#REF!</definedName>
    <definedName name="__rm8" localSheetId="3">#REF!</definedName>
    <definedName name="__rm8" localSheetId="18">#REF!</definedName>
    <definedName name="__rm8" localSheetId="0">#REF!</definedName>
    <definedName name="__rm8">#REF!</definedName>
    <definedName name="__rm9" localSheetId="19">#REF!</definedName>
    <definedName name="__rm9" localSheetId="3">#REF!</definedName>
    <definedName name="__rm9" localSheetId="18">#REF!</definedName>
    <definedName name="__rm9" localSheetId="0">#REF!</definedName>
    <definedName name="__rm9">#REF!</definedName>
    <definedName name="__ro02" localSheetId="19">#REF!</definedName>
    <definedName name="__ro02" localSheetId="3">#REF!</definedName>
    <definedName name="__ro02" localSheetId="18">#REF!</definedName>
    <definedName name="__ro02" localSheetId="0">#REF!</definedName>
    <definedName name="__ro02">#REF!</definedName>
    <definedName name="__roi1" localSheetId="19">#REF!</definedName>
    <definedName name="__roi1" localSheetId="3">#REF!</definedName>
    <definedName name="__roi1" localSheetId="18">#REF!</definedName>
    <definedName name="__roi1" localSheetId="0">#REF!</definedName>
    <definedName name="__roi1">#REF!</definedName>
    <definedName name="__roi10" localSheetId="19">#REF!</definedName>
    <definedName name="__roi10" localSheetId="3">#REF!</definedName>
    <definedName name="__roi10" localSheetId="18">#REF!</definedName>
    <definedName name="__roi10" localSheetId="0">#REF!</definedName>
    <definedName name="__roi10">#REF!</definedName>
    <definedName name="__roi2" localSheetId="19">#REF!</definedName>
    <definedName name="__roi2" localSheetId="3">#REF!</definedName>
    <definedName name="__roi2" localSheetId="18">#REF!</definedName>
    <definedName name="__roi2" localSheetId="0">#REF!</definedName>
    <definedName name="__roi2">#REF!</definedName>
    <definedName name="__roi3" localSheetId="19">#REF!</definedName>
    <definedName name="__roi3" localSheetId="3">#REF!</definedName>
    <definedName name="__roi3" localSheetId="18">#REF!</definedName>
    <definedName name="__roi3" localSheetId="0">#REF!</definedName>
    <definedName name="__roi3">#REF!</definedName>
    <definedName name="__roi4" localSheetId="19">#REF!</definedName>
    <definedName name="__roi4" localSheetId="3">#REF!</definedName>
    <definedName name="__roi4" localSheetId="18">#REF!</definedName>
    <definedName name="__roi4" localSheetId="0">#REF!</definedName>
    <definedName name="__roi4">#REF!</definedName>
    <definedName name="__roi5" localSheetId="19">#REF!</definedName>
    <definedName name="__roi5" localSheetId="3">#REF!</definedName>
    <definedName name="__roi5" localSheetId="18">#REF!</definedName>
    <definedName name="__roi5" localSheetId="0">#REF!</definedName>
    <definedName name="__roi5">#REF!</definedName>
    <definedName name="__roi6" localSheetId="19">#REF!</definedName>
    <definedName name="__roi6" localSheetId="3">#REF!</definedName>
    <definedName name="__roi6" localSheetId="18">#REF!</definedName>
    <definedName name="__roi6" localSheetId="0">#REF!</definedName>
    <definedName name="__roi6">#REF!</definedName>
    <definedName name="__roi7" localSheetId="19">#REF!</definedName>
    <definedName name="__roi7" localSheetId="3">#REF!</definedName>
    <definedName name="__roi7" localSheetId="18">#REF!</definedName>
    <definedName name="__roi7" localSheetId="0">#REF!</definedName>
    <definedName name="__roi7">#REF!</definedName>
    <definedName name="__roi8" localSheetId="19">#REF!</definedName>
    <definedName name="__roi8" localSheetId="3">#REF!</definedName>
    <definedName name="__roi8" localSheetId="18">#REF!</definedName>
    <definedName name="__roi8" localSheetId="0">#REF!</definedName>
    <definedName name="__roi8">#REF!</definedName>
    <definedName name="__roi9" localSheetId="19">#REF!</definedName>
    <definedName name="__roi9" localSheetId="3">#REF!</definedName>
    <definedName name="__roi9" localSheetId="18">#REF!</definedName>
    <definedName name="__roi9" localSheetId="0">#REF!</definedName>
    <definedName name="__roi9">#REF!</definedName>
    <definedName name="_1" localSheetId="19">#REF!</definedName>
    <definedName name="_1" localSheetId="3">#REF!</definedName>
    <definedName name="_1" localSheetId="18">#REF!</definedName>
    <definedName name="_1" localSheetId="0">#REF!</definedName>
    <definedName name="_1">#REF!</definedName>
    <definedName name="_CAL02">#REF!</definedName>
    <definedName name="_CAL03">#REF!</definedName>
    <definedName name="_CAL04">#REF!</definedName>
    <definedName name="_CAL05">#REF!</definedName>
    <definedName name="_CAL06">#REF!</definedName>
    <definedName name="_CAL07">#REF!</definedName>
    <definedName name="_CAL08">#REF!</definedName>
    <definedName name="_CAL09">#REF!</definedName>
    <definedName name="_CFB153">[1]Mth!#REF!</definedName>
    <definedName name="_CFC214">#REF!</definedName>
    <definedName name="_CFD258">[1]Mth!#REF!</definedName>
    <definedName name="_CFE169">[1]Mth!#REF!</definedName>
    <definedName name="_CFE53">[1]Mth!#REF!</definedName>
    <definedName name="_CFP105">[1]Mth!#REF!</definedName>
    <definedName name="_CFU204">[1]Mth!#REF!</definedName>
    <definedName name="_CFU377">#REF!</definedName>
    <definedName name="_CFU93">[1]Mth!#REF!</definedName>
    <definedName name="_CFV102">[1]Mth!#REF!</definedName>
    <definedName name="_CFW126">[1]Mth!#REF!</definedName>
    <definedName name="_CGC6">[1]Mth!#REF!</definedName>
    <definedName name="_CGH2">[1]Mth!#REF!</definedName>
    <definedName name="_CGJ2">[1]Mth!#REF!</definedName>
    <definedName name="_CGJ3">[1]Mth!#REF!</definedName>
    <definedName name="_CGJ32">#REF!</definedName>
    <definedName name="_CGP90">[1]Mth!#REF!</definedName>
    <definedName name="_CGT315">[1]Mth!#REF!</definedName>
    <definedName name="_CGT360">[1]Mth!#REF!</definedName>
    <definedName name="_CGT800">[1]Mth!#REF!</definedName>
    <definedName name="_CGT810">[1]Mth!#REF!</definedName>
    <definedName name="_CGW2">#REF!</definedName>
    <definedName name="_CGY2">[1]Mth!#REF!</definedName>
    <definedName name="_CGZ2">[1]Mth!#REF!</definedName>
    <definedName name="_xlnm._FilterDatabase" localSheetId="12" hidden="1">'Planners Reduction Plan'!$A$2:$W$24</definedName>
    <definedName name="_JK00000412" localSheetId="11">#REF!</definedName>
    <definedName name="_JK00000412" localSheetId="12">#REF!</definedName>
    <definedName name="_JK00000412">#REF!</definedName>
    <definedName name="_JK00000450" localSheetId="12">#REF!</definedName>
    <definedName name="_JK00000450">#REF!</definedName>
    <definedName name="_JK00000456" localSheetId="12">#REF!</definedName>
    <definedName name="_JK00000456">#REF!</definedName>
    <definedName name="_JK00000539">#REF!</definedName>
    <definedName name="_JK00000573">#REF!</definedName>
    <definedName name="_JK00000576">#REF!</definedName>
    <definedName name="_JK00000577">#REF!</definedName>
    <definedName name="_JK00000582">#REF!</definedName>
    <definedName name="_JK00000923">#REF!</definedName>
    <definedName name="_JK00000952">#REF!</definedName>
    <definedName name="_JK00000961">#REF!</definedName>
    <definedName name="_JK00000971">#REF!</definedName>
    <definedName name="_JK00000979">#REF!</definedName>
    <definedName name="_JK00000984">#REF!</definedName>
    <definedName name="_JK00000986">#REF!</definedName>
    <definedName name="_JK00001004">#REF!</definedName>
    <definedName name="_JK00001010">#REF!</definedName>
    <definedName name="_JK00001011">#REF!</definedName>
    <definedName name="_JK00001013">#REF!</definedName>
    <definedName name="_JK00001018">#REF!</definedName>
    <definedName name="_JK00001019">#REF!</definedName>
    <definedName name="_JK00001020">#REF!</definedName>
    <definedName name="_JK00001023">#REF!</definedName>
    <definedName name="_JK00001024">#REF!</definedName>
    <definedName name="_JK00001028">#REF!</definedName>
    <definedName name="_JK00001031">#REF!</definedName>
    <definedName name="_JK00001032">#REF!</definedName>
    <definedName name="_JK00001033">#REF!</definedName>
    <definedName name="_JK00001038">#REF!</definedName>
    <definedName name="_JK00001039">#REF!</definedName>
    <definedName name="_JK00001040">#REF!</definedName>
    <definedName name="_JK00001047">#REF!</definedName>
    <definedName name="_JK00001058">#REF!</definedName>
    <definedName name="_JK00001059">#REF!</definedName>
    <definedName name="_JK00001063">#REF!</definedName>
    <definedName name="_JK00001064">#REF!</definedName>
    <definedName name="_JK00001065">#REF!</definedName>
    <definedName name="_JK00001067">#REF!</definedName>
    <definedName name="_JK00001068">#REF!</definedName>
    <definedName name="_JK00001069">#REF!</definedName>
    <definedName name="_JK00001072">#REF!</definedName>
    <definedName name="_JK00001073">#REF!</definedName>
    <definedName name="_JK00001075">#REF!</definedName>
    <definedName name="_JK00001076">#REF!</definedName>
    <definedName name="_JK00001077">#REF!</definedName>
    <definedName name="_JK00001078">#REF!</definedName>
    <definedName name="_JK00001081">#REF!</definedName>
    <definedName name="_JK00001082">#REF!</definedName>
    <definedName name="_JK00001083">#REF!</definedName>
    <definedName name="_JK00001084">#REF!</definedName>
    <definedName name="_JK00001085">#REF!</definedName>
    <definedName name="_JK00001086">#REF!</definedName>
    <definedName name="_JK00001087">#REF!</definedName>
    <definedName name="_JK00001089">#REF!</definedName>
    <definedName name="_JK00001091">#REF!</definedName>
    <definedName name="_JK00001092">#REF!</definedName>
    <definedName name="_JK00001100">#REF!</definedName>
    <definedName name="_JK00001101">#REF!</definedName>
    <definedName name="_JK00001107">#REF!</definedName>
    <definedName name="_JK00001108">#REF!</definedName>
    <definedName name="_JK00001109">#REF!</definedName>
    <definedName name="_JK00001110">#REF!</definedName>
    <definedName name="_JK00001111">#REF!</definedName>
    <definedName name="_JK00001113">#REF!</definedName>
    <definedName name="_JK00001116">#REF!</definedName>
    <definedName name="_JK00001118">#REF!</definedName>
    <definedName name="_JK00001119">#REF!</definedName>
    <definedName name="_JK00001121">#REF!</definedName>
    <definedName name="_JK00001122">#REF!</definedName>
    <definedName name="_JK00001124">#REF!</definedName>
    <definedName name="_JK00001125">#REF!</definedName>
    <definedName name="_JK00001127">#REF!</definedName>
    <definedName name="_JK00001128">#REF!</definedName>
    <definedName name="_JK00001135">#REF!</definedName>
    <definedName name="_JK00001136">#REF!</definedName>
    <definedName name="_JK00001137">#REF!</definedName>
    <definedName name="_JK00001139">#REF!</definedName>
    <definedName name="_JK00001141">#REF!</definedName>
    <definedName name="_JK00001142">#REF!</definedName>
    <definedName name="_JK00001143">#REF!</definedName>
    <definedName name="_JK00001146">#REF!</definedName>
    <definedName name="_JK00001147">#REF!</definedName>
    <definedName name="_JK00001148">#REF!</definedName>
    <definedName name="_JK00001149">#REF!</definedName>
    <definedName name="_JK00001150">#REF!</definedName>
    <definedName name="_JK00001151">#REF!</definedName>
    <definedName name="_JK00001152">#REF!</definedName>
    <definedName name="_JK00001154">#REF!</definedName>
    <definedName name="_JK00001159">#REF!</definedName>
    <definedName name="_JK00001160">#REF!</definedName>
    <definedName name="_JK00001161">#REF!</definedName>
    <definedName name="_JK00001164">#REF!</definedName>
    <definedName name="_JK00001165">#REF!</definedName>
    <definedName name="_JK00001166">#REF!</definedName>
    <definedName name="_JK00001168">#REF!</definedName>
    <definedName name="_JK00001172">#REF!</definedName>
    <definedName name="_JK00001177">#REF!</definedName>
    <definedName name="_JK00001178">#REF!</definedName>
    <definedName name="_JK00001179">#REF!</definedName>
    <definedName name="_JK00001180">#REF!</definedName>
    <definedName name="_JK00001181">#REF!</definedName>
    <definedName name="_JK00001184">#REF!</definedName>
    <definedName name="_JK00001200">#REF!</definedName>
    <definedName name="_JK00001202">#REF!</definedName>
    <definedName name="_JK00001203">#REF!</definedName>
    <definedName name="_JK00001204">#REF!</definedName>
    <definedName name="_JK00001206">#REF!</definedName>
    <definedName name="_JK00001207">#REF!</definedName>
    <definedName name="_JK00001209">#REF!</definedName>
    <definedName name="_JK00001210">#REF!</definedName>
    <definedName name="_JK00001212">#REF!</definedName>
    <definedName name="_JK00001218">#REF!</definedName>
    <definedName name="_JK00001219">#REF!</definedName>
    <definedName name="_JK00001220">#REF!</definedName>
    <definedName name="_JK00001221">#REF!</definedName>
    <definedName name="_JK00001222">#REF!</definedName>
    <definedName name="_JK00001223">#REF!</definedName>
    <definedName name="_JK1002864">#REF!</definedName>
    <definedName name="_JK1002917">#REF!</definedName>
    <definedName name="_JK1002919">#REF!</definedName>
    <definedName name="_JK1002921">#REF!</definedName>
    <definedName name="_JK1002923">#REF!</definedName>
    <definedName name="_JK1002925">#REF!</definedName>
    <definedName name="_JK1002927">#REF!</definedName>
    <definedName name="_JK1002931">#REF!</definedName>
    <definedName name="_JK1002937">#REF!</definedName>
    <definedName name="_JK1002939">#REF!</definedName>
    <definedName name="_JK1002941">#REF!</definedName>
    <definedName name="_JK1002943">#REF!</definedName>
    <definedName name="_JK1003116">#REF!</definedName>
    <definedName name="_JK1003119">#REF!</definedName>
    <definedName name="_JK1003125">#REF!</definedName>
    <definedName name="_JK1003128">#REF!</definedName>
    <definedName name="_JK1003134">#REF!</definedName>
    <definedName name="_JK1003184">#REF!</definedName>
    <definedName name="_JK1003193">#REF!</definedName>
    <definedName name="_JK1003229">#REF!</definedName>
    <definedName name="_JK1003232">#REF!</definedName>
    <definedName name="_JK1003235">#REF!</definedName>
    <definedName name="_JK1003250">#REF!</definedName>
    <definedName name="_JK1003253">#REF!</definedName>
    <definedName name="_JK1003325">#REF!</definedName>
    <definedName name="_JK1003337">#REF!</definedName>
    <definedName name="_JK1003340">#REF!</definedName>
    <definedName name="_JK1003397">#REF!</definedName>
    <definedName name="_JK1003400">#REF!</definedName>
    <definedName name="_JK1003403">#REF!</definedName>
    <definedName name="_JK1003406">#REF!</definedName>
    <definedName name="_JK1003409">#REF!</definedName>
    <definedName name="_JK1003412">#REF!</definedName>
    <definedName name="_JK1003415">#REF!</definedName>
    <definedName name="_JK1003418">#REF!</definedName>
    <definedName name="_JK1003427">#REF!</definedName>
    <definedName name="_JK1003430">#REF!</definedName>
    <definedName name="_JK1003433">#REF!</definedName>
    <definedName name="_JK1003437">#REF!</definedName>
    <definedName name="_JK1003440">#REF!</definedName>
    <definedName name="_JK1003446">#REF!</definedName>
    <definedName name="_JK1003449">#REF!</definedName>
    <definedName name="_JK1003452">#REF!</definedName>
    <definedName name="_JK1003462">#REF!</definedName>
    <definedName name="_JK1003465">#REF!</definedName>
    <definedName name="_JK1003468">#REF!</definedName>
    <definedName name="_JK1003471">#REF!</definedName>
    <definedName name="_JK1003474">#REF!</definedName>
    <definedName name="_JK1003477">#REF!</definedName>
    <definedName name="_JK1003485">#REF!</definedName>
    <definedName name="_JK1003488">#REF!</definedName>
    <definedName name="_JK1003525">#REF!</definedName>
    <definedName name="_JK1003528">#REF!</definedName>
    <definedName name="_JK1003660">#REF!</definedName>
    <definedName name="_JK1003767">#REF!</definedName>
    <definedName name="_JK1003800">#REF!</definedName>
    <definedName name="_JK1003803">#REF!</definedName>
    <definedName name="_JK1003819">#REF!</definedName>
    <definedName name="_JK1003869">#REF!</definedName>
    <definedName name="_JK1003872">#REF!</definedName>
    <definedName name="_JK1003875">#REF!</definedName>
    <definedName name="_JK1003878">#REF!</definedName>
    <definedName name="_JK1003881">#REF!</definedName>
    <definedName name="_JK1003884">#REF!</definedName>
    <definedName name="_JK1003887">#REF!</definedName>
    <definedName name="_JK1003897">#REF!</definedName>
    <definedName name="_JK1003900">#REF!</definedName>
    <definedName name="_JK1003903">#REF!</definedName>
    <definedName name="_JK1003906">#REF!</definedName>
    <definedName name="_JK1003909">#REF!</definedName>
    <definedName name="_JK1003936">#REF!</definedName>
    <definedName name="_JK1004071">#REF!</definedName>
    <definedName name="_JK1004081">#REF!</definedName>
    <definedName name="_JK1004091">#REF!</definedName>
    <definedName name="_JK1004109">#REF!</definedName>
    <definedName name="_JK1004114">#REF!</definedName>
    <definedName name="_JK1004662">#REF!</definedName>
    <definedName name="_JK1004665">#REF!</definedName>
    <definedName name="_JK1004671">#REF!</definedName>
    <definedName name="_JK1004674">#REF!</definedName>
    <definedName name="_JK1004684">#REF!</definedName>
    <definedName name="_JK1004688">#REF!</definedName>
    <definedName name="_JK1004696">#REF!</definedName>
    <definedName name="_JK1004970">#REF!</definedName>
    <definedName name="_JK1005262">#REF!</definedName>
    <definedName name="_JK1005299">#REF!</definedName>
    <definedName name="_JK1005302">#REF!</definedName>
    <definedName name="_JK1005305">#REF!</definedName>
    <definedName name="_JK1005313">#REF!</definedName>
    <definedName name="_JK1005534">#REF!</definedName>
    <definedName name="_JK1005551">#REF!</definedName>
    <definedName name="_K2" hidden="1">[2]PW!#REF!</definedName>
    <definedName name="_Key1" hidden="1">[2]PW!#REF!</definedName>
    <definedName name="_Key2" hidden="1">[2]PW!#REF!</definedName>
    <definedName name="_ONE03" localSheetId="11">#REF!</definedName>
    <definedName name="_ONE03" localSheetId="12">#REF!</definedName>
    <definedName name="_ONE03">#REF!</definedName>
    <definedName name="_ONE04" localSheetId="12">#REF!</definedName>
    <definedName name="_ONE04">#REF!</definedName>
    <definedName name="_ONE05" localSheetId="12">#REF!</definedName>
    <definedName name="_ONE05">#REF!</definedName>
    <definedName name="_ONE06">#REF!</definedName>
    <definedName name="_ONE07">#REF!</definedName>
    <definedName name="_ONE08">#REF!</definedName>
    <definedName name="_ONE09">#REF!</definedName>
    <definedName name="_ONE10">'[3]CSM with CKD'!#REF!</definedName>
    <definedName name="_ONE11">'[3]CSM with CKD'!#REF!</definedName>
    <definedName name="_ONE12">'[3]CSM with CKD'!#REF!</definedName>
    <definedName name="_ONE13">'[3]CSM with CKD'!#REF!</definedName>
    <definedName name="_Order1" hidden="1">0</definedName>
    <definedName name="_Order2" hidden="1">0</definedName>
    <definedName name="_PMY02">#REF!</definedName>
    <definedName name="_PMY03">#REF!</definedName>
    <definedName name="_PMY04">#REF!</definedName>
    <definedName name="_PMY05">#REF!</definedName>
    <definedName name="_PMY06">#REF!</definedName>
    <definedName name="_PMY07">#REF!</definedName>
    <definedName name="_PMY08">#REF!</definedName>
    <definedName name="_PMY09">#REF!</definedName>
    <definedName name="_rm10" localSheetId="19">#REF!</definedName>
    <definedName name="_rm10" localSheetId="3">#REF!</definedName>
    <definedName name="_rm10" localSheetId="18">#REF!</definedName>
    <definedName name="_rm10" localSheetId="0">#REF!</definedName>
    <definedName name="_rm10">#REF!</definedName>
    <definedName name="_rm8" localSheetId="19">#REF!</definedName>
    <definedName name="_rm8" localSheetId="3">#REF!</definedName>
    <definedName name="_rm8" localSheetId="18">#REF!</definedName>
    <definedName name="_rm8" localSheetId="0">#REF!</definedName>
    <definedName name="_rm8">#REF!</definedName>
    <definedName name="_rm9" localSheetId="19">#REF!</definedName>
    <definedName name="_rm9" localSheetId="3">#REF!</definedName>
    <definedName name="_rm9" localSheetId="18">#REF!</definedName>
    <definedName name="_rm9" localSheetId="0">#REF!</definedName>
    <definedName name="_rm9">#REF!</definedName>
    <definedName name="_ro02" localSheetId="19">#REF!</definedName>
    <definedName name="_ro02" localSheetId="3">#REF!</definedName>
    <definedName name="_ro02" localSheetId="18">#REF!</definedName>
    <definedName name="_ro02" localSheetId="0">#REF!</definedName>
    <definedName name="_ro02">#REF!</definedName>
    <definedName name="_roi1" localSheetId="19">#REF!</definedName>
    <definedName name="_roi1" localSheetId="3">#REF!</definedName>
    <definedName name="_roi1" localSheetId="18">#REF!</definedName>
    <definedName name="_roi1" localSheetId="0">#REF!</definedName>
    <definedName name="_roi1">#REF!</definedName>
    <definedName name="_roi10" localSheetId="19">#REF!</definedName>
    <definedName name="_roi10" localSheetId="3">#REF!</definedName>
    <definedName name="_roi10" localSheetId="18">#REF!</definedName>
    <definedName name="_roi10" localSheetId="0">#REF!</definedName>
    <definedName name="_roi10">#REF!</definedName>
    <definedName name="_roi2" localSheetId="19">#REF!</definedName>
    <definedName name="_roi2" localSheetId="3">#REF!</definedName>
    <definedName name="_roi2" localSheetId="18">#REF!</definedName>
    <definedName name="_roi2" localSheetId="0">#REF!</definedName>
    <definedName name="_roi2">#REF!</definedName>
    <definedName name="_roi3" localSheetId="19">#REF!</definedName>
    <definedName name="_roi3" localSheetId="3">#REF!</definedName>
    <definedName name="_roi3" localSheetId="18">#REF!</definedName>
    <definedName name="_roi3" localSheetId="0">#REF!</definedName>
    <definedName name="_roi3">#REF!</definedName>
    <definedName name="_roi4" localSheetId="19">#REF!</definedName>
    <definedName name="_roi4" localSheetId="3">#REF!</definedName>
    <definedName name="_roi4" localSheetId="18">#REF!</definedName>
    <definedName name="_roi4" localSheetId="0">#REF!</definedName>
    <definedName name="_roi4">#REF!</definedName>
    <definedName name="_roi5" localSheetId="19">#REF!</definedName>
    <definedName name="_roi5" localSheetId="3">#REF!</definedName>
    <definedName name="_roi5" localSheetId="18">#REF!</definedName>
    <definedName name="_roi5" localSheetId="0">#REF!</definedName>
    <definedName name="_roi5">#REF!</definedName>
    <definedName name="_roi6" localSheetId="19">#REF!</definedName>
    <definedName name="_roi6" localSheetId="3">#REF!</definedName>
    <definedName name="_roi6" localSheetId="18">#REF!</definedName>
    <definedName name="_roi6" localSheetId="0">#REF!</definedName>
    <definedName name="_roi6">#REF!</definedName>
    <definedName name="_roi7" localSheetId="19">#REF!</definedName>
    <definedName name="_roi7" localSheetId="3">#REF!</definedName>
    <definedName name="_roi7" localSheetId="18">#REF!</definedName>
    <definedName name="_roi7" localSheetId="0">#REF!</definedName>
    <definedName name="_roi7">#REF!</definedName>
    <definedName name="_roi8" localSheetId="19">#REF!</definedName>
    <definedName name="_roi8" localSheetId="3">#REF!</definedName>
    <definedName name="_roi8" localSheetId="18">#REF!</definedName>
    <definedName name="_roi8" localSheetId="0">#REF!</definedName>
    <definedName name="_roi8">#REF!</definedName>
    <definedName name="_roi9" localSheetId="19">#REF!</definedName>
    <definedName name="_roi9" localSheetId="3">#REF!</definedName>
    <definedName name="_roi9" localSheetId="18">#REF!</definedName>
    <definedName name="_roi9" localSheetId="0">#REF!</definedName>
    <definedName name="_roi9">#REF!</definedName>
    <definedName name="_SMY01">#REF!</definedName>
    <definedName name="_SMY02">#REF!</definedName>
    <definedName name="_SMY03">#REF!</definedName>
    <definedName name="_SMY04">#REF!</definedName>
    <definedName name="_SMY05">#REF!</definedName>
    <definedName name="_SMY06">#REF!</definedName>
    <definedName name="_SMY07">#REF!</definedName>
    <definedName name="_SMY08">#REF!</definedName>
    <definedName name="_SMY09">#REF!</definedName>
    <definedName name="_Sort" hidden="1">[4]Sheet6!#REF!</definedName>
    <definedName name="_TWO03" localSheetId="11">#REF!</definedName>
    <definedName name="_TWO03" localSheetId="12">#REF!</definedName>
    <definedName name="_TWO03">#REF!</definedName>
    <definedName name="_TWO04" localSheetId="12">#REF!</definedName>
    <definedName name="_TWO04">#REF!</definedName>
    <definedName name="_TWO05" localSheetId="12">#REF!</definedName>
    <definedName name="_TWO05">#REF!</definedName>
    <definedName name="_TWO06">#REF!</definedName>
    <definedName name="_TWO07">#REF!</definedName>
    <definedName name="_TWO08">#REF!</definedName>
    <definedName name="_TWO09">#REF!</definedName>
    <definedName name="_TWO10">'[3]CSM with CKD'!#REF!</definedName>
    <definedName name="_TWO11">'[3]CSM with CKD'!#REF!</definedName>
    <definedName name="_TWO12">'[3]CSM with CKD'!#REF!</definedName>
    <definedName name="_TWO13">'[3]CSM with CKD'!#REF!</definedName>
    <definedName name="a" localSheetId="11">#REF!</definedName>
    <definedName name="a" localSheetId="12">#REF!</definedName>
    <definedName name="a">#REF!</definedName>
    <definedName name="ACCOUNT_RANGE" localSheetId="11">#REF!</definedName>
    <definedName name="ACCOUNT_RANGE" localSheetId="12">#REF!</definedName>
    <definedName name="ACCOUNT_RANGE">#REF!</definedName>
    <definedName name="ACCTS" localSheetId="12">#REF!</definedName>
    <definedName name="ACCTS">#REF!</definedName>
    <definedName name="ACCTSs">#REF!</definedName>
    <definedName name="AKTBUD" localSheetId="19">#REF!</definedName>
    <definedName name="AKTBUD" localSheetId="3">#REF!</definedName>
    <definedName name="AKTBUD" localSheetId="18">#REF!</definedName>
    <definedName name="AKTBUD" localSheetId="0">#REF!</definedName>
    <definedName name="AKTBUD">#REF!</definedName>
    <definedName name="Anzahl_Perioden" localSheetId="19">#REF!</definedName>
    <definedName name="Anzahl_Perioden" localSheetId="3">#REF!</definedName>
    <definedName name="Anzahl_Perioden" localSheetId="18">#REF!</definedName>
    <definedName name="Anzahl_Perioden" localSheetId="0">#REF!</definedName>
    <definedName name="Anzahl_Perioden">#REF!</definedName>
    <definedName name="Apr_02">[1]Mth!#REF!</definedName>
    <definedName name="Apr_03">[1]Mth!#REF!</definedName>
    <definedName name="_xlnm.Print_Area" localSheetId="19">'DQ380 all material'!$A$2:$BP$73</definedName>
    <definedName name="_xlnm.Print_Area" localSheetId="8">Jundiai!$B$1:$AE$52</definedName>
    <definedName name="_xlnm.Print_Area" localSheetId="3">#REF!</definedName>
    <definedName name="_xlnm.Print_Area" localSheetId="18">'TC all material'!$A$2:$BP$74</definedName>
    <definedName name="_xlnm.Print_Area" localSheetId="0">#REF!</definedName>
    <definedName name="_xlnm.Print_Area">#REF!</definedName>
    <definedName name="AUDIB5" localSheetId="11" hidden="1">[4]Sheet6!#REF!</definedName>
    <definedName name="AUDIB5" localSheetId="12" hidden="1">[4]Sheet6!#REF!</definedName>
    <definedName name="AUDIB5" hidden="1">[4]Sheet6!#REF!</definedName>
    <definedName name="Aug_02" localSheetId="11">[1]Mth!#REF!</definedName>
    <definedName name="Aug_02" localSheetId="12">[1]Mth!#REF!</definedName>
    <definedName name="Aug_02">[1]Mth!#REF!</definedName>
    <definedName name="Aug_03" localSheetId="12">[1]Mth!#REF!</definedName>
    <definedName name="Aug_03">[1]Mth!#REF!</definedName>
    <definedName name="BERICHTERSTATTUNG___PRODUCT_UNIT" localSheetId="19">#REF!</definedName>
    <definedName name="BERICHTERSTATTUNG___PRODUCT_UNIT" localSheetId="3">#REF!</definedName>
    <definedName name="BERICHTERSTATTUNG___PRODUCT_UNIT" localSheetId="18">#REF!</definedName>
    <definedName name="BERICHTERSTATTUNG___PRODUCT_UNIT" localSheetId="0">#REF!</definedName>
    <definedName name="BERICHTERSTATTUNG___PRODUCT_UNIT">#REF!</definedName>
    <definedName name="Berichtsmonat">[5]ZeitangabenMJ!$D$25</definedName>
    <definedName name="big" localSheetId="11" hidden="1">#REF!</definedName>
    <definedName name="big" localSheetId="12" hidden="1">#REF!</definedName>
    <definedName name="big" hidden="1">#REF!</definedName>
    <definedName name="blatt1" localSheetId="19">#REF!</definedName>
    <definedName name="blatt1" localSheetId="3">#REF!</definedName>
    <definedName name="blatt1" localSheetId="18">#REF!</definedName>
    <definedName name="blatt1" localSheetId="0">#REF!</definedName>
    <definedName name="blatt1">#REF!</definedName>
    <definedName name="blatt2" localSheetId="19">#REF!</definedName>
    <definedName name="blatt2" localSheetId="3">#REF!</definedName>
    <definedName name="blatt2" localSheetId="18">#REF!</definedName>
    <definedName name="blatt2" localSheetId="0">#REF!</definedName>
    <definedName name="blatt2">#REF!</definedName>
    <definedName name="BU">'[6]Data entry'!$F$10</definedName>
    <definedName name="Budget">'[6]Data entry'!$F$12</definedName>
    <definedName name="Budget_BRL" localSheetId="19">[7]Wechselkurs!#REF!</definedName>
    <definedName name="Budget_BRL" localSheetId="3">[7]Wechselkurs!#REF!</definedName>
    <definedName name="Budget_BRL" localSheetId="18">[7]Wechselkurs!#REF!</definedName>
    <definedName name="Budget_BRL" localSheetId="0">[7]Wechselkurs!#REF!</definedName>
    <definedName name="Budget_BRL">[7]Wechselkurs!#REF!</definedName>
    <definedName name="Budget_China" localSheetId="19">[7]Wechselkurs!#REF!</definedName>
    <definedName name="Budget_China" localSheetId="3">[7]Wechselkurs!#REF!</definedName>
    <definedName name="Budget_China" localSheetId="18">[7]Wechselkurs!#REF!</definedName>
    <definedName name="Budget_China" localSheetId="0">[7]Wechselkurs!#REF!</definedName>
    <definedName name="Budget_China">[7]Wechselkurs!#REF!</definedName>
    <definedName name="Budget_Hungary" localSheetId="19">[7]Wechselkurs!#REF!</definedName>
    <definedName name="Budget_Hungary" localSheetId="3">[7]Wechselkurs!#REF!</definedName>
    <definedName name="Budget_Hungary" localSheetId="18">[7]Wechselkurs!#REF!</definedName>
    <definedName name="Budget_Hungary" localSheetId="0">[7]Wechselkurs!#REF!</definedName>
    <definedName name="Budget_Hungary">[7]Wechselkurs!#REF!</definedName>
    <definedName name="Budgetjahr">[8]Stammdaten!$B$5</definedName>
    <definedName name="BUST">'[6]Data entry'!$F$20</definedName>
    <definedName name="CCAN2" localSheetId="11">[1]Mth!#REF!</definedName>
    <definedName name="CCAN2" localSheetId="12">[1]Mth!#REF!</definedName>
    <definedName name="CCAN2">[1]Mth!#REF!</definedName>
    <definedName name="CCAN2D" localSheetId="11">[1]Mth!#REF!</definedName>
    <definedName name="CCAN2D" localSheetId="12">[1]Mth!#REF!</definedName>
    <definedName name="CCAN2D">[1]Mth!#REF!</definedName>
    <definedName name="CCCAR" localSheetId="12">[1]Mth!#REF!</definedName>
    <definedName name="CCCAR">[1]Mth!#REF!</definedName>
    <definedName name="CCCCP">#N/A</definedName>
    <definedName name="CCCPROW" localSheetId="12">[1]Mth!#REF!</definedName>
    <definedName name="CCCPROW">[1]Mth!#REF!</definedName>
    <definedName name="CCCTP">#N/A</definedName>
    <definedName name="CCDCGR">[1]Mth!#REF!</definedName>
    <definedName name="CCDCGR2">#REF!</definedName>
    <definedName name="CCDJC">#REF!</definedName>
    <definedName name="CCDJCP">#REF!</definedName>
    <definedName name="CCDJS45">[1]Mth!#REF!</definedName>
    <definedName name="CCDJX3LB">[1]Mth!#REF!</definedName>
    <definedName name="CCDMIRG">[1]Mth!#REF!</definedName>
    <definedName name="CCDN2">[1]Mth!#REF!</definedName>
    <definedName name="CCDN2D">#REF!</definedName>
    <definedName name="CCDPS45">[1]Mth!#REF!</definedName>
    <definedName name="CCDSCC2">[1]Mth!#REF!</definedName>
    <definedName name="CCDSCL2">[1]Mth!#REF!</definedName>
    <definedName name="CCDSFJ2D">[1]Mth!#REF!</definedName>
    <definedName name="CCDSMECL2">[1]Mth!#REF!</definedName>
    <definedName name="CCDSMECL3">[1]Mth!#REF!</definedName>
    <definedName name="CCDSMG2">[1]Mth!#REF!</definedName>
    <definedName name="CCDSMG3">[1]Mth!#REF!</definedName>
    <definedName name="CCDSMG32">#REF!</definedName>
    <definedName name="CCDST">[1]Mth!#REF!</definedName>
    <definedName name="CCDVSR2">[1]Mth!#REF!</definedName>
    <definedName name="CCFUT3RXL">#REF!</definedName>
    <definedName name="CCJA2A">[1]Mth!#REF!</definedName>
    <definedName name="CCJA2S">[1]Mth!#REF!</definedName>
    <definedName name="CCJAS2">[1]Mth!#REF!</definedName>
    <definedName name="CCJX2">[1]Mth!#REF!</definedName>
    <definedName name="CCJX2LB">[1]Mth!#REF!</definedName>
    <definedName name="CCLH2">[1]Mth!#REF!</definedName>
    <definedName name="CCLH2CO">[1]Mth!#REF!</definedName>
    <definedName name="CCLH2IN">[1]Mth!#REF!</definedName>
    <definedName name="CCLH2NY">#REF!</definedName>
    <definedName name="CCLH2VI">[1]Mth!#REF!</definedName>
    <definedName name="CCLH3">[1]Mth!#REF!</definedName>
    <definedName name="CCLH3CO">#REF!</definedName>
    <definedName name="CCLH3IN">[1]Mth!#REF!</definedName>
    <definedName name="CCLH3IN2">#REF!</definedName>
    <definedName name="CCLH3NY">[1]Mth!#REF!</definedName>
    <definedName name="CCLH3NY2">#REF!</definedName>
    <definedName name="CCLLX2">#REF!</definedName>
    <definedName name="CCMCP">#N/A</definedName>
    <definedName name="CCMTP">#N/A</definedName>
    <definedName name="CCNCV2">#REF!</definedName>
    <definedName name="CCNCV3">[1]Mth!#REF!</definedName>
    <definedName name="CCPL2">[1]Mth!#REF!</definedName>
    <definedName name="CCPL2SH">[1]Mth!#REF!</definedName>
    <definedName name="CCPL2SU">#REF!</definedName>
    <definedName name="CCPL3SH">[1]Mth!#REF!</definedName>
    <definedName name="CCPLDMV">[1]Mth!#REF!</definedName>
    <definedName name="CCPLDMV2">#REF!</definedName>
    <definedName name="CCPLDSU">#REF!</definedName>
    <definedName name="CCPPROW">#REF!</definedName>
    <definedName name="CCPS2">#REF!</definedName>
    <definedName name="CCT32RM">[1]Mth!#REF!</definedName>
    <definedName name="CCT32W">[1]Mth!#REF!</definedName>
    <definedName name="CCT33RM">#REF!</definedName>
    <definedName name="CCT33W">#REF!</definedName>
    <definedName name="CCTAN">[1]Mth!#REF!</definedName>
    <definedName name="CCTAND">[1]Mth!#REF!</definedName>
    <definedName name="CCTBV">[1]Mth!#REF!</definedName>
    <definedName name="CCTBV2">[1]Mth!#REF!</definedName>
    <definedName name="CCTBV3">[1]Mth!#REF!</definedName>
    <definedName name="CCTCA3T">[1]Mth!#REF!</definedName>
    <definedName name="CCTCSW">[1]Mth!#REF!</definedName>
    <definedName name="CCTCSW2">#REF!</definedName>
    <definedName name="CCTD3RM">[1]Mth!#REF!</definedName>
    <definedName name="CCTD3W">[1]Mth!#REF!</definedName>
    <definedName name="CCTDGHWGN">[1]Mth!#REF!</definedName>
    <definedName name="CCTDGHWGN2">#REF!</definedName>
    <definedName name="CCTDM80">#REF!</definedName>
    <definedName name="CCTDN2D">[1]Mth!#REF!</definedName>
    <definedName name="CCTDN2M">[1]Mth!#REF!</definedName>
    <definedName name="CCTDND">[1]Mth!#REF!</definedName>
    <definedName name="CCTDPS45">[1]Mth!#REF!</definedName>
    <definedName name="CCTDSD">#REF!</definedName>
    <definedName name="CCTDSM">#REF!</definedName>
    <definedName name="CCTFRSPR">[1]Mth!#REF!</definedName>
    <definedName name="CCTFV">[1]Mth!#REF!</definedName>
    <definedName name="CCTFVIA">#REF!</definedName>
    <definedName name="CCTGSC">[1]Mth!#REF!</definedName>
    <definedName name="CCTGST">[1]Mth!#REF!</definedName>
    <definedName name="CCTHMSPU">#REF!</definedName>
    <definedName name="CCTJGRCH2">[1]Mth!#REF!</definedName>
    <definedName name="CCTJKJW">[1]Mth!#REF!</definedName>
    <definedName name="CCTJPSUV">[1]Mth!#REF!</definedName>
    <definedName name="CCTLH3">[1]Mth!#REF!</definedName>
    <definedName name="CCTLX2">#REF!</definedName>
    <definedName name="CCTMBG">[1]Mth!#REF!</definedName>
    <definedName name="CCTMBGCL">[1]Mth!#REF!</definedName>
    <definedName name="CCTMBGW">[1]Mth!#REF!</definedName>
    <definedName name="CCTMBGW2">[1]Mth!#REF!</definedName>
    <definedName name="CCTMBW164">[1]Mth!#REF!</definedName>
    <definedName name="CCTMBWGN">[1]Mth!#REF!</definedName>
    <definedName name="CCTMCPUNM">[1]Mth!#REF!</definedName>
    <definedName name="CCTMSUV">#REF!</definedName>
    <definedName name="CCTN2VOY">[1]Mth!#REF!</definedName>
    <definedName name="CCTNSR">[1]Mth!#REF!</definedName>
    <definedName name="CCTNSR2">#REF!</definedName>
    <definedName name="CCTNSRCAR">[1]Mth!#REF!</definedName>
    <definedName name="CCTNSRTC">[1]Mth!#REF!</definedName>
    <definedName name="CCTP4">[1]Mth!#REF!</definedName>
    <definedName name="CCTPT2">#REF!</definedName>
    <definedName name="CCTRK">[1]Mth!#REF!</definedName>
    <definedName name="CCTRSRCAR">#REF!</definedName>
    <definedName name="CCTRSRCRM">[1]Mth!#REF!</definedName>
    <definedName name="CCTRSRTC">#REF!</definedName>
    <definedName name="CCTRTNCC">#REF!</definedName>
    <definedName name="CCTRTRCRM">#REF!</definedName>
    <definedName name="CCTRVAN">[1]Mth!#REF!</definedName>
    <definedName name="CCTSPRTR">[1]Mth!#REF!</definedName>
    <definedName name="CCTT1N">[1]Mth!#REF!</definedName>
    <definedName name="CCTTJ2">[1]Mth!#REF!</definedName>
    <definedName name="CCTXJ">#REF!</definedName>
    <definedName name="CCTXJ2C">[1]Mth!#REF!</definedName>
    <definedName name="CCTXJ3C">#REF!</definedName>
    <definedName name="CCTXJC">#REF!</definedName>
    <definedName name="CCTYJ">[1]Mth!#REF!</definedName>
    <definedName name="CCTYJW">[1]Mth!#REF!</definedName>
    <definedName name="CCTZJ2">[1]Mth!#REF!</definedName>
    <definedName name="CCTZJ2C">[1]Mth!#REF!</definedName>
    <definedName name="CCTZJ3">[1]Mth!#REF!</definedName>
    <definedName name="CCUSCP">#N/A</definedName>
    <definedName name="CCUSTP">#N/A</definedName>
    <definedName name="CCV">[1]Mth!#REF!</definedName>
    <definedName name="CCVGX">[1]Mth!#REF!</definedName>
    <definedName name="CCVP">[1]Mth!#REF!</definedName>
    <definedName name="CFCAR">[1]Mth!#REF!</definedName>
    <definedName name="CFCB153F">[1]Mth!#REF!</definedName>
    <definedName name="CFCD2C">[1]Mth!#REF!</definedName>
    <definedName name="CFCDCAR">[1]Mth!#REF!</definedName>
    <definedName name="CFCDMZM">[1]Mth!#REF!</definedName>
    <definedName name="CFCDMZM2">#REF!</definedName>
    <definedName name="CFCDW">[1]Mth!#REF!</definedName>
    <definedName name="CFCDW32SMFR">[1]Mth!#REF!</definedName>
    <definedName name="CFCDWE">#REF!</definedName>
    <definedName name="CFCDWMXL">#REF!</definedName>
    <definedName name="CFCFGT40">[1]Mth!#REF!</definedName>
    <definedName name="CFCGT40">[1]Mth!#REF!</definedName>
    <definedName name="CFCSW164C">[1]Mth!#REF!</definedName>
    <definedName name="CFCT1">[1]Mth!#REF!</definedName>
    <definedName name="CFCT1E">[1]Mth!#REF!</definedName>
    <definedName name="CFCW170">[1]Mth!#REF!</definedName>
    <definedName name="CFCW1702">#REF!</definedName>
    <definedName name="CFCW170F">[1]Mth!#REF!</definedName>
    <definedName name="CFCWFF">#REF!</definedName>
    <definedName name="CFCWFOC2">#REF!</definedName>
    <definedName name="CFD141F">[1]Mth!#REF!</definedName>
    <definedName name="CFD186F">[1]Mth!#REF!</definedName>
    <definedName name="CFD186M">[1]Mth!#REF!</definedName>
    <definedName name="CFD258M">#REF!</definedName>
    <definedName name="CFDEW2LS">#REF!</definedName>
    <definedName name="CFDEWFTH">[1]Mth!#REF!</definedName>
    <definedName name="CFDEWLF">[1]Mth!#REF!</definedName>
    <definedName name="CFDJSAB">[1]Mth!#REF!</definedName>
    <definedName name="CFDLCS">[1]Mth!#REF!</definedName>
    <definedName name="CFE53CV">[1]Mth!#REF!</definedName>
    <definedName name="CFE53GM">[1]Mth!#REF!</definedName>
    <definedName name="CFEA">#REF!</definedName>
    <definedName name="CFEA2CV">#REF!</definedName>
    <definedName name="CFEA2LTC">#REF!</definedName>
    <definedName name="CFEA2MGM">#REF!</definedName>
    <definedName name="CFEW">[1]Mth!#REF!</definedName>
    <definedName name="CFEWCV">[1]Mth!#REF!</definedName>
    <definedName name="CFEWMERC">[1]Mth!#REF!</definedName>
    <definedName name="CFFN45T">[1]Mth!#REF!</definedName>
    <definedName name="CFFN74">[1]Mth!#REF!</definedName>
    <definedName name="CFFN74C">[1]Mth!#REF!</definedName>
    <definedName name="CFLNCP2F">#REF!</definedName>
    <definedName name="CFLNCP2M">#REF!</definedName>
    <definedName name="CFLX">#REF!</definedName>
    <definedName name="CFLX350">#REF!</definedName>
    <definedName name="CFMTS">[1]Mth!#REF!</definedName>
    <definedName name="CFMZ65">[1]Mth!#REF!</definedName>
    <definedName name="CFMZ65S">[1]Mth!#REF!</definedName>
    <definedName name="CFP105T">[1]Mth!#REF!</definedName>
    <definedName name="CFP106T">[1]Mth!#REF!</definedName>
    <definedName name="CFP93TR">[1]Mth!#REF!</definedName>
    <definedName name="CFSN144M">[1]Mth!#REF!</definedName>
    <definedName name="CFSN95">[1]Mth!#REF!</definedName>
    <definedName name="CFSN95M">[1]Mth!#REF!</definedName>
    <definedName name="CFTCDTRK">[1]Mth!#REF!</definedName>
    <definedName name="CFTCRS">#REF!</definedName>
    <definedName name="CFTD258">[1]Mth!#REF!</definedName>
    <definedName name="CFTD258M">#REF!</definedName>
    <definedName name="CFTE169">#REF!</definedName>
    <definedName name="CFTEXNV">[1]Mth!#REF!</definedName>
    <definedName name="CFTEXP">[1]Mth!#REF!</definedName>
    <definedName name="CFTEXP2">[1]Mth!#REF!</definedName>
    <definedName name="CFTFCMAV">#REF!</definedName>
    <definedName name="CFTFCSUV">[1]Mth!#REF!</definedName>
    <definedName name="CFTFSDUTY2">[1]Mth!#REF!</definedName>
    <definedName name="CFTFUCAB">[1]Mth!#REF!</definedName>
    <definedName name="CFTLINMCV8">[1]Mth!#REF!</definedName>
    <definedName name="CFTMCSUV">#REF!</definedName>
    <definedName name="CFTMU204">[1]Mth!#REF!</definedName>
    <definedName name="CFTP93TR2">[1]Mth!#REF!</definedName>
    <definedName name="CFTPHN">[1]Mth!#REF!</definedName>
    <definedName name="CFTPHN2">[1]Mth!#REF!</definedName>
    <definedName name="CFTPHNCW">[1]Mth!#REF!</definedName>
    <definedName name="CFTPHNF">[1]Mth!#REF!</definedName>
    <definedName name="CFTPN">#REF!</definedName>
    <definedName name="CFTPN2">[1]Mth!#REF!</definedName>
    <definedName name="CFTPN2F">[1]Mth!#REF!</definedName>
    <definedName name="CFTPN2L">[1]Mth!#REF!</definedName>
    <definedName name="CFTPNF">[1]Mth!#REF!</definedName>
    <definedName name="CFTPNL">[1]Mth!#REF!</definedName>
    <definedName name="CFTRK">[1]Mth!#REF!</definedName>
    <definedName name="CFTSUBF">[1]Mth!#REF!</definedName>
    <definedName name="CFTU207F">[1]Mth!#REF!</definedName>
    <definedName name="CFTU251E">[1]Mth!#REF!</definedName>
    <definedName name="CFTU251L">[1]Mth!#REF!</definedName>
    <definedName name="CFTU93AL2">[1]Mth!#REF!</definedName>
    <definedName name="CFTU93AL2EX">[1]Mth!#REF!</definedName>
    <definedName name="CFTV2">#REF!</definedName>
    <definedName name="CFTV2E">#REF!</definedName>
    <definedName name="CFU152EX">[1]Mth!#REF!</definedName>
    <definedName name="CFU152L">[1]Mth!#REF!</definedName>
    <definedName name="CFU152MT">[1]Mth!#REF!</definedName>
    <definedName name="CFU204F">[1]Mth!#REF!</definedName>
    <definedName name="CFU204M">[1]Mth!#REF!</definedName>
    <definedName name="CFU377F">#REF!</definedName>
    <definedName name="CFU377M">#REF!</definedName>
    <definedName name="CFU377MZ">#REF!</definedName>
    <definedName name="CFU93A">[1]Mth!#REF!</definedName>
    <definedName name="CFU93AF">[1]Mth!#REF!</definedName>
    <definedName name="CFU93AF2">[1]Mth!#REF!</definedName>
    <definedName name="CFU93AF2EX">[1]Mth!#REF!</definedName>
    <definedName name="CFU93AL">[1]Mth!#REF!</definedName>
    <definedName name="CFU93F">[1]Mth!#REF!</definedName>
    <definedName name="CFU93L">[1]Mth!#REF!</definedName>
    <definedName name="CFUN1">#REF!</definedName>
    <definedName name="CFUN1EX">#REF!</definedName>
    <definedName name="CFV102E">[1]Mth!#REF!</definedName>
    <definedName name="CFVX149">[1]Mth!#REF!</definedName>
    <definedName name="CFVX149MV">[1]Mth!#REF!</definedName>
    <definedName name="CFVX149NQ">[1]Mth!#REF!</definedName>
    <definedName name="CFW126A">[1]Mth!#REF!</definedName>
    <definedName name="CFW126AF">[1]Mth!#REF!</definedName>
    <definedName name="CFW126AM">[1]Mth!#REF!</definedName>
    <definedName name="CFW126F">[1]Mth!#REF!</definedName>
    <definedName name="CFWD379SP">#REF!</definedName>
    <definedName name="CFWMD380">#REF!</definedName>
    <definedName name="CG130AC">[1]Mth!#REF!</definedName>
    <definedName name="CG130GA">[1]Mth!#REF!</definedName>
    <definedName name="CGAPV2L">[1]Mth!#REF!</definedName>
    <definedName name="CGAPV2S">[1]Mth!#REF!</definedName>
    <definedName name="CGAPV2T">[1]Mth!#REF!</definedName>
    <definedName name="CGBEPTSN">#REF!</definedName>
    <definedName name="CGBKVE">#REF!</definedName>
    <definedName name="CGBLML">[1]Mth!#REF!</definedName>
    <definedName name="CGC5CV">[1]Mth!#REF!</definedName>
    <definedName name="CGC5CV2">[1]Mth!#REF!</definedName>
    <definedName name="CGCAR">[1]Mth!#REF!</definedName>
    <definedName name="CGCCAM">#REF!</definedName>
    <definedName name="CGCDSIG">[1]Mth!#REF!</definedName>
    <definedName name="CGCEVOQ">[1]Mth!#REF!</definedName>
    <definedName name="CGCK">[1]Mth!#REF!</definedName>
    <definedName name="CGCOR">[1]Mth!#REF!</definedName>
    <definedName name="CGCORM">[1]Mth!#REF!</definedName>
    <definedName name="CGCORS">[1]Mth!#REF!</definedName>
    <definedName name="CGCRS">#REF!</definedName>
    <definedName name="CGCSSBK">[1]Mth!#REF!</definedName>
    <definedName name="CGDELBENG">#REF!</definedName>
    <definedName name="CGEPLM">[1]Mth!#REF!</definedName>
    <definedName name="CGEPLP">[1]Mth!#REF!</definedName>
    <definedName name="CGEPLP2">#REF!</definedName>
    <definedName name="CGEPMALI">#REF!</definedName>
    <definedName name="CGEPS">[1]Mth!#REF!</definedName>
    <definedName name="CGEPS2">#REF!</definedName>
    <definedName name="CGFCF">[1]Mth!#REF!</definedName>
    <definedName name="CGFCF4">[1]Mth!#REF!</definedName>
    <definedName name="CGFFF">[1]Mth!#REF!</definedName>
    <definedName name="CGGAM">[1]Mth!#REF!</definedName>
    <definedName name="CGGAM1CCM">#REF!</definedName>
    <definedName name="CGGAM1CM">[1]Mth!#REF!</definedName>
    <definedName name="CGGAM1CS">[1]Mth!#REF!</definedName>
    <definedName name="CGGDV">[1]Mth!#REF!</definedName>
    <definedName name="CGGHAN">[1]Mth!#REF!</definedName>
    <definedName name="CGGHBV">[1]Mth!#REF!</definedName>
    <definedName name="CGGHLS">[1]Mth!#REF!</definedName>
    <definedName name="CGGPA">[1]Mth!#REF!</definedName>
    <definedName name="CGGS">[1]Mth!#REF!</definedName>
    <definedName name="CGGSV">[1]Mth!#REF!</definedName>
    <definedName name="CGJ2CV">[1]Mth!#REF!</definedName>
    <definedName name="CGJ2SB">[1]Mth!#REF!</definedName>
    <definedName name="CGJ3CV">[1]Mth!#REF!</definedName>
    <definedName name="CGKEL">[1]Mth!#REF!</definedName>
    <definedName name="CGKPPA">[1]Mth!#REF!</definedName>
    <definedName name="CGMS2000">[1]Mth!#REF!</definedName>
    <definedName name="CGP90MA">[1]Mth!#REF!</definedName>
    <definedName name="CGPSOLS">[1]Mth!#REF!</definedName>
    <definedName name="CGRDCA">[1]Mth!#REF!</definedName>
    <definedName name="CGRDCA2">#REF!</definedName>
    <definedName name="CGRDCS">[1]Mth!#REF!</definedName>
    <definedName name="CGRDCS2">#REF!</definedName>
    <definedName name="CGRDMAV">[1]Mth!#REF!</definedName>
    <definedName name="CGRDMAV2">#REF!</definedName>
    <definedName name="CGSAASC">[1]Mth!#REF!</definedName>
    <definedName name="CGSATION">[1]Mth!#REF!</definedName>
    <definedName name="CGSATION2">#REF!</definedName>
    <definedName name="CGSATM">[1]Mth!#REF!</definedName>
    <definedName name="CGSATMS">[1]Mth!#REF!</definedName>
    <definedName name="CGSATSC">[1]Mth!#REF!</definedName>
    <definedName name="CGSCSKY">#REF!</definedName>
    <definedName name="CGSIG">[1]Mth!#REF!</definedName>
    <definedName name="CGSIG2">#REF!</definedName>
    <definedName name="CGSIGMAM">#REF!</definedName>
    <definedName name="CGSIGMGP">#REF!</definedName>
    <definedName name="CGSMGTO">#REF!</definedName>
    <definedName name="CGT305GJS">[1]Mth!#REF!</definedName>
    <definedName name="CGT306GJS">#REF!</definedName>
    <definedName name="CGT360B">[1]Mth!#REF!</definedName>
    <definedName name="CGT360B98">[1]Mth!#REF!</definedName>
    <definedName name="CGT360J">[1]Mth!#REF!</definedName>
    <definedName name="CGT360O">[1]Mth!#REF!</definedName>
    <definedName name="CGT361B">#REF!</definedName>
    <definedName name="CGT361B98">#REF!</definedName>
    <definedName name="CGT361J">#REF!</definedName>
    <definedName name="CGT370CB">[1]Mth!#REF!</definedName>
    <definedName name="CGT370GE">[1]Mth!#REF!</definedName>
    <definedName name="CGT371CB">#REF!</definedName>
    <definedName name="CGT371GE">#REF!</definedName>
    <definedName name="CGT610CV">[1]Mth!#REF!</definedName>
    <definedName name="CGT610GS">[1]Mth!#REF!</definedName>
    <definedName name="CGT800C">[1]Mth!#REF!</definedName>
    <definedName name="CGT800G">[1]Mth!#REF!</definedName>
    <definedName name="CGT805CW">[1]Mth!#REF!</definedName>
    <definedName name="CGT810B">[1]Mth!#REF!</definedName>
    <definedName name="CGT810CS">[1]Mth!#REF!</definedName>
    <definedName name="CGT810GS">[1]Mth!#REF!</definedName>
    <definedName name="CGT810Y">[1]Mth!#REF!</definedName>
    <definedName name="CGT880C">[1]Mth!#REF!</definedName>
    <definedName name="CGT880G">[1]Mth!#REF!</definedName>
    <definedName name="CGT900C">#REF!</definedName>
    <definedName name="CGT900G">#REF!</definedName>
    <definedName name="CGT905CW">[1]Mth!#REF!</definedName>
    <definedName name="CGT990C">#REF!</definedName>
    <definedName name="CGT990G">#REF!</definedName>
    <definedName name="CGTAPV">[1]Mth!#REF!</definedName>
    <definedName name="CGTAPV2">[1]Mth!#REF!</definedName>
    <definedName name="CGTAPV201">[1]Mth!#REF!</definedName>
    <definedName name="CGTAPV3">[1]Mth!#REF!</definedName>
    <definedName name="CGTAPV3B">#REF!</definedName>
    <definedName name="CGTAPV3L">#REF!</definedName>
    <definedName name="CGTAPV3T">[1]Mth!#REF!</definedName>
    <definedName name="CGTBCSUV">[1]Mth!#REF!</definedName>
    <definedName name="CGTBCSUV2">#REF!</definedName>
    <definedName name="CGTBKLVAN">[1]Mth!#REF!</definedName>
    <definedName name="CGTBKVAN">#REF!</definedName>
    <definedName name="CGTCADFSUV">[1]Mth!#REF!</definedName>
    <definedName name="CGTCADPU">[1]Mth!#REF!</definedName>
    <definedName name="CGTCADPU2">[1]Mth!#REF!</definedName>
    <definedName name="CGTCESC">[1]Mth!#REF!</definedName>
    <definedName name="CGTCHSUB2">[1]Mth!#REF!</definedName>
    <definedName name="CGTCHTAH2">[1]Mth!#REF!</definedName>
    <definedName name="CGTCK">#REF!</definedName>
    <definedName name="CGTCKC">#REF!</definedName>
    <definedName name="CGTCPU">#REF!</definedName>
    <definedName name="CGTCTDEL">[1]Mth!#REF!</definedName>
    <definedName name="CGTCTDEL2">#REF!</definedName>
    <definedName name="CGTCTPPT">[1]Mth!#REF!</definedName>
    <definedName name="CGTCTW">[1]Mth!#REF!</definedName>
    <definedName name="CGTDLS">[1]Mth!#REF!</definedName>
    <definedName name="CGTDLS2">#REF!</definedName>
    <definedName name="CGTESCXL">[1]Mth!#REF!</definedName>
    <definedName name="CGTESCXL2">[1]Mth!#REF!</definedName>
    <definedName name="CGTFGP">[1]Mth!#REF!</definedName>
    <definedName name="CGTFSUV">[1]Mth!#REF!</definedName>
    <definedName name="CGTG6">[1]Mth!#REF!</definedName>
    <definedName name="CGTG6R">[1]Mth!#REF!</definedName>
    <definedName name="CGTG6V">[1]Mth!#REF!</definedName>
    <definedName name="CGTGAM">#REF!</definedName>
    <definedName name="CGTGSUB2">[1]Mth!#REF!</definedName>
    <definedName name="CGTGYUK2">[1]Mth!#REF!</definedName>
    <definedName name="CGTHAPV3B">[1]Mth!#REF!</definedName>
    <definedName name="CGTHUMH2">[1]Mth!#REF!</definedName>
    <definedName name="CGTHUMH22">#REF!</definedName>
    <definedName name="CGTHUMH3">[1]Mth!#REF!</definedName>
    <definedName name="CGTHUMHX">#REF!</definedName>
    <definedName name="CGTJ3">[1]Mth!#REF!</definedName>
    <definedName name="CGTLAM">[1]Mth!#REF!</definedName>
    <definedName name="CGTLAMGES">#REF!</definedName>
    <definedName name="CGTM">[1]Mth!#REF!</definedName>
    <definedName name="CGTM900">[1]Mth!#REF!</definedName>
    <definedName name="CGTMA">[1]Mth!#REF!</definedName>
    <definedName name="CGTMS">[1]Mth!#REF!</definedName>
    <definedName name="CGTPMONT">[1]Mth!#REF!</definedName>
    <definedName name="CGTPSCUV">[1]Mth!#REF!</definedName>
    <definedName name="CGTRK">[1]Mth!#REF!</definedName>
    <definedName name="CGTS3">[1]Mth!#REF!</definedName>
    <definedName name="CGTS310">[1]Mth!#REF!</definedName>
    <definedName name="CGTS3IZ">#REF!</definedName>
    <definedName name="CGTS3SO">[1]Mth!#REF!</definedName>
    <definedName name="CGTS4">[1]Mth!#REF!</definedName>
    <definedName name="CGTS410">[1]Mth!#REF!</definedName>
    <definedName name="CGTS4SO">[1]Mth!#REF!</definedName>
    <definedName name="CGTSATVAN">#REF!</definedName>
    <definedName name="CGTSCVAN">[1]Mth!#REF!</definedName>
    <definedName name="CGTSIG">[1]Mth!#REF!</definedName>
    <definedName name="CGTSIG2">#REF!</definedName>
    <definedName name="CGTSSCUV">[1]Mth!#REF!</definedName>
    <definedName name="CGTSSRT">[1]Mth!#REF!</definedName>
    <definedName name="CGTSSRTPV">#REF!</definedName>
    <definedName name="CGTSU3">[1]Mth!#REF!</definedName>
    <definedName name="CGTSU3B">[1]Mth!#REF!</definedName>
    <definedName name="CGTSU3J">[1]Mth!#REF!</definedName>
    <definedName name="CGTSU3O">#REF!</definedName>
    <definedName name="CGTTHTA">#REF!</definedName>
    <definedName name="CGW210L">[1]Mth!#REF!</definedName>
    <definedName name="CGW210L2">[1]Mth!#REF!</definedName>
    <definedName name="CGW230MC">[1]Mth!#REF!</definedName>
    <definedName name="CGW231MC">[1]Mth!#REF!</definedName>
    <definedName name="CGW2CE">[1]Mth!#REF!</definedName>
    <definedName name="CGW2CS">[1]Mth!#REF!</definedName>
    <definedName name="CGW2GP">[1]Mth!#REF!</definedName>
    <definedName name="CGW2LU">#REF!</definedName>
    <definedName name="CGW2RE">[1]Mth!#REF!</definedName>
    <definedName name="CGW2RG">[1]Mth!#REF!</definedName>
    <definedName name="CGW2RGAL">[1]Mth!#REF!</definedName>
    <definedName name="CGZ2SC">[1]Mth!#REF!</definedName>
    <definedName name="CGZ2SL">[1]Mth!#REF!</definedName>
    <definedName name="ChartCaptions">#REF!</definedName>
    <definedName name="ChartingArea" localSheetId="11">#REF!,#REF!</definedName>
    <definedName name="ChartingArea" localSheetId="12">#REF!,#REF!</definedName>
    <definedName name="ChartingArea">#REF!,#REF!</definedName>
    <definedName name="ChartingLabels" localSheetId="11">#REF!</definedName>
    <definedName name="ChartingLabels">#REF!</definedName>
    <definedName name="CMSMasterTable">#REF!</definedName>
    <definedName name="COPY" hidden="1">[4]Sheet6!#REF!</definedName>
    <definedName name="CTBMWE36">[1]Mth!#REF!</definedName>
    <definedName name="CTBMWE39">#REF!</definedName>
    <definedName name="CTBMWE3XL">[1]Mth!#REF!</definedName>
    <definedName name="CTBMWE46">[1]Mth!#REF!</definedName>
    <definedName name="CTBMWE46R">[1]Mth!#REF!</definedName>
    <definedName name="CTBMWE90">#REF!</definedName>
    <definedName name="CTBMWE90Z">#REF!</definedName>
    <definedName name="CTBMWER">[1]Mth!#REF!</definedName>
    <definedName name="CTCAM2">#REF!</definedName>
    <definedName name="CTCAM2CGM">#REF!</definedName>
    <definedName name="CTCAM2SS">#REF!</definedName>
    <definedName name="CTCBMWE34">#REF!</definedName>
    <definedName name="CTCCP">#N/A</definedName>
    <definedName name="CTCSBB">#REF!</definedName>
    <definedName name="CTCTP">#N/A</definedName>
    <definedName name="CTEBMWSU">[1]Mth!#REF!</definedName>
    <definedName name="CTEBMWSUV">[1]Mth!#REF!</definedName>
    <definedName name="CTHA7C">[1]Mth!#REF!</definedName>
    <definedName name="CTHA8">[1]Mth!#REF!</definedName>
    <definedName name="CTHA8C">[1]Mth!#REF!</definedName>
    <definedName name="CTHA9C">#REF!</definedName>
    <definedName name="CTHC7AC">[1]Mth!#REF!</definedName>
    <definedName name="CTHC7C">[1]Mth!#REF!</definedName>
    <definedName name="CTHFIT">#REF!</definedName>
    <definedName name="CTHH">[1]Mth!#REF!</definedName>
    <definedName name="CTHH2">[1]Mth!#REF!</definedName>
    <definedName name="CTHLC2">[1]Mth!#REF!</definedName>
    <definedName name="CTHNLC2">[1]Mth!#REF!</definedName>
    <definedName name="CTHTKA8">[1]Mth!#REF!</definedName>
    <definedName name="CTHTL1A">[1]Mth!#REF!</definedName>
    <definedName name="CTHTL1A3">[1]Mth!#REF!</definedName>
    <definedName name="CTHTL1A4">#REF!</definedName>
    <definedName name="CTHUQ2">#REF!</definedName>
    <definedName name="CTHVC2">[1]Mth!#REF!</definedName>
    <definedName name="CTHVC3">#REF!</definedName>
    <definedName name="CTHVC3EL">[1]Mth!#REF!</definedName>
    <definedName name="CTHVC3HC">[1]Mth!#REF!</definedName>
    <definedName name="CTHVC5">[1]Mth!#REF!</definedName>
    <definedName name="CTHYSAN">[1]Mth!#REF!</definedName>
    <definedName name="CTHYSED">[1]Mth!#REF!</definedName>
    <definedName name="CTHYSN">[1]Mth!#REF!</definedName>
    <definedName name="CTHYSON">[1]Mth!#REF!</definedName>
    <definedName name="CTMCP">#N/A</definedName>
    <definedName name="CTMTP">#N/A</definedName>
    <definedName name="CTNCLIOXL">[1]Mth!#REF!</definedName>
    <definedName name="CTNCLX65XL">[1]Mth!#REF!</definedName>
    <definedName name="CTNMS2NS">[1]Mth!#REF!</definedName>
    <definedName name="CTNRCLBXL">[1]Mth!#REF!</definedName>
    <definedName name="CTNRSC3XL">#REF!</definedName>
    <definedName name="CTNSCW84">#REF!</definedName>
    <definedName name="CTNSCX64XL">[1]Mth!#REF!</definedName>
    <definedName name="CTNSFH2">[1]Mth!#REF!</definedName>
    <definedName name="CTNSS">[1]Mth!#REF!</definedName>
    <definedName name="CTNSS2">#REF!</definedName>
    <definedName name="CTNSS2EXL">#REF!</definedName>
    <definedName name="CTNSS3E">[1]Mth!#REF!</definedName>
    <definedName name="CTNST2">#REF!</definedName>
    <definedName name="CTNST3">[1]Mth!#REF!</definedName>
    <definedName name="CTNST3I">[1]Mth!#REF!</definedName>
    <definedName name="CTNST3I2">#REF!</definedName>
    <definedName name="CTNST3N">[1]Mth!#REF!</definedName>
    <definedName name="CTNST3N2">[1]Mth!#REF!</definedName>
    <definedName name="CTNST3Q">[1]Mth!#REF!</definedName>
    <definedName name="CTNST3Q2">#REF!</definedName>
    <definedName name="CTNSTSB">#REF!</definedName>
    <definedName name="CTNSTSU">[1]Mth!#REF!</definedName>
    <definedName name="CTNSTZ2">#REF!</definedName>
    <definedName name="CTNSUBBXL">#REF!</definedName>
    <definedName name="CTNSZW">[1]Mth!#REF!</definedName>
    <definedName name="CTNSZWP">[1]Mth!#REF!</definedName>
    <definedName name="CTNSZWS">[1]Mth!#REF!</definedName>
    <definedName name="CTNSZWSI">[1]Mth!#REF!</definedName>
    <definedName name="CTNTK2">#REF!</definedName>
    <definedName name="CTNTSUBXL">[1]Mth!#REF!</definedName>
    <definedName name="CTNUWGP3">#REF!</definedName>
    <definedName name="CTRCAR">[1]Mth!#REF!</definedName>
    <definedName name="CTRTRK">[1]Mth!#REF!</definedName>
    <definedName name="CTRX65">[1]Mth!#REF!</definedName>
    <definedName name="CTSLEG3">[1]Mth!#REF!</definedName>
    <definedName name="CTSU2L">[1]Mth!#REF!</definedName>
    <definedName name="CTSU2LG2">[1]Mth!#REF!</definedName>
    <definedName name="CTSU55A">#REF!</definedName>
    <definedName name="CTSUIMP">#REF!</definedName>
    <definedName name="CTSUSA92">#REF!</definedName>
    <definedName name="CTSUZL2">[1]Mth!#REF!</definedName>
    <definedName name="CTT330N2">#REF!</definedName>
    <definedName name="CTT330N2TC">#REF!</definedName>
    <definedName name="CTT4RNX">#REF!</definedName>
    <definedName name="CTTBMWE532">[1]Mth!#REF!</definedName>
    <definedName name="CTTBMWSUV2">[1]Mth!#REF!</definedName>
    <definedName name="CTTCA3GT">[1]Mth!#REF!</definedName>
    <definedName name="CTTCA3SS">[1]Mth!#REF!</definedName>
    <definedName name="CTTCAM">[1]Mth!#REF!</definedName>
    <definedName name="CTTCMC">[1]Mth!#REF!</definedName>
    <definedName name="CTTCTWGN">#REF!</definedName>
    <definedName name="CTTECH">[1]Mth!#REF!</definedName>
    <definedName name="CTTHCPTZYW">[1]Mth!#REF!</definedName>
    <definedName name="CTTHCSUT">[1]Mth!#REF!</definedName>
    <definedName name="CTTHEC5">[1]Mth!#REF!</definedName>
    <definedName name="CTTHEX2">#REF!</definedName>
    <definedName name="CTTHHAARD">[1]Mth!#REF!</definedName>
    <definedName name="CTTHHAAVA">[1]Mth!#REF!</definedName>
    <definedName name="CTTHHAAVA2">[1]Mth!#REF!</definedName>
    <definedName name="CTTHPUM2">#REF!</definedName>
    <definedName name="CTTHPV">[1]Mth!#REF!</definedName>
    <definedName name="CTTHPV2">[1]Mth!#REF!</definedName>
    <definedName name="CTTHSUT">[1]Mth!#REF!</definedName>
    <definedName name="CTTHSUT2">#REF!</definedName>
    <definedName name="CTTHSUV">[1]Mth!#REF!</definedName>
    <definedName name="CTTHSUV2">#REF!</definedName>
    <definedName name="CTTHVC2">[1]Mth!#REF!</definedName>
    <definedName name="CTTHYSAN">[1]Mth!#REF!</definedName>
    <definedName name="CTTHYSF">[1]Mth!#REF!</definedName>
    <definedName name="CTTIZ2">[1]Mth!#REF!</definedName>
    <definedName name="CTTIZ2HSU">[1]Mth!#REF!</definedName>
    <definedName name="CTTIZ2RD">[1]Mth!#REF!</definedName>
    <definedName name="CTTIZ2RDP">[1]Mth!#REF!</definedName>
    <definedName name="CTTIZAM">[1]Mth!#REF!</definedName>
    <definedName name="CTTIZSUT">[1]Mth!#REF!</definedName>
    <definedName name="CTTIZSUTT">[1]Mth!#REF!</definedName>
    <definedName name="CTTLAMSSUV">[1]Mth!#REF!</definedName>
    <definedName name="CTTLX470">#REF!</definedName>
    <definedName name="CTTNCC">[1]Mth!#REF!</definedName>
    <definedName name="CTTNS2P">[1]Mth!#REF!</definedName>
    <definedName name="CTTNS3P">[1]Mth!#REF!</definedName>
    <definedName name="CTTNSMPF">[1]Mth!#REF!</definedName>
    <definedName name="CTTNSP">[1]Mth!#REF!</definedName>
    <definedName name="CTTNST">[1]Mth!#REF!</definedName>
    <definedName name="CTTNST2T">[1]Mth!#REF!</definedName>
    <definedName name="CTTNST3">[1]Mth!#REF!</definedName>
    <definedName name="CTTNST3CXL">#REF!</definedName>
    <definedName name="CTTNSTCXL">[1]Mth!#REF!</definedName>
    <definedName name="CTTNSWQW2">[1]Mth!#REF!</definedName>
    <definedName name="CTTNXTRA2">[1]Mth!#REF!</definedName>
    <definedName name="CTTPATHF">[1]Mth!#REF!</definedName>
    <definedName name="CTTRJ64">[1]Mth!#REF!</definedName>
    <definedName name="CTTSEQA">#REF!</definedName>
    <definedName name="CTTSSTX">[1]Mth!#REF!</definedName>
    <definedName name="CTTSTW">[1]Mth!#REF!</definedName>
    <definedName name="CTTSTW2">[1]Mth!#REF!</definedName>
    <definedName name="CTTSU2L">[1]Mth!#REF!</definedName>
    <definedName name="CTTSUTW">[1]Mth!#REF!</definedName>
    <definedName name="CTTSUZL2">[1]Mth!#REF!</definedName>
    <definedName name="CTTT4RUNX">#REF!</definedName>
    <definedName name="CTTTMC">#REF!</definedName>
    <definedName name="CTTTPMAV3">#REF!</definedName>
    <definedName name="CTTTSBB">#REF!</definedName>
    <definedName name="CTTTYC3TH">#REF!</definedName>
    <definedName name="CTTTYC4">#REF!</definedName>
    <definedName name="CTTTYPRV3">#REF!</definedName>
    <definedName name="CTTTYRAVT2">#REF!</definedName>
    <definedName name="CTTTYRX3">#REF!</definedName>
    <definedName name="CTTTYS5">#REF!</definedName>
    <definedName name="CTTVW350">#REF!</definedName>
    <definedName name="CTTYA2">[1]Mth!#REF!</definedName>
    <definedName name="CTTYA2V">[1]Mth!#REF!</definedName>
    <definedName name="CTTYA3V">[1]Mth!#REF!</definedName>
    <definedName name="CTTYC2">#REF!</definedName>
    <definedName name="CTTYC2A">#REF!</definedName>
    <definedName name="CTTYC2C">[1]Mth!#REF!</definedName>
    <definedName name="CTTYC3">[1]Mth!#REF!</definedName>
    <definedName name="CTTYC3A">[1]Mth!#REF!</definedName>
    <definedName name="CTTYC3C">[1]Mth!#REF!</definedName>
    <definedName name="CTTYC3C2">#REF!</definedName>
    <definedName name="CTTYC4">#REF!</definedName>
    <definedName name="CTTYC4A">[1]Mth!#REF!</definedName>
    <definedName name="CTTYS3C">#REF!</definedName>
    <definedName name="CTTYS3W">#REF!</definedName>
    <definedName name="CTTYS4">[1]Mth!#REF!</definedName>
    <definedName name="CTTYS4C">[1]Mth!#REF!</definedName>
    <definedName name="CTUSCP">#N/A</definedName>
    <definedName name="CTUSTP">#N/A</definedName>
    <definedName name="CTVW240">#REF!</definedName>
    <definedName name="CTVWGMPV">#REF!</definedName>
    <definedName name="CTVWGOL">#REF!</definedName>
    <definedName name="DATARETRIEVAL">'[9]Data Retrieval (paste data)'!$C$1:$V$65536</definedName>
    <definedName name="Dec_02">[1]Mth!#REF!</definedName>
    <definedName name="Dec_03">[1]Mth!#REF!</definedName>
    <definedName name="dfsdfsdf" hidden="1">#REF!</definedName>
    <definedName name="DKB_Gesamt" localSheetId="19">#REF!</definedName>
    <definedName name="DKB_Gesamt" localSheetId="3">#REF!</definedName>
    <definedName name="DKB_Gesamt" localSheetId="18">#REF!</definedName>
    <definedName name="DKB_Gesamt" localSheetId="0">#REF!</definedName>
    <definedName name="DKB_Gesamt">#REF!</definedName>
    <definedName name="Druckbereich_MI" localSheetId="19">#REF!</definedName>
    <definedName name="Druckbereich_MI" localSheetId="3">#REF!</definedName>
    <definedName name="Druckbereich_MI" localSheetId="18">#REF!</definedName>
    <definedName name="Druckbereich_MI" localSheetId="0">#REF!</definedName>
    <definedName name="Druckbereich_MI">#REF!</definedName>
    <definedName name="dsdfsdf" localSheetId="11" hidden="1">#REF!</definedName>
    <definedName name="dsdfsdf" localSheetId="12" hidden="1">#REF!</definedName>
    <definedName name="dsdfsdf" hidden="1">#REF!</definedName>
    <definedName name="E200000007" localSheetId="11">[1]Mth!#REF!</definedName>
    <definedName name="E200000007" localSheetId="12">[1]Mth!#REF!</definedName>
    <definedName name="E200000007">[1]Mth!#REF!</definedName>
    <definedName name="E200000029" localSheetId="11">[1]Mth!#REF!</definedName>
    <definedName name="E200000029" localSheetId="12">[1]Mth!#REF!</definedName>
    <definedName name="E200000029">[1]Mth!#REF!</definedName>
    <definedName name="E200000032">[1]Mth!#REF!</definedName>
    <definedName name="E200000046">[1]Mth!#REF!</definedName>
    <definedName name="E200000050">[1]Mth!#REF!</definedName>
    <definedName name="E200000052">[1]Mth!#REF!</definedName>
    <definedName name="E200000069">[1]Mth!#REF!</definedName>
    <definedName name="E200000080">[1]Mth!#REF!</definedName>
    <definedName name="E200000114">[1]Mth!#REF!</definedName>
    <definedName name="E200000124">[1]Mth!#REF!</definedName>
    <definedName name="E200000125">[1]Mth!#REF!</definedName>
    <definedName name="E200000127">[1]Mth!#REF!</definedName>
    <definedName name="E200000140">[1]Mth!#REF!</definedName>
    <definedName name="E200000142">[1]Mth!#REF!</definedName>
    <definedName name="E200000145">[1]Mth!#REF!</definedName>
    <definedName name="E200000148">[1]Mth!#REF!</definedName>
    <definedName name="E200000159">[1]Mth!#REF!</definedName>
    <definedName name="E200000160">[1]Mth!#REF!</definedName>
    <definedName name="E200000163">[1]Mth!#REF!</definedName>
    <definedName name="E200000171">[1]Mth!#REF!</definedName>
    <definedName name="E200000205">[1]Mth!#REF!</definedName>
    <definedName name="E200000206">[1]Mth!#REF!</definedName>
    <definedName name="E200000217">[1]Mth!#REF!</definedName>
    <definedName name="E200000224">[1]Mth!#REF!</definedName>
    <definedName name="E200000225">[1]Mth!#REF!</definedName>
    <definedName name="E200000242">[1]Mth!#REF!</definedName>
    <definedName name="E200000251">[1]Mth!#REF!</definedName>
    <definedName name="E200000252">[1]Mth!#REF!</definedName>
    <definedName name="E200000253">[1]Mth!#REF!</definedName>
    <definedName name="E200000255">[1]Mth!#REF!</definedName>
    <definedName name="E200000257">[1]Mth!#REF!</definedName>
    <definedName name="E200000297">[1]Mth!#REF!</definedName>
    <definedName name="E200000298">[1]Mth!#REF!</definedName>
    <definedName name="E200000299">[1]Mth!#REF!</definedName>
    <definedName name="E200000309">[1]Mth!#REF!</definedName>
    <definedName name="E200000356">[1]Mth!#REF!</definedName>
    <definedName name="E200000364">[1]Mth!#REF!</definedName>
    <definedName name="E200000373">[1]Mth!#REF!</definedName>
    <definedName name="E200000387">[1]Mth!#REF!</definedName>
    <definedName name="E200000397">[1]Mth!#REF!</definedName>
    <definedName name="E200000400">[1]Mth!#REF!</definedName>
    <definedName name="E200000403">[1]Mth!#REF!</definedName>
    <definedName name="E200000405">[1]Mth!#REF!</definedName>
    <definedName name="E200000412">[1]Mth!#REF!</definedName>
    <definedName name="E200000416">[1]Mth!#REF!</definedName>
    <definedName name="E200000419">[1]Mth!#REF!</definedName>
    <definedName name="E200000424">[1]Mth!#REF!</definedName>
    <definedName name="E200000425">[1]Mth!#REF!</definedName>
    <definedName name="E200000448">[1]Mth!#REF!</definedName>
    <definedName name="E200000449">[1]Mth!#REF!</definedName>
    <definedName name="E200000450">[1]Mth!#REF!</definedName>
    <definedName name="E200000452">[1]Mth!#REF!</definedName>
    <definedName name="E200000463">[1]Mth!#REF!</definedName>
    <definedName name="E200000465">[1]Mth!#REF!</definedName>
    <definedName name="E200000466">[1]Mth!#REF!</definedName>
    <definedName name="E200000467">[1]Mth!#REF!</definedName>
    <definedName name="E200000469">[1]Mth!#REF!</definedName>
    <definedName name="E200000470">[1]Mth!#REF!</definedName>
    <definedName name="E200000485">[1]Mth!#REF!</definedName>
    <definedName name="E200000487">[1]Mth!#REF!</definedName>
    <definedName name="E200000496">[1]Mth!#REF!</definedName>
    <definedName name="E200000497">[1]Mth!#REF!</definedName>
    <definedName name="E200000504">[1]Mth!#REF!</definedName>
    <definedName name="E200000505">[1]Mth!#REF!</definedName>
    <definedName name="E200000510">[1]Mth!#REF!</definedName>
    <definedName name="E200000511">[1]Mth!#REF!</definedName>
    <definedName name="E200000541">[1]Mth!#REF!</definedName>
    <definedName name="E200000544">[1]Mth!#REF!</definedName>
    <definedName name="E200000562">[1]Qtr!#REF!</definedName>
    <definedName name="E200000581">[1]Mth!#REF!</definedName>
    <definedName name="E200000582">[1]Mth!#REF!</definedName>
    <definedName name="E200000591">[1]Mth!#REF!</definedName>
    <definedName name="E200000639">[1]Mth!#REF!</definedName>
    <definedName name="E200000640">[1]Mth!#REF!</definedName>
    <definedName name="E200000644">[1]Mth!#REF!</definedName>
    <definedName name="E200000653">[1]Mth!#REF!</definedName>
    <definedName name="E200000662">[1]Mth!#REF!</definedName>
    <definedName name="E200000667">[1]Mth!#REF!</definedName>
    <definedName name="E200000678">[1]Mth!#REF!</definedName>
    <definedName name="E200000679">[1]Mth!#REF!</definedName>
    <definedName name="E200000681">[1]Mth!#REF!</definedName>
    <definedName name="E200000683">[1]Mth!#REF!</definedName>
    <definedName name="E200000721">[1]Mth!#REF!</definedName>
    <definedName name="E200000724">[1]Mth!#REF!</definedName>
    <definedName name="E200000726">[1]Mth!#REF!</definedName>
    <definedName name="E200000983">[1]Mth!#REF!</definedName>
    <definedName name="E200000989">[1]Mth!#REF!</definedName>
    <definedName name="E200000990">[1]Mth!#REF!</definedName>
    <definedName name="E200000998">[1]Mth!#REF!</definedName>
    <definedName name="E200001012">[1]Mth!#REF!</definedName>
    <definedName name="E200001017">[1]Mth!#REF!</definedName>
    <definedName name="E200001018">[1]Qtr!#REF!</definedName>
    <definedName name="E200001019">[1]Qtr!#REF!</definedName>
    <definedName name="E200001026">[1]Mth!#REF!</definedName>
    <definedName name="E200001034">[1]Mth!#REF!</definedName>
    <definedName name="E200001112">[1]Mth!#REF!</definedName>
    <definedName name="E200001121">[1]Qtr!#REF!</definedName>
    <definedName name="E200001129">[1]Mth!#REF!</definedName>
    <definedName name="E200001157">[1]Mth!#REF!</definedName>
    <definedName name="E200001164">[1]Mth!#REF!</definedName>
    <definedName name="E200001166">[1]Mth!#REF!</definedName>
    <definedName name="E200001177">[1]Qtr!#REF!</definedName>
    <definedName name="E200001179">[1]Mth!#REF!</definedName>
    <definedName name="E200001208">[1]Mth!#REF!</definedName>
    <definedName name="E200001228">[1]Mth!#REF!</definedName>
    <definedName name="E200001252">[1]Mth!#REF!</definedName>
    <definedName name="E200001253">[1]Qtr!#REF!</definedName>
    <definedName name="E200001254">[1]Qtr!#REF!</definedName>
    <definedName name="E200001263">[1]Mth!#REF!</definedName>
    <definedName name="E200001266">[1]Qtr!#REF!</definedName>
    <definedName name="E200001268">[1]Mth!#REF!</definedName>
    <definedName name="E200001286">[1]Qtr!#REF!</definedName>
    <definedName name="E200001289">[1]Mth!#REF!</definedName>
    <definedName name="E200001299">[1]Qtr!#REF!</definedName>
    <definedName name="E200001303">[1]Qtr!#REF!</definedName>
    <definedName name="E200001309">[1]Qtr!#REF!</definedName>
    <definedName name="E200001326">[1]Qtr!#REF!</definedName>
    <definedName name="E200001339">[1]Qtr!#REF!</definedName>
    <definedName name="E200001340">[1]Qtr!#REF!</definedName>
    <definedName name="E200001343">[1]Mth!#REF!</definedName>
    <definedName name="E200001345">[1]Qtr!#REF!</definedName>
    <definedName name="E200001352">[1]Qtr!#REF!</definedName>
    <definedName name="E200001355">[1]Qtr!#REF!</definedName>
    <definedName name="E200001359">[1]Mth!#REF!</definedName>
    <definedName name="E200001366">[1]Qtr!#REF!</definedName>
    <definedName name="E200001372">[1]Qtr!#REF!</definedName>
    <definedName name="E200001374">[1]Qtr!#REF!</definedName>
    <definedName name="E200001377">[1]Qtr!#REF!</definedName>
    <definedName name="E200001384">[1]Qtr!#REF!</definedName>
    <definedName name="E200001386">[1]Mth!#REF!</definedName>
    <definedName name="E200001396">[1]Qtr!#REF!</definedName>
    <definedName name="E200001398">[1]Qtr!#REF!</definedName>
    <definedName name="E200004101">[1]Qtr!#REF!</definedName>
    <definedName name="E200004153">[1]Qtr!#REF!</definedName>
    <definedName name="E200004169">[1]Mth!#REF!</definedName>
    <definedName name="E200004189">[1]Qtr!#REF!</definedName>
    <definedName name="E200004229">[1]Qtr!#REF!</definedName>
    <definedName name="E200004230">[1]Qtr!#REF!</definedName>
    <definedName name="E200004231">[1]Mth!#REF!</definedName>
    <definedName name="E200004261">[1]Mth!#REF!</definedName>
    <definedName name="E200004309">[1]Mth!#REF!</definedName>
    <definedName name="E200004367">[1]Qtr!#REF!</definedName>
    <definedName name="E200004381">[1]Qtr!#REF!</definedName>
    <definedName name="E200004383">[1]Mth!#REF!</definedName>
    <definedName name="E200004580">[1]Mth!#REF!</definedName>
    <definedName name="E200004584">[1]Mth!#REF!</definedName>
    <definedName name="E200004706">[1]Qtr!#REF!</definedName>
    <definedName name="E200004745">[1]Qtr!#REF!</definedName>
    <definedName name="E200004761">[1]Qtr!#REF!</definedName>
    <definedName name="E200004762">[1]Qtr!#REF!</definedName>
    <definedName name="E200004763">[1]Mth!#REF!</definedName>
    <definedName name="E200004767">[1]Qtr!#REF!</definedName>
    <definedName name="E200004785">[1]Qtr!#REF!</definedName>
    <definedName name="E200004801">[1]Qtr!#REF!</definedName>
    <definedName name="E200004806">[1]Qtr!#REF!</definedName>
    <definedName name="E200004823">[1]Qtr!#REF!</definedName>
    <definedName name="E200004897">[1]Qtr!#REF!</definedName>
    <definedName name="E200004929">[1]Qtr!#REF!</definedName>
    <definedName name="E200004941">[1]Qtr!#REF!</definedName>
    <definedName name="E200004960">[1]Mth!#REF!</definedName>
    <definedName name="E200005008">[1]Mth!#REF!</definedName>
    <definedName name="E200005063">[1]Mth!#REF!</definedName>
    <definedName name="E200005099">[1]Mth!#REF!</definedName>
    <definedName name="E200005218">[1]Qtr!#REF!</definedName>
    <definedName name="E200005308">[1]Qtr!#REF!</definedName>
    <definedName name="E200005309">[1]Qtr!#REF!</definedName>
    <definedName name="E200005319">[1]Mth!#REF!</definedName>
    <definedName name="E200005331">[1]Qtr!#REF!</definedName>
    <definedName name="E200005341">[1]Qtr!#REF!</definedName>
    <definedName name="E200005342">[1]Qtr!#REF!</definedName>
    <definedName name="E200005398">[1]Qtr!#REF!</definedName>
    <definedName name="E200005606">[1]Qtr!#REF!</definedName>
    <definedName name="E200005812">[1]Qtr!#REF!</definedName>
    <definedName name="E200005843">[1]Qtr!#REF!</definedName>
    <definedName name="E200005977">[1]Qtr!#REF!</definedName>
    <definedName name="E200005978">[1]Qtr!#REF!</definedName>
    <definedName name="E200006052">[1]Qtr!#REF!</definedName>
    <definedName name="E200006433">[1]Mth!#REF!</definedName>
    <definedName name="E200006457">[1]Qtr!#REF!</definedName>
    <definedName name="E200009153">[1]Mth!#REF!</definedName>
    <definedName name="E200010063">[1]Qtr!#REF!</definedName>
    <definedName name="E200010205">[1]Qtr!#REF!</definedName>
    <definedName name="E200010221">[1]Qtr!#REF!</definedName>
    <definedName name="E200010692">[1]Qtr!#REF!</definedName>
    <definedName name="E200010693">[1]Qtr!#REF!</definedName>
    <definedName name="E200010807">[1]Qtr!#REF!</definedName>
    <definedName name="E200010888">[1]Mth!#REF!</definedName>
    <definedName name="E200010889">[1]Mth!#REF!</definedName>
    <definedName name="E200010890">[1]Mth!#REF!</definedName>
    <definedName name="E200010891">[1]Mth!#REF!</definedName>
    <definedName name="E200010892">[1]Qtr!#REF!</definedName>
    <definedName name="E200010920">[1]Qtr!#REF!</definedName>
    <definedName name="E200011009">[1]Qtr!#REF!</definedName>
    <definedName name="E200012262">[1]Mth!#REF!</definedName>
    <definedName name="E200012661">[1]Qtr!#REF!</definedName>
    <definedName name="E200019111">[1]Mth!#REF!</definedName>
    <definedName name="E200019640">[1]Qtr!#REF!</definedName>
    <definedName name="E200019722">[1]Qtr!#REF!</definedName>
    <definedName name="E200021351">[1]Mth!#REF!</definedName>
    <definedName name="E200021352">[1]Mth!#REF!</definedName>
    <definedName name="E200021479">[1]Mth!#REF!</definedName>
    <definedName name="E200021480">[1]Mth!#REF!</definedName>
    <definedName name="E20002153104">[1]Mth!#REF!</definedName>
    <definedName name="E20002153105">[1]Qtr!#REF!</definedName>
    <definedName name="E20002153106">[1]Mth!#REF!</definedName>
    <definedName name="E20002153107">[1]Qtr!#REF!</definedName>
    <definedName name="E20002153114">[1]Qtr!#REF!</definedName>
    <definedName name="E20002153207">[1]Mth!#REF!</definedName>
    <definedName name="E20002153506">[1]Mth!#REF!</definedName>
    <definedName name="EB" localSheetId="19">#REF!</definedName>
    <definedName name="EB" localSheetId="3">#REF!</definedName>
    <definedName name="EB" localSheetId="18">#REF!</definedName>
    <definedName name="EB" localSheetId="0">#REF!</definedName>
    <definedName name="EB">#REF!</definedName>
    <definedName name="EBITDA_Bridge" localSheetId="11">#REF!</definedName>
    <definedName name="EBITDA_Bridge" localSheetId="12">#REF!</definedName>
    <definedName name="EBITDA_Bridge">#REF!</definedName>
    <definedName name="EinAusz" localSheetId="19">#REF!</definedName>
    <definedName name="EinAusz" localSheetId="3">#REF!</definedName>
    <definedName name="EinAusz" localSheetId="18">#REF!</definedName>
    <definedName name="EinAusz" localSheetId="0">#REF!</definedName>
    <definedName name="EinAusz">#REF!</definedName>
    <definedName name="einz10" localSheetId="19">#REF!</definedName>
    <definedName name="einz10" localSheetId="3">#REF!</definedName>
    <definedName name="einz10" localSheetId="18">#REF!</definedName>
    <definedName name="einz10" localSheetId="0">#REF!</definedName>
    <definedName name="einz10">#REF!</definedName>
    <definedName name="ENTITY_RANGE" localSheetId="11">#REF!</definedName>
    <definedName name="ENTITY_RANGE" localSheetId="12">#REF!</definedName>
    <definedName name="ENTITY_RANGE">#REF!</definedName>
    <definedName name="Ergeb_3">[10]INVEST2002!$A$1:$P$52</definedName>
    <definedName name="EURO" localSheetId="19">#REF!</definedName>
    <definedName name="EURO" localSheetId="3">#REF!</definedName>
    <definedName name="EURO" localSheetId="18">#REF!</definedName>
    <definedName name="EURO" localSheetId="0">#REF!</definedName>
    <definedName name="EURO">#REF!</definedName>
    <definedName name="Feb_02" localSheetId="11">[1]Mth!#REF!</definedName>
    <definedName name="Feb_02" localSheetId="12">[1]Mth!#REF!</definedName>
    <definedName name="Feb_02">[1]Mth!#REF!</definedName>
    <definedName name="Feb_03" localSheetId="11">[1]Mth!#REF!</definedName>
    <definedName name="Feb_03" localSheetId="12">[1]Mth!#REF!</definedName>
    <definedName name="Feb_03">[1]Mth!#REF!</definedName>
    <definedName name="FMCCP">#N/A</definedName>
    <definedName name="FMCTP">#N/A</definedName>
    <definedName name="FMMCP">#N/A</definedName>
    <definedName name="FMMTP">#N/A</definedName>
    <definedName name="FMUSCP">#N/A</definedName>
    <definedName name="FMUSTP">#N/A</definedName>
    <definedName name="FORM_18">[2]PW!#REF!</definedName>
    <definedName name="FORM_18A">[2]PW!#REF!</definedName>
    <definedName name="FORM_19">[2]PW!#REF!</definedName>
    <definedName name="Formularnummer">[11]PW!#REF!</definedName>
    <definedName name="FOUR02" localSheetId="11">#REF!</definedName>
    <definedName name="FOUR02" localSheetId="12">#REF!</definedName>
    <definedName name="FOUR02">#REF!</definedName>
    <definedName name="FOUR03" localSheetId="12">#REF!</definedName>
    <definedName name="FOUR03">#REF!</definedName>
    <definedName name="FOUR04" localSheetId="12">#REF!</definedName>
    <definedName name="FOUR04">#REF!</definedName>
    <definedName name="FOUR05">#REF!</definedName>
    <definedName name="FOUR06">#REF!</definedName>
    <definedName name="FOUR07">#REF!</definedName>
    <definedName name="FOUR08">#REF!</definedName>
    <definedName name="FOUR09">#REF!</definedName>
    <definedName name="Friday980">'[12]Fiscal Calendar'!#REF!</definedName>
    <definedName name="Fridays980">'[12]Fiscal Calendar'!$G$12:$G$25,'[12]Fiscal Calendar'!$G$27:$G$39,'[12]Fiscal Calendar'!$P$13:$P$25,'[12]Fiscal Calendar'!$P$27:$P$40</definedName>
    <definedName name="fySectionName" localSheetId="11">#REF!</definedName>
    <definedName name="fySectionName" localSheetId="12">#REF!</definedName>
    <definedName name="fySectionName">#REF!</definedName>
    <definedName name="fySheetName" localSheetId="11">#REF!</definedName>
    <definedName name="fySheetName" localSheetId="12">#REF!</definedName>
    <definedName name="fySheetName">#REF!</definedName>
    <definedName name="fySubsectName" localSheetId="12">#REF!</definedName>
    <definedName name="fySubsectName">#REF!</definedName>
    <definedName name="GB" localSheetId="19">#REF!</definedName>
    <definedName name="GB" localSheetId="3">#REF!</definedName>
    <definedName name="GB" localSheetId="18">#REF!</definedName>
    <definedName name="GB" localSheetId="0">#REF!</definedName>
    <definedName name="GB">#REF!</definedName>
    <definedName name="GESAMT">#N/A</definedName>
    <definedName name="GMCCP">#N/A</definedName>
    <definedName name="GMCTP">#N/A</definedName>
    <definedName name="GMMCP">#N/A</definedName>
    <definedName name="GMMTP">#N/A</definedName>
    <definedName name="GMUSCP">#N/A</definedName>
    <definedName name="GMUSTP">#N/A</definedName>
    <definedName name="hans" localSheetId="19">#REF!</definedName>
    <definedName name="hans" localSheetId="3">#REF!</definedName>
    <definedName name="hans" localSheetId="18">#REF!</definedName>
    <definedName name="hans" localSheetId="0">#REF!</definedName>
    <definedName name="hans">#REF!</definedName>
    <definedName name="hfghghth" localSheetId="11" hidden="1">#REF!</definedName>
    <definedName name="hfghghth" localSheetId="12" hidden="1">#REF!</definedName>
    <definedName name="hfghghth" hidden="1">#REF!</definedName>
    <definedName name="info">[13]January!$AK$171</definedName>
    <definedName name="Interner_ZINS" localSheetId="19">#REF!</definedName>
    <definedName name="Interner_ZINS" localSheetId="3">#REF!</definedName>
    <definedName name="Interner_ZINS" localSheetId="18">#REF!</definedName>
    <definedName name="Interner_ZINS" localSheetId="0">#REF!</definedName>
    <definedName name="Interner_ZINS">#REF!</definedName>
    <definedName name="InternerZins" localSheetId="19">#REF!</definedName>
    <definedName name="InternerZins" localSheetId="3">#REF!</definedName>
    <definedName name="InternerZins" localSheetId="18">#REF!</definedName>
    <definedName name="InternerZins" localSheetId="0">#REF!</definedName>
    <definedName name="InternerZins">#REF!</definedName>
    <definedName name="Ist">'[6]Data entry'!$F$14</definedName>
    <definedName name="IST_BRL" localSheetId="19">[7]Wechselkurs!#REF!</definedName>
    <definedName name="IST_BRL" localSheetId="3">[7]Wechselkurs!#REF!</definedName>
    <definedName name="IST_BRL" localSheetId="18">[7]Wechselkurs!#REF!</definedName>
    <definedName name="IST_BRL" localSheetId="0">[7]Wechselkurs!#REF!</definedName>
    <definedName name="IST_BRL">[7]Wechselkurs!#REF!</definedName>
    <definedName name="IST_China" localSheetId="19">[7]Wechselkurs!#REF!</definedName>
    <definedName name="IST_China" localSheetId="3">[7]Wechselkurs!#REF!</definedName>
    <definedName name="IST_China" localSheetId="18">[7]Wechselkurs!#REF!</definedName>
    <definedName name="IST_China" localSheetId="0">[7]Wechselkurs!#REF!</definedName>
    <definedName name="IST_China">[7]Wechselkurs!#REF!</definedName>
    <definedName name="IST_Hungary" localSheetId="19">[7]Wechselkurs!#REF!</definedName>
    <definedName name="IST_Hungary" localSheetId="3">[7]Wechselkurs!#REF!</definedName>
    <definedName name="IST_Hungary" localSheetId="18">[7]Wechselkurs!#REF!</definedName>
    <definedName name="IST_Hungary" localSheetId="0">[7]Wechselkurs!#REF!</definedName>
    <definedName name="IST_Hungary">[7]Wechselkurs!#REF!</definedName>
    <definedName name="Jan_02">[1]Mth!#REF!</definedName>
    <definedName name="Jan_03">[1]Mth!#REF!</definedName>
    <definedName name="jjj">[14]Tabelle1!$C$79:$H$87</definedName>
    <definedName name="JK100001362" localSheetId="11">#REF!</definedName>
    <definedName name="JK100001362" localSheetId="12">#REF!</definedName>
    <definedName name="JK100001362">#REF!</definedName>
    <definedName name="JK100001365" localSheetId="11">#REF!</definedName>
    <definedName name="JK100001365" localSheetId="12">#REF!</definedName>
    <definedName name="JK100001365">#REF!</definedName>
    <definedName name="JK100001462" localSheetId="11">#REF!</definedName>
    <definedName name="JK100001462" localSheetId="12">#REF!</definedName>
    <definedName name="JK100001462">#REF!</definedName>
    <definedName name="JK100001466">#REF!</definedName>
    <definedName name="JK100001467">#REF!</definedName>
    <definedName name="JK100001485">#REF!</definedName>
    <definedName name="JK100001495">#REF!</definedName>
    <definedName name="JK100001497">#REF!</definedName>
    <definedName name="JK100001502">#REF!</definedName>
    <definedName name="JK10000600">#REF!</definedName>
    <definedName name="JK10000601">#REF!</definedName>
    <definedName name="JK10000636">#REF!</definedName>
    <definedName name="JK10000642">#REF!</definedName>
    <definedName name="JK10000644">#REF!</definedName>
    <definedName name="JK10000645">#REF!</definedName>
    <definedName name="JK10000704">#REF!</definedName>
    <definedName name="JK10000725">#REF!</definedName>
    <definedName name="JK10000813">#REF!</definedName>
    <definedName name="JK10002356">#REF!</definedName>
    <definedName name="JK10002358">#REF!</definedName>
    <definedName name="JK10002371">#REF!</definedName>
    <definedName name="JK10002375">#REF!</definedName>
    <definedName name="JK10002378">#REF!</definedName>
    <definedName name="JK10002398">#REF!</definedName>
    <definedName name="JK10002401">#REF!</definedName>
    <definedName name="JK10002404">#REF!</definedName>
    <definedName name="JK10002407">#REF!</definedName>
    <definedName name="JK10002409">#REF!</definedName>
    <definedName name="JK10002410">#REF!</definedName>
    <definedName name="JK10002414">#REF!</definedName>
    <definedName name="JK10002944">#REF!</definedName>
    <definedName name="JK10003822">#REF!</definedName>
    <definedName name="Jul_02">[1]Mth!#REF!</definedName>
    <definedName name="Jul_03">[1]Mth!#REF!</definedName>
    <definedName name="Jun_02">[1]Mth!#REF!</definedName>
    <definedName name="Jun_03">[1]Mth!#REF!</definedName>
    <definedName name="karolcia" hidden="1">#REF!</definedName>
    <definedName name="kjfdkd" hidden="1">#REF!</definedName>
    <definedName name="kkk">#REF!</definedName>
    <definedName name="KOMP">#N/A</definedName>
    <definedName name="kur" localSheetId="19">#REF!</definedName>
    <definedName name="kur" localSheetId="3">#REF!</definedName>
    <definedName name="kur" localSheetId="18">#REF!</definedName>
    <definedName name="kur" localSheetId="0">#REF!</definedName>
    <definedName name="kur">#REF!</definedName>
    <definedName name="Lauf">'[6]Data entry'!$F$11</definedName>
    <definedName name="lg">[15]Language!$H$2</definedName>
    <definedName name="LOOKUP">'[9]Lookup Table'!$A$1:$I$65536</definedName>
    <definedName name="Lookup_Currency">[16]Report!$G$2939:$AP$2952</definedName>
    <definedName name="LookupTimeSeries">[16]Report!$G$2939:$G$2952</definedName>
    <definedName name="M0001026_">'[3]CSM with CKD'!#REF!</definedName>
    <definedName name="M0001028_">'[3]CSM with CKD'!#REF!</definedName>
    <definedName name="M0001029_">'[3]CSM with CKD'!#REF!</definedName>
    <definedName name="M0001036_">'[3]CSM with CKD'!#REF!</definedName>
    <definedName name="M0001038_">'[3]CSM with CKD'!#REF!</definedName>
    <definedName name="M0001063_">'[3]CSM with CKD'!#REF!</definedName>
    <definedName name="M0001091_">'[3]CSM with CKD'!#REF!</definedName>
    <definedName name="M0001092_">'[3]CSM with CKD'!#REF!</definedName>
    <definedName name="M0001096_">'[3]CSM with CKD'!#REF!</definedName>
    <definedName name="M0001098_">'[3]CSM with CKD'!#REF!</definedName>
    <definedName name="M0001099_">'[3]CSM with CKD'!#REF!</definedName>
    <definedName name="M0001102_">'[3]CSM with CKD'!#REF!</definedName>
    <definedName name="M0001107_">'[3]CSM with CKD'!#REF!</definedName>
    <definedName name="M0001109_">'[3]CSM with CKD'!#REF!</definedName>
    <definedName name="M0001110_">'[3]CSM with CKD'!#REF!</definedName>
    <definedName name="M0001114_">'[3]CSM with CKD'!#REF!</definedName>
    <definedName name="M0001117_">'[3]CSM with CKD'!#REF!</definedName>
    <definedName name="M0001119_">'[3]CSM with CKD'!#REF!</definedName>
    <definedName name="M0001121_">'[3]CSM with CKD'!#REF!</definedName>
    <definedName name="M0001124_">'[3]CSM with CKD'!#REF!</definedName>
    <definedName name="M0001125_">'[3]CSM with CKD'!#REF!</definedName>
    <definedName name="M0001126_">'[3]CSM with CKD'!#REF!</definedName>
    <definedName name="M0001129_">'[3]CSM with CKD'!#REF!</definedName>
    <definedName name="M0001130_">'[3]CSM with CKD'!#REF!</definedName>
    <definedName name="M0001133_">'[3]CSM with CKD'!#REF!</definedName>
    <definedName name="M0001134_">'[3]CSM with CKD'!#REF!</definedName>
    <definedName name="M0001138_">'[3]CSM with CKD'!#REF!</definedName>
    <definedName name="M0001144_">'[3]CSM with CKD'!#REF!</definedName>
    <definedName name="M0001152_">'[3]CSM with CKD'!#REF!</definedName>
    <definedName name="M0001154_">'[3]CSM with CKD'!#REF!</definedName>
    <definedName name="M0001159_">'[3]CSM with CKD'!#REF!</definedName>
    <definedName name="M0001161_">'[3]CSM with CKD'!#REF!</definedName>
    <definedName name="M0001162_">'[3]CSM with CKD'!#REF!</definedName>
    <definedName name="M0001166_">'[3]CSM with CKD'!#REF!</definedName>
    <definedName name="M0001169_">'[3]CSM with CKD'!#REF!</definedName>
    <definedName name="M0001174_">'[3]CSM with CKD'!#REF!</definedName>
    <definedName name="M0001175_">'[3]CSM with CKD'!#REF!</definedName>
    <definedName name="M0001176_">'[3]CSM with CKD'!#REF!</definedName>
    <definedName name="M0001177_">'[3]CSM with CKD'!#REF!</definedName>
    <definedName name="M0001178_">'[3]CSM with CKD'!#REF!</definedName>
    <definedName name="M0001181_">'[3]CSM with CKD'!#REF!</definedName>
    <definedName name="M0001182_">'[3]CSM with CKD'!#REF!</definedName>
    <definedName name="M0001183_">'[3]CSM with CKD'!#REF!</definedName>
    <definedName name="M0001184_">'[3]CSM with CKD'!#REF!</definedName>
    <definedName name="M0001189_">'[3]CSM with CKD'!#REF!</definedName>
    <definedName name="M0001190_">'[3]CSM with CKD'!#REF!</definedName>
    <definedName name="M0001192_">'[3]CSM with CKD'!#REF!</definedName>
    <definedName name="M0001195_">'[3]CSM with CKD'!#REF!</definedName>
    <definedName name="M0001197_">'[3]CSM with CKD'!#REF!</definedName>
    <definedName name="M0001199_">'[3]CSM with CKD'!#REF!</definedName>
    <definedName name="M0001200_">'[3]CSM with CKD'!#REF!</definedName>
    <definedName name="M0001203_">'[3]CSM with CKD'!#REF!</definedName>
    <definedName name="M0001212_">'[3]CSM with CKD'!#REF!</definedName>
    <definedName name="M0001213_">'[3]CSM with CKD'!#REF!</definedName>
    <definedName name="M0001214_">'[3]CSM with CKD'!#REF!</definedName>
    <definedName name="M0001215_">'[3]CSM with CKD'!#REF!</definedName>
    <definedName name="M0001217_">'[3]CSM with CKD'!#REF!</definedName>
    <definedName name="M0001218_">'[3]CSM with CKD'!#REF!</definedName>
    <definedName name="M0001219_">'[3]CSM with CKD'!#REF!</definedName>
    <definedName name="M0001220_">'[3]CSM with CKD'!#REF!</definedName>
    <definedName name="M0001223_">'[3]CSM with CKD'!#REF!</definedName>
    <definedName name="M0001224_">'[3]CSM with CKD'!#REF!</definedName>
    <definedName name="M0001233_">'[3]CSM with CKD'!#REF!</definedName>
    <definedName name="M0001234_">'[3]CSM with CKD'!#REF!</definedName>
    <definedName name="M0001241_">'[3]CSM with CKD'!#REF!</definedName>
    <definedName name="M0001242_">'[3]CSM with CKD'!#REF!</definedName>
    <definedName name="M0001243_">'[3]CSM with CKD'!#REF!</definedName>
    <definedName name="M0001247_">'[3]CSM with CKD'!#REF!</definedName>
    <definedName name="M0001248_">'[3]CSM with CKD'!#REF!</definedName>
    <definedName name="M0001256_">'[3]CSM with CKD'!#REF!</definedName>
    <definedName name="M0001257_">'[3]CSM with CKD'!#REF!</definedName>
    <definedName name="M0001259_">'[3]CSM with CKD'!#REF!</definedName>
    <definedName name="M0001260_">'[3]CSM with CKD'!#REF!</definedName>
    <definedName name="M0001262_">'[3]CSM with CKD'!#REF!</definedName>
    <definedName name="M0001263_">'[3]CSM with CKD'!#REF!</definedName>
    <definedName name="M0001264_">'[3]CSM with CKD'!#REF!</definedName>
    <definedName name="M0001266_">'[3]CSM with CKD'!#REF!</definedName>
    <definedName name="M0001267_">'[3]CSM with CKD'!#REF!</definedName>
    <definedName name="M0001273_">'[3]CSM with CKD'!#REF!</definedName>
    <definedName name="M0001275_">'[3]CSM with CKD'!#REF!</definedName>
    <definedName name="M0001276_">'[3]CSM with CKD'!#REF!</definedName>
    <definedName name="M0001277_">'[3]CSM with CKD'!#REF!</definedName>
    <definedName name="M0001279_">'[3]CSM with CKD'!#REF!</definedName>
    <definedName name="M0001285_">'[3]CSM with CKD'!#REF!</definedName>
    <definedName name="M0001286_">'[3]CSM with CKD'!#REF!</definedName>
    <definedName name="M0001287_">'[3]CSM with CKD'!#REF!</definedName>
    <definedName name="M0001290_">'[3]CSM with CKD'!#REF!</definedName>
    <definedName name="M0001297_">'[3]CSM with CKD'!#REF!</definedName>
    <definedName name="M0001301_">'[3]CSM with CKD'!#REF!</definedName>
    <definedName name="M0001302_">'[3]CSM with CKD'!#REF!</definedName>
    <definedName name="M0001307_">'[3]CSM with CKD'!#REF!</definedName>
    <definedName name="M0001320_">'[3]CSM with CKD'!#REF!</definedName>
    <definedName name="M0001321_">'[3]CSM with CKD'!#REF!</definedName>
    <definedName name="M0001323_">'[3]CSM with CKD'!#REF!</definedName>
    <definedName name="M0001324_">'[3]CSM with CKD'!#REF!</definedName>
    <definedName name="M0001325_">'[3]CSM with CKD'!#REF!</definedName>
    <definedName name="M004062_">'[3]CSM with CKD'!#REF!</definedName>
    <definedName name="M004183_">'[3]CSM with CKD'!#REF!</definedName>
    <definedName name="M004199_">'[3]CSM with CKD'!#REF!</definedName>
    <definedName name="M004260_">'[3]CSM with CKD'!#REF!</definedName>
    <definedName name="M004433_">'[3]CSM with CKD'!#REF!</definedName>
    <definedName name="M004599_">'[3]CSM with CKD'!#REF!</definedName>
    <definedName name="M004602_">'[3]CSM with CKD'!#REF!</definedName>
    <definedName name="M004605_">'[3]CSM with CKD'!#REF!</definedName>
    <definedName name="M004725_">'[3]CSM with CKD'!#REF!</definedName>
    <definedName name="M004773_">'[3]CSM with CKD'!#REF!</definedName>
    <definedName name="M004790_">'[3]CSM with CKD'!#REF!</definedName>
    <definedName name="M004791_">'[3]CSM with CKD'!#REF!</definedName>
    <definedName name="M004815_">'[3]CSM with CKD'!#REF!</definedName>
    <definedName name="M004852_">'[3]CSM with CKD'!#REF!</definedName>
    <definedName name="M004855_">'[3]CSM with CKD'!#REF!</definedName>
    <definedName name="M004870_">'[3]CSM with CKD'!#REF!</definedName>
    <definedName name="M004883_">'[3]CSM with CKD'!#REF!</definedName>
    <definedName name="M004884_">'[3]CSM with CKD'!#REF!</definedName>
    <definedName name="M004885_">'[3]CSM with CKD'!#REF!</definedName>
    <definedName name="M004906_">'[3]CSM with CKD'!#REF!</definedName>
    <definedName name="M005221_">'[3]CSM with CKD'!#REF!</definedName>
    <definedName name="M005222_">'[3]CSM with CKD'!#REF!</definedName>
    <definedName name="M005223_">'[3]CSM with CKD'!#REF!</definedName>
    <definedName name="M005225_">'[3]CSM with CKD'!#REF!</definedName>
    <definedName name="M005228_">'[3]CSM with CKD'!#REF!</definedName>
    <definedName name="M005229_">'[3]CSM with CKD'!#REF!</definedName>
    <definedName name="M005371_">'[3]CSM with CKD'!#REF!</definedName>
    <definedName name="M005512_">'[3]CSM with CKD'!#REF!</definedName>
    <definedName name="M005516_">'[3]CSM with CKD'!#REF!</definedName>
    <definedName name="M005536_">'[3]CSM with CKD'!#REF!</definedName>
    <definedName name="M005581_">'[3]CSM with CKD'!#REF!</definedName>
    <definedName name="M005591_">'[3]CSM with CKD'!#REF!</definedName>
    <definedName name="M005597_">'[3]CSM with CKD'!#REF!</definedName>
    <definedName name="M005804_">'[3]CSM with CKD'!#REF!</definedName>
    <definedName name="M005805_">'[3]CSM with CKD'!#REF!</definedName>
    <definedName name="M005981_">'[3]CSM with CKD'!#REF!</definedName>
    <definedName name="M006091_">'[3]CSM with CKD'!#REF!</definedName>
    <definedName name="M006160_">'[3]CSM with CKD'!#REF!</definedName>
    <definedName name="M006161_">'[3]CSM with CKD'!#REF!</definedName>
    <definedName name="M006164_">'[3]CSM with CKD'!#REF!</definedName>
    <definedName name="M006169_">'[3]CSM with CKD'!#REF!</definedName>
    <definedName name="M006170_">'[3]CSM with CKD'!#REF!</definedName>
    <definedName name="M006172_">'[3]CSM with CKD'!#REF!</definedName>
    <definedName name="M006173_">'[3]CSM with CKD'!#REF!</definedName>
    <definedName name="M006414_">'[3]CSM with CKD'!#REF!</definedName>
    <definedName name="M009005_">'[3]CSM with CKD'!#REF!</definedName>
    <definedName name="M010718_">'[3]CSM with CKD'!#REF!</definedName>
    <definedName name="M010721_">'[3]CSM with CKD'!#REF!</definedName>
    <definedName name="M010722_">'[3]CSM with CKD'!#REF!</definedName>
    <definedName name="M010723_">'[3]CSM with CKD'!#REF!</definedName>
    <definedName name="M010724_">'[3]CSM with CKD'!#REF!</definedName>
    <definedName name="M010725_">'[3]CSM with CKD'!#REF!</definedName>
    <definedName name="M010726_">'[3]CSM with CKD'!#REF!</definedName>
    <definedName name="M010727_">'[3]CSM with CKD'!#REF!</definedName>
    <definedName name="M010728_">'[3]CSM with CKD'!#REF!</definedName>
    <definedName name="M010729_">'[3]CSM with CKD'!#REF!</definedName>
    <definedName name="M010730_">'[3]CSM with CKD'!#REF!</definedName>
    <definedName name="M010731_">'[3]CSM with CKD'!#REF!</definedName>
    <definedName name="M010732_">'[3]CSM with CKD'!#REF!</definedName>
    <definedName name="M010733_">'[3]CSM with CKD'!#REF!</definedName>
    <definedName name="M010734_">'[3]CSM with CKD'!#REF!</definedName>
    <definedName name="M010735_">'[3]CSM with CKD'!#REF!</definedName>
    <definedName name="M010742_">'[3]CSM with CKD'!#REF!</definedName>
    <definedName name="M010743_">'[3]CSM with CKD'!#REF!</definedName>
    <definedName name="M010759_">'[3]CSM with CKD'!#REF!</definedName>
    <definedName name="M010760_">'[3]CSM with CKD'!#REF!</definedName>
    <definedName name="M010761_">'[3]CSM with CKD'!#REF!</definedName>
    <definedName name="M010762_">'[3]CSM with CKD'!#REF!</definedName>
    <definedName name="M010763_">'[3]CSM with CKD'!#REF!</definedName>
    <definedName name="M010765_">'[3]CSM with CKD'!#REF!</definedName>
    <definedName name="M010766_">'[3]CSM with CKD'!#REF!</definedName>
    <definedName name="M010767_">'[3]CSM with CKD'!#REF!</definedName>
    <definedName name="M010768_">'[3]CSM with CKD'!#REF!</definedName>
    <definedName name="M010769_">'[3]CSM with CKD'!#REF!</definedName>
    <definedName name="M010771_">'[3]CSM with CKD'!#REF!</definedName>
    <definedName name="M010779_">'[3]CSM with CKD'!#REF!</definedName>
    <definedName name="M010780_">'[3]CSM with CKD'!#REF!</definedName>
    <definedName name="M010781_">'[3]CSM with CKD'!#REF!</definedName>
    <definedName name="M010782_">'[3]CSM with CKD'!#REF!</definedName>
    <definedName name="M010783_">'[3]CSM with CKD'!#REF!</definedName>
    <definedName name="M010784_">'[3]CSM with CKD'!#REF!</definedName>
    <definedName name="M010785_">'[3]CSM with CKD'!#REF!</definedName>
    <definedName name="M010786_">'[3]CSM with CKD'!#REF!</definedName>
    <definedName name="M010787_">'[3]CSM with CKD'!#REF!</definedName>
    <definedName name="M010851_">'[3]CSM with CKD'!#REF!</definedName>
    <definedName name="M011075_">'[3]CSM with CKD'!#REF!</definedName>
    <definedName name="M011147_">'[3]CSM with CKD'!#REF!</definedName>
    <definedName name="M011604_">'[3]CSM with CKD'!#REF!</definedName>
    <definedName name="M011605_">'[3]CSM with CKD'!#REF!</definedName>
    <definedName name="M011634_">'[3]CSM with CKD'!#REF!</definedName>
    <definedName name="M011661_">'[3]CSM with CKD'!#REF!</definedName>
    <definedName name="M011662_">'[3]CSM with CKD'!#REF!</definedName>
    <definedName name="M011883_">'[3]CSM with CKD'!#REF!</definedName>
    <definedName name="M011897_">'[3]CSM with CKD'!#REF!</definedName>
    <definedName name="M012239_">'[3]CSM with CKD'!#REF!</definedName>
    <definedName name="M012265_">'[3]CSM with CKD'!#REF!</definedName>
    <definedName name="M012295_">'[3]CSM with CKD'!#REF!</definedName>
    <definedName name="M012482_">'[3]CSM with CKD'!#REF!</definedName>
    <definedName name="M012548_">'[3]CSM with CKD'!#REF!</definedName>
    <definedName name="M012798_">'[3]CSM with CKD'!#REF!</definedName>
    <definedName name="M013951_">'[3]CSM with CKD'!#REF!</definedName>
    <definedName name="M019169_">'[3]CSM with CKD'!#REF!</definedName>
    <definedName name="M019305_">'[3]CSM with CKD'!#REF!</definedName>
    <definedName name="M019706_">'[3]CSM with CKD'!#REF!</definedName>
    <definedName name="M019842_">'[3]CSM with CKD'!#REF!</definedName>
    <definedName name="M020906_">'[3]CSM with CKD'!#REF!</definedName>
    <definedName name="M020907_">'[3]CSM with CKD'!#REF!</definedName>
    <definedName name="M02153003">'[3]CSM with CKD'!#REF!</definedName>
    <definedName name="M02153004">'[3]CSM with CKD'!#REF!</definedName>
    <definedName name="M02153089">'[3]CSM with CKD'!#REF!</definedName>
    <definedName name="M02153090">'[3]CSM with CKD'!#REF!</definedName>
    <definedName name="M02153091">'[3]CSM with CKD'!#REF!</definedName>
    <definedName name="M02153110">'[3]CSM with CKD'!#REF!</definedName>
    <definedName name="M02153260">'[3]CSM with CKD'!#REF!</definedName>
    <definedName name="M02153261">'[3]CSM with CKD'!#REF!</definedName>
    <definedName name="M02153349">'[3]CSM with CKD'!#REF!</definedName>
    <definedName name="M02153350">'[3]CSM with CKD'!#REF!</definedName>
    <definedName name="M02153429">'[3]CSM with CKD'!#REF!</definedName>
    <definedName name="M02153435">'[3]CSM with CKD'!#REF!</definedName>
    <definedName name="M02153436">'[3]CSM with CKD'!#REF!</definedName>
    <definedName name="M02153633">'[3]CSM with CKD'!#REF!</definedName>
    <definedName name="M02153634">'[3]CSM with CKD'!#REF!</definedName>
    <definedName name="M02153639">'[3]CSM with CKD'!#REF!</definedName>
    <definedName name="M02153709">'[3]CSM with CKD'!#REF!</definedName>
    <definedName name="M02153710">'[3]CSM with CKD'!#REF!</definedName>
    <definedName name="M02153753">'[3]CSM with CKD'!#REF!</definedName>
    <definedName name="M02153754">'[3]CSM with CKD'!#REF!</definedName>
    <definedName name="M02153755">'[3]CSM with CKD'!#REF!</definedName>
    <definedName name="M02153764">'[3]CSM with CKD'!#REF!</definedName>
    <definedName name="M02154766">'[3]CSM with CKD'!#REF!</definedName>
    <definedName name="M02154786">'[3]CSM with CKD'!#REF!</definedName>
    <definedName name="M02154802">'[3]CSM with CKD'!#REF!</definedName>
    <definedName name="M02154804">'[3]CSM with CKD'!#REF!</definedName>
    <definedName name="M02154805">'[3]CSM with CKD'!#REF!</definedName>
    <definedName name="M02154806">'[3]CSM with CKD'!#REF!</definedName>
    <definedName name="M02154807">'[3]CSM with CKD'!#REF!</definedName>
    <definedName name="M02154820">'[3]CSM with CKD'!#REF!</definedName>
    <definedName name="M02154821">'[3]CSM with CKD'!#REF!</definedName>
    <definedName name="M02154827">'[3]CSM with CKD'!#REF!</definedName>
    <definedName name="M02154828">'[3]CSM with CKD'!#REF!</definedName>
    <definedName name="M02154846">'[3]CSM with CKD'!#REF!</definedName>
    <definedName name="M02155080">'[3]CSM with CKD'!#REF!</definedName>
    <definedName name="M02155117">'[3]CSM with CKD'!#REF!</definedName>
    <definedName name="M02155205">'[3]CSM with CKD'!#REF!</definedName>
    <definedName name="M02155206">'[3]CSM with CKD'!#REF!</definedName>
    <definedName name="M02155207">'[3]CSM with CKD'!#REF!</definedName>
    <definedName name="M02155208">'[3]CSM with CKD'!#REF!</definedName>
    <definedName name="M02155209">'[3]CSM with CKD'!#REF!</definedName>
    <definedName name="M02155239">'[3]CSM with CKD'!#REF!</definedName>
    <definedName name="M02155240">'[3]CSM with CKD'!#REF!</definedName>
    <definedName name="M02155241">'[3]CSM with CKD'!#REF!</definedName>
    <definedName name="M02155242">'[3]CSM with CKD'!#REF!</definedName>
    <definedName name="M02155252">'[3]CSM with CKD'!#REF!</definedName>
    <definedName name="M02155253">'[3]CSM with CKD'!#REF!</definedName>
    <definedName name="M02155254">'[3]CSM with CKD'!#REF!</definedName>
    <definedName name="M02155256">'[3]CSM with CKD'!#REF!</definedName>
    <definedName name="M02155257">'[3]CSM with CKD'!#REF!</definedName>
    <definedName name="M02155260">'[3]CSM with CKD'!#REF!</definedName>
    <definedName name="M02156905">'[3]CSM with CKD'!#REF!</definedName>
    <definedName name="M02157447">'[3]CSM with CKD'!#REF!</definedName>
    <definedName name="M02157449">'[3]CSM with CKD'!#REF!</definedName>
    <definedName name="M02157451">'[3]CSM with CKD'!#REF!</definedName>
    <definedName name="M02158126">'[3]CSM with CKD'!#REF!</definedName>
    <definedName name="M02158130">'[3]CSM with CKD'!#REF!</definedName>
    <definedName name="M02158132">'[3]CSM with CKD'!#REF!</definedName>
    <definedName name="M02158199">'[3]CSM with CKD'!#REF!</definedName>
    <definedName name="M02158450">'[3]CSM with CKD'!#REF!</definedName>
    <definedName name="M02158452">'[3]CSM with CKD'!#REF!</definedName>
    <definedName name="M02158482">'[3]CSM with CKD'!#REF!</definedName>
    <definedName name="M02158484">'[3]CSM with CKD'!#REF!</definedName>
    <definedName name="M02161007">'[3]CSM with CKD'!#REF!</definedName>
    <definedName name="M02161012">'[3]CSM with CKD'!#REF!</definedName>
    <definedName name="M02161020">'[3]CSM with CKD'!#REF!</definedName>
    <definedName name="M02161022">'[3]CSM with CKD'!#REF!</definedName>
    <definedName name="M02161026">'[3]CSM with CKD'!#REF!</definedName>
    <definedName name="M02161028">'[3]CSM with CKD'!#REF!</definedName>
    <definedName name="M02161030">'[3]CSM with CKD'!#REF!</definedName>
    <definedName name="M02161032">'[3]CSM with CKD'!#REF!</definedName>
    <definedName name="M02161034">'[3]CSM with CKD'!#REF!</definedName>
    <definedName name="M02161036">'[3]CSM with CKD'!#REF!</definedName>
    <definedName name="M02161057">'[3]CSM with CKD'!#REF!</definedName>
    <definedName name="M02161059">'[3]CSM with CKD'!#REF!</definedName>
    <definedName name="M02161163">'[3]CSM with CKD'!#REF!</definedName>
    <definedName name="M02161165">'[3]CSM with CKD'!#REF!</definedName>
    <definedName name="M02161167">'[3]CSM with CKD'!#REF!</definedName>
    <definedName name="M02162109">'[3]CSM with CKD'!#REF!</definedName>
    <definedName name="M02162111">'[3]CSM with CKD'!#REF!</definedName>
    <definedName name="M02162113">'[3]CSM with CKD'!#REF!</definedName>
    <definedName name="M02162189">'[3]CSM with CKD'!#REF!</definedName>
    <definedName name="M02162208">'[3]CSM with CKD'!#REF!</definedName>
    <definedName name="M02162210">'[3]CSM with CKD'!#REF!</definedName>
    <definedName name="M02162221">'[3]CSM with CKD'!#REF!</definedName>
    <definedName name="M02162368">'[3]CSM with CKD'!#REF!</definedName>
    <definedName name="M02162370">'[3]CSM with CKD'!#REF!</definedName>
    <definedName name="M02162372">'[3]CSM with CKD'!#REF!</definedName>
    <definedName name="M02162374">'[3]CSM with CKD'!#REF!</definedName>
    <definedName name="M02162376">'[3]CSM with CKD'!#REF!</definedName>
    <definedName name="M02162378">'[3]CSM with CKD'!#REF!</definedName>
    <definedName name="M02162380">'[3]CSM with CKD'!#REF!</definedName>
    <definedName name="M02162382">'[3]CSM with CKD'!#REF!</definedName>
    <definedName name="M02162384">'[3]CSM with CKD'!#REF!</definedName>
    <definedName name="M02162386">'[3]CSM with CKD'!#REF!</definedName>
    <definedName name="M02162388">'[3]CSM with CKD'!#REF!</definedName>
    <definedName name="M02162390">'[3]CSM with CKD'!#REF!</definedName>
    <definedName name="M02162392">'[3]CSM with CKD'!#REF!</definedName>
    <definedName name="M02162394">'[3]CSM with CKD'!#REF!</definedName>
    <definedName name="M02162416">'[3]CSM with CKD'!#REF!</definedName>
    <definedName name="M02162812">'[3]CSM with CKD'!#REF!</definedName>
    <definedName name="M02162913">'[3]CSM with CKD'!#REF!</definedName>
    <definedName name="M02163059">'[3]CSM with CKD'!#REF!</definedName>
    <definedName name="M02163062">'[3]CSM with CKD'!#REF!</definedName>
    <definedName name="M02163442">'[3]CSM with CKD'!#REF!</definedName>
    <definedName name="M02164380">'[3]CSM with CKD'!#REF!</definedName>
    <definedName name="M02164382">'[3]CSM with CKD'!#REF!</definedName>
    <definedName name="M02168293">'[3]CSM with CKD'!#REF!</definedName>
    <definedName name="M02168295">'[3]CSM with CKD'!#REF!</definedName>
    <definedName name="M02168384">'[3]CSM with CKD'!#REF!</definedName>
    <definedName name="M02168386">'[3]CSM with CKD'!#REF!</definedName>
    <definedName name="M02168388">'[3]CSM with CKD'!#REF!</definedName>
    <definedName name="M02168390">'[3]CSM with CKD'!#REF!</definedName>
    <definedName name="M02168392">'[3]CSM with CKD'!#REF!</definedName>
    <definedName name="M02168394">'[3]CSM with CKD'!#REF!</definedName>
    <definedName name="M02168396">'[3]CSM with CKD'!#REF!</definedName>
    <definedName name="M02168398">'[3]CSM with CKD'!#REF!</definedName>
    <definedName name="M02168410">'[3]CSM with CKD'!#REF!</definedName>
    <definedName name="M02168675">'[3]CSM with CKD'!#REF!</definedName>
    <definedName name="M02176247">'[3]CSM with CKD'!#REF!</definedName>
    <definedName name="M02176265">'[3]CSM with CKD'!#REF!</definedName>
    <definedName name="M02176267">'[3]CSM with CKD'!#REF!</definedName>
    <definedName name="M02176269">'[3]CSM with CKD'!#REF!</definedName>
    <definedName name="M02176271">'[3]CSM with CKD'!#REF!</definedName>
    <definedName name="M02176273">'[3]CSM with CKD'!#REF!</definedName>
    <definedName name="M02176278">'[3]CSM with CKD'!#REF!</definedName>
    <definedName name="M02176280">'[3]CSM with CKD'!#REF!</definedName>
    <definedName name="M02177418">'[3]CSM with CKD'!#REF!</definedName>
    <definedName name="M02178022">'[3]CSM with CKD'!#REF!</definedName>
    <definedName name="M02178024">'[3]CSM with CKD'!#REF!</definedName>
    <definedName name="M02178026">'[3]CSM with CKD'!#REF!</definedName>
    <definedName name="M02178034">'[3]CSM with CKD'!#REF!</definedName>
    <definedName name="M02178036">'[3]CSM with CKD'!#REF!</definedName>
    <definedName name="M02178038">'[3]CSM with CKD'!#REF!</definedName>
    <definedName name="M02178040">'[3]CSM with CKD'!#REF!</definedName>
    <definedName name="M02178042">'[3]CSM with CKD'!#REF!</definedName>
    <definedName name="M02178057">'[3]CSM with CKD'!#REF!</definedName>
    <definedName name="M02178059">'[3]CSM with CKD'!#REF!</definedName>
    <definedName name="M02178070">'[3]CSM with CKD'!#REF!</definedName>
    <definedName name="M02178316">'[3]CSM with CKD'!#REF!</definedName>
    <definedName name="M02178329">'[3]CSM with CKD'!#REF!</definedName>
    <definedName name="M02178331">'[3]CSM with CKD'!#REF!</definedName>
    <definedName name="M02178343">'[3]CSM with CKD'!#REF!</definedName>
    <definedName name="M02178354">'[3]CSM with CKD'!#REF!</definedName>
    <definedName name="M02180181">'[3]CSM with CKD'!#REF!</definedName>
    <definedName name="M02180351">'[3]CSM with CKD'!#REF!</definedName>
    <definedName name="M02180353">'[3]CSM with CKD'!#REF!</definedName>
    <definedName name="M02180407">'[3]CSM with CKD'!#REF!</definedName>
    <definedName name="M02180410">'[3]CSM with CKD'!#REF!</definedName>
    <definedName name="M02181052">'[3]CSM with CKD'!#REF!</definedName>
    <definedName name="M02181056">'[3]CSM with CKD'!#REF!</definedName>
    <definedName name="M02183411">'[3]CSM with CKD'!#REF!</definedName>
    <definedName name="M02183698">'[3]CSM with CKD'!#REF!</definedName>
    <definedName name="M02183755">'[3]CSM with CKD'!#REF!</definedName>
    <definedName name="M02183983">'[3]CSM with CKD'!#REF!</definedName>
    <definedName name="M02183995">'[3]CSM with CKD'!#REF!</definedName>
    <definedName name="M02184020">'[3]CSM with CKD'!#REF!</definedName>
    <definedName name="M02184068">'[3]CSM with CKD'!#REF!</definedName>
    <definedName name="M02184774">'[3]CSM with CKD'!#REF!</definedName>
    <definedName name="M02184776">'[3]CSM with CKD'!#REF!</definedName>
    <definedName name="M02184778">'[3]CSM with CKD'!#REF!</definedName>
    <definedName name="M02185143">'[3]CSM with CKD'!#REF!</definedName>
    <definedName name="M02185157">'[3]CSM with CKD'!#REF!</definedName>
    <definedName name="M02185175">'[3]CSM with CKD'!#REF!</definedName>
    <definedName name="M02185189">'[3]CSM with CKD'!#REF!</definedName>
    <definedName name="M02185218">'[3]CSM with CKD'!#REF!</definedName>
    <definedName name="M02188133">'[3]CSM with CKD'!#REF!</definedName>
    <definedName name="M02199323">'[3]CSM with CKD'!#REF!</definedName>
    <definedName name="M02199371">'[3]CSM with CKD'!#REF!</definedName>
    <definedName name="M02199410">'[3]CSM with CKD'!#REF!</definedName>
    <definedName name="M02199438">'[3]CSM with CKD'!#REF!</definedName>
    <definedName name="M02199440">'[3]CSM with CKD'!#REF!</definedName>
    <definedName name="M02199480">'[3]CSM with CKD'!#REF!</definedName>
    <definedName name="M02199486">'[3]CSM with CKD'!#REF!</definedName>
    <definedName name="M02200008">'[3]CSM with CKD'!#REF!</definedName>
    <definedName name="M02200068">'[3]CSM with CKD'!#REF!</definedName>
    <definedName name="M02200087">'[3]CSM with CKD'!#REF!</definedName>
    <definedName name="M02200139">'[3]CSM with CKD'!#REF!</definedName>
    <definedName name="M02202468">'[3]CSM with CKD'!#REF!</definedName>
    <definedName name="M02202601">'[3]CSM with CKD'!#REF!</definedName>
    <definedName name="M02203326">'[3]CSM with CKD'!#REF!</definedName>
    <definedName name="M02203448">'[3]CSM with CKD'!#REF!</definedName>
    <definedName name="M02204421">'[3]CSM with CKD'!#REF!</definedName>
    <definedName name="M02204744">'[3]CSM with CKD'!#REF!</definedName>
    <definedName name="M02204990">'[3]CSM with CKD'!#REF!</definedName>
    <definedName name="M02204992">'[3]CSM with CKD'!#REF!</definedName>
    <definedName name="M02205051">'[3]CSM with CKD'!#REF!</definedName>
    <definedName name="M02205072">'[3]CSM with CKD'!#REF!</definedName>
    <definedName name="M02205089">'[3]CSM with CKD'!#REF!</definedName>
    <definedName name="M02205091">'[3]CSM with CKD'!#REF!</definedName>
    <definedName name="M02205093">'[3]CSM with CKD'!#REF!</definedName>
    <definedName name="M02205105">'[3]CSM with CKD'!#REF!</definedName>
    <definedName name="M02205107">'[3]CSM with CKD'!#REF!</definedName>
    <definedName name="M02205109">'[3]CSM with CKD'!#REF!</definedName>
    <definedName name="M02205199">'[3]CSM with CKD'!#REF!</definedName>
    <definedName name="M02205201">'[3]CSM with CKD'!#REF!</definedName>
    <definedName name="M02205203">'[3]CSM with CKD'!#REF!</definedName>
    <definedName name="M02205205">'[3]CSM with CKD'!#REF!</definedName>
    <definedName name="M02205210">'[3]CSM with CKD'!#REF!</definedName>
    <definedName name="M02205231">'[3]CSM with CKD'!#REF!</definedName>
    <definedName name="M02205233">'[3]CSM with CKD'!#REF!</definedName>
    <definedName name="M02205246">'[3]CSM with CKD'!#REF!</definedName>
    <definedName name="M02205421">'[3]CSM with CKD'!#REF!</definedName>
    <definedName name="M02205524">'[3]CSM with CKD'!#REF!</definedName>
    <definedName name="M02205526">'[3]CSM with CKD'!#REF!</definedName>
    <definedName name="M02206160">'[3]CSM with CKD'!#REF!</definedName>
    <definedName name="M02206162">'[3]CSM with CKD'!#REF!</definedName>
    <definedName name="M02206377">'[3]CSM with CKD'!#REF!</definedName>
    <definedName name="M02206379">'[3]CSM with CKD'!#REF!</definedName>
    <definedName name="M02206535">'[3]CSM with CKD'!#REF!</definedName>
    <definedName name="M02206537">'[3]CSM with CKD'!#REF!</definedName>
    <definedName name="M02212504">'[3]CSM with CKD'!#REF!</definedName>
    <definedName name="M02215100">'[3]CSM with CKD'!#REF!</definedName>
    <definedName name="M02215122">'[3]CSM with CKD'!#REF!</definedName>
    <definedName name="M02215124">'[3]CSM with CKD'!#REF!</definedName>
    <definedName name="M02215131">'[3]CSM with CKD'!#REF!</definedName>
    <definedName name="M02215135">'[3]CSM with CKD'!#REF!</definedName>
    <definedName name="M02215137">'[3]CSM with CKD'!#REF!</definedName>
    <definedName name="M02215140">'[3]CSM with CKD'!#REF!</definedName>
    <definedName name="M02215142">'[3]CSM with CKD'!#REF!</definedName>
    <definedName name="M02215146">'[3]CSM with CKD'!#REF!</definedName>
    <definedName name="M02215262">'[3]CSM with CKD'!#REF!</definedName>
    <definedName name="M02215275">'[3]CSM with CKD'!#REF!</definedName>
    <definedName name="M02215279">'[3]CSM with CKD'!#REF!</definedName>
    <definedName name="M02215281">'[3]CSM with CKD'!#REF!</definedName>
    <definedName name="M02215283">'[3]CSM with CKD'!#REF!</definedName>
    <definedName name="M02215289">'[3]CSM with CKD'!#REF!</definedName>
    <definedName name="M02215291">'[3]CSM with CKD'!#REF!</definedName>
    <definedName name="M02215293">'[3]CSM with CKD'!#REF!</definedName>
    <definedName name="M02215297">'[3]CSM with CKD'!#REF!</definedName>
    <definedName name="M02215299">'[3]CSM with CKD'!#REF!</definedName>
    <definedName name="M02215301">'[3]CSM with CKD'!#REF!</definedName>
    <definedName name="M02215303">'[3]CSM with CKD'!#REF!</definedName>
    <definedName name="M02215305">'[3]CSM with CKD'!#REF!</definedName>
    <definedName name="M02215317">'[3]CSM with CKD'!#REF!</definedName>
    <definedName name="M02215431">'[3]CSM with CKD'!#REF!</definedName>
    <definedName name="M02215515">'[3]CSM with CKD'!#REF!</definedName>
    <definedName name="M02215546">'[3]CSM with CKD'!#REF!</definedName>
    <definedName name="M02215639">'[3]CSM with CKD'!#REF!</definedName>
    <definedName name="M02215641">'[3]CSM with CKD'!#REF!</definedName>
    <definedName name="M02217262">'[3]CSM with CKD'!#REF!</definedName>
    <definedName name="M02217264">'[3]CSM with CKD'!#REF!</definedName>
    <definedName name="M02217617">'[3]CSM with CKD'!#REF!</definedName>
    <definedName name="M02217619">'[3]CSM with CKD'!#REF!</definedName>
    <definedName name="M02217621">'[3]CSM with CKD'!#REF!</definedName>
    <definedName name="M02217623">'[3]CSM with CKD'!#REF!</definedName>
    <definedName name="M02217716">'[3]CSM with CKD'!#REF!</definedName>
    <definedName name="M02220033">'[3]CSM with CKD'!#REF!</definedName>
    <definedName name="M02220043">'[3]CSM with CKD'!#REF!</definedName>
    <definedName name="MANUFACTURER">'[3]CSM with CKD'!#REF!</definedName>
    <definedName name="Mar_02">[1]Mth!#REF!</definedName>
    <definedName name="Mar_03">[1]Mth!#REF!</definedName>
    <definedName name="Mar_04">#REF!</definedName>
    <definedName name="Mar_05">'[3]CSM with CKD'!#REF!</definedName>
    <definedName name="Mar_06">'[3]CSM with CKD'!#REF!</definedName>
    <definedName name="Mar_07">'[3]CSM with CKD'!#REF!</definedName>
    <definedName name="Mar_08">'[3]CSM with CKD'!#REF!</definedName>
    <definedName name="Mar_09">'[3]CSM with CKD'!#REF!</definedName>
    <definedName name="MARKET">'[3]CSM with CKD'!#REF!</definedName>
    <definedName name="master_def" localSheetId="11">#REF!</definedName>
    <definedName name="master_def" localSheetId="12">#REF!</definedName>
    <definedName name="master_def">#REF!</definedName>
    <definedName name="May_02" localSheetId="11">[1]Mth!#REF!</definedName>
    <definedName name="May_02" localSheetId="12">[1]Mth!#REF!</definedName>
    <definedName name="May_02">[1]Mth!#REF!</definedName>
    <definedName name="May_03">[1]Mth!#REF!</definedName>
    <definedName name="May_04" localSheetId="12">#REF!</definedName>
    <definedName name="May_04">#REF!</definedName>
    <definedName name="May_05" localSheetId="12">'[3]CSM with CKD'!#REF!</definedName>
    <definedName name="May_05">'[3]CSM with CKD'!#REF!</definedName>
    <definedName name="May_06">'[3]CSM with CKD'!#REF!</definedName>
    <definedName name="May_07">'[3]CSM with CKD'!#REF!</definedName>
    <definedName name="May_08">'[3]CSM with CKD'!#REF!</definedName>
    <definedName name="May_09">'[3]CSM with CKD'!#REF!</definedName>
    <definedName name="MbrName">'[17]Average Assets'!#REF!</definedName>
    <definedName name="MFG" localSheetId="11">#REF!</definedName>
    <definedName name="MFG" localSheetId="12">#REF!</definedName>
    <definedName name="MFG">#REF!</definedName>
    <definedName name="MNEMONIC" localSheetId="11">'[3]CSM with CKD'!#REF!</definedName>
    <definedName name="MNEMONIC" localSheetId="12">'[3]CSM with CKD'!#REF!</definedName>
    <definedName name="MNEMONIC">'[3]CSM with CKD'!#REF!</definedName>
    <definedName name="MON" localSheetId="19">[18]Kennzahlen!#REF!</definedName>
    <definedName name="MON" localSheetId="3">[18]Kennzahlen!#REF!</definedName>
    <definedName name="MON" localSheetId="18">[18]Kennzahlen!#REF!</definedName>
    <definedName name="MON" localSheetId="0">[18]Kennzahlen!#REF!</definedName>
    <definedName name="MON">[18]Kennzahlen!#REF!</definedName>
    <definedName name="Monat" localSheetId="19">#REF!</definedName>
    <definedName name="Monat" localSheetId="3">#REF!</definedName>
    <definedName name="Monat" localSheetId="18">#REF!</definedName>
    <definedName name="Monat" localSheetId="0">#REF!</definedName>
    <definedName name="Monat">#REF!</definedName>
    <definedName name="Month" localSheetId="19">#REF!</definedName>
    <definedName name="Month" localSheetId="3">#REF!</definedName>
    <definedName name="Month" localSheetId="18">#REF!</definedName>
    <definedName name="Month" localSheetId="0">#REF!</definedName>
    <definedName name="Month">#REF!</definedName>
    <definedName name="Months">'[12]Fiscal Calendar'!$A$12:$IV$24,'[12]Fiscal Calendar'!$A$26:$IV$38</definedName>
    <definedName name="NAMEPLATE" localSheetId="12">'[3]CSM with CKD'!#REF!</definedName>
    <definedName name="NAMEPLATE">'[3]CSM with CKD'!#REF!</definedName>
    <definedName name="Nov_02" localSheetId="11">[1]Mth!#REF!</definedName>
    <definedName name="Nov_02" localSheetId="12">[1]Mth!#REF!</definedName>
    <definedName name="Nov_02">[1]Mth!#REF!</definedName>
    <definedName name="Nov_03" localSheetId="12">[1]Mth!#REF!</definedName>
    <definedName name="Nov_03">[1]Mth!#REF!</definedName>
    <definedName name="Nov_04" localSheetId="11">#REF!</definedName>
    <definedName name="Nov_04" localSheetId="12">#REF!</definedName>
    <definedName name="Nov_04">#REF!</definedName>
    <definedName name="Nov_05" localSheetId="11">'[3]CSM with CKD'!#REF!</definedName>
    <definedName name="Nov_05" localSheetId="12">'[3]CSM with CKD'!#REF!</definedName>
    <definedName name="Nov_05">'[3]CSM with CKD'!#REF!</definedName>
    <definedName name="Nov_06" localSheetId="12">'[3]CSM with CKD'!#REF!</definedName>
    <definedName name="Nov_06">'[3]CSM with CKD'!#REF!</definedName>
    <definedName name="Nov_07">'[3]CSM with CKD'!#REF!</definedName>
    <definedName name="Nov_08">'[3]CSM with CKD'!#REF!</definedName>
    <definedName name="Nov_09">'[3]CSM with CKD'!#REF!</definedName>
    <definedName name="Oct_02">[1]Mth!#REF!</definedName>
    <definedName name="Oct_03">[1]Mth!#REF!</definedName>
    <definedName name="Oct_04">#REF!</definedName>
    <definedName name="Oct_05">'[3]CSM with CKD'!#REF!</definedName>
    <definedName name="Oct_06">'[3]CSM with CKD'!#REF!</definedName>
    <definedName name="Oct_07">'[3]CSM with CKD'!#REF!</definedName>
    <definedName name="Oct_08">'[3]CSM with CKD'!#REF!</definedName>
    <definedName name="Oct_09">'[3]CSM with CKD'!#REF!</definedName>
    <definedName name="OEM_PROGRAM" localSheetId="11">#REF!</definedName>
    <definedName name="OEM_PROGRAM" localSheetId="12">#REF!</definedName>
    <definedName name="OEM_PROGRAM">#REF!</definedName>
    <definedName name="OWNER">'[9]Lookup Table'!$B$1:$I$65536</definedName>
    <definedName name="PENSIONS_RST">[2]PW!#REF!</definedName>
    <definedName name="PLATFORM">'[3]CSM with CKD'!#REF!</definedName>
    <definedName name="PLATFORM_MNEMONIC">'[3]CSM with CKD'!#REF!</definedName>
    <definedName name="print1" localSheetId="19">#REF!</definedName>
    <definedName name="print1" localSheetId="3">#REF!</definedName>
    <definedName name="print1" localSheetId="18">#REF!</definedName>
    <definedName name="print1" localSheetId="0">#REF!</definedName>
    <definedName name="print1">#REF!</definedName>
    <definedName name="print2" localSheetId="19">#REF!</definedName>
    <definedName name="print2" localSheetId="3">#REF!</definedName>
    <definedName name="print2" localSheetId="18">#REF!</definedName>
    <definedName name="print2" localSheetId="0">#REF!</definedName>
    <definedName name="print2">#REF!</definedName>
    <definedName name="print3">[13]January!$O$90:$AI$163</definedName>
    <definedName name="print4">[13]January!$AX$252:$BI$333</definedName>
    <definedName name="PriorYear" localSheetId="11">#REF!</definedName>
    <definedName name="PriorYear" localSheetId="12">#REF!</definedName>
    <definedName name="PriorYear">#REF!</definedName>
    <definedName name="PROGRAM" localSheetId="11">'[3]CSM with CKD'!#REF!</definedName>
    <definedName name="PROGRAM" localSheetId="12">'[3]CSM with CKD'!#REF!</definedName>
    <definedName name="PROGRAM">'[3]CSM with CKD'!#REF!</definedName>
    <definedName name="Project_Name">'[19]Base Info'!$D$3</definedName>
    <definedName name="PY" localSheetId="11">#REF!</definedName>
    <definedName name="PY" localSheetId="12">#REF!</definedName>
    <definedName name="PY">#REF!</definedName>
    <definedName name="Quarter">[20]INPUT!$B$39:$B$42</definedName>
    <definedName name="RECONENTRY" localSheetId="11">#REF!</definedName>
    <definedName name="RECONENTRY" localSheetId="12">#REF!</definedName>
    <definedName name="RECONENTRY">#REF!</definedName>
    <definedName name="REGION" localSheetId="11">'[3]CSM with CKD'!#REF!</definedName>
    <definedName name="REGION" localSheetId="12">'[3]CSM with CKD'!#REF!</definedName>
    <definedName name="REGION">'[3]CSM with CKD'!#REF!</definedName>
    <definedName name="REGIONAL_SEGMENT" localSheetId="11">'[3]CSM with CKD'!#REF!</definedName>
    <definedName name="REGIONAL_SEGMENT">'[3]CSM with CKD'!#REF!</definedName>
    <definedName name="Report_Budget" localSheetId="19">#REF!</definedName>
    <definedName name="Report_Budget" localSheetId="3">#REF!</definedName>
    <definedName name="Report_Budget" localSheetId="18">#REF!</definedName>
    <definedName name="Report_Budget" localSheetId="0">#REF!</definedName>
    <definedName name="Report_Budget">#REF!</definedName>
    <definedName name="Report_Consumption" localSheetId="19">#REF!</definedName>
    <definedName name="Report_Consumption" localSheetId="3">#REF!</definedName>
    <definedName name="Report_Consumption" localSheetId="18">#REF!</definedName>
    <definedName name="Report_Consumption" localSheetId="0">#REF!</definedName>
    <definedName name="Report_Consumption">#REF!</definedName>
    <definedName name="Report_Highlights" localSheetId="19">#REF!</definedName>
    <definedName name="Report_Highlights" localSheetId="3">#REF!</definedName>
    <definedName name="Report_Highlights" localSheetId="18">#REF!</definedName>
    <definedName name="Report_Highlights" localSheetId="0">#REF!</definedName>
    <definedName name="Report_Highlights">#REF!</definedName>
    <definedName name="Report_Ist_und_Preview" localSheetId="19">#REF!</definedName>
    <definedName name="Report_Ist_und_Preview" localSheetId="3">#REF!</definedName>
    <definedName name="Report_Ist_und_Preview" localSheetId="18">#REF!</definedName>
    <definedName name="Report_Ist_und_Preview" localSheetId="0">#REF!</definedName>
    <definedName name="Report_Ist_und_Preview">#REF!</definedName>
    <definedName name="Report_PU" localSheetId="19">#REF!</definedName>
    <definedName name="Report_PU" localSheetId="3">#REF!</definedName>
    <definedName name="Report_PU" localSheetId="18">#REF!</definedName>
    <definedName name="Report_PU" localSheetId="0">#REF!</definedName>
    <definedName name="Report_PU">#REF!</definedName>
    <definedName name="Report_PU_Result" localSheetId="19">#REF!</definedName>
    <definedName name="Report_PU_Result" localSheetId="3">#REF!</definedName>
    <definedName name="Report_PU_Result" localSheetId="18">#REF!</definedName>
    <definedName name="Report_PU_Result" localSheetId="0">#REF!</definedName>
    <definedName name="Report_PU_Result">#REF!</definedName>
    <definedName name="rm" localSheetId="19">#REF!</definedName>
    <definedName name="rm" localSheetId="3">#REF!</definedName>
    <definedName name="rm" localSheetId="18">#REF!</definedName>
    <definedName name="rm" localSheetId="0">#REF!</definedName>
    <definedName name="rm">#REF!</definedName>
    <definedName name="roi_ges" localSheetId="19">#REF!</definedName>
    <definedName name="roi_ges" localSheetId="3">#REF!</definedName>
    <definedName name="roi_ges" localSheetId="18">#REF!</definedName>
    <definedName name="roi_ges" localSheetId="0">#REF!</definedName>
    <definedName name="roi_ges">#REF!</definedName>
    <definedName name="SALES_PARENT">'[3]CSM with CKD'!#REF!</definedName>
    <definedName name="SAPBEXrevision" hidden="1">1</definedName>
    <definedName name="SAPBEXsysID" hidden="1">"P48"</definedName>
    <definedName name="SAPBEXwbID" hidden="1">"3I9K2KJQ1EPRJLDCI9HZLEADP"</definedName>
    <definedName name="sBusinessArea">'[21]98Variables'!$G$2:$G$196</definedName>
    <definedName name="sdfasf" localSheetId="11" hidden="1">#REF!</definedName>
    <definedName name="sdfasf" localSheetId="12" hidden="1">#REF!</definedName>
    <definedName name="sdfasf" hidden="1">#REF!</definedName>
    <definedName name="sdhhth" localSheetId="11" hidden="1">#REF!</definedName>
    <definedName name="sdhhth" localSheetId="12" hidden="1">#REF!</definedName>
    <definedName name="sdhhth" hidden="1">#REF!</definedName>
    <definedName name="sds" localSheetId="12" hidden="1">#REF!</definedName>
    <definedName name="sds" hidden="1">#REF!</definedName>
    <definedName name="sEmployeeSubGroup">'[21]98Variables'!$Q$2:$Q$17</definedName>
    <definedName name="Sep_02" localSheetId="11">[1]Mth!#REF!</definedName>
    <definedName name="Sep_02" localSheetId="12">[1]Mth!#REF!</definedName>
    <definedName name="Sep_02">[1]Mth!#REF!</definedName>
    <definedName name="Sep_03" localSheetId="11">[1]Mth!#REF!</definedName>
    <definedName name="Sep_03" localSheetId="12">[1]Mth!#REF!</definedName>
    <definedName name="Sep_03">[1]Mth!#REF!</definedName>
    <definedName name="Sep_04" localSheetId="11">#REF!</definedName>
    <definedName name="Sep_04" localSheetId="12">#REF!</definedName>
    <definedName name="Sep_04">#REF!</definedName>
    <definedName name="Sep_05" localSheetId="11">'[3]CSM with CKD'!#REF!</definedName>
    <definedName name="Sep_05" localSheetId="12">'[3]CSM with CKD'!#REF!</definedName>
    <definedName name="Sep_05">'[3]CSM with CKD'!#REF!</definedName>
    <definedName name="Sep_07" localSheetId="11">'[3]CSM with CKD'!#REF!</definedName>
    <definedName name="Sep_07" localSheetId="12">'[3]CSM with CKD'!#REF!</definedName>
    <definedName name="Sep_07">'[3]CSM with CKD'!#REF!</definedName>
    <definedName name="Sep_08" localSheetId="12">'[3]CSM with CKD'!#REF!</definedName>
    <definedName name="Sep_08">'[3]CSM with CKD'!#REF!</definedName>
    <definedName name="Sep_09" localSheetId="12">'[3]CSM with CKD'!#REF!</definedName>
    <definedName name="Sep_09">'[3]CSM with CKD'!#REF!</definedName>
    <definedName name="sHCtype">'[21]98Variables'!$C$2:$C$7</definedName>
    <definedName name="sImpatOrLocals">'[21]98Variables'!$M$2:$M$5</definedName>
    <definedName name="sJobCatalog">'[21]98Variables'!$O$2:$O$23</definedName>
    <definedName name="sJobType">'[21]98Variables'!$K$2:$K$3</definedName>
    <definedName name="sLegalEntity">'[21]98Variables'!$A$2:$A$10</definedName>
    <definedName name="SONSTIGE_RST" localSheetId="11">[2]PW!#REF!</definedName>
    <definedName name="SONSTIGE_RST" localSheetId="12">[2]PW!#REF!</definedName>
    <definedName name="SONSTIGE_RST">[2]PW!#REF!</definedName>
    <definedName name="SOP" localSheetId="11">'[3]CSM with CKD'!#REF!</definedName>
    <definedName name="SOP" localSheetId="12">'[3]CSM with CKD'!#REF!</definedName>
    <definedName name="SOP">'[3]CSM with CKD'!#REF!</definedName>
    <definedName name="sortcol" localSheetId="11">#REF!</definedName>
    <definedName name="sortcol" localSheetId="12">#REF!</definedName>
    <definedName name="sortcol">#REF!</definedName>
    <definedName name="SOURCE_PLANT" localSheetId="11">'[3]CSM with CKD'!#REF!</definedName>
    <definedName name="SOURCE_PLANT" localSheetId="12">'[3]CSM with CKD'!#REF!</definedName>
    <definedName name="SOURCE_PLANT">'[3]CSM with CKD'!#REF!</definedName>
    <definedName name="SOURCE_PLANT_COUNTRY" localSheetId="11">'[3]CSM with CKD'!#REF!</definedName>
    <definedName name="SOURCE_PLANT_COUNTRY" localSheetId="12">'[3]CSM with CKD'!#REF!</definedName>
    <definedName name="SOURCE_PLANT_COUNTRY">'[3]CSM with CKD'!#REF!</definedName>
    <definedName name="sPeriod">'[21]98Variables'!$U$2:$U$22</definedName>
    <definedName name="sSubEntity">'[21]98Variables'!$E$2:$E$16</definedName>
    <definedName name="STEUER_RST" localSheetId="11">[2]PW!#REF!</definedName>
    <definedName name="STEUER_RST" localSheetId="12">[2]PW!#REF!</definedName>
    <definedName name="STEUER_RST">[2]PW!#REF!</definedName>
    <definedName name="Summe_Überschuß" localSheetId="19">#REF!</definedName>
    <definedName name="Summe_Überschuß" localSheetId="3">#REF!</definedName>
    <definedName name="Summe_Überschuß" localSheetId="18">#REF!</definedName>
    <definedName name="Summe_Überschuß" localSheetId="0">#REF!</definedName>
    <definedName name="Summe_Überschuß">#REF!</definedName>
    <definedName name="Tapete_PRC_english">[22]PW!#REF!</definedName>
    <definedName name="TCACP">#N/A</definedName>
    <definedName name="TCAP">#N/A</definedName>
    <definedName name="TCATP">#N/A</definedName>
    <definedName name="TCRP">[1]Mth!#REF!</definedName>
    <definedName name="tdga">[23]PW!#REF!</definedName>
    <definedName name="tdgm" localSheetId="11">#REF!</definedName>
    <definedName name="tdgm" localSheetId="12">#REF!</definedName>
    <definedName name="tdgm">#REF!</definedName>
    <definedName name="TFMP" localSheetId="11">[1]Mth!#REF!</definedName>
    <definedName name="TFMP" localSheetId="12">[1]Mth!#REF!</definedName>
    <definedName name="TFMP">[1]Mth!#REF!</definedName>
    <definedName name="TGMP">[1]Mth!#REF!</definedName>
    <definedName name="THREE02" localSheetId="12">#REF!</definedName>
    <definedName name="THREE02">#REF!</definedName>
    <definedName name="THREE03" localSheetId="12">#REF!</definedName>
    <definedName name="THREE03">#REF!</definedName>
    <definedName name="THREE04" localSheetId="12">#REF!</definedName>
    <definedName name="THREE04">#REF!</definedName>
    <definedName name="THREE05">#REF!</definedName>
    <definedName name="THREE06">#REF!</definedName>
    <definedName name="THREE07">#REF!</definedName>
    <definedName name="THREE08">#REF!</definedName>
    <definedName name="THREE09">#REF!</definedName>
    <definedName name="THREE10">'[3]CSM with CKD'!#REF!</definedName>
    <definedName name="THREE11">'[3]CSM with CKD'!#REF!</definedName>
    <definedName name="THREE12">'[3]CSM with CKD'!#REF!</definedName>
    <definedName name="TMXCP">#N/A</definedName>
    <definedName name="TMXP">#N/A</definedName>
    <definedName name="TMXTP">#N/A</definedName>
    <definedName name="TNACP">'[24]CSM with CKD'!#REF!</definedName>
    <definedName name="TNAP">'[24]CSM with CKD'!#REF!</definedName>
    <definedName name="TNATP">'[24]CSM with CKD'!#REF!</definedName>
    <definedName name="TOTAL">[2]PW!#REF!</definedName>
    <definedName name="TTPP">[1]Mth!#REF!</definedName>
    <definedName name="TUSCP">#N/A</definedName>
    <definedName name="TUSP">#N/A</definedName>
    <definedName name="TUSTP">#N/A</definedName>
    <definedName name="UB" localSheetId="19">#REF!</definedName>
    <definedName name="UB" localSheetId="3">#REF!</definedName>
    <definedName name="UB" localSheetId="18">#REF!</definedName>
    <definedName name="UB" localSheetId="0">#REF!</definedName>
    <definedName name="UB">#REF!</definedName>
    <definedName name="Überchuß2" localSheetId="19">#REF!</definedName>
    <definedName name="Überchuß2" localSheetId="3">#REF!</definedName>
    <definedName name="Überchuß2" localSheetId="18">#REF!</definedName>
    <definedName name="Überchuß2" localSheetId="0">#REF!</definedName>
    <definedName name="Überchuß2">#REF!</definedName>
    <definedName name="Überschuß_Ges" localSheetId="19">#REF!</definedName>
    <definedName name="Überschuß_Ges" localSheetId="3">#REF!</definedName>
    <definedName name="Überschuß_Ges" localSheetId="18">#REF!</definedName>
    <definedName name="Überschuß_Ges" localSheetId="0">#REF!</definedName>
    <definedName name="Überschuß_Ges">#REF!</definedName>
    <definedName name="Überschuß0" localSheetId="19">#REF!</definedName>
    <definedName name="Überschuß0" localSheetId="3">#REF!</definedName>
    <definedName name="Überschuß0" localSheetId="18">#REF!</definedName>
    <definedName name="Überschuß0" localSheetId="0">#REF!</definedName>
    <definedName name="Überschuß0">#REF!</definedName>
    <definedName name="Überschuß1" localSheetId="19">#REF!</definedName>
    <definedName name="Überschuß1" localSheetId="3">#REF!</definedName>
    <definedName name="Überschuß1" localSheetId="18">#REF!</definedName>
    <definedName name="Überschuß1" localSheetId="0">#REF!</definedName>
    <definedName name="Überschuß1">#REF!</definedName>
    <definedName name="Überschuß10" localSheetId="19">#REF!</definedName>
    <definedName name="Überschuß10" localSheetId="3">#REF!</definedName>
    <definedName name="Überschuß10" localSheetId="18">#REF!</definedName>
    <definedName name="Überschuß10" localSheetId="0">#REF!</definedName>
    <definedName name="Überschuß10">#REF!</definedName>
    <definedName name="Überschuß1ß" localSheetId="19">#REF!</definedName>
    <definedName name="Überschuß1ß" localSheetId="3">#REF!</definedName>
    <definedName name="Überschuß1ß" localSheetId="18">#REF!</definedName>
    <definedName name="Überschuß1ß" localSheetId="0">#REF!</definedName>
    <definedName name="Überschuß1ß">#REF!</definedName>
    <definedName name="Überschuß3" localSheetId="19">#REF!</definedName>
    <definedName name="Überschuß3" localSheetId="3">#REF!</definedName>
    <definedName name="Überschuß3" localSheetId="18">#REF!</definedName>
    <definedName name="Überschuß3" localSheetId="0">#REF!</definedName>
    <definedName name="Überschuß3">#REF!</definedName>
    <definedName name="Überschuß4" localSheetId="19">#REF!</definedName>
    <definedName name="Überschuß4" localSheetId="3">#REF!</definedName>
    <definedName name="Überschuß4" localSheetId="18">#REF!</definedName>
    <definedName name="Überschuß4" localSheetId="0">#REF!</definedName>
    <definedName name="Überschuß4">#REF!</definedName>
    <definedName name="Überschuß5" localSheetId="19">#REF!</definedName>
    <definedName name="Überschuß5" localSheetId="3">#REF!</definedName>
    <definedName name="Überschuß5" localSheetId="18">#REF!</definedName>
    <definedName name="Überschuß5" localSheetId="0">#REF!</definedName>
    <definedName name="Überschuß5">#REF!</definedName>
    <definedName name="Überschuß6" localSheetId="19">#REF!</definedName>
    <definedName name="Überschuß6" localSheetId="3">#REF!</definedName>
    <definedName name="Überschuß6" localSheetId="18">#REF!</definedName>
    <definedName name="Überschuß6" localSheetId="0">#REF!</definedName>
    <definedName name="Überschuß6">#REF!</definedName>
    <definedName name="Überschuß7" localSheetId="19">#REF!</definedName>
    <definedName name="Überschuß7" localSheetId="3">#REF!</definedName>
    <definedName name="Überschuß7" localSheetId="18">#REF!</definedName>
    <definedName name="Überschuß7" localSheetId="0">#REF!</definedName>
    <definedName name="Überschuß7">#REF!</definedName>
    <definedName name="Überschuß8" localSheetId="19">#REF!</definedName>
    <definedName name="Überschuß8" localSheetId="3">#REF!</definedName>
    <definedName name="Überschuß8" localSheetId="18">#REF!</definedName>
    <definedName name="Überschuß8" localSheetId="0">#REF!</definedName>
    <definedName name="Überschuß8">#REF!</definedName>
    <definedName name="Überschuß9" localSheetId="19">#REF!</definedName>
    <definedName name="Überschuß9" localSheetId="3">#REF!</definedName>
    <definedName name="Überschuß9" localSheetId="18">#REF!</definedName>
    <definedName name="Überschuß9" localSheetId="0">#REF!</definedName>
    <definedName name="Überschuß9">#REF!</definedName>
    <definedName name="Vorschaujahr">[8]Stammdaten!$B$4</definedName>
    <definedName name="VS">'[6]Data entry'!$F$13</definedName>
    <definedName name="VSPALTE">'[25]IKSoKH:98 IKSoKH'!$Z$93:$AX$183</definedName>
    <definedName name="VSST">'[6]Data entry'!$F$19</definedName>
    <definedName name="w" localSheetId="11">#REF!</definedName>
    <definedName name="w" localSheetId="12">#REF!</definedName>
    <definedName name="w">#REF!</definedName>
    <definedName name="WÄ" localSheetId="19">#REF!</definedName>
    <definedName name="WÄ" localSheetId="3">#REF!</definedName>
    <definedName name="WÄ" localSheetId="18">#REF!</definedName>
    <definedName name="WÄ" localSheetId="0">#REF!</definedName>
    <definedName name="WÄ">#REF!</definedName>
    <definedName name="WeekDays">'[12]Fiscal Calendar'!$C$1:$G$65536,'[12]Fiscal Calendar'!$L$1:$P$65536</definedName>
    <definedName name="xx" localSheetId="11">#REF!</definedName>
    <definedName name="xx" localSheetId="12">#REF!</definedName>
    <definedName name="xx">#REF!</definedName>
    <definedName name="xxxx">[14]Tabelle1!$E$7:$N$68</definedName>
    <definedName name="YearStart1" localSheetId="11">#REF!</definedName>
    <definedName name="YearStart1" localSheetId="12">#REF!</definedName>
    <definedName name="YearStart1">#REF!</definedName>
    <definedName name="YearStart2" localSheetId="12">#REF!</definedName>
    <definedName name="YearStart2">#REF!</definedName>
    <definedName name="YearStart3" localSheetId="12">#REF!</definedName>
    <definedName name="YearStart3">#REF!</definedName>
    <definedName name="YearStart4">#REF!</definedName>
    <definedName name="YearStart5">#REF!</definedName>
    <definedName name="YearStart6">#REF!</definedName>
    <definedName name="YearStart7">#REF!</definedName>
    <definedName name="Z_0C515430_E0DC_4270_A4FF_30EED3D0B48C_.wvu.Cols" localSheetId="19" hidden="1">'DQ380 all material'!$C:$D,'DQ380 all material'!$F:$I,'DQ380 all material'!$K:$N,'DQ380 all material'!$P:$T,'DQ380 all material'!$V:$Y,'DQ380 all material'!$AA:$AF,'DQ380 all material'!$AG:$AJ,'DQ380 all material'!$AL:$AO,'DQ380 all material'!$AQ:$AU,'DQ380 all material'!$AW:$AZ,'DQ380 all material'!$BB:$BE,'DQ380 all material'!$BG:$BK,'DQ380 all material'!$BM:$BP</definedName>
    <definedName name="Z_0C515430_E0DC_4270_A4FF_30EED3D0B48C_.wvu.Cols" localSheetId="8" hidden="1">Jundiai!$E:$F,Jundiai!#REF!,Jundiai!$H:$H,Jundiai!$I:$I,Jundiai!#REF!,Jundiai!$L:$L,Jundiai!#REF!,Jundiai!#REF!,Jundiai!$S:$S,Jundiai!#REF!,Jundiai!#REF!,Jundiai!$AD:$AD,Jundiai!#REF!</definedName>
    <definedName name="Z_0C515430_E0DC_4270_A4FF_30EED3D0B48C_.wvu.Cols" localSheetId="18" hidden="1">'TC all material'!$C:$D,'TC all material'!$F:$I,'TC all material'!$K:$N,'TC all material'!$P:$T,'TC all material'!$V:$Y,'TC all material'!$AA:$AF,'TC all material'!$AG:$AJ,'TC all material'!$AL:$AO,'TC all material'!$AQ:$AU,'TC all material'!$AW:$AZ,'TC all material'!$BB:$BE,'TC all material'!$BG:$BK,'TC all material'!$BM:$BP</definedName>
    <definedName name="Z_0C515430_E0DC_4270_A4FF_30EED3D0B48C_.wvu.PrintArea" localSheetId="8" hidden="1">Jundiai!$A$1:$AE$52</definedName>
    <definedName name="Z_0C515430_E0DC_4270_A4FF_30EED3D0B48C_.wvu.Rows" localSheetId="19" hidden="1">'DQ380 all material'!$22:$22,'DQ380 all material'!$62:$62,'DQ380 all material'!$68:$68</definedName>
    <definedName name="Z_0C515430_E0DC_4270_A4FF_30EED3D0B48C_.wvu.Rows" localSheetId="8" hidden="1">Jundiai!$12:$12,Jundiai!$50:$50,Jundiai!#REF!</definedName>
    <definedName name="Z_0C515430_E0DC_4270_A4FF_30EED3D0B48C_.wvu.Rows" localSheetId="18" hidden="1">'TC all material'!$22:$22,'TC all material'!$62:$62,'TC all material'!$69:$69</definedName>
    <definedName name="Z_14415622_DCEA_474B_8E9A_20CE445714AA_.wvu.Cols" localSheetId="19" hidden="1">'DQ380 all material'!$C:$D,'DQ380 all material'!$F:$I,'DQ380 all material'!$K:$N,'DQ380 all material'!$P:$T,'DQ380 all material'!$AG:$AJ,'DQ380 all material'!$AL:$AO,'DQ380 all material'!$AQ:$AU,'DQ380 all material'!$AW:$AZ,'DQ380 all material'!$BB:$BE,'DQ380 all material'!$BG:$BK,'DQ380 all material'!$BM:$BR</definedName>
    <definedName name="Z_14415622_DCEA_474B_8E9A_20CE445714AA_.wvu.Cols" localSheetId="8" hidden="1">Jundiai!$E:$F,Jundiai!#REF!,Jundiai!$H:$H,Jundiai!$I:$I,Jundiai!#REF!,Jundiai!#REF!,Jundiai!$S:$S,Jundiai!#REF!,Jundiai!#REF!,Jundiai!$AD:$AD,Jundiai!#REF!</definedName>
    <definedName name="Z_14415622_DCEA_474B_8E9A_20CE445714AA_.wvu.Cols" localSheetId="18" hidden="1">'TC all material'!$C:$D,'TC all material'!$F:$I,'TC all material'!$K:$N,'TC all material'!$P:$T,'TC all material'!$AG:$AJ,'TC all material'!$AL:$AO,'TC all material'!$AQ:$AU,'TC all material'!$AW:$AZ,'TC all material'!$BB:$BE,'TC all material'!$BG:$BK,'TC all material'!$BM:$BR</definedName>
    <definedName name="Z_14415622_DCEA_474B_8E9A_20CE445714AA_.wvu.PrintArea" localSheetId="8" hidden="1">Jundiai!$A$1:$AE$52</definedName>
    <definedName name="Z_14415622_DCEA_474B_8E9A_20CE445714AA_.wvu.Rows" localSheetId="19" hidden="1">'DQ380 all material'!$62:$62,'DQ380 all material'!$68:$68</definedName>
    <definedName name="Z_14415622_DCEA_474B_8E9A_20CE445714AA_.wvu.Rows" localSheetId="8" hidden="1">Jundiai!$50:$50,Jundiai!#REF!</definedName>
    <definedName name="Z_14415622_DCEA_474B_8E9A_20CE445714AA_.wvu.Rows" localSheetId="18" hidden="1">'TC all material'!$62:$62,'TC all material'!$69:$69</definedName>
    <definedName name="Z_1EC8EF5F_BCD5_4FF6_A67D_B1F7E3AB1E97_.wvu.Cols" localSheetId="19" hidden="1">'DQ380 all material'!$C:$D,'DQ380 all material'!$F:$I,'DQ380 all material'!$K:$N,'DQ380 all material'!$P:$T,'DQ380 all material'!$V:$Y,'DQ380 all material'!$AA:$AF,'DQ380 all material'!$AL:$AO,'DQ380 all material'!$AQ:$AU,'DQ380 all material'!$AW:$AZ,'DQ380 all material'!$BB:$BE,'DQ380 all material'!$BG:$BK,'DQ380 all material'!$BM:$BP</definedName>
    <definedName name="Z_1EC8EF5F_BCD5_4FF6_A67D_B1F7E3AB1E97_.wvu.Cols" localSheetId="8" hidden="1">Jundiai!$E:$F,Jundiai!#REF!,Jundiai!$H:$H,Jundiai!$I:$I,Jundiai!#REF!,Jundiai!$L:$L,Jundiai!#REF!,Jundiai!$S:$S,Jundiai!#REF!,Jundiai!#REF!,Jundiai!$AD:$AD,Jundiai!#REF!</definedName>
    <definedName name="Z_1EC8EF5F_BCD5_4FF6_A67D_B1F7E3AB1E97_.wvu.Cols" localSheetId="18" hidden="1">'TC all material'!$C:$D,'TC all material'!$F:$I,'TC all material'!$K:$N,'TC all material'!$P:$T,'TC all material'!$V:$Y,'TC all material'!$AA:$AF,'TC all material'!$AL:$AO,'TC all material'!$AQ:$AU,'TC all material'!$AW:$AZ,'TC all material'!$BB:$BE,'TC all material'!$BG:$BK,'TC all material'!$BM:$BP</definedName>
    <definedName name="Z_1EC8EF5F_BCD5_4FF6_A67D_B1F7E3AB1E97_.wvu.PrintArea" localSheetId="19" hidden="1">'DQ380 all material'!$A$2:$BP$82</definedName>
    <definedName name="Z_1EC8EF5F_BCD5_4FF6_A67D_B1F7E3AB1E97_.wvu.PrintArea" localSheetId="8" hidden="1">Jundiai!$A$1:$AE$52</definedName>
    <definedName name="Z_1EC8EF5F_BCD5_4FF6_A67D_B1F7E3AB1E97_.wvu.PrintArea" localSheetId="18" hidden="1">'TC all material'!$A$2:$BP$83</definedName>
    <definedName name="Z_1EC8EF5F_BCD5_4FF6_A67D_B1F7E3AB1E97_.wvu.Rows" localSheetId="19" hidden="1">'DQ380 all material'!$62:$62,'DQ380 all material'!$68:$68</definedName>
    <definedName name="Z_1EC8EF5F_BCD5_4FF6_A67D_B1F7E3AB1E97_.wvu.Rows" localSheetId="8" hidden="1">Jundiai!$50:$50,Jundiai!#REF!</definedName>
    <definedName name="Z_1EC8EF5F_BCD5_4FF6_A67D_B1F7E3AB1E97_.wvu.Rows" localSheetId="18" hidden="1">'TC all material'!$62:$62,'TC all material'!$69:$69</definedName>
    <definedName name="Z_21921362_85B5_4497_9422_6CB64A599216_.wvu.Cols" localSheetId="19" hidden="1">'DQ380 all material'!$F:$I,'DQ380 all material'!$P:$T,'DQ380 all material'!$V:$Y,'DQ380 all material'!$AA:$AF,'DQ380 all material'!$AG:$AJ,'DQ380 all material'!$AL:$AO,'DQ380 all material'!$AQ:$AU,'DQ380 all material'!$AW:$AZ,'DQ380 all material'!$BB:$BE,'DQ380 all material'!$BG:$BK,'DQ380 all material'!$BM:$BP</definedName>
    <definedName name="Z_21921362_85B5_4497_9422_6CB64A599216_.wvu.Cols" localSheetId="8" hidden="1">Jundiai!#REF!,Jundiai!$I:$I,Jundiai!#REF!,Jundiai!$L:$L,Jundiai!#REF!,Jundiai!#REF!,Jundiai!$S:$S,Jundiai!#REF!,Jundiai!#REF!,Jundiai!$AD:$AD,Jundiai!#REF!</definedName>
    <definedName name="Z_21921362_85B5_4497_9422_6CB64A599216_.wvu.Cols" localSheetId="18" hidden="1">'TC all material'!$F:$I,'TC all material'!$P:$T,'TC all material'!$V:$Y,'TC all material'!$AA:$AF,'TC all material'!$AG:$AJ,'TC all material'!$AL:$AO,'TC all material'!$AQ:$AU,'TC all material'!$AW:$AZ,'TC all material'!$BB:$BE,'TC all material'!$BG:$BK,'TC all material'!$BM:$BP</definedName>
    <definedName name="Z_21921362_85B5_4497_9422_6CB64A599216_.wvu.PrintArea" localSheetId="8" hidden="1">Jundiai!$A$1:$AE$52</definedName>
    <definedName name="Z_21921362_85B5_4497_9422_6CB64A599216_.wvu.Rows" localSheetId="19" hidden="1">'DQ380 all material'!$22:$22,'DQ380 all material'!$68:$68</definedName>
    <definedName name="Z_21921362_85B5_4497_9422_6CB64A599216_.wvu.Rows" localSheetId="8" hidden="1">Jundiai!$12:$12,Jundiai!$50:$50,Jundiai!#REF!</definedName>
    <definedName name="Z_21921362_85B5_4497_9422_6CB64A599216_.wvu.Rows" localSheetId="18" hidden="1">'TC all material'!$22:$22,'TC all material'!$69:$69</definedName>
    <definedName name="Z_3D67A5DC_2991_4600_A50B_8E5670C497B8_.wvu.Cols" localSheetId="19" hidden="1">'DQ380 all material'!$C:$D,'DQ380 all material'!$F:$J,'DQ380 all material'!$L:$O,'DQ380 all material'!$Q:$U,'DQ380 all material'!$W:$Z,'DQ380 all material'!$AB:$AE,'DQ380 all material'!$AG:$AK,'DQ380 all material'!$AM:$AP,'DQ380 all material'!$AR:$AU,'DQ380 all material'!$AW:$AZ,'DQ380 all material'!$BB:$BF,'DQ380 all material'!$BH:$BK,'DQ380 all material'!$BM:$BP</definedName>
    <definedName name="Z_3D67A5DC_2991_4600_A50B_8E5670C497B8_.wvu.Cols" localSheetId="8" hidden="1">Jundiai!#REF!,Jundiai!#REF!,Jundiai!#REF!,Jundiai!#REF!,Jundiai!#REF!,Jundiai!#REF!,Jundiai!#REF!,Jundiai!#REF!,Jundiai!#REF!,Jundiai!#REF!,Jundiai!#REF!,Jundiai!#REF!</definedName>
    <definedName name="Z_3D67A5DC_2991_4600_A50B_8E5670C497B8_.wvu.Cols" localSheetId="18" hidden="1">'TC all material'!$C:$D,'TC all material'!$F:$J,'TC all material'!$L:$O,'TC all material'!$Q:$U,'TC all material'!$W:$Z,'TC all material'!$AB:$AE,'TC all material'!$AG:$AK,'TC all material'!$AM:$AP,'TC all material'!$AR:$AU,'TC all material'!$AW:$AZ,'TC all material'!$BB:$BF,'TC all material'!$BH:$BK,'TC all material'!$BM:$BP</definedName>
    <definedName name="Z_3D67A5DC_2991_4600_A50B_8E5670C497B8_.wvu.PrintArea" localSheetId="19" hidden="1">'DQ380 all material'!$A$2:$BP$73</definedName>
    <definedName name="Z_3D67A5DC_2991_4600_A50B_8E5670C497B8_.wvu.PrintArea" localSheetId="8" hidden="1">Jundiai!$B$1:$AE$52</definedName>
    <definedName name="Z_3D67A5DC_2991_4600_A50B_8E5670C497B8_.wvu.PrintArea" localSheetId="18" hidden="1">'TC all material'!$A$2:$BP$74</definedName>
    <definedName name="Z_3D67A5DC_2991_4600_A50B_8E5670C497B8_.wvu.Rows" localSheetId="8" hidden="1">Jundiai!$13:$31,Jundiai!$46:$46</definedName>
    <definedName name="Z_3D67A5DC_2991_4600_A50B_8E5670C497B8_.wvu.Rows" localSheetId="20" hidden="1">'MU Hybrid'!$59:$59</definedName>
    <definedName name="Z_3D67A5DC_2991_4600_A50B_8E5670C497B8_.wvu.Rows" localSheetId="21" hidden="1">Sheet1!$14:$19,Sheet1!$21:$31</definedName>
    <definedName name="Z_4840E9A5_C974_4E74_9B14_5BC5902615D8_.wvu.Cols" localSheetId="19" hidden="1">'DQ380 all material'!$K:$N,'DQ380 all material'!$P:$T,'DQ380 all material'!$V:$Y,'DQ380 all material'!$AA:$AF,'DQ380 all material'!$AG:$AJ,'DQ380 all material'!$AL:$AO,'DQ380 all material'!$AQ:$AU,'DQ380 all material'!$AW:$AZ,'DQ380 all material'!$BB:$BE,'DQ380 all material'!$BG:$BK,'DQ380 all material'!$BM:$BP</definedName>
    <definedName name="Z_4840E9A5_C974_4E74_9B14_5BC5902615D8_.wvu.Cols" localSheetId="8" hidden="1">Jundiai!$H:$H,Jundiai!$I:$I,Jundiai!#REF!,Jundiai!$L:$L,Jundiai!#REF!,Jundiai!#REF!,Jundiai!$S:$S,Jundiai!#REF!,Jundiai!#REF!,Jundiai!$AD:$AD,Jundiai!#REF!</definedName>
    <definedName name="Z_4840E9A5_C974_4E74_9B14_5BC5902615D8_.wvu.Cols" localSheetId="18" hidden="1">'TC all material'!$K:$N,'TC all material'!$P:$T,'TC all material'!$V:$Y,'TC all material'!$AA:$AF,'TC all material'!$AG:$AJ,'TC all material'!$AL:$AO,'TC all material'!$AQ:$AU,'TC all material'!$AW:$AZ,'TC all material'!$BB:$BE,'TC all material'!$BG:$BK,'TC all material'!$BM:$BP</definedName>
    <definedName name="Z_4840E9A5_C974_4E74_9B14_5BC5902615D8_.wvu.PrintArea" localSheetId="8" hidden="1">Jundiai!$A$1:$AE$52</definedName>
    <definedName name="Z_4840E9A5_C974_4E74_9B14_5BC5902615D8_.wvu.Rows" localSheetId="19" hidden="1">'DQ380 all material'!$22:$22,'DQ380 all material'!$62:$62,'DQ380 all material'!$68:$68</definedName>
    <definedName name="Z_4840E9A5_C974_4E74_9B14_5BC5902615D8_.wvu.Rows" localSheetId="8" hidden="1">Jundiai!$12:$12,Jundiai!$50:$50,Jundiai!#REF!</definedName>
    <definedName name="Z_4840E9A5_C974_4E74_9B14_5BC5902615D8_.wvu.Rows" localSheetId="18" hidden="1">'TC all material'!$22:$22,'TC all material'!$62:$62,'TC all material'!$69:$69</definedName>
    <definedName name="Z_4BC1A566_A616_40BB_BF50_450130F531E8_.wvu.Cols" localSheetId="19" hidden="1">'DQ380 all material'!$C:$D,'DQ380 all material'!$F:$I,'DQ380 all material'!$K:$N,'DQ380 all material'!$P:$T,'DQ380 all material'!$V:$Y,'DQ380 all material'!$AA:$AF,'DQ380 all material'!$AG:$AJ,'DQ380 all material'!$AL:$AO,'DQ380 all material'!$BB:$BE,'DQ380 all material'!$BG:$BK,'DQ380 all material'!$BM:$BR</definedName>
    <definedName name="Z_4BC1A566_A616_40BB_BF50_450130F531E8_.wvu.Cols" localSheetId="8" hidden="1">Jundiai!$E:$F,Jundiai!#REF!,Jundiai!$H:$H,Jundiai!$I:$I,Jundiai!#REF!,Jundiai!$L:$L,Jundiai!#REF!,Jundiai!$S:$S,Jundiai!#REF!,Jundiai!#REF!,Jundiai!$AD:$AD,Jundiai!#REF!</definedName>
    <definedName name="Z_4BC1A566_A616_40BB_BF50_450130F531E8_.wvu.Cols" localSheetId="18" hidden="1">'TC all material'!$C:$D,'TC all material'!$F:$I,'TC all material'!$K:$N,'TC all material'!$P:$T,'TC all material'!$V:$Y,'TC all material'!$AA:$AF,'TC all material'!$AG:$AJ,'TC all material'!$AL:$AO,'TC all material'!$BB:$BE,'TC all material'!$BG:$BK,'TC all material'!$BM:$BR</definedName>
    <definedName name="Z_4BC1A566_A616_40BB_BF50_450130F531E8_.wvu.PrintArea" localSheetId="8" hidden="1">Jundiai!$A$1:$AE$52</definedName>
    <definedName name="Z_4BC1A566_A616_40BB_BF50_450130F531E8_.wvu.Rows" localSheetId="19" hidden="1">'DQ380 all material'!$62:$62,'DQ380 all material'!$68:$68</definedName>
    <definedName name="Z_4BC1A566_A616_40BB_BF50_450130F531E8_.wvu.Rows" localSheetId="8" hidden="1">Jundiai!$50:$50,Jundiai!#REF!</definedName>
    <definedName name="Z_4BC1A566_A616_40BB_BF50_450130F531E8_.wvu.Rows" localSheetId="18" hidden="1">'TC all material'!$62:$62,'TC all material'!$69:$69</definedName>
    <definedName name="Z_4BD97017_163D_4BBA_9DA7_03C7F187DF9B_.wvu.Cols" localSheetId="19" hidden="1">'DQ380 all material'!$C:$D,'DQ380 all material'!$F:$J,'DQ380 all material'!$L:$O,'DQ380 all material'!$Q:$U,'DQ380 all material'!$W:$Z,'DQ380 all material'!$AB:$AE,'DQ380 all material'!$AG:$AK,'DQ380 all material'!$AM:$AP,'DQ380 all material'!$AR:$AU,'DQ380 all material'!$AW:$AZ,'DQ380 all material'!$BB:$BF,'DQ380 all material'!$BH:$BK,'DQ380 all material'!$BM:$BP</definedName>
    <definedName name="Z_4BD97017_163D_4BBA_9DA7_03C7F187DF9B_.wvu.Cols" localSheetId="8" hidden="1">Jundiai!$E:$F,Jundiai!#REF!,Jundiai!#REF!,Jundiai!$K:$K,Jundiai!#REF!,Jundiai!$M:$M,Jundiai!#REF!,Jundiai!#REF!,Jundiai!#REF!,Jundiai!#REF!,Jundiai!#REF!,Jundiai!#REF!</definedName>
    <definedName name="Z_4BD97017_163D_4BBA_9DA7_03C7F187DF9B_.wvu.Cols" localSheetId="18" hidden="1">'TC all material'!$C:$D,'TC all material'!$F:$J,'TC all material'!$L:$O,'TC all material'!$Q:$U,'TC all material'!$W:$Z,'TC all material'!$AB:$AE,'TC all material'!$AG:$AK,'TC all material'!$AM:$AP,'TC all material'!$AR:$AU,'TC all material'!$AW:$AZ,'TC all material'!$BB:$BF,'TC all material'!$BH:$BK,'TC all material'!$BM:$BP</definedName>
    <definedName name="Z_4BD97017_163D_4BBA_9DA7_03C7F187DF9B_.wvu.PrintArea" localSheetId="19" hidden="1">'DQ380 all material'!$A$2:$BP$73</definedName>
    <definedName name="Z_4BD97017_163D_4BBA_9DA7_03C7F187DF9B_.wvu.PrintArea" localSheetId="8" hidden="1">Jundiai!$A$1:$AE$52</definedName>
    <definedName name="Z_4BD97017_163D_4BBA_9DA7_03C7F187DF9B_.wvu.PrintArea" localSheetId="18" hidden="1">'TC all material'!$A$2:$BP$74</definedName>
    <definedName name="Z_4BD97017_163D_4BBA_9DA7_03C7F187DF9B_.wvu.Rows" localSheetId="8" hidden="1">Jundiai!$46:$46</definedName>
    <definedName name="Z_4BD97017_163D_4BBA_9DA7_03C7F187DF9B_.wvu.Rows" localSheetId="21" hidden="1">Sheet1!$14:$19,Sheet1!$21:$31</definedName>
    <definedName name="Z_4C307C71_32C9_4F4A_B40B_0F148FE056F3_.wvu.Cols" localSheetId="19" hidden="1">'DQ380 all material'!$C:$D,'DQ380 all material'!$F:$J,'DQ380 all material'!$L:$O,'DQ380 all material'!$Q:$U,'DQ380 all material'!$W:$Z,'DQ380 all material'!$AB:$AE,'DQ380 all material'!$AG:$AK,'DQ380 all material'!$AM:$AP,'DQ380 all material'!$AR:$AU,'DQ380 all material'!$AW:$AZ,'DQ380 all material'!$BB:$BF,'DQ380 all material'!$BH:$BK,'DQ380 all material'!$BM:$BP</definedName>
    <definedName name="Z_4C307C71_32C9_4F4A_B40B_0F148FE056F3_.wvu.Cols" localSheetId="8" hidden="1">Jundiai!#REF!,Jundiai!#REF!,Jundiai!#REF!,Jundiai!#REF!,Jundiai!#REF!,Jundiai!#REF!,Jundiai!#REF!,Jundiai!#REF!,Jundiai!#REF!,Jundiai!#REF!,Jundiai!#REF!,Jundiai!#REF!</definedName>
    <definedName name="Z_4C307C71_32C9_4F4A_B40B_0F148FE056F3_.wvu.Cols" localSheetId="18" hidden="1">'TC all material'!$C:$D,'TC all material'!$F:$J,'TC all material'!$L:$O,'TC all material'!$Q:$U,'TC all material'!$W:$Z,'TC all material'!$AB:$AE,'TC all material'!$AG:$AK,'TC all material'!$AM:$AP,'TC all material'!$AR:$AU,'TC all material'!$AW:$AZ,'TC all material'!$BB:$BF,'TC all material'!$BH:$BK,'TC all material'!$BM:$BP</definedName>
    <definedName name="Z_4C307C71_32C9_4F4A_B40B_0F148FE056F3_.wvu.PrintArea" localSheetId="19" hidden="1">'DQ380 all material'!$A$2:$BP$73</definedName>
    <definedName name="Z_4C307C71_32C9_4F4A_B40B_0F148FE056F3_.wvu.PrintArea" localSheetId="8" hidden="1">Jundiai!$B$1:$AE$52</definedName>
    <definedName name="Z_4C307C71_32C9_4F4A_B40B_0F148FE056F3_.wvu.PrintArea" localSheetId="18" hidden="1">'TC all material'!$A$2:$BP$74</definedName>
    <definedName name="Z_4C307C71_32C9_4F4A_B40B_0F148FE056F3_.wvu.Rows" localSheetId="8" hidden="1">Jundiai!$13:$31,Jundiai!$46:$46</definedName>
    <definedName name="Z_4C307C71_32C9_4F4A_B40B_0F148FE056F3_.wvu.Rows" localSheetId="20" hidden="1">'MU Hybrid'!$59:$59</definedName>
    <definedName name="Z_4C307C71_32C9_4F4A_B40B_0F148FE056F3_.wvu.Rows" localSheetId="21" hidden="1">Sheet1!$14:$19,Sheet1!$21:$31</definedName>
    <definedName name="Z_5D177DB1_41E8_4E6C_B387_E89ECA955CBE_.wvu.Cols" localSheetId="19" hidden="1">'DQ380 all material'!$P:$T,'DQ380 all material'!$V:$Y,'DQ380 all material'!$AA:$AD,'DQ380 all material'!$AG:$AJ,'DQ380 all material'!$AL:$AO,'DQ380 all material'!$AQ:$AU,'DQ380 all material'!$AW:$AZ,'DQ380 all material'!$BB:$BE,'DQ380 all material'!$BG:$BK,'DQ380 all material'!$BM:$BP</definedName>
    <definedName name="Z_5D177DB1_41E8_4E6C_B387_E89ECA955CBE_.wvu.Cols" localSheetId="8" hidden="1">Jundiai!$I:$I,Jundiai!#REF!,Jundiai!$L:$L,Jundiai!#REF!,Jundiai!#REF!,Jundiai!$S:$S,Jundiai!$AD:$AD,Jundiai!#REF!</definedName>
    <definedName name="Z_5D177DB1_41E8_4E6C_B387_E89ECA955CBE_.wvu.Cols" localSheetId="18" hidden="1">'TC all material'!$P:$T,'TC all material'!$V:$Y,'TC all material'!$AA:$AD,'TC all material'!$AG:$AJ,'TC all material'!$AL:$AO,'TC all material'!$AQ:$AU,'TC all material'!$AW:$AZ,'TC all material'!$BB:$BE,'TC all material'!$BG:$BK,'TC all material'!$BM:$BP</definedName>
    <definedName name="Z_5D177DB1_41E8_4E6C_B387_E89ECA955CBE_.wvu.PrintArea" localSheetId="19" hidden="1">'DQ380 all material'!$A$2:$BP$73</definedName>
    <definedName name="Z_5D177DB1_41E8_4E6C_B387_E89ECA955CBE_.wvu.PrintArea" localSheetId="8" hidden="1">Jundiai!$A$1:$AE$52</definedName>
    <definedName name="Z_5D177DB1_41E8_4E6C_B387_E89ECA955CBE_.wvu.PrintArea" localSheetId="18" hidden="1">'TC all material'!$A$2:$BP$74</definedName>
    <definedName name="Z_5D177DB1_41E8_4E6C_B387_E89ECA955CBE_.wvu.Rows" localSheetId="19" hidden="1">'DQ380 all material'!$23:$41</definedName>
    <definedName name="Z_5D177DB1_41E8_4E6C_B387_E89ECA955CBE_.wvu.Rows" localSheetId="8" hidden="1">Jundiai!$12:$12,Jundiai!$50:$50,Jundiai!#REF!</definedName>
    <definedName name="Z_5D177DB1_41E8_4E6C_B387_E89ECA955CBE_.wvu.Rows" localSheetId="18" hidden="1">'TC all material'!$23:$41</definedName>
    <definedName name="Z_65E0E456_23B1_4976_9D32_EA0F7F4D7742_.wvu.Cols" localSheetId="19" hidden="1">'DQ380 all material'!$C:$D,'DQ380 all material'!$F:$I,'DQ380 all material'!$V:$Y,'DQ380 all material'!$AA:$AF,'DQ380 all material'!$AG:$AJ,'DQ380 all material'!$AL:$AO,'DQ380 all material'!$AQ:$AU,'DQ380 all material'!$AW:$AZ,'DQ380 all material'!$BB:$BE,'DQ380 all material'!$BG:$BK,'DQ380 all material'!$BM:$BP</definedName>
    <definedName name="Z_65E0E456_23B1_4976_9D32_EA0F7F4D7742_.wvu.Cols" localSheetId="8" hidden="1">Jundiai!$E:$F,Jundiai!#REF!,Jundiai!#REF!,Jundiai!$L:$L,Jundiai!#REF!,Jundiai!#REF!,Jundiai!$S:$S,Jundiai!#REF!,Jundiai!#REF!,Jundiai!$AD:$AD,Jundiai!#REF!</definedName>
    <definedName name="Z_65E0E456_23B1_4976_9D32_EA0F7F4D7742_.wvu.Cols" localSheetId="18" hidden="1">'TC all material'!$C:$D,'TC all material'!$F:$I,'TC all material'!$V:$Y,'TC all material'!$AA:$AF,'TC all material'!$AG:$AJ,'TC all material'!$AL:$AO,'TC all material'!$AQ:$AU,'TC all material'!$AW:$AZ,'TC all material'!$BB:$BE,'TC all material'!$BG:$BK,'TC all material'!$BM:$BP</definedName>
    <definedName name="Z_65E0E456_23B1_4976_9D32_EA0F7F4D7742_.wvu.PrintArea" localSheetId="8" hidden="1">Jundiai!$A$1:$AE$52</definedName>
    <definedName name="Z_65E0E456_23B1_4976_9D32_EA0F7F4D7742_.wvu.Rows" localSheetId="19" hidden="1">'DQ380 all material'!$22:$22,'DQ380 all material'!$62:$62,'DQ380 all material'!$68:$68</definedName>
    <definedName name="Z_65E0E456_23B1_4976_9D32_EA0F7F4D7742_.wvu.Rows" localSheetId="8" hidden="1">Jundiai!$12:$12,Jundiai!$50:$50,Jundiai!#REF!</definedName>
    <definedName name="Z_65E0E456_23B1_4976_9D32_EA0F7F4D7742_.wvu.Rows" localSheetId="18" hidden="1">'TC all material'!$22:$22,'TC all material'!$62:$62,'TC all material'!$69:$69</definedName>
    <definedName name="Z_7CF4BCE4_FB52_484D_B287_A87D2DF041BA_.wvu.Cols" localSheetId="19" hidden="1">'DQ380 all material'!$P:$T,'DQ380 all material'!$V:$Y,'DQ380 all material'!$AA:$AD,'DQ380 all material'!$AG:$AJ,'DQ380 all material'!$AL:$AO,'DQ380 all material'!$AQ:$AU,'DQ380 all material'!$AW:$AZ,'DQ380 all material'!$BB:$BE,'DQ380 all material'!$BG:$BK,'DQ380 all material'!$BM:$BP</definedName>
    <definedName name="Z_7CF4BCE4_FB52_484D_B287_A87D2DF041BA_.wvu.Cols" localSheetId="8" hidden="1">Jundiai!#REF!,Jundiai!$I:$I,Jundiai!#REF!,Jundiai!$L:$L,Jundiai!#REF!,Jundiai!#REF!,Jundiai!$S:$S,Jundiai!#REF!,Jundiai!#REF!,Jundiai!$AD:$AD,Jundiai!#REF!</definedName>
    <definedName name="Z_7CF4BCE4_FB52_484D_B287_A87D2DF041BA_.wvu.Cols" localSheetId="18" hidden="1">'TC all material'!$P:$T,'TC all material'!$V:$Y,'TC all material'!$AA:$AD,'TC all material'!$AG:$AJ,'TC all material'!$AL:$AO,'TC all material'!$AQ:$AU,'TC all material'!$AW:$AZ,'TC all material'!$BB:$BE,'TC all material'!$BG:$BK,'TC all material'!$BM:$BP</definedName>
    <definedName name="Z_7CF4BCE4_FB52_484D_B287_A87D2DF041BA_.wvu.PrintArea" localSheetId="19" hidden="1">'DQ380 all material'!$A$2:$BP$73</definedName>
    <definedName name="Z_7CF4BCE4_FB52_484D_B287_A87D2DF041BA_.wvu.PrintArea" localSheetId="8" hidden="1">Jundiai!$A$1:$AE$52</definedName>
    <definedName name="Z_7CF4BCE4_FB52_484D_B287_A87D2DF041BA_.wvu.PrintArea" localSheetId="18" hidden="1">'TC all material'!$A$2:$BP$74</definedName>
    <definedName name="Z_7CF4BCE4_FB52_484D_B287_A87D2DF041BA_.wvu.Rows" localSheetId="19" hidden="1">'DQ380 all material'!$23:$41</definedName>
    <definedName name="Z_7CF4BCE4_FB52_484D_B287_A87D2DF041BA_.wvu.Rows" localSheetId="8" hidden="1">Jundiai!$12:$12,Jundiai!$50:$50,Jundiai!#REF!</definedName>
    <definedName name="Z_7CF4BCE4_FB52_484D_B287_A87D2DF041BA_.wvu.Rows" localSheetId="18" hidden="1">'TC all material'!$23:$41</definedName>
    <definedName name="Z_92514E61_65E2_4237_B1CF_FB9E103122A0_.wvu.Cols" localSheetId="19" hidden="1">'DQ380 all material'!$F:$I,'DQ380 all material'!$P:$T,'DQ380 all material'!$V:$Y,'DQ380 all material'!$AA:$AD,'DQ380 all material'!$AG:$AJ,'DQ380 all material'!$AL:$AO,'DQ380 all material'!$AQ:$AU,'DQ380 all material'!$AW:$AZ,'DQ380 all material'!$BB:$BE,'DQ380 all material'!$BG:$BK,'DQ380 all material'!$BM:$BP</definedName>
    <definedName name="Z_92514E61_65E2_4237_B1CF_FB9E103122A0_.wvu.Cols" localSheetId="8" hidden="1">Jundiai!$E:$F,Jundiai!#REF!,Jundiai!$H:$H,Jundiai!$I:$I,Jundiai!#REF!,Jundiai!$L:$L,Jundiai!#REF!,Jundiai!#REF!,Jundiai!#REF!,Jundiai!#REF!,Jundiai!$AD:$AD,Jundiai!#REF!</definedName>
    <definedName name="Z_92514E61_65E2_4237_B1CF_FB9E103122A0_.wvu.Cols" localSheetId="18" hidden="1">'TC all material'!$F:$I,'TC all material'!$P:$T,'TC all material'!$V:$Y,'TC all material'!$AA:$AD,'TC all material'!$AG:$AJ,'TC all material'!$AL:$AO,'TC all material'!$AQ:$AU,'TC all material'!$AW:$AZ,'TC all material'!$BB:$BE,'TC all material'!$BG:$BK,'TC all material'!$BM:$BP</definedName>
    <definedName name="Z_92514E61_65E2_4237_B1CF_FB9E103122A0_.wvu.PrintArea" localSheetId="19" hidden="1">'DQ380 all material'!$A$2:$BP$73</definedName>
    <definedName name="Z_92514E61_65E2_4237_B1CF_FB9E103122A0_.wvu.PrintArea" localSheetId="8" hidden="1">Jundiai!$A$1:$AE$52</definedName>
    <definedName name="Z_92514E61_65E2_4237_B1CF_FB9E103122A0_.wvu.PrintArea" localSheetId="18" hidden="1">'TC all material'!$A$2:$BP$74</definedName>
    <definedName name="Z_92514E61_65E2_4237_B1CF_FB9E103122A0_.wvu.Rows" localSheetId="19" hidden="1">'DQ380 all material'!$23:$41</definedName>
    <definedName name="Z_92514E61_65E2_4237_B1CF_FB9E103122A0_.wvu.Rows" localSheetId="8" hidden="1">Jundiai!$12:$12,Jundiai!$50:$50,Jundiai!#REF!</definedName>
    <definedName name="Z_92514E61_65E2_4237_B1CF_FB9E103122A0_.wvu.Rows" localSheetId="18" hidden="1">'TC all material'!$23:$41</definedName>
    <definedName name="Z_A1DA9516_EA6F_4C4D_B4DB_0908741369C4_.wvu.Cols" localSheetId="19" hidden="1">'DQ380 all material'!$C:$D,'DQ380 all material'!$F:$I,'DQ380 all material'!$K:$N,'DQ380 all material'!$P:$T,'DQ380 all material'!$V:$Y,'DQ380 all material'!$AA:$AF,'DQ380 all material'!$AG:$AJ,'DQ380 all material'!$AL:$AO,'DQ380 all material'!$AQ:$AU,'DQ380 all material'!$AW:$AZ,'DQ380 all material'!$BB:$BE,'DQ380 all material'!$BG:$BK,'DQ380 all material'!$BM:$BP</definedName>
    <definedName name="Z_A1DA9516_EA6F_4C4D_B4DB_0908741369C4_.wvu.Cols" localSheetId="8" hidden="1">Jundiai!$E:$F,Jundiai!#REF!,Jundiai!$H:$H,Jundiai!$I:$I,Jundiai!#REF!,Jundiai!$L:$L,Jundiai!#REF!,Jundiai!#REF!,Jundiai!$S:$S,Jundiai!#REF!,Jundiai!#REF!,Jundiai!$AD:$AD,Jundiai!#REF!</definedName>
    <definedName name="Z_A1DA9516_EA6F_4C4D_B4DB_0908741369C4_.wvu.Cols" localSheetId="18" hidden="1">'TC all material'!$C:$D,'TC all material'!$F:$I,'TC all material'!$K:$N,'TC all material'!$P:$T,'TC all material'!$V:$Y,'TC all material'!$AA:$AF,'TC all material'!$AG:$AJ,'TC all material'!$AL:$AO,'TC all material'!$AQ:$AU,'TC all material'!$AW:$AZ,'TC all material'!$BB:$BE,'TC all material'!$BG:$BK,'TC all material'!$BM:$BP</definedName>
    <definedName name="Z_A1DA9516_EA6F_4C4D_B4DB_0908741369C4_.wvu.PrintArea" localSheetId="8" hidden="1">Jundiai!$A$1:$AE$52</definedName>
    <definedName name="Z_A1DA9516_EA6F_4C4D_B4DB_0908741369C4_.wvu.Rows" localSheetId="19" hidden="1">'DQ380 all material'!$22:$22,'DQ380 all material'!$62:$62,'DQ380 all material'!$68:$68</definedName>
    <definedName name="Z_A1DA9516_EA6F_4C4D_B4DB_0908741369C4_.wvu.Rows" localSheetId="8" hidden="1">Jundiai!$12:$12,Jundiai!$50:$50,Jundiai!#REF!</definedName>
    <definedName name="Z_A1DA9516_EA6F_4C4D_B4DB_0908741369C4_.wvu.Rows" localSheetId="18" hidden="1">'TC all material'!$22:$22,'TC all material'!$62:$62,'TC all material'!$69:$69</definedName>
    <definedName name="Z_B8DB3C65_A994_4941_A1AE_6583C945542D_.wvu.Cols" localSheetId="19" hidden="1">'DQ380 all material'!$C:$D,'DQ380 all material'!$F:$I,'DQ380 all material'!$K:$N,'DQ380 all material'!$P:$T,'DQ380 all material'!$V:$Y,'DQ380 all material'!$AA:$AE,'DQ380 all material'!$AG:$AJ,'DQ380 all material'!$AL:$AO,'DQ380 all material'!$AQ:$AU,'DQ380 all material'!$AW:$AZ,'DQ380 all material'!$BB:$BE,'DQ380 all material'!$BG:$BK,'DQ380 all material'!$BM:$BP</definedName>
    <definedName name="Z_B8DB3C65_A994_4941_A1AE_6583C945542D_.wvu.Cols" localSheetId="8" hidden="1">Jundiai!$E:$F,Jundiai!#REF!,Jundiai!$H:$H,Jundiai!$I:$I,Jundiai!#REF!,Jundiai!#REF!,Jundiai!#REF!,Jundiai!$S:$S,Jundiai!#REF!,Jundiai!#REF!,Jundiai!$AD:$AD,Jundiai!#REF!</definedName>
    <definedName name="Z_B8DB3C65_A994_4941_A1AE_6583C945542D_.wvu.Cols" localSheetId="18" hidden="1">'TC all material'!$C:$D,'TC all material'!$F:$I,'TC all material'!$K:$N,'TC all material'!$P:$T,'TC all material'!$V:$Y,'TC all material'!$AA:$AE,'TC all material'!$AG:$AJ,'TC all material'!$AL:$AO,'TC all material'!$AQ:$AU,'TC all material'!$AW:$AZ,'TC all material'!$BB:$BE,'TC all material'!$BG:$BK,'TC all material'!$BM:$BP</definedName>
    <definedName name="Z_B8DB3C65_A994_4941_A1AE_6583C945542D_.wvu.PrintArea" localSheetId="19" hidden="1">'DQ380 all material'!$A$2:$BP$73</definedName>
    <definedName name="Z_B8DB3C65_A994_4941_A1AE_6583C945542D_.wvu.PrintArea" localSheetId="8" hidden="1">Jundiai!$A$1:$AE$52</definedName>
    <definedName name="Z_B8DB3C65_A994_4941_A1AE_6583C945542D_.wvu.PrintArea" localSheetId="18" hidden="1">'TC all material'!$A$2:$BP$74</definedName>
    <definedName name="Z_B8DB3C65_A994_4941_A1AE_6583C945542D_.wvu.Rows" localSheetId="19" hidden="1">'DQ380 all material'!$9:$41,'DQ380 all material'!$56:$58,'DQ380 all material'!$60:$60,'DQ380 all material'!$63:$63,'DQ380 all material'!$66:$66</definedName>
    <definedName name="Z_B8DB3C65_A994_4941_A1AE_6583C945542D_.wvu.Rows" localSheetId="8" hidden="1">Jundiai!$12:$31,Jundiai!$46:$46,Jundiai!#REF!</definedName>
    <definedName name="Z_B8DB3C65_A994_4941_A1AE_6583C945542D_.wvu.Rows" localSheetId="18" hidden="1">'TC all material'!$9:$41,'TC all material'!$56:$58,'TC all material'!$60:$60,'TC all material'!$64:$64,'TC all material'!$67:$67</definedName>
    <definedName name="Z_CA93686D_3A02_4E22_AD14_DE44584D4D0C_.wvu.Cols" localSheetId="19" hidden="1">'DQ380 all material'!$C:$D,'DQ380 all material'!$F:$I,'DQ380 all material'!$K:$N,'DQ380 all material'!$V:$Y,'DQ380 all material'!$AA:$AD,'DQ380 all material'!$AG:$AJ,'DQ380 all material'!$AL:$AO,'DQ380 all material'!$AQ:$AU,'DQ380 all material'!$AW:$AZ,'DQ380 all material'!$BB:$BE,'DQ380 all material'!$BG:$BK,'DQ380 all material'!$BM:$BP</definedName>
    <definedName name="Z_CA93686D_3A02_4E22_AD14_DE44584D4D0C_.wvu.Cols" localSheetId="8" hidden="1">Jundiai!$E:$F,Jundiai!#REF!,Jundiai!$H:$H,Jundiai!#REF!,Jundiai!#REF!,Jundiai!#REF!,Jundiai!#REF!,Jundiai!$S:$S,Jundiai!#REF!,Jundiai!#REF!,Jundiai!$AD:$AD,Jundiai!#REF!</definedName>
    <definedName name="Z_CA93686D_3A02_4E22_AD14_DE44584D4D0C_.wvu.Cols" localSheetId="18" hidden="1">'TC all material'!$C:$D,'TC all material'!$F:$I,'TC all material'!$K:$N,'TC all material'!$V:$Y,'TC all material'!$AA:$AD,'TC all material'!$AG:$AJ,'TC all material'!$AL:$AO,'TC all material'!$AQ:$AU,'TC all material'!$AW:$AZ,'TC all material'!$BB:$BE,'TC all material'!$BG:$BK,'TC all material'!$BM:$BP</definedName>
    <definedName name="Z_CA93686D_3A02_4E22_AD14_DE44584D4D0C_.wvu.PrintArea" localSheetId="19" hidden="1">'DQ380 all material'!$A$2:$BP$73</definedName>
    <definedName name="Z_CA93686D_3A02_4E22_AD14_DE44584D4D0C_.wvu.PrintArea" localSheetId="8" hidden="1">Jundiai!$A$1:$AE$52</definedName>
    <definedName name="Z_CA93686D_3A02_4E22_AD14_DE44584D4D0C_.wvu.PrintArea" localSheetId="18" hidden="1">'TC all material'!$A$2:$BP$74</definedName>
    <definedName name="Z_CA93686D_3A02_4E22_AD14_DE44584D4D0C_.wvu.Rows" localSheetId="19" hidden="1">'DQ380 all material'!$23:$41,'DQ380 all material'!$58:$58</definedName>
    <definedName name="Z_CA93686D_3A02_4E22_AD14_DE44584D4D0C_.wvu.Rows" localSheetId="8" hidden="1">Jundiai!$12:$31,Jundiai!$46:$46,Jundiai!#REF!</definedName>
    <definedName name="Z_CA93686D_3A02_4E22_AD14_DE44584D4D0C_.wvu.Rows" localSheetId="18" hidden="1">'TC all material'!$23:$41,'TC all material'!$58:$58</definedName>
    <definedName name="Z_E679F65D_13C0_4BAD_BCBB_F0A9F9C2A37A_.wvu.Cols" localSheetId="19" hidden="1">'DQ380 all material'!$C:$D,'DQ380 all material'!$F:$I,'DQ380 all material'!$K:$N,'DQ380 all material'!$V:$Y,'DQ380 all material'!$AA:$AD,'DQ380 all material'!$AG:$AJ,'DQ380 all material'!$AL:$AO,'DQ380 all material'!$AQ:$AU,'DQ380 all material'!$AW:$AZ,'DQ380 all material'!$BB:$BE,'DQ380 all material'!$BG:$BK,'DQ380 all material'!$BM:$BP</definedName>
    <definedName name="Z_E679F65D_13C0_4BAD_BCBB_F0A9F9C2A37A_.wvu.Cols" localSheetId="8" hidden="1">Jundiai!$E:$F,Jundiai!#REF!,Jundiai!$H:$H,Jundiai!$I:$I,Jundiai!#REF!,Jundiai!$L:$L,Jundiai!#REF!,Jundiai!#REF!,Jundiai!$S:$S,Jundiai!#REF!,Jundiai!#REF!,Jundiai!#REF!</definedName>
    <definedName name="Z_E679F65D_13C0_4BAD_BCBB_F0A9F9C2A37A_.wvu.Cols" localSheetId="18" hidden="1">'TC all material'!$C:$D,'TC all material'!$F:$I,'TC all material'!$K:$N,'TC all material'!$V:$Y,'TC all material'!$AA:$AD,'TC all material'!$AG:$AJ,'TC all material'!$AL:$AO,'TC all material'!$AQ:$AU,'TC all material'!$AW:$AZ,'TC all material'!$BB:$BE,'TC all material'!$BG:$BK,'TC all material'!$BM:$BP</definedName>
    <definedName name="Z_E679F65D_13C0_4BAD_BCBB_F0A9F9C2A37A_.wvu.PrintArea" localSheetId="19" hidden="1">'DQ380 all material'!$A$2:$BP$73</definedName>
    <definedName name="Z_E679F65D_13C0_4BAD_BCBB_F0A9F9C2A37A_.wvu.PrintArea" localSheetId="8" hidden="1">Jundiai!$A$1:$AE$52</definedName>
    <definedName name="Z_E679F65D_13C0_4BAD_BCBB_F0A9F9C2A37A_.wvu.PrintArea" localSheetId="18" hidden="1">'TC all material'!$A$2:$BP$74</definedName>
    <definedName name="Z_E679F65D_13C0_4BAD_BCBB_F0A9F9C2A37A_.wvu.Rows" localSheetId="19" hidden="1">'DQ380 all material'!$23:$41,'DQ380 all material'!$58:$58</definedName>
    <definedName name="Z_E679F65D_13C0_4BAD_BCBB_F0A9F9C2A37A_.wvu.Rows" localSheetId="8" hidden="1">Jundiai!$13:$31,Jundiai!$50:$50,Jundiai!#REF!</definedName>
    <definedName name="Z_E679F65D_13C0_4BAD_BCBB_F0A9F9C2A37A_.wvu.Rows" localSheetId="18" hidden="1">'TC all material'!$23:$41,'TC all material'!$58:$58</definedName>
    <definedName name="Zusammenfassung" localSheetId="19">#REF!</definedName>
    <definedName name="Zusammenfassung" localSheetId="3">#REF!</definedName>
    <definedName name="Zusammenfassung" localSheetId="18">#REF!</definedName>
    <definedName name="Zusammenfassung" localSheetId="0">#REF!</definedName>
    <definedName name="Zusammenfassung">#REF!</definedName>
  </definedNames>
  <calcPr calcId="191029"/>
  <customWorkbookViews>
    <customWorkbookView name="Zhang, Yuling  OP/SCA-PL - Personal View" guid="{4C307C71-32C9-4F4A-B40B-0F148FE056F3}" personalView="1" maximized="1" xWindow="-8" yWindow="-8" windowWidth="1296" windowHeight="936" activeSheetId="0"/>
    <customWorkbookView name="Gu, Jun  OP/SCA-PLM - Personal View" guid="{3D67A5DC-2991-4600-A50B-8E5670C497B8}" personalView="1" maximized="1" xWindow="-8" yWindow="-8" windowWidth="1296" windowHeight="1000" activeSheetId="0"/>
    <customWorkbookView name="caojho - Personal View" guid="{CA93686D-3A02-4E22-AD14-DE44584D4D0C}" personalView="1" maximized="1" xWindow="1" yWindow="1" windowWidth="1596" windowHeight="590" activeSheetId="2"/>
    <customWorkbookView name="gucmi - Personal View" guid="{5D177DB1-41E8-4E6C-B387-E89ECA955CBE}" personalView="1" maximized="1" xWindow="1" yWindow="1" windowWidth="1276" windowHeight="755" activeSheetId="0"/>
    <customWorkbookView name="wugih - Personal View" guid="{0C515430-E0DC-4270-A4FF-30EED3D0B48C}" personalView="1" maximized="1" xWindow="1" yWindow="1" windowWidth="1280" windowHeight="794" activeSheetId="16"/>
    <customWorkbookView name="xiaocnd - Personal View" guid="{4BC1A566-A616-40BB-BF50-450130F531E8}" personalView="1" maximized="1" xWindow="1" yWindow="1" windowWidth="1276" windowHeight="746" activeSheetId="29"/>
    <customWorkbookView name="tancuy - Personal View" guid="{21921362-85B5-4497-9422-6CB64A599216}" personalView="1" maximized="1" xWindow="1" yWindow="1" windowWidth="1362" windowHeight="509" activeSheetId="2"/>
    <customWorkbookView name="chengxn - Personal View" guid="{65E0E456-23B1-4976-9D32-EA0F7F4D7742}" personalView="1" maximized="1" xWindow="1" yWindow="1" windowWidth="1276" windowHeight="780" activeSheetId="0"/>
    <customWorkbookView name="ruterral - Personal View" guid="{4840E9A5-C974-4E74-9B14-5BC5902615D8}" personalView="1" maximized="1" xWindow="1" yWindow="1" windowWidth="1276" windowHeight="755" activeSheetId="2"/>
    <customWorkbookView name="wangcwe - Personal View" guid="{14415622-DCEA-474B-8E9A-20CE445714AA}" personalView="1" maximized="1" xWindow="1" yWindow="1" windowWidth="1276" windowHeight="732" activeSheetId="29"/>
    <customWorkbookView name="juxku - Personal View" guid="{A1DA9516-EA6F-4C4D-B4DB-0908741369C4}" personalView="1" maximized="1" xWindow="1" yWindow="1" windowWidth="1362" windowHeight="499" activeSheetId="29"/>
    <customWorkbookView name="zhangi - Personal View" guid="{1EC8EF5F-BCD5-4FF6-A67D-B1F7E3AB1E97}" personalView="1" maximized="1" xWindow="1" yWindow="1" windowWidth="1276" windowHeight="755" activeSheetId="18" showComments="commIndAndComment"/>
    <customWorkbookView name="libyu - Personal View" guid="{7CF4BCE4-FB52-484D-B287-A87D2DF041BA}" personalView="1" maximized="1" xWindow="1" yWindow="1" windowWidth="1024" windowHeight="538" activeSheetId="18"/>
    <customWorkbookView name="mamnj - Personal View" guid="{92514E61-65E2-4237-B1CF-FB9E103122A0}" personalView="1" maximized="1" xWindow="1" yWindow="1" windowWidth="1276" windowHeight="749" activeSheetId="7"/>
    <customWorkbookView name="nohutvn - Persönliche Ansicht" guid="{E679F65D-13C0-4BAD-BCBB-F0A9F9C2A37A}" personalView="1" maximized="1" xWindow="1" yWindow="1" windowWidth="1920" windowHeight="931" activeSheetId="0"/>
    <customWorkbookView name="zhangyui - Personal View" guid="{B8DB3C65-A994-4941-A1AE-6583C945542D}" personalView="1" maximized="1" xWindow="1" yWindow="1" windowWidth="1276" windowHeight="755" activeSheetId="7"/>
    <customWorkbookView name="Chengja - Personal View" guid="{4BD97017-163D-4BBA-9DA7-03C7F187DF9B}" personalView="1" maximized="1" xWindow="1" yWindow="1" windowWidth="1596" windowHeight="673" activeSheetId="2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5" i="53" l="1"/>
  <c r="O16" i="53"/>
  <c r="O18" i="53"/>
  <c r="O17" i="53"/>
  <c r="AC11" i="16" l="1"/>
  <c r="AA11" i="16"/>
  <c r="W11" i="16"/>
  <c r="V11" i="16"/>
  <c r="U11" i="16"/>
  <c r="T11" i="16"/>
  <c r="S11" i="16"/>
  <c r="R11" i="16"/>
  <c r="Q11" i="16"/>
  <c r="P11" i="16"/>
  <c r="O11" i="16"/>
  <c r="N11" i="16"/>
  <c r="M11" i="16"/>
  <c r="AE41" i="16"/>
  <c r="AD41" i="16"/>
  <c r="AC41" i="16"/>
  <c r="AB41" i="16"/>
  <c r="AA41" i="16"/>
  <c r="Z41" i="16"/>
  <c r="Y41" i="16"/>
  <c r="X41" i="16"/>
  <c r="W41" i="16"/>
  <c r="V41" i="16"/>
  <c r="U41" i="16"/>
  <c r="T41" i="16"/>
  <c r="S41" i="16"/>
  <c r="AE39" i="16"/>
  <c r="AD39" i="16"/>
  <c r="AC39" i="16"/>
  <c r="AB39" i="16"/>
  <c r="AA39" i="16"/>
  <c r="Z39" i="16"/>
  <c r="Y39" i="16"/>
  <c r="X39" i="16"/>
  <c r="W39" i="16"/>
  <c r="V39" i="16"/>
  <c r="U39" i="16"/>
  <c r="T39" i="16"/>
  <c r="S39" i="16"/>
  <c r="AE37" i="16"/>
  <c r="AD37" i="16"/>
  <c r="AC37" i="16"/>
  <c r="AB37" i="16"/>
  <c r="AA37" i="16"/>
  <c r="Z37" i="16"/>
  <c r="Y37" i="16"/>
  <c r="X37" i="16"/>
  <c r="W37" i="16"/>
  <c r="V37" i="16"/>
  <c r="U37" i="16"/>
  <c r="T37" i="16"/>
  <c r="S37" i="16"/>
  <c r="AE35" i="16"/>
  <c r="AD35" i="16"/>
  <c r="AC35" i="16"/>
  <c r="Y35" i="16"/>
  <c r="Z35" i="16"/>
  <c r="AA35" i="16"/>
  <c r="AB35" i="16"/>
  <c r="X35" i="16"/>
  <c r="W35" i="16"/>
  <c r="V35" i="16"/>
  <c r="U35" i="16"/>
  <c r="T35" i="16"/>
  <c r="S35" i="16"/>
  <c r="R41" i="16"/>
  <c r="Q41" i="16"/>
  <c r="P41" i="16"/>
  <c r="O41" i="16"/>
  <c r="N41" i="16"/>
  <c r="M41" i="16"/>
  <c r="R39" i="16"/>
  <c r="Q39" i="16"/>
  <c r="P39" i="16"/>
  <c r="O39" i="16"/>
  <c r="N39" i="16"/>
  <c r="M39" i="16"/>
  <c r="R37" i="16"/>
  <c r="Q37" i="16"/>
  <c r="P37" i="16"/>
  <c r="O37" i="16"/>
  <c r="N37" i="16"/>
  <c r="M37" i="16"/>
  <c r="R35" i="16"/>
  <c r="Q35" i="16"/>
  <c r="P35" i="16"/>
  <c r="O35" i="16"/>
  <c r="N35" i="16"/>
  <c r="M35" i="16"/>
  <c r="I35" i="16"/>
  <c r="J35" i="16"/>
  <c r="K35" i="16"/>
  <c r="L35" i="16"/>
  <c r="H35" i="16"/>
  <c r="G35" i="16"/>
  <c r="L41" i="16"/>
  <c r="K41" i="16"/>
  <c r="J41" i="16"/>
  <c r="I41" i="16"/>
  <c r="H41" i="16"/>
  <c r="L39" i="16"/>
  <c r="K39" i="16"/>
  <c r="J39" i="16"/>
  <c r="I39" i="16"/>
  <c r="H39" i="16"/>
  <c r="I37" i="16"/>
  <c r="J37" i="16"/>
  <c r="K37" i="16"/>
  <c r="L37" i="16"/>
  <c r="H37" i="16"/>
  <c r="G37" i="16"/>
  <c r="AE11" i="16"/>
  <c r="AD11" i="16"/>
  <c r="AB11" i="16"/>
  <c r="Z11" i="16"/>
  <c r="Y11" i="16"/>
  <c r="X11" i="16"/>
  <c r="L11" i="16" a="1"/>
  <c r="L11" i="16" s="1"/>
  <c r="K11" i="16" a="1"/>
  <c r="K11" i="16" s="1"/>
  <c r="J11" i="16" a="1"/>
  <c r="J11" i="16" s="1"/>
  <c r="I11" i="16" a="1"/>
  <c r="I11" i="16" s="1"/>
  <c r="H11" i="16" a="1"/>
  <c r="H11" i="16" s="1"/>
  <c r="G11" i="16" a="1"/>
  <c r="G11" i="16" s="1"/>
  <c r="L21" i="53" l="1"/>
  <c r="Q18" i="53"/>
  <c r="R18" i="53" s="1"/>
  <c r="S18" i="53" s="1"/>
  <c r="K14" i="53"/>
  <c r="K9" i="53"/>
  <c r="K21" i="53" s="1"/>
  <c r="X4" i="50" l="1"/>
  <c r="X5" i="50"/>
  <c r="X6" i="50"/>
  <c r="X7" i="50"/>
  <c r="X8" i="50"/>
  <c r="X9" i="50"/>
  <c r="X10" i="50"/>
  <c r="X11" i="50"/>
  <c r="X12" i="50"/>
  <c r="X13" i="50"/>
  <c r="X14" i="50"/>
  <c r="X15" i="50"/>
  <c r="X16" i="50"/>
  <c r="X17" i="50"/>
  <c r="X18" i="50"/>
  <c r="X19" i="50"/>
  <c r="X20" i="50"/>
  <c r="X21" i="50"/>
  <c r="X3" i="50"/>
  <c r="I23" i="50" l="1"/>
  <c r="W32" i="16" l="1"/>
  <c r="X32" i="16"/>
  <c r="AB46" i="16"/>
  <c r="AB45" i="16"/>
  <c r="AB32" i="16"/>
  <c r="AB31" i="16"/>
  <c r="AB27" i="16"/>
  <c r="AB24" i="16"/>
  <c r="AB26" i="16" s="1"/>
  <c r="AB30" i="16" s="1"/>
  <c r="AB21" i="16"/>
  <c r="AB19" i="16"/>
  <c r="AB17" i="16"/>
  <c r="AB15" i="16"/>
  <c r="AA46" i="16"/>
  <c r="AA45" i="16"/>
  <c r="AA32" i="16"/>
  <c r="AA31" i="16"/>
  <c r="AA27" i="16"/>
  <c r="AA24" i="16"/>
  <c r="AA26" i="16" s="1"/>
  <c r="AA30" i="16" s="1"/>
  <c r="AA21" i="16"/>
  <c r="AA19" i="16"/>
  <c r="AA17" i="16"/>
  <c r="AA15" i="16"/>
  <c r="Z46" i="16"/>
  <c r="Z45" i="16"/>
  <c r="Z32" i="16"/>
  <c r="Z31" i="16"/>
  <c r="Z27" i="16"/>
  <c r="Z24" i="16"/>
  <c r="Z26" i="16" s="1"/>
  <c r="Z30" i="16" s="1"/>
  <c r="Z21" i="16"/>
  <c r="Z19" i="16"/>
  <c r="Z17" i="16"/>
  <c r="Z15" i="16"/>
  <c r="Y46" i="16"/>
  <c r="Y45" i="16"/>
  <c r="Y32" i="16"/>
  <c r="Y31" i="16"/>
  <c r="Y27" i="16"/>
  <c r="Y24" i="16"/>
  <c r="Y26" i="16" s="1"/>
  <c r="Y30" i="16" s="1"/>
  <c r="Y21" i="16"/>
  <c r="Y19" i="16"/>
  <c r="Y17" i="16"/>
  <c r="Y15" i="16"/>
  <c r="Y23" i="16" s="1"/>
  <c r="Y25" i="16" s="1"/>
  <c r="Y29" i="16" s="1"/>
  <c r="T34" i="16"/>
  <c r="U34" i="16"/>
  <c r="V34" i="16"/>
  <c r="S34" i="16"/>
  <c r="J23" i="50"/>
  <c r="K23" i="50"/>
  <c r="L23" i="50"/>
  <c r="M23" i="50"/>
  <c r="N23" i="50"/>
  <c r="O23" i="50"/>
  <c r="P23" i="50"/>
  <c r="Q23" i="50"/>
  <c r="R23" i="50"/>
  <c r="S23" i="50"/>
  <c r="T23" i="50"/>
  <c r="U23" i="50"/>
  <c r="V23" i="50"/>
  <c r="W23" i="50"/>
  <c r="AB23" i="16" l="1"/>
  <c r="AB25" i="16" s="1"/>
  <c r="AB29" i="16" s="1"/>
  <c r="Z23" i="16"/>
  <c r="Z25" i="16" s="1"/>
  <c r="Z29" i="16" s="1"/>
  <c r="AA23" i="16"/>
  <c r="AA25" i="16" s="1"/>
  <c r="AA29" i="16" s="1"/>
  <c r="Y44" i="16"/>
  <c r="AA44" i="16"/>
  <c r="Z44" i="16"/>
  <c r="AB44" i="16"/>
  <c r="V32" i="16"/>
  <c r="U32" i="16"/>
  <c r="K24" i="50" l="1"/>
  <c r="K25" i="50" s="1"/>
  <c r="J24" i="50"/>
  <c r="J25" i="50" s="1"/>
  <c r="S32" i="16" l="1"/>
  <c r="T32" i="16"/>
  <c r="W45" i="16" l="1"/>
  <c r="V45" i="16"/>
  <c r="U45" i="16"/>
  <c r="T45" i="16"/>
  <c r="V44" i="16" l="1"/>
  <c r="W44" i="16"/>
  <c r="T44" i="16"/>
  <c r="U44" i="16"/>
  <c r="W24" i="50" l="1"/>
  <c r="W25" i="50" s="1"/>
  <c r="V24" i="50"/>
  <c r="V25" i="50" s="1"/>
  <c r="T24" i="50"/>
  <c r="T25" i="50" s="1"/>
  <c r="S24" i="50"/>
  <c r="S25" i="50" s="1"/>
  <c r="N24" i="50"/>
  <c r="N25" i="50" s="1"/>
  <c r="L24" i="50"/>
  <c r="L25" i="50" s="1"/>
  <c r="U24" i="50" l="1"/>
  <c r="U25" i="50" s="1"/>
  <c r="O24" i="50"/>
  <c r="O25" i="50" s="1"/>
  <c r="M24" i="50"/>
  <c r="M25" i="50" s="1"/>
  <c r="Q24" i="50"/>
  <c r="Q25" i="50" s="1"/>
  <c r="R24" i="50"/>
  <c r="R25" i="50" s="1"/>
  <c r="P24" i="50"/>
  <c r="P25" i="50" s="1"/>
  <c r="R45" i="16"/>
  <c r="R32" i="16"/>
  <c r="Q45" i="16"/>
  <c r="P45" i="16"/>
  <c r="O45" i="16"/>
  <c r="N45" i="16"/>
  <c r="M45" i="16"/>
  <c r="N32" i="16"/>
  <c r="O32" i="16"/>
  <c r="P32" i="16"/>
  <c r="Q32" i="16"/>
  <c r="M32" i="16"/>
  <c r="G39" i="16"/>
  <c r="G41" i="16"/>
  <c r="G44" i="16" s="1"/>
  <c r="S44" i="16" l="1"/>
  <c r="R44" i="16"/>
  <c r="Q44" i="16"/>
  <c r="P44" i="16"/>
  <c r="O44" i="16"/>
  <c r="N44" i="16"/>
  <c r="I32" i="16"/>
  <c r="F32" i="16"/>
  <c r="G32" i="16"/>
  <c r="H32" i="16"/>
  <c r="J32" i="16"/>
  <c r="K32" i="16"/>
  <c r="L32" i="16"/>
  <c r="AC32" i="16"/>
  <c r="AD32" i="16"/>
  <c r="AE32" i="16"/>
  <c r="E32" i="16"/>
  <c r="C32" i="16"/>
  <c r="D32" i="16"/>
  <c r="AE45" i="16" l="1"/>
  <c r="AD45" i="16"/>
  <c r="AC45" i="16"/>
  <c r="X45" i="16"/>
  <c r="AC44" i="16" l="1"/>
  <c r="AD44" i="16"/>
  <c r="X44" i="16"/>
  <c r="AE44" i="16"/>
  <c r="F44" i="16" l="1"/>
  <c r="S45" i="16" l="1"/>
  <c r="F45" i="16"/>
  <c r="E45" i="16"/>
  <c r="E44" i="16"/>
  <c r="L45" i="16"/>
  <c r="H45" i="16"/>
  <c r="I45" i="16"/>
  <c r="J45" i="16"/>
  <c r="K45" i="16"/>
  <c r="M44" i="16" l="1"/>
  <c r="L44" i="16"/>
  <c r="G45" i="16"/>
  <c r="J44" i="16"/>
  <c r="K44" i="16"/>
  <c r="I44" i="16"/>
  <c r="H44" i="16"/>
  <c r="G26" i="47"/>
  <c r="F26" i="47"/>
  <c r="E26" i="47"/>
  <c r="D26" i="47"/>
  <c r="C26" i="47"/>
  <c r="B26" i="47"/>
  <c r="G25" i="47"/>
  <c r="G27" i="47" s="1"/>
  <c r="F25" i="47"/>
  <c r="F27" i="47" s="1"/>
  <c r="E25" i="47"/>
  <c r="E27" i="47" s="1"/>
  <c r="D25" i="47"/>
  <c r="D27" i="47" s="1"/>
  <c r="C25" i="47"/>
  <c r="B25" i="47"/>
  <c r="G22" i="47"/>
  <c r="G23" i="47" s="1"/>
  <c r="D22" i="47"/>
  <c r="D23" i="47" s="1"/>
  <c r="B22" i="47"/>
  <c r="B23" i="47" s="1"/>
  <c r="H17" i="47"/>
  <c r="D17" i="47"/>
  <c r="C17" i="47"/>
  <c r="B17" i="47"/>
  <c r="G16" i="47"/>
  <c r="D16" i="47"/>
  <c r="B16" i="47"/>
  <c r="M11" i="47"/>
  <c r="L11" i="47"/>
  <c r="L12" i="47" s="1"/>
  <c r="K11" i="47"/>
  <c r="K12" i="47" s="1"/>
  <c r="J11" i="47"/>
  <c r="J12" i="47" s="1"/>
  <c r="I11" i="47"/>
  <c r="I12" i="47" s="1"/>
  <c r="H11" i="47"/>
  <c r="H12" i="47" s="1"/>
  <c r="G11" i="47"/>
  <c r="G12" i="47" s="1"/>
  <c r="G13" i="47" s="1"/>
  <c r="F11" i="47"/>
  <c r="E11" i="47"/>
  <c r="E22" i="47" s="1"/>
  <c r="E23" i="47" s="1"/>
  <c r="D11" i="47"/>
  <c r="D12" i="47" s="1"/>
  <c r="D13" i="47" s="1"/>
  <c r="C11" i="47"/>
  <c r="C22" i="47" s="1"/>
  <c r="C23" i="47" s="1"/>
  <c r="B11" i="47"/>
  <c r="B12" i="47" s="1"/>
  <c r="B13" i="47" s="1"/>
  <c r="M7" i="47"/>
  <c r="L7" i="47"/>
  <c r="K7" i="47"/>
  <c r="K17" i="47" s="1"/>
  <c r="J7" i="47"/>
  <c r="J22" i="47" s="1"/>
  <c r="J23" i="47" s="1"/>
  <c r="I7" i="47"/>
  <c r="I17" i="47" s="1"/>
  <c r="H7" i="47"/>
  <c r="G7" i="47"/>
  <c r="G17" i="47" s="1"/>
  <c r="F7" i="47"/>
  <c r="F17" i="47" s="1"/>
  <c r="G18" i="47" s="1"/>
  <c r="G19" i="47" s="1"/>
  <c r="E7" i="47"/>
  <c r="E17" i="47" s="1"/>
  <c r="D7" i="47"/>
  <c r="C7" i="47"/>
  <c r="B7" i="47"/>
  <c r="K67" i="42"/>
  <c r="E67" i="42"/>
  <c r="D59" i="42"/>
  <c r="C59" i="42"/>
  <c r="BR54" i="42"/>
  <c r="BP54" i="42"/>
  <c r="BO54" i="42"/>
  <c r="BN54" i="42"/>
  <c r="BM54" i="42"/>
  <c r="BL54" i="42"/>
  <c r="BK54" i="42"/>
  <c r="BJ54" i="42"/>
  <c r="BI54" i="42"/>
  <c r="BH54" i="42"/>
  <c r="BG54" i="42"/>
  <c r="BF54" i="42"/>
  <c r="BE54" i="42"/>
  <c r="BD54" i="42"/>
  <c r="BC54" i="42"/>
  <c r="BB54" i="42"/>
  <c r="BA54" i="42"/>
  <c r="AZ54" i="42"/>
  <c r="AY54" i="42"/>
  <c r="AX54" i="42"/>
  <c r="AW54" i="42"/>
  <c r="AV54" i="42"/>
  <c r="AU54" i="42"/>
  <c r="AT54" i="42"/>
  <c r="AS54" i="42"/>
  <c r="AR54" i="42"/>
  <c r="AQ54" i="42"/>
  <c r="AP54" i="42"/>
  <c r="AO54" i="42"/>
  <c r="AN54" i="42"/>
  <c r="AM54" i="42"/>
  <c r="AL54" i="42"/>
  <c r="AK54" i="42"/>
  <c r="AJ54" i="42"/>
  <c r="AI54" i="42"/>
  <c r="AH54" i="42"/>
  <c r="AG54" i="42"/>
  <c r="AF54" i="42"/>
  <c r="AE54" i="42"/>
  <c r="AD54" i="42"/>
  <c r="AC54" i="42"/>
  <c r="AB54" i="42"/>
  <c r="AA54" i="42"/>
  <c r="Z54" i="42"/>
  <c r="Y54" i="42"/>
  <c r="X54" i="42"/>
  <c r="W54" i="42"/>
  <c r="V54" i="42"/>
  <c r="U54" i="42"/>
  <c r="T54" i="42"/>
  <c r="S54" i="42"/>
  <c r="R54" i="42"/>
  <c r="Q54" i="42"/>
  <c r="P54" i="42"/>
  <c r="O54" i="42"/>
  <c r="N54" i="42"/>
  <c r="M54" i="42"/>
  <c r="L54" i="42"/>
  <c r="K54" i="42"/>
  <c r="J54" i="42"/>
  <c r="I54" i="42"/>
  <c r="H54" i="42"/>
  <c r="G54" i="42"/>
  <c r="F54" i="42"/>
  <c r="E54" i="42"/>
  <c r="B49" i="42"/>
  <c r="BP48" i="42"/>
  <c r="BO48" i="42"/>
  <c r="BN48" i="42"/>
  <c r="BM48" i="42"/>
  <c r="BL48" i="42"/>
  <c r="BK48" i="42"/>
  <c r="BJ48" i="42"/>
  <c r="BI48" i="42"/>
  <c r="BH48" i="42"/>
  <c r="BG48" i="42"/>
  <c r="BF48" i="42"/>
  <c r="BE48" i="42"/>
  <c r="BD48" i="42"/>
  <c r="BC48" i="42"/>
  <c r="BB48" i="42"/>
  <c r="BA48" i="42"/>
  <c r="AZ48" i="42"/>
  <c r="AY48" i="42"/>
  <c r="AX48" i="42"/>
  <c r="AW48" i="42"/>
  <c r="AV48" i="42"/>
  <c r="AU48" i="42"/>
  <c r="AT48" i="42"/>
  <c r="AS48" i="42"/>
  <c r="AR48" i="42"/>
  <c r="AQ48" i="42"/>
  <c r="AP48" i="42"/>
  <c r="AO48" i="42"/>
  <c r="AN48" i="42"/>
  <c r="AM48" i="42"/>
  <c r="AL48" i="42"/>
  <c r="AK48" i="42"/>
  <c r="AJ48" i="42"/>
  <c r="AI48" i="42"/>
  <c r="AH48" i="42"/>
  <c r="AG48" i="42"/>
  <c r="AF48" i="42"/>
  <c r="AE48" i="42"/>
  <c r="AD48" i="42"/>
  <c r="AC48" i="42"/>
  <c r="AB48" i="42"/>
  <c r="AA48" i="42"/>
  <c r="Z48" i="42"/>
  <c r="Y48" i="42"/>
  <c r="X48" i="42"/>
  <c r="W48" i="42"/>
  <c r="V48" i="42"/>
  <c r="U48" i="42"/>
  <c r="T48" i="42"/>
  <c r="S48" i="42"/>
  <c r="R48" i="42"/>
  <c r="Q48" i="42"/>
  <c r="P48" i="42"/>
  <c r="O48" i="42"/>
  <c r="N48" i="42"/>
  <c r="M48" i="42"/>
  <c r="L48" i="42"/>
  <c r="K48" i="42"/>
  <c r="J48" i="42"/>
  <c r="I48" i="42"/>
  <c r="H48" i="42"/>
  <c r="G48" i="42"/>
  <c r="F48" i="42"/>
  <c r="E48" i="42"/>
  <c r="BP47" i="42"/>
  <c r="BO47" i="42"/>
  <c r="BN47" i="42"/>
  <c r="BM47" i="42"/>
  <c r="BL47" i="42"/>
  <c r="BK47" i="42"/>
  <c r="BJ47" i="42"/>
  <c r="BI47" i="42"/>
  <c r="BH47" i="42"/>
  <c r="BG47" i="42"/>
  <c r="BF47" i="42"/>
  <c r="BE47" i="42"/>
  <c r="BD47" i="42"/>
  <c r="BC47" i="42"/>
  <c r="BB47" i="42"/>
  <c r="BA47" i="42"/>
  <c r="AZ47" i="42"/>
  <c r="AY47" i="42"/>
  <c r="AX47" i="42"/>
  <c r="AW47" i="42"/>
  <c r="AV47" i="42"/>
  <c r="AU47" i="42"/>
  <c r="AT47" i="42"/>
  <c r="AS47" i="42"/>
  <c r="AR47" i="42"/>
  <c r="AQ47" i="42"/>
  <c r="AP47" i="42"/>
  <c r="AO47" i="42"/>
  <c r="AN47" i="42"/>
  <c r="AM47" i="42"/>
  <c r="AL47" i="42"/>
  <c r="AK47" i="42"/>
  <c r="AJ47" i="42"/>
  <c r="AI47" i="42"/>
  <c r="AH47" i="42"/>
  <c r="AG47" i="42"/>
  <c r="AF47" i="42"/>
  <c r="AE47" i="42"/>
  <c r="AD47" i="42"/>
  <c r="AC47" i="42"/>
  <c r="AB47" i="42"/>
  <c r="AA47" i="42"/>
  <c r="Z47" i="42"/>
  <c r="Y47" i="42"/>
  <c r="X47" i="42"/>
  <c r="W47" i="42"/>
  <c r="V47" i="42"/>
  <c r="U47" i="42"/>
  <c r="T47" i="42"/>
  <c r="S47" i="42"/>
  <c r="R47" i="42"/>
  <c r="Q47" i="42"/>
  <c r="P47" i="42"/>
  <c r="O47" i="42"/>
  <c r="N47" i="42"/>
  <c r="M47" i="42"/>
  <c r="L47" i="42"/>
  <c r="K47" i="42"/>
  <c r="J47" i="42"/>
  <c r="I47" i="42"/>
  <c r="H47" i="42"/>
  <c r="G47" i="42"/>
  <c r="F47" i="42"/>
  <c r="E47" i="42"/>
  <c r="B47" i="42"/>
  <c r="BP46" i="42"/>
  <c r="BP66" i="42" s="1"/>
  <c r="BO46" i="42"/>
  <c r="BO66" i="42" s="1"/>
  <c r="BN46" i="42"/>
  <c r="BN66" i="42" s="1"/>
  <c r="BM46" i="42"/>
  <c r="BM66" i="42" s="1"/>
  <c r="BL46" i="42"/>
  <c r="BL66" i="42" s="1"/>
  <c r="BK46" i="42"/>
  <c r="BK66" i="42" s="1"/>
  <c r="BJ46" i="42"/>
  <c r="BJ66" i="42" s="1"/>
  <c r="BI46" i="42"/>
  <c r="BI66" i="42" s="1"/>
  <c r="BH46" i="42"/>
  <c r="BH66" i="42" s="1"/>
  <c r="BG46" i="42"/>
  <c r="BG66" i="42" s="1"/>
  <c r="BF46" i="42"/>
  <c r="BF66" i="42" s="1"/>
  <c r="BE46" i="42"/>
  <c r="BE66" i="42" s="1"/>
  <c r="BD46" i="42"/>
  <c r="BD66" i="42" s="1"/>
  <c r="BC46" i="42"/>
  <c r="BC66" i="42" s="1"/>
  <c r="BB46" i="42"/>
  <c r="BB66" i="42" s="1"/>
  <c r="BA46" i="42"/>
  <c r="BA66" i="42" s="1"/>
  <c r="AZ46" i="42"/>
  <c r="AZ66" i="42" s="1"/>
  <c r="AY46" i="42"/>
  <c r="AY66" i="42" s="1"/>
  <c r="AX46" i="42"/>
  <c r="AX66" i="42" s="1"/>
  <c r="AW46" i="42"/>
  <c r="AW66" i="42" s="1"/>
  <c r="AV46" i="42"/>
  <c r="AV66" i="42" s="1"/>
  <c r="AU46" i="42"/>
  <c r="AU66" i="42" s="1"/>
  <c r="AT46" i="42"/>
  <c r="AT66" i="42" s="1"/>
  <c r="AS46" i="42"/>
  <c r="AS66" i="42" s="1"/>
  <c r="AR46" i="42"/>
  <c r="AR66" i="42" s="1"/>
  <c r="AQ46" i="42"/>
  <c r="AQ66" i="42" s="1"/>
  <c r="AP46" i="42"/>
  <c r="AP66" i="42" s="1"/>
  <c r="AO46" i="42"/>
  <c r="AO66" i="42" s="1"/>
  <c r="AN46" i="42"/>
  <c r="AN66" i="42" s="1"/>
  <c r="AM46" i="42"/>
  <c r="AM66" i="42" s="1"/>
  <c r="AL46" i="42"/>
  <c r="AL66" i="42" s="1"/>
  <c r="AK46" i="42"/>
  <c r="AK66" i="42" s="1"/>
  <c r="AJ46" i="42"/>
  <c r="AJ66" i="42" s="1"/>
  <c r="AI46" i="42"/>
  <c r="AI66" i="42" s="1"/>
  <c r="AH46" i="42"/>
  <c r="AH66" i="42" s="1"/>
  <c r="AG46" i="42"/>
  <c r="AG66" i="42" s="1"/>
  <c r="AF46" i="42"/>
  <c r="AF66" i="42" s="1"/>
  <c r="AE46" i="42"/>
  <c r="AE66" i="42" s="1"/>
  <c r="AD46" i="42"/>
  <c r="AD66" i="42" s="1"/>
  <c r="AC46" i="42"/>
  <c r="AC66" i="42" s="1"/>
  <c r="AB46" i="42"/>
  <c r="AB66" i="42" s="1"/>
  <c r="AA46" i="42"/>
  <c r="AA66" i="42" s="1"/>
  <c r="Z46" i="42"/>
  <c r="Z66" i="42" s="1"/>
  <c r="Y46" i="42"/>
  <c r="Y66" i="42" s="1"/>
  <c r="X46" i="42"/>
  <c r="X66" i="42" s="1"/>
  <c r="W46" i="42"/>
  <c r="W66" i="42" s="1"/>
  <c r="V46" i="42"/>
  <c r="V66" i="42" s="1"/>
  <c r="U46" i="42"/>
  <c r="U66" i="42" s="1"/>
  <c r="T46" i="42"/>
  <c r="T66" i="42" s="1"/>
  <c r="S46" i="42"/>
  <c r="S66" i="42" s="1"/>
  <c r="R46" i="42"/>
  <c r="R66" i="42" s="1"/>
  <c r="Q46" i="42"/>
  <c r="Q66" i="42" s="1"/>
  <c r="P46" i="42"/>
  <c r="P66" i="42" s="1"/>
  <c r="O46" i="42"/>
  <c r="O66" i="42" s="1"/>
  <c r="N46" i="42"/>
  <c r="N66" i="42" s="1"/>
  <c r="M46" i="42"/>
  <c r="M66" i="42" s="1"/>
  <c r="L46" i="42"/>
  <c r="L66" i="42" s="1"/>
  <c r="K46" i="42"/>
  <c r="K66" i="42" s="1"/>
  <c r="J46" i="42"/>
  <c r="J66" i="42" s="1"/>
  <c r="I46" i="42"/>
  <c r="I66" i="42" s="1"/>
  <c r="H46" i="42"/>
  <c r="H66" i="42" s="1"/>
  <c r="G46" i="42"/>
  <c r="G66" i="42" s="1"/>
  <c r="F46" i="42"/>
  <c r="F66" i="42" s="1"/>
  <c r="E46" i="42"/>
  <c r="E66" i="42" s="1"/>
  <c r="B46" i="42"/>
  <c r="BP45" i="42"/>
  <c r="BP51" i="42" s="1"/>
  <c r="BP57" i="42" s="1"/>
  <c r="BO45" i="42"/>
  <c r="BN45" i="42"/>
  <c r="BN51" i="42" s="1"/>
  <c r="BN55" i="42" s="1"/>
  <c r="BN58" i="42" s="1"/>
  <c r="BM45" i="42"/>
  <c r="BL45" i="42"/>
  <c r="BK45" i="42"/>
  <c r="BJ45" i="42"/>
  <c r="BJ51" i="42" s="1"/>
  <c r="BI45" i="42"/>
  <c r="BH45" i="42"/>
  <c r="BG45" i="42"/>
  <c r="BF45" i="42"/>
  <c r="BE45" i="42"/>
  <c r="BE51" i="42" s="1"/>
  <c r="BD45" i="42"/>
  <c r="BD51" i="42" s="1"/>
  <c r="BC45" i="42"/>
  <c r="BB45" i="42"/>
  <c r="BB51" i="42" s="1"/>
  <c r="BB55" i="42" s="1"/>
  <c r="BB56" i="42" s="1"/>
  <c r="BA45" i="42"/>
  <c r="AZ45" i="42"/>
  <c r="AY45" i="42"/>
  <c r="AX45" i="42"/>
  <c r="AX51" i="42" s="1"/>
  <c r="AW45" i="42"/>
  <c r="AV45" i="42"/>
  <c r="AV51" i="42" s="1"/>
  <c r="AU45" i="42"/>
  <c r="AT45" i="42"/>
  <c r="AS45" i="42"/>
  <c r="AS51" i="42" s="1"/>
  <c r="AR45" i="42"/>
  <c r="AR51" i="42" s="1"/>
  <c r="AQ45" i="42"/>
  <c r="AP45" i="42"/>
  <c r="AP51" i="42" s="1"/>
  <c r="AP55" i="42" s="1"/>
  <c r="AO45" i="42"/>
  <c r="AN45" i="42"/>
  <c r="AM45" i="42"/>
  <c r="AL45" i="42"/>
  <c r="AL51" i="42" s="1"/>
  <c r="AK45" i="42"/>
  <c r="AJ45" i="42"/>
  <c r="AJ51" i="42" s="1"/>
  <c r="AI45" i="42"/>
  <c r="AH45" i="42"/>
  <c r="AG45" i="42"/>
  <c r="AG51" i="42" s="1"/>
  <c r="AF45" i="42"/>
  <c r="AF51" i="42" s="1"/>
  <c r="AE45" i="42"/>
  <c r="AD45" i="42"/>
  <c r="AD51" i="42" s="1"/>
  <c r="AD55" i="42" s="1"/>
  <c r="AD56" i="42" s="1"/>
  <c r="AC45" i="42"/>
  <c r="AB45" i="42"/>
  <c r="AA45" i="42"/>
  <c r="Z45" i="42"/>
  <c r="Z51" i="42" s="1"/>
  <c r="Y45" i="42"/>
  <c r="X45" i="42"/>
  <c r="W45" i="42"/>
  <c r="V45" i="42"/>
  <c r="U45" i="42"/>
  <c r="T45" i="42"/>
  <c r="T51" i="42" s="1"/>
  <c r="S45" i="42"/>
  <c r="R45" i="42"/>
  <c r="R51" i="42" s="1"/>
  <c r="R55" i="42" s="1"/>
  <c r="R56" i="42" s="1"/>
  <c r="Q45" i="42"/>
  <c r="P45" i="42"/>
  <c r="O45" i="42"/>
  <c r="N45" i="42"/>
  <c r="N51" i="42" s="1"/>
  <c r="M45" i="42"/>
  <c r="L45" i="42"/>
  <c r="L51" i="42" s="1"/>
  <c r="K45" i="42"/>
  <c r="J45" i="42"/>
  <c r="I45" i="42"/>
  <c r="H45" i="42"/>
  <c r="H51" i="42" s="1"/>
  <c r="G45" i="42"/>
  <c r="F45" i="42"/>
  <c r="F51" i="42" s="1"/>
  <c r="F55" i="42" s="1"/>
  <c r="E45" i="42"/>
  <c r="B45" i="42"/>
  <c r="AM43" i="42"/>
  <c r="BP41" i="42"/>
  <c r="BG41" i="42"/>
  <c r="BP38" i="42"/>
  <c r="BO38" i="42"/>
  <c r="BM38" i="42"/>
  <c r="BL38" i="42"/>
  <c r="BN38" i="42" s="1"/>
  <c r="BK38" i="42"/>
  <c r="BI38" i="42"/>
  <c r="BH38" i="42"/>
  <c r="BG38" i="42"/>
  <c r="BJ38" i="42" s="1"/>
  <c r="BF38" i="42"/>
  <c r="BA38" i="42"/>
  <c r="BC38" i="42" s="1"/>
  <c r="AZ38" i="42"/>
  <c r="AY38" i="42"/>
  <c r="AW38" i="42"/>
  <c r="AV38" i="42"/>
  <c r="AX38" i="42" s="1"/>
  <c r="AT38" i="42"/>
  <c r="AQ38" i="42"/>
  <c r="AU38" i="42" s="1"/>
  <c r="AK38" i="42"/>
  <c r="AP38" i="42" s="1"/>
  <c r="AH38" i="42"/>
  <c r="AF38" i="42"/>
  <c r="AJ38" i="42" s="1"/>
  <c r="AE38" i="42"/>
  <c r="AD38" i="42"/>
  <c r="AC38" i="42"/>
  <c r="AB38" i="42"/>
  <c r="AA38" i="42"/>
  <c r="Z38" i="42"/>
  <c r="Y38" i="42"/>
  <c r="V38" i="42"/>
  <c r="U38" i="42"/>
  <c r="X38" i="42" s="1"/>
  <c r="T38" i="42"/>
  <c r="S38" i="42"/>
  <c r="Q38" i="42"/>
  <c r="P38" i="42"/>
  <c r="R38" i="42" s="1"/>
  <c r="O38" i="42"/>
  <c r="M38" i="42"/>
  <c r="L38" i="42"/>
  <c r="K38" i="42"/>
  <c r="N38" i="42" s="1"/>
  <c r="J38" i="42"/>
  <c r="E38" i="42"/>
  <c r="G38" i="42" s="1"/>
  <c r="BJ37" i="42"/>
  <c r="BJ41" i="42" s="1"/>
  <c r="BH37" i="42"/>
  <c r="BH41" i="42" s="1"/>
  <c r="BG37" i="42"/>
  <c r="BE37" i="42"/>
  <c r="BE41" i="42" s="1"/>
  <c r="AX37" i="42"/>
  <c r="AX41" i="42" s="1"/>
  <c r="AV37" i="42"/>
  <c r="AV41" i="42" s="1"/>
  <c r="AU37" i="42"/>
  <c r="AU41" i="42" s="1"/>
  <c r="AS37" i="42"/>
  <c r="AS41" i="42" s="1"/>
  <c r="AL37" i="42"/>
  <c r="AL41" i="42" s="1"/>
  <c r="AJ37" i="42"/>
  <c r="AJ41" i="42" s="1"/>
  <c r="AI37" i="42"/>
  <c r="AI41" i="42" s="1"/>
  <c r="AG37" i="42"/>
  <c r="AG41" i="42" s="1"/>
  <c r="Z37" i="42"/>
  <c r="Z41" i="42" s="1"/>
  <c r="X37" i="42"/>
  <c r="X41" i="42" s="1"/>
  <c r="W37" i="42"/>
  <c r="W41" i="42" s="1"/>
  <c r="U37" i="42"/>
  <c r="U41" i="42" s="1"/>
  <c r="N37" i="42"/>
  <c r="N41" i="42" s="1"/>
  <c r="L37" i="42"/>
  <c r="L41" i="42" s="1"/>
  <c r="K37" i="42"/>
  <c r="K41" i="42" s="1"/>
  <c r="I37" i="42"/>
  <c r="I41" i="42" s="1"/>
  <c r="BP35" i="42"/>
  <c r="BP37" i="42" s="1"/>
  <c r="BO35" i="42"/>
  <c r="BO37" i="42" s="1"/>
  <c r="BO41" i="42" s="1"/>
  <c r="BN35" i="42"/>
  <c r="BN37" i="42" s="1"/>
  <c r="BN41" i="42" s="1"/>
  <c r="BM35" i="42"/>
  <c r="BM37" i="42" s="1"/>
  <c r="BM41" i="42" s="1"/>
  <c r="BL35" i="42"/>
  <c r="BL37" i="42" s="1"/>
  <c r="BL41" i="42" s="1"/>
  <c r="BK35" i="42"/>
  <c r="BK37" i="42" s="1"/>
  <c r="BK41" i="42" s="1"/>
  <c r="BJ35" i="42"/>
  <c r="BI35" i="42"/>
  <c r="BI37" i="42" s="1"/>
  <c r="BI41" i="42" s="1"/>
  <c r="BH35" i="42"/>
  <c r="BG35" i="42"/>
  <c r="BF35" i="42"/>
  <c r="BF37" i="42" s="1"/>
  <c r="BF41" i="42" s="1"/>
  <c r="BE35" i="42"/>
  <c r="BD35" i="42"/>
  <c r="BD37" i="42" s="1"/>
  <c r="BD41" i="42" s="1"/>
  <c r="BC35" i="42"/>
  <c r="BC37" i="42" s="1"/>
  <c r="BC41" i="42" s="1"/>
  <c r="BB35" i="42"/>
  <c r="BB37" i="42" s="1"/>
  <c r="BB41" i="42" s="1"/>
  <c r="BA35" i="42"/>
  <c r="BA37" i="42" s="1"/>
  <c r="BA41" i="42" s="1"/>
  <c r="AZ35" i="42"/>
  <c r="AZ37" i="42" s="1"/>
  <c r="AZ41" i="42" s="1"/>
  <c r="AY35" i="42"/>
  <c r="AY37" i="42" s="1"/>
  <c r="AY41" i="42" s="1"/>
  <c r="AX35" i="42"/>
  <c r="AW35" i="42"/>
  <c r="AW37" i="42" s="1"/>
  <c r="AW41" i="42" s="1"/>
  <c r="AV35" i="42"/>
  <c r="AU35" i="42"/>
  <c r="AT35" i="42"/>
  <c r="AT37" i="42" s="1"/>
  <c r="AT41" i="42" s="1"/>
  <c r="AS35" i="42"/>
  <c r="AR35" i="42"/>
  <c r="AR37" i="42" s="1"/>
  <c r="AR41" i="42" s="1"/>
  <c r="AQ35" i="42"/>
  <c r="AQ37" i="42" s="1"/>
  <c r="AQ41" i="42" s="1"/>
  <c r="AP35" i="42"/>
  <c r="AP37" i="42" s="1"/>
  <c r="AP41" i="42" s="1"/>
  <c r="AO35" i="42"/>
  <c r="AO37" i="42" s="1"/>
  <c r="AO41" i="42" s="1"/>
  <c r="AN35" i="42"/>
  <c r="AN37" i="42" s="1"/>
  <c r="AN41" i="42" s="1"/>
  <c r="AM35" i="42"/>
  <c r="AM37" i="42" s="1"/>
  <c r="AM41" i="42" s="1"/>
  <c r="AL35" i="42"/>
  <c r="AK35" i="42"/>
  <c r="AK37" i="42" s="1"/>
  <c r="AK41" i="42" s="1"/>
  <c r="AJ35" i="42"/>
  <c r="AI35" i="42"/>
  <c r="AH35" i="42"/>
  <c r="AH37" i="42" s="1"/>
  <c r="AH41" i="42" s="1"/>
  <c r="AG35" i="42"/>
  <c r="AF35" i="42"/>
  <c r="AF37" i="42" s="1"/>
  <c r="AF41" i="42" s="1"/>
  <c r="AE35" i="42"/>
  <c r="AE37" i="42" s="1"/>
  <c r="AE41" i="42" s="1"/>
  <c r="AD35" i="42"/>
  <c r="AD37" i="42" s="1"/>
  <c r="AD41" i="42" s="1"/>
  <c r="AC35" i="42"/>
  <c r="AC37" i="42" s="1"/>
  <c r="AC41" i="42" s="1"/>
  <c r="AB35" i="42"/>
  <c r="AB37" i="42" s="1"/>
  <c r="AB41" i="42" s="1"/>
  <c r="AA35" i="42"/>
  <c r="AA37" i="42" s="1"/>
  <c r="AA41" i="42" s="1"/>
  <c r="Z35" i="42"/>
  <c r="Y35" i="42"/>
  <c r="Y37" i="42" s="1"/>
  <c r="Y41" i="42" s="1"/>
  <c r="X35" i="42"/>
  <c r="W35" i="42"/>
  <c r="V35" i="42"/>
  <c r="V37" i="42" s="1"/>
  <c r="V41" i="42" s="1"/>
  <c r="U35" i="42"/>
  <c r="T35" i="42"/>
  <c r="T37" i="42" s="1"/>
  <c r="T41" i="42" s="1"/>
  <c r="S35" i="42"/>
  <c r="S37" i="42" s="1"/>
  <c r="S41" i="42" s="1"/>
  <c r="R35" i="42"/>
  <c r="R37" i="42" s="1"/>
  <c r="R41" i="42" s="1"/>
  <c r="Q35" i="42"/>
  <c r="Q37" i="42" s="1"/>
  <c r="Q41" i="42" s="1"/>
  <c r="P35" i="42"/>
  <c r="P37" i="42" s="1"/>
  <c r="P41" i="42" s="1"/>
  <c r="O35" i="42"/>
  <c r="O37" i="42" s="1"/>
  <c r="O41" i="42" s="1"/>
  <c r="N35" i="42"/>
  <c r="M35" i="42"/>
  <c r="M37" i="42" s="1"/>
  <c r="M41" i="42" s="1"/>
  <c r="L35" i="42"/>
  <c r="K35" i="42"/>
  <c r="J35" i="42"/>
  <c r="J37" i="42" s="1"/>
  <c r="J41" i="42" s="1"/>
  <c r="I35" i="42"/>
  <c r="H35" i="42"/>
  <c r="H37" i="42" s="1"/>
  <c r="H41" i="42" s="1"/>
  <c r="G35" i="42"/>
  <c r="G37" i="42" s="1"/>
  <c r="G41" i="42" s="1"/>
  <c r="F35" i="42"/>
  <c r="F37" i="42" s="1"/>
  <c r="F41" i="42" s="1"/>
  <c r="E35" i="42"/>
  <c r="E37" i="42" s="1"/>
  <c r="E41" i="42" s="1"/>
  <c r="Z34" i="42"/>
  <c r="BN32" i="42"/>
  <c r="BL32" i="42"/>
  <c r="BP32" i="42" s="1"/>
  <c r="BK32" i="42"/>
  <c r="BI32" i="42"/>
  <c r="BG32" i="42"/>
  <c r="BJ32" i="42" s="1"/>
  <c r="BE32" i="42"/>
  <c r="BB32" i="42"/>
  <c r="BA32" i="42"/>
  <c r="BF32" i="42" s="1"/>
  <c r="AZ32" i="42"/>
  <c r="AY32" i="42"/>
  <c r="AW32" i="42"/>
  <c r="AV32" i="42"/>
  <c r="AX32" i="42" s="1"/>
  <c r="AU32" i="42"/>
  <c r="AS32" i="42"/>
  <c r="AR32" i="42"/>
  <c r="AQ32" i="42"/>
  <c r="AT32" i="42" s="1"/>
  <c r="AK32" i="42"/>
  <c r="AJ32" i="42"/>
  <c r="AI32" i="42"/>
  <c r="AG32" i="42"/>
  <c r="AF32" i="42"/>
  <c r="AH32" i="42" s="1"/>
  <c r="AD32" i="42"/>
  <c r="AC32" i="42"/>
  <c r="AB32" i="42"/>
  <c r="AA32" i="42"/>
  <c r="Z32" i="42"/>
  <c r="AE32" i="42" s="1"/>
  <c r="U32" i="42"/>
  <c r="R32" i="42"/>
  <c r="Q32" i="42"/>
  <c r="P32" i="42"/>
  <c r="O32" i="42"/>
  <c r="M32" i="42"/>
  <c r="K32" i="42"/>
  <c r="N32" i="42" s="1"/>
  <c r="E32" i="42"/>
  <c r="BP30" i="42"/>
  <c r="BO30" i="42"/>
  <c r="BM30" i="42"/>
  <c r="BL30" i="42"/>
  <c r="BN30" i="42" s="1"/>
  <c r="BK30" i="42"/>
  <c r="BI30" i="42"/>
  <c r="BH30" i="42"/>
  <c r="BG30" i="42"/>
  <c r="BJ30" i="42" s="1"/>
  <c r="BA30" i="42"/>
  <c r="AZ30" i="42"/>
  <c r="AY30" i="42"/>
  <c r="AW30" i="42"/>
  <c r="AV30" i="42"/>
  <c r="AX30" i="42" s="1"/>
  <c r="AS30" i="42"/>
  <c r="AR30" i="42"/>
  <c r="AQ30" i="42"/>
  <c r="AU30" i="42" s="1"/>
  <c r="AK30" i="42"/>
  <c r="AH30" i="42"/>
  <c r="AG30" i="42"/>
  <c r="AF30" i="42"/>
  <c r="AE30" i="42"/>
  <c r="AD30" i="42"/>
  <c r="AC30" i="42"/>
  <c r="AB30" i="42"/>
  <c r="AA30" i="42"/>
  <c r="Z30" i="42"/>
  <c r="Y30" i="42"/>
  <c r="U30" i="42"/>
  <c r="T30" i="42"/>
  <c r="S30" i="42"/>
  <c r="Q30" i="42"/>
  <c r="P30" i="42"/>
  <c r="R30" i="42" s="1"/>
  <c r="O30" i="42"/>
  <c r="M30" i="42"/>
  <c r="L30" i="42"/>
  <c r="K30" i="42"/>
  <c r="N30" i="42" s="1"/>
  <c r="J30" i="42"/>
  <c r="E30" i="42"/>
  <c r="F30" i="42" s="1"/>
  <c r="BP28" i="42"/>
  <c r="BO28" i="42"/>
  <c r="BM28" i="42"/>
  <c r="BL28" i="42"/>
  <c r="BN28" i="42" s="1"/>
  <c r="BG28" i="42"/>
  <c r="BE28" i="42"/>
  <c r="BA28" i="42"/>
  <c r="AV28" i="42"/>
  <c r="AU28" i="42"/>
  <c r="AS28" i="42"/>
  <c r="AR28" i="42"/>
  <c r="AQ28" i="42"/>
  <c r="AT28" i="42" s="1"/>
  <c r="AK28" i="42"/>
  <c r="AF28" i="42"/>
  <c r="AH28" i="42" s="1"/>
  <c r="AC28" i="42"/>
  <c r="Z28" i="42"/>
  <c r="Y28" i="42"/>
  <c r="X28" i="42"/>
  <c r="W28" i="42"/>
  <c r="U28" i="42"/>
  <c r="V28" i="42" s="1"/>
  <c r="T28" i="42"/>
  <c r="S28" i="42"/>
  <c r="Q28" i="42"/>
  <c r="P28" i="42"/>
  <c r="R28" i="42" s="1"/>
  <c r="M28" i="42"/>
  <c r="L28" i="42"/>
  <c r="K28" i="42"/>
  <c r="O28" i="42" s="1"/>
  <c r="E28" i="42"/>
  <c r="BL26" i="42"/>
  <c r="BK26" i="42"/>
  <c r="BK34" i="42" s="1"/>
  <c r="BI26" i="42"/>
  <c r="BH26" i="42"/>
  <c r="BG26" i="42"/>
  <c r="BG34" i="42" s="1"/>
  <c r="BE26" i="42"/>
  <c r="BA26" i="42"/>
  <c r="AV26" i="42"/>
  <c r="AU26" i="42"/>
  <c r="AU34" i="42" s="1"/>
  <c r="AU36" i="42" s="1"/>
  <c r="AU40" i="42" s="1"/>
  <c r="AT26" i="42"/>
  <c r="AS26" i="42"/>
  <c r="AS34" i="42" s="1"/>
  <c r="AS36" i="42" s="1"/>
  <c r="AR26" i="42"/>
  <c r="AQ26" i="42"/>
  <c r="AQ34" i="42" s="1"/>
  <c r="AQ36" i="42" s="1"/>
  <c r="AQ40" i="42" s="1"/>
  <c r="AP26" i="42"/>
  <c r="AK26" i="42"/>
  <c r="AJ26" i="42"/>
  <c r="AI26" i="42"/>
  <c r="AG26" i="42"/>
  <c r="AG34" i="42" s="1"/>
  <c r="AF26" i="42"/>
  <c r="AF34" i="42" s="1"/>
  <c r="AD26" i="42"/>
  <c r="AD34" i="42" s="1"/>
  <c r="AC26" i="42"/>
  <c r="AC34" i="42" s="1"/>
  <c r="AC36" i="42" s="1"/>
  <c r="AC40" i="42" s="1"/>
  <c r="AB26" i="42"/>
  <c r="AB34" i="42" s="1"/>
  <c r="AA26" i="42"/>
  <c r="AA34" i="42" s="1"/>
  <c r="Z26" i="42"/>
  <c r="AE26" i="42" s="1"/>
  <c r="Y26" i="42"/>
  <c r="X26" i="42"/>
  <c r="W26" i="42"/>
  <c r="U26" i="42"/>
  <c r="V26" i="42" s="1"/>
  <c r="R26" i="42"/>
  <c r="R34" i="42" s="1"/>
  <c r="R36" i="42" s="1"/>
  <c r="R40" i="42" s="1"/>
  <c r="Q26" i="42"/>
  <c r="Q34" i="42" s="1"/>
  <c r="Q36" i="42" s="1"/>
  <c r="Q40" i="42" s="1"/>
  <c r="P26" i="42"/>
  <c r="M26" i="42"/>
  <c r="L26" i="42"/>
  <c r="K26" i="42"/>
  <c r="K34" i="42" s="1"/>
  <c r="K36" i="42" s="1"/>
  <c r="K40" i="42" s="1"/>
  <c r="E26" i="42"/>
  <c r="AQ21" i="42"/>
  <c r="AG21" i="42"/>
  <c r="AB21" i="42"/>
  <c r="J21" i="42"/>
  <c r="BR20" i="42"/>
  <c r="BP20" i="42"/>
  <c r="BO20" i="42"/>
  <c r="BN20" i="42"/>
  <c r="BM20" i="42"/>
  <c r="BL20" i="42"/>
  <c r="BK20" i="42"/>
  <c r="BJ20" i="42"/>
  <c r="BI20" i="42"/>
  <c r="BH20" i="42"/>
  <c r="BG20" i="42"/>
  <c r="BF20" i="42"/>
  <c r="BE20" i="42"/>
  <c r="BD20" i="42"/>
  <c r="BC20" i="42"/>
  <c r="BB20" i="42"/>
  <c r="BA20" i="42"/>
  <c r="AZ20" i="42"/>
  <c r="AY20" i="42"/>
  <c r="AX20" i="42"/>
  <c r="AW20" i="42"/>
  <c r="AV20" i="42"/>
  <c r="AU20" i="42"/>
  <c r="AT20" i="42"/>
  <c r="AS20" i="42"/>
  <c r="AR20" i="42"/>
  <c r="AQ20" i="42"/>
  <c r="AP20" i="42"/>
  <c r="AO20" i="42"/>
  <c r="AN20" i="42"/>
  <c r="AM20" i="42"/>
  <c r="AL20" i="42"/>
  <c r="AK20" i="42"/>
  <c r="AJ20" i="42"/>
  <c r="AI20" i="42"/>
  <c r="AH20" i="42"/>
  <c r="AG20" i="42"/>
  <c r="AF20" i="42"/>
  <c r="AE20" i="42"/>
  <c r="AD20" i="42"/>
  <c r="AC20" i="42"/>
  <c r="AB20" i="42"/>
  <c r="AA20" i="42"/>
  <c r="Z20" i="42"/>
  <c r="Y20" i="42"/>
  <c r="X20" i="42"/>
  <c r="W20" i="42"/>
  <c r="V20" i="42"/>
  <c r="U20" i="42"/>
  <c r="T20" i="42"/>
  <c r="S20" i="42"/>
  <c r="R20" i="42"/>
  <c r="Q20" i="42"/>
  <c r="P20" i="42"/>
  <c r="O20" i="42"/>
  <c r="N20" i="42"/>
  <c r="M20" i="42"/>
  <c r="L20" i="42"/>
  <c r="K20" i="42"/>
  <c r="J20" i="42"/>
  <c r="I20" i="42"/>
  <c r="H20" i="42"/>
  <c r="G20" i="42"/>
  <c r="F20" i="42"/>
  <c r="E20" i="42"/>
  <c r="BN17" i="42"/>
  <c r="BN21" i="42" s="1"/>
  <c r="BL17" i="42"/>
  <c r="BL21" i="42" s="1"/>
  <c r="BF17" i="42"/>
  <c r="BF21" i="42" s="1"/>
  <c r="BE17" i="42"/>
  <c r="BE21" i="42" s="1"/>
  <c r="BA17" i="42"/>
  <c r="BA21" i="42" s="1"/>
  <c r="AZ17" i="42"/>
  <c r="AZ21" i="42" s="1"/>
  <c r="AX17" i="42"/>
  <c r="AX21" i="42" s="1"/>
  <c r="AS17" i="42"/>
  <c r="AS21" i="42" s="1"/>
  <c r="AR17" i="42"/>
  <c r="AR21" i="42" s="1"/>
  <c r="AN17" i="42"/>
  <c r="AN21" i="42" s="1"/>
  <c r="AM17" i="42"/>
  <c r="AM21" i="42" s="1"/>
  <c r="AG17" i="42"/>
  <c r="AF17" i="42"/>
  <c r="AF21" i="42" s="1"/>
  <c r="AB17" i="42"/>
  <c r="AA17" i="42"/>
  <c r="AA21" i="42" s="1"/>
  <c r="U17" i="42"/>
  <c r="U21" i="42" s="1"/>
  <c r="T17" i="42"/>
  <c r="T21" i="42" s="1"/>
  <c r="P17" i="42"/>
  <c r="P21" i="42" s="1"/>
  <c r="O17" i="42"/>
  <c r="O21" i="42" s="1"/>
  <c r="I17" i="42"/>
  <c r="I21" i="42" s="1"/>
  <c r="H17" i="42"/>
  <c r="H21" i="42" s="1"/>
  <c r="BP15" i="42"/>
  <c r="BP17" i="42" s="1"/>
  <c r="BP21" i="42" s="1"/>
  <c r="BO15" i="42"/>
  <c r="BO17" i="42" s="1"/>
  <c r="BO21" i="42" s="1"/>
  <c r="BN15" i="42"/>
  <c r="BM15" i="42"/>
  <c r="BM17" i="42" s="1"/>
  <c r="BM21" i="42" s="1"/>
  <c r="BL15" i="42"/>
  <c r="BK15" i="42"/>
  <c r="BK17" i="42" s="1"/>
  <c r="BK21" i="42" s="1"/>
  <c r="BJ15" i="42"/>
  <c r="BJ17" i="42" s="1"/>
  <c r="BJ21" i="42" s="1"/>
  <c r="BI15" i="42"/>
  <c r="BI17" i="42" s="1"/>
  <c r="BI21" i="42" s="1"/>
  <c r="BH15" i="42"/>
  <c r="BH17" i="42" s="1"/>
  <c r="BH21" i="42" s="1"/>
  <c r="BG15" i="42"/>
  <c r="BG17" i="42" s="1"/>
  <c r="BG21" i="42" s="1"/>
  <c r="BF15" i="42"/>
  <c r="BE15" i="42"/>
  <c r="BD15" i="42"/>
  <c r="BD17" i="42" s="1"/>
  <c r="BD21" i="42" s="1"/>
  <c r="BC15" i="42"/>
  <c r="BC17" i="42" s="1"/>
  <c r="BC21" i="42" s="1"/>
  <c r="BB15" i="42"/>
  <c r="BB17" i="42" s="1"/>
  <c r="BB21" i="42" s="1"/>
  <c r="BA15" i="42"/>
  <c r="AZ15" i="42"/>
  <c r="AY15" i="42"/>
  <c r="AY17" i="42" s="1"/>
  <c r="AY21" i="42" s="1"/>
  <c r="AX15" i="42"/>
  <c r="AW15" i="42"/>
  <c r="AW17" i="42" s="1"/>
  <c r="AW21" i="42" s="1"/>
  <c r="AV15" i="42"/>
  <c r="AV17" i="42" s="1"/>
  <c r="AV21" i="42" s="1"/>
  <c r="AU15" i="42"/>
  <c r="AU17" i="42" s="1"/>
  <c r="AU21" i="42" s="1"/>
  <c r="AT15" i="42"/>
  <c r="AT17" i="42" s="1"/>
  <c r="AT21" i="42" s="1"/>
  <c r="AS15" i="42"/>
  <c r="AR15" i="42"/>
  <c r="AQ15" i="42"/>
  <c r="AQ17" i="42" s="1"/>
  <c r="AP15" i="42"/>
  <c r="AP17" i="42" s="1"/>
  <c r="AP21" i="42" s="1"/>
  <c r="AO15" i="42"/>
  <c r="AO17" i="42" s="1"/>
  <c r="AO21" i="42" s="1"/>
  <c r="AN15" i="42"/>
  <c r="AM15" i="42"/>
  <c r="AL15" i="42"/>
  <c r="AL17" i="42" s="1"/>
  <c r="AL21" i="42" s="1"/>
  <c r="AK15" i="42"/>
  <c r="AK17" i="42" s="1"/>
  <c r="AK21" i="42" s="1"/>
  <c r="AJ15" i="42"/>
  <c r="AJ17" i="42" s="1"/>
  <c r="AJ21" i="42" s="1"/>
  <c r="AI15" i="42"/>
  <c r="AI17" i="42" s="1"/>
  <c r="AI21" i="42" s="1"/>
  <c r="AH15" i="42"/>
  <c r="AH17" i="42" s="1"/>
  <c r="AH21" i="42" s="1"/>
  <c r="AG15" i="42"/>
  <c r="AF15" i="42"/>
  <c r="AE15" i="42"/>
  <c r="AE17" i="42" s="1"/>
  <c r="AE21" i="42" s="1"/>
  <c r="AD15" i="42"/>
  <c r="AD17" i="42" s="1"/>
  <c r="AD21" i="42" s="1"/>
  <c r="AC15" i="42"/>
  <c r="AC17" i="42" s="1"/>
  <c r="AC21" i="42" s="1"/>
  <c r="AB15" i="42"/>
  <c r="AA15" i="42"/>
  <c r="Z15" i="42"/>
  <c r="Z17" i="42" s="1"/>
  <c r="Z21" i="42" s="1"/>
  <c r="Y15" i="42"/>
  <c r="Y17" i="42" s="1"/>
  <c r="Y21" i="42" s="1"/>
  <c r="X15" i="42"/>
  <c r="X17" i="42" s="1"/>
  <c r="X21" i="42" s="1"/>
  <c r="W15" i="42"/>
  <c r="W17" i="42" s="1"/>
  <c r="W21" i="42" s="1"/>
  <c r="V15" i="42"/>
  <c r="V17" i="42" s="1"/>
  <c r="V21" i="42" s="1"/>
  <c r="U15" i="42"/>
  <c r="T15" i="42"/>
  <c r="S15" i="42"/>
  <c r="S17" i="42" s="1"/>
  <c r="S21" i="42" s="1"/>
  <c r="R15" i="42"/>
  <c r="R17" i="42" s="1"/>
  <c r="R21" i="42" s="1"/>
  <c r="Q15" i="42"/>
  <c r="Q17" i="42" s="1"/>
  <c r="Q21" i="42" s="1"/>
  <c r="P15" i="42"/>
  <c r="O15" i="42"/>
  <c r="N15" i="42"/>
  <c r="N17" i="42" s="1"/>
  <c r="N21" i="42" s="1"/>
  <c r="M15" i="42"/>
  <c r="M17" i="42" s="1"/>
  <c r="M21" i="42" s="1"/>
  <c r="L15" i="42"/>
  <c r="L17" i="42" s="1"/>
  <c r="L21" i="42" s="1"/>
  <c r="K15" i="42"/>
  <c r="K17" i="42" s="1"/>
  <c r="K21" i="42" s="1"/>
  <c r="J15" i="42"/>
  <c r="J17" i="42" s="1"/>
  <c r="I15" i="42"/>
  <c r="H15" i="42"/>
  <c r="G15" i="42"/>
  <c r="G17" i="42" s="1"/>
  <c r="G21" i="42" s="1"/>
  <c r="F15" i="42"/>
  <c r="F17" i="42" s="1"/>
  <c r="F21" i="42" s="1"/>
  <c r="E15" i="42"/>
  <c r="E17" i="42" s="1"/>
  <c r="E21" i="42" s="1"/>
  <c r="BP64" i="40"/>
  <c r="BO64" i="40"/>
  <c r="BN64" i="40"/>
  <c r="BM64" i="40"/>
  <c r="BL64" i="40"/>
  <c r="BL59" i="40" s="1"/>
  <c r="BK64" i="40"/>
  <c r="BJ64" i="40"/>
  <c r="BI64" i="40"/>
  <c r="BH64" i="40"/>
  <c r="BG64" i="40"/>
  <c r="BG59" i="40" s="1"/>
  <c r="BF64" i="40"/>
  <c r="BE64" i="40"/>
  <c r="BD64" i="40"/>
  <c r="BC64" i="40"/>
  <c r="BB64" i="40"/>
  <c r="BA64" i="40"/>
  <c r="AZ64" i="40"/>
  <c r="AZ59" i="40" s="1"/>
  <c r="AY64" i="40"/>
  <c r="AX64" i="40"/>
  <c r="AW64" i="40"/>
  <c r="AV64" i="40"/>
  <c r="AU64" i="40"/>
  <c r="AU59" i="40" s="1"/>
  <c r="AT64" i="40"/>
  <c r="AS64" i="40"/>
  <c r="AR64" i="40"/>
  <c r="AQ64" i="40"/>
  <c r="AP64" i="40"/>
  <c r="AO64" i="40"/>
  <c r="AN64" i="40"/>
  <c r="AN59" i="40" s="1"/>
  <c r="AM64" i="40"/>
  <c r="AL64" i="40"/>
  <c r="AK64" i="40"/>
  <c r="AJ64" i="40"/>
  <c r="AI64" i="40"/>
  <c r="AI59" i="40" s="1"/>
  <c r="AH64" i="40"/>
  <c r="AG64" i="40"/>
  <c r="AF64" i="40"/>
  <c r="AE64" i="40"/>
  <c r="AD64" i="40"/>
  <c r="AC64" i="40"/>
  <c r="AB64" i="40"/>
  <c r="AB59" i="40" s="1"/>
  <c r="AA64" i="40"/>
  <c r="Z64" i="40"/>
  <c r="Y64" i="40"/>
  <c r="X64" i="40"/>
  <c r="W64" i="40"/>
  <c r="W59" i="40" s="1"/>
  <c r="V64" i="40"/>
  <c r="U64" i="40"/>
  <c r="T64" i="40"/>
  <c r="S64" i="40"/>
  <c r="R64" i="40"/>
  <c r="Q64" i="40"/>
  <c r="P64" i="40"/>
  <c r="O64" i="40"/>
  <c r="N64" i="40"/>
  <c r="M64" i="40"/>
  <c r="L64" i="40"/>
  <c r="K64" i="40"/>
  <c r="J64" i="40"/>
  <c r="I64" i="40"/>
  <c r="H64" i="40"/>
  <c r="G64" i="40"/>
  <c r="F64" i="40"/>
  <c r="E64" i="40"/>
  <c r="D64" i="40"/>
  <c r="C64" i="40"/>
  <c r="BP63" i="40"/>
  <c r="BO63" i="40"/>
  <c r="BN63" i="40"/>
  <c r="BM63" i="40"/>
  <c r="BL63" i="40"/>
  <c r="BK63" i="40"/>
  <c r="BJ63" i="40"/>
  <c r="BI63" i="40"/>
  <c r="BH63" i="40"/>
  <c r="BG63" i="40"/>
  <c r="BF63" i="40"/>
  <c r="BE63" i="40"/>
  <c r="BD63" i="40"/>
  <c r="BC63" i="40"/>
  <c r="BB63" i="40"/>
  <c r="BA63" i="40"/>
  <c r="AZ63" i="40"/>
  <c r="AY63" i="40"/>
  <c r="AX63" i="40"/>
  <c r="AW63" i="40"/>
  <c r="AV63" i="40"/>
  <c r="AU63" i="40"/>
  <c r="AT63" i="40"/>
  <c r="AS63" i="40"/>
  <c r="AR63" i="40"/>
  <c r="AQ63" i="40"/>
  <c r="AP63" i="40"/>
  <c r="AO63" i="40"/>
  <c r="AN63" i="40"/>
  <c r="AM63" i="40"/>
  <c r="AL63" i="40"/>
  <c r="AK63" i="40"/>
  <c r="AJ63" i="40"/>
  <c r="AI63" i="40"/>
  <c r="AH63" i="40"/>
  <c r="AG63" i="40"/>
  <c r="AF63" i="40"/>
  <c r="AE63" i="40"/>
  <c r="AD63" i="40"/>
  <c r="AC63" i="40"/>
  <c r="AB63" i="40"/>
  <c r="AA63" i="40"/>
  <c r="Z63" i="40"/>
  <c r="Y63" i="40"/>
  <c r="X63" i="40"/>
  <c r="W63" i="40"/>
  <c r="V63" i="40"/>
  <c r="U63" i="40"/>
  <c r="T63" i="40"/>
  <c r="S63" i="40"/>
  <c r="R63" i="40"/>
  <c r="Q63" i="40"/>
  <c r="P63" i="40"/>
  <c r="O63" i="40"/>
  <c r="N63" i="40"/>
  <c r="M63" i="40"/>
  <c r="L63" i="40"/>
  <c r="K63" i="40"/>
  <c r="J63" i="40"/>
  <c r="I63" i="40"/>
  <c r="H63" i="40"/>
  <c r="G63" i="40"/>
  <c r="F63" i="40"/>
  <c r="E63" i="40"/>
  <c r="D63" i="40"/>
  <c r="C63" i="40"/>
  <c r="BP62" i="40"/>
  <c r="BP58" i="40" s="1"/>
  <c r="BO62" i="40"/>
  <c r="BO58" i="40" s="1"/>
  <c r="BN62" i="40"/>
  <c r="BN58" i="40" s="1"/>
  <c r="BM62" i="40"/>
  <c r="BL62" i="40"/>
  <c r="BL58" i="40" s="1"/>
  <c r="BK62" i="40"/>
  <c r="BK58" i="40" s="1"/>
  <c r="BJ62" i="40"/>
  <c r="BJ58" i="40" s="1"/>
  <c r="BI62" i="40"/>
  <c r="BI58" i="40" s="1"/>
  <c r="BH62" i="40"/>
  <c r="BH58" i="40" s="1"/>
  <c r="BG62" i="40"/>
  <c r="BG58" i="40" s="1"/>
  <c r="BF62" i="40"/>
  <c r="BE62" i="40"/>
  <c r="BE58" i="40" s="1"/>
  <c r="BD62" i="40"/>
  <c r="BD58" i="40" s="1"/>
  <c r="BC62" i="40"/>
  <c r="BB62" i="40"/>
  <c r="BB58" i="40" s="1"/>
  <c r="BA62" i="40"/>
  <c r="BA58" i="40" s="1"/>
  <c r="AZ62" i="40"/>
  <c r="AZ58" i="40" s="1"/>
  <c r="AY62" i="40"/>
  <c r="AY58" i="40" s="1"/>
  <c r="AX62" i="40"/>
  <c r="AX58" i="40" s="1"/>
  <c r="AW62" i="40"/>
  <c r="AV62" i="40"/>
  <c r="AV58" i="40" s="1"/>
  <c r="AU62" i="40"/>
  <c r="AU58" i="40" s="1"/>
  <c r="AT62" i="40"/>
  <c r="AT58" i="40" s="1"/>
  <c r="AS62" i="40"/>
  <c r="AS58" i="40" s="1"/>
  <c r="AR62" i="40"/>
  <c r="AR58" i="40" s="1"/>
  <c r="AQ62" i="40"/>
  <c r="AK62" i="40"/>
  <c r="AK58" i="40" s="1"/>
  <c r="AJ62" i="40"/>
  <c r="AJ58" i="40" s="1"/>
  <c r="AI62" i="40"/>
  <c r="AI58" i="40" s="1"/>
  <c r="AH62" i="40"/>
  <c r="AH58" i="40" s="1"/>
  <c r="AG62" i="40"/>
  <c r="AG58" i="40" s="1"/>
  <c r="AF62" i="40"/>
  <c r="AF58" i="40" s="1"/>
  <c r="AE62" i="40"/>
  <c r="AE58" i="40" s="1"/>
  <c r="AD62" i="40"/>
  <c r="AD58" i="40" s="1"/>
  <c r="AC62" i="40"/>
  <c r="AC58" i="40" s="1"/>
  <c r="AB62" i="40"/>
  <c r="AB58" i="40" s="1"/>
  <c r="AA62" i="40"/>
  <c r="AA58" i="40" s="1"/>
  <c r="Z62" i="40"/>
  <c r="Z58" i="40" s="1"/>
  <c r="Y62" i="40"/>
  <c r="Y58" i="40" s="1"/>
  <c r="X62" i="40"/>
  <c r="W62" i="40"/>
  <c r="W58" i="40" s="1"/>
  <c r="V62" i="40"/>
  <c r="V58" i="40" s="1"/>
  <c r="U62" i="40"/>
  <c r="U58" i="40" s="1"/>
  <c r="T62" i="40"/>
  <c r="T58" i="40" s="1"/>
  <c r="S62" i="40"/>
  <c r="S58" i="40" s="1"/>
  <c r="R62" i="40"/>
  <c r="R58" i="40" s="1"/>
  <c r="Q62" i="40"/>
  <c r="Q58" i="40" s="1"/>
  <c r="P62" i="40"/>
  <c r="O62" i="40"/>
  <c r="O58" i="40" s="1"/>
  <c r="N62" i="40"/>
  <c r="M62" i="40"/>
  <c r="M58" i="40" s="1"/>
  <c r="L62" i="40"/>
  <c r="K62" i="40"/>
  <c r="J62" i="40"/>
  <c r="J58" i="40" s="1"/>
  <c r="I62" i="40"/>
  <c r="I58" i="40" s="1"/>
  <c r="H62" i="40"/>
  <c r="H58" i="40" s="1"/>
  <c r="G62" i="40"/>
  <c r="G58" i="40" s="1"/>
  <c r="F62" i="40"/>
  <c r="F58" i="40" s="1"/>
  <c r="E62" i="40"/>
  <c r="D62" i="40"/>
  <c r="C62" i="40"/>
  <c r="C58" i="40" s="1"/>
  <c r="BP61" i="40"/>
  <c r="BO61" i="40"/>
  <c r="BN61" i="40"/>
  <c r="BM61" i="40"/>
  <c r="BL61" i="40"/>
  <c r="BK61" i="40"/>
  <c r="BJ61" i="40"/>
  <c r="BI61" i="40"/>
  <c r="BH61" i="40"/>
  <c r="BG61" i="40"/>
  <c r="BF61" i="40"/>
  <c r="BE61" i="40"/>
  <c r="BD61" i="40"/>
  <c r="BC61" i="40"/>
  <c r="BB61" i="40"/>
  <c r="BA61" i="40"/>
  <c r="AZ61" i="40"/>
  <c r="AY61" i="40"/>
  <c r="AX61" i="40"/>
  <c r="AW61" i="40"/>
  <c r="AV61" i="40"/>
  <c r="AU61" i="40"/>
  <c r="AT61" i="40"/>
  <c r="AS61" i="40"/>
  <c r="AR61" i="40"/>
  <c r="AQ61" i="40"/>
  <c r="AP61" i="40"/>
  <c r="AO61" i="40"/>
  <c r="AN61" i="40"/>
  <c r="AM61" i="40"/>
  <c r="AL61" i="40"/>
  <c r="AK61" i="40"/>
  <c r="AJ61" i="40"/>
  <c r="AI61" i="40"/>
  <c r="AH61" i="40"/>
  <c r="AG61" i="40"/>
  <c r="AF61" i="40"/>
  <c r="AE61" i="40"/>
  <c r="AD61" i="40"/>
  <c r="AC61" i="40"/>
  <c r="AB61" i="40"/>
  <c r="AA61" i="40"/>
  <c r="Z61" i="40"/>
  <c r="Y61" i="40"/>
  <c r="X61" i="40"/>
  <c r="W61" i="40"/>
  <c r="V61" i="40"/>
  <c r="U61" i="40"/>
  <c r="T61" i="40"/>
  <c r="S61" i="40"/>
  <c r="R61" i="40"/>
  <c r="Q61" i="40"/>
  <c r="P61" i="40"/>
  <c r="O61" i="40"/>
  <c r="N61" i="40"/>
  <c r="M61" i="40"/>
  <c r="L61" i="40"/>
  <c r="K61" i="40"/>
  <c r="J61" i="40"/>
  <c r="I61" i="40"/>
  <c r="H61" i="40"/>
  <c r="G61" i="40"/>
  <c r="F61" i="40"/>
  <c r="E61" i="40"/>
  <c r="D61" i="40"/>
  <c r="C61" i="40"/>
  <c r="BC58" i="40"/>
  <c r="AW58" i="40"/>
  <c r="AQ58" i="40"/>
  <c r="X58" i="40"/>
  <c r="N58" i="40"/>
  <c r="L58" i="40"/>
  <c r="B49" i="40"/>
  <c r="B48" i="40"/>
  <c r="P46" i="40"/>
  <c r="K46" i="40"/>
  <c r="K48" i="40" s="1"/>
  <c r="E46" i="40"/>
  <c r="E48" i="40" s="1"/>
  <c r="B46" i="40"/>
  <c r="P45" i="40"/>
  <c r="K45" i="40"/>
  <c r="E45" i="40"/>
  <c r="E50" i="40" s="1"/>
  <c r="E54" i="40" s="1"/>
  <c r="B45" i="40"/>
  <c r="B44" i="40"/>
  <c r="BP42" i="40"/>
  <c r="BO42" i="40"/>
  <c r="BN42" i="40"/>
  <c r="BM42" i="40"/>
  <c r="BL42" i="40"/>
  <c r="BK42" i="40"/>
  <c r="BJ42" i="40"/>
  <c r="BI42" i="40"/>
  <c r="BH42" i="40"/>
  <c r="BG42" i="40"/>
  <c r="BF42" i="40"/>
  <c r="BE42" i="40"/>
  <c r="BD42" i="40"/>
  <c r="BC42" i="40"/>
  <c r="BB42" i="40"/>
  <c r="BA42" i="40"/>
  <c r="AZ42" i="40"/>
  <c r="AY42" i="40"/>
  <c r="AX42" i="40"/>
  <c r="AW42" i="40"/>
  <c r="AV42" i="40"/>
  <c r="AU42" i="40"/>
  <c r="AT42" i="40"/>
  <c r="AS42" i="40"/>
  <c r="AR42" i="40"/>
  <c r="AQ42" i="40"/>
  <c r="AP42" i="40"/>
  <c r="AO42" i="40"/>
  <c r="AN42" i="40"/>
  <c r="AM42" i="40"/>
  <c r="AL42" i="40"/>
  <c r="AK42" i="40"/>
  <c r="AJ42" i="40"/>
  <c r="AI42" i="40"/>
  <c r="AH42" i="40"/>
  <c r="AG42" i="40"/>
  <c r="AF42" i="40"/>
  <c r="AD42" i="40"/>
  <c r="AC42" i="40"/>
  <c r="AB42" i="40"/>
  <c r="AA42" i="40"/>
  <c r="Z42" i="40"/>
  <c r="Y42" i="40"/>
  <c r="X42" i="40"/>
  <c r="W42" i="40"/>
  <c r="V42" i="40"/>
  <c r="U42" i="40"/>
  <c r="T42" i="40"/>
  <c r="S42" i="40"/>
  <c r="R42" i="40"/>
  <c r="Q42" i="40"/>
  <c r="P42" i="40"/>
  <c r="O42" i="40"/>
  <c r="N42" i="40"/>
  <c r="M42" i="40"/>
  <c r="L42" i="40"/>
  <c r="K42" i="40"/>
  <c r="J42" i="40"/>
  <c r="I42" i="40"/>
  <c r="H42" i="40"/>
  <c r="G42" i="40"/>
  <c r="F42" i="40"/>
  <c r="E42" i="40"/>
  <c r="BP41" i="40"/>
  <c r="BO41" i="40"/>
  <c r="BN41" i="40"/>
  <c r="BM41" i="40"/>
  <c r="BL41" i="40"/>
  <c r="BK41" i="40"/>
  <c r="BJ41" i="40"/>
  <c r="BI41" i="40"/>
  <c r="BH41" i="40"/>
  <c r="BG41" i="40"/>
  <c r="BF41" i="40"/>
  <c r="BE41" i="40"/>
  <c r="BD41" i="40"/>
  <c r="BC41" i="40"/>
  <c r="BB41" i="40"/>
  <c r="BA41" i="40"/>
  <c r="AZ41" i="40"/>
  <c r="AY41" i="40"/>
  <c r="AX41" i="40"/>
  <c r="AW41" i="40"/>
  <c r="AV41" i="40"/>
  <c r="AU41" i="40"/>
  <c r="AT41" i="40"/>
  <c r="AS41" i="40"/>
  <c r="AR41" i="40"/>
  <c r="AQ41" i="40"/>
  <c r="AP41" i="40"/>
  <c r="AO41" i="40"/>
  <c r="AN41" i="40"/>
  <c r="AM41" i="40"/>
  <c r="AL41" i="40"/>
  <c r="AK41" i="40"/>
  <c r="AJ41" i="40"/>
  <c r="AI41" i="40"/>
  <c r="AH41" i="40"/>
  <c r="AG41" i="40"/>
  <c r="AF41" i="40"/>
  <c r="AE41" i="40"/>
  <c r="AD41" i="40"/>
  <c r="AC41" i="40"/>
  <c r="AB41" i="40"/>
  <c r="AA41" i="40"/>
  <c r="Z41" i="40"/>
  <c r="Y41" i="40"/>
  <c r="X41" i="40"/>
  <c r="W41" i="40"/>
  <c r="V41" i="40"/>
  <c r="U41" i="40"/>
  <c r="T41" i="40"/>
  <c r="S41" i="40"/>
  <c r="R41" i="40"/>
  <c r="Q41" i="40"/>
  <c r="P41" i="40"/>
  <c r="O41" i="40"/>
  <c r="N41" i="40"/>
  <c r="M41" i="40"/>
  <c r="L41" i="40"/>
  <c r="K41" i="40"/>
  <c r="J41" i="40"/>
  <c r="I41" i="40"/>
  <c r="H41" i="40"/>
  <c r="G41" i="40"/>
  <c r="F41" i="40"/>
  <c r="E41" i="40"/>
  <c r="BP64" i="37"/>
  <c r="BO64" i="37"/>
  <c r="BN64" i="37"/>
  <c r="BM64" i="37"/>
  <c r="BM59" i="37" s="1"/>
  <c r="BL64" i="37"/>
  <c r="BL59" i="37" s="1"/>
  <c r="BK64" i="37"/>
  <c r="BJ64" i="37"/>
  <c r="BI64" i="37"/>
  <c r="BH64" i="37"/>
  <c r="BH59" i="37" s="1"/>
  <c r="BG64" i="37"/>
  <c r="BF64" i="37"/>
  <c r="BE64" i="37"/>
  <c r="BE59" i="37" s="1"/>
  <c r="BD64" i="37"/>
  <c r="BC64" i="37"/>
  <c r="BB64" i="37"/>
  <c r="BA64" i="37"/>
  <c r="BA59" i="37" s="1"/>
  <c r="AZ64" i="37"/>
  <c r="AZ59" i="37" s="1"/>
  <c r="AY64" i="37"/>
  <c r="AX64" i="37"/>
  <c r="AW64" i="37"/>
  <c r="AV64" i="37"/>
  <c r="AV59" i="37" s="1"/>
  <c r="AU64" i="37"/>
  <c r="AT64" i="37"/>
  <c r="AS64" i="37"/>
  <c r="AR64" i="37"/>
  <c r="AQ64" i="37"/>
  <c r="AP64" i="37"/>
  <c r="AO64" i="37"/>
  <c r="AO59" i="37" s="1"/>
  <c r="AN64" i="37"/>
  <c r="AN59" i="37" s="1"/>
  <c r="AM64" i="37"/>
  <c r="AL64" i="37"/>
  <c r="AL59" i="37" s="1"/>
  <c r="AK64" i="37"/>
  <c r="AJ64" i="37"/>
  <c r="AJ59" i="37" s="1"/>
  <c r="AI64" i="37"/>
  <c r="AH64" i="37"/>
  <c r="AG64" i="37"/>
  <c r="AF64" i="37"/>
  <c r="AE64" i="37"/>
  <c r="AD64" i="37"/>
  <c r="AC64" i="37"/>
  <c r="AC59" i="37" s="1"/>
  <c r="AB64" i="37"/>
  <c r="AB59" i="37" s="1"/>
  <c r="AA64" i="37"/>
  <c r="Z64" i="37"/>
  <c r="Z59" i="37" s="1"/>
  <c r="Y64" i="37"/>
  <c r="X64" i="37"/>
  <c r="X59" i="37" s="1"/>
  <c r="W64" i="37"/>
  <c r="V64" i="37"/>
  <c r="U64" i="37"/>
  <c r="T64" i="37"/>
  <c r="S64" i="37"/>
  <c r="R64" i="37"/>
  <c r="Q64" i="37"/>
  <c r="Q59" i="37" s="1"/>
  <c r="P64" i="37"/>
  <c r="O64" i="37"/>
  <c r="N64" i="37"/>
  <c r="N59" i="37" s="1"/>
  <c r="M64" i="37"/>
  <c r="L64" i="37"/>
  <c r="L59" i="37" s="1"/>
  <c r="K64" i="37"/>
  <c r="J64" i="37"/>
  <c r="I64" i="37"/>
  <c r="I59" i="37" s="1"/>
  <c r="H64" i="37"/>
  <c r="G64" i="37"/>
  <c r="F64" i="37"/>
  <c r="E64" i="37"/>
  <c r="D64" i="37"/>
  <c r="C64" i="37"/>
  <c r="BP63" i="37"/>
  <c r="BO63" i="37"/>
  <c r="BN63" i="37"/>
  <c r="BM63" i="37"/>
  <c r="BL63" i="37"/>
  <c r="BK63" i="37"/>
  <c r="BJ63" i="37"/>
  <c r="BI63" i="37"/>
  <c r="BH63" i="37"/>
  <c r="BG63" i="37"/>
  <c r="BF63" i="37"/>
  <c r="BE63" i="37"/>
  <c r="BD63" i="37"/>
  <c r="BC63" i="37"/>
  <c r="BB63" i="37"/>
  <c r="BA63" i="37"/>
  <c r="AZ63" i="37"/>
  <c r="AY63" i="37"/>
  <c r="AX63" i="37"/>
  <c r="AW63" i="37"/>
  <c r="AV63" i="37"/>
  <c r="AU63" i="37"/>
  <c r="AT63" i="37"/>
  <c r="AS63" i="37"/>
  <c r="AR63" i="37"/>
  <c r="AQ63" i="37"/>
  <c r="AP63" i="37"/>
  <c r="AO63" i="37"/>
  <c r="AN63" i="37"/>
  <c r="AM63" i="37"/>
  <c r="AL63" i="37"/>
  <c r="AK63" i="37"/>
  <c r="AJ63" i="37"/>
  <c r="AI63" i="37"/>
  <c r="AH63" i="37"/>
  <c r="AG63" i="37"/>
  <c r="AF63" i="37"/>
  <c r="AE63" i="37"/>
  <c r="AD63" i="37"/>
  <c r="AC63" i="37"/>
  <c r="AB63" i="37"/>
  <c r="AA63" i="37"/>
  <c r="Z63" i="37"/>
  <c r="Y63" i="37"/>
  <c r="X63" i="37"/>
  <c r="W63" i="37"/>
  <c r="V63" i="37"/>
  <c r="U63" i="37"/>
  <c r="T63" i="37"/>
  <c r="S63" i="37"/>
  <c r="R63" i="37"/>
  <c r="Q63" i="37"/>
  <c r="P63" i="37"/>
  <c r="O63" i="37"/>
  <c r="N63" i="37"/>
  <c r="M63" i="37"/>
  <c r="L63" i="37"/>
  <c r="K63" i="37"/>
  <c r="J63" i="37"/>
  <c r="I63" i="37"/>
  <c r="H63" i="37"/>
  <c r="G63" i="37"/>
  <c r="F63" i="37"/>
  <c r="E63" i="37"/>
  <c r="D63" i="37"/>
  <c r="C63" i="37"/>
  <c r="BP62" i="37"/>
  <c r="BO62" i="37"/>
  <c r="BO58" i="37" s="1"/>
  <c r="BN62" i="37"/>
  <c r="BN58" i="37" s="1"/>
  <c r="BM62" i="37"/>
  <c r="BM58" i="37" s="1"/>
  <c r="BL62" i="37"/>
  <c r="BL58" i="37" s="1"/>
  <c r="BK62" i="37"/>
  <c r="BJ62" i="37"/>
  <c r="BJ58" i="37" s="1"/>
  <c r="BI62" i="37"/>
  <c r="BH62" i="37"/>
  <c r="BH58" i="37" s="1"/>
  <c r="BG62" i="37"/>
  <c r="BG58" i="37" s="1"/>
  <c r="BF62" i="37"/>
  <c r="BE62" i="37"/>
  <c r="BE58" i="37" s="1"/>
  <c r="BD62" i="37"/>
  <c r="BC62" i="37"/>
  <c r="BC58" i="37" s="1"/>
  <c r="BB62" i="37"/>
  <c r="BA62" i="37"/>
  <c r="BA58" i="37" s="1"/>
  <c r="AZ62" i="37"/>
  <c r="AZ58" i="37" s="1"/>
  <c r="AY62" i="37"/>
  <c r="AY58" i="37" s="1"/>
  <c r="AX62" i="37"/>
  <c r="AX58" i="37" s="1"/>
  <c r="AW62" i="37"/>
  <c r="AV62" i="37"/>
  <c r="AV58" i="37" s="1"/>
  <c r="AU62" i="37"/>
  <c r="AU58" i="37" s="1"/>
  <c r="AT62" i="37"/>
  <c r="AT58" i="37" s="1"/>
  <c r="AS62" i="37"/>
  <c r="AS58" i="37" s="1"/>
  <c r="AR62" i="37"/>
  <c r="AR58" i="37" s="1"/>
  <c r="AQ62" i="37"/>
  <c r="AQ58" i="37" s="1"/>
  <c r="AK62" i="37"/>
  <c r="AK58" i="37" s="1"/>
  <c r="AJ62" i="37"/>
  <c r="AJ58" i="37" s="1"/>
  <c r="AI62" i="37"/>
  <c r="AI58" i="37" s="1"/>
  <c r="AH62" i="37"/>
  <c r="AH58" i="37" s="1"/>
  <c r="AG62" i="37"/>
  <c r="AF62" i="37"/>
  <c r="AE62" i="37"/>
  <c r="AE58" i="37" s="1"/>
  <c r="AD62" i="37"/>
  <c r="AD58" i="37" s="1"/>
  <c r="AC62" i="37"/>
  <c r="AC58" i="37" s="1"/>
  <c r="AB62" i="37"/>
  <c r="AB58" i="37" s="1"/>
  <c r="AA62" i="37"/>
  <c r="AA58" i="37" s="1"/>
  <c r="Z62" i="37"/>
  <c r="Z58" i="37" s="1"/>
  <c r="Y62" i="37"/>
  <c r="Y58" i="37" s="1"/>
  <c r="X62" i="37"/>
  <c r="X58" i="37" s="1"/>
  <c r="W62" i="37"/>
  <c r="W58" i="37" s="1"/>
  <c r="V62" i="37"/>
  <c r="V58" i="37" s="1"/>
  <c r="U62" i="37"/>
  <c r="U58" i="37" s="1"/>
  <c r="T62" i="37"/>
  <c r="T58" i="37" s="1"/>
  <c r="S62" i="37"/>
  <c r="S58" i="37" s="1"/>
  <c r="R62" i="37"/>
  <c r="R58" i="37" s="1"/>
  <c r="Q62" i="37"/>
  <c r="Q58" i="37" s="1"/>
  <c r="P62" i="37"/>
  <c r="P53" i="37" s="1"/>
  <c r="O62" i="37"/>
  <c r="O58" i="37" s="1"/>
  <c r="N62" i="37"/>
  <c r="N58" i="37" s="1"/>
  <c r="M62" i="37"/>
  <c r="L62" i="37"/>
  <c r="L58" i="37" s="1"/>
  <c r="K62" i="37"/>
  <c r="J62" i="37"/>
  <c r="J58" i="37" s="1"/>
  <c r="I62" i="37"/>
  <c r="I58" i="37" s="1"/>
  <c r="H62" i="37"/>
  <c r="H58" i="37" s="1"/>
  <c r="G62" i="37"/>
  <c r="G58" i="37" s="1"/>
  <c r="F62" i="37"/>
  <c r="F58" i="37" s="1"/>
  <c r="E62" i="37"/>
  <c r="D62" i="37"/>
  <c r="C62" i="37"/>
  <c r="C58" i="37" s="1"/>
  <c r="BP61" i="37"/>
  <c r="BO61" i="37"/>
  <c r="BN61" i="37"/>
  <c r="BM61" i="37"/>
  <c r="BL61" i="37"/>
  <c r="BK61" i="37"/>
  <c r="BJ61" i="37"/>
  <c r="BI61" i="37"/>
  <c r="BH61" i="37"/>
  <c r="BG61" i="37"/>
  <c r="BF61" i="37"/>
  <c r="BE61" i="37"/>
  <c r="BD61" i="37"/>
  <c r="BC61" i="37"/>
  <c r="BB61" i="37"/>
  <c r="BA61" i="37"/>
  <c r="AZ61" i="37"/>
  <c r="AY61" i="37"/>
  <c r="AX61" i="37"/>
  <c r="AW61" i="37"/>
  <c r="AV61" i="37"/>
  <c r="AU61" i="37"/>
  <c r="AT61" i="37"/>
  <c r="AS61" i="37"/>
  <c r="AR61" i="37"/>
  <c r="AQ61" i="37"/>
  <c r="AP61" i="37"/>
  <c r="AO61" i="37"/>
  <c r="AN61" i="37"/>
  <c r="AM61" i="37"/>
  <c r="AL61" i="37"/>
  <c r="AK61" i="37"/>
  <c r="AJ61" i="37"/>
  <c r="AI61" i="37"/>
  <c r="AH61" i="37"/>
  <c r="AG61" i="37"/>
  <c r="AF61" i="37"/>
  <c r="AE61" i="37"/>
  <c r="AD61" i="37"/>
  <c r="AC61" i="37"/>
  <c r="AB61" i="37"/>
  <c r="AA61" i="37"/>
  <c r="Z61" i="37"/>
  <c r="Y61" i="37"/>
  <c r="X61" i="37"/>
  <c r="W61" i="37"/>
  <c r="V61" i="37"/>
  <c r="U61" i="37"/>
  <c r="T61" i="37"/>
  <c r="S61" i="37"/>
  <c r="R61" i="37"/>
  <c r="Q61" i="37"/>
  <c r="P61" i="37"/>
  <c r="O61" i="37"/>
  <c r="N61" i="37"/>
  <c r="M61" i="37"/>
  <c r="L61" i="37"/>
  <c r="K61" i="37"/>
  <c r="J61" i="37"/>
  <c r="I61" i="37"/>
  <c r="H61" i="37"/>
  <c r="G61" i="37"/>
  <c r="F61" i="37"/>
  <c r="E61" i="37"/>
  <c r="D61" i="37"/>
  <c r="C61" i="37"/>
  <c r="BI58" i="37"/>
  <c r="BB58" i="37"/>
  <c r="AW58" i="37"/>
  <c r="AG58" i="37"/>
  <c r="AF58" i="37"/>
  <c r="M58" i="37"/>
  <c r="B49" i="37"/>
  <c r="B48" i="37"/>
  <c r="P46" i="37"/>
  <c r="P48" i="37" s="1"/>
  <c r="K46" i="37"/>
  <c r="K48" i="37" s="1"/>
  <c r="E46" i="37"/>
  <c r="E48" i="37" s="1"/>
  <c r="B46" i="37"/>
  <c r="P45" i="37"/>
  <c r="P50" i="37" s="1"/>
  <c r="P54" i="37" s="1"/>
  <c r="P58" i="37" s="1"/>
  <c r="K45" i="37"/>
  <c r="K50" i="37" s="1"/>
  <c r="E45" i="37"/>
  <c r="E50" i="37" s="1"/>
  <c r="E54" i="37" s="1"/>
  <c r="B45" i="37"/>
  <c r="B44" i="37"/>
  <c r="BP42" i="37"/>
  <c r="BO42" i="37"/>
  <c r="BN42" i="37"/>
  <c r="BM42" i="37"/>
  <c r="BL42" i="37"/>
  <c r="BK42" i="37"/>
  <c r="BJ42" i="37"/>
  <c r="BI42" i="37"/>
  <c r="BH42" i="37"/>
  <c r="BG42" i="37"/>
  <c r="BF42" i="37"/>
  <c r="BE42" i="37"/>
  <c r="BD42" i="37"/>
  <c r="BC42" i="37"/>
  <c r="BB42" i="37"/>
  <c r="BA42" i="37"/>
  <c r="AZ42" i="37"/>
  <c r="AY42" i="37"/>
  <c r="AX42" i="37"/>
  <c r="AW42" i="37"/>
  <c r="AV42" i="37"/>
  <c r="AU42" i="37"/>
  <c r="AT42" i="37"/>
  <c r="AS42" i="37"/>
  <c r="AR42" i="37"/>
  <c r="AQ42" i="37"/>
  <c r="AP42" i="37"/>
  <c r="AO42" i="37"/>
  <c r="AN42" i="37"/>
  <c r="AM42" i="37"/>
  <c r="AL42" i="37"/>
  <c r="AK42" i="37"/>
  <c r="AJ42" i="37"/>
  <c r="AI42" i="37"/>
  <c r="AH42" i="37"/>
  <c r="AG42" i="37"/>
  <c r="AF42" i="37"/>
  <c r="AD42" i="37"/>
  <c r="AC42" i="37"/>
  <c r="AB42" i="37"/>
  <c r="AA42" i="37"/>
  <c r="Z42" i="37"/>
  <c r="Y42" i="37"/>
  <c r="X42" i="37"/>
  <c r="W42" i="37"/>
  <c r="V42" i="37"/>
  <c r="U42" i="37"/>
  <c r="T42" i="37"/>
  <c r="S42" i="37"/>
  <c r="R42" i="37"/>
  <c r="Q42" i="37"/>
  <c r="P42" i="37"/>
  <c r="O42" i="37"/>
  <c r="N42" i="37"/>
  <c r="M42" i="37"/>
  <c r="L42" i="37"/>
  <c r="K42" i="37"/>
  <c r="J42" i="37"/>
  <c r="I42" i="37"/>
  <c r="H42" i="37"/>
  <c r="G42" i="37"/>
  <c r="F42" i="37"/>
  <c r="E42" i="37"/>
  <c r="BP41" i="37"/>
  <c r="BO41" i="37"/>
  <c r="BN41" i="37"/>
  <c r="BM41" i="37"/>
  <c r="BL41" i="37"/>
  <c r="BK41" i="37"/>
  <c r="BJ41" i="37"/>
  <c r="BI41" i="37"/>
  <c r="BH41" i="37"/>
  <c r="BG41" i="37"/>
  <c r="BF41" i="37"/>
  <c r="BE41" i="37"/>
  <c r="BD41" i="37"/>
  <c r="BC41" i="37"/>
  <c r="BB41" i="37"/>
  <c r="BA41" i="37"/>
  <c r="AZ41" i="37"/>
  <c r="AY41" i="37"/>
  <c r="AX41" i="37"/>
  <c r="AW41" i="37"/>
  <c r="AV41" i="37"/>
  <c r="AU41" i="37"/>
  <c r="AT41" i="37"/>
  <c r="AS41" i="37"/>
  <c r="AR41" i="37"/>
  <c r="AQ41" i="37"/>
  <c r="AP41" i="37"/>
  <c r="AO41" i="37"/>
  <c r="AN41" i="37"/>
  <c r="AM41" i="37"/>
  <c r="AL41" i="37"/>
  <c r="AK41" i="37"/>
  <c r="AJ41" i="37"/>
  <c r="AI41" i="37"/>
  <c r="AH41" i="37"/>
  <c r="AG41" i="37"/>
  <c r="AF41" i="37"/>
  <c r="AE41" i="37"/>
  <c r="AD41" i="37"/>
  <c r="AC41" i="37"/>
  <c r="AB41" i="37"/>
  <c r="AA41" i="37"/>
  <c r="Z41" i="37"/>
  <c r="Y41" i="37"/>
  <c r="X41" i="37"/>
  <c r="W41" i="37"/>
  <c r="V41" i="37"/>
  <c r="U41" i="37"/>
  <c r="T41" i="37"/>
  <c r="S41" i="37"/>
  <c r="R41" i="37"/>
  <c r="Q41" i="37"/>
  <c r="P41" i="37"/>
  <c r="O41" i="37"/>
  <c r="N41" i="37"/>
  <c r="M41" i="37"/>
  <c r="L41" i="37"/>
  <c r="K41" i="37"/>
  <c r="J41" i="37"/>
  <c r="I41" i="37"/>
  <c r="H41" i="37"/>
  <c r="G41" i="37"/>
  <c r="F41" i="37"/>
  <c r="E41" i="37"/>
  <c r="F46" i="16"/>
  <c r="E46" i="16"/>
  <c r="AD46" i="16"/>
  <c r="AE27" i="16"/>
  <c r="AD27" i="16"/>
  <c r="AC27" i="16"/>
  <c r="X27" i="16"/>
  <c r="S27" i="16"/>
  <c r="M27" i="16"/>
  <c r="L27" i="16"/>
  <c r="K27" i="16"/>
  <c r="J27" i="16"/>
  <c r="I27" i="16"/>
  <c r="H27" i="16"/>
  <c r="G27" i="16"/>
  <c r="AE24" i="16"/>
  <c r="AE26" i="16" s="1"/>
  <c r="AE30" i="16" s="1"/>
  <c r="AD24" i="16"/>
  <c r="AD26" i="16" s="1"/>
  <c r="AD30" i="16" s="1"/>
  <c r="AC24" i="16"/>
  <c r="AC26" i="16" s="1"/>
  <c r="AC30" i="16" s="1"/>
  <c r="X24" i="16"/>
  <c r="X26" i="16" s="1"/>
  <c r="X30" i="16" s="1"/>
  <c r="S24" i="16"/>
  <c r="S26" i="16" s="1"/>
  <c r="S30" i="16" s="1"/>
  <c r="M24" i="16"/>
  <c r="M26" i="16" s="1"/>
  <c r="M30" i="16" s="1"/>
  <c r="L24" i="16"/>
  <c r="L26" i="16" s="1"/>
  <c r="L30" i="16" s="1"/>
  <c r="K24" i="16"/>
  <c r="K26" i="16" s="1"/>
  <c r="K30" i="16" s="1"/>
  <c r="J24" i="16"/>
  <c r="J26" i="16" s="1"/>
  <c r="J30" i="16" s="1"/>
  <c r="I24" i="16"/>
  <c r="I26" i="16" s="1"/>
  <c r="I30" i="16" s="1"/>
  <c r="H24" i="16"/>
  <c r="H26" i="16" s="1"/>
  <c r="H30" i="16" s="1"/>
  <c r="G24" i="16"/>
  <c r="G26" i="16" s="1"/>
  <c r="G30" i="16" s="1"/>
  <c r="AE21" i="16"/>
  <c r="AD21" i="16"/>
  <c r="AC21" i="16"/>
  <c r="X21" i="16"/>
  <c r="S21" i="16"/>
  <c r="M21" i="16"/>
  <c r="L21" i="16"/>
  <c r="K21" i="16"/>
  <c r="J21" i="16"/>
  <c r="I21" i="16"/>
  <c r="H21" i="16"/>
  <c r="G21" i="16"/>
  <c r="AE19" i="16"/>
  <c r="AD19" i="16"/>
  <c r="AC19" i="16"/>
  <c r="X19" i="16"/>
  <c r="S19" i="16"/>
  <c r="M19" i="16"/>
  <c r="L19" i="16"/>
  <c r="K19" i="16"/>
  <c r="J19" i="16"/>
  <c r="I19" i="16"/>
  <c r="H19" i="16"/>
  <c r="G19" i="16"/>
  <c r="AE17" i="16"/>
  <c r="AD17" i="16"/>
  <c r="AC17" i="16"/>
  <c r="X17" i="16"/>
  <c r="S17" i="16"/>
  <c r="M17" i="16"/>
  <c r="L17" i="16"/>
  <c r="K17" i="16"/>
  <c r="J17" i="16"/>
  <c r="I17" i="16"/>
  <c r="H17" i="16"/>
  <c r="G17" i="16"/>
  <c r="AE15" i="16"/>
  <c r="AD15" i="16"/>
  <c r="AC15" i="16"/>
  <c r="X15" i="16"/>
  <c r="S15" i="16"/>
  <c r="M15" i="16"/>
  <c r="L15" i="16"/>
  <c r="K15" i="16"/>
  <c r="J15" i="16"/>
  <c r="I15" i="16"/>
  <c r="H15" i="16"/>
  <c r="G15" i="16"/>
  <c r="AK18" i="9"/>
  <c r="AH17" i="9"/>
  <c r="AE17" i="9"/>
  <c r="AB17" i="9"/>
  <c r="Y17" i="9"/>
  <c r="V17" i="9"/>
  <c r="S17" i="9"/>
  <c r="P17" i="9"/>
  <c r="M17" i="9"/>
  <c r="J17" i="9"/>
  <c r="G17" i="9"/>
  <c r="D17" i="9"/>
  <c r="AH16" i="9"/>
  <c r="AE16" i="9"/>
  <c r="AB16" i="9"/>
  <c r="Y16" i="9"/>
  <c r="V16" i="9"/>
  <c r="S16" i="9"/>
  <c r="P16" i="9"/>
  <c r="M16" i="9"/>
  <c r="J16" i="9"/>
  <c r="G16" i="9"/>
  <c r="D16" i="9"/>
  <c r="AH15" i="9"/>
  <c r="AE15" i="9"/>
  <c r="AB15" i="9"/>
  <c r="Y15" i="9"/>
  <c r="V15" i="9"/>
  <c r="S15" i="9"/>
  <c r="P15" i="9"/>
  <c r="M15" i="9"/>
  <c r="J15" i="9"/>
  <c r="G15" i="9"/>
  <c r="D15" i="9"/>
  <c r="AH14" i="9"/>
  <c r="AE14" i="9"/>
  <c r="AB14" i="9"/>
  <c r="Y14" i="9"/>
  <c r="V14" i="9"/>
  <c r="S14" i="9"/>
  <c r="P14" i="9"/>
  <c r="M14" i="9"/>
  <c r="J14" i="9"/>
  <c r="G14" i="9"/>
  <c r="D14" i="9"/>
  <c r="AH13" i="9"/>
  <c r="AH18" i="9" s="1"/>
  <c r="AE13" i="9"/>
  <c r="AE18" i="9" s="1"/>
  <c r="AB13" i="9"/>
  <c r="AB18" i="9" s="1"/>
  <c r="Y13" i="9"/>
  <c r="Y18" i="9" s="1"/>
  <c r="V13" i="9"/>
  <c r="S13" i="9"/>
  <c r="P13" i="9"/>
  <c r="M13" i="9"/>
  <c r="J13" i="9"/>
  <c r="G13" i="9"/>
  <c r="G18" i="9" s="1"/>
  <c r="D13" i="9"/>
  <c r="D18" i="9" s="1"/>
  <c r="I5" i="9"/>
  <c r="AK18" i="8"/>
  <c r="AH18" i="8"/>
  <c r="AE18" i="8"/>
  <c r="AB18" i="8"/>
  <c r="Y18" i="8"/>
  <c r="V18" i="8"/>
  <c r="S18" i="8"/>
  <c r="P18" i="8"/>
  <c r="M18" i="8"/>
  <c r="J18" i="8"/>
  <c r="G18" i="8"/>
  <c r="D18" i="8"/>
  <c r="AJ9" i="8"/>
  <c r="AG9" i="8"/>
  <c r="AD9" i="8"/>
  <c r="AA9" i="8"/>
  <c r="X9" i="8"/>
  <c r="U9" i="8"/>
  <c r="R9" i="8"/>
  <c r="O9" i="8"/>
  <c r="L9" i="8"/>
  <c r="I9" i="8"/>
  <c r="F9" i="8"/>
  <c r="C9" i="8"/>
  <c r="AJ8" i="8"/>
  <c r="AG8" i="8"/>
  <c r="AD8" i="8"/>
  <c r="AA8" i="8"/>
  <c r="X8" i="8"/>
  <c r="U8" i="8"/>
  <c r="R8" i="8"/>
  <c r="O8" i="8"/>
  <c r="L8" i="8"/>
  <c r="I8" i="8"/>
  <c r="F8" i="8"/>
  <c r="C8" i="8"/>
  <c r="AJ7" i="8"/>
  <c r="AG7" i="8"/>
  <c r="AD7" i="8"/>
  <c r="AA7" i="8"/>
  <c r="X7" i="8"/>
  <c r="U7" i="8"/>
  <c r="R7" i="8"/>
  <c r="O7" i="8"/>
  <c r="L7" i="8"/>
  <c r="I7" i="8"/>
  <c r="F7" i="8"/>
  <c r="C7" i="8"/>
  <c r="AJ6" i="8"/>
  <c r="AG6" i="8"/>
  <c r="AD6" i="8"/>
  <c r="AA6" i="8"/>
  <c r="X6" i="8"/>
  <c r="U6" i="8"/>
  <c r="R6" i="8"/>
  <c r="O6" i="8"/>
  <c r="L6" i="8"/>
  <c r="I6" i="8"/>
  <c r="F6" i="8"/>
  <c r="C6" i="8"/>
  <c r="AJ5" i="8"/>
  <c r="AJ10" i="8" s="1"/>
  <c r="AG5" i="8"/>
  <c r="AG10" i="8" s="1"/>
  <c r="AD5" i="8"/>
  <c r="AD10" i="8" s="1"/>
  <c r="AA5" i="8"/>
  <c r="AA10" i="8" s="1"/>
  <c r="X5" i="8"/>
  <c r="X10" i="8" s="1"/>
  <c r="U5" i="8"/>
  <c r="U10" i="8" s="1"/>
  <c r="R5" i="8"/>
  <c r="R10" i="8" s="1"/>
  <c r="O5" i="8"/>
  <c r="O10" i="8" s="1"/>
  <c r="L5" i="8"/>
  <c r="L10" i="8" s="1"/>
  <c r="I5" i="8"/>
  <c r="I10" i="8" s="1"/>
  <c r="F5" i="8"/>
  <c r="F10" i="8" s="1"/>
  <c r="C5" i="8"/>
  <c r="C10" i="8" s="1"/>
  <c r="AK18" i="3"/>
  <c r="V17" i="3"/>
  <c r="S17" i="3"/>
  <c r="P17" i="3"/>
  <c r="M17" i="3"/>
  <c r="J17" i="3"/>
  <c r="G17" i="3"/>
  <c r="D17" i="3"/>
  <c r="V16" i="3"/>
  <c r="S16" i="3"/>
  <c r="P16" i="3"/>
  <c r="M16" i="3"/>
  <c r="J16" i="3"/>
  <c r="G16" i="3"/>
  <c r="D16" i="3"/>
  <c r="V15" i="3"/>
  <c r="S15" i="3"/>
  <c r="P15" i="3"/>
  <c r="M15" i="3"/>
  <c r="J15" i="3"/>
  <c r="G15" i="3"/>
  <c r="D15" i="3"/>
  <c r="V14" i="3"/>
  <c r="S14" i="3"/>
  <c r="P14" i="3"/>
  <c r="M14" i="3"/>
  <c r="J14" i="3"/>
  <c r="G14" i="3"/>
  <c r="D14" i="3"/>
  <c r="AH13" i="3"/>
  <c r="V13" i="3"/>
  <c r="V18" i="3" s="1"/>
  <c r="S13" i="3"/>
  <c r="S18" i="3" s="1"/>
  <c r="P13" i="3"/>
  <c r="P18" i="3" s="1"/>
  <c r="M13" i="3"/>
  <c r="J13" i="3"/>
  <c r="G13" i="3"/>
  <c r="D13" i="3"/>
  <c r="AJ10" i="3"/>
  <c r="AH15" i="3"/>
  <c r="H14" i="47"/>
  <c r="H16" i="47" s="1"/>
  <c r="H18" i="47" s="1"/>
  <c r="AJ9" i="9"/>
  <c r="AG9" i="9"/>
  <c r="AD9" i="9"/>
  <c r="AA9" i="9"/>
  <c r="X9" i="9"/>
  <c r="U9" i="9"/>
  <c r="R9" i="9"/>
  <c r="O9" i="9"/>
  <c r="L9" i="9"/>
  <c r="I9" i="9"/>
  <c r="AJ8" i="9"/>
  <c r="AG8" i="9"/>
  <c r="AD8" i="9"/>
  <c r="AA8" i="9"/>
  <c r="X8" i="9"/>
  <c r="U8" i="9"/>
  <c r="R8" i="9"/>
  <c r="O8" i="9"/>
  <c r="L8" i="9"/>
  <c r="I8" i="9"/>
  <c r="F8" i="9"/>
  <c r="AJ7" i="9"/>
  <c r="AG7" i="9"/>
  <c r="AD7" i="9"/>
  <c r="AA7" i="9"/>
  <c r="X7" i="9"/>
  <c r="U7" i="9"/>
  <c r="R7" i="9"/>
  <c r="O7" i="9"/>
  <c r="L7" i="9"/>
  <c r="AJ6" i="9"/>
  <c r="AG6" i="9"/>
  <c r="AD6" i="9"/>
  <c r="AA6" i="9"/>
  <c r="X6" i="9"/>
  <c r="U6" i="9"/>
  <c r="R6" i="9"/>
  <c r="O6" i="9"/>
  <c r="L6" i="9"/>
  <c r="I6" i="9"/>
  <c r="X6" i="3"/>
  <c r="AJ5" i="9"/>
  <c r="AG5" i="9"/>
  <c r="AD5" i="9"/>
  <c r="AA5" i="9"/>
  <c r="AA10" i="9" s="1"/>
  <c r="X5" i="9"/>
  <c r="X10" i="9" s="1"/>
  <c r="U5" i="9"/>
  <c r="R5" i="9"/>
  <c r="O5" i="9"/>
  <c r="L5" i="9"/>
  <c r="L10" i="9" s="1"/>
  <c r="F5" i="9"/>
  <c r="U5" i="3"/>
  <c r="H23" i="16" l="1"/>
  <c r="H25" i="16" s="1"/>
  <c r="H29" i="16" s="1"/>
  <c r="S23" i="16"/>
  <c r="S25" i="16" s="1"/>
  <c r="S29" i="16" s="1"/>
  <c r="K23" i="16"/>
  <c r="K25" i="16" s="1"/>
  <c r="K29" i="16" s="1"/>
  <c r="X46" i="16"/>
  <c r="I23" i="16"/>
  <c r="I25" i="16" s="1"/>
  <c r="I29" i="16" s="1"/>
  <c r="AD23" i="16"/>
  <c r="AD25" i="16" s="1"/>
  <c r="AD29" i="16" s="1"/>
  <c r="BF58" i="40"/>
  <c r="X51" i="42"/>
  <c r="BH51" i="42"/>
  <c r="BH55" i="42" s="1"/>
  <c r="E49" i="37"/>
  <c r="V49" i="42"/>
  <c r="V50" i="42" s="1"/>
  <c r="J49" i="42"/>
  <c r="J50" i="42" s="1"/>
  <c r="D18" i="3"/>
  <c r="BK58" i="37"/>
  <c r="BM58" i="40"/>
  <c r="P53" i="40"/>
  <c r="V18" i="9"/>
  <c r="BD58" i="37"/>
  <c r="BP58" i="37"/>
  <c r="H49" i="42"/>
  <c r="H50" i="42" s="1"/>
  <c r="T49" i="42"/>
  <c r="T50" i="42" s="1"/>
  <c r="AF49" i="42"/>
  <c r="AF50" i="42" s="1"/>
  <c r="M18" i="3"/>
  <c r="BF58" i="37"/>
  <c r="K53" i="37"/>
  <c r="E49" i="40"/>
  <c r="F49" i="42"/>
  <c r="F50" i="42" s="1"/>
  <c r="R49" i="42"/>
  <c r="R50" i="42" s="1"/>
  <c r="R77" i="42" s="1"/>
  <c r="AD49" i="42"/>
  <c r="AD50" i="42" s="1"/>
  <c r="AD77" i="42" s="1"/>
  <c r="AP49" i="42"/>
  <c r="AP50" i="42" s="1"/>
  <c r="BB49" i="42"/>
  <c r="BB50" i="42" s="1"/>
  <c r="BB77" i="42" s="1"/>
  <c r="BN49" i="42"/>
  <c r="BN50" i="42" s="1"/>
  <c r="E49" i="42"/>
  <c r="E50" i="42" s="1"/>
  <c r="Q49" i="42"/>
  <c r="Q50" i="42" s="1"/>
  <c r="AC49" i="42"/>
  <c r="AC50" i="42" s="1"/>
  <c r="AO49" i="42"/>
  <c r="AO50" i="42" s="1"/>
  <c r="BA49" i="42"/>
  <c r="BA50" i="42" s="1"/>
  <c r="BM49" i="42"/>
  <c r="BM50" i="42" s="1"/>
  <c r="AH49" i="42"/>
  <c r="AH50" i="42" s="1"/>
  <c r="AT49" i="42"/>
  <c r="AT50" i="42" s="1"/>
  <c r="BF49" i="42"/>
  <c r="BF50" i="42" s="1"/>
  <c r="BD49" i="42"/>
  <c r="BD50" i="42" s="1"/>
  <c r="BP49" i="42"/>
  <c r="BP50" i="42" s="1"/>
  <c r="K54" i="37"/>
  <c r="K51" i="37"/>
  <c r="V51" i="42"/>
  <c r="V55" i="42" s="1"/>
  <c r="K58" i="37"/>
  <c r="AX59" i="37"/>
  <c r="E51" i="40"/>
  <c r="K51" i="42"/>
  <c r="K52" i="42" s="1"/>
  <c r="AU51" i="42"/>
  <c r="AU57" i="42" s="1"/>
  <c r="G49" i="42"/>
  <c r="G50" i="42" s="1"/>
  <c r="S49" i="42"/>
  <c r="S50" i="42" s="1"/>
  <c r="AE49" i="42"/>
  <c r="AE50" i="42" s="1"/>
  <c r="AQ49" i="42"/>
  <c r="AQ50" i="42" s="1"/>
  <c r="BC49" i="42"/>
  <c r="BC50" i="42" s="1"/>
  <c r="BO49" i="42"/>
  <c r="BO50" i="42" s="1"/>
  <c r="BF51" i="42"/>
  <c r="BF55" i="42" s="1"/>
  <c r="BN52" i="42"/>
  <c r="L49" i="42"/>
  <c r="L50" i="42" s="1"/>
  <c r="X49" i="42"/>
  <c r="X50" i="42" s="1"/>
  <c r="AJ49" i="42"/>
  <c r="AJ50" i="42" s="1"/>
  <c r="AV49" i="42"/>
  <c r="AV50" i="42" s="1"/>
  <c r="BH49" i="42"/>
  <c r="BH50" i="42" s="1"/>
  <c r="K50" i="40"/>
  <c r="K54" i="40" s="1"/>
  <c r="K59" i="40" s="1"/>
  <c r="E51" i="42"/>
  <c r="E57" i="42" s="1"/>
  <c r="Q51" i="42"/>
  <c r="Q52" i="42" s="1"/>
  <c r="AC51" i="42"/>
  <c r="AC57" i="42" s="1"/>
  <c r="AO51" i="42"/>
  <c r="AO57" i="42" s="1"/>
  <c r="BA51" i="42"/>
  <c r="BA52" i="42" s="1"/>
  <c r="BM51" i="42"/>
  <c r="BM52" i="42" s="1"/>
  <c r="AR49" i="42"/>
  <c r="AR50" i="42" s="1"/>
  <c r="C9" i="9"/>
  <c r="AA9" i="3"/>
  <c r="X9" i="3"/>
  <c r="U9" i="3"/>
  <c r="R9" i="3"/>
  <c r="O9" i="3"/>
  <c r="L9" i="3"/>
  <c r="I9" i="3"/>
  <c r="F9" i="3"/>
  <c r="C9" i="3"/>
  <c r="F6" i="9"/>
  <c r="F10" i="9" s="1"/>
  <c r="J18" i="9"/>
  <c r="M18" i="9"/>
  <c r="P18" i="9"/>
  <c r="S18" i="9"/>
  <c r="C7" i="9"/>
  <c r="U7" i="3"/>
  <c r="R7" i="3"/>
  <c r="O7" i="3"/>
  <c r="L7" i="3"/>
  <c r="I7" i="3"/>
  <c r="F7" i="3"/>
  <c r="C7" i="3"/>
  <c r="AD7" i="3"/>
  <c r="O10" i="9"/>
  <c r="R5" i="3"/>
  <c r="J18" i="3"/>
  <c r="I14" i="47"/>
  <c r="I16" i="47" s="1"/>
  <c r="I18" i="47" s="1"/>
  <c r="AN62" i="40"/>
  <c r="AN58" i="40" s="1"/>
  <c r="AN62" i="37"/>
  <c r="AN58" i="37" s="1"/>
  <c r="U10" i="9"/>
  <c r="F7" i="9"/>
  <c r="G23" i="16"/>
  <c r="G25" i="16" s="1"/>
  <c r="G29" i="16" s="1"/>
  <c r="AJ10" i="9"/>
  <c r="U6" i="3"/>
  <c r="U10" i="3" s="1"/>
  <c r="I7" i="9"/>
  <c r="I10" i="9" s="1"/>
  <c r="C5" i="9"/>
  <c r="O5" i="3"/>
  <c r="L5" i="3"/>
  <c r="I5" i="3"/>
  <c r="F5" i="3"/>
  <c r="C5" i="3"/>
  <c r="AG5" i="3"/>
  <c r="AD5" i="3"/>
  <c r="AA5" i="3"/>
  <c r="X5" i="3"/>
  <c r="AD10" i="9"/>
  <c r="C8" i="9"/>
  <c r="X8" i="3"/>
  <c r="U8" i="3"/>
  <c r="R8" i="3"/>
  <c r="O8" i="3"/>
  <c r="L8" i="3"/>
  <c r="I8" i="3"/>
  <c r="F8" i="3"/>
  <c r="C8" i="3"/>
  <c r="AG8" i="3"/>
  <c r="AE23" i="16"/>
  <c r="AE25" i="16" s="1"/>
  <c r="AE29" i="16" s="1"/>
  <c r="M23" i="16"/>
  <c r="M25" i="16" s="1"/>
  <c r="M29" i="16" s="1"/>
  <c r="X7" i="3"/>
  <c r="G18" i="3"/>
  <c r="H15" i="47"/>
  <c r="AA7" i="3"/>
  <c r="F9" i="9"/>
  <c r="R10" i="9"/>
  <c r="AA8" i="3"/>
  <c r="C6" i="9"/>
  <c r="R6" i="3"/>
  <c r="O6" i="3"/>
  <c r="L6" i="3"/>
  <c r="I6" i="3"/>
  <c r="F6" i="3"/>
  <c r="C6" i="3"/>
  <c r="AG6" i="3"/>
  <c r="AD6" i="3"/>
  <c r="AA6" i="3"/>
  <c r="AD8" i="3"/>
  <c r="AD9" i="3"/>
  <c r="AG10" i="9"/>
  <c r="AM62" i="40"/>
  <c r="AM58" i="40" s="1"/>
  <c r="AM62" i="37"/>
  <c r="AM58" i="37" s="1"/>
  <c r="AG9" i="3"/>
  <c r="AO62" i="40"/>
  <c r="AO58" i="40" s="1"/>
  <c r="AO62" i="37"/>
  <c r="AO58" i="37" s="1"/>
  <c r="J23" i="16"/>
  <c r="J25" i="16" s="1"/>
  <c r="J29" i="16" s="1"/>
  <c r="X23" i="16"/>
  <c r="X25" i="16" s="1"/>
  <c r="X29" i="16" s="1"/>
  <c r="AP62" i="40"/>
  <c r="AP58" i="40" s="1"/>
  <c r="AP62" i="37"/>
  <c r="AP58" i="37" s="1"/>
  <c r="Y17" i="3"/>
  <c r="L46" i="16"/>
  <c r="Y16" i="3"/>
  <c r="AB17" i="3"/>
  <c r="H46" i="16"/>
  <c r="Y15" i="3"/>
  <c r="AB16" i="3"/>
  <c r="AE17" i="3"/>
  <c r="AC23" i="16"/>
  <c r="AC25" i="16" s="1"/>
  <c r="AC29" i="16" s="1"/>
  <c r="Y14" i="3"/>
  <c r="AB15" i="3"/>
  <c r="AE16" i="3"/>
  <c r="AH17" i="3"/>
  <c r="AC46" i="16"/>
  <c r="S46" i="16"/>
  <c r="Y13" i="3"/>
  <c r="AB14" i="3"/>
  <c r="AE15" i="3"/>
  <c r="AH16" i="3"/>
  <c r="AB13" i="3"/>
  <c r="AB18" i="3" s="1"/>
  <c r="AE14" i="3"/>
  <c r="AL62" i="40"/>
  <c r="AL58" i="40" s="1"/>
  <c r="AL62" i="37"/>
  <c r="AL58" i="37" s="1"/>
  <c r="AE13" i="3"/>
  <c r="AH14" i="3"/>
  <c r="AH18" i="3" s="1"/>
  <c r="L23" i="16"/>
  <c r="L25" i="16" s="1"/>
  <c r="L29" i="16" s="1"/>
  <c r="P59" i="37"/>
  <c r="E59" i="37"/>
  <c r="P51" i="37"/>
  <c r="P55" i="37"/>
  <c r="P49" i="37"/>
  <c r="E58" i="37"/>
  <c r="E51" i="37"/>
  <c r="E55" i="37"/>
  <c r="AG59" i="37"/>
  <c r="BJ59" i="37"/>
  <c r="K59" i="37"/>
  <c r="E53" i="37"/>
  <c r="AS59" i="37"/>
  <c r="K55" i="37"/>
  <c r="U59" i="37"/>
  <c r="AT59" i="37"/>
  <c r="D58" i="37"/>
  <c r="BI59" i="37"/>
  <c r="AW59" i="37"/>
  <c r="AK59" i="37"/>
  <c r="Y59" i="37"/>
  <c r="M59" i="37"/>
  <c r="BG59" i="37"/>
  <c r="AU59" i="37"/>
  <c r="AI59" i="37"/>
  <c r="W59" i="37"/>
  <c r="BF59" i="37"/>
  <c r="BP59" i="37"/>
  <c r="BD59" i="37"/>
  <c r="BO59" i="37"/>
  <c r="BC59" i="37"/>
  <c r="BN59" i="37"/>
  <c r="BB59" i="37"/>
  <c r="BK59" i="37"/>
  <c r="AY59" i="37"/>
  <c r="AM59" i="37"/>
  <c r="AA59" i="37"/>
  <c r="O59" i="37"/>
  <c r="AZ28" i="42"/>
  <c r="AY28" i="42"/>
  <c r="AX28" i="42"/>
  <c r="AW28" i="42"/>
  <c r="X52" i="42"/>
  <c r="X55" i="42"/>
  <c r="X57" i="42"/>
  <c r="BB30" i="42"/>
  <c r="BF30" i="42"/>
  <c r="BE30" i="42"/>
  <c r="BE34" i="42" s="1"/>
  <c r="BE36" i="42" s="1"/>
  <c r="BE40" i="42" s="1"/>
  <c r="BD30" i="42"/>
  <c r="BC30" i="42"/>
  <c r="K49" i="37"/>
  <c r="F59" i="37"/>
  <c r="R59" i="37"/>
  <c r="AD59" i="37"/>
  <c r="AP59" i="37"/>
  <c r="G59" i="37"/>
  <c r="S59" i="37"/>
  <c r="AE59" i="37"/>
  <c r="AQ59" i="37"/>
  <c r="H59" i="37"/>
  <c r="T59" i="37"/>
  <c r="AF59" i="37"/>
  <c r="AR59" i="37"/>
  <c r="J59" i="37"/>
  <c r="V59" i="37"/>
  <c r="AH59" i="37"/>
  <c r="AP28" i="42"/>
  <c r="AN28" i="42"/>
  <c r="AM28" i="42"/>
  <c r="AO28" i="42"/>
  <c r="AL28" i="42"/>
  <c r="E58" i="40"/>
  <c r="E55" i="40"/>
  <c r="E59" i="40"/>
  <c r="AD36" i="42"/>
  <c r="AD40" i="42" s="1"/>
  <c r="K53" i="40"/>
  <c r="K55" i="40"/>
  <c r="K49" i="40"/>
  <c r="BK59" i="40"/>
  <c r="AY59" i="40"/>
  <c r="AM59" i="40"/>
  <c r="AA59" i="40"/>
  <c r="O59" i="40"/>
  <c r="BJ59" i="40"/>
  <c r="AX59" i="40"/>
  <c r="AL59" i="40"/>
  <c r="Z59" i="40"/>
  <c r="N59" i="40"/>
  <c r="BI59" i="40"/>
  <c r="AW59" i="40"/>
  <c r="AK59" i="40"/>
  <c r="Y59" i="40"/>
  <c r="M59" i="40"/>
  <c r="BH59" i="40"/>
  <c r="AV59" i="40"/>
  <c r="AJ59" i="40"/>
  <c r="X59" i="40"/>
  <c r="L59" i="40"/>
  <c r="BF59" i="40"/>
  <c r="AT59" i="40"/>
  <c r="AH59" i="40"/>
  <c r="V59" i="40"/>
  <c r="J59" i="40"/>
  <c r="BE59" i="40"/>
  <c r="AS59" i="40"/>
  <c r="AG59" i="40"/>
  <c r="U59" i="40"/>
  <c r="I59" i="40"/>
  <c r="BP59" i="40"/>
  <c r="BD59" i="40"/>
  <c r="AR59" i="40"/>
  <c r="AF59" i="40"/>
  <c r="T59" i="40"/>
  <c r="H59" i="40"/>
  <c r="BO59" i="40"/>
  <c r="BC59" i="40"/>
  <c r="AQ59" i="40"/>
  <c r="AE59" i="40"/>
  <c r="S59" i="40"/>
  <c r="G59" i="40"/>
  <c r="BN59" i="40"/>
  <c r="BB59" i="40"/>
  <c r="AP59" i="40"/>
  <c r="AD59" i="40"/>
  <c r="R59" i="40"/>
  <c r="F59" i="40"/>
  <c r="BM59" i="40"/>
  <c r="BA59" i="40"/>
  <c r="AO59" i="40"/>
  <c r="AC59" i="40"/>
  <c r="Q59" i="40"/>
  <c r="P48" i="40"/>
  <c r="P49" i="40" s="1"/>
  <c r="P50" i="40"/>
  <c r="P54" i="40" s="1"/>
  <c r="P59" i="40" s="1"/>
  <c r="E53" i="40"/>
  <c r="D58" i="40"/>
  <c r="P58" i="40"/>
  <c r="BL34" i="42"/>
  <c r="BL36" i="42" s="1"/>
  <c r="BL40" i="42" s="1"/>
  <c r="BP26" i="42"/>
  <c r="BP34" i="42" s="1"/>
  <c r="BP36" i="42" s="1"/>
  <c r="BP40" i="42" s="1"/>
  <c r="BO26" i="42"/>
  <c r="BO34" i="42" s="1"/>
  <c r="BO36" i="42" s="1"/>
  <c r="BO40" i="42" s="1"/>
  <c r="BN26" i="42"/>
  <c r="BN34" i="42" s="1"/>
  <c r="BN36" i="42" s="1"/>
  <c r="BN40" i="42" s="1"/>
  <c r="BM26" i="42"/>
  <c r="BM34" i="42" s="1"/>
  <c r="BM36" i="42" s="1"/>
  <c r="BM40" i="42" s="1"/>
  <c r="BK28" i="42"/>
  <c r="BK36" i="42" s="1"/>
  <c r="BK40" i="42" s="1"/>
  <c r="BJ28" i="42"/>
  <c r="BI28" i="42"/>
  <c r="BH28" i="42"/>
  <c r="AA36" i="42"/>
  <c r="AA40" i="42" s="1"/>
  <c r="AI34" i="42"/>
  <c r="AI36" i="42" s="1"/>
  <c r="AI40" i="42" s="1"/>
  <c r="AX26" i="42"/>
  <c r="AX34" i="42" s="1"/>
  <c r="AV34" i="42"/>
  <c r="AV36" i="42" s="1"/>
  <c r="AV40" i="42" s="1"/>
  <c r="BI43" i="42"/>
  <c r="AW43" i="42"/>
  <c r="AK43" i="42"/>
  <c r="X43" i="42"/>
  <c r="K43" i="42"/>
  <c r="BH43" i="42"/>
  <c r="AV43" i="42"/>
  <c r="AJ43" i="42"/>
  <c r="W43" i="42"/>
  <c r="J43" i="42"/>
  <c r="BG43" i="42"/>
  <c r="AU43" i="42"/>
  <c r="AH43" i="42"/>
  <c r="V43" i="42"/>
  <c r="H43" i="42"/>
  <c r="BF43" i="42"/>
  <c r="AT43" i="42"/>
  <c r="AG43" i="42"/>
  <c r="U43" i="42"/>
  <c r="G43" i="42"/>
  <c r="BM43" i="42"/>
  <c r="BA43" i="42"/>
  <c r="AO43" i="42"/>
  <c r="AB43" i="42"/>
  <c r="P43" i="42"/>
  <c r="BB43" i="42"/>
  <c r="AE43" i="42"/>
  <c r="L43" i="42"/>
  <c r="AZ43" i="42"/>
  <c r="AD43" i="42"/>
  <c r="F43" i="42"/>
  <c r="AY43" i="42"/>
  <c r="AC43" i="42"/>
  <c r="BP43" i="42"/>
  <c r="AX43" i="42"/>
  <c r="AA43" i="42"/>
  <c r="BO43" i="42"/>
  <c r="AS43" i="42"/>
  <c r="Z43" i="42"/>
  <c r="BN43" i="42"/>
  <c r="AR43" i="42"/>
  <c r="Y43" i="42"/>
  <c r="BL43" i="42"/>
  <c r="AQ43" i="42"/>
  <c r="T43" i="42"/>
  <c r="BK43" i="42"/>
  <c r="AP43" i="42"/>
  <c r="S43" i="42"/>
  <c r="BJ43" i="42"/>
  <c r="AN43" i="42"/>
  <c r="R43" i="42"/>
  <c r="BD43" i="42"/>
  <c r="AL43" i="42"/>
  <c r="O43" i="42"/>
  <c r="BC43" i="42"/>
  <c r="AF43" i="42"/>
  <c r="N43" i="42"/>
  <c r="BE43" i="42"/>
  <c r="AJ34" i="42"/>
  <c r="AJ36" i="42" s="1"/>
  <c r="AJ40" i="42" s="1"/>
  <c r="AW26" i="42"/>
  <c r="AW34" i="42" s="1"/>
  <c r="AW36" i="42" s="1"/>
  <c r="AW40" i="42" s="1"/>
  <c r="AT30" i="42"/>
  <c r="T32" i="42"/>
  <c r="S32" i="42"/>
  <c r="J26" i="42"/>
  <c r="H26" i="42"/>
  <c r="H34" i="42" s="1"/>
  <c r="G26" i="42"/>
  <c r="G34" i="42" s="1"/>
  <c r="G36" i="42" s="1"/>
  <c r="G40" i="42" s="1"/>
  <c r="W34" i="42"/>
  <c r="W36" i="42" s="1"/>
  <c r="W40" i="42" s="1"/>
  <c r="AL26" i="42"/>
  <c r="AK34" i="42"/>
  <c r="AK36" i="42" s="1"/>
  <c r="AK40" i="42" s="1"/>
  <c r="AY26" i="42"/>
  <c r="AY34" i="42" s="1"/>
  <c r="AY36" i="42" s="1"/>
  <c r="AY40" i="42" s="1"/>
  <c r="J28" i="42"/>
  <c r="G28" i="42"/>
  <c r="F28" i="42"/>
  <c r="U34" i="42"/>
  <c r="U36" i="42" s="1"/>
  <c r="U40" i="42" s="1"/>
  <c r="F26" i="42"/>
  <c r="X34" i="42"/>
  <c r="X36" i="42" s="1"/>
  <c r="X40" i="42" s="1"/>
  <c r="AM26" i="42"/>
  <c r="AZ26" i="42"/>
  <c r="AZ34" i="42" s="1"/>
  <c r="AZ36" i="42" s="1"/>
  <c r="AZ40" i="42" s="1"/>
  <c r="H28" i="42"/>
  <c r="AM32" i="42"/>
  <c r="AL32" i="42"/>
  <c r="AN32" i="42"/>
  <c r="Z36" i="42"/>
  <c r="Z40" i="42" s="1"/>
  <c r="I26" i="42"/>
  <c r="AN26" i="42"/>
  <c r="BF26" i="42"/>
  <c r="BF34" i="42" s="1"/>
  <c r="BD26" i="42"/>
  <c r="BC26" i="42"/>
  <c r="BC34" i="42" s="1"/>
  <c r="BC36" i="42" s="1"/>
  <c r="BC40" i="42" s="1"/>
  <c r="I28" i="42"/>
  <c r="X32" i="42"/>
  <c r="W32" i="42"/>
  <c r="V32" i="42"/>
  <c r="AO32" i="42"/>
  <c r="AE34" i="42"/>
  <c r="AE36" i="42" s="1"/>
  <c r="AE40" i="42" s="1"/>
  <c r="AO26" i="42"/>
  <c r="AO34" i="42" s="1"/>
  <c r="AO36" i="42" s="1"/>
  <c r="AO40" i="42" s="1"/>
  <c r="BB26" i="42"/>
  <c r="BB34" i="42" s="1"/>
  <c r="BB36" i="42" s="1"/>
  <c r="BB40" i="42" s="1"/>
  <c r="AE28" i="42"/>
  <c r="AD28" i="42"/>
  <c r="AB28" i="42"/>
  <c r="AA28" i="42"/>
  <c r="AJ30" i="42"/>
  <c r="AI30" i="42"/>
  <c r="Y32" i="42"/>
  <c r="Y34" i="42" s="1"/>
  <c r="Y36" i="42" s="1"/>
  <c r="Y40" i="42" s="1"/>
  <c r="AP32" i="42"/>
  <c r="AP34" i="42" s="1"/>
  <c r="AP36" i="42" s="1"/>
  <c r="AP40" i="42" s="1"/>
  <c r="AJ57" i="42"/>
  <c r="I51" i="42"/>
  <c r="I49" i="42"/>
  <c r="I50" i="42" s="1"/>
  <c r="U51" i="42"/>
  <c r="U49" i="42"/>
  <c r="U50" i="42" s="1"/>
  <c r="AG52" i="42"/>
  <c r="AG57" i="42"/>
  <c r="AG55" i="42"/>
  <c r="M34" i="42"/>
  <c r="M36" i="42" s="1"/>
  <c r="M40" i="42" s="1"/>
  <c r="AB36" i="42"/>
  <c r="AB40" i="42" s="1"/>
  <c r="BG36" i="42"/>
  <c r="BG40" i="42" s="1"/>
  <c r="J32" i="42"/>
  <c r="H32" i="42"/>
  <c r="G32" i="42"/>
  <c r="N26" i="42"/>
  <c r="N34" i="42" s="1"/>
  <c r="AR34" i="42"/>
  <c r="AR36" i="42" s="1"/>
  <c r="N28" i="42"/>
  <c r="AG28" i="42"/>
  <c r="AG36" i="42" s="1"/>
  <c r="AG40" i="42" s="1"/>
  <c r="G30" i="42"/>
  <c r="X30" i="42"/>
  <c r="W30" i="42"/>
  <c r="AP30" i="42"/>
  <c r="AN30" i="42"/>
  <c r="AM30" i="42"/>
  <c r="AL30" i="42"/>
  <c r="F32" i="42"/>
  <c r="O26" i="42"/>
  <c r="O34" i="42" s="1"/>
  <c r="O36" i="42" s="1"/>
  <c r="O40" i="42" s="1"/>
  <c r="BI34" i="42"/>
  <c r="BI36" i="42" s="1"/>
  <c r="BI40" i="42" s="1"/>
  <c r="AI28" i="42"/>
  <c r="BF28" i="42"/>
  <c r="BD28" i="42"/>
  <c r="BC28" i="42"/>
  <c r="BB28" i="42"/>
  <c r="H30" i="42"/>
  <c r="V30" i="42"/>
  <c r="V34" i="42" s="1"/>
  <c r="V36" i="42" s="1"/>
  <c r="V40" i="42" s="1"/>
  <c r="AO30" i="42"/>
  <c r="I32" i="42"/>
  <c r="P34" i="42"/>
  <c r="P36" i="42" s="1"/>
  <c r="P40" i="42" s="1"/>
  <c r="T26" i="42"/>
  <c r="S26" i="42"/>
  <c r="AF36" i="42"/>
  <c r="AF40" i="42" s="1"/>
  <c r="AT34" i="42"/>
  <c r="AT36" i="42" s="1"/>
  <c r="AT40" i="42" s="1"/>
  <c r="AJ28" i="42"/>
  <c r="I30" i="42"/>
  <c r="E34" i="42"/>
  <c r="E36" i="42" s="1"/>
  <c r="E40" i="42" s="1"/>
  <c r="BA34" i="42"/>
  <c r="BA36" i="42" s="1"/>
  <c r="BA40" i="42" s="1"/>
  <c r="Q43" i="42"/>
  <c r="H38" i="42"/>
  <c r="AR38" i="42"/>
  <c r="BD38" i="42"/>
  <c r="G51" i="42"/>
  <c r="S51" i="42"/>
  <c r="AE51" i="42"/>
  <c r="AQ51" i="42"/>
  <c r="BC51" i="42"/>
  <c r="BO51" i="42"/>
  <c r="Z49" i="42"/>
  <c r="Z50" i="42" s="1"/>
  <c r="BJ49" i="42"/>
  <c r="BJ50" i="42" s="1"/>
  <c r="R57" i="42"/>
  <c r="BB57" i="42"/>
  <c r="BM32" i="42"/>
  <c r="I38" i="42"/>
  <c r="AG38" i="42"/>
  <c r="AS38" i="42"/>
  <c r="AS40" i="42" s="1"/>
  <c r="BE38" i="42"/>
  <c r="H57" i="42"/>
  <c r="T57" i="42"/>
  <c r="AF57" i="42"/>
  <c r="AR57" i="42"/>
  <c r="BD57" i="42"/>
  <c r="J51" i="42"/>
  <c r="AT51" i="42"/>
  <c r="R52" i="42"/>
  <c r="BB52" i="42"/>
  <c r="H55" i="42"/>
  <c r="AR55" i="42"/>
  <c r="AS52" i="42"/>
  <c r="AS57" i="42"/>
  <c r="BE52" i="42"/>
  <c r="BE57" i="42"/>
  <c r="AS55" i="42"/>
  <c r="BC32" i="42"/>
  <c r="BO32" i="42"/>
  <c r="W38" i="42"/>
  <c r="AI38" i="42"/>
  <c r="AG49" i="42"/>
  <c r="AG50" i="42" s="1"/>
  <c r="L52" i="42"/>
  <c r="L55" i="42"/>
  <c r="AV52" i="42"/>
  <c r="AV55" i="42"/>
  <c r="T52" i="42"/>
  <c r="BD52" i="42"/>
  <c r="BD32" i="42"/>
  <c r="K49" i="42"/>
  <c r="K50" i="42" s="1"/>
  <c r="W49" i="42"/>
  <c r="W50" i="42" s="1"/>
  <c r="AI49" i="42"/>
  <c r="AI50" i="42" s="1"/>
  <c r="AU49" i="42"/>
  <c r="AU50" i="42" s="1"/>
  <c r="BG49" i="42"/>
  <c r="BG50" i="42" s="1"/>
  <c r="AL49" i="42"/>
  <c r="AL50" i="42" s="1"/>
  <c r="AD57" i="42"/>
  <c r="BN57" i="42"/>
  <c r="AD52" i="42"/>
  <c r="T55" i="42"/>
  <c r="BD55" i="42"/>
  <c r="AH26" i="42"/>
  <c r="AH34" i="42" s="1"/>
  <c r="AH36" i="42" s="1"/>
  <c r="AH40" i="42" s="1"/>
  <c r="AL38" i="42"/>
  <c r="M49" i="42"/>
  <c r="M50" i="42" s="1"/>
  <c r="M51" i="42"/>
  <c r="Y49" i="42"/>
  <c r="Y50" i="42" s="1"/>
  <c r="Y51" i="42"/>
  <c r="AK49" i="42"/>
  <c r="AK50" i="42" s="1"/>
  <c r="AK51" i="42"/>
  <c r="AW49" i="42"/>
  <c r="AW50" i="42" s="1"/>
  <c r="AW51" i="42"/>
  <c r="BI49" i="42"/>
  <c r="BI50" i="42" s="1"/>
  <c r="BI51" i="42"/>
  <c r="W51" i="42"/>
  <c r="BG51" i="42"/>
  <c r="BE55" i="42"/>
  <c r="AM38" i="42"/>
  <c r="N52" i="42"/>
  <c r="N55" i="42"/>
  <c r="N57" i="42"/>
  <c r="Z52" i="42"/>
  <c r="Z55" i="42"/>
  <c r="Z57" i="42"/>
  <c r="AL52" i="42"/>
  <c r="AL55" i="42"/>
  <c r="AL57" i="42"/>
  <c r="AX52" i="42"/>
  <c r="AX55" i="42"/>
  <c r="AX57" i="42"/>
  <c r="BJ52" i="42"/>
  <c r="BJ55" i="42"/>
  <c r="BJ57" i="42"/>
  <c r="AS49" i="42"/>
  <c r="AS50" i="42" s="1"/>
  <c r="AF52" i="42"/>
  <c r="BP52" i="42"/>
  <c r="BN56" i="42"/>
  <c r="L32" i="42"/>
  <c r="L34" i="42" s="1"/>
  <c r="L36" i="42" s="1"/>
  <c r="L40" i="42" s="1"/>
  <c r="BH32" i="42"/>
  <c r="BH34" i="42" s="1"/>
  <c r="BH36" i="42" s="1"/>
  <c r="BH40" i="42" s="1"/>
  <c r="AN38" i="42"/>
  <c r="O49" i="42"/>
  <c r="O50" i="42" s="1"/>
  <c r="O51" i="42"/>
  <c r="AA49" i="42"/>
  <c r="AA50" i="42" s="1"/>
  <c r="AA51" i="42"/>
  <c r="AM49" i="42"/>
  <c r="AM50" i="42" s="1"/>
  <c r="AM51" i="42"/>
  <c r="AY49" i="42"/>
  <c r="AY50" i="42" s="1"/>
  <c r="AY51" i="42"/>
  <c r="BK49" i="42"/>
  <c r="BK50" i="42" s="1"/>
  <c r="BK51" i="42"/>
  <c r="N49" i="42"/>
  <c r="N50" i="42" s="1"/>
  <c r="AX49" i="42"/>
  <c r="AX50" i="42" s="1"/>
  <c r="F57" i="42"/>
  <c r="AP57" i="42"/>
  <c r="AO38" i="42"/>
  <c r="P49" i="42"/>
  <c r="P50" i="42" s="1"/>
  <c r="P51" i="42"/>
  <c r="AB49" i="42"/>
  <c r="AB50" i="42" s="1"/>
  <c r="AB51" i="42"/>
  <c r="AN49" i="42"/>
  <c r="AN50" i="42" s="1"/>
  <c r="AN51" i="42"/>
  <c r="AZ49" i="42"/>
  <c r="AZ50" i="42" s="1"/>
  <c r="AZ51" i="42"/>
  <c r="BL49" i="42"/>
  <c r="BL50" i="42" s="1"/>
  <c r="BL51" i="42"/>
  <c r="AH51" i="42"/>
  <c r="F52" i="42"/>
  <c r="AP52" i="42"/>
  <c r="AF55" i="42"/>
  <c r="BP55" i="42"/>
  <c r="BN59" i="42"/>
  <c r="BJ26" i="42"/>
  <c r="BJ34" i="42" s="1"/>
  <c r="BJ36" i="42" s="1"/>
  <c r="BJ40" i="42" s="1"/>
  <c r="F38" i="42"/>
  <c r="BB38" i="42"/>
  <c r="AI51" i="42"/>
  <c r="L57" i="42"/>
  <c r="AV57" i="42"/>
  <c r="F59" i="42"/>
  <c r="F58" i="42"/>
  <c r="R59" i="42"/>
  <c r="R58" i="42"/>
  <c r="AD59" i="42"/>
  <c r="AD58" i="42"/>
  <c r="AP59" i="42"/>
  <c r="AP58" i="42"/>
  <c r="BB59" i="42"/>
  <c r="BB58" i="42"/>
  <c r="BE49" i="42"/>
  <c r="BE50" i="42" s="1"/>
  <c r="AJ52" i="42"/>
  <c r="AJ55" i="42"/>
  <c r="H52" i="42"/>
  <c r="AR52" i="42"/>
  <c r="F56" i="42"/>
  <c r="AP56" i="42"/>
  <c r="F22" i="47"/>
  <c r="F23" i="47" s="1"/>
  <c r="F16" i="47"/>
  <c r="F18" i="47" s="1"/>
  <c r="F19" i="47" s="1"/>
  <c r="F12" i="47"/>
  <c r="F13" i="47" s="1"/>
  <c r="F31" i="47"/>
  <c r="J17" i="47"/>
  <c r="H22" i="47"/>
  <c r="H23" i="47" s="1"/>
  <c r="I22" i="47"/>
  <c r="I23" i="47" s="1"/>
  <c r="C12" i="47"/>
  <c r="C13" i="47" s="1"/>
  <c r="D18" i="47"/>
  <c r="D19" i="47" s="1"/>
  <c r="K22" i="47"/>
  <c r="K23" i="47" s="1"/>
  <c r="E12" i="47"/>
  <c r="E13" i="47" s="1"/>
  <c r="B31" i="47"/>
  <c r="C16" i="47"/>
  <c r="E31" i="47" s="1"/>
  <c r="C31" i="47"/>
  <c r="E16" i="47"/>
  <c r="BH52" i="42" l="1"/>
  <c r="BA57" i="42"/>
  <c r="BA55" i="42"/>
  <c r="M46" i="16"/>
  <c r="BH57" i="42"/>
  <c r="AO55" i="42"/>
  <c r="AO59" i="42" s="1"/>
  <c r="AU55" i="42"/>
  <c r="AU59" i="42" s="1"/>
  <c r="Q57" i="42"/>
  <c r="K57" i="42"/>
  <c r="Q55" i="42"/>
  <c r="Q59" i="42" s="1"/>
  <c r="AU52" i="42"/>
  <c r="BN77" i="42"/>
  <c r="BM57" i="42"/>
  <c r="BM55" i="42"/>
  <c r="AP77" i="42"/>
  <c r="E52" i="42"/>
  <c r="K55" i="42"/>
  <c r="K58" i="42" s="1"/>
  <c r="AO52" i="42"/>
  <c r="V57" i="42"/>
  <c r="F77" i="42"/>
  <c r="E55" i="42"/>
  <c r="E59" i="42" s="1"/>
  <c r="P55" i="40"/>
  <c r="K58" i="40"/>
  <c r="K51" i="40"/>
  <c r="BF57" i="42"/>
  <c r="AC55" i="42"/>
  <c r="AC59" i="42" s="1"/>
  <c r="BF52" i="42"/>
  <c r="V52" i="42"/>
  <c r="P51" i="40"/>
  <c r="AC52" i="42"/>
  <c r="AB55" i="42"/>
  <c r="AB57" i="42"/>
  <c r="AB52" i="42"/>
  <c r="AR59" i="42"/>
  <c r="AR56" i="42"/>
  <c r="AR77" i="42" s="1"/>
  <c r="AR58" i="42"/>
  <c r="BH56" i="42"/>
  <c r="BH77" i="42" s="1"/>
  <c r="BH58" i="42"/>
  <c r="BH59" i="42"/>
  <c r="I15" i="47"/>
  <c r="AF59" i="42"/>
  <c r="AF56" i="42"/>
  <c r="AF77" i="42" s="1"/>
  <c r="AF58" i="42"/>
  <c r="P55" i="42"/>
  <c r="P57" i="42"/>
  <c r="P52" i="42"/>
  <c r="AX59" i="42"/>
  <c r="AX56" i="42"/>
  <c r="AX77" i="42" s="1"/>
  <c r="AX58" i="42"/>
  <c r="G57" i="42"/>
  <c r="G55" i="42"/>
  <c r="G52" i="42"/>
  <c r="S34" i="42"/>
  <c r="S36" i="42" s="1"/>
  <c r="S40" i="42" s="1"/>
  <c r="I52" i="42"/>
  <c r="I57" i="42"/>
  <c r="I55" i="42"/>
  <c r="BD34" i="42"/>
  <c r="BD36" i="42" s="1"/>
  <c r="BD40" i="42" s="1"/>
  <c r="X10" i="3"/>
  <c r="AW55" i="42"/>
  <c r="AW57" i="42"/>
  <c r="AW52" i="42"/>
  <c r="AY52" i="42"/>
  <c r="AY57" i="42"/>
  <c r="AY55" i="42"/>
  <c r="AK55" i="42"/>
  <c r="AK52" i="42"/>
  <c r="AK57" i="42"/>
  <c r="AV56" i="42"/>
  <c r="AV77" i="42" s="1"/>
  <c r="AV58" i="42"/>
  <c r="AV59" i="42"/>
  <c r="T34" i="42"/>
  <c r="T36" i="42" s="1"/>
  <c r="T40" i="42" s="1"/>
  <c r="AR40" i="42"/>
  <c r="BF36" i="42"/>
  <c r="BF40" i="42" s="1"/>
  <c r="AL34" i="42"/>
  <c r="AL36" i="42" s="1"/>
  <c r="AL40" i="42" s="1"/>
  <c r="X56" i="42"/>
  <c r="X77" i="42" s="1"/>
  <c r="X58" i="42"/>
  <c r="X59" i="42"/>
  <c r="AA10" i="3"/>
  <c r="BP59" i="42"/>
  <c r="BP56" i="42"/>
  <c r="BP77" i="42" s="1"/>
  <c r="BP58" i="42"/>
  <c r="H56" i="42"/>
  <c r="H77" i="42" s="1"/>
  <c r="H58" i="42"/>
  <c r="H59" i="42"/>
  <c r="G46" i="16"/>
  <c r="AT52" i="42"/>
  <c r="AT57" i="42"/>
  <c r="AT55" i="42"/>
  <c r="AD10" i="3"/>
  <c r="AH52" i="42"/>
  <c r="AH57" i="42"/>
  <c r="AH55" i="42"/>
  <c r="AM52" i="42"/>
  <c r="AM57" i="42"/>
  <c r="AM55" i="42"/>
  <c r="BF56" i="42"/>
  <c r="BF77" i="42" s="1"/>
  <c r="BF58" i="42"/>
  <c r="BF59" i="42"/>
  <c r="AL59" i="42"/>
  <c r="AL56" i="42"/>
  <c r="AL77" i="42" s="1"/>
  <c r="AL58" i="42"/>
  <c r="Y55" i="42"/>
  <c r="Y52" i="42"/>
  <c r="Y57" i="42"/>
  <c r="L56" i="42"/>
  <c r="L77" i="42" s="1"/>
  <c r="L58" i="42"/>
  <c r="L59" i="42"/>
  <c r="J52" i="42"/>
  <c r="J57" i="42"/>
  <c r="J55" i="42"/>
  <c r="R10" i="3"/>
  <c r="AE57" i="42"/>
  <c r="AE55" i="42"/>
  <c r="AE52" i="42"/>
  <c r="AI52" i="42"/>
  <c r="AI55" i="42"/>
  <c r="AI57" i="42"/>
  <c r="BL55" i="42"/>
  <c r="BL57" i="42"/>
  <c r="BL52" i="42"/>
  <c r="V59" i="42"/>
  <c r="V56" i="42"/>
  <c r="V77" i="42" s="1"/>
  <c r="V58" i="42"/>
  <c r="AS59" i="42"/>
  <c r="AS56" i="42"/>
  <c r="AS77" i="42" s="1"/>
  <c r="AS58" i="42"/>
  <c r="I34" i="42"/>
  <c r="I36" i="42" s="1"/>
  <c r="I40" i="42" s="1"/>
  <c r="AM34" i="42"/>
  <c r="AM36" i="42" s="1"/>
  <c r="AM40" i="42" s="1"/>
  <c r="H36" i="42"/>
  <c r="H40" i="42" s="1"/>
  <c r="Y18" i="3"/>
  <c r="C10" i="3"/>
  <c r="J46" i="16"/>
  <c r="AO58" i="42"/>
  <c r="AO56" i="42"/>
  <c r="AO77" i="42" s="1"/>
  <c r="D31" i="47"/>
  <c r="BR50" i="42"/>
  <c r="AA52" i="42"/>
  <c r="AA57" i="42"/>
  <c r="AA55" i="42"/>
  <c r="M55" i="42"/>
  <c r="M57" i="42"/>
  <c r="M52" i="42"/>
  <c r="J34" i="42"/>
  <c r="J36" i="42" s="1"/>
  <c r="J40" i="42" s="1"/>
  <c r="BM59" i="42"/>
  <c r="BM58" i="42"/>
  <c r="BM56" i="42"/>
  <c r="BM77" i="42" s="1"/>
  <c r="AE46" i="16"/>
  <c r="H13" i="47"/>
  <c r="H19" i="47"/>
  <c r="K14" i="47"/>
  <c r="K16" i="47" s="1"/>
  <c r="K18" i="47" s="1"/>
  <c r="F10" i="3"/>
  <c r="U52" i="42"/>
  <c r="U57" i="42"/>
  <c r="U55" i="42"/>
  <c r="AN34" i="42"/>
  <c r="AN36" i="42" s="1"/>
  <c r="AN40" i="42" s="1"/>
  <c r="AZ55" i="42"/>
  <c r="AZ57" i="42"/>
  <c r="AZ52" i="42"/>
  <c r="Z56" i="42"/>
  <c r="Z77" i="42" s="1"/>
  <c r="Z59" i="42"/>
  <c r="Z58" i="42"/>
  <c r="BE59" i="42"/>
  <c r="BE56" i="42"/>
  <c r="BE77" i="42" s="1"/>
  <c r="BE58" i="42"/>
  <c r="BD56" i="42"/>
  <c r="BD77" i="42" s="1"/>
  <c r="BD58" i="42"/>
  <c r="BD59" i="42"/>
  <c r="BI42" i="42"/>
  <c r="AW42" i="42"/>
  <c r="AK42" i="42"/>
  <c r="Y42" i="42"/>
  <c r="M42" i="42"/>
  <c r="BH42" i="42"/>
  <c r="AV42" i="42"/>
  <c r="AJ42" i="42"/>
  <c r="X42" i="42"/>
  <c r="L42" i="42"/>
  <c r="BG42" i="42"/>
  <c r="AU42" i="42"/>
  <c r="AI42" i="42"/>
  <c r="W42" i="42"/>
  <c r="K42" i="42"/>
  <c r="BF42" i="42"/>
  <c r="AT42" i="42"/>
  <c r="AH42" i="42"/>
  <c r="V42" i="42"/>
  <c r="J42" i="42"/>
  <c r="BM42" i="42"/>
  <c r="BA42" i="42"/>
  <c r="AG42" i="42"/>
  <c r="Q42" i="42"/>
  <c r="AZ42" i="42"/>
  <c r="AF42" i="42"/>
  <c r="P42" i="42"/>
  <c r="BP42" i="42"/>
  <c r="AY42" i="42"/>
  <c r="AE42" i="42"/>
  <c r="O42" i="42"/>
  <c r="BO42" i="42"/>
  <c r="AX42" i="42"/>
  <c r="AD42" i="42"/>
  <c r="N42" i="42"/>
  <c r="BN42" i="42"/>
  <c r="AS42" i="42"/>
  <c r="AC42" i="42"/>
  <c r="I42" i="42"/>
  <c r="BL42" i="42"/>
  <c r="AR42" i="42"/>
  <c r="AB42" i="42"/>
  <c r="H42" i="42"/>
  <c r="BK42" i="42"/>
  <c r="AQ42" i="42"/>
  <c r="AA42" i="42"/>
  <c r="G42" i="42"/>
  <c r="BJ42" i="42"/>
  <c r="AP42" i="42"/>
  <c r="Z42" i="42"/>
  <c r="F42" i="42"/>
  <c r="BE42" i="42"/>
  <c r="AO42" i="42"/>
  <c r="U42" i="42"/>
  <c r="E42" i="42"/>
  <c r="BC42" i="42"/>
  <c r="AM42" i="42"/>
  <c r="S42" i="42"/>
  <c r="BB42" i="42"/>
  <c r="AL42" i="42"/>
  <c r="R42" i="42"/>
  <c r="BD42" i="42"/>
  <c r="AN42" i="42"/>
  <c r="T42" i="42"/>
  <c r="AG56" i="42"/>
  <c r="AG77" i="42" s="1"/>
  <c r="AG58" i="42"/>
  <c r="AG59" i="42"/>
  <c r="F34" i="42"/>
  <c r="F36" i="42" s="1"/>
  <c r="F40" i="42" s="1"/>
  <c r="K46" i="16"/>
  <c r="I10" i="3"/>
  <c r="N36" i="42"/>
  <c r="N40" i="42" s="1"/>
  <c r="G31" i="47"/>
  <c r="E18" i="47"/>
  <c r="E19" i="47" s="1"/>
  <c r="AJ59" i="42"/>
  <c r="AJ56" i="42"/>
  <c r="AJ77" i="42" s="1"/>
  <c r="AJ58" i="42"/>
  <c r="O52" i="42"/>
  <c r="O57" i="42"/>
  <c r="O55" i="42"/>
  <c r="BG52" i="42"/>
  <c r="BG55" i="42"/>
  <c r="BG57" i="42"/>
  <c r="T56" i="42"/>
  <c r="T77" i="42" s="1"/>
  <c r="T58" i="42"/>
  <c r="T59" i="42"/>
  <c r="BO57" i="42"/>
  <c r="BO55" i="42"/>
  <c r="BO52" i="42"/>
  <c r="BR52" i="42"/>
  <c r="L10" i="3"/>
  <c r="J14" i="47"/>
  <c r="J16" i="47" s="1"/>
  <c r="J18" i="47" s="1"/>
  <c r="AN55" i="42"/>
  <c r="AN57" i="42"/>
  <c r="AN52" i="42"/>
  <c r="W52" i="42"/>
  <c r="W55" i="42"/>
  <c r="W57" i="42"/>
  <c r="BC57" i="42"/>
  <c r="BC55" i="42"/>
  <c r="BC52" i="42"/>
  <c r="BA59" i="42"/>
  <c r="BA58" i="42"/>
  <c r="BA56" i="42"/>
  <c r="BA77" i="42" s="1"/>
  <c r="AE18" i="3"/>
  <c r="I46" i="16"/>
  <c r="O10" i="3"/>
  <c r="AG7" i="3"/>
  <c r="AG10" i="3" s="1"/>
  <c r="BK52" i="42"/>
  <c r="BK57" i="42"/>
  <c r="BK55" i="42"/>
  <c r="S57" i="42"/>
  <c r="S55" i="42"/>
  <c r="S52" i="42"/>
  <c r="BJ59" i="42"/>
  <c r="BJ56" i="42"/>
  <c r="BJ77" i="42" s="1"/>
  <c r="BJ58" i="42"/>
  <c r="N56" i="42"/>
  <c r="N77" i="42" s="1"/>
  <c r="N58" i="42"/>
  <c r="N59" i="42"/>
  <c r="BI55" i="42"/>
  <c r="BI52" i="42"/>
  <c r="BI57" i="42"/>
  <c r="AQ57" i="42"/>
  <c r="AQ55" i="42"/>
  <c r="AQ52" i="42"/>
  <c r="AX36" i="42"/>
  <c r="AX40" i="42" s="1"/>
  <c r="C10" i="9"/>
  <c r="AE31" i="16" l="1"/>
  <c r="H31" i="16"/>
  <c r="S31" i="16"/>
  <c r="X31" i="16"/>
  <c r="AD31" i="16"/>
  <c r="AC31" i="16"/>
  <c r="L31" i="16"/>
  <c r="I31" i="16"/>
  <c r="J31" i="16"/>
  <c r="K31" i="16"/>
  <c r="G31" i="16"/>
  <c r="M31" i="16"/>
  <c r="Q56" i="42"/>
  <c r="Q77" i="42" s="1"/>
  <c r="Q58" i="42"/>
  <c r="AU56" i="42"/>
  <c r="AU77" i="42" s="1"/>
  <c r="E56" i="42"/>
  <c r="E77" i="42" s="1"/>
  <c r="AU58" i="42"/>
  <c r="E58" i="42"/>
  <c r="AC58" i="42"/>
  <c r="K56" i="42"/>
  <c r="K77" i="42" s="1"/>
  <c r="K59" i="42"/>
  <c r="AC56" i="42"/>
  <c r="AC77" i="42" s="1"/>
  <c r="AQ59" i="42"/>
  <c r="AQ56" i="42"/>
  <c r="AQ77" i="42" s="1"/>
  <c r="AQ58" i="42"/>
  <c r="BK59" i="42"/>
  <c r="BK58" i="42"/>
  <c r="BK56" i="42"/>
  <c r="BK77" i="42" s="1"/>
  <c r="W58" i="42"/>
  <c r="W59" i="42"/>
  <c r="W56" i="42"/>
  <c r="W77" i="42" s="1"/>
  <c r="AI58" i="42"/>
  <c r="AI56" i="42"/>
  <c r="AI77" i="42" s="1"/>
  <c r="J59" i="42"/>
  <c r="J56" i="42"/>
  <c r="J77" i="42" s="1"/>
  <c r="J58" i="42"/>
  <c r="AK56" i="42"/>
  <c r="AK77" i="42" s="1"/>
  <c r="AK58" i="42"/>
  <c r="AK59" i="42"/>
  <c r="BO59" i="42"/>
  <c r="BO56" i="42"/>
  <c r="BO77" i="42" s="1"/>
  <c r="BO58" i="42"/>
  <c r="AN58" i="42"/>
  <c r="AN56" i="42"/>
  <c r="AN77" i="42" s="1"/>
  <c r="AN59" i="42"/>
  <c r="AZ59" i="42"/>
  <c r="AZ58" i="42"/>
  <c r="AZ56" i="42"/>
  <c r="AZ77" i="42" s="1"/>
  <c r="AY59" i="42"/>
  <c r="AY58" i="42"/>
  <c r="AY56" i="42"/>
  <c r="AY77" i="42" s="1"/>
  <c r="O58" i="42"/>
  <c r="O56" i="42"/>
  <c r="O77" i="42" s="1"/>
  <c r="O59" i="42"/>
  <c r="BI59" i="42"/>
  <c r="BI56" i="42"/>
  <c r="BI77" i="42" s="1"/>
  <c r="BI58" i="42"/>
  <c r="I59" i="42"/>
  <c r="I56" i="42"/>
  <c r="I77" i="42" s="1"/>
  <c r="I58" i="42"/>
  <c r="AE59" i="42"/>
  <c r="AE56" i="42"/>
  <c r="AE77" i="42" s="1"/>
  <c r="AE58" i="42"/>
  <c r="AW59" i="42"/>
  <c r="AW56" i="42"/>
  <c r="AW77" i="42" s="1"/>
  <c r="AW58" i="42"/>
  <c r="P58" i="42"/>
  <c r="P59" i="42"/>
  <c r="P56" i="42"/>
  <c r="P77" i="42" s="1"/>
  <c r="AB58" i="42"/>
  <c r="AB59" i="42"/>
  <c r="AB56" i="42"/>
  <c r="AB77" i="42" s="1"/>
  <c r="J15" i="47"/>
  <c r="BR56" i="42"/>
  <c r="U59" i="42"/>
  <c r="U56" i="42"/>
  <c r="U77" i="42" s="1"/>
  <c r="U58" i="42"/>
  <c r="AM58" i="42"/>
  <c r="AM56" i="42"/>
  <c r="AM77" i="42" s="1"/>
  <c r="AM59" i="42"/>
  <c r="BC59" i="42"/>
  <c r="BC56" i="42"/>
  <c r="BC77" i="42" s="1"/>
  <c r="BC58" i="42"/>
  <c r="I13" i="47"/>
  <c r="I19" i="47"/>
  <c r="BG58" i="42"/>
  <c r="BG59" i="42"/>
  <c r="BG56" i="42"/>
  <c r="BG77" i="42" s="1"/>
  <c r="K15" i="47"/>
  <c r="AA58" i="42"/>
  <c r="AA56" i="42"/>
  <c r="AA77" i="42" s="1"/>
  <c r="AA59" i="42"/>
  <c r="AT56" i="42"/>
  <c r="AT77" i="42" s="1"/>
  <c r="AT59" i="42"/>
  <c r="AT58" i="42"/>
  <c r="S59" i="42"/>
  <c r="S56" i="42"/>
  <c r="S77" i="42" s="1"/>
  <c r="S58" i="42"/>
  <c r="M56" i="42"/>
  <c r="M77" i="42" s="1"/>
  <c r="M58" i="42"/>
  <c r="M59" i="42"/>
  <c r="BL58" i="42"/>
  <c r="BL59" i="42"/>
  <c r="BL56" i="42"/>
  <c r="BL77" i="42" s="1"/>
  <c r="Y56" i="42"/>
  <c r="Y77" i="42" s="1"/>
  <c r="Y58" i="42"/>
  <c r="Y59" i="42"/>
  <c r="AH59" i="42"/>
  <c r="AH56" i="42"/>
  <c r="AH77" i="42" s="1"/>
  <c r="AH58" i="42"/>
  <c r="G59" i="42"/>
  <c r="G56" i="42"/>
  <c r="G77" i="42" s="1"/>
  <c r="G58" i="42"/>
  <c r="J13" i="47" l="1"/>
  <c r="J19" i="47"/>
  <c r="K13" i="47"/>
  <c r="K19" i="4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XUD</author>
    <author>caojho</author>
  </authors>
  <commentList>
    <comment ref="B61" authorId="0" shapeId="0" xr:uid="{00000000-0006-0000-1D00-000001000000}">
      <text>
        <r>
          <rPr>
            <b/>
            <sz val="9"/>
            <rFont val="Tahoma"/>
            <family val="2"/>
          </rPr>
          <t>-Outlook Monthly update;</t>
        </r>
        <r>
          <rPr>
            <sz val="9"/>
            <rFont val="Tahoma"/>
            <family val="2"/>
          </rPr>
          <t xml:space="preserve">
-Data should be from controlloing's PCR monthly outlook
-Keep the past months' outlook data as it is; and focus on your current and following months with timely update
-If there is some big change within the month,  update the outlook with comment indicated when and why the change happened.
</t>
        </r>
      </text>
    </comment>
    <comment ref="C62" authorId="1" shapeId="0" xr:uid="{00000000-0006-0000-1D00-000002000000}">
      <text>
        <r>
          <rPr>
            <b/>
            <sz val="9"/>
            <rFont val="Tahoma"/>
            <family val="2"/>
          </rPr>
          <t>caojho:</t>
        </r>
        <r>
          <rPr>
            <sz val="9"/>
            <rFont val="Tahoma"/>
            <family val="2"/>
          </rPr>
          <t xml:space="preserve">
2013 actual</t>
        </r>
      </text>
    </comment>
    <comment ref="D62" authorId="1" shapeId="0" xr:uid="{00000000-0006-0000-1D00-000003000000}">
      <text>
        <r>
          <rPr>
            <b/>
            <sz val="9"/>
            <rFont val="Tahoma"/>
            <family val="2"/>
          </rPr>
          <t>caojho:</t>
        </r>
        <r>
          <rPr>
            <sz val="9"/>
            <rFont val="Tahoma"/>
            <family val="2"/>
          </rPr>
          <t xml:space="preserve">
2013 actual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XUD</author>
    <author>caojho</author>
  </authors>
  <commentList>
    <comment ref="B61" authorId="0" shapeId="0" xr:uid="{00000000-0006-0000-2000-000001000000}">
      <text>
        <r>
          <rPr>
            <b/>
            <sz val="9"/>
            <rFont val="Tahoma"/>
            <family val="2"/>
          </rPr>
          <t>-Outlook Monthly update;</t>
        </r>
        <r>
          <rPr>
            <sz val="9"/>
            <rFont val="Tahoma"/>
            <family val="2"/>
          </rPr>
          <t xml:space="preserve">
-Data should be from controlloing's PCR monthly outlook
-Keep the past months' outlook data as it is; and focus on your current and following months with timely update
-If there is some big change within the month,  update the outlook with comment indicated when and why the change happened.
</t>
        </r>
      </text>
    </comment>
    <comment ref="C62" authorId="1" shapeId="0" xr:uid="{00000000-0006-0000-2000-000002000000}">
      <text>
        <r>
          <rPr>
            <b/>
            <sz val="9"/>
            <rFont val="Tahoma"/>
            <family val="2"/>
          </rPr>
          <t>caojho:</t>
        </r>
        <r>
          <rPr>
            <sz val="9"/>
            <rFont val="Tahoma"/>
            <family val="2"/>
          </rPr>
          <t xml:space="preserve">
2013 actual</t>
        </r>
      </text>
    </comment>
    <comment ref="D62" authorId="1" shapeId="0" xr:uid="{00000000-0006-0000-2000-000003000000}">
      <text>
        <r>
          <rPr>
            <b/>
            <sz val="9"/>
            <rFont val="Tahoma"/>
            <family val="2"/>
          </rPr>
          <t>caojho:</t>
        </r>
        <r>
          <rPr>
            <sz val="9"/>
            <rFont val="Tahoma"/>
            <family val="2"/>
          </rPr>
          <t xml:space="preserve">
2013 actual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Chengja</author>
    <author>XUD</author>
  </authors>
  <commentList>
    <comment ref="B61" authorId="0" shapeId="0" xr:uid="{00000000-0006-0000-2200-000001000000}">
      <text>
        <r>
          <rPr>
            <sz val="9"/>
            <rFont val="Tahoma"/>
            <family val="2"/>
          </rPr>
          <t xml:space="preserve">Exchange rate:7.54
</t>
        </r>
      </text>
    </comment>
    <comment ref="B62" authorId="1" shapeId="0" xr:uid="{00000000-0006-0000-2200-000002000000}">
      <text>
        <r>
          <rPr>
            <b/>
            <sz val="9"/>
            <rFont val="Tahoma"/>
            <family val="2"/>
          </rPr>
          <t>-Outlook Monthly update;</t>
        </r>
        <r>
          <rPr>
            <sz val="9"/>
            <rFont val="Tahoma"/>
            <family val="2"/>
          </rPr>
          <t xml:space="preserve">
-Data should be from controlloing's PCR monthly outlook
-Keep the past months' outlook data as it is; and focus on your current and following months with timely update
-If there is some big change within the month,  update the outlook with comment indicated when and why the change happened.
</t>
        </r>
      </text>
    </comment>
    <comment ref="B63" authorId="0" shapeId="0" xr:uid="{00000000-0006-0000-2200-000003000000}">
      <text>
        <r>
          <rPr>
            <sz val="9"/>
            <rFont val="Tahoma"/>
            <family val="2"/>
          </rPr>
          <t xml:space="preserve">Exchange rate:7.54
</t>
        </r>
      </text>
    </comment>
    <comment ref="B64" authorId="0" shapeId="0" xr:uid="{00000000-0006-0000-2200-000004000000}">
      <text>
        <r>
          <rPr>
            <sz val="9"/>
            <rFont val="Tahoma"/>
            <family val="2"/>
          </rPr>
          <t xml:space="preserve">Exchange rate:7.54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<sst xmlns="http://schemas.openxmlformats.org/spreadsheetml/2006/main" count="1198" uniqueCount="364">
  <si>
    <t>Scope: Plant 3</t>
  </si>
  <si>
    <t>Stock type:  R,HB,HF,F</t>
  </si>
  <si>
    <t>Data  Source:  BW Inventory Report Monthly/Weekly</t>
  </si>
  <si>
    <t>TEUR (Fix exchange rate 2018: 7.97)</t>
  </si>
  <si>
    <t>Jan.2018</t>
  </si>
  <si>
    <t>Feb.2018</t>
  </si>
  <si>
    <t>Mar.2018</t>
  </si>
  <si>
    <t>Apr.2018</t>
  </si>
  <si>
    <t>May.2018</t>
  </si>
  <si>
    <t>Jun.2018</t>
  </si>
  <si>
    <t>Jul.2018</t>
  </si>
  <si>
    <t>Aug.2018</t>
  </si>
  <si>
    <t>Sep.2018</t>
  </si>
  <si>
    <t>Oct.2018</t>
  </si>
  <si>
    <t>Nov.2018</t>
  </si>
  <si>
    <t>Dec.2018</t>
  </si>
  <si>
    <t>Budget 2018</t>
  </si>
  <si>
    <t>CW 01</t>
  </si>
  <si>
    <t>CW 02</t>
  </si>
  <si>
    <t>CW 03</t>
  </si>
  <si>
    <t>CW 04</t>
  </si>
  <si>
    <t>CW 05</t>
  </si>
  <si>
    <t>CW 06</t>
  </si>
  <si>
    <t>CW 07</t>
  </si>
  <si>
    <t>CW 08</t>
  </si>
  <si>
    <t>CW 09</t>
  </si>
  <si>
    <t>CW 10</t>
  </si>
  <si>
    <t>CW 11</t>
  </si>
  <si>
    <t>CW 12</t>
  </si>
  <si>
    <t>CW 13</t>
  </si>
  <si>
    <t>CW 14</t>
  </si>
  <si>
    <t>CW 15</t>
  </si>
  <si>
    <t>CW 16</t>
  </si>
  <si>
    <t>CW 17</t>
  </si>
  <si>
    <t>CW 18</t>
  </si>
  <si>
    <t>CW 19</t>
  </si>
  <si>
    <t>CW 20</t>
  </si>
  <si>
    <t>CW 21</t>
  </si>
  <si>
    <t>CW 22</t>
  </si>
  <si>
    <t>CW 23</t>
  </si>
  <si>
    <t>CW 24</t>
  </si>
  <si>
    <t>CW 25</t>
  </si>
  <si>
    <t>CW 26</t>
  </si>
  <si>
    <t>CW 27</t>
  </si>
  <si>
    <t>CW 28</t>
  </si>
  <si>
    <t>CW 29</t>
  </si>
  <si>
    <t>CW 30</t>
  </si>
  <si>
    <t>CW 31</t>
  </si>
  <si>
    <t>CW 32</t>
  </si>
  <si>
    <t>CW 33</t>
  </si>
  <si>
    <t>CW 34</t>
  </si>
  <si>
    <t>CW 35</t>
  </si>
  <si>
    <t>CW 36</t>
  </si>
  <si>
    <t>CW 37</t>
  </si>
  <si>
    <t>CW 38</t>
  </si>
  <si>
    <t>CW 39</t>
  </si>
  <si>
    <t>CW 40</t>
  </si>
  <si>
    <t>CW 41</t>
  </si>
  <si>
    <t>CW 42</t>
  </si>
  <si>
    <t>CW 43</t>
  </si>
  <si>
    <t>CW 44</t>
  </si>
  <si>
    <t>CW 45</t>
  </si>
  <si>
    <t>CW 46</t>
  </si>
  <si>
    <t>CW 47</t>
  </si>
  <si>
    <t>CW 48</t>
  </si>
  <si>
    <t>CW 49</t>
  </si>
  <si>
    <t>CW 50</t>
  </si>
  <si>
    <t>CW 51</t>
  </si>
  <si>
    <t>CW 52</t>
  </si>
  <si>
    <t>Inventory - Purchased Material and Components/Parts</t>
  </si>
  <si>
    <t>Inventory-Operating supplies/Tools/Other Material</t>
  </si>
  <si>
    <t>work in process</t>
  </si>
  <si>
    <t>Inventory-semi-finished goods</t>
  </si>
  <si>
    <t>Sum Inventory Production without operating Supplies Material</t>
  </si>
  <si>
    <t>DOH-Production without operating Supplies Material(Budget)</t>
  </si>
  <si>
    <t xml:space="preserve">P(w/o OS)_360days </t>
  </si>
  <si>
    <t>Sum Inventory Production (Budget)</t>
  </si>
  <si>
    <t>DOH Inventory Production (Budget)</t>
  </si>
  <si>
    <t xml:space="preserve">P(w/ OS)_360days </t>
  </si>
  <si>
    <t>Inventory - finished goods local</t>
  </si>
  <si>
    <t>DOH - finished goods local</t>
  </si>
  <si>
    <t>FG_360days</t>
  </si>
  <si>
    <t>Total Inventory local (Budget)</t>
  </si>
  <si>
    <t>DOH Total inventory local (Budget)</t>
  </si>
  <si>
    <t>DOH-Operating supplies/Tools/Other Material(Budget)</t>
  </si>
  <si>
    <t>COO Target 2018</t>
  </si>
  <si>
    <t>DOH Target - Purchased Material and Components/Parts</t>
  </si>
  <si>
    <t>DOH-Operating supplies/Tools/Other Material(COO target)</t>
  </si>
  <si>
    <t>DOH Target - Work in process</t>
  </si>
  <si>
    <t>DOH Target - semi-finished goods</t>
  </si>
  <si>
    <t>DOH-Production without operating Supplies Material(COO target)</t>
  </si>
  <si>
    <t>Sum Inventory Production (COO target)</t>
  </si>
  <si>
    <t>DOH Inventory Production (COO target)</t>
  </si>
  <si>
    <t xml:space="preserve">P_360days </t>
  </si>
  <si>
    <t>DOH Target -finished goods local</t>
  </si>
  <si>
    <t>Total Inventory local (COO Target)</t>
  </si>
  <si>
    <t>DOH Total inventory local (COO Target)</t>
  </si>
  <si>
    <t xml:space="preserve">T_360days </t>
  </si>
  <si>
    <t>Actual 2018</t>
  </si>
  <si>
    <t>DOH-Production without operating Supplies(Actual)</t>
  </si>
  <si>
    <t>Sum Inventory Production (Actual)</t>
  </si>
  <si>
    <t>DOH Inventory Production (Actual)</t>
  </si>
  <si>
    <t>DOH - finished goods local (Actual)</t>
  </si>
  <si>
    <t xml:space="preserve">FG_360days </t>
  </si>
  <si>
    <t>Total Inventory local (Actual)</t>
  </si>
  <si>
    <t>DOH Total inventory local (Actual)</t>
  </si>
  <si>
    <t>Variance Target vs. Actual - Production</t>
  </si>
  <si>
    <t>Variance Target vs. Actual - Total</t>
  </si>
  <si>
    <t>30 days DOH</t>
  </si>
  <si>
    <t>Production Credit Monthly 2018 (Budget)</t>
  </si>
  <si>
    <t>Production Credit Monthly 2018 (Outlook)</t>
  </si>
  <si>
    <t>Production Credit Monthly 2018 (Actual)</t>
  </si>
  <si>
    <t>Production Credit Monthly 2017 (Actual)</t>
  </si>
  <si>
    <t>DOH-Operating supplies/Tools/Other Material(Actual)</t>
  </si>
  <si>
    <t>Finished Goods Delivery to Customer (Actual)</t>
  </si>
  <si>
    <t>Comments provided by Segments</t>
  </si>
  <si>
    <t xml:space="preserve"> </t>
  </si>
  <si>
    <t xml:space="preserve">DOH Operating Supplies </t>
  </si>
  <si>
    <t>Category</t>
  </si>
  <si>
    <t>COO 2017
Jan</t>
  </si>
  <si>
    <t>COO 2017
Feb</t>
  </si>
  <si>
    <t>COO 2017
Mar</t>
  </si>
  <si>
    <t>COO 2017
Apr</t>
  </si>
  <si>
    <t>COO 2017
May</t>
  </si>
  <si>
    <t>COO 2017
Jun</t>
  </si>
  <si>
    <t>COO 2017
Jul</t>
  </si>
  <si>
    <t>COO 2017
Aug</t>
  </si>
  <si>
    <t>COO 2017
Sep</t>
  </si>
  <si>
    <t>COO 2017
Oct</t>
  </si>
  <si>
    <t>COO 2017
Nov</t>
  </si>
  <si>
    <t>COO 2017
Dec</t>
  </si>
  <si>
    <t>COO-Raw material</t>
  </si>
  <si>
    <t>COO-Operating supplies/Tools</t>
  </si>
  <si>
    <t>COO-Work in process</t>
  </si>
  <si>
    <t>COO-Semi-finished goods</t>
  </si>
  <si>
    <t>COO-Finished goods</t>
  </si>
  <si>
    <t>Act 2017
Jan</t>
  </si>
  <si>
    <t>Act 2017
Feb</t>
  </si>
  <si>
    <t>Act 2017
Mar</t>
  </si>
  <si>
    <t>Act 2017
Apr</t>
  </si>
  <si>
    <t>Act 2017
May</t>
  </si>
  <si>
    <t>Act 2017
Jun</t>
  </si>
  <si>
    <t>Act 2017
Jul</t>
  </si>
  <si>
    <t>Act 2017
Aug</t>
  </si>
  <si>
    <t>Act 2017
Sep</t>
  </si>
  <si>
    <t>Act 2017
Oct</t>
  </si>
  <si>
    <t>Act 2017
Nov</t>
  </si>
  <si>
    <t>Act 2017
Dec</t>
  </si>
  <si>
    <t>Act-Raw material</t>
  </si>
  <si>
    <t>Act-Operating supplies/Tools</t>
  </si>
  <si>
    <t>Act-Work in process</t>
  </si>
  <si>
    <t>Act-Semi-finished goods</t>
  </si>
  <si>
    <t>Act-Finished goods</t>
  </si>
  <si>
    <t>Inventory TC all material</t>
  </si>
  <si>
    <t>TEUR (Fix exchange rate 2015: 7.83)</t>
  </si>
  <si>
    <t>Jan.2015</t>
  </si>
  <si>
    <t>Feb.2015</t>
  </si>
  <si>
    <t>Mar.2015</t>
  </si>
  <si>
    <t>Apr.2015</t>
  </si>
  <si>
    <t>May.2015</t>
  </si>
  <si>
    <t>Jun.2015</t>
  </si>
  <si>
    <t>Jul.2015</t>
  </si>
  <si>
    <t>Aug.2015</t>
  </si>
  <si>
    <t>Sep.2015</t>
  </si>
  <si>
    <t>Oct.2015</t>
  </si>
  <si>
    <t>Nov.2015</t>
  </si>
  <si>
    <t>Dec.2015</t>
  </si>
  <si>
    <t>Budget 2015</t>
  </si>
  <si>
    <t>DOH Inventory Production without operating Supplies Material</t>
  </si>
  <si>
    <t>COO Target 2015</t>
  </si>
  <si>
    <t>DOH Target- Operating supplies/Tools/Other Material</t>
  </si>
  <si>
    <t>Sum Inventory Production (target)</t>
  </si>
  <si>
    <t>DOH Inventory Production (target)</t>
  </si>
  <si>
    <t>Total Inventory Value (COO Target)</t>
  </si>
  <si>
    <t>DOH 90days (COO Target)</t>
  </si>
  <si>
    <t>Actual 2015</t>
  </si>
  <si>
    <t>YTD 2014</t>
  </si>
  <si>
    <t>Inventory - finished goods local (Actual)</t>
  </si>
  <si>
    <t>DOH effect based on LuK level(Actual)</t>
  </si>
  <si>
    <t>DOH effect based on TC production credit</t>
  </si>
  <si>
    <t>Production Credit Monthly 2014 (Budget)</t>
  </si>
  <si>
    <t>Production Credit Monthly 2015 SCA(Outlook)</t>
  </si>
  <si>
    <r>
      <rPr>
        <b/>
        <sz val="9"/>
        <rFont val="Helvetica"/>
        <family val="2"/>
      </rPr>
      <t>Production Credit Monthly 2015 SCA</t>
    </r>
    <r>
      <rPr>
        <b/>
        <sz val="9"/>
        <rFont val="Helvetica"/>
        <family val="2"/>
      </rPr>
      <t>(Actual)</t>
    </r>
  </si>
  <si>
    <t>Production Credit Monthly 2014 TC (Outlook)</t>
  </si>
  <si>
    <t>Production Credit Monthly 2014 TC (Actual)</t>
  </si>
  <si>
    <t>DOH effect based on DQ380 production credit</t>
  </si>
  <si>
    <t>Production Credit Monthly 2014 DQ380 (Outlook)</t>
  </si>
  <si>
    <t>Production Credit Monthly 2014 DQ380 (Actual)</t>
  </si>
  <si>
    <t>Inventory MU Hybrid</t>
  </si>
  <si>
    <t>Scope: MU Hybrid</t>
  </si>
  <si>
    <t>YTD 2017</t>
  </si>
  <si>
    <t>Negative effect on DOH from TC&amp;DQ380</t>
  </si>
  <si>
    <t>TEURO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</si>
  <si>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</si>
  <si>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</si>
  <si>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</si>
  <si>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</si>
  <si>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</si>
  <si>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</si>
  <si>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</si>
  <si>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</si>
  <si>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</si>
  <si>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</si>
  <si>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</si>
  <si>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</si>
  <si>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TC Outlook</t>
  </si>
  <si>
    <t>DQ380 Outlook</t>
  </si>
  <si>
    <t>Total TC&amp;DQ380 outlook</t>
  </si>
  <si>
    <t>Plant outlook</t>
  </si>
  <si>
    <t>TC Stock</t>
  </si>
  <si>
    <t>DQ380 Stock</t>
  </si>
  <si>
    <t>Total stock</t>
  </si>
  <si>
    <t>Negative effect to plant DOH</t>
  </si>
  <si>
    <t>Plant total stock</t>
  </si>
  <si>
    <t>Plant total DOH</t>
  </si>
  <si>
    <t>Plant total stock w/o TC&amp;DQ380</t>
  </si>
  <si>
    <t>Plant outlook w/o TC&amp;DQ380</t>
  </si>
  <si>
    <t>Plant DOH w/o TC&amp;DQ380</t>
  </si>
  <si>
    <t>TC&amp;DQ380 negative stock</t>
  </si>
  <si>
    <t>Plant total stock w/o DQ380</t>
  </si>
  <si>
    <t>Plant outlook w/o DQ380</t>
  </si>
  <si>
    <t>Plant DOH w/o DQ380</t>
  </si>
  <si>
    <t>Inventory Jundiai</t>
    <phoneticPr fontId="80" type="noConversion"/>
  </si>
  <si>
    <t>Stock type:  RM, WIP, GIT, FG</t>
    <phoneticPr fontId="80" type="noConversion"/>
  </si>
  <si>
    <t>DOH-RM(Actual)</t>
    <phoneticPr fontId="80" type="noConversion"/>
  </si>
  <si>
    <t>DOH-WIP(Actual)</t>
    <phoneticPr fontId="80" type="noConversion"/>
  </si>
  <si>
    <t>DOH GIT (Actual)</t>
    <phoneticPr fontId="80" type="noConversion"/>
  </si>
  <si>
    <t>DOH FG (Actual)</t>
    <phoneticPr fontId="80" type="noConversion"/>
  </si>
  <si>
    <t>Variance Target vs. Actual - DIO</t>
    <phoneticPr fontId="80" type="noConversion"/>
  </si>
  <si>
    <t>Variance Target vs. Actual - Total Inventory</t>
    <phoneticPr fontId="80" type="noConversion"/>
  </si>
  <si>
    <t>Actual 2023</t>
    <phoneticPr fontId="80" type="noConversion"/>
  </si>
  <si>
    <t>Budget 2023</t>
    <phoneticPr fontId="80" type="noConversion"/>
  </si>
  <si>
    <t>Total DIO  (On top target)</t>
    <phoneticPr fontId="80" type="noConversion"/>
  </si>
  <si>
    <t>Net sales revenue Monthly 2023 (Actual)</t>
    <phoneticPr fontId="80" type="noConversion"/>
  </si>
  <si>
    <t>Net sales revenue Monthly 2022 (Actual)</t>
    <phoneticPr fontId="80" type="noConversion"/>
  </si>
  <si>
    <t>Total DIO  (AOP)</t>
  </si>
  <si>
    <t>Total Inventory-RM(Actual) - $</t>
  </si>
  <si>
    <t>Total Inventory-WIP(Actual) - $</t>
  </si>
  <si>
    <t>Total Inventory-GIT(Actual) - $</t>
  </si>
  <si>
    <t>Total Inventory-FG(Actual) - $</t>
  </si>
  <si>
    <t>Total inventory (Actual)</t>
  </si>
  <si>
    <t>Total Inventory Reserve</t>
  </si>
  <si>
    <t>Oct-22</t>
  </si>
  <si>
    <t>Sep-22</t>
  </si>
  <si>
    <t>Planner</t>
  </si>
  <si>
    <t>Supplier</t>
  </si>
  <si>
    <t>PN</t>
  </si>
  <si>
    <t>Guilherme</t>
  </si>
  <si>
    <t>JSS - MOSES LAKE</t>
  </si>
  <si>
    <t>Matheus</t>
  </si>
  <si>
    <t xml:space="preserve">JOYSON SAFETY SYSTEMS SACHSEN GMBH	</t>
  </si>
  <si>
    <t>ARC AUTOMOTIVE MACEDONIA DOOEL SKOPJ</t>
  </si>
  <si>
    <t xml:space="preserve">MIO-EQUIPO AUTOMOTRIZ AMERICANA SA DE CV </t>
  </si>
  <si>
    <t>Jessica</t>
  </si>
  <si>
    <t>JOYSON SAFETY SYSTEMS HUZHOU CO LTD</t>
  </si>
  <si>
    <t>NINGBO JOYSON SAFETY SYSTEMS CO LTD</t>
  </si>
  <si>
    <t>DAICEL SAFETY SYSTEMS</t>
  </si>
  <si>
    <t>KOLON INDUSTRIES MEXICO SA DE CV</t>
  </si>
  <si>
    <t>MTY-2 EQUIPO AUTOMOTRIZ AMERICANA SA DE CV</t>
  </si>
  <si>
    <t>Reduction per Week</t>
  </si>
  <si>
    <t>Jan.23</t>
  </si>
  <si>
    <t>Feb.23</t>
  </si>
  <si>
    <t>Mar.23</t>
  </si>
  <si>
    <t>Apr.23</t>
  </si>
  <si>
    <t>May.23</t>
  </si>
  <si>
    <t>Jun.23</t>
  </si>
  <si>
    <t>Jul.23</t>
  </si>
  <si>
    <t>Sep.23</t>
  </si>
  <si>
    <t>Oct.23</t>
  </si>
  <si>
    <t>Nov.23</t>
  </si>
  <si>
    <t>Dec.23</t>
  </si>
  <si>
    <t>Net sales revenue Monthly 2023 (7+5 - Outlook )</t>
  </si>
  <si>
    <t>Week 27</t>
  </si>
  <si>
    <t>Week 28</t>
  </si>
  <si>
    <t>Week 29</t>
  </si>
  <si>
    <t>Week 30</t>
  </si>
  <si>
    <t>Week 31</t>
  </si>
  <si>
    <t>CW27</t>
  </si>
  <si>
    <t>CW29</t>
  </si>
  <si>
    <t>CW30</t>
  </si>
  <si>
    <t>Total inventory (AOP)</t>
  </si>
  <si>
    <t>Total DIO (Actual)</t>
  </si>
  <si>
    <t>Net sales revenue Monthly 2023(AOP)</t>
  </si>
  <si>
    <t>Aug 2023</t>
  </si>
  <si>
    <t>YANFENG AUTOMOTIVE SAFETY</t>
  </si>
  <si>
    <t>CLASS</t>
  </si>
  <si>
    <t>Ship Freq</t>
  </si>
  <si>
    <t>DOH Target</t>
  </si>
  <si>
    <t>A</t>
  </si>
  <si>
    <t>1xWeek</t>
  </si>
  <si>
    <t>B</t>
  </si>
  <si>
    <t>Bi-Weekly</t>
  </si>
  <si>
    <t>Bi-weekly</t>
  </si>
  <si>
    <t>C</t>
  </si>
  <si>
    <t>Monthly</t>
  </si>
  <si>
    <t>Aug 23</t>
  </si>
  <si>
    <t>Sep 23</t>
  </si>
  <si>
    <t>Aug.23</t>
  </si>
  <si>
    <t>Sep/Fcst</t>
  </si>
  <si>
    <t>TUSD (Fix exchange rate 2023: ____)</t>
  </si>
  <si>
    <t>GM decrease + DOH Target decrease.</t>
  </si>
  <si>
    <t>Action</t>
  </si>
  <si>
    <t>Entity</t>
  </si>
  <si>
    <t>Action Nº</t>
  </si>
  <si>
    <t>Product</t>
  </si>
  <si>
    <t>Items/Activity</t>
  </si>
  <si>
    <t>Type</t>
  </si>
  <si>
    <t>Target Month Reduction</t>
  </si>
  <si>
    <t>Responsibility</t>
  </si>
  <si>
    <t>Progress Status</t>
  </si>
  <si>
    <t>Planned $</t>
  </si>
  <si>
    <t>Actual $</t>
  </si>
  <si>
    <t>Activity status
(reason &amp; countermeasure in case
of accumulated status is negative)</t>
  </si>
  <si>
    <t>JUN</t>
  </si>
  <si>
    <t>All Products</t>
  </si>
  <si>
    <t>PD development components</t>
  </si>
  <si>
    <t>RM</t>
  </si>
  <si>
    <t>Burn off</t>
  </si>
  <si>
    <t>SCM - Natanael</t>
  </si>
  <si>
    <t>CLOSED</t>
  </si>
  <si>
    <t>Implemented on March 13th week.</t>
  </si>
  <si>
    <t>Imported parts: 
Inventory reduction action (DOH parameters)</t>
  </si>
  <si>
    <t>Parameters adjustment</t>
  </si>
  <si>
    <t>SCM - Marcos Cunha</t>
  </si>
  <si>
    <t>Based on Customers' EDI as of january 31st 2023, however the latest EDI (March 23rd) presented demand reductions.
Action implemented on March 13th week.</t>
  </si>
  <si>
    <t>Local parts: 
Inventory reduction action (DOH parameters)</t>
  </si>
  <si>
    <t>Based on Customers' EDI as of january 31st 2023, however the latest EDI (March 23rd) presented demand reductions.
Action to be implemented on March 27th week.</t>
  </si>
  <si>
    <t>Imported parts: 
Inventory reduction action (DOH parameters and orders reduction)</t>
  </si>
  <si>
    <t>Implemented on April</t>
  </si>
  <si>
    <t>Overall rejections at production</t>
  </si>
  <si>
    <t>Rework</t>
  </si>
  <si>
    <t>30/062023</t>
  </si>
  <si>
    <t>Rodrigo Mendonça</t>
  </si>
  <si>
    <t>Change shipments frequency from BIWeekly to Weekly.
(ASIA, Europe, North Ameriaca)</t>
  </si>
  <si>
    <t>A. Pazotto
SCM - Marcos Cunha</t>
  </si>
  <si>
    <t xml:space="preserve">Implemented on April new shipp frequency from Mexico </t>
  </si>
  <si>
    <t>Action: JSS Engineering team is discussing this issue with Renault team (Brazil and EMEA) in order to have their formal agreement to use 5.445 modules</t>
  </si>
  <si>
    <t>Disposal</t>
  </si>
  <si>
    <t>Marcelo Santos</t>
  </si>
  <si>
    <t>Realized in first week of July</t>
  </si>
  <si>
    <t>Supplier quality rejection to be return (Lecapel)
"blanks to be used or scraped"</t>
  </si>
  <si>
    <t>QLY - Julio | Regatieri</t>
  </si>
  <si>
    <t>IN PROGRESS</t>
  </si>
  <si>
    <t xml:space="preserve">Cushion from UY 19.547 parts will be sent to Uruguay or scraped </t>
  </si>
  <si>
    <t>LAT Observation under negociation with Stellantis</t>
  </si>
  <si>
    <t>Imported parts: 
Inventory reduction action (DOH parameters and orders reduction adjust teh ABC curve)</t>
  </si>
  <si>
    <t>TOTAL CY2023</t>
  </si>
  <si>
    <t>JOYSON SAFETY SYSTEMS JAPAN</t>
  </si>
  <si>
    <t>DIO Reduction</t>
  </si>
  <si>
    <t>DOH Target decrease.</t>
  </si>
  <si>
    <t>Customers demand fluctuation, DOH Target decrease.</t>
  </si>
  <si>
    <t>Adjust and negotiate reduction orders with supplier base.</t>
  </si>
  <si>
    <t>QAD AGENDA ABOUT - QAD IMPLEMENTATION</t>
  </si>
  <si>
    <t>FOCUS ON RAW MATERIAL REDUCTION</t>
  </si>
  <si>
    <t>DAICEL SAFETY SYSTEMS (THAILAND) CO.</t>
  </si>
  <si>
    <t>SPAC SPA</t>
  </si>
  <si>
    <t>SHANGHAI YANPU METAL PRODUCTS LTDA</t>
  </si>
  <si>
    <t>FINEFORMING PRECISION ENGINEERING CO</t>
  </si>
  <si>
    <t>Lack material due to vessel delay</t>
  </si>
  <si>
    <t>Recover internal production</t>
  </si>
  <si>
    <t>Lack material due to Loghis delay</t>
  </si>
  <si>
    <t>Recover plan at Loghis to improve our internal production</t>
  </si>
  <si>
    <t>Was adjusted orders with supplier base.</t>
  </si>
  <si>
    <t>Reason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</si>
</sst>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0">
    <numFmt numFmtId="43" formatCode="_-* #,##0.00_-;\-* #,##0.00_-;_-* &quot;-&quot;??_-;_-@_-"/>
    <numFmt numFmtId="164" formatCode="_ * #,##0_ ;_ * \-#,##0_ ;_ * &quot;-&quot;_ ;_ @_ "/>
    <numFmt numFmtId="165" formatCode="_ * #,##0.00_ ;_ * \-#,##0.00_ ;_ * &quot;-&quot;??_ ;_ @_ "/>
    <numFmt numFmtId="166" formatCode="0_);[Red]\(0\)"/>
    <numFmt numFmtId="167" formatCode="###,000"/>
    <numFmt numFmtId="168" formatCode="_-* #,##0\ _€_-;\-* #,##0\ _€_-;_-* &quot;-&quot;\ _€_-;_-@_-"/>
    <numFmt numFmtId="169" formatCode="[$-409]mmm\-yy;@"/>
    <numFmt numFmtId="170" formatCode="_-* #,##0.00\ _€_-;\-* #,##0.00\ _€_-;_-* &quot;-&quot;??\ _€_-;_-@_-"/>
    <numFmt numFmtId="171" formatCode="#&quot;.&quot;##&quot;.&quot;###_ ###"/>
    <numFmt numFmtId="172" formatCode="_(* #,##0.00_);_(* \(#,##0.00\);_(* &quot;-&quot;??_);_(@_)"/>
    <numFmt numFmtId="173" formatCode="#,##0_ ;\-\ #,##0\ ;"/>
    <numFmt numFmtId="174" formatCode="_ * #,##0_ ;_ * \-#,##0_ ;_ * &quot;-&quot;??_ ;_ @_ "/>
    <numFmt numFmtId="175" formatCode="_ * #,##0.0_ ;_ * \-#,##0.0_ ;_ * &quot;-&quot;??_ ;_ @_ "/>
    <numFmt numFmtId="176" formatCode="0.0_ "/>
    <numFmt numFmtId="177" formatCode="_ * #,##0.0_ ;_ * \-#,##0.0_ ;_ * &quot;-&quot;_ ;_ @_ "/>
    <numFmt numFmtId="178" formatCode="#,##0.0_ "/>
    <numFmt numFmtId="179" formatCode="#,##0.0"/>
    <numFmt numFmtId="180" formatCode="#,##0.0\ ;\-\ #,##0.0\ ;"/>
    <numFmt numFmtId="181" formatCode="#,##0.0_ ;\-\ #,##0.0\ ;"/>
    <numFmt numFmtId="182" formatCode="0.0"/>
    <numFmt numFmtId="183" formatCode="_(* #,##0_);_(* \(#,##0\);_(* &quot;-&quot;??_);_(@_)"/>
    <numFmt numFmtId="184" formatCode="_(* #,##0.0_);_(* \(#,##0.0\);_(* &quot;-&quot;??_);_(@_)"/>
    <numFmt numFmtId="185" formatCode="#,##0.000"/>
    <numFmt numFmtId="186" formatCode="_ * #,##0.000_ ;_ * \-#,##0.000_ ;_ * &quot;-&quot;??_ ;_ @_ "/>
    <numFmt numFmtId="187" formatCode="[$-409]d\-mmm;@"/>
    <numFmt numFmtId="188" formatCode="_(&quot;$&quot;* #,##0.00_);_(&quot;$&quot;* \(#,##0.00\);_(&quot;$&quot;* &quot;-&quot;??_);_(@_)"/>
    <numFmt numFmtId="189" formatCode="_-[$$-409]* #,##0_ ;_-[$$-409]* \-#,##0\ ;_-[$$-409]* &quot;-&quot;_ ;_-@_ "/>
    <numFmt numFmtId="190" formatCode="#,##0.0_ ;\-#,##0.0\ "/>
    <numFmt numFmtId="191" formatCode="_-* #,##0.000_-;\-* #,##0.000_-;_-* &quot;-&quot;???_-;_-@_-"/>
    <numFmt numFmtId="192" formatCode="#,##0.0;[Red]#,##0.0"/>
  </numFmts>
  <fonts count="89">
    <font>
      <sz val="12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</font>
    <font>
      <i/>
      <u/>
      <sz val="9"/>
      <color theme="1"/>
      <name val="Calibri"/>
      <family val="2"/>
    </font>
    <font>
      <sz val="12"/>
      <color rgb="FF008000"/>
      <name val="Calibri"/>
      <family val="2"/>
    </font>
    <font>
      <sz val="10"/>
      <name val="Arial"/>
      <family val="2"/>
    </font>
    <font>
      <sz val="10"/>
      <color theme="0"/>
      <name val="Arial"/>
      <family val="2"/>
    </font>
    <font>
      <sz val="10"/>
      <name val="Helvetica"/>
      <family val="2"/>
    </font>
    <font>
      <sz val="9"/>
      <name val="Helvetica"/>
      <family val="2"/>
    </font>
    <font>
      <sz val="9"/>
      <color theme="1"/>
      <name val="Arial"/>
      <family val="2"/>
    </font>
    <font>
      <b/>
      <sz val="9"/>
      <name val="Helvetica"/>
      <family val="2"/>
    </font>
    <font>
      <sz val="9"/>
      <name val="Arial"/>
      <family val="2"/>
    </font>
    <font>
      <sz val="8"/>
      <name val="Helvetica"/>
      <family val="2"/>
    </font>
    <font>
      <sz val="9"/>
      <color theme="0"/>
      <name val="Arial"/>
      <family val="2"/>
    </font>
    <font>
      <b/>
      <sz val="11"/>
      <name val="Arial"/>
      <family val="2"/>
    </font>
    <font>
      <b/>
      <u/>
      <sz val="8"/>
      <color rgb="FFFF0000"/>
      <name val="Helvetica"/>
      <family val="2"/>
    </font>
    <font>
      <b/>
      <u/>
      <sz val="9"/>
      <name val="Helvetica"/>
      <family val="2"/>
    </font>
    <font>
      <sz val="9"/>
      <color theme="0"/>
      <name val="Helvetica"/>
      <family val="2"/>
    </font>
    <font>
      <b/>
      <sz val="9"/>
      <color indexed="10"/>
      <name val="Helvetica"/>
      <family val="2"/>
    </font>
    <font>
      <sz val="9"/>
      <color indexed="8"/>
      <name val="Helvetica"/>
      <family val="2"/>
    </font>
    <font>
      <sz val="9"/>
      <color rgb="FFFF0000"/>
      <name val="Helvetica"/>
      <family val="2"/>
    </font>
    <font>
      <sz val="8"/>
      <color rgb="FFFFFFFF"/>
      <name val="Helvetica"/>
      <family val="2"/>
    </font>
    <font>
      <sz val="8"/>
      <color rgb="FFFFFFFF"/>
      <name val="Arial"/>
      <family val="2"/>
    </font>
    <font>
      <sz val="8"/>
      <color rgb="FFFF0000"/>
      <name val="Helvetica"/>
      <family val="2"/>
    </font>
    <font>
      <b/>
      <sz val="9"/>
      <color theme="0"/>
      <name val="Helvetica"/>
      <family val="2"/>
    </font>
    <font>
      <u/>
      <sz val="12"/>
      <color theme="10"/>
      <name val="宋体"/>
      <family val="3"/>
      <charset val="134"/>
    </font>
    <font>
      <sz val="10"/>
      <color theme="1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b/>
      <sz val="10"/>
      <color theme="1"/>
      <name val="Arial"/>
      <family val="2"/>
    </font>
    <font>
      <b/>
      <sz val="12"/>
      <color indexed="8"/>
      <name val="Arial"/>
      <family val="2"/>
    </font>
    <font>
      <sz val="10"/>
      <color indexed="8"/>
      <name val="Arial"/>
      <family val="2"/>
    </font>
    <font>
      <sz val="8"/>
      <color rgb="FF000000"/>
      <name val="Verdana"/>
      <family val="2"/>
    </font>
    <font>
      <b/>
      <sz val="10"/>
      <color rgb="FFFA7D00"/>
      <name val="Arial"/>
      <family val="2"/>
    </font>
    <font>
      <sz val="10"/>
      <color rgb="FF3F3F76"/>
      <name val="Arial"/>
      <family val="2"/>
    </font>
    <font>
      <i/>
      <sz val="10"/>
      <color rgb="FF7F7F7F"/>
      <name val="Arial"/>
      <family val="2"/>
    </font>
    <font>
      <b/>
      <i/>
      <sz val="8"/>
      <color rgb="FF1F497D"/>
      <name val="Verdana"/>
      <family val="2"/>
    </font>
    <font>
      <i/>
      <sz val="8"/>
      <color rgb="FF000000"/>
      <name val="Verdana"/>
      <family val="2"/>
    </font>
    <font>
      <sz val="10"/>
      <color rgb="FF9C6500"/>
      <name val="Arial"/>
      <family val="2"/>
    </font>
    <font>
      <b/>
      <sz val="10"/>
      <color indexed="8"/>
      <name val="Arial"/>
      <family val="2"/>
    </font>
    <font>
      <b/>
      <sz val="10"/>
      <color rgb="FF3F3F3F"/>
      <name val="Arial"/>
      <family val="2"/>
    </font>
    <font>
      <sz val="12"/>
      <color indexed="8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b/>
      <sz val="11"/>
      <color indexed="9"/>
      <name val="Arial"/>
      <family val="2"/>
    </font>
    <font>
      <sz val="12"/>
      <name val="Times New Roman"/>
      <family val="1"/>
    </font>
    <font>
      <sz val="12"/>
      <color indexed="14"/>
      <name val="Arial"/>
      <family val="2"/>
    </font>
    <font>
      <b/>
      <sz val="18"/>
      <color theme="3"/>
      <name val="Cambria"/>
      <family val="3"/>
      <charset val="134"/>
      <scheme val="major"/>
    </font>
    <font>
      <b/>
      <sz val="8"/>
      <color rgb="FFFF9900"/>
      <name val="Verdana"/>
      <family val="2"/>
    </font>
    <font>
      <b/>
      <sz val="8"/>
      <color rgb="FFFF0000"/>
      <name val="Verdana"/>
      <family val="2"/>
    </font>
    <font>
      <b/>
      <sz val="8"/>
      <color rgb="FF1F497D"/>
      <name val="Verdana"/>
      <family val="2"/>
    </font>
    <font>
      <b/>
      <i/>
      <sz val="11"/>
      <color indexed="9"/>
      <name val="Arial"/>
      <family val="2"/>
    </font>
    <font>
      <i/>
      <sz val="11"/>
      <color indexed="9"/>
      <name val="Arial"/>
      <family val="2"/>
    </font>
    <font>
      <sz val="10"/>
      <color rgb="FFFF0000"/>
      <name val="Arial"/>
      <family val="2"/>
    </font>
    <font>
      <sz val="12"/>
      <color indexed="9"/>
      <name val="Arial"/>
      <family val="2"/>
    </font>
    <font>
      <sz val="11"/>
      <color indexed="9"/>
      <name val="Arial"/>
      <family val="2"/>
    </font>
    <font>
      <sz val="10"/>
      <color rgb="FF9C0006"/>
      <name val="Arial"/>
      <family val="2"/>
    </font>
    <font>
      <b/>
      <sz val="10"/>
      <color theme="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sz val="10"/>
      <color rgb="FFFA7D00"/>
      <name val="Arial"/>
      <family val="2"/>
    </font>
    <font>
      <b/>
      <sz val="8"/>
      <color rgb="FF00CC00"/>
      <name val="Verdana"/>
      <family val="2"/>
    </font>
    <font>
      <b/>
      <sz val="8"/>
      <color rgb="FF33CC33"/>
      <name val="Verdana"/>
      <family val="2"/>
    </font>
    <font>
      <sz val="8"/>
      <color rgb="FF1F497D"/>
      <name val="Verdana"/>
      <family val="2"/>
    </font>
    <font>
      <b/>
      <i/>
      <sz val="12"/>
      <color indexed="8"/>
      <name val="Arial"/>
      <family val="2"/>
    </font>
    <font>
      <i/>
      <sz val="12"/>
      <color indexed="8"/>
      <name val="Arial"/>
      <family val="2"/>
    </font>
    <font>
      <b/>
      <i/>
      <sz val="22"/>
      <color indexed="15"/>
      <name val="Arial"/>
      <family val="2"/>
    </font>
    <font>
      <i/>
      <sz val="12"/>
      <color indexed="9"/>
      <name val="Arial"/>
      <family val="2"/>
    </font>
    <font>
      <sz val="19"/>
      <color indexed="48"/>
      <name val="Arial"/>
      <family val="2"/>
    </font>
    <font>
      <sz val="8"/>
      <color rgb="FF000000"/>
      <name val="Arial"/>
      <family val="2"/>
    </font>
    <font>
      <i/>
      <sz val="8"/>
      <color rgb="FF1F497D"/>
      <name val="Verdana"/>
      <family val="2"/>
    </font>
    <font>
      <b/>
      <i/>
      <sz val="8"/>
      <color rgb="FF000000"/>
      <name val="Verdana"/>
      <family val="2"/>
    </font>
    <font>
      <sz val="9"/>
      <name val="Arial MT"/>
      <family val="2"/>
    </font>
    <font>
      <sz val="10"/>
      <name val="Courier"/>
      <family val="3"/>
    </font>
    <font>
      <sz val="9"/>
      <name val="Tahoma"/>
      <family val="2"/>
    </font>
    <font>
      <b/>
      <sz val="9"/>
      <name val="Tahoma"/>
      <family val="2"/>
    </font>
    <font>
      <sz val="12"/>
      <color theme="1"/>
      <name val="Calibri"/>
      <family val="3"/>
      <charset val="134"/>
      <scheme val="minor"/>
    </font>
    <font>
      <sz val="9"/>
      <name val="Calibri"/>
      <family val="3"/>
      <charset val="134"/>
      <scheme val="minor"/>
    </font>
    <font>
      <sz val="9"/>
      <name val="Helvetica"/>
    </font>
    <font>
      <b/>
      <sz val="11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b/>
      <sz val="9"/>
      <name val="Helvetica"/>
    </font>
    <font>
      <b/>
      <sz val="11"/>
      <color theme="1"/>
      <name val="Calibri"/>
      <family val="2"/>
      <scheme val="minor"/>
    </font>
    <font>
      <b/>
      <sz val="9"/>
      <color theme="0"/>
      <name val="Arial Black"/>
      <family val="2"/>
    </font>
    <font>
      <sz val="10"/>
      <color theme="0"/>
      <name val="Calibri"/>
      <family val="2"/>
      <scheme val="minor"/>
    </font>
  </fonts>
  <fills count="89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6" tint="-0.499984740745262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4" tint="0.79995117038483843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rgb="FFE9EFF7"/>
        <bgColor rgb="FF000000"/>
      </patternFill>
    </fill>
    <fill>
      <patternFill patternType="solid">
        <fgColor rgb="FFF1F5FB"/>
        <bgColor rgb="FF000000"/>
      </patternFill>
    </fill>
    <fill>
      <patternFill patternType="solid">
        <fgColor indexed="4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rgb="FFB7CFE8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3D6EB"/>
        <bgColor rgb="FF000000"/>
      </patternFill>
    </fill>
    <fill>
      <patternFill patternType="solid">
        <fgColor rgb="FFDBE5F2"/>
        <bgColor rgb="FF000000"/>
      </patternFill>
    </fill>
    <fill>
      <patternFill patternType="solid">
        <fgColor theme="9" tint="0.79995117038483843"/>
        <bgColor indexed="64"/>
      </patternFill>
    </fill>
    <fill>
      <patternFill patternType="solid">
        <fgColor rgb="FFFFF843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lightUp">
        <fgColor indexed="48"/>
        <bgColor indexed="44"/>
      </patternFill>
    </fill>
    <fill>
      <patternFill patternType="solid">
        <fgColor theme="8" tint="0.39994506668294322"/>
        <bgColor indexed="64"/>
      </patternFill>
    </fill>
    <fill>
      <patternFill patternType="solid">
        <fgColor indexed="37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F9C1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DBE5F1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indexed="50"/>
        <bgColor indexed="64"/>
      </patternFill>
    </fill>
    <fill>
      <patternFill patternType="solid">
        <fgColor rgb="FFDBE5F1"/>
        <bgColor rgb="FFFFFFFF"/>
      </patternFill>
    </fill>
    <fill>
      <patternFill patternType="solid">
        <fgColor rgb="FF00206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50"/>
        <bgColor theme="9" tint="0.79998168889431442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</fills>
  <borders count="1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medium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indexed="22"/>
      </bottom>
      <diagonal/>
    </border>
    <border>
      <left/>
      <right/>
      <top style="medium">
        <color indexed="41"/>
      </top>
      <bottom style="medium">
        <color indexed="4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39994506668294322"/>
      </bottom>
      <diagonal/>
    </border>
    <border>
      <left/>
      <right/>
      <top style="medium">
        <color indexed="22"/>
      </top>
      <bottom style="medium">
        <color indexed="2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  <border>
      <left/>
      <right/>
      <top style="thick">
        <color indexed="9"/>
      </top>
      <bottom style="medium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/>
      <bottom style="medium">
        <color indexed="22"/>
      </bottom>
      <diagonal/>
    </border>
    <border>
      <left/>
      <right/>
      <top style="thick">
        <color indexed="9"/>
      </top>
      <bottom style="thick">
        <color indexed="9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dashed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dashed">
        <color indexed="64"/>
      </right>
      <top style="dashed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dashed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dashed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/>
      <bottom style="dashed">
        <color indexed="64"/>
      </bottom>
      <diagonal/>
    </border>
    <border>
      <left style="medium">
        <color indexed="64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indexed="64"/>
      </top>
      <bottom style="medium">
        <color auto="1"/>
      </bottom>
      <diagonal/>
    </border>
    <border>
      <left style="medium">
        <color indexed="64"/>
      </left>
      <right style="dashed">
        <color indexed="64"/>
      </right>
      <top/>
      <bottom style="dashed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dashed">
        <color indexed="64"/>
      </left>
      <right/>
      <top/>
      <bottom style="dashed">
        <color indexed="64"/>
      </bottom>
      <diagonal/>
    </border>
    <border>
      <left style="dashed">
        <color indexed="64"/>
      </left>
      <right/>
      <top style="dashed">
        <color indexed="64"/>
      </top>
      <bottom style="dashed">
        <color indexed="64"/>
      </bottom>
      <diagonal/>
    </border>
    <border>
      <left style="dashed">
        <color indexed="64"/>
      </left>
      <right/>
      <top style="dashed">
        <color indexed="64"/>
      </top>
      <bottom style="medium">
        <color indexed="64"/>
      </bottom>
      <diagonal/>
    </border>
    <border>
      <left style="medium">
        <color auto="1"/>
      </left>
      <right style="dashed">
        <color theme="1"/>
      </right>
      <top style="medium">
        <color auto="1"/>
      </top>
      <bottom style="dashed">
        <color theme="1"/>
      </bottom>
      <diagonal/>
    </border>
    <border>
      <left style="dashed">
        <color theme="1"/>
      </left>
      <right style="dashed">
        <color theme="1"/>
      </right>
      <top style="medium">
        <color auto="1"/>
      </top>
      <bottom style="dashed">
        <color theme="1"/>
      </bottom>
      <diagonal/>
    </border>
    <border>
      <left style="dashed">
        <color theme="1"/>
      </left>
      <right style="medium">
        <color indexed="64"/>
      </right>
      <top style="medium">
        <color auto="1"/>
      </top>
      <bottom style="dashed">
        <color theme="1"/>
      </bottom>
      <diagonal/>
    </border>
    <border>
      <left style="medium">
        <color auto="1"/>
      </left>
      <right style="dashed">
        <color theme="1"/>
      </right>
      <top style="dashed">
        <color theme="1"/>
      </top>
      <bottom style="dashed">
        <color theme="1"/>
      </bottom>
      <diagonal/>
    </border>
    <border>
      <left style="dashed">
        <color theme="1"/>
      </left>
      <right style="dashed">
        <color theme="1"/>
      </right>
      <top style="dashed">
        <color theme="1"/>
      </top>
      <bottom style="dashed">
        <color theme="1"/>
      </bottom>
      <diagonal/>
    </border>
    <border>
      <left style="dashed">
        <color theme="1"/>
      </left>
      <right style="medium">
        <color indexed="64"/>
      </right>
      <top style="dashed">
        <color theme="1"/>
      </top>
      <bottom style="dashed">
        <color theme="1"/>
      </bottom>
      <diagonal/>
    </border>
    <border>
      <left style="medium">
        <color auto="1"/>
      </left>
      <right style="dashed">
        <color theme="1"/>
      </right>
      <top style="dashed">
        <color theme="1"/>
      </top>
      <bottom style="medium">
        <color indexed="64"/>
      </bottom>
      <diagonal/>
    </border>
    <border>
      <left style="dashed">
        <color theme="1"/>
      </left>
      <right style="dashed">
        <color theme="1"/>
      </right>
      <top style="dashed">
        <color theme="1"/>
      </top>
      <bottom style="medium">
        <color indexed="64"/>
      </bottom>
      <diagonal/>
    </border>
    <border>
      <left style="dashed">
        <color theme="1"/>
      </left>
      <right style="medium">
        <color indexed="64"/>
      </right>
      <top style="dashed">
        <color theme="1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dashed">
        <color indexed="64"/>
      </bottom>
      <diagonal/>
    </border>
    <border>
      <left style="dashed">
        <color indexed="64"/>
      </left>
      <right/>
      <top style="medium">
        <color indexed="64"/>
      </top>
      <bottom style="dashed">
        <color indexed="64"/>
      </bottom>
      <diagonal/>
    </border>
    <border>
      <left/>
      <right style="dashed">
        <color indexed="64"/>
      </right>
      <top style="medium">
        <color indexed="64"/>
      </top>
      <bottom style="dashed">
        <color indexed="64"/>
      </bottom>
      <diagonal/>
    </border>
    <border>
      <left/>
      <right style="dashed">
        <color theme="1"/>
      </right>
      <top style="medium">
        <color auto="1"/>
      </top>
      <bottom style="dashed">
        <color theme="1"/>
      </bottom>
      <diagonal/>
    </border>
    <border>
      <left/>
      <right style="dashed">
        <color theme="1"/>
      </right>
      <top style="dashed">
        <color theme="1"/>
      </top>
      <bottom style="dashed">
        <color theme="1"/>
      </bottom>
      <diagonal/>
    </border>
    <border>
      <left/>
      <right style="dashed">
        <color theme="1"/>
      </right>
      <top style="dashed">
        <color theme="1"/>
      </top>
      <bottom style="medium">
        <color indexed="64"/>
      </bottom>
      <diagonal/>
    </border>
    <border>
      <left/>
      <right style="dashed">
        <color indexed="64"/>
      </right>
      <top style="dashed">
        <color indexed="64"/>
      </top>
      <bottom style="dashed">
        <color indexed="64"/>
      </bottom>
      <diagonal/>
    </border>
    <border>
      <left/>
      <right/>
      <top/>
      <bottom style="medium">
        <color indexed="64"/>
      </bottom>
      <diagonal/>
    </border>
    <border>
      <left style="dashed">
        <color theme="1"/>
      </left>
      <right/>
      <top style="medium">
        <color auto="1"/>
      </top>
      <bottom style="dashed">
        <color theme="1"/>
      </bottom>
      <diagonal/>
    </border>
    <border>
      <left style="dashed">
        <color theme="1"/>
      </left>
      <right/>
      <top style="dashed">
        <color theme="1"/>
      </top>
      <bottom style="dashed">
        <color theme="1"/>
      </bottom>
      <diagonal/>
    </border>
    <border>
      <left style="dashed">
        <color theme="1"/>
      </left>
      <right/>
      <top style="dashed">
        <color theme="1"/>
      </top>
      <bottom style="medium">
        <color indexed="64"/>
      </bottom>
      <diagonal/>
    </border>
    <border>
      <left/>
      <right style="dashed">
        <color indexed="64"/>
      </right>
      <top style="dashed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ashed">
        <color indexed="64"/>
      </right>
      <top style="dashed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9">
    <xf numFmtId="169" fontId="0" fillId="0" borderId="0">
      <alignment vertical="center"/>
    </xf>
    <xf numFmtId="4" fontId="33" fillId="17" borderId="40">
      <alignment horizontal="left" vertical="center" indent="1"/>
    </xf>
    <xf numFmtId="0" fontId="9" fillId="18" borderId="0" applyNumberFormat="0" applyBorder="0" applyAlignment="0" applyProtection="0">
      <alignment vertical="center"/>
    </xf>
    <xf numFmtId="4" fontId="33" fillId="17" borderId="41" applyNumberFormat="0" applyProtection="0">
      <alignment horizontal="left" vertical="center" indent="1"/>
    </xf>
    <xf numFmtId="169" fontId="35" fillId="19" borderId="42" applyNumberFormat="0" applyAlignment="0" applyProtection="0">
      <alignment horizontal="left" vertical="center" indent="1"/>
    </xf>
    <xf numFmtId="0" fontId="29" fillId="20" borderId="0" applyNumberFormat="0" applyBorder="0" applyAlignment="0" applyProtection="0">
      <alignment vertical="center"/>
    </xf>
    <xf numFmtId="0" fontId="36" fillId="21" borderId="43" applyNumberFormat="0" applyAlignment="0" applyProtection="0">
      <alignment vertical="center"/>
    </xf>
    <xf numFmtId="0" fontId="37" fillId="22" borderId="43" applyNumberFormat="0" applyAlignment="0" applyProtection="0">
      <alignment vertical="center"/>
    </xf>
    <xf numFmtId="165" fontId="79" fillId="0" borderId="0" applyFont="0" applyFill="0" applyBorder="0" applyAlignment="0" applyProtection="0">
      <alignment vertical="center"/>
    </xf>
    <xf numFmtId="169" fontId="28" fillId="0" borderId="0" applyNumberFormat="0" applyFill="0" applyBorder="0" applyAlignment="0" applyProtection="0">
      <alignment vertical="top"/>
      <protection locked="0"/>
    </xf>
    <xf numFmtId="168" fontId="8" fillId="0" borderId="0" applyFont="0" applyFill="0" applyBorder="0" applyAlignment="0" applyProtection="0"/>
    <xf numFmtId="0" fontId="9" fillId="24" borderId="0" applyNumberFormat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172" fontId="29" fillId="0" borderId="0" applyFont="0" applyFill="0" applyBorder="0" applyAlignment="0" applyProtection="0"/>
    <xf numFmtId="0" fontId="9" fillId="24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169" fontId="8" fillId="30" borderId="45" applyNumberFormat="0" applyAlignment="0"/>
    <xf numFmtId="167" fontId="39" fillId="31" borderId="42" applyNumberFormat="0" applyBorder="0" applyProtection="0">
      <alignment horizontal="right" vertical="center"/>
    </xf>
    <xf numFmtId="169" fontId="40" fillId="32" borderId="42" applyNumberFormat="0" applyAlignment="0" applyProtection="0">
      <alignment horizontal="left" vertical="center" indent="1"/>
    </xf>
    <xf numFmtId="169" fontId="8" fillId="33" borderId="0" applyNumberFormat="0" applyProtection="0"/>
    <xf numFmtId="0" fontId="29" fillId="34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36" fillId="21" borderId="43" applyNumberFormat="0" applyAlignment="0" applyProtection="0">
      <alignment vertical="center"/>
    </xf>
    <xf numFmtId="0" fontId="41" fillId="36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43" fillId="21" borderId="47" applyNumberFormat="0" applyAlignment="0" applyProtection="0">
      <alignment vertical="center"/>
    </xf>
    <xf numFmtId="4" fontId="44" fillId="38" borderId="40" applyNumberFormat="0" applyProtection="0">
      <alignment horizontal="left" vertical="center" indent="1"/>
    </xf>
    <xf numFmtId="4" fontId="33" fillId="17" borderId="40" applyNumberFormat="0" applyProtection="0">
      <alignment horizontal="left" vertical="center" indent="1"/>
    </xf>
    <xf numFmtId="0" fontId="37" fillId="22" borderId="43" applyNumberFormat="0" applyAlignment="0" applyProtection="0">
      <alignment vertical="center"/>
    </xf>
    <xf numFmtId="0" fontId="37" fillId="22" borderId="43" applyNumberFormat="0" applyAlignment="0" applyProtection="0">
      <alignment vertical="center"/>
    </xf>
    <xf numFmtId="0" fontId="9" fillId="41" borderId="0" applyNumberFormat="0" applyBorder="0" applyAlignment="0" applyProtection="0">
      <alignment vertical="center"/>
    </xf>
    <xf numFmtId="169" fontId="8" fillId="8" borderId="40" applyNumberFormat="0" applyProtection="0">
      <alignment horizontal="left" vertical="top" indent="1"/>
    </xf>
    <xf numFmtId="0" fontId="45" fillId="0" borderId="48" applyNumberFormat="0" applyFill="0" applyAlignment="0" applyProtection="0">
      <alignment vertical="center"/>
    </xf>
    <xf numFmtId="0" fontId="41" fillId="36" borderId="0" applyNumberFormat="0" applyBorder="0" applyAlignment="0" applyProtection="0">
      <alignment vertical="center"/>
    </xf>
    <xf numFmtId="0" fontId="9" fillId="42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46" fillId="44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4" fontId="44" fillId="17" borderId="0">
      <alignment horizontal="left" vertical="center" indent="1"/>
    </xf>
    <xf numFmtId="4" fontId="47" fillId="45" borderId="49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48" fillId="0" borderId="0"/>
    <xf numFmtId="0" fontId="8" fillId="0" borderId="0"/>
    <xf numFmtId="0" fontId="29" fillId="2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169" fontId="8" fillId="17" borderId="40" applyNumberFormat="0" applyProtection="0">
      <alignment horizontal="left" vertical="top" indent="1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9" fontId="29" fillId="0" borderId="0" applyFont="0" applyFill="0" applyBorder="0" applyAlignment="0" applyProtection="0"/>
    <xf numFmtId="0" fontId="29" fillId="46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9" fontId="8" fillId="0" borderId="0" applyFont="0" applyFill="0" applyBorder="0" applyAlignment="0" applyProtection="0"/>
    <xf numFmtId="0" fontId="29" fillId="46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9" fillId="42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9" fillId="42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2" fillId="0" borderId="50" applyNumberFormat="0" applyFill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169" fontId="40" fillId="19" borderId="42" applyNumberFormat="0" applyAlignment="0" applyProtection="0">
      <alignment horizontal="left" vertical="center" indent="1"/>
    </xf>
    <xf numFmtId="0" fontId="29" fillId="37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4" fontId="49" fillId="8" borderId="40" applyNumberFormat="0" applyProtection="0">
      <alignment horizontal="right" vertical="center"/>
    </xf>
    <xf numFmtId="0" fontId="29" fillId="27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4" fontId="34" fillId="17" borderId="0" applyNumberFormat="0" applyProtection="0">
      <alignment horizontal="left" vertical="center" indent="1"/>
    </xf>
    <xf numFmtId="169" fontId="35" fillId="48" borderId="51" applyNumberFormat="0" applyAlignment="0" applyProtection="0">
      <alignment horizontal="left" vertical="center" indent="1"/>
    </xf>
    <xf numFmtId="0" fontId="29" fillId="27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169" fontId="35" fillId="50" borderId="51" applyNumberFormat="0" applyAlignment="0" applyProtection="0">
      <alignment horizontal="left" vertical="center" indent="1"/>
    </xf>
    <xf numFmtId="0" fontId="29" fillId="27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169" fontId="35" fillId="51" borderId="51" applyNumberFormat="0" applyAlignment="0" applyProtection="0">
      <alignment horizontal="left" vertical="center" indent="1"/>
    </xf>
    <xf numFmtId="0" fontId="29" fillId="27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169" fontId="35" fillId="31" borderId="51" applyNumberFormat="0" applyAlignment="0" applyProtection="0">
      <alignment horizontal="left" vertical="center" indent="1"/>
    </xf>
    <xf numFmtId="0" fontId="29" fillId="27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169" fontId="35" fillId="32" borderId="42" applyNumberFormat="0" applyAlignment="0" applyProtection="0">
      <alignment horizontal="left" vertical="center" indent="1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171" fontId="31" fillId="0" borderId="0"/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9" fillId="52" borderId="0" applyNumberFormat="0" applyBorder="0" applyAlignment="0" applyProtection="0">
      <alignment vertical="center"/>
    </xf>
    <xf numFmtId="0" fontId="8" fillId="0" borderId="0"/>
    <xf numFmtId="167" fontId="51" fillId="53" borderId="52" applyNumberFormat="0" applyBorder="0" applyAlignment="0" applyProtection="0">
      <alignment horizontal="right" vertical="center" indent="1"/>
    </xf>
    <xf numFmtId="0" fontId="29" fillId="52" borderId="0" applyNumberFormat="0" applyBorder="0" applyAlignment="0" applyProtection="0">
      <alignment vertical="center"/>
    </xf>
    <xf numFmtId="0" fontId="8" fillId="0" borderId="0"/>
    <xf numFmtId="167" fontId="52" fillId="54" borderId="52" applyNumberFormat="0" applyBorder="0" applyAlignment="0" applyProtection="0">
      <alignment horizontal="right" vertical="center" indent="1"/>
    </xf>
    <xf numFmtId="0" fontId="29" fillId="52" borderId="0" applyNumberFormat="0" applyBorder="0" applyAlignment="0" applyProtection="0">
      <alignment vertical="center"/>
    </xf>
    <xf numFmtId="167" fontId="52" fillId="55" borderId="52" applyNumberFormat="0" applyBorder="0" applyAlignment="0" applyProtection="0">
      <alignment horizontal="right" vertical="center" indent="1"/>
    </xf>
    <xf numFmtId="0" fontId="29" fillId="52" borderId="0" applyNumberFormat="0" applyBorder="0" applyAlignment="0" applyProtection="0">
      <alignment vertical="center"/>
    </xf>
    <xf numFmtId="0" fontId="29" fillId="52" borderId="0" applyNumberFormat="0" applyBorder="0" applyAlignment="0" applyProtection="0">
      <alignment vertical="center"/>
    </xf>
    <xf numFmtId="0" fontId="29" fillId="52" borderId="0" applyNumberFormat="0" applyBorder="0" applyAlignment="0" applyProtection="0">
      <alignment vertical="center"/>
    </xf>
    <xf numFmtId="0" fontId="29" fillId="52" borderId="0" applyNumberFormat="0" applyBorder="0" applyAlignment="0" applyProtection="0">
      <alignment vertical="center"/>
    </xf>
    <xf numFmtId="0" fontId="29" fillId="52" borderId="0" applyNumberFormat="0" applyBorder="0" applyAlignment="0" applyProtection="0">
      <alignment vertical="center"/>
    </xf>
    <xf numFmtId="0" fontId="29" fillId="52" borderId="0" applyNumberFormat="0" applyBorder="0" applyAlignment="0" applyProtection="0">
      <alignment vertical="center"/>
    </xf>
    <xf numFmtId="0" fontId="29" fillId="52" borderId="0" applyNumberFormat="0" applyBorder="0" applyAlignment="0" applyProtection="0">
      <alignment vertical="center"/>
    </xf>
    <xf numFmtId="0" fontId="29" fillId="52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9" fillId="56" borderId="0" applyNumberFormat="0" applyBorder="0" applyAlignment="0" applyProtection="0">
      <alignment vertical="center"/>
    </xf>
    <xf numFmtId="0" fontId="29" fillId="52" borderId="0" applyNumberFormat="0" applyBorder="0" applyAlignment="0" applyProtection="0">
      <alignment vertical="center"/>
    </xf>
    <xf numFmtId="0" fontId="9" fillId="57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4" fontId="44" fillId="45" borderId="40">
      <alignment horizontal="right" vertical="center"/>
    </xf>
    <xf numFmtId="167" fontId="53" fillId="32" borderId="42" applyNumberFormat="0" applyProtection="0">
      <alignment horizontal="right"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58" borderId="0" applyNumberFormat="0" applyBorder="0" applyAlignment="0" applyProtection="0">
      <alignment vertical="center"/>
    </xf>
    <xf numFmtId="0" fontId="9" fillId="59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58" borderId="0" applyNumberFormat="0" applyBorder="0" applyAlignment="0" applyProtection="0">
      <alignment vertical="center"/>
    </xf>
    <xf numFmtId="0" fontId="9" fillId="59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58" borderId="0" applyNumberFormat="0" applyBorder="0" applyAlignment="0" applyProtection="0">
      <alignment vertical="center"/>
    </xf>
    <xf numFmtId="0" fontId="9" fillId="59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169" fontId="8" fillId="30" borderId="53" applyNumberFormat="0" applyFont="0" applyAlignment="0"/>
    <xf numFmtId="0" fontId="29" fillId="58" borderId="0" applyNumberFormat="0" applyBorder="0" applyAlignment="0" applyProtection="0">
      <alignment vertical="center"/>
    </xf>
    <xf numFmtId="169" fontId="35" fillId="19" borderId="42" applyNumberFormat="0" applyAlignment="0" applyProtection="0">
      <alignment horizontal="left" vertical="center" indent="1"/>
    </xf>
    <xf numFmtId="0" fontId="29" fillId="58" borderId="0" applyNumberFormat="0" applyBorder="0" applyAlignment="0" applyProtection="0">
      <alignment vertical="center"/>
    </xf>
    <xf numFmtId="0" fontId="29" fillId="58" borderId="0" applyNumberFormat="0" applyBorder="0" applyAlignment="0" applyProtection="0">
      <alignment vertical="center"/>
    </xf>
    <xf numFmtId="0" fontId="29" fillId="58" borderId="0" applyNumberFormat="0" applyBorder="0" applyAlignment="0" applyProtection="0">
      <alignment vertical="center"/>
    </xf>
    <xf numFmtId="0" fontId="29" fillId="58" borderId="0" applyNumberFormat="0" applyBorder="0" applyAlignment="0" applyProtection="0">
      <alignment vertical="center"/>
    </xf>
    <xf numFmtId="0" fontId="9" fillId="60" borderId="0" applyNumberFormat="0" applyBorder="0" applyAlignment="0" applyProtection="0">
      <alignment vertical="center"/>
    </xf>
    <xf numFmtId="0" fontId="29" fillId="58" borderId="0" applyNumberFormat="0" applyBorder="0" applyAlignment="0" applyProtection="0">
      <alignment vertical="center"/>
    </xf>
    <xf numFmtId="0" fontId="9" fillId="60" borderId="0" applyNumberFormat="0" applyBorder="0" applyAlignment="0" applyProtection="0">
      <alignment vertical="center"/>
    </xf>
    <xf numFmtId="0" fontId="29" fillId="58" borderId="0" applyNumberFormat="0" applyBorder="0" applyAlignment="0" applyProtection="0">
      <alignment vertical="center"/>
    </xf>
    <xf numFmtId="0" fontId="9" fillId="60" borderId="0" applyNumberFormat="0" applyBorder="0" applyAlignment="0" applyProtection="0">
      <alignment vertical="center"/>
    </xf>
    <xf numFmtId="0" fontId="29" fillId="58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4" fontId="33" fillId="61" borderId="54" applyNumberFormat="0" applyProtection="0">
      <alignment horizontal="left" vertical="center" indent="1"/>
    </xf>
    <xf numFmtId="0" fontId="29" fillId="10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9" fillId="62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9" fillId="62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9" fillId="62" borderId="0" applyNumberFormat="0" applyBorder="0" applyAlignment="0" applyProtection="0">
      <alignment vertical="center"/>
    </xf>
    <xf numFmtId="4" fontId="33" fillId="8" borderId="40">
      <alignment vertical="center"/>
    </xf>
    <xf numFmtId="0" fontId="29" fillId="10" borderId="0" applyNumberFormat="0" applyBorder="0" applyAlignment="0" applyProtection="0">
      <alignment vertical="center"/>
    </xf>
    <xf numFmtId="165" fontId="8" fillId="0" borderId="0" applyFont="0" applyFill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9" fillId="41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9" fillId="41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9" fillId="41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167" fontId="53" fillId="0" borderId="42" applyNumberFormat="0" applyProtection="0">
      <alignment horizontal="right"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4" fontId="54" fillId="63" borderId="44">
      <alignment vertical="center"/>
    </xf>
    <xf numFmtId="4" fontId="55" fillId="35" borderId="55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4" fontId="54" fillId="45" borderId="44">
      <alignment vertical="center"/>
    </xf>
    <xf numFmtId="4" fontId="55" fillId="45" borderId="55">
      <alignment vertical="center"/>
    </xf>
    <xf numFmtId="0" fontId="56" fillId="0" borderId="0" applyNumberFormat="0" applyFill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43" fillId="21" borderId="47" applyNumberForma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169" fontId="8" fillId="17" borderId="40" applyNumberFormat="0" applyProtection="0">
      <alignment horizontal="left" vertical="center" indent="1"/>
    </xf>
    <xf numFmtId="0" fontId="29" fillId="58" borderId="0" applyNumberFormat="0" applyBorder="0" applyAlignment="0" applyProtection="0">
      <alignment vertical="center"/>
    </xf>
    <xf numFmtId="169" fontId="8" fillId="8" borderId="40" applyNumberFormat="0" applyProtection="0">
      <alignment horizontal="left" vertical="center" indent="1"/>
    </xf>
    <xf numFmtId="0" fontId="29" fillId="10" borderId="0" applyNumberFormat="0" applyBorder="0" applyAlignment="0" applyProtection="0">
      <alignment vertical="center"/>
    </xf>
    <xf numFmtId="169" fontId="8" fillId="17" borderId="40" applyNumberFormat="0" applyProtection="0">
      <alignment horizontal="left" vertical="top" indent="1"/>
    </xf>
    <xf numFmtId="0" fontId="29" fillId="28" borderId="0" applyNumberFormat="0" applyBorder="0" applyAlignment="0" applyProtection="0">
      <alignment vertical="center"/>
    </xf>
    <xf numFmtId="4" fontId="57" fillId="45" borderId="55">
      <alignment vertical="center"/>
    </xf>
    <xf numFmtId="0" fontId="29" fillId="49" borderId="0" applyNumberFormat="0" applyBorder="0" applyAlignment="0" applyProtection="0">
      <alignment vertical="center"/>
    </xf>
    <xf numFmtId="0" fontId="9" fillId="64" borderId="0" applyNumberFormat="0" applyBorder="0" applyAlignment="0" applyProtection="0">
      <alignment vertical="center"/>
    </xf>
    <xf numFmtId="0" fontId="9" fillId="64" borderId="0" applyNumberFormat="0" applyBorder="0" applyAlignment="0" applyProtection="0">
      <alignment vertical="center"/>
    </xf>
    <xf numFmtId="167" fontId="39" fillId="32" borderId="42" applyNumberFormat="0" applyProtection="0">
      <alignment horizontal="right" vertical="center"/>
    </xf>
    <xf numFmtId="0" fontId="9" fillId="64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64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59" borderId="0" applyNumberFormat="0" applyBorder="0" applyAlignment="0" applyProtection="0">
      <alignment vertical="center"/>
    </xf>
    <xf numFmtId="0" fontId="9" fillId="60" borderId="0" applyNumberFormat="0" applyBorder="0" applyAlignment="0" applyProtection="0">
      <alignment vertical="center"/>
    </xf>
    <xf numFmtId="0" fontId="9" fillId="62" borderId="0" applyNumberFormat="0" applyBorder="0" applyAlignment="0" applyProtection="0">
      <alignment vertical="center"/>
    </xf>
    <xf numFmtId="0" fontId="9" fillId="56" borderId="0" applyNumberFormat="0" applyBorder="0" applyAlignment="0" applyProtection="0">
      <alignment vertical="center"/>
    </xf>
    <xf numFmtId="0" fontId="9" fillId="56" borderId="0" applyNumberFormat="0" applyBorder="0" applyAlignment="0" applyProtection="0">
      <alignment vertical="center"/>
    </xf>
    <xf numFmtId="4" fontId="44" fillId="6" borderId="40">
      <alignment horizontal="right" vertical="center"/>
    </xf>
    <xf numFmtId="4" fontId="33" fillId="65" borderId="0" applyNumberFormat="0" applyProtection="0">
      <alignment horizontal="left" vertical="center" indent="1"/>
    </xf>
    <xf numFmtId="0" fontId="9" fillId="56" borderId="0" applyNumberFormat="0" applyBorder="0" applyAlignment="0" applyProtection="0">
      <alignment vertical="center"/>
    </xf>
    <xf numFmtId="0" fontId="9" fillId="57" borderId="0" applyNumberFormat="0" applyBorder="0" applyAlignment="0" applyProtection="0">
      <alignment vertical="center"/>
    </xf>
    <xf numFmtId="0" fontId="9" fillId="57" borderId="0" applyNumberFormat="0" applyBorder="0" applyAlignment="0" applyProtection="0">
      <alignment vertical="center"/>
    </xf>
    <xf numFmtId="4" fontId="47" fillId="45" borderId="44">
      <alignment vertical="center"/>
    </xf>
    <xf numFmtId="4" fontId="58" fillId="45" borderId="55">
      <alignment vertical="center"/>
    </xf>
    <xf numFmtId="0" fontId="9" fillId="57" borderId="0" applyNumberFormat="0" applyBorder="0" applyAlignment="0" applyProtection="0">
      <alignment vertical="center"/>
    </xf>
    <xf numFmtId="4" fontId="47" fillId="63" borderId="44">
      <alignment vertical="center"/>
    </xf>
    <xf numFmtId="4" fontId="58" fillId="63" borderId="55">
      <alignment vertical="center"/>
    </xf>
    <xf numFmtId="0" fontId="9" fillId="66" borderId="0" applyNumberFormat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9" fillId="66" borderId="0" applyNumberFormat="0" applyBorder="0" applyAlignment="0" applyProtection="0">
      <alignment vertical="center"/>
    </xf>
    <xf numFmtId="169" fontId="8" fillId="30" borderId="56" applyNumberFormat="0" applyFont="0" applyAlignment="0"/>
    <xf numFmtId="169" fontId="10" fillId="0" borderId="0"/>
    <xf numFmtId="0" fontId="9" fillId="66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169" fontId="8" fillId="30" borderId="45" applyNumberFormat="0" applyAlignment="0"/>
    <xf numFmtId="0" fontId="9" fillId="67" borderId="0" applyNumberFormat="0" applyBorder="0" applyAlignment="0" applyProtection="0">
      <alignment vertical="center"/>
    </xf>
    <xf numFmtId="169" fontId="8" fillId="65" borderId="40" applyNumberFormat="0" applyProtection="0">
      <alignment horizontal="left" vertical="top" indent="1"/>
    </xf>
    <xf numFmtId="0" fontId="9" fillId="67" borderId="0" applyNumberFormat="0" applyBorder="0" applyAlignment="0" applyProtection="0">
      <alignment vertical="center"/>
    </xf>
    <xf numFmtId="0" fontId="9" fillId="42" borderId="0" applyNumberFormat="0" applyBorder="0" applyAlignment="0" applyProtection="0">
      <alignment vertical="center"/>
    </xf>
    <xf numFmtId="0" fontId="59" fillId="68" borderId="0" applyNumberFormat="0" applyBorder="0" applyAlignment="0" applyProtection="0">
      <alignment vertical="center"/>
    </xf>
    <xf numFmtId="0" fontId="59" fillId="68" borderId="0" applyNumberFormat="0" applyBorder="0" applyAlignment="0" applyProtection="0">
      <alignment vertical="center"/>
    </xf>
    <xf numFmtId="0" fontId="59" fillId="68" borderId="0" applyNumberFormat="0" applyBorder="0" applyAlignment="0" applyProtection="0">
      <alignment vertical="center"/>
    </xf>
    <xf numFmtId="4" fontId="44" fillId="8" borderId="40" applyNumberFormat="0" applyProtection="0">
      <alignment vertical="center"/>
    </xf>
    <xf numFmtId="0" fontId="36" fillId="21" borderId="43" applyNumberFormat="0" applyAlignment="0" applyProtection="0">
      <alignment vertical="center"/>
    </xf>
    <xf numFmtId="0" fontId="36" fillId="21" borderId="43" applyNumberFormat="0" applyAlignment="0" applyProtection="0">
      <alignment vertical="center"/>
    </xf>
    <xf numFmtId="0" fontId="60" fillId="69" borderId="57" applyNumberFormat="0" applyAlignment="0" applyProtection="0">
      <alignment vertical="center"/>
    </xf>
    <xf numFmtId="0" fontId="8" fillId="0" borderId="0">
      <alignment vertical="center"/>
    </xf>
    <xf numFmtId="0" fontId="60" fillId="69" borderId="57" applyNumberFormat="0" applyAlignment="0" applyProtection="0">
      <alignment vertical="center"/>
    </xf>
    <xf numFmtId="0" fontId="60" fillId="69" borderId="57" applyNumberFormat="0" applyAlignment="0" applyProtection="0">
      <alignment vertical="center"/>
    </xf>
    <xf numFmtId="168" fontId="31" fillId="0" borderId="0" applyFont="0" applyFill="0" applyBorder="0" applyAlignment="0" applyProtection="0"/>
    <xf numFmtId="164" fontId="8" fillId="0" borderId="0" applyFont="0" applyFill="0" applyBorder="0" applyAlignment="0" applyProtection="0">
      <alignment vertical="center"/>
    </xf>
    <xf numFmtId="170" fontId="8" fillId="0" borderId="0" applyFont="0" applyFill="0" applyBorder="0" applyAlignment="0" applyProtection="0"/>
    <xf numFmtId="0" fontId="29" fillId="70" borderId="58" applyNumberFormat="0" applyFont="0" applyAlignment="0" applyProtection="0">
      <alignment vertical="center"/>
    </xf>
    <xf numFmtId="169" fontId="8" fillId="0" borderId="0"/>
    <xf numFmtId="0" fontId="50" fillId="0" borderId="0" applyNumberFormat="0" applyFill="0" applyBorder="0" applyAlignment="0" applyProtection="0">
      <alignment vertical="center"/>
    </xf>
    <xf numFmtId="165" fontId="8" fillId="0" borderId="0" applyFon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4" fontId="33" fillId="38" borderId="40" applyNumberFormat="0" applyProtection="0">
      <alignment vertical="center"/>
    </xf>
    <xf numFmtId="4" fontId="44" fillId="8" borderId="40" applyNumberFormat="0" applyProtection="0">
      <alignment horizontal="right" vertical="center"/>
    </xf>
    <xf numFmtId="0" fontId="46" fillId="44" borderId="0" applyNumberFormat="0" applyBorder="0" applyAlignment="0" applyProtection="0">
      <alignment vertical="center"/>
    </xf>
    <xf numFmtId="0" fontId="29" fillId="70" borderId="58" applyNumberFormat="0" applyFont="0" applyAlignment="0" applyProtection="0">
      <alignment vertical="center"/>
    </xf>
    <xf numFmtId="0" fontId="46" fillId="44" borderId="0" applyNumberFormat="0" applyBorder="0" applyAlignment="0" applyProtection="0">
      <alignment vertical="center"/>
    </xf>
    <xf numFmtId="0" fontId="29" fillId="70" borderId="58" applyNumberFormat="0" applyFont="0" applyAlignment="0" applyProtection="0">
      <alignment vertical="center"/>
    </xf>
    <xf numFmtId="0" fontId="46" fillId="44" borderId="0" applyNumberFormat="0" applyBorder="0" applyAlignment="0" applyProtection="0">
      <alignment vertical="center"/>
    </xf>
    <xf numFmtId="0" fontId="29" fillId="70" borderId="58" applyNumberFormat="0" applyFont="0" applyAlignment="0" applyProtection="0">
      <alignment vertical="center"/>
    </xf>
    <xf numFmtId="0" fontId="61" fillId="0" borderId="59" applyNumberFormat="0" applyFill="0" applyAlignment="0" applyProtection="0">
      <alignment vertical="center"/>
    </xf>
    <xf numFmtId="0" fontId="9" fillId="66" borderId="0" applyNumberFormat="0" applyBorder="0" applyAlignment="0" applyProtection="0">
      <alignment vertical="center"/>
    </xf>
    <xf numFmtId="0" fontId="61" fillId="0" borderId="59" applyNumberFormat="0" applyFill="0" applyAlignment="0" applyProtection="0">
      <alignment vertical="center"/>
    </xf>
    <xf numFmtId="0" fontId="61" fillId="0" borderId="59" applyNumberFormat="0" applyFill="0" applyAlignment="0" applyProtection="0">
      <alignment vertical="center"/>
    </xf>
    <xf numFmtId="0" fontId="62" fillId="0" borderId="60" applyNumberFormat="0" applyFill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62" fillId="0" borderId="60" applyNumberFormat="0" applyFill="0" applyAlignment="0" applyProtection="0">
      <alignment vertical="center"/>
    </xf>
    <xf numFmtId="0" fontId="62" fillId="0" borderId="60" applyNumberFormat="0" applyFill="0" applyAlignment="0" applyProtection="0">
      <alignment vertical="center"/>
    </xf>
    <xf numFmtId="0" fontId="45" fillId="0" borderId="48" applyNumberFormat="0" applyFill="0" applyAlignment="0" applyProtection="0">
      <alignment vertical="center"/>
    </xf>
    <xf numFmtId="0" fontId="45" fillId="0" borderId="48" applyNumberFormat="0" applyFill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63" fillId="0" borderId="61" applyNumberFormat="0" applyFill="0" applyAlignment="0" applyProtection="0">
      <alignment vertical="center"/>
    </xf>
    <xf numFmtId="0" fontId="63" fillId="0" borderId="61" applyNumberFormat="0" applyFill="0" applyAlignment="0" applyProtection="0">
      <alignment vertical="center"/>
    </xf>
    <xf numFmtId="0" fontId="63" fillId="0" borderId="61" applyNumberFormat="0" applyFill="0" applyAlignment="0" applyProtection="0">
      <alignment vertical="center"/>
    </xf>
    <xf numFmtId="169" fontId="8" fillId="0" borderId="0"/>
    <xf numFmtId="169" fontId="42" fillId="38" borderId="40" applyNumberFormat="0" applyProtection="0">
      <alignment horizontal="left" vertical="top" indent="1"/>
    </xf>
    <xf numFmtId="169" fontId="34" fillId="33" borderId="40" applyNumberFormat="0" applyProtection="0">
      <alignment horizontal="left" vertical="top" indent="1"/>
    </xf>
    <xf numFmtId="0" fontId="41" fillId="36" borderId="0" applyNumberFormat="0" applyBorder="0" applyAlignment="0" applyProtection="0">
      <alignment vertical="center"/>
    </xf>
    <xf numFmtId="0" fontId="41" fillId="36" borderId="0" applyNumberFormat="0" applyBorder="0" applyAlignment="0" applyProtection="0">
      <alignment vertical="center"/>
    </xf>
    <xf numFmtId="169" fontId="8" fillId="33" borderId="0" applyNumberFormat="0" applyProtection="0"/>
    <xf numFmtId="0" fontId="8" fillId="0" borderId="0"/>
    <xf numFmtId="0" fontId="8" fillId="0" borderId="0"/>
    <xf numFmtId="169" fontId="8" fillId="0" borderId="0"/>
    <xf numFmtId="169" fontId="8" fillId="0" borderId="0"/>
    <xf numFmtId="0" fontId="8" fillId="0" borderId="0">
      <alignment vertical="center"/>
    </xf>
    <xf numFmtId="169" fontId="29" fillId="0" borderId="0"/>
    <xf numFmtId="167" fontId="64" fillId="71" borderId="52" applyNumberFormat="0" applyBorder="0" applyAlignment="0" applyProtection="0">
      <alignment horizontal="right" vertical="center" indent="1"/>
    </xf>
    <xf numFmtId="0" fontId="8" fillId="0" borderId="0"/>
    <xf numFmtId="169" fontId="8" fillId="0" borderId="0"/>
    <xf numFmtId="167" fontId="65" fillId="72" borderId="52" applyNumberFormat="0" applyBorder="0" applyAlignment="0" applyProtection="0">
      <alignment horizontal="right" vertical="center" indent="1"/>
    </xf>
    <xf numFmtId="0" fontId="8" fillId="0" borderId="0"/>
    <xf numFmtId="0" fontId="8" fillId="0" borderId="0"/>
    <xf numFmtId="167" fontId="65" fillId="73" borderId="52" applyNumberFormat="0" applyBorder="0" applyAlignment="0" applyProtection="0">
      <alignment horizontal="right" vertical="center" indent="1"/>
    </xf>
    <xf numFmtId="0" fontId="8" fillId="0" borderId="0"/>
    <xf numFmtId="167" fontId="51" fillId="74" borderId="52" applyNumberFormat="0" applyBorder="0" applyAlignment="0" applyProtection="0">
      <alignment horizontal="right" vertical="center" indent="1"/>
    </xf>
    <xf numFmtId="0" fontId="8" fillId="0" borderId="0"/>
    <xf numFmtId="167" fontId="51" fillId="75" borderId="52" applyNumberFormat="0" applyBorder="0" applyAlignment="0" applyProtection="0">
      <alignment horizontal="right" vertical="center" indent="1"/>
    </xf>
    <xf numFmtId="169" fontId="35" fillId="32" borderId="42" applyNumberFormat="0" applyAlignment="0" applyProtection="0">
      <alignment horizontal="left" vertical="center" indent="1"/>
    </xf>
    <xf numFmtId="169" fontId="8" fillId="0" borderId="0"/>
    <xf numFmtId="169" fontId="8" fillId="0" borderId="0"/>
    <xf numFmtId="4" fontId="34" fillId="65" borderId="0" applyNumberFormat="0" applyProtection="0">
      <alignment horizontal="left" vertical="center" indent="1"/>
    </xf>
    <xf numFmtId="0" fontId="29" fillId="70" borderId="58" applyNumberFormat="0" applyFont="0" applyAlignment="0" applyProtection="0">
      <alignment vertical="center"/>
    </xf>
    <xf numFmtId="0" fontId="29" fillId="70" borderId="58" applyNumberFormat="0" applyFont="0" applyAlignment="0" applyProtection="0">
      <alignment vertical="center"/>
    </xf>
    <xf numFmtId="169" fontId="53" fillId="76" borderId="42" applyNumberFormat="0" applyAlignment="0" applyProtection="0">
      <alignment horizontal="left" vertical="center" indent="1"/>
    </xf>
    <xf numFmtId="0" fontId="29" fillId="70" borderId="58" applyNumberFormat="0" applyFont="0" applyAlignment="0" applyProtection="0">
      <alignment vertical="center"/>
    </xf>
    <xf numFmtId="0" fontId="29" fillId="70" borderId="58" applyNumberFormat="0" applyFont="0" applyAlignment="0" applyProtection="0">
      <alignment vertical="center"/>
    </xf>
    <xf numFmtId="0" fontId="29" fillId="70" borderId="58" applyNumberFormat="0" applyFont="0" applyAlignment="0" applyProtection="0">
      <alignment vertical="center"/>
    </xf>
    <xf numFmtId="0" fontId="29" fillId="70" borderId="58" applyNumberFormat="0" applyFont="0" applyAlignment="0" applyProtection="0">
      <alignment vertical="center"/>
    </xf>
    <xf numFmtId="0" fontId="29" fillId="70" borderId="58" applyNumberFormat="0" applyFont="0" applyAlignment="0" applyProtection="0">
      <alignment vertical="center"/>
    </xf>
    <xf numFmtId="0" fontId="29" fillId="70" borderId="58" applyNumberFormat="0" applyFont="0" applyAlignment="0" applyProtection="0">
      <alignment vertical="center"/>
    </xf>
    <xf numFmtId="167" fontId="66" fillId="0" borderId="62" applyNumberFormat="0" applyProtection="0">
      <alignment horizontal="right" vertical="center"/>
    </xf>
    <xf numFmtId="0" fontId="29" fillId="70" borderId="58" applyNumberFormat="0" applyFont="0" applyAlignment="0" applyProtection="0">
      <alignment vertical="center"/>
    </xf>
    <xf numFmtId="0" fontId="43" fillId="21" borderId="47" applyNumberFormat="0" applyAlignment="0" applyProtection="0">
      <alignment vertical="center"/>
    </xf>
    <xf numFmtId="0" fontId="43" fillId="21" borderId="47" applyNumberFormat="0" applyAlignment="0" applyProtection="0">
      <alignment vertical="center"/>
    </xf>
    <xf numFmtId="4" fontId="67" fillId="38" borderId="40" applyNumberFormat="0" applyProtection="0">
      <alignment vertical="center"/>
    </xf>
    <xf numFmtId="4" fontId="68" fillId="8" borderId="40" applyNumberFormat="0" applyProtection="0">
      <alignment horizontal="right" vertical="center"/>
    </xf>
    <xf numFmtId="169" fontId="42" fillId="38" borderId="40" applyNumberFormat="0" applyProtection="0">
      <alignment horizontal="left" vertical="top" indent="1"/>
    </xf>
    <xf numFmtId="169" fontId="34" fillId="33" borderId="40" applyNumberFormat="0" applyProtection="0">
      <alignment horizontal="left" vertical="top" indent="1"/>
    </xf>
    <xf numFmtId="4" fontId="44" fillId="65" borderId="0" applyNumberFormat="0" applyProtection="0">
      <alignment horizontal="left" vertical="center" indent="1"/>
    </xf>
    <xf numFmtId="167" fontId="52" fillId="77" borderId="52" applyNumberFormat="0" applyBorder="0" applyAlignment="0" applyProtection="0">
      <alignment horizontal="right" vertical="center" indent="1"/>
    </xf>
    <xf numFmtId="4" fontId="44" fillId="6" borderId="40">
      <alignment horizontal="right" vertical="center"/>
    </xf>
    <xf numFmtId="0" fontId="32" fillId="0" borderId="50" applyNumberFormat="0" applyFill="0" applyAlignment="0" applyProtection="0">
      <alignment vertical="center"/>
    </xf>
    <xf numFmtId="4" fontId="44" fillId="35" borderId="40" applyNumberFormat="0" applyProtection="0">
      <alignment horizontal="right" vertical="center"/>
    </xf>
    <xf numFmtId="4" fontId="67" fillId="8" borderId="40">
      <alignment vertical="center"/>
    </xf>
    <xf numFmtId="4" fontId="44" fillId="23" borderId="40" applyNumberFormat="0" applyProtection="0">
      <alignment horizontal="right" vertical="center"/>
    </xf>
    <xf numFmtId="4" fontId="44" fillId="29" borderId="40" applyNumberFormat="0" applyProtection="0">
      <alignment horizontal="right" vertical="center"/>
    </xf>
    <xf numFmtId="4" fontId="44" fillId="9" borderId="40" applyNumberFormat="0" applyProtection="0">
      <alignment horizontal="right" vertical="center"/>
    </xf>
    <xf numFmtId="0" fontId="37" fillId="22" borderId="43" applyNumberFormat="0" applyAlignment="0" applyProtection="0">
      <alignment vertical="center"/>
    </xf>
    <xf numFmtId="4" fontId="44" fillId="43" borderId="40" applyNumberFormat="0" applyProtection="0">
      <alignment horizontal="right" vertical="center"/>
    </xf>
    <xf numFmtId="4" fontId="44" fillId="6" borderId="40" applyNumberFormat="0" applyProtection="0">
      <alignment horizontal="right" vertical="center"/>
    </xf>
    <xf numFmtId="4" fontId="44" fillId="78" borderId="40" applyNumberFormat="0" applyProtection="0">
      <alignment horizontal="right" vertical="center"/>
    </xf>
    <xf numFmtId="4" fontId="44" fillId="40" borderId="40" applyNumberFormat="0" applyProtection="0">
      <alignment horizontal="right" vertical="center"/>
    </xf>
    <xf numFmtId="4" fontId="44" fillId="45" borderId="40" applyNumberFormat="0" applyProtection="0">
      <alignment horizontal="right" vertical="center"/>
    </xf>
    <xf numFmtId="4" fontId="33" fillId="35" borderId="40">
      <alignment horizontal="right" vertical="center"/>
    </xf>
    <xf numFmtId="4" fontId="33" fillId="17" borderId="0" applyNumberFormat="0" applyProtection="0">
      <alignment horizontal="left" vertical="center" indent="1"/>
    </xf>
    <xf numFmtId="4" fontId="44" fillId="17" borderId="40" applyNumberFormat="0" applyProtection="0">
      <alignment horizontal="right" vertical="center"/>
    </xf>
    <xf numFmtId="169" fontId="8" fillId="30" borderId="56" applyNumberFormat="0" applyFont="0" applyAlignment="0"/>
    <xf numFmtId="169" fontId="69" fillId="5" borderId="0">
      <alignment horizontal="left" vertical="center"/>
    </xf>
    <xf numFmtId="169" fontId="69" fillId="5" borderId="0">
      <alignment horizontal="left" vertical="center"/>
    </xf>
    <xf numFmtId="169" fontId="8" fillId="30" borderId="53" applyNumberFormat="0" applyFont="0" applyAlignment="0"/>
    <xf numFmtId="169" fontId="8" fillId="65" borderId="40" applyNumberFormat="0" applyProtection="0">
      <alignment horizontal="left" vertical="center" indent="1"/>
    </xf>
    <xf numFmtId="169" fontId="8" fillId="65" borderId="40" applyNumberFormat="0" applyProtection="0">
      <alignment horizontal="left" vertical="center" indent="1"/>
    </xf>
    <xf numFmtId="169" fontId="8" fillId="65" borderId="40" applyNumberFormat="0" applyProtection="0">
      <alignment horizontal="left" vertical="top" indent="1"/>
    </xf>
    <xf numFmtId="169" fontId="8" fillId="33" borderId="40" applyNumberFormat="0" applyProtection="0">
      <alignment horizontal="left" vertical="center" indent="1"/>
    </xf>
    <xf numFmtId="169" fontId="8" fillId="33" borderId="40" applyNumberFormat="0" applyProtection="0">
      <alignment horizontal="left" vertical="center" indent="1"/>
    </xf>
    <xf numFmtId="0" fontId="56" fillId="0" borderId="0" applyNumberFormat="0" applyFill="0" applyBorder="0" applyAlignment="0" applyProtection="0">
      <alignment vertical="center"/>
    </xf>
    <xf numFmtId="169" fontId="8" fillId="33" borderId="40" applyNumberFormat="0" applyProtection="0">
      <alignment horizontal="left" vertical="top" indent="1"/>
    </xf>
    <xf numFmtId="169" fontId="8" fillId="33" borderId="40" applyNumberFormat="0" applyProtection="0">
      <alignment horizontal="left" vertical="top" indent="1"/>
    </xf>
    <xf numFmtId="169" fontId="8" fillId="17" borderId="40" applyNumberFormat="0" applyProtection="0">
      <alignment horizontal="left" vertical="center" indent="1"/>
    </xf>
    <xf numFmtId="169" fontId="8" fillId="8" borderId="40" applyNumberFormat="0" applyProtection="0">
      <alignment horizontal="left" vertical="center" indent="1"/>
    </xf>
    <xf numFmtId="169" fontId="8" fillId="8" borderId="40" applyNumberFormat="0" applyProtection="0">
      <alignment horizontal="left" vertical="top" indent="1"/>
    </xf>
    <xf numFmtId="169" fontId="8" fillId="0" borderId="0"/>
    <xf numFmtId="4" fontId="68" fillId="8" borderId="40" applyNumberFormat="0" applyProtection="0">
      <alignment vertical="center"/>
    </xf>
    <xf numFmtId="4" fontId="70" fillId="45" borderId="55">
      <alignment vertical="center"/>
    </xf>
    <xf numFmtId="4" fontId="33" fillId="26" borderId="40">
      <alignment horizontal="left" vertical="center" indent="1"/>
    </xf>
    <xf numFmtId="4" fontId="57" fillId="63" borderId="55">
      <alignment vertical="center"/>
    </xf>
    <xf numFmtId="4" fontId="70" fillId="63" borderId="55">
      <alignment vertical="center"/>
    </xf>
    <xf numFmtId="169" fontId="34" fillId="26" borderId="40" applyNumberFormat="0" applyProtection="0">
      <alignment horizontal="left" vertical="top" indent="1"/>
    </xf>
    <xf numFmtId="169" fontId="34" fillId="26" borderId="40" applyNumberFormat="0" applyProtection="0">
      <alignment horizontal="left" vertical="top" indent="1"/>
    </xf>
    <xf numFmtId="0" fontId="8" fillId="39" borderId="46" applyNumberFormat="0" applyProtection="0">
      <alignment horizontal="left" vertical="center" indent="1"/>
    </xf>
    <xf numFmtId="4" fontId="33" fillId="17" borderId="40">
      <alignment horizontal="right" vertical="center"/>
    </xf>
    <xf numFmtId="4" fontId="33" fillId="8" borderId="40">
      <alignment horizontal="left" vertical="center" indent="1"/>
    </xf>
    <xf numFmtId="4" fontId="54" fillId="45" borderId="49">
      <alignment vertical="center"/>
    </xf>
    <xf numFmtId="4" fontId="47" fillId="63" borderId="55">
      <alignment vertical="center"/>
    </xf>
    <xf numFmtId="4" fontId="54" fillId="63" borderId="55">
      <alignment vertical="center"/>
    </xf>
    <xf numFmtId="4" fontId="71" fillId="33" borderId="41" applyNumberFormat="0" applyProtection="0">
      <alignment horizontal="left" vertical="center" indent="1"/>
    </xf>
    <xf numFmtId="169" fontId="72" fillId="0" borderId="51" applyNumberFormat="0" applyFont="0" applyFill="0" applyAlignment="0" applyProtection="0"/>
    <xf numFmtId="169" fontId="53" fillId="76" borderId="51" applyNumberFormat="0" applyAlignment="0" applyProtection="0">
      <alignment horizontal="left" vertical="center" indent="1"/>
    </xf>
    <xf numFmtId="169" fontId="40" fillId="0" borderId="63" applyNumberFormat="0" applyFill="0" applyBorder="0" applyAlignment="0" applyProtection="0"/>
    <xf numFmtId="0" fontId="50" fillId="0" borderId="0" applyNumberFormat="0" applyFill="0" applyBorder="0" applyAlignment="0" applyProtection="0">
      <alignment vertical="center"/>
    </xf>
    <xf numFmtId="169" fontId="40" fillId="19" borderId="42" applyNumberFormat="0" applyAlignment="0" applyProtection="0">
      <alignment horizontal="left" vertical="center" indent="1"/>
    </xf>
    <xf numFmtId="167" fontId="73" fillId="31" borderId="62" applyNumberFormat="0" applyBorder="0" applyProtection="0">
      <alignment horizontal="right" vertical="center"/>
    </xf>
    <xf numFmtId="169" fontId="74" fillId="0" borderId="63" applyBorder="0" applyAlignment="0" applyProtection="0"/>
    <xf numFmtId="167" fontId="66" fillId="31" borderId="62" applyNumberFormat="0" applyBorder="0" applyProtection="0">
      <alignment horizontal="right" vertical="center"/>
    </xf>
    <xf numFmtId="167" fontId="53" fillId="31" borderId="42" applyNumberFormat="0" applyBorder="0" applyProtection="0">
      <alignment horizontal="right" vertical="center"/>
    </xf>
    <xf numFmtId="167" fontId="66" fillId="79" borderId="51" applyNumberFormat="0" applyAlignment="0" applyProtection="0">
      <alignment horizontal="left" vertical="center" indent="1"/>
    </xf>
    <xf numFmtId="169" fontId="8" fillId="0" borderId="0"/>
    <xf numFmtId="169" fontId="8" fillId="0" borderId="0"/>
    <xf numFmtId="0" fontId="75" fillId="0" borderId="0"/>
    <xf numFmtId="0" fontId="50" fillId="0" borderId="0" applyNumberFormat="0" applyFill="0" applyBorder="0" applyAlignment="0" applyProtection="0">
      <alignment vertical="center"/>
    </xf>
    <xf numFmtId="0" fontId="32" fillId="0" borderId="50" applyNumberFormat="0" applyFill="0" applyAlignment="0" applyProtection="0">
      <alignment vertical="center"/>
    </xf>
    <xf numFmtId="0" fontId="32" fillId="0" borderId="50" applyNumberFormat="0" applyFill="0" applyAlignment="0" applyProtection="0">
      <alignment vertical="center"/>
    </xf>
    <xf numFmtId="169" fontId="76" fillId="0" borderId="0"/>
    <xf numFmtId="169" fontId="76" fillId="0" borderId="0"/>
    <xf numFmtId="0" fontId="56" fillId="0" borderId="0" applyNumberFormat="0" applyFill="0" applyBorder="0" applyAlignment="0" applyProtection="0">
      <alignment vertical="center"/>
    </xf>
    <xf numFmtId="0" fontId="61" fillId="0" borderId="59" applyNumberFormat="0" applyFill="0" applyAlignment="0" applyProtection="0">
      <alignment vertical="center"/>
    </xf>
    <xf numFmtId="0" fontId="62" fillId="0" borderId="60" applyNumberFormat="0" applyFill="0" applyAlignment="0" applyProtection="0">
      <alignment vertical="center"/>
    </xf>
    <xf numFmtId="0" fontId="45" fillId="0" borderId="48" applyNumberFormat="0" applyFill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59" fillId="68" borderId="0" applyNumberFormat="0" applyBorder="0" applyAlignment="0" applyProtection="0">
      <alignment vertical="center"/>
    </xf>
    <xf numFmtId="0" fontId="60" fillId="69" borderId="57" applyNumberFormat="0" applyAlignment="0" applyProtection="0">
      <alignment vertical="center"/>
    </xf>
    <xf numFmtId="0" fontId="63" fillId="0" borderId="61" applyNumberFormat="0" applyFill="0" applyAlignment="0" applyProtection="0">
      <alignment vertical="center"/>
    </xf>
    <xf numFmtId="172" fontId="4" fillId="0" borderId="0" applyFont="0" applyFill="0" applyBorder="0" applyAlignment="0" applyProtection="0"/>
    <xf numFmtId="0" fontId="3" fillId="0" borderId="0"/>
    <xf numFmtId="0" fontId="2" fillId="0" borderId="0"/>
    <xf numFmtId="188" fontId="8" fillId="0" borderId="0" applyFont="0" applyFill="0" applyBorder="0" applyAlignment="0" applyProtection="0"/>
    <xf numFmtId="188" fontId="8" fillId="0" borderId="0" applyFont="0" applyFill="0" applyBorder="0" applyAlignment="0" applyProtection="0"/>
    <xf numFmtId="0" fontId="8" fillId="0" borderId="0"/>
    <xf numFmtId="188" fontId="1" fillId="0" borderId="0" applyFont="0" applyFill="0" applyBorder="0" applyAlignment="0" applyProtection="0"/>
  </cellStyleXfs>
  <cellXfs count="483">
    <xf numFmtId="169" fontId="0" fillId="0" borderId="0" xfId="0">
      <alignment vertical="center"/>
    </xf>
    <xf numFmtId="169" fontId="5" fillId="0" borderId="0" xfId="0" applyFont="1">
      <alignment vertical="center"/>
    </xf>
    <xf numFmtId="169" fontId="6" fillId="0" borderId="0" xfId="0" applyFont="1" applyAlignment="1">
      <alignment horizontal="right" vertical="center"/>
    </xf>
    <xf numFmtId="169" fontId="5" fillId="0" borderId="1" xfId="0" applyFont="1" applyBorder="1">
      <alignment vertical="center"/>
    </xf>
    <xf numFmtId="174" fontId="5" fillId="0" borderId="1" xfId="8" applyNumberFormat="1" applyFont="1" applyBorder="1">
      <alignment vertical="center"/>
    </xf>
    <xf numFmtId="169" fontId="5" fillId="2" borderId="1" xfId="0" applyFont="1" applyFill="1" applyBorder="1">
      <alignment vertical="center"/>
    </xf>
    <xf numFmtId="174" fontId="5" fillId="2" borderId="1" xfId="8" applyNumberFormat="1" applyFont="1" applyFill="1" applyBorder="1">
      <alignment vertical="center"/>
    </xf>
    <xf numFmtId="164" fontId="5" fillId="0" borderId="1" xfId="0" applyNumberFormat="1" applyFont="1" applyBorder="1">
      <alignment vertical="center"/>
    </xf>
    <xf numFmtId="174" fontId="5" fillId="2" borderId="1" xfId="0" applyNumberFormat="1" applyFont="1" applyFill="1" applyBorder="1">
      <alignment vertical="center"/>
    </xf>
    <xf numFmtId="169" fontId="5" fillId="3" borderId="1" xfId="0" applyFont="1" applyFill="1" applyBorder="1">
      <alignment vertical="center"/>
    </xf>
    <xf numFmtId="175" fontId="5" fillId="3" borderId="1" xfId="0" applyNumberFormat="1" applyFont="1" applyFill="1" applyBorder="1">
      <alignment vertical="center"/>
    </xf>
    <xf numFmtId="176" fontId="5" fillId="3" borderId="1" xfId="0" applyNumberFormat="1" applyFont="1" applyFill="1" applyBorder="1">
      <alignment vertical="center"/>
    </xf>
    <xf numFmtId="175" fontId="7" fillId="0" borderId="0" xfId="0" applyNumberFormat="1" applyFont="1">
      <alignment vertical="center"/>
    </xf>
    <xf numFmtId="175" fontId="5" fillId="0" borderId="1" xfId="8" applyNumberFormat="1" applyFont="1" applyBorder="1">
      <alignment vertical="center"/>
    </xf>
    <xf numFmtId="175" fontId="5" fillId="0" borderId="1" xfId="0" applyNumberFormat="1" applyFont="1" applyBorder="1">
      <alignment vertical="center"/>
    </xf>
    <xf numFmtId="177" fontId="5" fillId="0" borderId="1" xfId="0" applyNumberFormat="1" applyFont="1" applyBorder="1">
      <alignment vertical="center"/>
    </xf>
    <xf numFmtId="174" fontId="5" fillId="0" borderId="0" xfId="0" applyNumberFormat="1" applyFont="1">
      <alignment vertical="center"/>
    </xf>
    <xf numFmtId="176" fontId="5" fillId="0" borderId="0" xfId="0" applyNumberFormat="1" applyFont="1">
      <alignment vertical="center"/>
    </xf>
    <xf numFmtId="175" fontId="5" fillId="0" borderId="0" xfId="8" applyNumberFormat="1" applyFont="1">
      <alignment vertical="center"/>
    </xf>
    <xf numFmtId="169" fontId="11" fillId="0" borderId="0" xfId="261" applyFont="1" applyAlignment="1">
      <alignment vertical="center"/>
    </xf>
    <xf numFmtId="169" fontId="12" fillId="0" borderId="0" xfId="0" applyFont="1">
      <alignment vertical="center"/>
    </xf>
    <xf numFmtId="173" fontId="13" fillId="6" borderId="13" xfId="261" applyNumberFormat="1" applyFont="1" applyFill="1" applyBorder="1" applyAlignment="1" applyProtection="1">
      <alignment vertical="center"/>
      <protection locked="0"/>
    </xf>
    <xf numFmtId="169" fontId="11" fillId="0" borderId="2" xfId="261" applyFont="1" applyBorder="1" applyAlignment="1" applyProtection="1">
      <alignment vertical="center"/>
      <protection locked="0"/>
    </xf>
    <xf numFmtId="169" fontId="11" fillId="0" borderId="13" xfId="261" applyFont="1" applyBorder="1" applyAlignment="1" applyProtection="1">
      <alignment vertical="center"/>
      <protection locked="0"/>
    </xf>
    <xf numFmtId="169" fontId="11" fillId="0" borderId="6" xfId="261" applyFont="1" applyBorder="1" applyAlignment="1" applyProtection="1">
      <alignment vertical="center"/>
      <protection locked="0"/>
    </xf>
    <xf numFmtId="169" fontId="16" fillId="0" borderId="0" xfId="0" applyFont="1">
      <alignment vertical="center"/>
    </xf>
    <xf numFmtId="174" fontId="12" fillId="0" borderId="0" xfId="8" applyNumberFormat="1" applyFont="1">
      <alignment vertical="center"/>
    </xf>
    <xf numFmtId="164" fontId="12" fillId="0" borderId="0" xfId="0" applyNumberFormat="1" applyFont="1">
      <alignment vertical="center"/>
    </xf>
    <xf numFmtId="169" fontId="17" fillId="0" borderId="0" xfId="261" applyFont="1" applyAlignment="1">
      <alignment vertical="center"/>
    </xf>
    <xf numFmtId="169" fontId="14" fillId="0" borderId="0" xfId="261" applyFont="1" applyAlignment="1">
      <alignment vertical="center"/>
    </xf>
    <xf numFmtId="164" fontId="11" fillId="0" borderId="0" xfId="261" applyNumberFormat="1" applyFont="1" applyAlignment="1">
      <alignment vertical="center"/>
    </xf>
    <xf numFmtId="169" fontId="18" fillId="0" borderId="0" xfId="261" applyFont="1" applyAlignment="1">
      <alignment vertical="center"/>
    </xf>
    <xf numFmtId="169" fontId="19" fillId="0" borderId="0" xfId="261" applyFont="1" applyAlignment="1">
      <alignment vertical="center"/>
    </xf>
    <xf numFmtId="179" fontId="11" fillId="0" borderId="0" xfId="261" applyNumberFormat="1" applyFont="1" applyAlignment="1">
      <alignment vertical="center"/>
    </xf>
    <xf numFmtId="169" fontId="13" fillId="0" borderId="0" xfId="261" applyFont="1" applyAlignment="1">
      <alignment vertical="center"/>
    </xf>
    <xf numFmtId="169" fontId="12" fillId="0" borderId="13" xfId="0" applyFont="1" applyBorder="1">
      <alignment vertical="center"/>
    </xf>
    <xf numFmtId="169" fontId="13" fillId="4" borderId="14" xfId="261" applyFont="1" applyFill="1" applyBorder="1" applyAlignment="1">
      <alignment vertical="center"/>
    </xf>
    <xf numFmtId="17" fontId="13" fillId="4" borderId="10" xfId="261" applyNumberFormat="1" applyFont="1" applyFill="1" applyBorder="1" applyAlignment="1">
      <alignment horizontal="center" vertical="center"/>
    </xf>
    <xf numFmtId="17" fontId="13" fillId="4" borderId="15" xfId="261" applyNumberFormat="1" applyFont="1" applyFill="1" applyBorder="1" applyAlignment="1">
      <alignment horizontal="center" vertical="center"/>
    </xf>
    <xf numFmtId="169" fontId="12" fillId="0" borderId="3" xfId="0" applyFont="1" applyBorder="1">
      <alignment vertical="center"/>
    </xf>
    <xf numFmtId="169" fontId="14" fillId="4" borderId="3" xfId="339" applyFont="1" applyFill="1" applyBorder="1" applyAlignment="1">
      <alignment horizontal="left"/>
    </xf>
    <xf numFmtId="3" fontId="14" fillId="0" borderId="16" xfId="339" applyNumberFormat="1" applyFont="1" applyBorder="1"/>
    <xf numFmtId="3" fontId="14" fillId="4" borderId="15" xfId="339" applyNumberFormat="1" applyFont="1" applyFill="1" applyBorder="1"/>
    <xf numFmtId="3" fontId="14" fillId="4" borderId="16" xfId="339" applyNumberFormat="1" applyFont="1" applyFill="1" applyBorder="1"/>
    <xf numFmtId="169" fontId="14" fillId="4" borderId="4" xfId="339" applyFont="1" applyFill="1" applyBorder="1" applyAlignment="1">
      <alignment horizontal="left"/>
    </xf>
    <xf numFmtId="3" fontId="14" fillId="0" borderId="17" xfId="339" applyNumberFormat="1" applyFont="1" applyBorder="1"/>
    <xf numFmtId="3" fontId="14" fillId="0" borderId="3" xfId="339" applyNumberFormat="1" applyFont="1" applyBorder="1"/>
    <xf numFmtId="178" fontId="14" fillId="0" borderId="16" xfId="339" applyNumberFormat="1" applyFont="1" applyBorder="1"/>
    <xf numFmtId="178" fontId="14" fillId="0" borderId="3" xfId="339" applyNumberFormat="1" applyFont="1" applyBorder="1"/>
    <xf numFmtId="179" fontId="11" fillId="4" borderId="16" xfId="261" applyNumberFormat="1" applyFont="1" applyFill="1" applyBorder="1" applyAlignment="1">
      <alignment vertical="center"/>
    </xf>
    <xf numFmtId="173" fontId="13" fillId="4" borderId="3" xfId="261" applyNumberFormat="1" applyFont="1" applyFill="1" applyBorder="1" applyAlignment="1">
      <alignment vertical="center"/>
    </xf>
    <xf numFmtId="3" fontId="11" fillId="0" borderId="16" xfId="261" applyNumberFormat="1" applyFont="1" applyBorder="1" applyAlignment="1">
      <alignment vertical="center"/>
    </xf>
    <xf numFmtId="3" fontId="11" fillId="0" borderId="3" xfId="261" applyNumberFormat="1" applyFont="1" applyBorder="1" applyAlignment="1">
      <alignment vertical="center"/>
    </xf>
    <xf numFmtId="169" fontId="14" fillId="4" borderId="13" xfId="339" applyFont="1" applyFill="1" applyBorder="1" applyAlignment="1">
      <alignment horizontal="left"/>
    </xf>
    <xf numFmtId="3" fontId="14" fillId="0" borderId="15" xfId="339" applyNumberFormat="1" applyFont="1" applyBorder="1"/>
    <xf numFmtId="179" fontId="14" fillId="0" borderId="17" xfId="339" applyNumberFormat="1" applyFont="1" applyBorder="1"/>
    <xf numFmtId="179" fontId="14" fillId="4" borderId="17" xfId="339" applyNumberFormat="1" applyFont="1" applyFill="1" applyBorder="1"/>
    <xf numFmtId="169" fontId="12" fillId="0" borderId="4" xfId="0" applyFont="1" applyBorder="1">
      <alignment vertical="center"/>
    </xf>
    <xf numFmtId="173" fontId="13" fillId="4" borderId="4" xfId="261" applyNumberFormat="1" applyFont="1" applyFill="1" applyBorder="1" applyAlignment="1">
      <alignment vertical="center"/>
    </xf>
    <xf numFmtId="179" fontId="11" fillId="0" borderId="17" xfId="261" applyNumberFormat="1" applyFont="1" applyBorder="1" applyAlignment="1">
      <alignment vertical="center"/>
    </xf>
    <xf numFmtId="179" fontId="11" fillId="0" borderId="4" xfId="261" applyNumberFormat="1" applyFont="1" applyBorder="1" applyAlignment="1">
      <alignment vertical="center"/>
    </xf>
    <xf numFmtId="179" fontId="11" fillId="4" borderId="17" xfId="261" applyNumberFormat="1" applyFont="1" applyFill="1" applyBorder="1" applyAlignment="1">
      <alignment vertical="center"/>
    </xf>
    <xf numFmtId="180" fontId="20" fillId="0" borderId="0" xfId="261" applyNumberFormat="1" applyFont="1" applyAlignment="1">
      <alignment vertical="center"/>
    </xf>
    <xf numFmtId="169" fontId="20" fillId="0" borderId="2" xfId="261" applyFont="1" applyBorder="1" applyAlignment="1">
      <alignment vertical="center"/>
    </xf>
    <xf numFmtId="3" fontId="20" fillId="0" borderId="2" xfId="261" applyNumberFormat="1" applyFont="1" applyBorder="1" applyAlignment="1">
      <alignment vertical="center"/>
    </xf>
    <xf numFmtId="179" fontId="20" fillId="0" borderId="0" xfId="261" applyNumberFormat="1" applyFont="1" applyAlignment="1">
      <alignment vertical="center"/>
    </xf>
    <xf numFmtId="169" fontId="11" fillId="0" borderId="0" xfId="261" applyFont="1" applyAlignment="1">
      <alignment horizontal="right" vertical="center"/>
    </xf>
    <xf numFmtId="3" fontId="11" fillId="0" borderId="0" xfId="261" applyNumberFormat="1" applyFont="1" applyAlignment="1">
      <alignment vertical="center"/>
    </xf>
    <xf numFmtId="169" fontId="21" fillId="10" borderId="14" xfId="261" applyFont="1" applyFill="1" applyBorder="1" applyAlignment="1">
      <alignment vertical="center"/>
    </xf>
    <xf numFmtId="17" fontId="13" fillId="10" borderId="1" xfId="261" applyNumberFormat="1" applyFont="1" applyFill="1" applyBorder="1" applyAlignment="1">
      <alignment horizontal="center" vertical="center"/>
    </xf>
    <xf numFmtId="169" fontId="14" fillId="10" borderId="3" xfId="338" applyFont="1" applyFill="1" applyBorder="1" applyAlignment="1">
      <alignment horizontal="left"/>
    </xf>
    <xf numFmtId="174" fontId="11" fillId="0" borderId="0" xfId="8" applyNumberFormat="1" applyFont="1" applyFill="1" applyBorder="1" applyAlignment="1">
      <alignment vertical="center"/>
    </xf>
    <xf numFmtId="38" fontId="10" fillId="0" borderId="16" xfId="261" applyNumberFormat="1" applyBorder="1" applyAlignment="1">
      <alignment horizontal="right" vertical="center"/>
    </xf>
    <xf numFmtId="175" fontId="11" fillId="0" borderId="0" xfId="8" applyNumberFormat="1" applyFont="1" applyFill="1" applyBorder="1" applyAlignment="1">
      <alignment vertical="center"/>
    </xf>
    <xf numFmtId="179" fontId="11" fillId="0" borderId="16" xfId="261" applyNumberFormat="1" applyFont="1" applyBorder="1" applyAlignment="1">
      <alignment vertical="center"/>
    </xf>
    <xf numFmtId="169" fontId="14" fillId="10" borderId="4" xfId="338" applyFont="1" applyFill="1" applyBorder="1" applyAlignment="1">
      <alignment horizontal="left"/>
    </xf>
    <xf numFmtId="175" fontId="11" fillId="0" borderId="5" xfId="8" applyNumberFormat="1" applyFont="1" applyFill="1" applyBorder="1" applyAlignment="1">
      <alignment vertical="center"/>
    </xf>
    <xf numFmtId="3" fontId="11" fillId="0" borderId="15" xfId="261" applyNumberFormat="1" applyFont="1" applyBorder="1" applyAlignment="1">
      <alignment vertical="center"/>
    </xf>
    <xf numFmtId="173" fontId="13" fillId="10" borderId="3" xfId="261" applyNumberFormat="1" applyFont="1" applyFill="1" applyBorder="1" applyAlignment="1">
      <alignment vertical="center"/>
    </xf>
    <xf numFmtId="179" fontId="13" fillId="10" borderId="3" xfId="261" applyNumberFormat="1" applyFont="1" applyFill="1" applyBorder="1" applyAlignment="1">
      <alignment vertical="center"/>
    </xf>
    <xf numFmtId="169" fontId="14" fillId="10" borderId="13" xfId="338" applyFont="1" applyFill="1" applyBorder="1" applyAlignment="1">
      <alignment horizontal="left"/>
    </xf>
    <xf numFmtId="174" fontId="11" fillId="0" borderId="2" xfId="8" applyNumberFormat="1" applyFont="1" applyFill="1" applyBorder="1" applyAlignment="1">
      <alignment vertical="center"/>
    </xf>
    <xf numFmtId="174" fontId="10" fillId="0" borderId="16" xfId="8" applyNumberFormat="1" applyFont="1" applyFill="1" applyBorder="1" applyAlignment="1">
      <alignment horizontal="right" vertical="center"/>
    </xf>
    <xf numFmtId="174" fontId="11" fillId="0" borderId="15" xfId="8" applyNumberFormat="1" applyFont="1" applyBorder="1" applyAlignment="1" applyProtection="1">
      <alignment vertical="center"/>
    </xf>
    <xf numFmtId="173" fontId="13" fillId="10" borderId="4" xfId="261" applyNumberFormat="1" applyFont="1" applyFill="1" applyBorder="1" applyAlignment="1">
      <alignment vertical="center"/>
    </xf>
    <xf numFmtId="3" fontId="20" fillId="0" borderId="0" xfId="261" applyNumberFormat="1" applyFont="1" applyAlignment="1">
      <alignment vertical="center"/>
    </xf>
    <xf numFmtId="169" fontId="13" fillId="8" borderId="10" xfId="261" applyFont="1" applyFill="1" applyBorder="1" applyAlignment="1">
      <alignment vertical="center"/>
    </xf>
    <xf numFmtId="17" fontId="13" fillId="8" borderId="18" xfId="261" applyNumberFormat="1" applyFont="1" applyFill="1" applyBorder="1" applyAlignment="1">
      <alignment horizontal="center" vertical="center"/>
    </xf>
    <xf numFmtId="17" fontId="13" fillId="8" borderId="10" xfId="261" applyNumberFormat="1" applyFont="1" applyFill="1" applyBorder="1" applyAlignment="1">
      <alignment horizontal="center" vertical="center"/>
    </xf>
    <xf numFmtId="38" fontId="12" fillId="0" borderId="0" xfId="0" applyNumberFormat="1" applyFont="1">
      <alignment vertical="center"/>
    </xf>
    <xf numFmtId="38" fontId="11" fillId="8" borderId="19" xfId="261" applyNumberFormat="1" applyFont="1" applyFill="1" applyBorder="1" applyAlignment="1">
      <alignment vertical="center"/>
    </xf>
    <xf numFmtId="164" fontId="11" fillId="7" borderId="20" xfId="261" applyNumberFormat="1" applyFont="1" applyFill="1" applyBorder="1" applyAlignment="1">
      <alignment vertical="center"/>
    </xf>
    <xf numFmtId="164" fontId="11" fillId="8" borderId="20" xfId="261" applyNumberFormat="1" applyFont="1" applyFill="1" applyBorder="1" applyAlignment="1">
      <alignment vertical="center"/>
    </xf>
    <xf numFmtId="38" fontId="11" fillId="8" borderId="16" xfId="261" applyNumberFormat="1" applyFont="1" applyFill="1" applyBorder="1" applyAlignment="1">
      <alignment vertical="center"/>
    </xf>
    <xf numFmtId="164" fontId="11" fillId="7" borderId="16" xfId="261" applyNumberFormat="1" applyFont="1" applyFill="1" applyBorder="1" applyAlignment="1">
      <alignment vertical="center"/>
    </xf>
    <xf numFmtId="164" fontId="11" fillId="8" borderId="16" xfId="261" applyNumberFormat="1" applyFont="1" applyFill="1" applyBorder="1" applyAlignment="1">
      <alignment vertical="center"/>
    </xf>
    <xf numFmtId="38" fontId="14" fillId="8" borderId="17" xfId="339" applyNumberFormat="1" applyFont="1" applyFill="1" applyBorder="1" applyAlignment="1">
      <alignment horizontal="left"/>
    </xf>
    <xf numFmtId="164" fontId="11" fillId="7" borderId="17" xfId="261" applyNumberFormat="1" applyFont="1" applyFill="1" applyBorder="1" applyAlignment="1">
      <alignment vertical="center"/>
    </xf>
    <xf numFmtId="164" fontId="11" fillId="8" borderId="17" xfId="261" applyNumberFormat="1" applyFont="1" applyFill="1" applyBorder="1" applyAlignment="1">
      <alignment vertical="center"/>
    </xf>
    <xf numFmtId="38" fontId="11" fillId="8" borderId="15" xfId="261" applyNumberFormat="1" applyFont="1" applyFill="1" applyBorder="1" applyAlignment="1">
      <alignment vertical="center"/>
    </xf>
    <xf numFmtId="164" fontId="11" fillId="7" borderId="15" xfId="261" applyNumberFormat="1" applyFont="1" applyFill="1" applyBorder="1" applyAlignment="1">
      <alignment vertical="center"/>
    </xf>
    <xf numFmtId="164" fontId="11" fillId="8" borderId="15" xfId="261" applyNumberFormat="1" applyFont="1" applyFill="1" applyBorder="1" applyAlignment="1">
      <alignment vertical="center"/>
    </xf>
    <xf numFmtId="173" fontId="11" fillId="8" borderId="16" xfId="261" applyNumberFormat="1" applyFont="1" applyFill="1" applyBorder="1" applyAlignment="1">
      <alignment vertical="center"/>
    </xf>
    <xf numFmtId="177" fontId="11" fillId="7" borderId="16" xfId="261" applyNumberFormat="1" applyFont="1" applyFill="1" applyBorder="1" applyAlignment="1">
      <alignment vertical="center"/>
    </xf>
    <xf numFmtId="177" fontId="11" fillId="8" borderId="16" xfId="261" applyNumberFormat="1" applyFont="1" applyFill="1" applyBorder="1" applyAlignment="1">
      <alignment vertical="center"/>
    </xf>
    <xf numFmtId="38" fontId="13" fillId="8" borderId="3" xfId="261" applyNumberFormat="1" applyFont="1" applyFill="1" applyBorder="1" applyAlignment="1">
      <alignment vertical="center"/>
    </xf>
    <xf numFmtId="173" fontId="13" fillId="8" borderId="17" xfId="261" applyNumberFormat="1" applyFont="1" applyFill="1" applyBorder="1" applyAlignment="1">
      <alignment vertical="center"/>
    </xf>
    <xf numFmtId="38" fontId="14" fillId="8" borderId="15" xfId="339" applyNumberFormat="1" applyFont="1" applyFill="1" applyBorder="1" applyAlignment="1">
      <alignment horizontal="left"/>
    </xf>
    <xf numFmtId="169" fontId="14" fillId="8" borderId="17" xfId="339" applyFont="1" applyFill="1" applyBorder="1" applyAlignment="1">
      <alignment horizontal="left"/>
    </xf>
    <xf numFmtId="177" fontId="11" fillId="7" borderId="17" xfId="261" applyNumberFormat="1" applyFont="1" applyFill="1" applyBorder="1" applyAlignment="1">
      <alignment vertical="center"/>
    </xf>
    <xf numFmtId="177" fontId="11" fillId="8" borderId="17" xfId="261" applyNumberFormat="1" applyFont="1" applyFill="1" applyBorder="1" applyAlignment="1">
      <alignment vertical="center"/>
    </xf>
    <xf numFmtId="173" fontId="13" fillId="8" borderId="1" xfId="261" applyNumberFormat="1" applyFont="1" applyFill="1" applyBorder="1" applyAlignment="1">
      <alignment vertical="center"/>
    </xf>
    <xf numFmtId="164" fontId="11" fillId="7" borderId="1" xfId="261" applyNumberFormat="1" applyFont="1" applyFill="1" applyBorder="1" applyAlignment="1">
      <alignment vertical="center"/>
    </xf>
    <xf numFmtId="164" fontId="11" fillId="8" borderId="1" xfId="261" applyNumberFormat="1" applyFont="1" applyFill="1" applyBorder="1" applyAlignment="1">
      <alignment vertical="center"/>
    </xf>
    <xf numFmtId="180" fontId="11" fillId="0" borderId="0" xfId="261" applyNumberFormat="1" applyFont="1" applyAlignment="1">
      <alignment horizontal="right" vertical="center"/>
    </xf>
    <xf numFmtId="181" fontId="11" fillId="0" borderId="0" xfId="261" applyNumberFormat="1" applyFont="1" applyAlignment="1">
      <alignment vertical="center"/>
    </xf>
    <xf numFmtId="169" fontId="11" fillId="0" borderId="0" xfId="261" applyFont="1" applyAlignment="1">
      <alignment horizontal="center" vertical="center"/>
    </xf>
    <xf numFmtId="173" fontId="13" fillId="4" borderId="1" xfId="261" applyNumberFormat="1" applyFont="1" applyFill="1" applyBorder="1" applyAlignment="1">
      <alignment vertical="center"/>
    </xf>
    <xf numFmtId="3" fontId="11" fillId="4" borderId="1" xfId="261" applyNumberFormat="1" applyFont="1" applyFill="1" applyBorder="1" applyAlignment="1">
      <alignment horizontal="right" vertical="center"/>
    </xf>
    <xf numFmtId="173" fontId="13" fillId="11" borderId="17" xfId="261" applyNumberFormat="1" applyFont="1" applyFill="1" applyBorder="1" applyAlignment="1">
      <alignment vertical="center"/>
    </xf>
    <xf numFmtId="164" fontId="11" fillId="11" borderId="1" xfId="261" applyNumberFormat="1" applyFont="1" applyFill="1" applyBorder="1" applyAlignment="1" applyProtection="1">
      <alignment horizontal="right" vertical="center"/>
      <protection locked="0"/>
    </xf>
    <xf numFmtId="3" fontId="13" fillId="9" borderId="1" xfId="261" applyNumberFormat="1" applyFont="1" applyFill="1" applyBorder="1" applyAlignment="1">
      <alignment vertical="center"/>
    </xf>
    <xf numFmtId="174" fontId="11" fillId="9" borderId="1" xfId="261" applyNumberFormat="1" applyFont="1" applyFill="1" applyBorder="1" applyAlignment="1">
      <alignment horizontal="right" vertical="center"/>
    </xf>
    <xf numFmtId="164" fontId="11" fillId="9" borderId="1" xfId="261" applyNumberFormat="1" applyFont="1" applyFill="1" applyBorder="1" applyAlignment="1">
      <alignment horizontal="right" vertical="center"/>
    </xf>
    <xf numFmtId="3" fontId="13" fillId="2" borderId="1" xfId="261" applyNumberFormat="1" applyFont="1" applyFill="1" applyBorder="1" applyAlignment="1">
      <alignment vertical="center"/>
    </xf>
    <xf numFmtId="3" fontId="11" fillId="0" borderId="1" xfId="261" applyNumberFormat="1" applyFont="1" applyBorder="1" applyAlignment="1">
      <alignment horizontal="right" vertical="center"/>
    </xf>
    <xf numFmtId="164" fontId="11" fillId="0" borderId="1" xfId="261" applyNumberFormat="1" applyFont="1" applyBorder="1" applyAlignment="1">
      <alignment horizontal="right" vertical="center"/>
    </xf>
    <xf numFmtId="164" fontId="11" fillId="2" borderId="1" xfId="261" applyNumberFormat="1" applyFont="1" applyFill="1" applyBorder="1" applyAlignment="1">
      <alignment horizontal="right" vertical="center"/>
    </xf>
    <xf numFmtId="38" fontId="10" fillId="0" borderId="15" xfId="261" applyNumberFormat="1" applyBorder="1" applyAlignment="1">
      <alignment horizontal="right" vertical="center"/>
    </xf>
    <xf numFmtId="164" fontId="22" fillId="2" borderId="1" xfId="261" applyNumberFormat="1" applyFont="1" applyFill="1" applyBorder="1" applyAlignment="1">
      <alignment horizontal="right" vertical="center"/>
    </xf>
    <xf numFmtId="3" fontId="14" fillId="0" borderId="0" xfId="261" applyNumberFormat="1" applyFont="1" applyAlignment="1">
      <alignment horizontal="right" vertical="center"/>
    </xf>
    <xf numFmtId="164" fontId="23" fillId="8" borderId="15" xfId="261" applyNumberFormat="1" applyFont="1" applyFill="1" applyBorder="1" applyAlignment="1">
      <alignment vertical="center"/>
    </xf>
    <xf numFmtId="164" fontId="23" fillId="9" borderId="1" xfId="261" applyNumberFormat="1" applyFont="1" applyFill="1" applyBorder="1" applyAlignment="1">
      <alignment horizontal="right" vertical="center"/>
    </xf>
    <xf numFmtId="169" fontId="24" fillId="12" borderId="0" xfId="12" applyNumberFormat="1" applyFont="1" applyFill="1" applyBorder="1" applyAlignment="1">
      <alignment vertical="center" wrapText="1"/>
    </xf>
    <xf numFmtId="182" fontId="25" fillId="12" borderId="0" xfId="12" applyNumberFormat="1" applyFont="1" applyFill="1" applyBorder="1" applyAlignment="1">
      <alignment vertical="center" wrapText="1"/>
    </xf>
    <xf numFmtId="169" fontId="15" fillId="0" borderId="0" xfId="261" applyFont="1" applyAlignment="1">
      <alignment vertical="center"/>
    </xf>
    <xf numFmtId="3" fontId="26" fillId="0" borderId="0" xfId="261" applyNumberFormat="1" applyFont="1" applyAlignment="1">
      <alignment vertical="center"/>
    </xf>
    <xf numFmtId="169" fontId="24" fillId="13" borderId="0" xfId="12" applyNumberFormat="1" applyFont="1" applyFill="1" applyBorder="1" applyAlignment="1">
      <alignment vertical="center" wrapText="1"/>
    </xf>
    <xf numFmtId="176" fontId="24" fillId="13" borderId="0" xfId="12" applyNumberFormat="1" applyFont="1" applyFill="1" applyBorder="1" applyAlignment="1">
      <alignment vertical="center" wrapText="1"/>
    </xf>
    <xf numFmtId="176" fontId="11" fillId="0" borderId="0" xfId="261" applyNumberFormat="1" applyFont="1" applyAlignment="1">
      <alignment vertical="center"/>
    </xf>
    <xf numFmtId="174" fontId="24" fillId="14" borderId="0" xfId="8" applyNumberFormat="1" applyFont="1" applyFill="1" applyBorder="1" applyAlignment="1">
      <alignment vertical="center" wrapText="1"/>
    </xf>
    <xf numFmtId="176" fontId="26" fillId="0" borderId="0" xfId="261" applyNumberFormat="1" applyFont="1" applyAlignment="1">
      <alignment vertical="center"/>
    </xf>
    <xf numFmtId="164" fontId="14" fillId="0" borderId="0" xfId="0" applyNumberFormat="1" applyFont="1" applyAlignment="1">
      <alignment horizontal="right" vertical="center"/>
    </xf>
    <xf numFmtId="176" fontId="12" fillId="0" borderId="0" xfId="0" applyNumberFormat="1" applyFont="1">
      <alignment vertical="center"/>
    </xf>
    <xf numFmtId="165" fontId="12" fillId="0" borderId="0" xfId="0" applyNumberFormat="1" applyFont="1">
      <alignment vertical="center"/>
    </xf>
    <xf numFmtId="182" fontId="24" fillId="15" borderId="0" xfId="12" applyNumberFormat="1" applyFont="1" applyFill="1" applyBorder="1" applyAlignment="1">
      <alignment vertical="center" wrapText="1"/>
    </xf>
    <xf numFmtId="14" fontId="8" fillId="0" borderId="0" xfId="12" applyNumberFormat="1" applyFont="1" applyBorder="1" applyAlignment="1">
      <alignment vertical="center"/>
    </xf>
    <xf numFmtId="169" fontId="24" fillId="15" borderId="0" xfId="12" applyNumberFormat="1" applyFont="1" applyFill="1" applyBorder="1" applyAlignment="1">
      <alignment vertical="center" wrapText="1"/>
    </xf>
    <xf numFmtId="164" fontId="11" fillId="2" borderId="1" xfId="261" applyNumberFormat="1" applyFont="1" applyFill="1" applyBorder="1" applyAlignment="1">
      <alignment vertical="center"/>
    </xf>
    <xf numFmtId="173" fontId="13" fillId="0" borderId="0" xfId="261" applyNumberFormat="1" applyFont="1" applyAlignment="1">
      <alignment vertical="center"/>
    </xf>
    <xf numFmtId="173" fontId="11" fillId="0" borderId="0" xfId="261" applyNumberFormat="1" applyFont="1" applyAlignment="1">
      <alignment vertical="center"/>
    </xf>
    <xf numFmtId="180" fontId="11" fillId="0" borderId="0" xfId="261" applyNumberFormat="1" applyFont="1" applyAlignment="1">
      <alignment vertical="center"/>
    </xf>
    <xf numFmtId="173" fontId="27" fillId="0" borderId="0" xfId="261" applyNumberFormat="1" applyFont="1" applyAlignment="1">
      <alignment vertical="center"/>
    </xf>
    <xf numFmtId="173" fontId="20" fillId="0" borderId="0" xfId="261" applyNumberFormat="1" applyFont="1" applyAlignment="1">
      <alignment vertical="center"/>
    </xf>
    <xf numFmtId="173" fontId="13" fillId="3" borderId="1" xfId="261" applyNumberFormat="1" applyFont="1" applyFill="1" applyBorder="1" applyAlignment="1">
      <alignment vertical="center"/>
    </xf>
    <xf numFmtId="173" fontId="11" fillId="3" borderId="1" xfId="261" applyNumberFormat="1" applyFont="1" applyFill="1" applyBorder="1" applyAlignment="1">
      <alignment vertical="center"/>
    </xf>
    <xf numFmtId="166" fontId="11" fillId="3" borderId="1" xfId="261" applyNumberFormat="1" applyFont="1" applyFill="1" applyBorder="1" applyAlignment="1">
      <alignment vertical="center"/>
    </xf>
    <xf numFmtId="38" fontId="11" fillId="7" borderId="0" xfId="261" applyNumberFormat="1" applyFont="1" applyFill="1" applyAlignment="1">
      <alignment vertical="center"/>
    </xf>
    <xf numFmtId="169" fontId="28" fillId="0" borderId="2" xfId="9" applyBorder="1" applyAlignment="1" applyProtection="1">
      <alignment vertical="center"/>
      <protection locked="0"/>
    </xf>
    <xf numFmtId="169" fontId="12" fillId="0" borderId="5" xfId="0" applyFont="1" applyBorder="1">
      <alignment vertical="center"/>
    </xf>
    <xf numFmtId="169" fontId="28" fillId="0" borderId="0" xfId="9" applyAlignment="1" applyProtection="1">
      <alignment vertical="center"/>
    </xf>
    <xf numFmtId="0" fontId="12" fillId="0" borderId="0" xfId="0" applyNumberFormat="1" applyFont="1">
      <alignment vertical="center"/>
    </xf>
    <xf numFmtId="9" fontId="11" fillId="0" borderId="0" xfId="261" applyNumberFormat="1" applyFont="1" applyAlignment="1">
      <alignment vertical="center"/>
    </xf>
    <xf numFmtId="165" fontId="11" fillId="0" borderId="0" xfId="261" applyNumberFormat="1" applyFont="1" applyAlignment="1">
      <alignment vertical="center"/>
    </xf>
    <xf numFmtId="169" fontId="12" fillId="0" borderId="7" xfId="0" applyFont="1" applyBorder="1">
      <alignment vertical="center"/>
    </xf>
    <xf numFmtId="169" fontId="12" fillId="0" borderId="8" xfId="0" applyFont="1" applyBorder="1">
      <alignment vertical="center"/>
    </xf>
    <xf numFmtId="169" fontId="20" fillId="0" borderId="0" xfId="261" applyFont="1" applyAlignment="1">
      <alignment vertical="center"/>
    </xf>
    <xf numFmtId="169" fontId="11" fillId="0" borderId="0" xfId="261" applyFont="1" applyAlignment="1" applyProtection="1">
      <alignment vertical="center"/>
      <protection locked="0"/>
    </xf>
    <xf numFmtId="3" fontId="11" fillId="4" borderId="1" xfId="261" applyNumberFormat="1" applyFont="1" applyFill="1" applyBorder="1" applyAlignment="1">
      <alignment vertical="center"/>
    </xf>
    <xf numFmtId="3" fontId="14" fillId="4" borderId="17" xfId="339" applyNumberFormat="1" applyFont="1" applyFill="1" applyBorder="1"/>
    <xf numFmtId="3" fontId="11" fillId="4" borderId="16" xfId="261" applyNumberFormat="1" applyFont="1" applyFill="1" applyBorder="1" applyAlignment="1">
      <alignment vertical="center"/>
    </xf>
    <xf numFmtId="3" fontId="14" fillId="0" borderId="1" xfId="339" applyNumberFormat="1" applyFont="1" applyBorder="1"/>
    <xf numFmtId="3" fontId="14" fillId="4" borderId="1" xfId="339" applyNumberFormat="1" applyFont="1" applyFill="1" applyBorder="1"/>
    <xf numFmtId="169" fontId="11" fillId="0" borderId="2" xfId="261" applyFont="1" applyBorder="1" applyAlignment="1">
      <alignment horizontal="right" vertical="center"/>
    </xf>
    <xf numFmtId="169" fontId="11" fillId="0" borderId="2" xfId="261" applyFont="1" applyBorder="1" applyAlignment="1">
      <alignment vertical="center"/>
    </xf>
    <xf numFmtId="3" fontId="11" fillId="0" borderId="2" xfId="261" applyNumberFormat="1" applyFont="1" applyBorder="1" applyAlignment="1">
      <alignment vertical="center"/>
    </xf>
    <xf numFmtId="169" fontId="14" fillId="0" borderId="0" xfId="338" applyFont="1" applyAlignment="1">
      <alignment horizontal="left"/>
    </xf>
    <xf numFmtId="169" fontId="14" fillId="0" borderId="5" xfId="338" applyFont="1" applyBorder="1" applyAlignment="1">
      <alignment horizontal="left"/>
    </xf>
    <xf numFmtId="173" fontId="11" fillId="0" borderId="5" xfId="261" applyNumberFormat="1" applyFont="1" applyBorder="1" applyAlignment="1">
      <alignment vertical="center"/>
    </xf>
    <xf numFmtId="3" fontId="11" fillId="0" borderId="17" xfId="261" applyNumberFormat="1" applyFont="1" applyBorder="1" applyAlignment="1">
      <alignment vertical="center"/>
    </xf>
    <xf numFmtId="179" fontId="13" fillId="0" borderId="0" xfId="261" applyNumberFormat="1" applyFont="1" applyAlignment="1">
      <alignment vertical="center"/>
    </xf>
    <xf numFmtId="179" fontId="13" fillId="0" borderId="2" xfId="261" applyNumberFormat="1" applyFont="1" applyBorder="1" applyAlignment="1">
      <alignment vertical="center"/>
    </xf>
    <xf numFmtId="179" fontId="11" fillId="0" borderId="2" xfId="261" applyNumberFormat="1" applyFont="1" applyBorder="1" applyAlignment="1">
      <alignment vertical="center"/>
    </xf>
    <xf numFmtId="179" fontId="11" fillId="0" borderId="15" xfId="261" applyNumberFormat="1" applyFont="1" applyBorder="1" applyAlignment="1">
      <alignment vertical="center"/>
    </xf>
    <xf numFmtId="173" fontId="13" fillId="0" borderId="5" xfId="261" applyNumberFormat="1" applyFont="1" applyBorder="1" applyAlignment="1">
      <alignment vertical="center"/>
    </xf>
    <xf numFmtId="164" fontId="11" fillId="0" borderId="20" xfId="261" applyNumberFormat="1" applyFont="1" applyBorder="1" applyAlignment="1">
      <alignment horizontal="right" vertical="center"/>
    </xf>
    <xf numFmtId="164" fontId="11" fillId="0" borderId="16" xfId="261" applyNumberFormat="1" applyFont="1" applyBorder="1" applyAlignment="1">
      <alignment horizontal="right" vertical="center"/>
    </xf>
    <xf numFmtId="164" fontId="11" fillId="0" borderId="17" xfId="261" applyNumberFormat="1" applyFont="1" applyBorder="1" applyAlignment="1">
      <alignment horizontal="right" vertical="center"/>
    </xf>
    <xf numFmtId="164" fontId="11" fillId="0" borderId="15" xfId="261" applyNumberFormat="1" applyFont="1" applyBorder="1" applyAlignment="1">
      <alignment horizontal="right" vertical="center"/>
    </xf>
    <xf numFmtId="177" fontId="11" fillId="0" borderId="16" xfId="261" applyNumberFormat="1" applyFont="1" applyBorder="1" applyAlignment="1">
      <alignment horizontal="right" vertical="center"/>
    </xf>
    <xf numFmtId="177" fontId="11" fillId="0" borderId="17" xfId="261" applyNumberFormat="1" applyFont="1" applyBorder="1" applyAlignment="1">
      <alignment horizontal="right" vertical="center"/>
    </xf>
    <xf numFmtId="177" fontId="11" fillId="0" borderId="8" xfId="261" applyNumberFormat="1" applyFont="1" applyBorder="1" applyAlignment="1">
      <alignment horizontal="right" vertical="center"/>
    </xf>
    <xf numFmtId="164" fontId="11" fillId="0" borderId="1" xfId="261" applyNumberFormat="1" applyFont="1" applyBorder="1" applyAlignment="1">
      <alignment vertical="center"/>
    </xf>
    <xf numFmtId="169" fontId="23" fillId="0" borderId="0" xfId="261" applyFont="1" applyAlignment="1">
      <alignment vertical="center"/>
    </xf>
    <xf numFmtId="175" fontId="23" fillId="0" borderId="0" xfId="8" applyNumberFormat="1" applyFont="1" applyAlignment="1" applyProtection="1">
      <alignment vertical="center"/>
    </xf>
    <xf numFmtId="3" fontId="11" fillId="0" borderId="1" xfId="261" applyNumberFormat="1" applyFont="1" applyBorder="1" applyAlignment="1">
      <alignment vertical="center"/>
    </xf>
    <xf numFmtId="38" fontId="11" fillId="0" borderId="1" xfId="261" applyNumberFormat="1" applyFont="1" applyBorder="1" applyAlignment="1" applyProtection="1">
      <alignment horizontal="right" vertical="center"/>
      <protection locked="0"/>
    </xf>
    <xf numFmtId="164" fontId="11" fillId="9" borderId="1" xfId="261" applyNumberFormat="1" applyFont="1" applyFill="1" applyBorder="1" applyAlignment="1">
      <alignment vertical="center"/>
    </xf>
    <xf numFmtId="168" fontId="11" fillId="0" borderId="0" xfId="280" applyFont="1" applyAlignment="1" applyProtection="1">
      <alignment vertical="center"/>
    </xf>
    <xf numFmtId="179" fontId="13" fillId="0" borderId="16" xfId="261" applyNumberFormat="1" applyFont="1" applyBorder="1" applyAlignment="1">
      <alignment vertical="center"/>
    </xf>
    <xf numFmtId="179" fontId="13" fillId="0" borderId="17" xfId="261" applyNumberFormat="1" applyFont="1" applyBorder="1" applyAlignment="1">
      <alignment vertical="center"/>
    </xf>
    <xf numFmtId="182" fontId="24" fillId="12" borderId="0" xfId="12" applyNumberFormat="1" applyFont="1" applyFill="1" applyBorder="1" applyAlignment="1">
      <alignment vertical="center" wrapText="1"/>
    </xf>
    <xf numFmtId="182" fontId="24" fillId="13" borderId="0" xfId="12" applyNumberFormat="1" applyFont="1" applyFill="1" applyBorder="1" applyAlignment="1">
      <alignment vertical="center" wrapText="1"/>
    </xf>
    <xf numFmtId="173" fontId="13" fillId="6" borderId="1" xfId="261" applyNumberFormat="1" applyFont="1" applyFill="1" applyBorder="1" applyAlignment="1" applyProtection="1">
      <alignment vertical="center"/>
      <protection locked="0"/>
    </xf>
    <xf numFmtId="169" fontId="29" fillId="0" borderId="0" xfId="325" applyAlignment="1">
      <alignment vertical="center"/>
    </xf>
    <xf numFmtId="169" fontId="29" fillId="0" borderId="0" xfId="325" applyAlignment="1">
      <alignment horizontal="center" vertical="center"/>
    </xf>
    <xf numFmtId="172" fontId="0" fillId="0" borderId="0" xfId="16" applyFont="1" applyBorder="1" applyAlignment="1">
      <alignment vertical="center"/>
    </xf>
    <xf numFmtId="17" fontId="29" fillId="0" borderId="0" xfId="325" applyNumberFormat="1" applyAlignment="1">
      <alignment vertical="center"/>
    </xf>
    <xf numFmtId="183" fontId="0" fillId="0" borderId="0" xfId="16" applyNumberFormat="1" applyFont="1" applyAlignment="1">
      <alignment vertical="center"/>
    </xf>
    <xf numFmtId="172" fontId="0" fillId="0" borderId="0" xfId="16" applyFont="1" applyAlignment="1">
      <alignment vertical="center"/>
    </xf>
    <xf numFmtId="169" fontId="30" fillId="0" borderId="22" xfId="325" applyFont="1" applyBorder="1" applyAlignment="1">
      <alignment horizontal="center" vertical="center"/>
    </xf>
    <xf numFmtId="169" fontId="30" fillId="16" borderId="23" xfId="325" applyFont="1" applyFill="1" applyBorder="1" applyAlignment="1">
      <alignment horizontal="center" vertical="center" wrapText="1"/>
    </xf>
    <xf numFmtId="169" fontId="29" fillId="0" borderId="24" xfId="325" applyBorder="1" applyAlignment="1">
      <alignment horizontal="center" vertical="center"/>
    </xf>
    <xf numFmtId="174" fontId="0" fillId="0" borderId="25" xfId="8" applyNumberFormat="1" applyFont="1" applyBorder="1" applyAlignment="1">
      <alignment vertical="center"/>
    </xf>
    <xf numFmtId="169" fontId="29" fillId="0" borderId="26" xfId="325" applyBorder="1" applyAlignment="1">
      <alignment horizontal="center" vertical="center"/>
    </xf>
    <xf numFmtId="174" fontId="0" fillId="0" borderId="27" xfId="8" applyNumberFormat="1" applyFont="1" applyBorder="1" applyAlignment="1">
      <alignment vertical="center"/>
    </xf>
    <xf numFmtId="174" fontId="0" fillId="0" borderId="0" xfId="8" applyNumberFormat="1" applyFont="1" applyAlignment="1">
      <alignment vertical="center"/>
    </xf>
    <xf numFmtId="174" fontId="30" fillId="0" borderId="22" xfId="8" applyNumberFormat="1" applyFont="1" applyFill="1" applyBorder="1" applyAlignment="1">
      <alignment horizontal="center" vertical="center"/>
    </xf>
    <xf numFmtId="174" fontId="29" fillId="0" borderId="28" xfId="8" applyNumberFormat="1" applyFont="1" applyBorder="1" applyAlignment="1">
      <alignment vertical="center"/>
    </xf>
    <xf numFmtId="174" fontId="30" fillId="0" borderId="23" xfId="8" applyNumberFormat="1" applyFont="1" applyFill="1" applyBorder="1" applyAlignment="1">
      <alignment horizontal="center" vertical="center" wrapText="1"/>
    </xf>
    <xf numFmtId="174" fontId="29" fillId="0" borderId="24" xfId="8" applyNumberFormat="1" applyFont="1" applyBorder="1" applyAlignment="1">
      <alignment horizontal="center" vertical="center"/>
    </xf>
    <xf numFmtId="174" fontId="29" fillId="0" borderId="0" xfId="8" applyNumberFormat="1" applyFont="1" applyBorder="1" applyAlignment="1">
      <alignment vertical="center"/>
    </xf>
    <xf numFmtId="174" fontId="29" fillId="0" borderId="26" xfId="8" applyNumberFormat="1" applyFont="1" applyBorder="1" applyAlignment="1">
      <alignment horizontal="center" vertical="center"/>
    </xf>
    <xf numFmtId="174" fontId="29" fillId="0" borderId="9" xfId="8" applyNumberFormat="1" applyFont="1" applyBorder="1" applyAlignment="1">
      <alignment vertical="center"/>
    </xf>
    <xf numFmtId="174" fontId="29" fillId="0" borderId="0" xfId="8" applyNumberFormat="1" applyFont="1" applyAlignment="1">
      <alignment horizontal="center" vertical="center"/>
    </xf>
    <xf numFmtId="174" fontId="29" fillId="0" borderId="0" xfId="8" applyNumberFormat="1" applyFont="1" applyAlignment="1">
      <alignment vertical="center"/>
    </xf>
    <xf numFmtId="169" fontId="30" fillId="16" borderId="29" xfId="325" applyFont="1" applyFill="1" applyBorder="1" applyAlignment="1">
      <alignment horizontal="center" vertical="center" wrapText="1"/>
    </xf>
    <xf numFmtId="169" fontId="30" fillId="16" borderId="30" xfId="325" applyFont="1" applyFill="1" applyBorder="1" applyAlignment="1">
      <alignment horizontal="center" vertical="center" wrapText="1"/>
    </xf>
    <xf numFmtId="169" fontId="30" fillId="16" borderId="31" xfId="325" applyFont="1" applyFill="1" applyBorder="1" applyAlignment="1">
      <alignment horizontal="center" vertical="center" wrapText="1"/>
    </xf>
    <xf numFmtId="169" fontId="30" fillId="16" borderId="32" xfId="325" applyFont="1" applyFill="1" applyBorder="1" applyAlignment="1">
      <alignment horizontal="center" vertical="center" wrapText="1"/>
    </xf>
    <xf numFmtId="174" fontId="0" fillId="0" borderId="33" xfId="8" applyNumberFormat="1" applyFont="1" applyBorder="1" applyAlignment="1">
      <alignment vertical="center"/>
    </xf>
    <xf numFmtId="174" fontId="0" fillId="0" borderId="34" xfId="8" applyNumberFormat="1" applyFont="1" applyBorder="1" applyAlignment="1">
      <alignment vertical="center"/>
    </xf>
    <xf numFmtId="174" fontId="0" fillId="0" borderId="35" xfId="8" applyNumberFormat="1" applyFont="1" applyBorder="1" applyAlignment="1">
      <alignment vertical="center"/>
    </xf>
    <xf numFmtId="174" fontId="0" fillId="0" borderId="36" xfId="8" applyNumberFormat="1" applyFont="1" applyBorder="1" applyAlignment="1">
      <alignment vertical="center"/>
    </xf>
    <xf numFmtId="174" fontId="0" fillId="0" borderId="37" xfId="8" applyNumberFormat="1" applyFont="1" applyBorder="1" applyAlignment="1">
      <alignment vertical="center"/>
    </xf>
    <xf numFmtId="174" fontId="0" fillId="0" borderId="38" xfId="8" applyNumberFormat="1" applyFont="1" applyBorder="1" applyAlignment="1">
      <alignment vertical="center"/>
    </xf>
    <xf numFmtId="174" fontId="30" fillId="0" borderId="29" xfId="8" applyNumberFormat="1" applyFont="1" applyFill="1" applyBorder="1" applyAlignment="1">
      <alignment horizontal="center" vertical="center" wrapText="1"/>
    </xf>
    <xf numFmtId="174" fontId="30" fillId="0" borderId="30" xfId="8" applyNumberFormat="1" applyFont="1" applyFill="1" applyBorder="1" applyAlignment="1">
      <alignment horizontal="center" vertical="center" wrapText="1"/>
    </xf>
    <xf numFmtId="174" fontId="30" fillId="0" borderId="32" xfId="8" applyNumberFormat="1" applyFont="1" applyFill="1" applyBorder="1" applyAlignment="1">
      <alignment horizontal="center" vertical="center" wrapText="1"/>
    </xf>
    <xf numFmtId="184" fontId="0" fillId="0" borderId="25" xfId="16" applyNumberFormat="1" applyFont="1" applyBorder="1" applyAlignment="1">
      <alignment vertical="center"/>
    </xf>
    <xf numFmtId="184" fontId="0" fillId="0" borderId="27" xfId="16" applyNumberFormat="1" applyFont="1" applyBorder="1" applyAlignment="1">
      <alignment vertical="center"/>
    </xf>
    <xf numFmtId="175" fontId="0" fillId="0" borderId="0" xfId="8" applyNumberFormat="1" applyFont="1" applyAlignment="1">
      <alignment vertical="center"/>
    </xf>
    <xf numFmtId="169" fontId="29" fillId="0" borderId="28" xfId="325" applyBorder="1" applyAlignment="1">
      <alignment vertical="center"/>
    </xf>
    <xf numFmtId="169" fontId="30" fillId="0" borderId="23" xfId="325" applyFont="1" applyBorder="1" applyAlignment="1">
      <alignment horizontal="center" vertical="center" wrapText="1"/>
    </xf>
    <xf numFmtId="183" fontId="0" fillId="0" borderId="25" xfId="16" applyNumberFormat="1" applyFont="1" applyBorder="1" applyAlignment="1">
      <alignment vertical="center"/>
    </xf>
    <xf numFmtId="169" fontId="29" fillId="0" borderId="9" xfId="325" applyBorder="1" applyAlignment="1">
      <alignment vertical="center"/>
    </xf>
    <xf numFmtId="183" fontId="0" fillId="0" borderId="27" xfId="16" applyNumberFormat="1" applyFont="1" applyBorder="1" applyAlignment="1">
      <alignment vertical="center"/>
    </xf>
    <xf numFmtId="175" fontId="29" fillId="0" borderId="0" xfId="8" applyNumberFormat="1" applyFont="1" applyAlignment="1">
      <alignment vertical="center"/>
    </xf>
    <xf numFmtId="184" fontId="0" fillId="0" borderId="33" xfId="16" applyNumberFormat="1" applyFont="1" applyBorder="1" applyAlignment="1">
      <alignment vertical="center"/>
    </xf>
    <xf numFmtId="184" fontId="0" fillId="0" borderId="39" xfId="16" applyNumberFormat="1" applyFont="1" applyBorder="1" applyAlignment="1">
      <alignment vertical="center"/>
    </xf>
    <xf numFmtId="184" fontId="0" fillId="0" borderId="34" xfId="16" applyNumberFormat="1" applyFont="1" applyBorder="1" applyAlignment="1">
      <alignment vertical="center"/>
    </xf>
    <xf numFmtId="184" fontId="0" fillId="0" borderId="35" xfId="16" applyNumberFormat="1" applyFont="1" applyBorder="1" applyAlignment="1">
      <alignment vertical="center"/>
    </xf>
    <xf numFmtId="184" fontId="0" fillId="0" borderId="36" xfId="16" applyNumberFormat="1" applyFont="1" applyBorder="1" applyAlignment="1">
      <alignment vertical="center"/>
    </xf>
    <xf numFmtId="184" fontId="0" fillId="0" borderId="37" xfId="16" applyNumberFormat="1" applyFont="1" applyBorder="1" applyAlignment="1">
      <alignment vertical="center"/>
    </xf>
    <xf numFmtId="184" fontId="0" fillId="0" borderId="38" xfId="16" applyNumberFormat="1" applyFont="1" applyBorder="1" applyAlignment="1">
      <alignment vertical="center"/>
    </xf>
    <xf numFmtId="169" fontId="30" fillId="0" borderId="29" xfId="325" applyFont="1" applyBorder="1" applyAlignment="1">
      <alignment horizontal="center" vertical="center" wrapText="1"/>
    </xf>
    <xf numFmtId="169" fontId="30" fillId="0" borderId="30" xfId="325" applyFont="1" applyBorder="1" applyAlignment="1">
      <alignment horizontal="center" vertical="center" wrapText="1"/>
    </xf>
    <xf numFmtId="169" fontId="30" fillId="0" borderId="32" xfId="325" applyFont="1" applyBorder="1" applyAlignment="1">
      <alignment horizontal="center" vertical="center" wrapText="1"/>
    </xf>
    <xf numFmtId="183" fontId="0" fillId="0" borderId="33" xfId="16" applyNumberFormat="1" applyFont="1" applyBorder="1" applyAlignment="1">
      <alignment vertical="center"/>
    </xf>
    <xf numFmtId="183" fontId="0" fillId="0" borderId="35" xfId="16" applyNumberFormat="1" applyFont="1" applyBorder="1" applyAlignment="1">
      <alignment vertical="center"/>
    </xf>
    <xf numFmtId="183" fontId="0" fillId="0" borderId="36" xfId="16" applyNumberFormat="1" applyFont="1" applyBorder="1" applyAlignment="1">
      <alignment vertical="center"/>
    </xf>
    <xf numFmtId="183" fontId="0" fillId="0" borderId="38" xfId="16" applyNumberFormat="1" applyFont="1" applyBorder="1" applyAlignment="1">
      <alignment vertical="center"/>
    </xf>
    <xf numFmtId="169" fontId="13" fillId="8" borderId="72" xfId="261" applyFont="1" applyFill="1" applyBorder="1" applyAlignment="1">
      <alignment vertical="center"/>
    </xf>
    <xf numFmtId="17" fontId="13" fillId="8" borderId="64" xfId="261" applyNumberFormat="1" applyFont="1" applyFill="1" applyBorder="1" applyAlignment="1">
      <alignment horizontal="center" vertical="center"/>
    </xf>
    <xf numFmtId="17" fontId="13" fillId="8" borderId="65" xfId="261" applyNumberFormat="1" applyFont="1" applyFill="1" applyBorder="1" applyAlignment="1">
      <alignment horizontal="center" vertical="center"/>
    </xf>
    <xf numFmtId="179" fontId="11" fillId="8" borderId="70" xfId="261" applyNumberFormat="1" applyFont="1" applyFill="1" applyBorder="1" applyAlignment="1">
      <alignment horizontal="center" vertical="center"/>
    </xf>
    <xf numFmtId="179" fontId="11" fillId="8" borderId="67" xfId="261" applyNumberFormat="1" applyFont="1" applyFill="1" applyBorder="1" applyAlignment="1">
      <alignment horizontal="center" vertical="center"/>
    </xf>
    <xf numFmtId="38" fontId="81" fillId="8" borderId="74" xfId="261" applyNumberFormat="1" applyFont="1" applyFill="1" applyBorder="1" applyAlignment="1">
      <alignment vertical="center"/>
    </xf>
    <xf numFmtId="173" fontId="11" fillId="8" borderId="74" xfId="261" applyNumberFormat="1" applyFont="1" applyFill="1" applyBorder="1" applyAlignment="1">
      <alignment vertical="center"/>
    </xf>
    <xf numFmtId="38" fontId="14" fillId="8" borderId="74" xfId="339" applyNumberFormat="1" applyFont="1" applyFill="1" applyBorder="1" applyAlignment="1">
      <alignment horizontal="left"/>
    </xf>
    <xf numFmtId="169" fontId="14" fillId="8" borderId="74" xfId="339" applyFont="1" applyFill="1" applyBorder="1" applyAlignment="1">
      <alignment horizontal="left"/>
    </xf>
    <xf numFmtId="38" fontId="11" fillId="8" borderId="74" xfId="261" applyNumberFormat="1" applyFont="1" applyFill="1" applyBorder="1" applyAlignment="1">
      <alignment vertical="center"/>
    </xf>
    <xf numFmtId="173" fontId="11" fillId="8" borderId="75" xfId="261" applyNumberFormat="1" applyFont="1" applyFill="1" applyBorder="1" applyAlignment="1">
      <alignment vertical="center"/>
    </xf>
    <xf numFmtId="173" fontId="13" fillId="4" borderId="73" xfId="261" applyNumberFormat="1" applyFont="1" applyFill="1" applyBorder="1" applyAlignment="1">
      <alignment vertical="center"/>
    </xf>
    <xf numFmtId="173" fontId="13" fillId="11" borderId="74" xfId="261" applyNumberFormat="1" applyFont="1" applyFill="1" applyBorder="1" applyAlignment="1">
      <alignment vertical="center"/>
    </xf>
    <xf numFmtId="3" fontId="13" fillId="9" borderId="74" xfId="261" applyNumberFormat="1" applyFont="1" applyFill="1" applyBorder="1" applyAlignment="1">
      <alignment vertical="center"/>
    </xf>
    <xf numFmtId="3" fontId="13" fillId="2" borderId="75" xfId="261" applyNumberFormat="1" applyFont="1" applyFill="1" applyBorder="1" applyAlignment="1">
      <alignment vertical="center"/>
    </xf>
    <xf numFmtId="3" fontId="11" fillId="4" borderId="64" xfId="261" applyNumberFormat="1" applyFont="1" applyFill="1" applyBorder="1" applyAlignment="1">
      <alignment horizontal="right" vertical="center"/>
    </xf>
    <xf numFmtId="164" fontId="11" fillId="11" borderId="70" xfId="261" applyNumberFormat="1" applyFont="1" applyFill="1" applyBorder="1" applyAlignment="1" applyProtection="1">
      <alignment horizontal="right" vertical="center"/>
      <protection locked="0"/>
    </xf>
    <xf numFmtId="164" fontId="11" fillId="2" borderId="67" xfId="261" applyNumberFormat="1" applyFont="1" applyFill="1" applyBorder="1" applyAlignment="1">
      <alignment horizontal="right" vertical="center"/>
    </xf>
    <xf numFmtId="173" fontId="13" fillId="4" borderId="69" xfId="261" applyNumberFormat="1" applyFont="1" applyFill="1" applyBorder="1" applyAlignment="1">
      <alignment vertical="center"/>
    </xf>
    <xf numFmtId="179" fontId="11" fillId="4" borderId="70" xfId="261" applyNumberFormat="1" applyFont="1" applyFill="1" applyBorder="1" applyAlignment="1">
      <alignment vertical="center"/>
    </xf>
    <xf numFmtId="3" fontId="11" fillId="4" borderId="67" xfId="261" applyNumberFormat="1" applyFont="1" applyFill="1" applyBorder="1" applyAlignment="1">
      <alignment horizontal="right" vertical="center"/>
    </xf>
    <xf numFmtId="179" fontId="11" fillId="4" borderId="77" xfId="261" applyNumberFormat="1" applyFont="1" applyFill="1" applyBorder="1" applyAlignment="1">
      <alignment vertical="center"/>
    </xf>
    <xf numFmtId="164" fontId="11" fillId="2" borderId="67" xfId="261" applyNumberFormat="1" applyFont="1" applyFill="1" applyBorder="1" applyAlignment="1">
      <alignment vertical="center"/>
    </xf>
    <xf numFmtId="164" fontId="11" fillId="2" borderId="68" xfId="261" applyNumberFormat="1" applyFont="1" applyFill="1" applyBorder="1" applyAlignment="1">
      <alignment vertical="center"/>
    </xf>
    <xf numFmtId="185" fontId="11" fillId="8" borderId="70" xfId="261" applyNumberFormat="1" applyFont="1" applyFill="1" applyBorder="1" applyAlignment="1">
      <alignment horizontal="center" vertical="center"/>
    </xf>
    <xf numFmtId="185" fontId="11" fillId="8" borderId="67" xfId="261" applyNumberFormat="1" applyFont="1" applyFill="1" applyBorder="1" applyAlignment="1">
      <alignment horizontal="center" vertical="center"/>
    </xf>
    <xf numFmtId="185" fontId="11" fillId="4" borderId="64" xfId="261" applyNumberFormat="1" applyFont="1" applyFill="1" applyBorder="1" applyAlignment="1">
      <alignment horizontal="center" vertical="center"/>
    </xf>
    <xf numFmtId="185" fontId="11" fillId="4" borderId="65" xfId="261" applyNumberFormat="1" applyFont="1" applyFill="1" applyBorder="1" applyAlignment="1">
      <alignment horizontal="center" vertical="center"/>
    </xf>
    <xf numFmtId="185" fontId="11" fillId="11" borderId="70" xfId="261" applyNumberFormat="1" applyFont="1" applyFill="1" applyBorder="1" applyAlignment="1" applyProtection="1">
      <alignment horizontal="center" vertical="center"/>
      <protection locked="0"/>
    </xf>
    <xf numFmtId="185" fontId="11" fillId="11" borderId="71" xfId="261" applyNumberFormat="1" applyFont="1" applyFill="1" applyBorder="1" applyAlignment="1" applyProtection="1">
      <alignment horizontal="center" vertical="center"/>
      <protection locked="0"/>
    </xf>
    <xf numFmtId="185" fontId="11" fillId="0" borderId="0" xfId="261" applyNumberFormat="1" applyFont="1" applyAlignment="1">
      <alignment horizontal="center" vertical="center"/>
    </xf>
    <xf numFmtId="185" fontId="11" fillId="4" borderId="67" xfId="261" applyNumberFormat="1" applyFont="1" applyFill="1" applyBorder="1" applyAlignment="1">
      <alignment horizontal="center" vertical="center"/>
    </xf>
    <xf numFmtId="169" fontId="11" fillId="0" borderId="79" xfId="261" applyFont="1" applyBorder="1" applyAlignment="1">
      <alignment horizontal="right" vertical="center"/>
    </xf>
    <xf numFmtId="169" fontId="21" fillId="10" borderId="78" xfId="261" applyFont="1" applyFill="1" applyBorder="1" applyAlignment="1">
      <alignment vertical="center"/>
    </xf>
    <xf numFmtId="169" fontId="14" fillId="10" borderId="79" xfId="338" applyFont="1" applyFill="1" applyBorder="1" applyAlignment="1">
      <alignment horizontal="left"/>
    </xf>
    <xf numFmtId="169" fontId="14" fillId="10" borderId="80" xfId="338" applyFont="1" applyFill="1" applyBorder="1" applyAlignment="1">
      <alignment horizontal="left"/>
    </xf>
    <xf numFmtId="173" fontId="13" fillId="10" borderId="79" xfId="261" applyNumberFormat="1" applyFont="1" applyFill="1" applyBorder="1" applyAlignment="1">
      <alignment vertical="center"/>
    </xf>
    <xf numFmtId="179" fontId="13" fillId="10" borderId="79" xfId="261" applyNumberFormat="1" applyFont="1" applyFill="1" applyBorder="1" applyAlignment="1">
      <alignment vertical="center"/>
    </xf>
    <xf numFmtId="169" fontId="14" fillId="10" borderId="81" xfId="338" applyFont="1" applyFill="1" applyBorder="1" applyAlignment="1">
      <alignment horizontal="left"/>
    </xf>
    <xf numFmtId="173" fontId="13" fillId="10" borderId="80" xfId="261" applyNumberFormat="1" applyFont="1" applyFill="1" applyBorder="1" applyAlignment="1">
      <alignment vertical="center"/>
    </xf>
    <xf numFmtId="173" fontId="13" fillId="4" borderId="66" xfId="261" applyNumberFormat="1" applyFont="1" applyFill="1" applyBorder="1" applyAlignment="1">
      <alignment vertical="center"/>
    </xf>
    <xf numFmtId="179" fontId="11" fillId="8" borderId="71" xfId="261" applyNumberFormat="1" applyFont="1" applyFill="1" applyBorder="1" applyAlignment="1">
      <alignment horizontal="center" vertical="center"/>
    </xf>
    <xf numFmtId="185" fontId="11" fillId="8" borderId="71" xfId="261" applyNumberFormat="1" applyFont="1" applyFill="1" applyBorder="1" applyAlignment="1">
      <alignment horizontal="center" vertical="center"/>
    </xf>
    <xf numFmtId="185" fontId="11" fillId="8" borderId="68" xfId="261" applyNumberFormat="1" applyFont="1" applyFill="1" applyBorder="1" applyAlignment="1">
      <alignment horizontal="center" vertical="center"/>
    </xf>
    <xf numFmtId="169" fontId="13" fillId="4" borderId="82" xfId="261" applyFont="1" applyFill="1" applyBorder="1" applyAlignment="1">
      <alignment horizontal="center" vertical="center"/>
    </xf>
    <xf numFmtId="173" fontId="13" fillId="4" borderId="83" xfId="261" applyNumberFormat="1" applyFont="1" applyFill="1" applyBorder="1" applyAlignment="1">
      <alignment vertical="center"/>
    </xf>
    <xf numFmtId="173" fontId="13" fillId="4" borderId="76" xfId="261" applyNumberFormat="1" applyFont="1" applyFill="1" applyBorder="1" applyAlignment="1">
      <alignment vertical="center"/>
    </xf>
    <xf numFmtId="179" fontId="11" fillId="4" borderId="67" xfId="261" applyNumberFormat="1" applyFont="1" applyFill="1" applyBorder="1" applyAlignment="1">
      <alignment horizontal="center" vertical="center"/>
    </xf>
    <xf numFmtId="179" fontId="11" fillId="4" borderId="68" xfId="261" applyNumberFormat="1" applyFont="1" applyFill="1" applyBorder="1" applyAlignment="1">
      <alignment horizontal="center" vertical="center"/>
    </xf>
    <xf numFmtId="186" fontId="11" fillId="9" borderId="70" xfId="261" applyNumberFormat="1" applyFont="1" applyFill="1" applyBorder="1" applyAlignment="1">
      <alignment horizontal="right" vertical="center"/>
    </xf>
    <xf numFmtId="186" fontId="11" fillId="9" borderId="70" xfId="261" applyNumberFormat="1" applyFont="1" applyFill="1" applyBorder="1" applyAlignment="1">
      <alignment vertical="center"/>
    </xf>
    <xf numFmtId="186" fontId="11" fillId="9" borderId="71" xfId="261" applyNumberFormat="1" applyFont="1" applyFill="1" applyBorder="1" applyAlignment="1">
      <alignment vertical="center"/>
    </xf>
    <xf numFmtId="187" fontId="11" fillId="4" borderId="67" xfId="261" applyNumberFormat="1" applyFont="1" applyFill="1" applyBorder="1" applyAlignment="1">
      <alignment horizontal="center" vertical="center"/>
    </xf>
    <xf numFmtId="0" fontId="2" fillId="0" borderId="0" xfId="434"/>
    <xf numFmtId="189" fontId="84" fillId="0" borderId="87" xfId="435" applyNumberFormat="1" applyFont="1" applyBorder="1"/>
    <xf numFmtId="0" fontId="84" fillId="0" borderId="86" xfId="331" applyFont="1" applyBorder="1" applyAlignment="1">
      <alignment horizontal="center"/>
    </xf>
    <xf numFmtId="189" fontId="84" fillId="0" borderId="87" xfId="436" applyNumberFormat="1" applyFont="1" applyBorder="1"/>
    <xf numFmtId="189" fontId="82" fillId="81" borderId="0" xfId="434" applyNumberFormat="1" applyFont="1" applyFill="1"/>
    <xf numFmtId="0" fontId="82" fillId="81" borderId="0" xfId="434" applyFont="1" applyFill="1"/>
    <xf numFmtId="179" fontId="11" fillId="4" borderId="88" xfId="261" applyNumberFormat="1" applyFont="1" applyFill="1" applyBorder="1" applyAlignment="1">
      <alignment vertical="center"/>
    </xf>
    <xf numFmtId="179" fontId="11" fillId="4" borderId="89" xfId="261" applyNumberFormat="1" applyFont="1" applyFill="1" applyBorder="1" applyAlignment="1">
      <alignment vertical="center"/>
    </xf>
    <xf numFmtId="3" fontId="11" fillId="4" borderId="90" xfId="261" applyNumberFormat="1" applyFont="1" applyFill="1" applyBorder="1" applyAlignment="1">
      <alignment horizontal="right" vertical="center"/>
    </xf>
    <xf numFmtId="17" fontId="13" fillId="10" borderId="11" xfId="261" applyNumberFormat="1" applyFont="1" applyFill="1" applyBorder="1" applyAlignment="1">
      <alignment horizontal="center" vertical="center"/>
    </xf>
    <xf numFmtId="185" fontId="11" fillId="4" borderId="90" xfId="261" applyNumberFormat="1" applyFont="1" applyFill="1" applyBorder="1" applyAlignment="1">
      <alignment horizontal="center" vertical="center"/>
    </xf>
    <xf numFmtId="179" fontId="11" fillId="4" borderId="91" xfId="261" applyNumberFormat="1" applyFont="1" applyFill="1" applyBorder="1" applyAlignment="1">
      <alignment horizontal="center" vertical="center"/>
    </xf>
    <xf numFmtId="179" fontId="11" fillId="4" borderId="92" xfId="261" applyNumberFormat="1" applyFont="1" applyFill="1" applyBorder="1" applyAlignment="1">
      <alignment horizontal="center" vertical="center"/>
    </xf>
    <xf numFmtId="179" fontId="11" fillId="4" borderId="93" xfId="261" applyNumberFormat="1" applyFont="1" applyFill="1" applyBorder="1" applyAlignment="1">
      <alignment horizontal="center" vertical="center"/>
    </xf>
    <xf numFmtId="179" fontId="11" fillId="4" borderId="94" xfId="261" applyNumberFormat="1" applyFont="1" applyFill="1" applyBorder="1" applyAlignment="1">
      <alignment horizontal="center" vertical="center"/>
    </xf>
    <xf numFmtId="179" fontId="11" fillId="4" borderId="95" xfId="261" applyNumberFormat="1" applyFont="1" applyFill="1" applyBorder="1" applyAlignment="1">
      <alignment horizontal="center" vertical="center"/>
    </xf>
    <xf numFmtId="179" fontId="11" fillId="4" borderId="96" xfId="261" applyNumberFormat="1" applyFont="1" applyFill="1" applyBorder="1" applyAlignment="1">
      <alignment horizontal="center" vertical="center"/>
    </xf>
    <xf numFmtId="185" fontId="11" fillId="4" borderId="94" xfId="261" applyNumberFormat="1" applyFont="1" applyFill="1" applyBorder="1" applyAlignment="1">
      <alignment horizontal="center" vertical="center"/>
    </xf>
    <xf numFmtId="185" fontId="11" fillId="4" borderId="95" xfId="261" applyNumberFormat="1" applyFont="1" applyFill="1" applyBorder="1" applyAlignment="1">
      <alignment horizontal="center" vertical="center"/>
    </xf>
    <xf numFmtId="185" fontId="11" fillId="4" borderId="96" xfId="261" applyNumberFormat="1" applyFont="1" applyFill="1" applyBorder="1" applyAlignment="1">
      <alignment horizontal="center" vertical="center"/>
    </xf>
    <xf numFmtId="185" fontId="11" fillId="0" borderId="94" xfId="261" applyNumberFormat="1" applyFont="1" applyBorder="1" applyAlignment="1">
      <alignment horizontal="center" vertical="center"/>
    </xf>
    <xf numFmtId="185" fontId="11" fillId="0" borderId="95" xfId="261" applyNumberFormat="1" applyFont="1" applyBorder="1" applyAlignment="1">
      <alignment horizontal="center" vertical="center"/>
    </xf>
    <xf numFmtId="185" fontId="11" fillId="0" borderId="96" xfId="261" applyNumberFormat="1" applyFont="1" applyBorder="1" applyAlignment="1">
      <alignment horizontal="center" vertical="center"/>
    </xf>
    <xf numFmtId="185" fontId="13" fillId="10" borderId="94" xfId="261" applyNumberFormat="1" applyFont="1" applyFill="1" applyBorder="1" applyAlignment="1">
      <alignment horizontal="center" vertical="center"/>
    </xf>
    <xf numFmtId="185" fontId="13" fillId="10" borderId="95" xfId="261" applyNumberFormat="1" applyFont="1" applyFill="1" applyBorder="1" applyAlignment="1">
      <alignment horizontal="center" vertical="center"/>
    </xf>
    <xf numFmtId="185" fontId="13" fillId="10" borderId="96" xfId="261" applyNumberFormat="1" applyFont="1" applyFill="1" applyBorder="1" applyAlignment="1">
      <alignment horizontal="center" vertical="center"/>
    </xf>
    <xf numFmtId="185" fontId="10" fillId="0" borderId="94" xfId="261" applyNumberFormat="1" applyBorder="1" applyAlignment="1">
      <alignment horizontal="center" vertical="center"/>
    </xf>
    <xf numFmtId="185" fontId="10" fillId="0" borderId="95" xfId="261" applyNumberFormat="1" applyBorder="1" applyAlignment="1">
      <alignment horizontal="center" vertical="center"/>
    </xf>
    <xf numFmtId="185" fontId="10" fillId="0" borderId="96" xfId="261" applyNumberFormat="1" applyBorder="1" applyAlignment="1">
      <alignment horizontal="center" vertical="center"/>
    </xf>
    <xf numFmtId="185" fontId="10" fillId="0" borderId="94" xfId="8" applyNumberFormat="1" applyFont="1" applyFill="1" applyBorder="1" applyAlignment="1">
      <alignment horizontal="center" vertical="center"/>
    </xf>
    <xf numFmtId="185" fontId="20" fillId="0" borderId="94" xfId="261" applyNumberFormat="1" applyFont="1" applyBorder="1" applyAlignment="1">
      <alignment horizontal="center" vertical="center"/>
    </xf>
    <xf numFmtId="185" fontId="20" fillId="0" borderId="95" xfId="261" applyNumberFormat="1" applyFont="1" applyBorder="1" applyAlignment="1">
      <alignment horizontal="center" vertical="center"/>
    </xf>
    <xf numFmtId="185" fontId="20" fillId="0" borderId="96" xfId="261" applyNumberFormat="1" applyFont="1" applyBorder="1" applyAlignment="1">
      <alignment horizontal="center" vertical="center"/>
    </xf>
    <xf numFmtId="185" fontId="11" fillId="4" borderId="97" xfId="261" applyNumberFormat="1" applyFont="1" applyFill="1" applyBorder="1" applyAlignment="1">
      <alignment horizontal="center" vertical="center"/>
    </xf>
    <xf numFmtId="185" fontId="11" fillId="4" borderId="98" xfId="261" applyNumberFormat="1" applyFont="1" applyFill="1" applyBorder="1" applyAlignment="1">
      <alignment horizontal="center" vertical="center"/>
    </xf>
    <xf numFmtId="185" fontId="11" fillId="4" borderId="99" xfId="261" applyNumberFormat="1" applyFont="1" applyFill="1" applyBorder="1" applyAlignment="1">
      <alignment horizontal="center" vertical="center"/>
    </xf>
    <xf numFmtId="179" fontId="11" fillId="4" borderId="100" xfId="261" applyNumberFormat="1" applyFont="1" applyFill="1" applyBorder="1" applyAlignment="1">
      <alignment horizontal="center" vertical="center"/>
    </xf>
    <xf numFmtId="179" fontId="11" fillId="4" borderId="64" xfId="261" applyNumberFormat="1" applyFont="1" applyFill="1" applyBorder="1" applyAlignment="1">
      <alignment horizontal="center" vertical="center"/>
    </xf>
    <xf numFmtId="179" fontId="11" fillId="4" borderId="65" xfId="261" applyNumberFormat="1" applyFont="1" applyFill="1" applyBorder="1" applyAlignment="1">
      <alignment horizontal="center" vertical="center"/>
    </xf>
    <xf numFmtId="179" fontId="11" fillId="4" borderId="66" xfId="261" applyNumberFormat="1" applyFont="1" applyFill="1" applyBorder="1" applyAlignment="1">
      <alignment horizontal="center" vertical="center"/>
    </xf>
    <xf numFmtId="187" fontId="13" fillId="8" borderId="64" xfId="261" applyNumberFormat="1" applyFont="1" applyFill="1" applyBorder="1" applyAlignment="1">
      <alignment horizontal="center" vertical="center"/>
    </xf>
    <xf numFmtId="17" fontId="13" fillId="8" borderId="101" xfId="261" applyNumberFormat="1" applyFont="1" applyFill="1" applyBorder="1" applyAlignment="1">
      <alignment horizontal="center" vertical="center"/>
    </xf>
    <xf numFmtId="179" fontId="11" fillId="8" borderId="89" xfId="261" applyNumberFormat="1" applyFont="1" applyFill="1" applyBorder="1" applyAlignment="1">
      <alignment horizontal="center" vertical="center"/>
    </xf>
    <xf numFmtId="185" fontId="11" fillId="8" borderId="89" xfId="261" applyNumberFormat="1" applyFont="1" applyFill="1" applyBorder="1" applyAlignment="1">
      <alignment horizontal="center" vertical="center"/>
    </xf>
    <xf numFmtId="179" fontId="11" fillId="4" borderId="103" xfId="261" applyNumberFormat="1" applyFont="1" applyFill="1" applyBorder="1" applyAlignment="1">
      <alignment horizontal="center" vertical="center"/>
    </xf>
    <xf numFmtId="179" fontId="11" fillId="4" borderId="104" xfId="261" applyNumberFormat="1" applyFont="1" applyFill="1" applyBorder="1" applyAlignment="1">
      <alignment horizontal="center" vertical="center"/>
    </xf>
    <xf numFmtId="185" fontId="11" fillId="4" borderId="104" xfId="261" applyNumberFormat="1" applyFont="1" applyFill="1" applyBorder="1" applyAlignment="1">
      <alignment horizontal="center" vertical="center"/>
    </xf>
    <xf numFmtId="185" fontId="11" fillId="4" borderId="105" xfId="261" applyNumberFormat="1" applyFont="1" applyFill="1" applyBorder="1" applyAlignment="1">
      <alignment horizontal="center" vertical="center"/>
    </xf>
    <xf numFmtId="17" fontId="13" fillId="8" borderId="102" xfId="261" applyNumberFormat="1" applyFont="1" applyFill="1" applyBorder="1" applyAlignment="1">
      <alignment horizontal="center" vertical="center"/>
    </xf>
    <xf numFmtId="185" fontId="11" fillId="4" borderId="102" xfId="261" applyNumberFormat="1" applyFont="1" applyFill="1" applyBorder="1" applyAlignment="1">
      <alignment horizontal="center" vertical="center"/>
    </xf>
    <xf numFmtId="185" fontId="11" fillId="11" borderId="106" xfId="261" applyNumberFormat="1" applyFont="1" applyFill="1" applyBorder="1" applyAlignment="1" applyProtection="1">
      <alignment horizontal="center" vertical="center"/>
      <protection locked="0"/>
    </xf>
    <xf numFmtId="186" fontId="11" fillId="9" borderId="106" xfId="261" applyNumberFormat="1" applyFont="1" applyFill="1" applyBorder="1" applyAlignment="1">
      <alignment vertical="center"/>
    </xf>
    <xf numFmtId="179" fontId="11" fillId="8" borderId="90" xfId="261" applyNumberFormat="1" applyFont="1" applyFill="1" applyBorder="1" applyAlignment="1">
      <alignment horizontal="center" vertical="center"/>
    </xf>
    <xf numFmtId="17" fontId="13" fillId="8" borderId="100" xfId="261" applyNumberFormat="1" applyFont="1" applyFill="1" applyBorder="1" applyAlignment="1">
      <alignment horizontal="center" vertical="center"/>
    </xf>
    <xf numFmtId="179" fontId="11" fillId="8" borderId="69" xfId="261" applyNumberFormat="1" applyFont="1" applyFill="1" applyBorder="1" applyAlignment="1">
      <alignment horizontal="center" vertical="center"/>
    </xf>
    <xf numFmtId="185" fontId="11" fillId="8" borderId="69" xfId="261" applyNumberFormat="1" applyFont="1" applyFill="1" applyBorder="1" applyAlignment="1">
      <alignment horizontal="center" vertical="center"/>
    </xf>
    <xf numFmtId="185" fontId="11" fillId="8" borderId="66" xfId="261" applyNumberFormat="1" applyFont="1" applyFill="1" applyBorder="1" applyAlignment="1">
      <alignment horizontal="center" vertical="center"/>
    </xf>
    <xf numFmtId="169" fontId="83" fillId="80" borderId="85" xfId="0" applyFont="1" applyFill="1" applyBorder="1" applyAlignment="1">
      <alignment horizontal="center" vertical="center"/>
    </xf>
    <xf numFmtId="169" fontId="83" fillId="80" borderId="84" xfId="0" applyFont="1" applyFill="1" applyBorder="1" applyAlignment="1">
      <alignment horizontal="center" vertical="center"/>
    </xf>
    <xf numFmtId="16" fontId="83" fillId="82" borderId="107" xfId="0" applyNumberFormat="1" applyFont="1" applyFill="1" applyBorder="1" applyAlignment="1">
      <alignment horizontal="center" vertical="center"/>
    </xf>
    <xf numFmtId="0" fontId="84" fillId="0" borderId="86" xfId="0" applyNumberFormat="1" applyFont="1" applyBorder="1" applyAlignment="1">
      <alignment horizontal="center"/>
    </xf>
    <xf numFmtId="3" fontId="11" fillId="0" borderId="0" xfId="261" applyNumberFormat="1" applyFont="1" applyAlignment="1">
      <alignment horizontal="center" vertical="center"/>
    </xf>
    <xf numFmtId="179" fontId="11" fillId="4" borderId="90" xfId="261" applyNumberFormat="1" applyFont="1" applyFill="1" applyBorder="1" applyAlignment="1">
      <alignment horizontal="center" vertical="center"/>
    </xf>
    <xf numFmtId="179" fontId="11" fillId="4" borderId="108" xfId="261" applyNumberFormat="1" applyFont="1" applyFill="1" applyBorder="1" applyAlignment="1">
      <alignment horizontal="center" vertical="center"/>
    </xf>
    <xf numFmtId="179" fontId="11" fillId="4" borderId="109" xfId="261" applyNumberFormat="1" applyFont="1" applyFill="1" applyBorder="1" applyAlignment="1">
      <alignment horizontal="center" vertical="center"/>
    </xf>
    <xf numFmtId="185" fontId="11" fillId="4" borderId="109" xfId="261" applyNumberFormat="1" applyFont="1" applyFill="1" applyBorder="1" applyAlignment="1">
      <alignment horizontal="center" vertical="center"/>
    </xf>
    <xf numFmtId="185" fontId="11" fillId="0" borderId="109" xfId="261" applyNumberFormat="1" applyFont="1" applyBorder="1" applyAlignment="1">
      <alignment horizontal="center" vertical="center"/>
    </xf>
    <xf numFmtId="185" fontId="13" fillId="10" borderId="109" xfId="261" applyNumberFormat="1" applyFont="1" applyFill="1" applyBorder="1" applyAlignment="1">
      <alignment horizontal="center" vertical="center"/>
    </xf>
    <xf numFmtId="185" fontId="10" fillId="0" borderId="109" xfId="261" applyNumberFormat="1" applyBorder="1" applyAlignment="1">
      <alignment horizontal="center" vertical="center"/>
    </xf>
    <xf numFmtId="185" fontId="20" fillId="0" borderId="109" xfId="261" applyNumberFormat="1" applyFont="1" applyBorder="1" applyAlignment="1">
      <alignment horizontal="center" vertical="center"/>
    </xf>
    <xf numFmtId="185" fontId="11" fillId="4" borderId="110" xfId="261" applyNumberFormat="1" applyFont="1" applyFill="1" applyBorder="1" applyAlignment="1">
      <alignment horizontal="center" vertical="center"/>
    </xf>
    <xf numFmtId="185" fontId="11" fillId="8" borderId="90" xfId="261" applyNumberFormat="1" applyFont="1" applyFill="1" applyBorder="1" applyAlignment="1">
      <alignment horizontal="center" vertical="center"/>
    </xf>
    <xf numFmtId="185" fontId="11" fillId="4" borderId="101" xfId="261" applyNumberFormat="1" applyFont="1" applyFill="1" applyBorder="1" applyAlignment="1">
      <alignment horizontal="center" vertical="center"/>
    </xf>
    <xf numFmtId="185" fontId="11" fillId="11" borderId="89" xfId="261" applyNumberFormat="1" applyFont="1" applyFill="1" applyBorder="1" applyAlignment="1" applyProtection="1">
      <alignment horizontal="center" vertical="center"/>
      <protection locked="0"/>
    </xf>
    <xf numFmtId="186" fontId="11" fillId="9" borderId="89" xfId="261" applyNumberFormat="1" applyFont="1" applyFill="1" applyBorder="1" applyAlignment="1">
      <alignment vertical="center"/>
    </xf>
    <xf numFmtId="164" fontId="11" fillId="2" borderId="90" xfId="261" applyNumberFormat="1" applyFont="1" applyFill="1" applyBorder="1" applyAlignment="1">
      <alignment vertical="center"/>
    </xf>
    <xf numFmtId="185" fontId="11" fillId="0" borderId="104" xfId="261" applyNumberFormat="1" applyFont="1" applyBorder="1" applyAlignment="1">
      <alignment horizontal="center" vertical="center"/>
    </xf>
    <xf numFmtId="185" fontId="13" fillId="10" borderId="104" xfId="261" applyNumberFormat="1" applyFont="1" applyFill="1" applyBorder="1" applyAlignment="1">
      <alignment horizontal="center" vertical="center"/>
    </xf>
    <xf numFmtId="185" fontId="10" fillId="0" borderId="104" xfId="261" applyNumberFormat="1" applyBorder="1" applyAlignment="1">
      <alignment horizontal="center" vertical="center"/>
    </xf>
    <xf numFmtId="185" fontId="20" fillId="0" borderId="104" xfId="261" applyNumberFormat="1" applyFont="1" applyBorder="1" applyAlignment="1">
      <alignment horizontal="center" vertical="center"/>
    </xf>
    <xf numFmtId="179" fontId="11" fillId="8" borderId="106" xfId="261" applyNumberFormat="1" applyFont="1" applyFill="1" applyBorder="1" applyAlignment="1">
      <alignment horizontal="center" vertical="center"/>
    </xf>
    <xf numFmtId="185" fontId="11" fillId="8" borderId="106" xfId="261" applyNumberFormat="1" applyFont="1" applyFill="1" applyBorder="1" applyAlignment="1">
      <alignment horizontal="center" vertical="center"/>
    </xf>
    <xf numFmtId="185" fontId="11" fillId="8" borderId="111" xfId="261" applyNumberFormat="1" applyFont="1" applyFill="1" applyBorder="1" applyAlignment="1">
      <alignment horizontal="center" vertical="center"/>
    </xf>
    <xf numFmtId="164" fontId="11" fillId="2" borderId="111" xfId="261" applyNumberFormat="1" applyFont="1" applyFill="1" applyBorder="1" applyAlignment="1">
      <alignment vertical="center"/>
    </xf>
    <xf numFmtId="164" fontId="22" fillId="2" borderId="67" xfId="261" applyNumberFormat="1" applyFont="1" applyFill="1" applyBorder="1" applyAlignment="1">
      <alignment vertical="center"/>
    </xf>
    <xf numFmtId="179" fontId="11" fillId="4" borderId="101" xfId="261" applyNumberFormat="1" applyFont="1" applyFill="1" applyBorder="1" applyAlignment="1">
      <alignment horizontal="center" vertical="center"/>
    </xf>
    <xf numFmtId="179" fontId="11" fillId="4" borderId="70" xfId="261" applyNumberFormat="1" applyFont="1" applyFill="1" applyBorder="1" applyAlignment="1">
      <alignment horizontal="center" vertical="center"/>
    </xf>
    <xf numFmtId="185" fontId="11" fillId="4" borderId="70" xfId="261" applyNumberFormat="1" applyFont="1" applyFill="1" applyBorder="1" applyAlignment="1">
      <alignment horizontal="center" vertical="center"/>
    </xf>
    <xf numFmtId="185" fontId="11" fillId="0" borderId="70" xfId="261" applyNumberFormat="1" applyFont="1" applyBorder="1" applyAlignment="1">
      <alignment horizontal="center" vertical="center"/>
    </xf>
    <xf numFmtId="185" fontId="13" fillId="10" borderId="70" xfId="261" applyNumberFormat="1" applyFont="1" applyFill="1" applyBorder="1" applyAlignment="1">
      <alignment horizontal="center" vertical="center"/>
    </xf>
    <xf numFmtId="185" fontId="10" fillId="0" borderId="70" xfId="261" applyNumberFormat="1" applyBorder="1" applyAlignment="1">
      <alignment horizontal="center" vertical="center"/>
    </xf>
    <xf numFmtId="185" fontId="20" fillId="0" borderId="70" xfId="261" applyNumberFormat="1" applyFont="1" applyBorder="1" applyAlignment="1">
      <alignment horizontal="center" vertical="center"/>
    </xf>
    <xf numFmtId="179" fontId="11" fillId="4" borderId="77" xfId="261" applyNumberFormat="1" applyFont="1" applyFill="1" applyBorder="1" applyAlignment="1">
      <alignment horizontal="center" vertical="center"/>
    </xf>
    <xf numFmtId="185" fontId="11" fillId="0" borderId="112" xfId="261" applyNumberFormat="1" applyFont="1" applyBorder="1" applyAlignment="1">
      <alignment horizontal="center" vertical="center"/>
    </xf>
    <xf numFmtId="181" fontId="11" fillId="0" borderId="77" xfId="261" applyNumberFormat="1" applyFont="1" applyBorder="1" applyAlignment="1">
      <alignment vertical="center"/>
    </xf>
    <xf numFmtId="164" fontId="11" fillId="0" borderId="113" xfId="261" applyNumberFormat="1" applyFont="1" applyBorder="1" applyAlignment="1">
      <alignment vertical="center"/>
    </xf>
    <xf numFmtId="179" fontId="85" fillId="4" borderId="64" xfId="261" applyNumberFormat="1" applyFont="1" applyFill="1" applyBorder="1" applyAlignment="1">
      <alignment horizontal="centerContinuous" vertical="center"/>
    </xf>
    <xf numFmtId="179" fontId="85" fillId="4" borderId="102" xfId="261" applyNumberFormat="1" applyFont="1" applyFill="1" applyBorder="1" applyAlignment="1">
      <alignment horizontal="centerContinuous" vertical="center"/>
    </xf>
    <xf numFmtId="189" fontId="84" fillId="0" borderId="87" xfId="435" applyNumberFormat="1" applyFont="1" applyBorder="1" applyAlignment="1">
      <alignment vertical="center"/>
    </xf>
    <xf numFmtId="179" fontId="11" fillId="4" borderId="64" xfId="261" applyNumberFormat="1" applyFont="1" applyFill="1" applyBorder="1" applyAlignment="1">
      <alignment horizontal="centerContinuous" vertical="center"/>
    </xf>
    <xf numFmtId="169" fontId="0" fillId="7" borderId="0" xfId="0" applyFill="1" applyAlignment="1"/>
    <xf numFmtId="169" fontId="0" fillId="7" borderId="0" xfId="0" applyFill="1">
      <alignment vertical="center"/>
    </xf>
    <xf numFmtId="190" fontId="2" fillId="0" borderId="0" xfId="434" applyNumberFormat="1"/>
    <xf numFmtId="0" fontId="87" fillId="83" borderId="114" xfId="437" applyFont="1" applyFill="1" applyBorder="1" applyAlignment="1">
      <alignment horizontal="center" vertical="center"/>
    </xf>
    <xf numFmtId="0" fontId="87" fillId="83" borderId="115" xfId="437" applyFont="1" applyFill="1" applyBorder="1" applyAlignment="1">
      <alignment horizontal="center" vertical="center" wrapText="1"/>
    </xf>
    <xf numFmtId="0" fontId="87" fillId="83" borderId="116" xfId="437" applyFont="1" applyFill="1" applyBorder="1" applyAlignment="1">
      <alignment horizontal="center" vertical="center" wrapText="1"/>
    </xf>
    <xf numFmtId="0" fontId="8" fillId="7" borderId="0" xfId="437" applyFill="1"/>
    <xf numFmtId="0" fontId="8" fillId="84" borderId="117" xfId="437" applyFill="1" applyBorder="1" applyAlignment="1">
      <alignment vertical="center"/>
    </xf>
    <xf numFmtId="0" fontId="8" fillId="84" borderId="25" xfId="437" applyFill="1" applyBorder="1" applyAlignment="1">
      <alignment horizontal="center" vertical="center"/>
    </xf>
    <xf numFmtId="0" fontId="8" fillId="84" borderId="25" xfId="437" applyFill="1" applyBorder="1" applyAlignment="1">
      <alignment vertical="center"/>
    </xf>
    <xf numFmtId="0" fontId="8" fillId="84" borderId="25" xfId="437" applyFill="1" applyBorder="1" applyAlignment="1">
      <alignment vertical="center" wrapText="1"/>
    </xf>
    <xf numFmtId="14" fontId="8" fillId="84" borderId="25" xfId="437" applyNumberFormat="1" applyFill="1" applyBorder="1" applyAlignment="1">
      <alignment horizontal="center" vertical="center"/>
    </xf>
    <xf numFmtId="188" fontId="86" fillId="84" borderId="25" xfId="438" applyFont="1" applyFill="1" applyBorder="1" applyAlignment="1">
      <alignment vertical="center"/>
    </xf>
    <xf numFmtId="0" fontId="8" fillId="84" borderId="118" xfId="437" applyFill="1" applyBorder="1" applyAlignment="1">
      <alignment vertical="center" wrapText="1"/>
    </xf>
    <xf numFmtId="0" fontId="8" fillId="7" borderId="0" xfId="437" applyFill="1" applyAlignment="1">
      <alignment vertical="center"/>
    </xf>
    <xf numFmtId="0" fontId="8" fillId="7" borderId="117" xfId="437" applyFill="1" applyBorder="1" applyAlignment="1">
      <alignment vertical="center"/>
    </xf>
    <xf numFmtId="0" fontId="8" fillId="7" borderId="25" xfId="437" applyFill="1" applyBorder="1" applyAlignment="1">
      <alignment horizontal="center" vertical="center"/>
    </xf>
    <xf numFmtId="0" fontId="8" fillId="7" borderId="25" xfId="437" applyFill="1" applyBorder="1" applyAlignment="1">
      <alignment vertical="center"/>
    </xf>
    <xf numFmtId="0" fontId="8" fillId="85" borderId="25" xfId="437" applyFill="1" applyBorder="1" applyAlignment="1">
      <alignment vertical="center" wrapText="1"/>
    </xf>
    <xf numFmtId="0" fontId="8" fillId="7" borderId="25" xfId="437" applyFill="1" applyBorder="1" applyAlignment="1">
      <alignment vertical="center" wrapText="1"/>
    </xf>
    <xf numFmtId="188" fontId="86" fillId="86" borderId="25" xfId="438" applyFont="1" applyFill="1" applyBorder="1" applyAlignment="1">
      <alignment vertical="center"/>
    </xf>
    <xf numFmtId="0" fontId="8" fillId="7" borderId="118" xfId="437" applyFill="1" applyBorder="1" applyAlignment="1">
      <alignment vertical="center" wrapText="1"/>
    </xf>
    <xf numFmtId="188" fontId="8" fillId="7" borderId="0" xfId="437" applyNumberFormat="1" applyFill="1" applyAlignment="1">
      <alignment vertical="center"/>
    </xf>
    <xf numFmtId="14" fontId="29" fillId="7" borderId="25" xfId="437" applyNumberFormat="1" applyFont="1" applyFill="1" applyBorder="1" applyAlignment="1">
      <alignment horizontal="center" vertical="center" wrapText="1"/>
    </xf>
    <xf numFmtId="43" fontId="8" fillId="7" borderId="0" xfId="437" applyNumberFormat="1" applyFill="1" applyAlignment="1">
      <alignment vertical="center"/>
    </xf>
    <xf numFmtId="0" fontId="8" fillId="7" borderId="119" xfId="437" applyFill="1" applyBorder="1" applyAlignment="1">
      <alignment vertical="center"/>
    </xf>
    <xf numFmtId="0" fontId="8" fillId="7" borderId="120" xfId="437" applyFill="1" applyBorder="1" applyAlignment="1">
      <alignment horizontal="center" vertical="center"/>
    </xf>
    <xf numFmtId="0" fontId="8" fillId="7" borderId="120" xfId="437" applyFill="1" applyBorder="1" applyAlignment="1">
      <alignment vertical="center"/>
    </xf>
    <xf numFmtId="0" fontId="8" fillId="7" borderId="120" xfId="437" applyFill="1" applyBorder="1" applyAlignment="1">
      <alignment vertical="center" wrapText="1"/>
    </xf>
    <xf numFmtId="14" fontId="8" fillId="7" borderId="120" xfId="437" applyNumberFormat="1" applyFill="1" applyBorder="1" applyAlignment="1">
      <alignment horizontal="center" vertical="center"/>
    </xf>
    <xf numFmtId="188" fontId="86" fillId="86" borderId="120" xfId="438" applyFont="1" applyFill="1" applyBorder="1" applyAlignment="1">
      <alignment vertical="center"/>
    </xf>
    <xf numFmtId="0" fontId="8" fillId="7" borderId="121" xfId="437" applyFill="1" applyBorder="1" applyAlignment="1">
      <alignment vertical="center" wrapText="1"/>
    </xf>
    <xf numFmtId="0" fontId="8" fillId="7" borderId="0" xfId="437" applyFill="1" applyAlignment="1">
      <alignment horizontal="center"/>
    </xf>
    <xf numFmtId="43" fontId="8" fillId="7" borderId="0" xfId="437" applyNumberFormat="1" applyFill="1"/>
    <xf numFmtId="0" fontId="8" fillId="7" borderId="0" xfId="437" applyFill="1" applyAlignment="1">
      <alignment wrapText="1"/>
    </xf>
    <xf numFmtId="188" fontId="86" fillId="7" borderId="122" xfId="438" applyFont="1" applyFill="1" applyBorder="1" applyAlignment="1">
      <alignment vertical="center"/>
    </xf>
    <xf numFmtId="185" fontId="8" fillId="7" borderId="0" xfId="437" applyNumberFormat="1" applyFill="1" applyAlignment="1">
      <alignment horizontal="center"/>
    </xf>
    <xf numFmtId="185" fontId="8" fillId="7" borderId="0" xfId="437" applyNumberFormat="1" applyFill="1"/>
    <xf numFmtId="191" fontId="8" fillId="7" borderId="0" xfId="437" applyNumberFormat="1" applyFill="1"/>
    <xf numFmtId="192" fontId="8" fillId="7" borderId="0" xfId="437" applyNumberFormat="1" applyFill="1"/>
    <xf numFmtId="179" fontId="85" fillId="4" borderId="94" xfId="261" applyNumberFormat="1" applyFont="1" applyFill="1" applyBorder="1" applyAlignment="1">
      <alignment horizontal="center" vertical="center"/>
    </xf>
    <xf numFmtId="179" fontId="85" fillId="4" borderId="95" xfId="261" applyNumberFormat="1" applyFont="1" applyFill="1" applyBorder="1" applyAlignment="1">
      <alignment horizontal="center" vertical="center"/>
    </xf>
    <xf numFmtId="179" fontId="85" fillId="4" borderId="109" xfId="261" applyNumberFormat="1" applyFont="1" applyFill="1" applyBorder="1" applyAlignment="1">
      <alignment horizontal="center" vertical="center"/>
    </xf>
    <xf numFmtId="179" fontId="85" fillId="4" borderId="70" xfId="261" applyNumberFormat="1" applyFont="1" applyFill="1" applyBorder="1" applyAlignment="1">
      <alignment horizontal="center" vertical="center"/>
    </xf>
    <xf numFmtId="179" fontId="85" fillId="4" borderId="104" xfId="261" applyNumberFormat="1" applyFont="1" applyFill="1" applyBorder="1" applyAlignment="1">
      <alignment horizontal="center" vertical="center"/>
    </xf>
    <xf numFmtId="179" fontId="85" fillId="4" borderId="96" xfId="261" applyNumberFormat="1" applyFont="1" applyFill="1" applyBorder="1" applyAlignment="1">
      <alignment horizontal="center" vertical="center"/>
    </xf>
    <xf numFmtId="190" fontId="82" fillId="81" borderId="0" xfId="434" applyNumberFormat="1" applyFont="1" applyFill="1"/>
    <xf numFmtId="169" fontId="84" fillId="0" borderId="86" xfId="0" applyFont="1" applyBorder="1" applyAlignment="1">
      <alignment horizontal="center"/>
    </xf>
    <xf numFmtId="169" fontId="84" fillId="0" borderId="87" xfId="0" applyFont="1" applyBorder="1" applyAlignment="1"/>
    <xf numFmtId="169" fontId="84" fillId="87" borderId="86" xfId="0" applyFont="1" applyFill="1" applyBorder="1" applyAlignment="1">
      <alignment horizontal="center"/>
    </xf>
    <xf numFmtId="38" fontId="88" fillId="88" borderId="25" xfId="0" applyNumberFormat="1" applyFont="1" applyFill="1" applyBorder="1" applyAlignment="1" applyProtection="1">
      <alignment horizontal="center"/>
      <protection locked="0"/>
    </xf>
    <xf numFmtId="0" fontId="84" fillId="0" borderId="87" xfId="331" applyFont="1" applyBorder="1"/>
    <xf numFmtId="38" fontId="88" fillId="88" borderId="25" xfId="331" applyNumberFormat="1" applyFont="1" applyFill="1" applyBorder="1" applyAlignment="1" applyProtection="1">
      <alignment horizontal="center"/>
      <protection locked="0"/>
    </xf>
    <xf numFmtId="0" fontId="84" fillId="0" borderId="86" xfId="321" applyFont="1" applyBorder="1" applyAlignment="1">
      <alignment horizontal="center"/>
    </xf>
    <xf numFmtId="0" fontId="84" fillId="0" borderId="87" xfId="321" applyFont="1" applyBorder="1"/>
    <xf numFmtId="38" fontId="88" fillId="88" borderId="25" xfId="321" applyNumberFormat="1" applyFont="1" applyFill="1" applyBorder="1" applyAlignment="1" applyProtection="1">
      <alignment horizontal="center"/>
      <protection locked="0"/>
    </xf>
    <xf numFmtId="169" fontId="13" fillId="4" borderId="13" xfId="261" applyFont="1" applyFill="1" applyBorder="1" applyAlignment="1">
      <alignment horizontal="center" vertical="center"/>
    </xf>
    <xf numFmtId="169" fontId="13" fillId="4" borderId="2" xfId="261" applyFont="1" applyFill="1" applyBorder="1" applyAlignment="1">
      <alignment horizontal="center" vertical="center"/>
    </xf>
    <xf numFmtId="169" fontId="13" fillId="4" borderId="6" xfId="261" applyFont="1" applyFill="1" applyBorder="1" applyAlignment="1">
      <alignment horizontal="center" vertical="center"/>
    </xf>
    <xf numFmtId="169" fontId="13" fillId="4" borderId="11" xfId="261" applyFont="1" applyFill="1" applyBorder="1" applyAlignment="1">
      <alignment horizontal="center" vertical="center"/>
    </xf>
    <xf numFmtId="169" fontId="13" fillId="4" borderId="21" xfId="261" applyFont="1" applyFill="1" applyBorder="1" applyAlignment="1">
      <alignment horizontal="center" vertical="center"/>
    </xf>
    <xf numFmtId="169" fontId="13" fillId="4" borderId="12" xfId="261" applyFont="1" applyFill="1" applyBorder="1" applyAlignment="1">
      <alignment horizontal="center" vertical="center"/>
    </xf>
    <xf numFmtId="169" fontId="14" fillId="0" borderId="3" xfId="261" applyFont="1" applyBorder="1" applyAlignment="1" applyProtection="1">
      <alignment horizontal="center" vertical="center"/>
      <protection locked="0"/>
    </xf>
    <xf numFmtId="169" fontId="14" fillId="0" borderId="0" xfId="261" applyFont="1" applyAlignment="1" applyProtection="1">
      <alignment horizontal="center" vertical="center"/>
      <protection locked="0"/>
    </xf>
    <xf numFmtId="169" fontId="14" fillId="0" borderId="7" xfId="261" applyFont="1" applyBorder="1" applyAlignment="1" applyProtection="1">
      <alignment horizontal="center" vertical="center"/>
      <protection locked="0"/>
    </xf>
    <xf numFmtId="169" fontId="14" fillId="0" borderId="4" xfId="261" applyFont="1" applyBorder="1" applyAlignment="1" applyProtection="1">
      <alignment horizontal="center" vertical="center"/>
      <protection locked="0"/>
    </xf>
    <xf numFmtId="169" fontId="14" fillId="0" borderId="5" xfId="261" applyFont="1" applyBorder="1" applyAlignment="1" applyProtection="1">
      <alignment horizontal="center" vertical="center"/>
      <protection locked="0"/>
    </xf>
    <xf numFmtId="169" fontId="14" fillId="0" borderId="8" xfId="261" applyFont="1" applyBorder="1" applyAlignment="1" applyProtection="1">
      <alignment horizontal="center" vertical="center"/>
      <protection locked="0"/>
    </xf>
  </cellXfs>
  <cellStyles count="439">
    <cellStyle name="_x000a_shell=progma" xfId="58" xr:uid="{00000000-0005-0000-0000-000067000000}"/>
    <cellStyle name="20% - Accent1 10" xfId="5" xr:uid="{00000000-0005-0000-0000-000009000000}"/>
    <cellStyle name="20% - Accent1 11" xfId="53" xr:uid="{00000000-0005-0000-0000-000062000000}"/>
    <cellStyle name="20% - Accent1 12" xfId="44" xr:uid="{00000000-0005-0000-0000-000059000000}"/>
    <cellStyle name="20% - Accent1 2" xfId="52" xr:uid="{00000000-0005-0000-0000-000061000000}"/>
    <cellStyle name="20% - Accent1 3" xfId="43" xr:uid="{00000000-0005-0000-0000-000058000000}"/>
    <cellStyle name="20% - Accent1 4" xfId="41" xr:uid="{00000000-0005-0000-0000-000056000000}"/>
    <cellStyle name="20% - Accent1 5" xfId="49" xr:uid="{00000000-0005-0000-0000-00005E000000}"/>
    <cellStyle name="20% - Accent1 6" xfId="50" xr:uid="{00000000-0005-0000-0000-00005F000000}"/>
    <cellStyle name="20% - Accent1 7" xfId="54" xr:uid="{00000000-0005-0000-0000-000063000000}"/>
    <cellStyle name="20% - Accent1 8" xfId="56" xr:uid="{00000000-0005-0000-0000-000065000000}"/>
    <cellStyle name="20% - Accent1 9" xfId="60" xr:uid="{00000000-0005-0000-0000-000069000000}"/>
    <cellStyle name="20% - Accent2 10" xfId="62" xr:uid="{00000000-0005-0000-0000-00006B000000}"/>
    <cellStyle name="20% - Accent2 11" xfId="47" xr:uid="{00000000-0005-0000-0000-00005C000000}"/>
    <cellStyle name="20% - Accent2 12" xfId="48" xr:uid="{00000000-0005-0000-0000-00005D000000}"/>
    <cellStyle name="20% - Accent2 2" xfId="63" xr:uid="{00000000-0005-0000-0000-00006C000000}"/>
    <cellStyle name="20% - Accent2 3" xfId="64" xr:uid="{00000000-0005-0000-0000-00006D000000}"/>
    <cellStyle name="20% - Accent2 4" xfId="66" xr:uid="{00000000-0005-0000-0000-00006F000000}"/>
    <cellStyle name="20% - Accent2 5" xfId="67" xr:uid="{00000000-0005-0000-0000-000070000000}"/>
    <cellStyle name="20% - Accent2 6" xfId="68" xr:uid="{00000000-0005-0000-0000-000071000000}"/>
    <cellStyle name="20% - Accent2 7" xfId="70" xr:uid="{00000000-0005-0000-0000-000073000000}"/>
    <cellStyle name="20% - Accent2 8" xfId="73" xr:uid="{00000000-0005-0000-0000-000076000000}"/>
    <cellStyle name="20% - Accent2 9" xfId="76" xr:uid="{00000000-0005-0000-0000-000079000000}"/>
    <cellStyle name="20% - Accent3 10" xfId="78" xr:uid="{00000000-0005-0000-0000-00007B000000}"/>
    <cellStyle name="20% - Accent3 11" xfId="80" xr:uid="{00000000-0005-0000-0000-00007E000000}"/>
    <cellStyle name="20% - Accent3 12" xfId="82" xr:uid="{00000000-0005-0000-0000-000080000000}"/>
    <cellStyle name="20% - Accent3 2" xfId="30" xr:uid="{00000000-0005-0000-0000-00003A000000}"/>
    <cellStyle name="20% - Accent3 3" xfId="84" xr:uid="{00000000-0005-0000-0000-000082000000}"/>
    <cellStyle name="20% - Accent3 4" xfId="86" xr:uid="{00000000-0005-0000-0000-000084000000}"/>
    <cellStyle name="20% - Accent3 5" xfId="88" xr:uid="{00000000-0005-0000-0000-000087000000}"/>
    <cellStyle name="20% - Accent3 6" xfId="91" xr:uid="{00000000-0005-0000-0000-00008A000000}"/>
    <cellStyle name="20% - Accent3 7" xfId="93" xr:uid="{00000000-0005-0000-0000-00008C000000}"/>
    <cellStyle name="20% - Accent3 8" xfId="95" xr:uid="{00000000-0005-0000-0000-00008E000000}"/>
    <cellStyle name="20% - Accent3 9" xfId="97" xr:uid="{00000000-0005-0000-0000-000090000000}"/>
    <cellStyle name="20% - Accent4 10" xfId="99" xr:uid="{00000000-0005-0000-0000-000092000000}"/>
    <cellStyle name="20% - Accent4 11" xfId="25" xr:uid="{00000000-0005-0000-0000-00002E000000}"/>
    <cellStyle name="20% - Accent4 12" xfId="100" xr:uid="{00000000-0005-0000-0000-000093000000}"/>
    <cellStyle name="20% - Accent4 2" xfId="102" xr:uid="{00000000-0005-0000-0000-000095000000}"/>
    <cellStyle name="20% - Accent4 3" xfId="103" xr:uid="{00000000-0005-0000-0000-000096000000}"/>
    <cellStyle name="20% - Accent4 4" xfId="14" xr:uid="{00000000-0005-0000-0000-000018000000}"/>
    <cellStyle name="20% - Accent4 5" xfId="104" xr:uid="{00000000-0005-0000-0000-000097000000}"/>
    <cellStyle name="20% - Accent4 6" xfId="107" xr:uid="{00000000-0005-0000-0000-00009A000000}"/>
    <cellStyle name="20% - Accent4 7" xfId="110" xr:uid="{00000000-0005-0000-0000-00009D000000}"/>
    <cellStyle name="20% - Accent4 8" xfId="113" xr:uid="{00000000-0005-0000-0000-0000A0000000}"/>
    <cellStyle name="20% - Accent4 9" xfId="116" xr:uid="{00000000-0005-0000-0000-0000A3000000}"/>
    <cellStyle name="20% - Accent5 10" xfId="85" xr:uid="{00000000-0005-0000-0000-000083000000}"/>
    <cellStyle name="20% - Accent5 11" xfId="87" xr:uid="{00000000-0005-0000-0000-000085000000}"/>
    <cellStyle name="20% - Accent5 12" xfId="89" xr:uid="{00000000-0005-0000-0000-000088000000}"/>
    <cellStyle name="20% - Accent5 2" xfId="119" xr:uid="{00000000-0005-0000-0000-0000A6000000}"/>
    <cellStyle name="20% - Accent5 3" xfId="120" xr:uid="{00000000-0005-0000-0000-0000A7000000}"/>
    <cellStyle name="20% - Accent5 4" xfId="122" xr:uid="{00000000-0005-0000-0000-0000A9000000}"/>
    <cellStyle name="20% - Accent5 5" xfId="123" xr:uid="{00000000-0005-0000-0000-0000AA000000}"/>
    <cellStyle name="20% - Accent5 6" xfId="124" xr:uid="{00000000-0005-0000-0000-0000AB000000}"/>
    <cellStyle name="20% - Accent5 7" xfId="125" xr:uid="{00000000-0005-0000-0000-0000AC000000}"/>
    <cellStyle name="20% - Accent5 8" xfId="126" xr:uid="{00000000-0005-0000-0000-0000AD000000}"/>
    <cellStyle name="20% - Accent5 9" xfId="127" xr:uid="{00000000-0005-0000-0000-0000AE000000}"/>
    <cellStyle name="20% - Accent6 10" xfId="129" xr:uid="{00000000-0005-0000-0000-0000B0000000}"/>
    <cellStyle name="20% - Accent6 11" xfId="132" xr:uid="{00000000-0005-0000-0000-0000B3000000}"/>
    <cellStyle name="20% - Accent6 12" xfId="135" xr:uid="{00000000-0005-0000-0000-0000B6000000}"/>
    <cellStyle name="20% - Accent6 2" xfId="137" xr:uid="{00000000-0005-0000-0000-0000B8000000}"/>
    <cellStyle name="20% - Accent6 3" xfId="138" xr:uid="{00000000-0005-0000-0000-0000B9000000}"/>
    <cellStyle name="20% - Accent6 4" xfId="139" xr:uid="{00000000-0005-0000-0000-0000BA000000}"/>
    <cellStyle name="20% - Accent6 5" xfId="140" xr:uid="{00000000-0005-0000-0000-0000BB000000}"/>
    <cellStyle name="20% - Accent6 6" xfId="141" xr:uid="{00000000-0005-0000-0000-0000BC000000}"/>
    <cellStyle name="20% - Accent6 7" xfId="142" xr:uid="{00000000-0005-0000-0000-0000BD000000}"/>
    <cellStyle name="20% - Accent6 8" xfId="143" xr:uid="{00000000-0005-0000-0000-0000BE000000}"/>
    <cellStyle name="20% - Accent6 9" xfId="144" xr:uid="{00000000-0005-0000-0000-0000BF000000}"/>
    <cellStyle name="20% - 着色 1 2" xfId="26" xr:uid="{00000000-0005-0000-0000-000030000000}"/>
    <cellStyle name="20% - 着色 2 2" xfId="145" xr:uid="{00000000-0005-0000-0000-0000C0000000}"/>
    <cellStyle name="20% - 着色 3 2" xfId="146" xr:uid="{00000000-0005-0000-0000-0000C1000000}"/>
    <cellStyle name="20% - 着色 4 2" xfId="147" xr:uid="{00000000-0005-0000-0000-0000C2000000}"/>
    <cellStyle name="20% - 着色 5 2" xfId="148" xr:uid="{00000000-0005-0000-0000-0000C3000000}"/>
    <cellStyle name="20% - 着色 6 2" xfId="150" xr:uid="{00000000-0005-0000-0000-0000C5000000}"/>
    <cellStyle name="40% - Accent1 10" xfId="152" xr:uid="{00000000-0005-0000-0000-0000C7000000}"/>
    <cellStyle name="40% - Accent1 11" xfId="153" xr:uid="{00000000-0005-0000-0000-0000C8000000}"/>
    <cellStyle name="40% - Accent1 12" xfId="154" xr:uid="{00000000-0005-0000-0000-0000C9000000}"/>
    <cellStyle name="40% - Accent1 2" xfId="157" xr:uid="{00000000-0005-0000-0000-0000CC000000}"/>
    <cellStyle name="40% - Accent1 3" xfId="158" xr:uid="{00000000-0005-0000-0000-0000CD000000}"/>
    <cellStyle name="40% - Accent1 4" xfId="24" xr:uid="{00000000-0005-0000-0000-00002C000000}"/>
    <cellStyle name="40% - Accent1 5" xfId="159" xr:uid="{00000000-0005-0000-0000-0000CE000000}"/>
    <cellStyle name="40% - Accent1 6" xfId="160" xr:uid="{00000000-0005-0000-0000-0000CF000000}"/>
    <cellStyle name="40% - Accent1 7" xfId="163" xr:uid="{00000000-0005-0000-0000-0000D2000000}"/>
    <cellStyle name="40% - Accent1 8" xfId="166" xr:uid="{00000000-0005-0000-0000-0000D5000000}"/>
    <cellStyle name="40% - Accent1 9" xfId="169" xr:uid="{00000000-0005-0000-0000-0000D8000000}"/>
    <cellStyle name="40% - Accent2 10" xfId="161" xr:uid="{00000000-0005-0000-0000-0000D0000000}"/>
    <cellStyle name="40% - Accent2 11" xfId="164" xr:uid="{00000000-0005-0000-0000-0000D3000000}"/>
    <cellStyle name="40% - Accent2 12" xfId="167" xr:uid="{00000000-0005-0000-0000-0000D6000000}"/>
    <cellStyle name="40% - Accent2 2" xfId="171" xr:uid="{00000000-0005-0000-0000-0000DA000000}"/>
    <cellStyle name="40% - Accent2 3" xfId="173" xr:uid="{00000000-0005-0000-0000-0000DC000000}"/>
    <cellStyle name="40% - Accent2 4" xfId="174" xr:uid="{00000000-0005-0000-0000-0000DD000000}"/>
    <cellStyle name="40% - Accent2 5" xfId="175" xr:uid="{00000000-0005-0000-0000-0000DE000000}"/>
    <cellStyle name="40% - Accent2 6" xfId="176" xr:uid="{00000000-0005-0000-0000-0000DF000000}"/>
    <cellStyle name="40% - Accent2 7" xfId="178" xr:uid="{00000000-0005-0000-0000-0000E1000000}"/>
    <cellStyle name="40% - Accent2 8" xfId="180" xr:uid="{00000000-0005-0000-0000-0000E3000000}"/>
    <cellStyle name="40% - Accent2 9" xfId="182" xr:uid="{00000000-0005-0000-0000-0000E5000000}"/>
    <cellStyle name="40% - Accent3 10" xfId="183" xr:uid="{00000000-0005-0000-0000-0000E6000000}"/>
    <cellStyle name="40% - Accent3 11" xfId="186" xr:uid="{00000000-0005-0000-0000-0000E9000000}"/>
    <cellStyle name="40% - Accent3 12" xfId="188" xr:uid="{00000000-0005-0000-0000-0000EB000000}"/>
    <cellStyle name="40% - Accent3 2" xfId="51" xr:uid="{00000000-0005-0000-0000-000060000000}"/>
    <cellStyle name="40% - Accent3 3" xfId="55" xr:uid="{00000000-0005-0000-0000-000064000000}"/>
    <cellStyle name="40% - Accent3 4" xfId="57" xr:uid="{00000000-0005-0000-0000-000066000000}"/>
    <cellStyle name="40% - Accent3 5" xfId="61" xr:uid="{00000000-0005-0000-0000-00006A000000}"/>
    <cellStyle name="40% - Accent3 6" xfId="190" xr:uid="{00000000-0005-0000-0000-0000ED000000}"/>
    <cellStyle name="40% - Accent3 7" xfId="192" xr:uid="{00000000-0005-0000-0000-0000EF000000}"/>
    <cellStyle name="40% - Accent3 8" xfId="194" xr:uid="{00000000-0005-0000-0000-0000F1000000}"/>
    <cellStyle name="40% - Accent3 9" xfId="197" xr:uid="{00000000-0005-0000-0000-0000F4000000}"/>
    <cellStyle name="40% - Accent4 10" xfId="199" xr:uid="{00000000-0005-0000-0000-0000F6000000}"/>
    <cellStyle name="40% - Accent4 11" xfId="200" xr:uid="{00000000-0005-0000-0000-0000F7000000}"/>
    <cellStyle name="40% - Accent4 12" xfId="15" xr:uid="{00000000-0005-0000-0000-00001A000000}"/>
    <cellStyle name="40% - Accent4 2" xfId="69" xr:uid="{00000000-0005-0000-0000-000072000000}"/>
    <cellStyle name="40% - Accent4 3" xfId="71" xr:uid="{00000000-0005-0000-0000-000074000000}"/>
    <cellStyle name="40% - Accent4 4" xfId="74" xr:uid="{00000000-0005-0000-0000-000077000000}"/>
    <cellStyle name="40% - Accent4 5" xfId="77" xr:uid="{00000000-0005-0000-0000-00007A000000}"/>
    <cellStyle name="40% - Accent4 6" xfId="201" xr:uid="{00000000-0005-0000-0000-0000F8000000}"/>
    <cellStyle name="40% - Accent4 7" xfId="203" xr:uid="{00000000-0005-0000-0000-0000FA000000}"/>
    <cellStyle name="40% - Accent4 8" xfId="205" xr:uid="{00000000-0005-0000-0000-0000FC000000}"/>
    <cellStyle name="40% - Accent4 9" xfId="207" xr:uid="{00000000-0005-0000-0000-0000FE000000}"/>
    <cellStyle name="40% - Accent5 10" xfId="208" xr:uid="{00000000-0005-0000-0000-0000FF000000}"/>
    <cellStyle name="40% - Accent5 11" xfId="210" xr:uid="{00000000-0005-0000-0000-000001010000}"/>
    <cellStyle name="40% - Accent5 12" xfId="211" xr:uid="{00000000-0005-0000-0000-000002010000}"/>
    <cellStyle name="40% - Accent5 2" xfId="92" xr:uid="{00000000-0005-0000-0000-00008B000000}"/>
    <cellStyle name="40% - Accent5 3" xfId="94" xr:uid="{00000000-0005-0000-0000-00008D000000}"/>
    <cellStyle name="40% - Accent5 4" xfId="96" xr:uid="{00000000-0005-0000-0000-00008F000000}"/>
    <cellStyle name="40% - Accent5 5" xfId="98" xr:uid="{00000000-0005-0000-0000-000091000000}"/>
    <cellStyle name="40% - Accent5 6" xfId="212" xr:uid="{00000000-0005-0000-0000-000003010000}"/>
    <cellStyle name="40% - Accent5 7" xfId="13" xr:uid="{00000000-0005-0000-0000-000015000000}"/>
    <cellStyle name="40% - Accent5 8" xfId="213" xr:uid="{00000000-0005-0000-0000-000004010000}"/>
    <cellStyle name="40% - Accent5 9" xfId="214" xr:uid="{00000000-0005-0000-0000-000005010000}"/>
    <cellStyle name="40% - Accent6 10" xfId="217" xr:uid="{00000000-0005-0000-0000-000008010000}"/>
    <cellStyle name="40% - Accent6 11" xfId="218" xr:uid="{00000000-0005-0000-0000-000009010000}"/>
    <cellStyle name="40% - Accent6 12" xfId="219" xr:uid="{00000000-0005-0000-0000-00000A010000}"/>
    <cellStyle name="40% - Accent6 2" xfId="108" xr:uid="{00000000-0005-0000-0000-00009B000000}"/>
    <cellStyle name="40% - Accent6 3" xfId="111" xr:uid="{00000000-0005-0000-0000-00009E000000}"/>
    <cellStyle name="40% - Accent6 4" xfId="114" xr:uid="{00000000-0005-0000-0000-0000A1000000}"/>
    <cellStyle name="40% - Accent6 5" xfId="117" xr:uid="{00000000-0005-0000-0000-0000A4000000}"/>
    <cellStyle name="40% - Accent6 6" xfId="184" xr:uid="{00000000-0005-0000-0000-0000E7000000}"/>
    <cellStyle name="40% - Accent6 7" xfId="187" xr:uid="{00000000-0005-0000-0000-0000EA000000}"/>
    <cellStyle name="40% - Accent6 8" xfId="189" xr:uid="{00000000-0005-0000-0000-0000EC000000}"/>
    <cellStyle name="40% - Accent6 9" xfId="223" xr:uid="{00000000-0005-0000-0000-00000E010000}"/>
    <cellStyle name="40% - 着色 1 2" xfId="225" xr:uid="{00000000-0005-0000-0000-000010010000}"/>
    <cellStyle name="40% - 着色 2 2" xfId="227" xr:uid="{00000000-0005-0000-0000-000012010000}"/>
    <cellStyle name="40% - 着色 3 2" xfId="229" xr:uid="{00000000-0005-0000-0000-000014010000}"/>
    <cellStyle name="40% - 着色 4 2" xfId="231" xr:uid="{00000000-0005-0000-0000-000016010000}"/>
    <cellStyle name="40% - 着色 5 2" xfId="27" xr:uid="{00000000-0005-0000-0000-000034000000}"/>
    <cellStyle name="40% - 着色 6 2" xfId="233" xr:uid="{00000000-0005-0000-0000-000018010000}"/>
    <cellStyle name="60% - Accent1 2" xfId="234" xr:uid="{00000000-0005-0000-0000-000019010000}"/>
    <cellStyle name="60% - Accent1 3" xfId="235" xr:uid="{00000000-0005-0000-0000-00001A010000}"/>
    <cellStyle name="60% - Accent1 4" xfId="237" xr:uid="{00000000-0005-0000-0000-00001C010000}"/>
    <cellStyle name="60% - Accent2 2" xfId="238" xr:uid="{00000000-0005-0000-0000-00001D010000}"/>
    <cellStyle name="60% - Accent2 3" xfId="239" xr:uid="{00000000-0005-0000-0000-00001E010000}"/>
    <cellStyle name="60% - Accent2 4" xfId="2" xr:uid="{00000000-0005-0000-0000-000004000000}"/>
    <cellStyle name="60% - Accent3 2" xfId="162" xr:uid="{00000000-0005-0000-0000-0000D1000000}"/>
    <cellStyle name="60% - Accent3 3" xfId="165" xr:uid="{00000000-0005-0000-0000-0000D4000000}"/>
    <cellStyle name="60% - Accent3 4" xfId="168" xr:uid="{00000000-0005-0000-0000-0000D7000000}"/>
    <cellStyle name="60% - Accent4 2" xfId="177" xr:uid="{00000000-0005-0000-0000-0000E0000000}"/>
    <cellStyle name="60% - Accent4 3" xfId="179" xr:uid="{00000000-0005-0000-0000-0000E2000000}"/>
    <cellStyle name="60% - Accent4 4" xfId="181" xr:uid="{00000000-0005-0000-0000-0000E4000000}"/>
    <cellStyle name="60% - Accent5 2" xfId="191" xr:uid="{00000000-0005-0000-0000-0000EE000000}"/>
    <cellStyle name="60% - Accent5 3" xfId="193" xr:uid="{00000000-0005-0000-0000-0000F0000000}"/>
    <cellStyle name="60% - Accent5 4" xfId="195" xr:uid="{00000000-0005-0000-0000-0000F2000000}"/>
    <cellStyle name="60% - Accent6 2" xfId="202" xr:uid="{00000000-0005-0000-0000-0000F9000000}"/>
    <cellStyle name="60% - Accent6 3" xfId="204" xr:uid="{00000000-0005-0000-0000-0000FB000000}"/>
    <cellStyle name="60% - Accent6 4" xfId="206" xr:uid="{00000000-0005-0000-0000-0000FD000000}"/>
    <cellStyle name="60% - 着色 1 2" xfId="240" xr:uid="{00000000-0005-0000-0000-00001F010000}"/>
    <cellStyle name="60% - 着色 2 2" xfId="241" xr:uid="{00000000-0005-0000-0000-000020010000}"/>
    <cellStyle name="60% - 着色 3 2" xfId="242" xr:uid="{00000000-0005-0000-0000-000021010000}"/>
    <cellStyle name="60% - 着色 4 2" xfId="243" xr:uid="{00000000-0005-0000-0000-000022010000}"/>
    <cellStyle name="60% - 着色 5 2" xfId="244" xr:uid="{00000000-0005-0000-0000-000023010000}"/>
    <cellStyle name="60% - 着色 6 2" xfId="36" xr:uid="{00000000-0005-0000-0000-00004D000000}"/>
    <cellStyle name="Accent1 2" xfId="245" xr:uid="{00000000-0005-0000-0000-000024010000}"/>
    <cellStyle name="Accent1 3" xfId="246" xr:uid="{00000000-0005-0000-0000-000025010000}"/>
    <cellStyle name="Accent1 4" xfId="249" xr:uid="{00000000-0005-0000-0000-000028010000}"/>
    <cellStyle name="Accent2 2" xfId="250" xr:uid="{00000000-0005-0000-0000-000029010000}"/>
    <cellStyle name="Accent2 3" xfId="251" xr:uid="{00000000-0005-0000-0000-00002A010000}"/>
    <cellStyle name="Accent2 4" xfId="254" xr:uid="{00000000-0005-0000-0000-00002D010000}"/>
    <cellStyle name="Accent3 2" xfId="257" xr:uid="{00000000-0005-0000-0000-000030010000}"/>
    <cellStyle name="Accent3 3" xfId="259" xr:uid="{00000000-0005-0000-0000-000032010000}"/>
    <cellStyle name="Accent3 4" xfId="262" xr:uid="{00000000-0005-0000-0000-000035010000}"/>
    <cellStyle name="Accent4 2" xfId="264" xr:uid="{00000000-0005-0000-0000-000037010000}"/>
    <cellStyle name="Accent4 3" xfId="266" xr:uid="{00000000-0005-0000-0000-000039010000}"/>
    <cellStyle name="Accent4 4" xfId="268" xr:uid="{00000000-0005-0000-0000-00003B010000}"/>
    <cellStyle name="Accent5 2" xfId="269" xr:uid="{00000000-0005-0000-0000-00003C010000}"/>
    <cellStyle name="Accent5 3" xfId="79" xr:uid="{00000000-0005-0000-0000-00007C000000}"/>
    <cellStyle name="Accent5 4" xfId="81" xr:uid="{00000000-0005-0000-0000-00007F000000}"/>
    <cellStyle name="Accent6 2" xfId="19" xr:uid="{00000000-0005-0000-0000-000024000000}"/>
    <cellStyle name="Accent6 3" xfId="17" xr:uid="{00000000-0005-0000-0000-00001E000000}"/>
    <cellStyle name="Accent6 4" xfId="11" xr:uid="{00000000-0005-0000-0000-000013000000}"/>
    <cellStyle name="Bad 2" xfId="270" xr:uid="{00000000-0005-0000-0000-00003D010000}"/>
    <cellStyle name="Bad 3" xfId="271" xr:uid="{00000000-0005-0000-0000-00003E010000}"/>
    <cellStyle name="Bad 4" xfId="272" xr:uid="{00000000-0005-0000-0000-00003F010000}"/>
    <cellStyle name="Calculation 2" xfId="274" xr:uid="{00000000-0005-0000-0000-000041010000}"/>
    <cellStyle name="Calculation 3" xfId="275" xr:uid="{00000000-0005-0000-0000-000042010000}"/>
    <cellStyle name="Calculation 4" xfId="28" xr:uid="{00000000-0005-0000-0000-000035000000}"/>
    <cellStyle name="Check Cell 2" xfId="276" xr:uid="{00000000-0005-0000-0000-000043010000}"/>
    <cellStyle name="Check Cell 3" xfId="278" xr:uid="{00000000-0005-0000-0000-000045010000}"/>
    <cellStyle name="Check Cell 4" xfId="279" xr:uid="{00000000-0005-0000-0000-000046010000}"/>
    <cellStyle name="Comma [0] 2" xfId="280" xr:uid="{00000000-0005-0000-0000-000047010000}"/>
    <cellStyle name="Comma [0] 3" xfId="10" xr:uid="{00000000-0005-0000-0000-000011000000}"/>
    <cellStyle name="Comma [0]_201202_Plant 3_Budget Inventory no GIT_Chart" xfId="281" xr:uid="{00000000-0005-0000-0000-000048010000}"/>
    <cellStyle name="Comma 2" xfId="16" xr:uid="{00000000-0005-0000-0000-00001C000000}"/>
    <cellStyle name="Comma 3" xfId="282" xr:uid="{00000000-0005-0000-0000-000049010000}"/>
    <cellStyle name="Comma_201202_Plant 3_Budget Inventory no GIT_Chart" xfId="286" xr:uid="{00000000-0005-0000-0000-00004D010000}"/>
    <cellStyle name="Explanatory Text 2" xfId="287" xr:uid="{00000000-0005-0000-0000-00004E010000}"/>
    <cellStyle name="Explanatory Text 3" xfId="18" xr:uid="{00000000-0005-0000-0000-000020000000}"/>
    <cellStyle name="Explanatory Text 4" xfId="288" xr:uid="{00000000-0005-0000-0000-00004F010000}"/>
    <cellStyle name="Good 2" xfId="291" xr:uid="{00000000-0005-0000-0000-000052010000}"/>
    <cellStyle name="Good 3" xfId="293" xr:uid="{00000000-0005-0000-0000-000054010000}"/>
    <cellStyle name="Good 4" xfId="295" xr:uid="{00000000-0005-0000-0000-000056010000}"/>
    <cellStyle name="Heading 1 2" xfId="297" xr:uid="{00000000-0005-0000-0000-000058010000}"/>
    <cellStyle name="Heading 1 3" xfId="299" xr:uid="{00000000-0005-0000-0000-00005A010000}"/>
    <cellStyle name="Heading 1 4" xfId="300" xr:uid="{00000000-0005-0000-0000-00005B010000}"/>
    <cellStyle name="Heading 2 2" xfId="301" xr:uid="{00000000-0005-0000-0000-00005C010000}"/>
    <cellStyle name="Heading 2 3" xfId="303" xr:uid="{00000000-0005-0000-0000-00005E010000}"/>
    <cellStyle name="Heading 2 4" xfId="304" xr:uid="{00000000-0005-0000-0000-00005F010000}"/>
    <cellStyle name="Heading 3 2" xfId="38" xr:uid="{00000000-0005-0000-0000-000051000000}"/>
    <cellStyle name="Heading 3 3" xfId="305" xr:uid="{00000000-0005-0000-0000-000060010000}"/>
    <cellStyle name="Heading 3 4" xfId="306" xr:uid="{00000000-0005-0000-0000-000061010000}"/>
    <cellStyle name="Heading 4 2" xfId="307" xr:uid="{00000000-0005-0000-0000-000062010000}"/>
    <cellStyle name="Heading 4 3" xfId="309" xr:uid="{00000000-0005-0000-0000-000064010000}"/>
    <cellStyle name="Heading 4 4" xfId="310" xr:uid="{00000000-0005-0000-0000-000065010000}"/>
    <cellStyle name="Hiperlink" xfId="9" builtinId="8"/>
    <cellStyle name="Input 2" xfId="7" xr:uid="{00000000-0005-0000-0000-00000D000000}"/>
    <cellStyle name="Input 3" xfId="34" xr:uid="{00000000-0005-0000-0000-000048000000}"/>
    <cellStyle name="Input 4" xfId="35" xr:uid="{00000000-0005-0000-0000-00004B000000}"/>
    <cellStyle name="Linked Cell 2" xfId="311" xr:uid="{00000000-0005-0000-0000-000066010000}"/>
    <cellStyle name="Linked Cell 3" xfId="312" xr:uid="{00000000-0005-0000-0000-000067010000}"/>
    <cellStyle name="Linked Cell 4" xfId="313" xr:uid="{00000000-0005-0000-0000-000068010000}"/>
    <cellStyle name="Moeda 2" xfId="438" xr:uid="{3D433EFF-2DCD-4B33-A671-B8D86DE40674}"/>
    <cellStyle name="Moeda 2 2" xfId="435" xr:uid="{BB40DF22-E81B-4569-ABFD-92A64709B846}"/>
    <cellStyle name="Moeda 3" xfId="436" xr:uid="{5AE49AB8-58ED-4090-910B-D14087192645}"/>
    <cellStyle name="Neutral 2" xfId="317" xr:uid="{00000000-0005-0000-0000-00006C010000}"/>
    <cellStyle name="Neutral 3" xfId="29" xr:uid="{00000000-0005-0000-0000-000037000000}"/>
    <cellStyle name="Neutral 4" xfId="318" xr:uid="{00000000-0005-0000-0000-00006D010000}"/>
    <cellStyle name="Normal" xfId="0" builtinId="0"/>
    <cellStyle name="Normal 10" xfId="320" xr:uid="{00000000-0005-0000-0000-00006F010000}"/>
    <cellStyle name="Normal 11" xfId="321" xr:uid="{00000000-0005-0000-0000-000070010000}"/>
    <cellStyle name="Normal 12" xfId="277" xr:uid="{00000000-0005-0000-0000-000044010000}"/>
    <cellStyle name="Normal 13" xfId="434" xr:uid="{45550A2C-7F9E-4982-B616-47E381DD1AC3}"/>
    <cellStyle name="Normal 2" xfId="314" xr:uid="{00000000-0005-0000-0000-000069010000}"/>
    <cellStyle name="Normal 2 2" xfId="322" xr:uid="{00000000-0005-0000-0000-000071010000}"/>
    <cellStyle name="Normal 2 3" xfId="323" xr:uid="{00000000-0005-0000-0000-000072010000}"/>
    <cellStyle name="Normal 2 4" xfId="324" xr:uid="{00000000-0005-0000-0000-000073010000}"/>
    <cellStyle name="Normal 2 5" xfId="437" xr:uid="{3AD2705A-4EC4-46F0-BD56-A5B33442C082}"/>
    <cellStyle name="Normal 3" xfId="325" xr:uid="{00000000-0005-0000-0000-000074010000}"/>
    <cellStyle name="Normal 3 2" xfId="327" xr:uid="{00000000-0005-0000-0000-000076010000}"/>
    <cellStyle name="Normal 3 3" xfId="433" xr:uid="{8AEC5782-0143-42A2-ADA4-43672F87362E}"/>
    <cellStyle name="Normal 4" xfId="328" xr:uid="{00000000-0005-0000-0000-000077010000}"/>
    <cellStyle name="Normal 4 2" xfId="330" xr:uid="{00000000-0005-0000-0000-000079010000}"/>
    <cellStyle name="Normal 5" xfId="331" xr:uid="{00000000-0005-0000-0000-00007A010000}"/>
    <cellStyle name="Normal 6" xfId="333" xr:uid="{00000000-0005-0000-0000-00007C010000}"/>
    <cellStyle name="Normal 7" xfId="335" xr:uid="{00000000-0005-0000-0000-00007E010000}"/>
    <cellStyle name="Normal 8" xfId="130" xr:uid="{00000000-0005-0000-0000-0000B1000000}"/>
    <cellStyle name="Normal 9" xfId="133" xr:uid="{00000000-0005-0000-0000-0000B4000000}"/>
    <cellStyle name="Normal_Inventory Reporting_plant 3  segments_2010_EUR (6)" xfId="338" xr:uid="{00000000-0005-0000-0000-000081010000}"/>
    <cellStyle name="Normal_Weekly  Inventory Tracking  Plant SCT3 20120314-1" xfId="339" xr:uid="{00000000-0005-0000-0000-000082010000}"/>
    <cellStyle name="Note 10" xfId="341" xr:uid="{00000000-0005-0000-0000-000084010000}"/>
    <cellStyle name="Note 11" xfId="342" xr:uid="{00000000-0005-0000-0000-000085010000}"/>
    <cellStyle name="Note 12" xfId="344" xr:uid="{00000000-0005-0000-0000-000087010000}"/>
    <cellStyle name="Note 13" xfId="345" xr:uid="{00000000-0005-0000-0000-000088010000}"/>
    <cellStyle name="Note 14" xfId="346" xr:uid="{00000000-0005-0000-0000-000089010000}"/>
    <cellStyle name="Note 2" xfId="283" xr:uid="{00000000-0005-0000-0000-00004A010000}"/>
    <cellStyle name="Note 3" xfId="347" xr:uid="{00000000-0005-0000-0000-00008A010000}"/>
    <cellStyle name="Note 4" xfId="348" xr:uid="{00000000-0005-0000-0000-00008B010000}"/>
    <cellStyle name="Note 5" xfId="292" xr:uid="{00000000-0005-0000-0000-000053010000}"/>
    <cellStyle name="Note 6" xfId="294" xr:uid="{00000000-0005-0000-0000-000055010000}"/>
    <cellStyle name="Note 7" xfId="296" xr:uid="{00000000-0005-0000-0000-000057010000}"/>
    <cellStyle name="Note 8" xfId="349" xr:uid="{00000000-0005-0000-0000-00008C010000}"/>
    <cellStyle name="Note 9" xfId="351" xr:uid="{00000000-0005-0000-0000-00008E010000}"/>
    <cellStyle name="Output 2" xfId="224" xr:uid="{00000000-0005-0000-0000-00000F010000}"/>
    <cellStyle name="Output 3" xfId="352" xr:uid="{00000000-0005-0000-0000-00008F010000}"/>
    <cellStyle name="Output 4" xfId="353" xr:uid="{00000000-0005-0000-0000-000090010000}"/>
    <cellStyle name="Percent 2" xfId="72" xr:uid="{00000000-0005-0000-0000-000075000000}"/>
    <cellStyle name="Percent 3" xfId="75" xr:uid="{00000000-0005-0000-0000-000078000000}"/>
    <cellStyle name="Porcentagem" xfId="12" builtinId="5"/>
    <cellStyle name="PV Muster" xfId="121" xr:uid="{00000000-0005-0000-0000-0000A8000000}"/>
    <cellStyle name="SAPBEXaggData" xfId="289" xr:uid="{00000000-0005-0000-0000-000050010000}"/>
    <cellStyle name="SAPBEXaggDataEmph" xfId="354" xr:uid="{00000000-0005-0000-0000-000091010000}"/>
    <cellStyle name="SAPBEXaggExc1" xfId="252" xr:uid="{00000000-0005-0000-0000-00002B010000}"/>
    <cellStyle name="SAPBEXaggExc1Emph" xfId="220" xr:uid="{00000000-0005-0000-0000-00000B010000}"/>
    <cellStyle name="SAPBEXaggExc2" xfId="255" xr:uid="{00000000-0005-0000-0000-00002E010000}"/>
    <cellStyle name="SAPBEXaggExc2Emph" xfId="215" xr:uid="{00000000-0005-0000-0000-000006010000}"/>
    <cellStyle name="SAPBEXaggItem" xfId="32" xr:uid="{00000000-0005-0000-0000-000044000000}"/>
    <cellStyle name="SAPBEXaggItemX" xfId="356" xr:uid="{00000000-0005-0000-0000-000093010000}"/>
    <cellStyle name="SAPBEXaggItemX 2" xfId="315" xr:uid="{00000000-0005-0000-0000-00006A010000}"/>
    <cellStyle name="SAPBEXbackground" xfId="319" xr:uid="{00000000-0005-0000-0000-00006E010000}"/>
    <cellStyle name="SAPBEXbackground 2" xfId="23" xr:uid="{00000000-0005-0000-0000-00002A000000}"/>
    <cellStyle name="SAPBEXchaText" xfId="358" xr:uid="{00000000-0005-0000-0000-000095010000}"/>
    <cellStyle name="SAPBEXexcBad" xfId="360" xr:uid="{00000000-0005-0000-0000-000097010000}"/>
    <cellStyle name="SAPBEXexcBad7" xfId="362" xr:uid="{00000000-0005-0000-0000-00009A010000}"/>
    <cellStyle name="SAPBEXexcBad8" xfId="364" xr:uid="{00000000-0005-0000-0000-00009C010000}"/>
    <cellStyle name="SAPBEXexcBad9" xfId="365" xr:uid="{00000000-0005-0000-0000-00009D010000}"/>
    <cellStyle name="SAPBEXexcCritical" xfId="247" xr:uid="{00000000-0005-0000-0000-000026010000}"/>
    <cellStyle name="SAPBEXexcCritical4" xfId="366" xr:uid="{00000000-0005-0000-0000-00009E010000}"/>
    <cellStyle name="SAPBEXexcCritical5" xfId="368" xr:uid="{00000000-0005-0000-0000-0000A0010000}"/>
    <cellStyle name="SAPBEXexcCritical6" xfId="369" xr:uid="{00000000-0005-0000-0000-0000A1010000}"/>
    <cellStyle name="SAPBEXexcGood" xfId="155" xr:uid="{00000000-0005-0000-0000-0000CA000000}"/>
    <cellStyle name="SAPBEXexcGood1" xfId="370" xr:uid="{00000000-0005-0000-0000-0000A2010000}"/>
    <cellStyle name="SAPBEXexcGood2" xfId="371" xr:uid="{00000000-0005-0000-0000-0000A3010000}"/>
    <cellStyle name="SAPBEXexcGood3" xfId="372" xr:uid="{00000000-0005-0000-0000-0000A4010000}"/>
    <cellStyle name="SAPBEXexcVeryBad" xfId="373" xr:uid="{00000000-0005-0000-0000-0000A5010000}"/>
    <cellStyle name="SAPBEXfilterDrill" xfId="185" xr:uid="{00000000-0005-0000-0000-0000E8000000}"/>
    <cellStyle name="SAPBEXfilterItem" xfId="374" xr:uid="{00000000-0005-0000-0000-0000A6010000}"/>
    <cellStyle name="SAPBEXfilterText" xfId="248" xr:uid="{00000000-0005-0000-0000-000027010000}"/>
    <cellStyle name="SAPBEXformats" xfId="375" xr:uid="{00000000-0005-0000-0000-0000A7010000}"/>
    <cellStyle name="SAPBEXheaderData" xfId="45" xr:uid="{00000000-0005-0000-0000-00005A000000}"/>
    <cellStyle name="SAPBEXheaderItem" xfId="105" xr:uid="{00000000-0005-0000-0000-000098000000}"/>
    <cellStyle name="SAPBEXheaderRowOne" xfId="376" xr:uid="{00000000-0005-0000-0000-0000A8010000}"/>
    <cellStyle name="SAPBEXheaderRowOne 2" xfId="260" xr:uid="{00000000-0005-0000-0000-000033010000}"/>
    <cellStyle name="SAPBEXheaderRowThree" xfId="265" xr:uid="{00000000-0005-0000-0000-000038010000}"/>
    <cellStyle name="SAPBEXheaderRowThree 2" xfId="20" xr:uid="{00000000-0005-0000-0000-000025000000}"/>
    <cellStyle name="SAPBEXheaderRowTwo" xfId="377" xr:uid="{00000000-0005-0000-0000-0000A9010000}"/>
    <cellStyle name="SAPBEXheaderRowTwo 2" xfId="378" xr:uid="{00000000-0005-0000-0000-0000AA010000}"/>
    <cellStyle name="SAPBEXheaderSingleRow" xfId="170" xr:uid="{00000000-0005-0000-0000-0000D9000000}"/>
    <cellStyle name="SAPBEXheaderSingleRow 2" xfId="379" xr:uid="{00000000-0005-0000-0000-0000AB010000}"/>
    <cellStyle name="SAPBEXheaderText" xfId="340" xr:uid="{00000000-0005-0000-0000-000083010000}"/>
    <cellStyle name="SAPBEXHLevel0" xfId="380" xr:uid="{00000000-0005-0000-0000-0000AC010000}"/>
    <cellStyle name="SAPBEXHLevel0 2" xfId="381" xr:uid="{00000000-0005-0000-0000-0000AD010000}"/>
    <cellStyle name="SAPBEXHLevel0X" xfId="382" xr:uid="{00000000-0005-0000-0000-0000AE010000}"/>
    <cellStyle name="SAPBEXHLevel0X 2" xfId="267" xr:uid="{00000000-0005-0000-0000-00003A010000}"/>
    <cellStyle name="SAPBEXHLevel1" xfId="383" xr:uid="{00000000-0005-0000-0000-0000AF010000}"/>
    <cellStyle name="SAPBEXHLevel1 2" xfId="384" xr:uid="{00000000-0005-0000-0000-0000B0010000}"/>
    <cellStyle name="SAPBEXHLevel1X" xfId="386" xr:uid="{00000000-0005-0000-0000-0000B2010000}"/>
    <cellStyle name="SAPBEXHLevel1X 2" xfId="387" xr:uid="{00000000-0005-0000-0000-0000B3010000}"/>
    <cellStyle name="SAPBEXHLevel2" xfId="388" xr:uid="{00000000-0005-0000-0000-0000B4010000}"/>
    <cellStyle name="SAPBEXHLevel2 2" xfId="226" xr:uid="{00000000-0005-0000-0000-000011010000}"/>
    <cellStyle name="SAPBEXHLevel2X" xfId="230" xr:uid="{00000000-0005-0000-0000-000015010000}"/>
    <cellStyle name="SAPBEXHLevel2X 2" xfId="65" xr:uid="{00000000-0005-0000-0000-00006E000000}"/>
    <cellStyle name="SAPBEXHLevel3" xfId="389" xr:uid="{00000000-0005-0000-0000-0000B5010000}"/>
    <cellStyle name="SAPBEXHLevel3 2" xfId="228" xr:uid="{00000000-0005-0000-0000-000013010000}"/>
    <cellStyle name="SAPBEXHLevel3X" xfId="37" xr:uid="{00000000-0005-0000-0000-00004E000000}"/>
    <cellStyle name="SAPBEXHLevel3X 2" xfId="390" xr:uid="{00000000-0005-0000-0000-0000B6010000}"/>
    <cellStyle name="SAPBEXinputData" xfId="391" xr:uid="{00000000-0005-0000-0000-0000B7010000}"/>
    <cellStyle name="SAPBEXresData" xfId="273" xr:uid="{00000000-0005-0000-0000-000040010000}"/>
    <cellStyle name="SAPBEXresDataEmph" xfId="392" xr:uid="{00000000-0005-0000-0000-0000B8010000}"/>
    <cellStyle name="SAPBEXresExc1" xfId="232" xr:uid="{00000000-0005-0000-0000-000017010000}"/>
    <cellStyle name="SAPBEXresExc1Emph" xfId="393" xr:uid="{00000000-0005-0000-0000-0000B9010000}"/>
    <cellStyle name="SAPBEXresExc2" xfId="395" xr:uid="{00000000-0005-0000-0000-0000BB010000}"/>
    <cellStyle name="SAPBEXresExc2Emph" xfId="396" xr:uid="{00000000-0005-0000-0000-0000BC010000}"/>
    <cellStyle name="SAPBEXresItem" xfId="3" xr:uid="{00000000-0005-0000-0000-000006000000}"/>
    <cellStyle name="SAPBEXresItemX" xfId="397" xr:uid="{00000000-0005-0000-0000-0000BD010000}"/>
    <cellStyle name="SAPBEXresItemX 2" xfId="398" xr:uid="{00000000-0005-0000-0000-0000BE010000}"/>
    <cellStyle name="SAPBEXstdData" xfId="290" xr:uid="{00000000-0005-0000-0000-000051010000}"/>
    <cellStyle name="SAPBEXstdDataEmph" xfId="355" xr:uid="{00000000-0005-0000-0000-000092010000}"/>
    <cellStyle name="SAPBEXstdExc1" xfId="253" xr:uid="{00000000-0005-0000-0000-00002C010000}"/>
    <cellStyle name="SAPBEXstdExc1Emph" xfId="221" xr:uid="{00000000-0005-0000-0000-00000C010000}"/>
    <cellStyle name="SAPBEXstdExc2" xfId="256" xr:uid="{00000000-0005-0000-0000-00002F010000}"/>
    <cellStyle name="SAPBEXstdExc2Emph" xfId="216" xr:uid="{00000000-0005-0000-0000-000007010000}"/>
    <cellStyle name="SAPBEXstdItem" xfId="33" xr:uid="{00000000-0005-0000-0000-000045000000}"/>
    <cellStyle name="SAPBEXstdItem 2" xfId="399" xr:uid="{00000000-0005-0000-0000-0000BF010000}"/>
    <cellStyle name="SAPBEXstdItemHeader" xfId="400" xr:uid="{00000000-0005-0000-0000-0000C0010000}"/>
    <cellStyle name="SAPBEXstdItemLeft" xfId="1" xr:uid="{00000000-0005-0000-0000-000003000000}"/>
    <cellStyle name="SAPBEXstdItemLeftChart" xfId="401" xr:uid="{00000000-0005-0000-0000-0000C1010000}"/>
    <cellStyle name="SAPBEXstdItemX" xfId="357" xr:uid="{00000000-0005-0000-0000-000094010000}"/>
    <cellStyle name="SAPBEXstdItemX 2" xfId="316" xr:uid="{00000000-0005-0000-0000-00006B010000}"/>
    <cellStyle name="SAPBEXsubData" xfId="196" xr:uid="{00000000-0005-0000-0000-0000F3000000}"/>
    <cellStyle name="SAPBEXsubDataEmph" xfId="363" xr:uid="{00000000-0005-0000-0000-00009B010000}"/>
    <cellStyle name="SAPBEXsubExc1" xfId="46" xr:uid="{00000000-0005-0000-0000-00005B000000}"/>
    <cellStyle name="SAPBEXsubExc1Emph" xfId="402" xr:uid="{00000000-0005-0000-0000-0000C2010000}"/>
    <cellStyle name="SAPBEXsubExc2" xfId="403" xr:uid="{00000000-0005-0000-0000-0000C3010000}"/>
    <cellStyle name="SAPBEXsubExc2Emph" xfId="404" xr:uid="{00000000-0005-0000-0000-0000C4010000}"/>
    <cellStyle name="SAPBEXsubItem" xfId="394" xr:uid="{00000000-0005-0000-0000-0000BA010000}"/>
    <cellStyle name="SAPBEXtitle" xfId="405" xr:uid="{00000000-0005-0000-0000-0000C5010000}"/>
    <cellStyle name="SAPBEXundefined" xfId="101" xr:uid="{00000000-0005-0000-0000-000094000000}"/>
    <cellStyle name="SAPBorder" xfId="406" xr:uid="{00000000-0005-0000-0000-0000C6010000}"/>
    <cellStyle name="SAPDataCell" xfId="350" xr:uid="{00000000-0005-0000-0000-00008D010000}"/>
    <cellStyle name="SAPDataTotalCell" xfId="209" xr:uid="{00000000-0005-0000-0000-000000010000}"/>
    <cellStyle name="SAPDimensionCell" xfId="407" xr:uid="{00000000-0005-0000-0000-0000C7010000}"/>
    <cellStyle name="SAPEditableDataCell" xfId="4" xr:uid="{00000000-0005-0000-0000-000008000000}"/>
    <cellStyle name="SAPEditableDataTotalCell" xfId="172" xr:uid="{00000000-0005-0000-0000-0000DB000000}"/>
    <cellStyle name="SAPEmphasized" xfId="408" xr:uid="{00000000-0005-0000-0000-0000C8010000}"/>
    <cellStyle name="SAPEmphasizedEditableDataCell" xfId="410" xr:uid="{00000000-0005-0000-0000-0000CA010000}"/>
    <cellStyle name="SAPEmphasizedEditableDataTotalCell" xfId="90" xr:uid="{00000000-0005-0000-0000-000089000000}"/>
    <cellStyle name="SAPEmphasizedLockedDataCell" xfId="411" xr:uid="{00000000-0005-0000-0000-0000CB010000}"/>
    <cellStyle name="SAPEmphasizedLockedDataTotalCell" xfId="21" xr:uid="{00000000-0005-0000-0000-000026000000}"/>
    <cellStyle name="SAPEmphasizedReadonlyDataCell" xfId="22" xr:uid="{00000000-0005-0000-0000-000028000000}"/>
    <cellStyle name="SAPEmphasizedReadonlyDataTotalCell" xfId="236" xr:uid="{00000000-0005-0000-0000-00001B010000}"/>
    <cellStyle name="SAPEmphasizedTotal" xfId="412" xr:uid="{00000000-0005-0000-0000-0000CC010000}"/>
    <cellStyle name="SAPExceptionLevel1" xfId="326" xr:uid="{00000000-0005-0000-0000-000075010000}"/>
    <cellStyle name="SAPExceptionLevel2" xfId="329" xr:uid="{00000000-0005-0000-0000-000078010000}"/>
    <cellStyle name="SAPExceptionLevel3" xfId="332" xr:uid="{00000000-0005-0000-0000-00007B010000}"/>
    <cellStyle name="SAPExceptionLevel4" xfId="334" xr:uid="{00000000-0005-0000-0000-00007D010000}"/>
    <cellStyle name="SAPExceptionLevel5" xfId="336" xr:uid="{00000000-0005-0000-0000-00007F010000}"/>
    <cellStyle name="SAPExceptionLevel6" xfId="131" xr:uid="{00000000-0005-0000-0000-0000B2000000}"/>
    <cellStyle name="SAPExceptionLevel7" xfId="134" xr:uid="{00000000-0005-0000-0000-0000B5000000}"/>
    <cellStyle name="SAPExceptionLevel8" xfId="136" xr:uid="{00000000-0005-0000-0000-0000B7000000}"/>
    <cellStyle name="SAPExceptionLevel9" xfId="359" xr:uid="{00000000-0005-0000-0000-000096010000}"/>
    <cellStyle name="SAPHierarchyCell0" xfId="106" xr:uid="{00000000-0005-0000-0000-000099000000}"/>
    <cellStyle name="SAPHierarchyCell1" xfId="109" xr:uid="{00000000-0005-0000-0000-00009C000000}"/>
    <cellStyle name="SAPHierarchyCell2" xfId="112" xr:uid="{00000000-0005-0000-0000-00009F000000}"/>
    <cellStyle name="SAPHierarchyCell3" xfId="115" xr:uid="{00000000-0005-0000-0000-0000A2000000}"/>
    <cellStyle name="SAPHierarchyCell4" xfId="118" xr:uid="{00000000-0005-0000-0000-0000A5000000}"/>
    <cellStyle name="SAPLockedDataCell" xfId="413" xr:uid="{00000000-0005-0000-0000-0000CD010000}"/>
    <cellStyle name="SAPLockedDataTotalCell" xfId="414" xr:uid="{00000000-0005-0000-0000-0000CE010000}"/>
    <cellStyle name="SAPMemberCell" xfId="415" xr:uid="{00000000-0005-0000-0000-0000CF010000}"/>
    <cellStyle name="SAPMemberTotalCell" xfId="343" xr:uid="{00000000-0005-0000-0000-000086010000}"/>
    <cellStyle name="SAPReadonlyDataCell" xfId="337" xr:uid="{00000000-0005-0000-0000-000080010000}"/>
    <cellStyle name="SAPReadonlyDataTotalCell" xfId="156" xr:uid="{00000000-0005-0000-0000-0000CB000000}"/>
    <cellStyle name="Standard 2" xfId="416" xr:uid="{00000000-0005-0000-0000-0000D0010000}"/>
    <cellStyle name="Standard 3 2 2" xfId="284" xr:uid="{00000000-0005-0000-0000-00004B010000}"/>
    <cellStyle name="Standard__9A (2)" xfId="261" xr:uid="{00000000-0005-0000-0000-000034010000}"/>
    <cellStyle name="Style 1" xfId="417" xr:uid="{00000000-0005-0000-0000-0000D1010000}"/>
    <cellStyle name="Style 1 2" xfId="418" xr:uid="{00000000-0005-0000-0000-0000D2010000}"/>
    <cellStyle name="Title 2" xfId="128" xr:uid="{00000000-0005-0000-0000-0000AF000000}"/>
    <cellStyle name="Title 3" xfId="419" xr:uid="{00000000-0005-0000-0000-0000D3010000}"/>
    <cellStyle name="Title 4" xfId="409" xr:uid="{00000000-0005-0000-0000-0000C9010000}"/>
    <cellStyle name="Total 2" xfId="361" xr:uid="{00000000-0005-0000-0000-000099010000}"/>
    <cellStyle name="Total 3" xfId="420" xr:uid="{00000000-0005-0000-0000-0000D4010000}"/>
    <cellStyle name="Total 4" xfId="421" xr:uid="{00000000-0005-0000-0000-0000D5010000}"/>
    <cellStyle name="Undefiniert" xfId="422" xr:uid="{00000000-0005-0000-0000-0000D6010000}"/>
    <cellStyle name="Undefiniert 2" xfId="423" xr:uid="{00000000-0005-0000-0000-0000D7010000}"/>
    <cellStyle name="Vírgula" xfId="8" builtinId="3"/>
    <cellStyle name="Warning Text 2" xfId="424" xr:uid="{00000000-0005-0000-0000-0000D8010000}"/>
    <cellStyle name="Warning Text 3" xfId="385" xr:uid="{00000000-0005-0000-0000-0000B1010000}"/>
    <cellStyle name="Warning Text 4" xfId="258" xr:uid="{00000000-0005-0000-0000-000031010000}"/>
    <cellStyle name="千位分隔 2" xfId="198" xr:uid="{00000000-0005-0000-0000-0000F5000000}"/>
    <cellStyle name="千位分隔 4" xfId="432" xr:uid="{F5E451B4-C133-48F8-BE76-F9F8BD5A595F}"/>
    <cellStyle name="好 2" xfId="42" xr:uid="{00000000-0005-0000-0000-000057000000}"/>
    <cellStyle name="差 2" xfId="429" xr:uid="{00000000-0005-0000-0000-0000DD010000}"/>
    <cellStyle name="常规 2" xfId="59" xr:uid="{00000000-0005-0000-0000-000068000000}"/>
    <cellStyle name="标题 1 2" xfId="425" xr:uid="{00000000-0005-0000-0000-0000D9010000}"/>
    <cellStyle name="标题 2 2" xfId="426" xr:uid="{00000000-0005-0000-0000-0000DA010000}"/>
    <cellStyle name="标题 3 2" xfId="427" xr:uid="{00000000-0005-0000-0000-0000DB010000}"/>
    <cellStyle name="标题 4 2" xfId="428" xr:uid="{00000000-0005-0000-0000-0000DC010000}"/>
    <cellStyle name="标题 5" xfId="285" xr:uid="{00000000-0005-0000-0000-00004C010000}"/>
    <cellStyle name="检查单元格 2" xfId="430" xr:uid="{00000000-0005-0000-0000-0000DE010000}"/>
    <cellStyle name="汇总 2" xfId="83" xr:uid="{00000000-0005-0000-0000-000081000000}"/>
    <cellStyle name="着色 1 2" xfId="149" xr:uid="{00000000-0005-0000-0000-0000C4000000}"/>
    <cellStyle name="着色 2 2" xfId="151" xr:uid="{00000000-0005-0000-0000-0000C6000000}"/>
    <cellStyle name="着色 3 2" xfId="298" xr:uid="{00000000-0005-0000-0000-000059010000}"/>
    <cellStyle name="着色 4 2" xfId="302" xr:uid="{00000000-0005-0000-0000-00005D010000}"/>
    <cellStyle name="着色 5 2" xfId="40" xr:uid="{00000000-0005-0000-0000-000053000000}"/>
    <cellStyle name="着色 6 2" xfId="308" xr:uid="{00000000-0005-0000-0000-000063010000}"/>
    <cellStyle name="解释性文本 2" xfId="263" xr:uid="{00000000-0005-0000-0000-000036010000}"/>
    <cellStyle name="警告文本 2" xfId="222" xr:uid="{00000000-0005-0000-0000-00000D010000}"/>
    <cellStyle name="计算 2" xfId="6" xr:uid="{00000000-0005-0000-0000-00000C000000}"/>
    <cellStyle name="输入 2" xfId="367" xr:uid="{00000000-0005-0000-0000-00009F010000}"/>
    <cellStyle name="输出 2" xfId="31" xr:uid="{00000000-0005-0000-0000-000040000000}"/>
    <cellStyle name="适中 2" xfId="39" xr:uid="{00000000-0005-0000-0000-000052000000}"/>
    <cellStyle name="链接单元格 2" xfId="431" xr:uid="{00000000-0005-0000-0000-0000DF010000}"/>
  </cellStyles>
  <dxfs count="43">
    <dxf>
      <font>
        <b/>
        <i/>
        <color indexed="17"/>
      </font>
      <fill>
        <patternFill patternType="solid">
          <bgColor indexed="41"/>
        </patternFill>
      </fill>
    </dxf>
    <dxf>
      <font>
        <b/>
        <i/>
        <color indexed="10"/>
      </font>
      <fill>
        <patternFill patternType="solid">
          <bgColor indexed="41"/>
        </patternFill>
      </fill>
    </dxf>
    <dxf>
      <font>
        <b/>
        <i/>
        <color indexed="17"/>
      </font>
      <fill>
        <patternFill patternType="solid">
          <bgColor indexed="41"/>
        </patternFill>
      </fill>
    </dxf>
    <dxf>
      <font>
        <b/>
        <i/>
        <color indexed="10"/>
      </font>
      <fill>
        <patternFill patternType="solid">
          <bgColor indexed="41"/>
        </patternFill>
      </fill>
    </dxf>
    <dxf>
      <font>
        <b/>
        <i/>
        <color indexed="17"/>
      </font>
      <fill>
        <patternFill patternType="solid">
          <bgColor indexed="41"/>
        </patternFill>
      </fill>
    </dxf>
    <dxf>
      <font>
        <b/>
        <i/>
        <color indexed="10"/>
      </font>
      <fill>
        <patternFill patternType="solid">
          <bgColor indexed="41"/>
        </patternFill>
      </fill>
    </dxf>
    <dxf>
      <font>
        <b/>
        <i/>
        <color indexed="17"/>
      </font>
      <fill>
        <patternFill patternType="solid">
          <bgColor indexed="41"/>
        </patternFill>
      </fill>
    </dxf>
    <dxf>
      <font>
        <b/>
        <i/>
        <color indexed="10"/>
      </font>
      <fill>
        <patternFill patternType="solid">
          <bgColor indexed="41"/>
        </patternFill>
      </fill>
    </dxf>
    <dxf>
      <font>
        <b/>
        <i/>
        <color indexed="17"/>
      </font>
      <fill>
        <patternFill patternType="solid">
          <bgColor indexed="41"/>
        </patternFill>
      </fill>
    </dxf>
    <dxf>
      <font>
        <b/>
        <i/>
        <color indexed="10"/>
      </font>
      <fill>
        <patternFill patternType="solid">
          <bgColor indexed="41"/>
        </patternFill>
      </fill>
    </dxf>
    <dxf>
      <font>
        <b/>
        <i/>
        <color indexed="17"/>
      </font>
      <fill>
        <patternFill patternType="solid">
          <bgColor indexed="41"/>
        </patternFill>
      </fill>
    </dxf>
    <dxf>
      <font>
        <b/>
        <i/>
        <color indexed="10"/>
      </font>
      <fill>
        <patternFill patternType="solid">
          <bgColor indexed="41"/>
        </patternFill>
      </fill>
    </dxf>
    <dxf>
      <font>
        <b/>
        <i/>
        <color indexed="17"/>
      </font>
      <fill>
        <patternFill patternType="solid">
          <bgColor indexed="41"/>
        </patternFill>
      </fill>
    </dxf>
    <dxf>
      <font>
        <b/>
        <i/>
        <color indexed="10"/>
      </font>
      <fill>
        <patternFill patternType="solid">
          <bgColor indexed="41"/>
        </patternFill>
      </fill>
    </dxf>
    <dxf>
      <font>
        <b/>
        <i/>
        <color indexed="17"/>
      </font>
      <fill>
        <patternFill patternType="solid">
          <bgColor indexed="41"/>
        </patternFill>
      </fill>
    </dxf>
    <dxf>
      <font>
        <b/>
        <i/>
        <color indexed="10"/>
      </font>
      <fill>
        <patternFill patternType="solid">
          <bgColor indexed="41"/>
        </patternFill>
      </fill>
    </dxf>
    <dxf>
      <font>
        <b/>
        <i/>
        <color indexed="17"/>
      </font>
      <fill>
        <patternFill patternType="solid">
          <bgColor indexed="41"/>
        </patternFill>
      </fill>
    </dxf>
    <dxf>
      <font>
        <b/>
        <i/>
        <color indexed="10"/>
      </font>
      <fill>
        <patternFill patternType="solid">
          <bgColor indexed="41"/>
        </patternFill>
      </fill>
    </dxf>
    <dxf>
      <font>
        <b/>
        <i/>
        <color indexed="17"/>
      </font>
      <fill>
        <patternFill patternType="solid">
          <bgColor indexed="41"/>
        </patternFill>
      </fill>
    </dxf>
    <dxf>
      <font>
        <b/>
        <i/>
        <color indexed="10"/>
      </font>
      <fill>
        <patternFill patternType="solid">
          <bgColor indexed="41"/>
        </patternFill>
      </fill>
    </dxf>
    <dxf>
      <font>
        <b/>
        <i/>
        <color indexed="17"/>
      </font>
      <fill>
        <patternFill patternType="solid">
          <bgColor indexed="41"/>
        </patternFill>
      </fill>
    </dxf>
    <dxf>
      <font>
        <b/>
        <i/>
        <color indexed="10"/>
      </font>
      <fill>
        <patternFill patternType="solid">
          <bgColor indexed="41"/>
        </patternFill>
      </fill>
    </dxf>
    <dxf>
      <font>
        <b/>
        <i/>
        <color indexed="17"/>
      </font>
      <fill>
        <patternFill patternType="solid">
          <bgColor indexed="41"/>
        </patternFill>
      </fill>
    </dxf>
    <dxf>
      <font>
        <b/>
        <i/>
        <color indexed="10"/>
      </font>
      <fill>
        <patternFill patternType="solid">
          <bgColor indexed="41"/>
        </patternFill>
      </fill>
    </dxf>
    <dxf>
      <font>
        <color auto="1"/>
      </font>
      <fill>
        <patternFill>
          <bgColor rgb="FFFFC7CE"/>
        </patternFill>
      </fill>
    </dxf>
    <dxf>
      <font>
        <b/>
        <i/>
        <color indexed="17"/>
      </font>
      <fill>
        <patternFill patternType="solid">
          <bgColor indexed="41"/>
        </patternFill>
      </fill>
    </dxf>
    <dxf>
      <font>
        <b/>
        <i/>
        <color indexed="10"/>
      </font>
      <fill>
        <patternFill patternType="solid">
          <bgColor indexed="41"/>
        </patternFill>
      </fill>
    </dxf>
    <dxf>
      <fill>
        <patternFill patternType="solid">
          <fgColor indexed="64"/>
          <bgColor theme="0"/>
        </patternFill>
      </fill>
      <alignment vertical="center" wrapText="1"/>
      <border diagonalUp="0" diagonalDown="0">
        <left style="hair">
          <color indexed="64"/>
        </left>
        <right/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/>
      </font>
      <fill>
        <patternFill patternType="solid">
          <fgColor indexed="64"/>
          <bgColor rgb="FF99FF99"/>
        </patternFill>
      </fill>
      <alignment horizontal="general" vertical="center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/>
      </font>
      <fill>
        <patternFill patternType="solid">
          <fgColor indexed="64"/>
          <bgColor rgb="FF99FF99"/>
        </patternFill>
      </fill>
      <alignment horizontal="general" vertical="center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ill>
        <patternFill patternType="solid">
          <fgColor indexed="64"/>
          <bgColor theme="0"/>
        </patternFill>
      </fill>
      <alignment vertical="center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ill>
        <patternFill patternType="solid">
          <fgColor indexed="64"/>
          <bgColor theme="0"/>
        </patternFill>
      </fill>
      <alignment vertical="center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numFmt numFmtId="193" formatCode="m/d/yyyy"/>
      <fill>
        <patternFill patternType="solid">
          <fgColor indexed="64"/>
          <bgColor theme="0"/>
        </patternFill>
      </fill>
      <alignment vertical="center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ill>
        <patternFill patternType="solid">
          <fgColor indexed="64"/>
          <bgColor theme="0"/>
        </patternFill>
      </fill>
      <alignment vertical="center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ill>
        <patternFill patternType="solid">
          <fgColor indexed="64"/>
          <bgColor theme="0"/>
        </patternFill>
      </fill>
      <alignment horizontal="center" vertical="center" textRotation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ill>
        <patternFill patternType="solid">
          <fgColor indexed="64"/>
          <bgColor theme="0"/>
        </patternFill>
      </fill>
      <alignment vertical="center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ill>
        <patternFill patternType="solid">
          <fgColor indexed="64"/>
          <bgColor theme="0"/>
        </patternFill>
      </fill>
      <alignment vertical="center"/>
      <border diagonalUp="0" diagonalDown="0">
        <left/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/>
    </dxf>
    <dxf>
      <border outline="0">
        <bottom style="hair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 Black"/>
        <family val="2"/>
        <scheme val="none"/>
      </font>
      <fill>
        <patternFill patternType="solid">
          <fgColor indexed="64"/>
          <bgColor rgb="FF00B0F0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/>
        <bottom/>
        <vertical style="hair">
          <color indexed="64"/>
        </vertical>
        <horizontal style="hair">
          <color indexed="64"/>
        </horizontal>
      </border>
    </dxf>
  </dxfs>
  <tableStyles count="0" defaultTableStyle="TableStyleMedium9" defaultPivotStyle="PivotStyleLight16"/>
  <colors>
    <mruColors>
      <color rgb="FF00CCFF"/>
      <color rgb="FF4BA5FF"/>
      <color rgb="FF677BDF"/>
      <color rgb="FF6B90E3"/>
      <color rgb="FF72A2DC"/>
      <color rgb="FF0FF99A"/>
      <color rgb="FF32FAA9"/>
      <color rgb="FF262BF6"/>
      <color rgb="FF090ED1"/>
      <color rgb="FF00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9" Type="http://schemas.openxmlformats.org/officeDocument/2006/relationships/externalLink" Target="externalLinks/externalLink17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2.xml"/><Relationship Id="rId42" Type="http://schemas.openxmlformats.org/officeDocument/2006/relationships/externalLink" Target="externalLinks/externalLink20.xml"/><Relationship Id="rId47" Type="http://schemas.openxmlformats.org/officeDocument/2006/relationships/externalLink" Target="externalLinks/externalLink25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33" Type="http://schemas.openxmlformats.org/officeDocument/2006/relationships/externalLink" Target="externalLinks/externalLink11.xml"/><Relationship Id="rId38" Type="http://schemas.openxmlformats.org/officeDocument/2006/relationships/externalLink" Target="externalLinks/externalLink16.xml"/><Relationship Id="rId46" Type="http://schemas.openxmlformats.org/officeDocument/2006/relationships/externalLink" Target="externalLinks/externalLink2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7.xml"/><Relationship Id="rId41" Type="http://schemas.openxmlformats.org/officeDocument/2006/relationships/externalLink" Target="externalLinks/externalLink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32" Type="http://schemas.openxmlformats.org/officeDocument/2006/relationships/externalLink" Target="externalLinks/externalLink10.xml"/><Relationship Id="rId37" Type="http://schemas.openxmlformats.org/officeDocument/2006/relationships/externalLink" Target="externalLinks/externalLink15.xml"/><Relationship Id="rId40" Type="http://schemas.openxmlformats.org/officeDocument/2006/relationships/externalLink" Target="externalLinks/externalLink18.xml"/><Relationship Id="rId45" Type="http://schemas.openxmlformats.org/officeDocument/2006/relationships/externalLink" Target="externalLinks/externalLink2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externalLink" Target="externalLinks/externalLink6.xml"/><Relationship Id="rId36" Type="http://schemas.openxmlformats.org/officeDocument/2006/relationships/externalLink" Target="externalLinks/externalLink14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9.xml"/><Relationship Id="rId44" Type="http://schemas.openxmlformats.org/officeDocument/2006/relationships/externalLink" Target="externalLinks/externalLink22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5.xml"/><Relationship Id="rId30" Type="http://schemas.openxmlformats.org/officeDocument/2006/relationships/externalLink" Target="externalLinks/externalLink8.xml"/><Relationship Id="rId35" Type="http://schemas.openxmlformats.org/officeDocument/2006/relationships/externalLink" Target="externalLinks/externalLink13.xml"/><Relationship Id="rId43" Type="http://schemas.openxmlformats.org/officeDocument/2006/relationships/externalLink" Target="externalLinks/externalLink21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sheetMetadata" Target="metadata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Inventory value Plant</a:t>
            </a:r>
            <a:r>
              <a:rPr lang="en-US" sz="1600" baseline="0"/>
              <a:t> SCA</a:t>
            </a:r>
            <a:endParaRPr lang="en-US" sz="16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2299733488411297"/>
          <c:y val="7.2488250341539301E-2"/>
          <c:w val="0.64069755838221099"/>
          <c:h val="0.58698571906887698"/>
        </c:manualLayout>
      </c:layout>
      <c:barChart>
        <c:barDir val="col"/>
        <c:grouping val="stacked"/>
        <c:varyColors val="0"/>
        <c:ser>
          <c:idx val="0"/>
          <c:order val="0"/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2A40-4727-989E-42511698D4E6}"/>
            </c:ext>
          </c:extLst>
        </c:ser>
        <c:ser>
          <c:idx val="1"/>
          <c:order val="1"/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2A40-4727-989E-42511698D4E6}"/>
            </c:ext>
          </c:extLst>
        </c:ser>
        <c:ser>
          <c:idx val="2"/>
          <c:order val="2"/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2A40-4727-989E-42511698D4E6}"/>
            </c:ext>
          </c:extLst>
        </c:ser>
        <c:ser>
          <c:idx val="3"/>
          <c:order val="3"/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2A40-4727-989E-42511698D4E6}"/>
            </c:ext>
          </c:extLst>
        </c:ser>
        <c:ser>
          <c:idx val="4"/>
          <c:order val="4"/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2A40-4727-989E-42511698D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overlap val="100"/>
        <c:axId val="701237096"/>
        <c:axId val="701240232"/>
      </c:barChart>
      <c:lineChart>
        <c:grouping val="standard"/>
        <c:varyColors val="0"/>
        <c:ser>
          <c:idx val="5"/>
          <c:order val="5"/>
          <c:spPr>
            <a:ln w="28575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2A40-4727-989E-42511698D4E6}"/>
            </c:ext>
          </c:extLst>
        </c:ser>
        <c:ser>
          <c:idx val="8"/>
          <c:order val="6"/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2A40-4727-989E-42511698D4E6}"/>
            </c:ext>
          </c:extLst>
        </c:ser>
        <c:ser>
          <c:idx val="6"/>
          <c:order val="7"/>
          <c:spPr>
            <a:ln w="28575" cap="rnd" cmpd="sng" algn="ctr">
              <a:solidFill>
                <a:schemeClr val="tx1"/>
              </a:solidFill>
              <a:prstDash val="dash"/>
              <a:round/>
            </a:ln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2A40-4727-989E-42511698D4E6}"/>
            </c:ext>
          </c:extLst>
        </c:ser>
        <c:ser>
          <c:idx val="7"/>
          <c:order val="8"/>
          <c:spPr>
            <a:ln w="28575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2A40-4727-989E-42511698D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237096"/>
        <c:axId val="701240232"/>
      </c:lineChart>
      <c:catAx>
        <c:axId val="701237096"/>
        <c:scaling>
          <c:orientation val="minMax"/>
        </c:scaling>
        <c:delete val="0"/>
        <c:axPos val="b"/>
        <c:numFmt formatCode="mmm\-yy" sourceLinked="0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01240232"/>
        <c:crosses val="autoZero"/>
        <c:auto val="1"/>
        <c:lblAlgn val="ctr"/>
        <c:lblOffset val="100"/>
        <c:noMultiLvlLbl val="1"/>
      </c:catAx>
      <c:valAx>
        <c:axId val="701240232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Teur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01237096"/>
        <c:crosses val="autoZero"/>
        <c:crossBetween val="between"/>
      </c:valAx>
      <c:dTable>
        <c:showHorzBorder val="1"/>
        <c:showVertBorder val="1"/>
        <c:showOutline val="1"/>
        <c:showKeys val="1"/>
        <c:txPr>
          <a:bodyPr rot="0" spcFirstLastPara="0" vertOverflow="ellipsis" vert="horz" wrap="square" anchor="ctr" anchorCtr="1"/>
          <a:lstStyle/>
          <a:p>
            <a:pPr>
              <a:defRPr lang="zh-CN" sz="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</c:plotArea>
    <c:plotVisOnly val="1"/>
    <c:dispBlanksAs val="gap"/>
    <c:showDLblsOverMax val="0"/>
  </c:chart>
  <c:txPr>
    <a:bodyPr/>
    <a:lstStyle/>
    <a:p>
      <a:pPr>
        <a:defRPr lang="zh-CN" sz="900"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05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en-US" sz="1050"/>
              <a:t>Overview monthly  Plant Inventory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3.0488484658397999E-2"/>
          <c:y val="0.100578740188147"/>
          <c:w val="0.94436751907927996"/>
          <c:h val="0.743045816173755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'Plant inventory value '!$B$5</c:f>
              <c:strCache>
                <c:ptCount val="1"/>
                <c:pt idx="0">
                  <c:v>COO-Raw material</c:v>
                </c:pt>
              </c:strCache>
            </c:strRef>
          </c:tx>
          <c:spPr>
            <a:noFill/>
            <a:ln w="15875">
              <a:solidFill>
                <a:schemeClr val="tx2">
                  <a:lumMod val="40000"/>
                  <a:lumOff val="60000"/>
                </a:schemeClr>
              </a:solidFill>
              <a:prstDash val="sysDash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'Plant inventory value '!$C$3:$AL$3</c:f>
              <c:numCache>
                <c:formatCode>_(* #,##0_);_(* \(#,##0\);_(* "-"??_);_(@_)</c:formatCode>
                <c:ptCount val="36"/>
                <c:pt idx="0" formatCode="mmm\-yy">
                  <c:v>42736</c:v>
                </c:pt>
                <c:pt idx="1">
                  <c:v>0</c:v>
                </c:pt>
                <c:pt idx="2">
                  <c:v>0</c:v>
                </c:pt>
                <c:pt idx="3" formatCode="mmm\-yy">
                  <c:v>42767</c:v>
                </c:pt>
                <c:pt idx="4" formatCode="_(* #,##0.00_);_(* \(#,##0.00\);_(* &quot;-&quot;??_);_(@_)">
                  <c:v>0</c:v>
                </c:pt>
                <c:pt idx="5" formatCode="_(* #,##0.00_);_(* \(#,##0.00\);_(* &quot;-&quot;??_);_(@_)">
                  <c:v>0</c:v>
                </c:pt>
                <c:pt idx="6" formatCode="mmm\-yy">
                  <c:v>42795</c:v>
                </c:pt>
                <c:pt idx="7" formatCode="_(* #,##0.00_);_(* \(#,##0.00\);_(* &quot;-&quot;??_);_(@_)">
                  <c:v>0</c:v>
                </c:pt>
                <c:pt idx="8" formatCode="_(* #,##0.00_);_(* \(#,##0.00\);_(* &quot;-&quot;??_);_(@_)">
                  <c:v>0</c:v>
                </c:pt>
                <c:pt idx="9" formatCode="mmm\-yy">
                  <c:v>42826</c:v>
                </c:pt>
                <c:pt idx="10" formatCode="_(* #,##0.00_);_(* \(#,##0.00\);_(* &quot;-&quot;??_);_(@_)">
                  <c:v>0</c:v>
                </c:pt>
                <c:pt idx="11" formatCode="_(* #,##0.00_);_(* \(#,##0.00\);_(* &quot;-&quot;??_);_(@_)">
                  <c:v>0</c:v>
                </c:pt>
                <c:pt idx="12" formatCode="mmm\-yy">
                  <c:v>42856</c:v>
                </c:pt>
                <c:pt idx="13" formatCode="_(* #,##0.00_);_(* \(#,##0.00\);_(* &quot;-&quot;??_);_(@_)">
                  <c:v>0</c:v>
                </c:pt>
                <c:pt idx="14" formatCode="_(* #,##0.00_);_(* \(#,##0.00\);_(* &quot;-&quot;??_);_(@_)">
                  <c:v>0</c:v>
                </c:pt>
                <c:pt idx="15" formatCode="mmm\-yy">
                  <c:v>42887</c:v>
                </c:pt>
                <c:pt idx="16" formatCode="_(* #,##0.00_);_(* \(#,##0.00\);_(* &quot;-&quot;??_);_(@_)">
                  <c:v>0</c:v>
                </c:pt>
                <c:pt idx="17" formatCode="_(* #,##0.00_);_(* \(#,##0.00\);_(* &quot;-&quot;??_);_(@_)">
                  <c:v>0</c:v>
                </c:pt>
                <c:pt idx="18" formatCode="mmm\-yy">
                  <c:v>42917</c:v>
                </c:pt>
                <c:pt idx="19" formatCode="_(* #,##0.00_);_(* \(#,##0.00\);_(* &quot;-&quot;??_);_(@_)">
                  <c:v>0</c:v>
                </c:pt>
                <c:pt idx="20" formatCode="_(* #,##0.00_);_(* \(#,##0.00\);_(* &quot;-&quot;??_);_(@_)">
                  <c:v>0</c:v>
                </c:pt>
                <c:pt idx="21" formatCode="mmm\-yy">
                  <c:v>42948</c:v>
                </c:pt>
                <c:pt idx="22" formatCode="_(* #,##0.00_);_(* \(#,##0.00\);_(* &quot;-&quot;??_);_(@_)">
                  <c:v>0</c:v>
                </c:pt>
                <c:pt idx="23" formatCode="_(* #,##0.00_);_(* \(#,##0.00\);_(* &quot;-&quot;??_);_(@_)">
                  <c:v>0</c:v>
                </c:pt>
                <c:pt idx="24" formatCode="mmm\-yy">
                  <c:v>42979</c:v>
                </c:pt>
                <c:pt idx="25" formatCode="_(* #,##0.00_);_(* \(#,##0.00\);_(* &quot;-&quot;??_);_(@_)">
                  <c:v>0</c:v>
                </c:pt>
                <c:pt idx="26" formatCode="_(* #,##0.00_);_(* \(#,##0.00\);_(* &quot;-&quot;??_);_(@_)">
                  <c:v>0</c:v>
                </c:pt>
                <c:pt idx="27" formatCode="mmm\-yy">
                  <c:v>43009</c:v>
                </c:pt>
                <c:pt idx="28" formatCode="_(* #,##0.00_);_(* \(#,##0.00\);_(* &quot;-&quot;??_);_(@_)">
                  <c:v>0</c:v>
                </c:pt>
                <c:pt idx="29" formatCode="_(* #,##0.00_);_(* \(#,##0.00\);_(* &quot;-&quot;??_);_(@_)">
                  <c:v>0</c:v>
                </c:pt>
                <c:pt idx="30" formatCode="mmm\-yy">
                  <c:v>43040</c:v>
                </c:pt>
                <c:pt idx="31" formatCode="_(* #,##0.00_);_(* \(#,##0.00\);_(* &quot;-&quot;??_);_(@_)">
                  <c:v>0</c:v>
                </c:pt>
                <c:pt idx="32" formatCode="_(* #,##0.00_);_(* \(#,##0.00\);_(* &quot;-&quot;??_);_(@_)">
                  <c:v>0</c:v>
                </c:pt>
                <c:pt idx="33" formatCode="mmm\-yy">
                  <c:v>43070</c:v>
                </c:pt>
                <c:pt idx="34" formatCode="_(* #,##0.00_);_(* \(#,##0.00\);_(* &quot;-&quot;??_);_(@_)">
                  <c:v>0</c:v>
                </c:pt>
                <c:pt idx="35" formatCode="_(* #,##0.00_);_(* \(#,##0.00\);_(* &quot;-&quot;??_);_(@_)">
                  <c:v>0</c:v>
                </c:pt>
              </c:numCache>
            </c:numRef>
          </c:cat>
          <c:val>
            <c:numRef>
              <c:f>'Plant inventory value '!$C$5:$AL$5</c:f>
              <c:numCache>
                <c:formatCode>_ * #,##0_ ;_ * \-#,##0_ ;_ * "-"??_ ;_ @_ </c:formatCode>
                <c:ptCount val="36"/>
                <c:pt idx="0">
                  <c:v>0</c:v>
                </c:pt>
                <c:pt idx="3">
                  <c:v>0</c:v>
                </c:pt>
                <c:pt idx="6">
                  <c:v>0</c:v>
                </c:pt>
                <c:pt idx="9">
                  <c:v>0</c:v>
                </c:pt>
                <c:pt idx="12">
                  <c:v>0</c:v>
                </c:pt>
                <c:pt idx="15">
                  <c:v>0</c:v>
                </c:pt>
                <c:pt idx="18">
                  <c:v>0</c:v>
                </c:pt>
                <c:pt idx="21">
                  <c:v>0</c:v>
                </c:pt>
                <c:pt idx="24">
                  <c:v>0</c:v>
                </c:pt>
                <c:pt idx="27">
                  <c:v>0</c:v>
                </c:pt>
                <c:pt idx="30">
                  <c:v>0</c:v>
                </c:pt>
                <c:pt idx="3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1D-403C-B96C-F8ABE185897F}"/>
            </c:ext>
          </c:extLst>
        </c:ser>
        <c:ser>
          <c:idx val="1"/>
          <c:order val="1"/>
          <c:tx>
            <c:strRef>
              <c:f>'Plant inventory value '!$B$6</c:f>
              <c:strCache>
                <c:ptCount val="1"/>
                <c:pt idx="0">
                  <c:v>COO-Operating supplies/Tools</c:v>
                </c:pt>
              </c:strCache>
            </c:strRef>
          </c:tx>
          <c:spPr>
            <a:noFill/>
            <a:ln w="15875">
              <a:solidFill>
                <a:schemeClr val="bg1">
                  <a:lumMod val="75000"/>
                </a:schemeClr>
              </a:solidFill>
              <a:prstDash val="sysDash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'Plant inventory value '!$C$3:$AL$3</c:f>
              <c:numCache>
                <c:formatCode>_(* #,##0_);_(* \(#,##0\);_(* "-"??_);_(@_)</c:formatCode>
                <c:ptCount val="36"/>
                <c:pt idx="0" formatCode="mmm\-yy">
                  <c:v>42736</c:v>
                </c:pt>
                <c:pt idx="1">
                  <c:v>0</c:v>
                </c:pt>
                <c:pt idx="2">
                  <c:v>0</c:v>
                </c:pt>
                <c:pt idx="3" formatCode="mmm\-yy">
                  <c:v>42767</c:v>
                </c:pt>
                <c:pt idx="4" formatCode="_(* #,##0.00_);_(* \(#,##0.00\);_(* &quot;-&quot;??_);_(@_)">
                  <c:v>0</c:v>
                </c:pt>
                <c:pt idx="5" formatCode="_(* #,##0.00_);_(* \(#,##0.00\);_(* &quot;-&quot;??_);_(@_)">
                  <c:v>0</c:v>
                </c:pt>
                <c:pt idx="6" formatCode="mmm\-yy">
                  <c:v>42795</c:v>
                </c:pt>
                <c:pt idx="7" formatCode="_(* #,##0.00_);_(* \(#,##0.00\);_(* &quot;-&quot;??_);_(@_)">
                  <c:v>0</c:v>
                </c:pt>
                <c:pt idx="8" formatCode="_(* #,##0.00_);_(* \(#,##0.00\);_(* &quot;-&quot;??_);_(@_)">
                  <c:v>0</c:v>
                </c:pt>
                <c:pt idx="9" formatCode="mmm\-yy">
                  <c:v>42826</c:v>
                </c:pt>
                <c:pt idx="10" formatCode="_(* #,##0.00_);_(* \(#,##0.00\);_(* &quot;-&quot;??_);_(@_)">
                  <c:v>0</c:v>
                </c:pt>
                <c:pt idx="11" formatCode="_(* #,##0.00_);_(* \(#,##0.00\);_(* &quot;-&quot;??_);_(@_)">
                  <c:v>0</c:v>
                </c:pt>
                <c:pt idx="12" formatCode="mmm\-yy">
                  <c:v>42856</c:v>
                </c:pt>
                <c:pt idx="13" formatCode="_(* #,##0.00_);_(* \(#,##0.00\);_(* &quot;-&quot;??_);_(@_)">
                  <c:v>0</c:v>
                </c:pt>
                <c:pt idx="14" formatCode="_(* #,##0.00_);_(* \(#,##0.00\);_(* &quot;-&quot;??_);_(@_)">
                  <c:v>0</c:v>
                </c:pt>
                <c:pt idx="15" formatCode="mmm\-yy">
                  <c:v>42887</c:v>
                </c:pt>
                <c:pt idx="16" formatCode="_(* #,##0.00_);_(* \(#,##0.00\);_(* &quot;-&quot;??_);_(@_)">
                  <c:v>0</c:v>
                </c:pt>
                <c:pt idx="17" formatCode="_(* #,##0.00_);_(* \(#,##0.00\);_(* &quot;-&quot;??_);_(@_)">
                  <c:v>0</c:v>
                </c:pt>
                <c:pt idx="18" formatCode="mmm\-yy">
                  <c:v>42917</c:v>
                </c:pt>
                <c:pt idx="19" formatCode="_(* #,##0.00_);_(* \(#,##0.00\);_(* &quot;-&quot;??_);_(@_)">
                  <c:v>0</c:v>
                </c:pt>
                <c:pt idx="20" formatCode="_(* #,##0.00_);_(* \(#,##0.00\);_(* &quot;-&quot;??_);_(@_)">
                  <c:v>0</c:v>
                </c:pt>
                <c:pt idx="21" formatCode="mmm\-yy">
                  <c:v>42948</c:v>
                </c:pt>
                <c:pt idx="22" formatCode="_(* #,##0.00_);_(* \(#,##0.00\);_(* &quot;-&quot;??_);_(@_)">
                  <c:v>0</c:v>
                </c:pt>
                <c:pt idx="23" formatCode="_(* #,##0.00_);_(* \(#,##0.00\);_(* &quot;-&quot;??_);_(@_)">
                  <c:v>0</c:v>
                </c:pt>
                <c:pt idx="24" formatCode="mmm\-yy">
                  <c:v>42979</c:v>
                </c:pt>
                <c:pt idx="25" formatCode="_(* #,##0.00_);_(* \(#,##0.00\);_(* &quot;-&quot;??_);_(@_)">
                  <c:v>0</c:v>
                </c:pt>
                <c:pt idx="26" formatCode="_(* #,##0.00_);_(* \(#,##0.00\);_(* &quot;-&quot;??_);_(@_)">
                  <c:v>0</c:v>
                </c:pt>
                <c:pt idx="27" formatCode="mmm\-yy">
                  <c:v>43009</c:v>
                </c:pt>
                <c:pt idx="28" formatCode="_(* #,##0.00_);_(* \(#,##0.00\);_(* &quot;-&quot;??_);_(@_)">
                  <c:v>0</c:v>
                </c:pt>
                <c:pt idx="29" formatCode="_(* #,##0.00_);_(* \(#,##0.00\);_(* &quot;-&quot;??_);_(@_)">
                  <c:v>0</c:v>
                </c:pt>
                <c:pt idx="30" formatCode="mmm\-yy">
                  <c:v>43040</c:v>
                </c:pt>
                <c:pt idx="31" formatCode="_(* #,##0.00_);_(* \(#,##0.00\);_(* &quot;-&quot;??_);_(@_)">
                  <c:v>0</c:v>
                </c:pt>
                <c:pt idx="32" formatCode="_(* #,##0.00_);_(* \(#,##0.00\);_(* &quot;-&quot;??_);_(@_)">
                  <c:v>0</c:v>
                </c:pt>
                <c:pt idx="33" formatCode="mmm\-yy">
                  <c:v>43070</c:v>
                </c:pt>
                <c:pt idx="34" formatCode="_(* #,##0.00_);_(* \(#,##0.00\);_(* &quot;-&quot;??_);_(@_)">
                  <c:v>0</c:v>
                </c:pt>
                <c:pt idx="35" formatCode="_(* #,##0.00_);_(* \(#,##0.00\);_(* &quot;-&quot;??_);_(@_)">
                  <c:v>0</c:v>
                </c:pt>
              </c:numCache>
            </c:numRef>
          </c:cat>
          <c:val>
            <c:numRef>
              <c:f>'Plant inventory value '!$C$6:$AL$6</c:f>
              <c:numCache>
                <c:formatCode>_ * #,##0_ ;_ * \-#,##0_ ;_ * "-"??_ ;_ @_ </c:formatCode>
                <c:ptCount val="36"/>
                <c:pt idx="0">
                  <c:v>0</c:v>
                </c:pt>
                <c:pt idx="3">
                  <c:v>0</c:v>
                </c:pt>
                <c:pt idx="6">
                  <c:v>0</c:v>
                </c:pt>
                <c:pt idx="9">
                  <c:v>0</c:v>
                </c:pt>
                <c:pt idx="12">
                  <c:v>0</c:v>
                </c:pt>
                <c:pt idx="15">
                  <c:v>0</c:v>
                </c:pt>
                <c:pt idx="18">
                  <c:v>0</c:v>
                </c:pt>
                <c:pt idx="21">
                  <c:v>0</c:v>
                </c:pt>
                <c:pt idx="24">
                  <c:v>0</c:v>
                </c:pt>
                <c:pt idx="27">
                  <c:v>0</c:v>
                </c:pt>
                <c:pt idx="30">
                  <c:v>0</c:v>
                </c:pt>
                <c:pt idx="3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1D-403C-B96C-F8ABE185897F}"/>
            </c:ext>
          </c:extLst>
        </c:ser>
        <c:ser>
          <c:idx val="2"/>
          <c:order val="2"/>
          <c:tx>
            <c:strRef>
              <c:f>'Plant inventory value '!$B$7</c:f>
              <c:strCache>
                <c:ptCount val="1"/>
                <c:pt idx="0">
                  <c:v>COO-Work in process</c:v>
                </c:pt>
              </c:strCache>
            </c:strRef>
          </c:tx>
          <c:spPr>
            <a:noFill/>
            <a:ln w="15875" cmpd="sng">
              <a:solidFill>
                <a:srgbClr val="33CC33"/>
              </a:solidFill>
              <a:prstDash val="sysDash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'Plant inventory value '!$C$3:$AL$3</c:f>
              <c:numCache>
                <c:formatCode>_(* #,##0_);_(* \(#,##0\);_(* "-"??_);_(@_)</c:formatCode>
                <c:ptCount val="36"/>
                <c:pt idx="0" formatCode="mmm\-yy">
                  <c:v>42736</c:v>
                </c:pt>
                <c:pt idx="1">
                  <c:v>0</c:v>
                </c:pt>
                <c:pt idx="2">
                  <c:v>0</c:v>
                </c:pt>
                <c:pt idx="3" formatCode="mmm\-yy">
                  <c:v>42767</c:v>
                </c:pt>
                <c:pt idx="4" formatCode="_(* #,##0.00_);_(* \(#,##0.00\);_(* &quot;-&quot;??_);_(@_)">
                  <c:v>0</c:v>
                </c:pt>
                <c:pt idx="5" formatCode="_(* #,##0.00_);_(* \(#,##0.00\);_(* &quot;-&quot;??_);_(@_)">
                  <c:v>0</c:v>
                </c:pt>
                <c:pt idx="6" formatCode="mmm\-yy">
                  <c:v>42795</c:v>
                </c:pt>
                <c:pt idx="7" formatCode="_(* #,##0.00_);_(* \(#,##0.00\);_(* &quot;-&quot;??_);_(@_)">
                  <c:v>0</c:v>
                </c:pt>
                <c:pt idx="8" formatCode="_(* #,##0.00_);_(* \(#,##0.00\);_(* &quot;-&quot;??_);_(@_)">
                  <c:v>0</c:v>
                </c:pt>
                <c:pt idx="9" formatCode="mmm\-yy">
                  <c:v>42826</c:v>
                </c:pt>
                <c:pt idx="10" formatCode="_(* #,##0.00_);_(* \(#,##0.00\);_(* &quot;-&quot;??_);_(@_)">
                  <c:v>0</c:v>
                </c:pt>
                <c:pt idx="11" formatCode="_(* #,##0.00_);_(* \(#,##0.00\);_(* &quot;-&quot;??_);_(@_)">
                  <c:v>0</c:v>
                </c:pt>
                <c:pt idx="12" formatCode="mmm\-yy">
                  <c:v>42856</c:v>
                </c:pt>
                <c:pt idx="13" formatCode="_(* #,##0.00_);_(* \(#,##0.00\);_(* &quot;-&quot;??_);_(@_)">
                  <c:v>0</c:v>
                </c:pt>
                <c:pt idx="14" formatCode="_(* #,##0.00_);_(* \(#,##0.00\);_(* &quot;-&quot;??_);_(@_)">
                  <c:v>0</c:v>
                </c:pt>
                <c:pt idx="15" formatCode="mmm\-yy">
                  <c:v>42887</c:v>
                </c:pt>
                <c:pt idx="16" formatCode="_(* #,##0.00_);_(* \(#,##0.00\);_(* &quot;-&quot;??_);_(@_)">
                  <c:v>0</c:v>
                </c:pt>
                <c:pt idx="17" formatCode="_(* #,##0.00_);_(* \(#,##0.00\);_(* &quot;-&quot;??_);_(@_)">
                  <c:v>0</c:v>
                </c:pt>
                <c:pt idx="18" formatCode="mmm\-yy">
                  <c:v>42917</c:v>
                </c:pt>
                <c:pt idx="19" formatCode="_(* #,##0.00_);_(* \(#,##0.00\);_(* &quot;-&quot;??_);_(@_)">
                  <c:v>0</c:v>
                </c:pt>
                <c:pt idx="20" formatCode="_(* #,##0.00_);_(* \(#,##0.00\);_(* &quot;-&quot;??_);_(@_)">
                  <c:v>0</c:v>
                </c:pt>
                <c:pt idx="21" formatCode="mmm\-yy">
                  <c:v>42948</c:v>
                </c:pt>
                <c:pt idx="22" formatCode="_(* #,##0.00_);_(* \(#,##0.00\);_(* &quot;-&quot;??_);_(@_)">
                  <c:v>0</c:v>
                </c:pt>
                <c:pt idx="23" formatCode="_(* #,##0.00_);_(* \(#,##0.00\);_(* &quot;-&quot;??_);_(@_)">
                  <c:v>0</c:v>
                </c:pt>
                <c:pt idx="24" formatCode="mmm\-yy">
                  <c:v>42979</c:v>
                </c:pt>
                <c:pt idx="25" formatCode="_(* #,##0.00_);_(* \(#,##0.00\);_(* &quot;-&quot;??_);_(@_)">
                  <c:v>0</c:v>
                </c:pt>
                <c:pt idx="26" formatCode="_(* #,##0.00_);_(* \(#,##0.00\);_(* &quot;-&quot;??_);_(@_)">
                  <c:v>0</c:v>
                </c:pt>
                <c:pt idx="27" formatCode="mmm\-yy">
                  <c:v>43009</c:v>
                </c:pt>
                <c:pt idx="28" formatCode="_(* #,##0.00_);_(* \(#,##0.00\);_(* &quot;-&quot;??_);_(@_)">
                  <c:v>0</c:v>
                </c:pt>
                <c:pt idx="29" formatCode="_(* #,##0.00_);_(* \(#,##0.00\);_(* &quot;-&quot;??_);_(@_)">
                  <c:v>0</c:v>
                </c:pt>
                <c:pt idx="30" formatCode="mmm\-yy">
                  <c:v>43040</c:v>
                </c:pt>
                <c:pt idx="31" formatCode="_(* #,##0.00_);_(* \(#,##0.00\);_(* &quot;-&quot;??_);_(@_)">
                  <c:v>0</c:v>
                </c:pt>
                <c:pt idx="32" formatCode="_(* #,##0.00_);_(* \(#,##0.00\);_(* &quot;-&quot;??_);_(@_)">
                  <c:v>0</c:v>
                </c:pt>
                <c:pt idx="33" formatCode="mmm\-yy">
                  <c:v>43070</c:v>
                </c:pt>
                <c:pt idx="34" formatCode="_(* #,##0.00_);_(* \(#,##0.00\);_(* &quot;-&quot;??_);_(@_)">
                  <c:v>0</c:v>
                </c:pt>
                <c:pt idx="35" formatCode="_(* #,##0.00_);_(* \(#,##0.00\);_(* &quot;-&quot;??_);_(@_)">
                  <c:v>0</c:v>
                </c:pt>
              </c:numCache>
            </c:numRef>
          </c:cat>
          <c:val>
            <c:numRef>
              <c:f>'Plant inventory value '!$C$7:$AL$7</c:f>
              <c:numCache>
                <c:formatCode>_ * #,##0_ ;_ * \-#,##0_ ;_ * "-"??_ ;_ @_ </c:formatCode>
                <c:ptCount val="36"/>
                <c:pt idx="0">
                  <c:v>0</c:v>
                </c:pt>
                <c:pt idx="3">
                  <c:v>0</c:v>
                </c:pt>
                <c:pt idx="6">
                  <c:v>0</c:v>
                </c:pt>
                <c:pt idx="9">
                  <c:v>0</c:v>
                </c:pt>
                <c:pt idx="12">
                  <c:v>0</c:v>
                </c:pt>
                <c:pt idx="15">
                  <c:v>0</c:v>
                </c:pt>
                <c:pt idx="18">
                  <c:v>0</c:v>
                </c:pt>
                <c:pt idx="21">
                  <c:v>0</c:v>
                </c:pt>
                <c:pt idx="24">
                  <c:v>0</c:v>
                </c:pt>
                <c:pt idx="27">
                  <c:v>0</c:v>
                </c:pt>
                <c:pt idx="30">
                  <c:v>0</c:v>
                </c:pt>
                <c:pt idx="3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1D-403C-B96C-F8ABE185897F}"/>
            </c:ext>
          </c:extLst>
        </c:ser>
        <c:ser>
          <c:idx val="3"/>
          <c:order val="3"/>
          <c:tx>
            <c:strRef>
              <c:f>'Plant inventory value '!$B$8</c:f>
              <c:strCache>
                <c:ptCount val="1"/>
                <c:pt idx="0">
                  <c:v>COO-Semi-finished goods</c:v>
                </c:pt>
              </c:strCache>
            </c:strRef>
          </c:tx>
          <c:spPr>
            <a:solidFill>
              <a:schemeClr val="bg1"/>
            </a:solidFill>
            <a:ln w="15875" cap="flat"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'Plant inventory value '!$C$3:$AL$3</c:f>
              <c:numCache>
                <c:formatCode>_(* #,##0_);_(* \(#,##0\);_(* "-"??_);_(@_)</c:formatCode>
                <c:ptCount val="36"/>
                <c:pt idx="0" formatCode="mmm\-yy">
                  <c:v>42736</c:v>
                </c:pt>
                <c:pt idx="1">
                  <c:v>0</c:v>
                </c:pt>
                <c:pt idx="2">
                  <c:v>0</c:v>
                </c:pt>
                <c:pt idx="3" formatCode="mmm\-yy">
                  <c:v>42767</c:v>
                </c:pt>
                <c:pt idx="4" formatCode="_(* #,##0.00_);_(* \(#,##0.00\);_(* &quot;-&quot;??_);_(@_)">
                  <c:v>0</c:v>
                </c:pt>
                <c:pt idx="5" formatCode="_(* #,##0.00_);_(* \(#,##0.00\);_(* &quot;-&quot;??_);_(@_)">
                  <c:v>0</c:v>
                </c:pt>
                <c:pt idx="6" formatCode="mmm\-yy">
                  <c:v>42795</c:v>
                </c:pt>
                <c:pt idx="7" formatCode="_(* #,##0.00_);_(* \(#,##0.00\);_(* &quot;-&quot;??_);_(@_)">
                  <c:v>0</c:v>
                </c:pt>
                <c:pt idx="8" formatCode="_(* #,##0.00_);_(* \(#,##0.00\);_(* &quot;-&quot;??_);_(@_)">
                  <c:v>0</c:v>
                </c:pt>
                <c:pt idx="9" formatCode="mmm\-yy">
                  <c:v>42826</c:v>
                </c:pt>
                <c:pt idx="10" formatCode="_(* #,##0.00_);_(* \(#,##0.00\);_(* &quot;-&quot;??_);_(@_)">
                  <c:v>0</c:v>
                </c:pt>
                <c:pt idx="11" formatCode="_(* #,##0.00_);_(* \(#,##0.00\);_(* &quot;-&quot;??_);_(@_)">
                  <c:v>0</c:v>
                </c:pt>
                <c:pt idx="12" formatCode="mmm\-yy">
                  <c:v>42856</c:v>
                </c:pt>
                <c:pt idx="13" formatCode="_(* #,##0.00_);_(* \(#,##0.00\);_(* &quot;-&quot;??_);_(@_)">
                  <c:v>0</c:v>
                </c:pt>
                <c:pt idx="14" formatCode="_(* #,##0.00_);_(* \(#,##0.00\);_(* &quot;-&quot;??_);_(@_)">
                  <c:v>0</c:v>
                </c:pt>
                <c:pt idx="15" formatCode="mmm\-yy">
                  <c:v>42887</c:v>
                </c:pt>
                <c:pt idx="16" formatCode="_(* #,##0.00_);_(* \(#,##0.00\);_(* &quot;-&quot;??_);_(@_)">
                  <c:v>0</c:v>
                </c:pt>
                <c:pt idx="17" formatCode="_(* #,##0.00_);_(* \(#,##0.00\);_(* &quot;-&quot;??_);_(@_)">
                  <c:v>0</c:v>
                </c:pt>
                <c:pt idx="18" formatCode="mmm\-yy">
                  <c:v>42917</c:v>
                </c:pt>
                <c:pt idx="19" formatCode="_(* #,##0.00_);_(* \(#,##0.00\);_(* &quot;-&quot;??_);_(@_)">
                  <c:v>0</c:v>
                </c:pt>
                <c:pt idx="20" formatCode="_(* #,##0.00_);_(* \(#,##0.00\);_(* &quot;-&quot;??_);_(@_)">
                  <c:v>0</c:v>
                </c:pt>
                <c:pt idx="21" formatCode="mmm\-yy">
                  <c:v>42948</c:v>
                </c:pt>
                <c:pt idx="22" formatCode="_(* #,##0.00_);_(* \(#,##0.00\);_(* &quot;-&quot;??_);_(@_)">
                  <c:v>0</c:v>
                </c:pt>
                <c:pt idx="23" formatCode="_(* #,##0.00_);_(* \(#,##0.00\);_(* &quot;-&quot;??_);_(@_)">
                  <c:v>0</c:v>
                </c:pt>
                <c:pt idx="24" formatCode="mmm\-yy">
                  <c:v>42979</c:v>
                </c:pt>
                <c:pt idx="25" formatCode="_(* #,##0.00_);_(* \(#,##0.00\);_(* &quot;-&quot;??_);_(@_)">
                  <c:v>0</c:v>
                </c:pt>
                <c:pt idx="26" formatCode="_(* #,##0.00_);_(* \(#,##0.00\);_(* &quot;-&quot;??_);_(@_)">
                  <c:v>0</c:v>
                </c:pt>
                <c:pt idx="27" formatCode="mmm\-yy">
                  <c:v>43009</c:v>
                </c:pt>
                <c:pt idx="28" formatCode="_(* #,##0.00_);_(* \(#,##0.00\);_(* &quot;-&quot;??_);_(@_)">
                  <c:v>0</c:v>
                </c:pt>
                <c:pt idx="29" formatCode="_(* #,##0.00_);_(* \(#,##0.00\);_(* &quot;-&quot;??_);_(@_)">
                  <c:v>0</c:v>
                </c:pt>
                <c:pt idx="30" formatCode="mmm\-yy">
                  <c:v>43040</c:v>
                </c:pt>
                <c:pt idx="31" formatCode="_(* #,##0.00_);_(* \(#,##0.00\);_(* &quot;-&quot;??_);_(@_)">
                  <c:v>0</c:v>
                </c:pt>
                <c:pt idx="32" formatCode="_(* #,##0.00_);_(* \(#,##0.00\);_(* &quot;-&quot;??_);_(@_)">
                  <c:v>0</c:v>
                </c:pt>
                <c:pt idx="33" formatCode="mmm\-yy">
                  <c:v>43070</c:v>
                </c:pt>
                <c:pt idx="34" formatCode="_(* #,##0.00_);_(* \(#,##0.00\);_(* &quot;-&quot;??_);_(@_)">
                  <c:v>0</c:v>
                </c:pt>
                <c:pt idx="35" formatCode="_(* #,##0.00_);_(* \(#,##0.00\);_(* &quot;-&quot;??_);_(@_)">
                  <c:v>0</c:v>
                </c:pt>
              </c:numCache>
            </c:numRef>
          </c:cat>
          <c:val>
            <c:numRef>
              <c:f>'Plant inventory value '!$C$8:$AL$8</c:f>
              <c:numCache>
                <c:formatCode>_ * #,##0_ ;_ * \-#,##0_ ;_ * "-"??_ ;_ @_ </c:formatCode>
                <c:ptCount val="36"/>
                <c:pt idx="0">
                  <c:v>0</c:v>
                </c:pt>
                <c:pt idx="3">
                  <c:v>0</c:v>
                </c:pt>
                <c:pt idx="6">
                  <c:v>0</c:v>
                </c:pt>
                <c:pt idx="9">
                  <c:v>0</c:v>
                </c:pt>
                <c:pt idx="12">
                  <c:v>0</c:v>
                </c:pt>
                <c:pt idx="15">
                  <c:v>0</c:v>
                </c:pt>
                <c:pt idx="18">
                  <c:v>0</c:v>
                </c:pt>
                <c:pt idx="21">
                  <c:v>0</c:v>
                </c:pt>
                <c:pt idx="24">
                  <c:v>0</c:v>
                </c:pt>
                <c:pt idx="27">
                  <c:v>0</c:v>
                </c:pt>
                <c:pt idx="30">
                  <c:v>0</c:v>
                </c:pt>
                <c:pt idx="3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1D-403C-B96C-F8ABE185897F}"/>
            </c:ext>
          </c:extLst>
        </c:ser>
        <c:ser>
          <c:idx val="8"/>
          <c:order val="4"/>
          <c:tx>
            <c:strRef>
              <c:f>'Plant inventory value '!$B$9</c:f>
              <c:strCache>
                <c:ptCount val="1"/>
                <c:pt idx="0">
                  <c:v>COO-Finished goods</c:v>
                </c:pt>
              </c:strCache>
            </c:strRef>
          </c:tx>
          <c:spPr>
            <a:solidFill>
              <a:schemeClr val="bg1"/>
            </a:solidFill>
            <a:ln w="15875">
              <a:solidFill>
                <a:srgbClr val="FFC000"/>
              </a:solidFill>
              <a:prstDash val="sysDash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'Plant inventory value '!$C$3:$AL$3</c:f>
              <c:numCache>
                <c:formatCode>_(* #,##0_);_(* \(#,##0\);_(* "-"??_);_(@_)</c:formatCode>
                <c:ptCount val="36"/>
                <c:pt idx="0" formatCode="mmm\-yy">
                  <c:v>42736</c:v>
                </c:pt>
                <c:pt idx="1">
                  <c:v>0</c:v>
                </c:pt>
                <c:pt idx="2">
                  <c:v>0</c:v>
                </c:pt>
                <c:pt idx="3" formatCode="mmm\-yy">
                  <c:v>42767</c:v>
                </c:pt>
                <c:pt idx="4" formatCode="_(* #,##0.00_);_(* \(#,##0.00\);_(* &quot;-&quot;??_);_(@_)">
                  <c:v>0</c:v>
                </c:pt>
                <c:pt idx="5" formatCode="_(* #,##0.00_);_(* \(#,##0.00\);_(* &quot;-&quot;??_);_(@_)">
                  <c:v>0</c:v>
                </c:pt>
                <c:pt idx="6" formatCode="mmm\-yy">
                  <c:v>42795</c:v>
                </c:pt>
                <c:pt idx="7" formatCode="_(* #,##0.00_);_(* \(#,##0.00\);_(* &quot;-&quot;??_);_(@_)">
                  <c:v>0</c:v>
                </c:pt>
                <c:pt idx="8" formatCode="_(* #,##0.00_);_(* \(#,##0.00\);_(* &quot;-&quot;??_);_(@_)">
                  <c:v>0</c:v>
                </c:pt>
                <c:pt idx="9" formatCode="mmm\-yy">
                  <c:v>42826</c:v>
                </c:pt>
                <c:pt idx="10" formatCode="_(* #,##0.00_);_(* \(#,##0.00\);_(* &quot;-&quot;??_);_(@_)">
                  <c:v>0</c:v>
                </c:pt>
                <c:pt idx="11" formatCode="_(* #,##0.00_);_(* \(#,##0.00\);_(* &quot;-&quot;??_);_(@_)">
                  <c:v>0</c:v>
                </c:pt>
                <c:pt idx="12" formatCode="mmm\-yy">
                  <c:v>42856</c:v>
                </c:pt>
                <c:pt idx="13" formatCode="_(* #,##0.00_);_(* \(#,##0.00\);_(* &quot;-&quot;??_);_(@_)">
                  <c:v>0</c:v>
                </c:pt>
                <c:pt idx="14" formatCode="_(* #,##0.00_);_(* \(#,##0.00\);_(* &quot;-&quot;??_);_(@_)">
                  <c:v>0</c:v>
                </c:pt>
                <c:pt idx="15" formatCode="mmm\-yy">
                  <c:v>42887</c:v>
                </c:pt>
                <c:pt idx="16" formatCode="_(* #,##0.00_);_(* \(#,##0.00\);_(* &quot;-&quot;??_);_(@_)">
                  <c:v>0</c:v>
                </c:pt>
                <c:pt idx="17" formatCode="_(* #,##0.00_);_(* \(#,##0.00\);_(* &quot;-&quot;??_);_(@_)">
                  <c:v>0</c:v>
                </c:pt>
                <c:pt idx="18" formatCode="mmm\-yy">
                  <c:v>42917</c:v>
                </c:pt>
                <c:pt idx="19" formatCode="_(* #,##0.00_);_(* \(#,##0.00\);_(* &quot;-&quot;??_);_(@_)">
                  <c:v>0</c:v>
                </c:pt>
                <c:pt idx="20" formatCode="_(* #,##0.00_);_(* \(#,##0.00\);_(* &quot;-&quot;??_);_(@_)">
                  <c:v>0</c:v>
                </c:pt>
                <c:pt idx="21" formatCode="mmm\-yy">
                  <c:v>42948</c:v>
                </c:pt>
                <c:pt idx="22" formatCode="_(* #,##0.00_);_(* \(#,##0.00\);_(* &quot;-&quot;??_);_(@_)">
                  <c:v>0</c:v>
                </c:pt>
                <c:pt idx="23" formatCode="_(* #,##0.00_);_(* \(#,##0.00\);_(* &quot;-&quot;??_);_(@_)">
                  <c:v>0</c:v>
                </c:pt>
                <c:pt idx="24" formatCode="mmm\-yy">
                  <c:v>42979</c:v>
                </c:pt>
                <c:pt idx="25" formatCode="_(* #,##0.00_);_(* \(#,##0.00\);_(* &quot;-&quot;??_);_(@_)">
                  <c:v>0</c:v>
                </c:pt>
                <c:pt idx="26" formatCode="_(* #,##0.00_);_(* \(#,##0.00\);_(* &quot;-&quot;??_);_(@_)">
                  <c:v>0</c:v>
                </c:pt>
                <c:pt idx="27" formatCode="mmm\-yy">
                  <c:v>43009</c:v>
                </c:pt>
                <c:pt idx="28" formatCode="_(* #,##0.00_);_(* \(#,##0.00\);_(* &quot;-&quot;??_);_(@_)">
                  <c:v>0</c:v>
                </c:pt>
                <c:pt idx="29" formatCode="_(* #,##0.00_);_(* \(#,##0.00\);_(* &quot;-&quot;??_);_(@_)">
                  <c:v>0</c:v>
                </c:pt>
                <c:pt idx="30" formatCode="mmm\-yy">
                  <c:v>43040</c:v>
                </c:pt>
                <c:pt idx="31" formatCode="_(* #,##0.00_);_(* \(#,##0.00\);_(* &quot;-&quot;??_);_(@_)">
                  <c:v>0</c:v>
                </c:pt>
                <c:pt idx="32" formatCode="_(* #,##0.00_);_(* \(#,##0.00\);_(* &quot;-&quot;??_);_(@_)">
                  <c:v>0</c:v>
                </c:pt>
                <c:pt idx="33" formatCode="mmm\-yy">
                  <c:v>43070</c:v>
                </c:pt>
                <c:pt idx="34" formatCode="_(* #,##0.00_);_(* \(#,##0.00\);_(* &quot;-&quot;??_);_(@_)">
                  <c:v>0</c:v>
                </c:pt>
                <c:pt idx="35" formatCode="_(* #,##0.00_);_(* \(#,##0.00\);_(* &quot;-&quot;??_);_(@_)">
                  <c:v>0</c:v>
                </c:pt>
              </c:numCache>
            </c:numRef>
          </c:cat>
          <c:val>
            <c:numRef>
              <c:f>'Plant inventory value '!$C$9:$AL$9</c:f>
              <c:numCache>
                <c:formatCode>_ * #,##0_ ;_ * \-#,##0_ ;_ * "-"??_ ;_ @_ </c:formatCode>
                <c:ptCount val="36"/>
                <c:pt idx="0">
                  <c:v>0</c:v>
                </c:pt>
                <c:pt idx="3">
                  <c:v>0</c:v>
                </c:pt>
                <c:pt idx="6">
                  <c:v>0</c:v>
                </c:pt>
                <c:pt idx="9">
                  <c:v>0</c:v>
                </c:pt>
                <c:pt idx="12">
                  <c:v>0</c:v>
                </c:pt>
                <c:pt idx="15">
                  <c:v>0</c:v>
                </c:pt>
                <c:pt idx="18">
                  <c:v>0</c:v>
                </c:pt>
                <c:pt idx="21">
                  <c:v>0</c:v>
                </c:pt>
                <c:pt idx="24">
                  <c:v>0</c:v>
                </c:pt>
                <c:pt idx="27">
                  <c:v>0</c:v>
                </c:pt>
                <c:pt idx="30">
                  <c:v>0</c:v>
                </c:pt>
                <c:pt idx="3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1D-403C-B96C-F8ABE185897F}"/>
            </c:ext>
          </c:extLst>
        </c:ser>
        <c:ser>
          <c:idx val="4"/>
          <c:order val="5"/>
          <c:tx>
            <c:strRef>
              <c:f>'Plant inventory value '!$B$13</c:f>
              <c:strCache>
                <c:ptCount val="1"/>
                <c:pt idx="0">
                  <c:v> Act-Raw material 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'Plant inventory value '!$C$3:$AL$3</c:f>
              <c:numCache>
                <c:formatCode>_(* #,##0_);_(* \(#,##0\);_(* "-"??_);_(@_)</c:formatCode>
                <c:ptCount val="36"/>
                <c:pt idx="0" formatCode="mmm\-yy">
                  <c:v>42736</c:v>
                </c:pt>
                <c:pt idx="1">
                  <c:v>0</c:v>
                </c:pt>
                <c:pt idx="2">
                  <c:v>0</c:v>
                </c:pt>
                <c:pt idx="3" formatCode="mmm\-yy">
                  <c:v>42767</c:v>
                </c:pt>
                <c:pt idx="4" formatCode="_(* #,##0.00_);_(* \(#,##0.00\);_(* &quot;-&quot;??_);_(@_)">
                  <c:v>0</c:v>
                </c:pt>
                <c:pt idx="5" formatCode="_(* #,##0.00_);_(* \(#,##0.00\);_(* &quot;-&quot;??_);_(@_)">
                  <c:v>0</c:v>
                </c:pt>
                <c:pt idx="6" formatCode="mmm\-yy">
                  <c:v>42795</c:v>
                </c:pt>
                <c:pt idx="7" formatCode="_(* #,##0.00_);_(* \(#,##0.00\);_(* &quot;-&quot;??_);_(@_)">
                  <c:v>0</c:v>
                </c:pt>
                <c:pt idx="8" formatCode="_(* #,##0.00_);_(* \(#,##0.00\);_(* &quot;-&quot;??_);_(@_)">
                  <c:v>0</c:v>
                </c:pt>
                <c:pt idx="9" formatCode="mmm\-yy">
                  <c:v>42826</c:v>
                </c:pt>
                <c:pt idx="10" formatCode="_(* #,##0.00_);_(* \(#,##0.00\);_(* &quot;-&quot;??_);_(@_)">
                  <c:v>0</c:v>
                </c:pt>
                <c:pt idx="11" formatCode="_(* #,##0.00_);_(* \(#,##0.00\);_(* &quot;-&quot;??_);_(@_)">
                  <c:v>0</c:v>
                </c:pt>
                <c:pt idx="12" formatCode="mmm\-yy">
                  <c:v>42856</c:v>
                </c:pt>
                <c:pt idx="13" formatCode="_(* #,##0.00_);_(* \(#,##0.00\);_(* &quot;-&quot;??_);_(@_)">
                  <c:v>0</c:v>
                </c:pt>
                <c:pt idx="14" formatCode="_(* #,##0.00_);_(* \(#,##0.00\);_(* &quot;-&quot;??_);_(@_)">
                  <c:v>0</c:v>
                </c:pt>
                <c:pt idx="15" formatCode="mmm\-yy">
                  <c:v>42887</c:v>
                </c:pt>
                <c:pt idx="16" formatCode="_(* #,##0.00_);_(* \(#,##0.00\);_(* &quot;-&quot;??_);_(@_)">
                  <c:v>0</c:v>
                </c:pt>
                <c:pt idx="17" formatCode="_(* #,##0.00_);_(* \(#,##0.00\);_(* &quot;-&quot;??_);_(@_)">
                  <c:v>0</c:v>
                </c:pt>
                <c:pt idx="18" formatCode="mmm\-yy">
                  <c:v>42917</c:v>
                </c:pt>
                <c:pt idx="19" formatCode="_(* #,##0.00_);_(* \(#,##0.00\);_(* &quot;-&quot;??_);_(@_)">
                  <c:v>0</c:v>
                </c:pt>
                <c:pt idx="20" formatCode="_(* #,##0.00_);_(* \(#,##0.00\);_(* &quot;-&quot;??_);_(@_)">
                  <c:v>0</c:v>
                </c:pt>
                <c:pt idx="21" formatCode="mmm\-yy">
                  <c:v>42948</c:v>
                </c:pt>
                <c:pt idx="22" formatCode="_(* #,##0.00_);_(* \(#,##0.00\);_(* &quot;-&quot;??_);_(@_)">
                  <c:v>0</c:v>
                </c:pt>
                <c:pt idx="23" formatCode="_(* #,##0.00_);_(* \(#,##0.00\);_(* &quot;-&quot;??_);_(@_)">
                  <c:v>0</c:v>
                </c:pt>
                <c:pt idx="24" formatCode="mmm\-yy">
                  <c:v>42979</c:v>
                </c:pt>
                <c:pt idx="25" formatCode="_(* #,##0.00_);_(* \(#,##0.00\);_(* &quot;-&quot;??_);_(@_)">
                  <c:v>0</c:v>
                </c:pt>
                <c:pt idx="26" formatCode="_(* #,##0.00_);_(* \(#,##0.00\);_(* &quot;-&quot;??_);_(@_)">
                  <c:v>0</c:v>
                </c:pt>
                <c:pt idx="27" formatCode="mmm\-yy">
                  <c:v>43009</c:v>
                </c:pt>
                <c:pt idx="28" formatCode="_(* #,##0.00_);_(* \(#,##0.00\);_(* &quot;-&quot;??_);_(@_)">
                  <c:v>0</c:v>
                </c:pt>
                <c:pt idx="29" formatCode="_(* #,##0.00_);_(* \(#,##0.00\);_(* &quot;-&quot;??_);_(@_)">
                  <c:v>0</c:v>
                </c:pt>
                <c:pt idx="30" formatCode="mmm\-yy">
                  <c:v>43040</c:v>
                </c:pt>
                <c:pt idx="31" formatCode="_(* #,##0.00_);_(* \(#,##0.00\);_(* &quot;-&quot;??_);_(@_)">
                  <c:v>0</c:v>
                </c:pt>
                <c:pt idx="32" formatCode="_(* #,##0.00_);_(* \(#,##0.00\);_(* &quot;-&quot;??_);_(@_)">
                  <c:v>0</c:v>
                </c:pt>
                <c:pt idx="33" formatCode="mmm\-yy">
                  <c:v>43070</c:v>
                </c:pt>
                <c:pt idx="34" formatCode="_(* #,##0.00_);_(* \(#,##0.00\);_(* &quot;-&quot;??_);_(@_)">
                  <c:v>0</c:v>
                </c:pt>
                <c:pt idx="35" formatCode="_(* #,##0.00_);_(* \(#,##0.00\);_(* &quot;-&quot;??_);_(@_)">
                  <c:v>0</c:v>
                </c:pt>
              </c:numCache>
            </c:numRef>
          </c:cat>
          <c:val>
            <c:numRef>
              <c:f>'Plant inventory value '!$C$13:$AL$13</c:f>
              <c:numCache>
                <c:formatCode>_ * #,##0_ ;_ * \-#,##0_ ;_ * "-"??_ ;_ @_ </c:formatCode>
                <c:ptCount val="36"/>
                <c:pt idx="1">
                  <c:v>0</c:v>
                </c:pt>
                <c:pt idx="4">
                  <c:v>0</c:v>
                </c:pt>
                <c:pt idx="7">
                  <c:v>0</c:v>
                </c:pt>
                <c:pt idx="10">
                  <c:v>0</c:v>
                </c:pt>
                <c:pt idx="13">
                  <c:v>0</c:v>
                </c:pt>
                <c:pt idx="16">
                  <c:v>0</c:v>
                </c:pt>
                <c:pt idx="19">
                  <c:v>0</c:v>
                </c:pt>
                <c:pt idx="22">
                  <c:v>0</c:v>
                </c:pt>
                <c:pt idx="25">
                  <c:v>0</c:v>
                </c:pt>
                <c:pt idx="28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1D-403C-B96C-F8ABE185897F}"/>
            </c:ext>
          </c:extLst>
        </c:ser>
        <c:ser>
          <c:idx val="5"/>
          <c:order val="6"/>
          <c:tx>
            <c:strRef>
              <c:f>'Plant inventory value '!$B$14</c:f>
              <c:strCache>
                <c:ptCount val="1"/>
                <c:pt idx="0">
                  <c:v> Act-Operating supplies/Tools 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'Plant inventory value '!$C$3:$AL$3</c:f>
              <c:numCache>
                <c:formatCode>_(* #,##0_);_(* \(#,##0\);_(* "-"??_);_(@_)</c:formatCode>
                <c:ptCount val="36"/>
                <c:pt idx="0" formatCode="mmm\-yy">
                  <c:v>42736</c:v>
                </c:pt>
                <c:pt idx="1">
                  <c:v>0</c:v>
                </c:pt>
                <c:pt idx="2">
                  <c:v>0</c:v>
                </c:pt>
                <c:pt idx="3" formatCode="mmm\-yy">
                  <c:v>42767</c:v>
                </c:pt>
                <c:pt idx="4" formatCode="_(* #,##0.00_);_(* \(#,##0.00\);_(* &quot;-&quot;??_);_(@_)">
                  <c:v>0</c:v>
                </c:pt>
                <c:pt idx="5" formatCode="_(* #,##0.00_);_(* \(#,##0.00\);_(* &quot;-&quot;??_);_(@_)">
                  <c:v>0</c:v>
                </c:pt>
                <c:pt idx="6" formatCode="mmm\-yy">
                  <c:v>42795</c:v>
                </c:pt>
                <c:pt idx="7" formatCode="_(* #,##0.00_);_(* \(#,##0.00\);_(* &quot;-&quot;??_);_(@_)">
                  <c:v>0</c:v>
                </c:pt>
                <c:pt idx="8" formatCode="_(* #,##0.00_);_(* \(#,##0.00\);_(* &quot;-&quot;??_);_(@_)">
                  <c:v>0</c:v>
                </c:pt>
                <c:pt idx="9" formatCode="mmm\-yy">
                  <c:v>42826</c:v>
                </c:pt>
                <c:pt idx="10" formatCode="_(* #,##0.00_);_(* \(#,##0.00\);_(* &quot;-&quot;??_);_(@_)">
                  <c:v>0</c:v>
                </c:pt>
                <c:pt idx="11" formatCode="_(* #,##0.00_);_(* \(#,##0.00\);_(* &quot;-&quot;??_);_(@_)">
                  <c:v>0</c:v>
                </c:pt>
                <c:pt idx="12" formatCode="mmm\-yy">
                  <c:v>42856</c:v>
                </c:pt>
                <c:pt idx="13" formatCode="_(* #,##0.00_);_(* \(#,##0.00\);_(* &quot;-&quot;??_);_(@_)">
                  <c:v>0</c:v>
                </c:pt>
                <c:pt idx="14" formatCode="_(* #,##0.00_);_(* \(#,##0.00\);_(* &quot;-&quot;??_);_(@_)">
                  <c:v>0</c:v>
                </c:pt>
                <c:pt idx="15" formatCode="mmm\-yy">
                  <c:v>42887</c:v>
                </c:pt>
                <c:pt idx="16" formatCode="_(* #,##0.00_);_(* \(#,##0.00\);_(* &quot;-&quot;??_);_(@_)">
                  <c:v>0</c:v>
                </c:pt>
                <c:pt idx="17" formatCode="_(* #,##0.00_);_(* \(#,##0.00\);_(* &quot;-&quot;??_);_(@_)">
                  <c:v>0</c:v>
                </c:pt>
                <c:pt idx="18" formatCode="mmm\-yy">
                  <c:v>42917</c:v>
                </c:pt>
                <c:pt idx="19" formatCode="_(* #,##0.00_);_(* \(#,##0.00\);_(* &quot;-&quot;??_);_(@_)">
                  <c:v>0</c:v>
                </c:pt>
                <c:pt idx="20" formatCode="_(* #,##0.00_);_(* \(#,##0.00\);_(* &quot;-&quot;??_);_(@_)">
                  <c:v>0</c:v>
                </c:pt>
                <c:pt idx="21" formatCode="mmm\-yy">
                  <c:v>42948</c:v>
                </c:pt>
                <c:pt idx="22" formatCode="_(* #,##0.00_);_(* \(#,##0.00\);_(* &quot;-&quot;??_);_(@_)">
                  <c:v>0</c:v>
                </c:pt>
                <c:pt idx="23" formatCode="_(* #,##0.00_);_(* \(#,##0.00\);_(* &quot;-&quot;??_);_(@_)">
                  <c:v>0</c:v>
                </c:pt>
                <c:pt idx="24" formatCode="mmm\-yy">
                  <c:v>42979</c:v>
                </c:pt>
                <c:pt idx="25" formatCode="_(* #,##0.00_);_(* \(#,##0.00\);_(* &quot;-&quot;??_);_(@_)">
                  <c:v>0</c:v>
                </c:pt>
                <c:pt idx="26" formatCode="_(* #,##0.00_);_(* \(#,##0.00\);_(* &quot;-&quot;??_);_(@_)">
                  <c:v>0</c:v>
                </c:pt>
                <c:pt idx="27" formatCode="mmm\-yy">
                  <c:v>43009</c:v>
                </c:pt>
                <c:pt idx="28" formatCode="_(* #,##0.00_);_(* \(#,##0.00\);_(* &quot;-&quot;??_);_(@_)">
                  <c:v>0</c:v>
                </c:pt>
                <c:pt idx="29" formatCode="_(* #,##0.00_);_(* \(#,##0.00\);_(* &quot;-&quot;??_);_(@_)">
                  <c:v>0</c:v>
                </c:pt>
                <c:pt idx="30" formatCode="mmm\-yy">
                  <c:v>43040</c:v>
                </c:pt>
                <c:pt idx="31" formatCode="_(* #,##0.00_);_(* \(#,##0.00\);_(* &quot;-&quot;??_);_(@_)">
                  <c:v>0</c:v>
                </c:pt>
                <c:pt idx="32" formatCode="_(* #,##0.00_);_(* \(#,##0.00\);_(* &quot;-&quot;??_);_(@_)">
                  <c:v>0</c:v>
                </c:pt>
                <c:pt idx="33" formatCode="mmm\-yy">
                  <c:v>43070</c:v>
                </c:pt>
                <c:pt idx="34" formatCode="_(* #,##0.00_);_(* \(#,##0.00\);_(* &quot;-&quot;??_);_(@_)">
                  <c:v>0</c:v>
                </c:pt>
                <c:pt idx="35" formatCode="_(* #,##0.00_);_(* \(#,##0.00\);_(* &quot;-&quot;??_);_(@_)">
                  <c:v>0</c:v>
                </c:pt>
              </c:numCache>
            </c:numRef>
          </c:cat>
          <c:val>
            <c:numRef>
              <c:f>'Plant inventory value '!$C$14:$AL$14</c:f>
              <c:numCache>
                <c:formatCode>_ * #,##0_ ;_ * \-#,##0_ ;_ * "-"??_ ;_ @_ </c:formatCode>
                <c:ptCount val="36"/>
                <c:pt idx="1">
                  <c:v>0</c:v>
                </c:pt>
                <c:pt idx="4">
                  <c:v>0</c:v>
                </c:pt>
                <c:pt idx="7">
                  <c:v>0</c:v>
                </c:pt>
                <c:pt idx="10">
                  <c:v>0</c:v>
                </c:pt>
                <c:pt idx="13">
                  <c:v>0</c:v>
                </c:pt>
                <c:pt idx="16">
                  <c:v>0</c:v>
                </c:pt>
                <c:pt idx="19">
                  <c:v>0</c:v>
                </c:pt>
                <c:pt idx="22">
                  <c:v>0</c:v>
                </c:pt>
                <c:pt idx="25">
                  <c:v>0</c:v>
                </c:pt>
                <c:pt idx="28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1D-403C-B96C-F8ABE185897F}"/>
            </c:ext>
          </c:extLst>
        </c:ser>
        <c:ser>
          <c:idx val="6"/>
          <c:order val="7"/>
          <c:tx>
            <c:strRef>
              <c:f>'Plant inventory value '!$B$15</c:f>
              <c:strCache>
                <c:ptCount val="1"/>
                <c:pt idx="0">
                  <c:v> Act-Work in process </c:v>
                </c:pt>
              </c:strCache>
            </c:strRef>
          </c:tx>
          <c:spPr>
            <a:solidFill>
              <a:srgbClr val="33CC33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'Plant inventory value '!$C$3:$AL$3</c:f>
              <c:numCache>
                <c:formatCode>_(* #,##0_);_(* \(#,##0\);_(* "-"??_);_(@_)</c:formatCode>
                <c:ptCount val="36"/>
                <c:pt idx="0" formatCode="mmm\-yy">
                  <c:v>42736</c:v>
                </c:pt>
                <c:pt idx="1">
                  <c:v>0</c:v>
                </c:pt>
                <c:pt idx="2">
                  <c:v>0</c:v>
                </c:pt>
                <c:pt idx="3" formatCode="mmm\-yy">
                  <c:v>42767</c:v>
                </c:pt>
                <c:pt idx="4" formatCode="_(* #,##0.00_);_(* \(#,##0.00\);_(* &quot;-&quot;??_);_(@_)">
                  <c:v>0</c:v>
                </c:pt>
                <c:pt idx="5" formatCode="_(* #,##0.00_);_(* \(#,##0.00\);_(* &quot;-&quot;??_);_(@_)">
                  <c:v>0</c:v>
                </c:pt>
                <c:pt idx="6" formatCode="mmm\-yy">
                  <c:v>42795</c:v>
                </c:pt>
                <c:pt idx="7" formatCode="_(* #,##0.00_);_(* \(#,##0.00\);_(* &quot;-&quot;??_);_(@_)">
                  <c:v>0</c:v>
                </c:pt>
                <c:pt idx="8" formatCode="_(* #,##0.00_);_(* \(#,##0.00\);_(* &quot;-&quot;??_);_(@_)">
                  <c:v>0</c:v>
                </c:pt>
                <c:pt idx="9" formatCode="mmm\-yy">
                  <c:v>42826</c:v>
                </c:pt>
                <c:pt idx="10" formatCode="_(* #,##0.00_);_(* \(#,##0.00\);_(* &quot;-&quot;??_);_(@_)">
                  <c:v>0</c:v>
                </c:pt>
                <c:pt idx="11" formatCode="_(* #,##0.00_);_(* \(#,##0.00\);_(* &quot;-&quot;??_);_(@_)">
                  <c:v>0</c:v>
                </c:pt>
                <c:pt idx="12" formatCode="mmm\-yy">
                  <c:v>42856</c:v>
                </c:pt>
                <c:pt idx="13" formatCode="_(* #,##0.00_);_(* \(#,##0.00\);_(* &quot;-&quot;??_);_(@_)">
                  <c:v>0</c:v>
                </c:pt>
                <c:pt idx="14" formatCode="_(* #,##0.00_);_(* \(#,##0.00\);_(* &quot;-&quot;??_);_(@_)">
                  <c:v>0</c:v>
                </c:pt>
                <c:pt idx="15" formatCode="mmm\-yy">
                  <c:v>42887</c:v>
                </c:pt>
                <c:pt idx="16" formatCode="_(* #,##0.00_);_(* \(#,##0.00\);_(* &quot;-&quot;??_);_(@_)">
                  <c:v>0</c:v>
                </c:pt>
                <c:pt idx="17" formatCode="_(* #,##0.00_);_(* \(#,##0.00\);_(* &quot;-&quot;??_);_(@_)">
                  <c:v>0</c:v>
                </c:pt>
                <c:pt idx="18" formatCode="mmm\-yy">
                  <c:v>42917</c:v>
                </c:pt>
                <c:pt idx="19" formatCode="_(* #,##0.00_);_(* \(#,##0.00\);_(* &quot;-&quot;??_);_(@_)">
                  <c:v>0</c:v>
                </c:pt>
                <c:pt idx="20" formatCode="_(* #,##0.00_);_(* \(#,##0.00\);_(* &quot;-&quot;??_);_(@_)">
                  <c:v>0</c:v>
                </c:pt>
                <c:pt idx="21" formatCode="mmm\-yy">
                  <c:v>42948</c:v>
                </c:pt>
                <c:pt idx="22" formatCode="_(* #,##0.00_);_(* \(#,##0.00\);_(* &quot;-&quot;??_);_(@_)">
                  <c:v>0</c:v>
                </c:pt>
                <c:pt idx="23" formatCode="_(* #,##0.00_);_(* \(#,##0.00\);_(* &quot;-&quot;??_);_(@_)">
                  <c:v>0</c:v>
                </c:pt>
                <c:pt idx="24" formatCode="mmm\-yy">
                  <c:v>42979</c:v>
                </c:pt>
                <c:pt idx="25" formatCode="_(* #,##0.00_);_(* \(#,##0.00\);_(* &quot;-&quot;??_);_(@_)">
                  <c:v>0</c:v>
                </c:pt>
                <c:pt idx="26" formatCode="_(* #,##0.00_);_(* \(#,##0.00\);_(* &quot;-&quot;??_);_(@_)">
                  <c:v>0</c:v>
                </c:pt>
                <c:pt idx="27" formatCode="mmm\-yy">
                  <c:v>43009</c:v>
                </c:pt>
                <c:pt idx="28" formatCode="_(* #,##0.00_);_(* \(#,##0.00\);_(* &quot;-&quot;??_);_(@_)">
                  <c:v>0</c:v>
                </c:pt>
                <c:pt idx="29" formatCode="_(* #,##0.00_);_(* \(#,##0.00\);_(* &quot;-&quot;??_);_(@_)">
                  <c:v>0</c:v>
                </c:pt>
                <c:pt idx="30" formatCode="mmm\-yy">
                  <c:v>43040</c:v>
                </c:pt>
                <c:pt idx="31" formatCode="_(* #,##0.00_);_(* \(#,##0.00\);_(* &quot;-&quot;??_);_(@_)">
                  <c:v>0</c:v>
                </c:pt>
                <c:pt idx="32" formatCode="_(* #,##0.00_);_(* \(#,##0.00\);_(* &quot;-&quot;??_);_(@_)">
                  <c:v>0</c:v>
                </c:pt>
                <c:pt idx="33" formatCode="mmm\-yy">
                  <c:v>43070</c:v>
                </c:pt>
                <c:pt idx="34" formatCode="_(* #,##0.00_);_(* \(#,##0.00\);_(* &quot;-&quot;??_);_(@_)">
                  <c:v>0</c:v>
                </c:pt>
                <c:pt idx="35" formatCode="_(* #,##0.00_);_(* \(#,##0.00\);_(* &quot;-&quot;??_);_(@_)">
                  <c:v>0</c:v>
                </c:pt>
              </c:numCache>
            </c:numRef>
          </c:cat>
          <c:val>
            <c:numRef>
              <c:f>'Plant inventory value '!$C$15:$AL$15</c:f>
              <c:numCache>
                <c:formatCode>_ * #,##0_ ;_ * \-#,##0_ ;_ * "-"??_ ;_ @_ </c:formatCode>
                <c:ptCount val="36"/>
                <c:pt idx="1">
                  <c:v>0</c:v>
                </c:pt>
                <c:pt idx="4">
                  <c:v>0</c:v>
                </c:pt>
                <c:pt idx="7">
                  <c:v>0</c:v>
                </c:pt>
                <c:pt idx="10">
                  <c:v>0</c:v>
                </c:pt>
                <c:pt idx="13">
                  <c:v>0</c:v>
                </c:pt>
                <c:pt idx="16">
                  <c:v>0</c:v>
                </c:pt>
                <c:pt idx="19">
                  <c:v>0</c:v>
                </c:pt>
                <c:pt idx="22">
                  <c:v>0</c:v>
                </c:pt>
                <c:pt idx="25">
                  <c:v>0</c:v>
                </c:pt>
                <c:pt idx="28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71D-403C-B96C-F8ABE185897F}"/>
            </c:ext>
          </c:extLst>
        </c:ser>
        <c:ser>
          <c:idx val="7"/>
          <c:order val="8"/>
          <c:tx>
            <c:strRef>
              <c:f>'Plant inventory value '!$B$16</c:f>
              <c:strCache>
                <c:ptCount val="1"/>
                <c:pt idx="0">
                  <c:v> Act-Semi-finished goods 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'Plant inventory value '!$C$3:$AL$3</c:f>
              <c:numCache>
                <c:formatCode>_(* #,##0_);_(* \(#,##0\);_(* "-"??_);_(@_)</c:formatCode>
                <c:ptCount val="36"/>
                <c:pt idx="0" formatCode="mmm\-yy">
                  <c:v>42736</c:v>
                </c:pt>
                <c:pt idx="1">
                  <c:v>0</c:v>
                </c:pt>
                <c:pt idx="2">
                  <c:v>0</c:v>
                </c:pt>
                <c:pt idx="3" formatCode="mmm\-yy">
                  <c:v>42767</c:v>
                </c:pt>
                <c:pt idx="4" formatCode="_(* #,##0.00_);_(* \(#,##0.00\);_(* &quot;-&quot;??_);_(@_)">
                  <c:v>0</c:v>
                </c:pt>
                <c:pt idx="5" formatCode="_(* #,##0.00_);_(* \(#,##0.00\);_(* &quot;-&quot;??_);_(@_)">
                  <c:v>0</c:v>
                </c:pt>
                <c:pt idx="6" formatCode="mmm\-yy">
                  <c:v>42795</c:v>
                </c:pt>
                <c:pt idx="7" formatCode="_(* #,##0.00_);_(* \(#,##0.00\);_(* &quot;-&quot;??_);_(@_)">
                  <c:v>0</c:v>
                </c:pt>
                <c:pt idx="8" formatCode="_(* #,##0.00_);_(* \(#,##0.00\);_(* &quot;-&quot;??_);_(@_)">
                  <c:v>0</c:v>
                </c:pt>
                <c:pt idx="9" formatCode="mmm\-yy">
                  <c:v>42826</c:v>
                </c:pt>
                <c:pt idx="10" formatCode="_(* #,##0.00_);_(* \(#,##0.00\);_(* &quot;-&quot;??_);_(@_)">
                  <c:v>0</c:v>
                </c:pt>
                <c:pt idx="11" formatCode="_(* #,##0.00_);_(* \(#,##0.00\);_(* &quot;-&quot;??_);_(@_)">
                  <c:v>0</c:v>
                </c:pt>
                <c:pt idx="12" formatCode="mmm\-yy">
                  <c:v>42856</c:v>
                </c:pt>
                <c:pt idx="13" formatCode="_(* #,##0.00_);_(* \(#,##0.00\);_(* &quot;-&quot;??_);_(@_)">
                  <c:v>0</c:v>
                </c:pt>
                <c:pt idx="14" formatCode="_(* #,##0.00_);_(* \(#,##0.00\);_(* &quot;-&quot;??_);_(@_)">
                  <c:v>0</c:v>
                </c:pt>
                <c:pt idx="15" formatCode="mmm\-yy">
                  <c:v>42887</c:v>
                </c:pt>
                <c:pt idx="16" formatCode="_(* #,##0.00_);_(* \(#,##0.00\);_(* &quot;-&quot;??_);_(@_)">
                  <c:v>0</c:v>
                </c:pt>
                <c:pt idx="17" formatCode="_(* #,##0.00_);_(* \(#,##0.00\);_(* &quot;-&quot;??_);_(@_)">
                  <c:v>0</c:v>
                </c:pt>
                <c:pt idx="18" formatCode="mmm\-yy">
                  <c:v>42917</c:v>
                </c:pt>
                <c:pt idx="19" formatCode="_(* #,##0.00_);_(* \(#,##0.00\);_(* &quot;-&quot;??_);_(@_)">
                  <c:v>0</c:v>
                </c:pt>
                <c:pt idx="20" formatCode="_(* #,##0.00_);_(* \(#,##0.00\);_(* &quot;-&quot;??_);_(@_)">
                  <c:v>0</c:v>
                </c:pt>
                <c:pt idx="21" formatCode="mmm\-yy">
                  <c:v>42948</c:v>
                </c:pt>
                <c:pt idx="22" formatCode="_(* #,##0.00_);_(* \(#,##0.00\);_(* &quot;-&quot;??_);_(@_)">
                  <c:v>0</c:v>
                </c:pt>
                <c:pt idx="23" formatCode="_(* #,##0.00_);_(* \(#,##0.00\);_(* &quot;-&quot;??_);_(@_)">
                  <c:v>0</c:v>
                </c:pt>
                <c:pt idx="24" formatCode="mmm\-yy">
                  <c:v>42979</c:v>
                </c:pt>
                <c:pt idx="25" formatCode="_(* #,##0.00_);_(* \(#,##0.00\);_(* &quot;-&quot;??_);_(@_)">
                  <c:v>0</c:v>
                </c:pt>
                <c:pt idx="26" formatCode="_(* #,##0.00_);_(* \(#,##0.00\);_(* &quot;-&quot;??_);_(@_)">
                  <c:v>0</c:v>
                </c:pt>
                <c:pt idx="27" formatCode="mmm\-yy">
                  <c:v>43009</c:v>
                </c:pt>
                <c:pt idx="28" formatCode="_(* #,##0.00_);_(* \(#,##0.00\);_(* &quot;-&quot;??_);_(@_)">
                  <c:v>0</c:v>
                </c:pt>
                <c:pt idx="29" formatCode="_(* #,##0.00_);_(* \(#,##0.00\);_(* &quot;-&quot;??_);_(@_)">
                  <c:v>0</c:v>
                </c:pt>
                <c:pt idx="30" formatCode="mmm\-yy">
                  <c:v>43040</c:v>
                </c:pt>
                <c:pt idx="31" formatCode="_(* #,##0.00_);_(* \(#,##0.00\);_(* &quot;-&quot;??_);_(@_)">
                  <c:v>0</c:v>
                </c:pt>
                <c:pt idx="32" formatCode="_(* #,##0.00_);_(* \(#,##0.00\);_(* &quot;-&quot;??_);_(@_)">
                  <c:v>0</c:v>
                </c:pt>
                <c:pt idx="33" formatCode="mmm\-yy">
                  <c:v>43070</c:v>
                </c:pt>
                <c:pt idx="34" formatCode="_(* #,##0.00_);_(* \(#,##0.00\);_(* &quot;-&quot;??_);_(@_)">
                  <c:v>0</c:v>
                </c:pt>
                <c:pt idx="35" formatCode="_(* #,##0.00_);_(* \(#,##0.00\);_(* &quot;-&quot;??_);_(@_)">
                  <c:v>0</c:v>
                </c:pt>
              </c:numCache>
            </c:numRef>
          </c:cat>
          <c:val>
            <c:numRef>
              <c:f>'Plant inventory value '!$C$16:$AL$16</c:f>
              <c:numCache>
                <c:formatCode>_ * #,##0_ ;_ * \-#,##0_ ;_ * "-"??_ ;_ @_ </c:formatCode>
                <c:ptCount val="36"/>
                <c:pt idx="1">
                  <c:v>0</c:v>
                </c:pt>
                <c:pt idx="4">
                  <c:v>0</c:v>
                </c:pt>
                <c:pt idx="7">
                  <c:v>0</c:v>
                </c:pt>
                <c:pt idx="10">
                  <c:v>0</c:v>
                </c:pt>
                <c:pt idx="13">
                  <c:v>0</c:v>
                </c:pt>
                <c:pt idx="16">
                  <c:v>0</c:v>
                </c:pt>
                <c:pt idx="19">
                  <c:v>0</c:v>
                </c:pt>
                <c:pt idx="22">
                  <c:v>0</c:v>
                </c:pt>
                <c:pt idx="25">
                  <c:v>0</c:v>
                </c:pt>
                <c:pt idx="28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71D-403C-B96C-F8ABE185897F}"/>
            </c:ext>
          </c:extLst>
        </c:ser>
        <c:ser>
          <c:idx val="9"/>
          <c:order val="9"/>
          <c:tx>
            <c:strRef>
              <c:f>'Plant inventory value '!$B$17</c:f>
              <c:strCache>
                <c:ptCount val="1"/>
                <c:pt idx="0">
                  <c:v> Act-Finished goods 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'Plant inventory value '!$C$3:$AL$3</c:f>
              <c:numCache>
                <c:formatCode>_(* #,##0_);_(* \(#,##0\);_(* "-"??_);_(@_)</c:formatCode>
                <c:ptCount val="36"/>
                <c:pt idx="0" formatCode="mmm\-yy">
                  <c:v>42736</c:v>
                </c:pt>
                <c:pt idx="1">
                  <c:v>0</c:v>
                </c:pt>
                <c:pt idx="2">
                  <c:v>0</c:v>
                </c:pt>
                <c:pt idx="3" formatCode="mmm\-yy">
                  <c:v>42767</c:v>
                </c:pt>
                <c:pt idx="4" formatCode="_(* #,##0.00_);_(* \(#,##0.00\);_(* &quot;-&quot;??_);_(@_)">
                  <c:v>0</c:v>
                </c:pt>
                <c:pt idx="5" formatCode="_(* #,##0.00_);_(* \(#,##0.00\);_(* &quot;-&quot;??_);_(@_)">
                  <c:v>0</c:v>
                </c:pt>
                <c:pt idx="6" formatCode="mmm\-yy">
                  <c:v>42795</c:v>
                </c:pt>
                <c:pt idx="7" formatCode="_(* #,##0.00_);_(* \(#,##0.00\);_(* &quot;-&quot;??_);_(@_)">
                  <c:v>0</c:v>
                </c:pt>
                <c:pt idx="8" formatCode="_(* #,##0.00_);_(* \(#,##0.00\);_(* &quot;-&quot;??_);_(@_)">
                  <c:v>0</c:v>
                </c:pt>
                <c:pt idx="9" formatCode="mmm\-yy">
                  <c:v>42826</c:v>
                </c:pt>
                <c:pt idx="10" formatCode="_(* #,##0.00_);_(* \(#,##0.00\);_(* &quot;-&quot;??_);_(@_)">
                  <c:v>0</c:v>
                </c:pt>
                <c:pt idx="11" formatCode="_(* #,##0.00_);_(* \(#,##0.00\);_(* &quot;-&quot;??_);_(@_)">
                  <c:v>0</c:v>
                </c:pt>
                <c:pt idx="12" formatCode="mmm\-yy">
                  <c:v>42856</c:v>
                </c:pt>
                <c:pt idx="13" formatCode="_(* #,##0.00_);_(* \(#,##0.00\);_(* &quot;-&quot;??_);_(@_)">
                  <c:v>0</c:v>
                </c:pt>
                <c:pt idx="14" formatCode="_(* #,##0.00_);_(* \(#,##0.00\);_(* &quot;-&quot;??_);_(@_)">
                  <c:v>0</c:v>
                </c:pt>
                <c:pt idx="15" formatCode="mmm\-yy">
                  <c:v>42887</c:v>
                </c:pt>
                <c:pt idx="16" formatCode="_(* #,##0.00_);_(* \(#,##0.00\);_(* &quot;-&quot;??_);_(@_)">
                  <c:v>0</c:v>
                </c:pt>
                <c:pt idx="17" formatCode="_(* #,##0.00_);_(* \(#,##0.00\);_(* &quot;-&quot;??_);_(@_)">
                  <c:v>0</c:v>
                </c:pt>
                <c:pt idx="18" formatCode="mmm\-yy">
                  <c:v>42917</c:v>
                </c:pt>
                <c:pt idx="19" formatCode="_(* #,##0.00_);_(* \(#,##0.00\);_(* &quot;-&quot;??_);_(@_)">
                  <c:v>0</c:v>
                </c:pt>
                <c:pt idx="20" formatCode="_(* #,##0.00_);_(* \(#,##0.00\);_(* &quot;-&quot;??_);_(@_)">
                  <c:v>0</c:v>
                </c:pt>
                <c:pt idx="21" formatCode="mmm\-yy">
                  <c:v>42948</c:v>
                </c:pt>
                <c:pt idx="22" formatCode="_(* #,##0.00_);_(* \(#,##0.00\);_(* &quot;-&quot;??_);_(@_)">
                  <c:v>0</c:v>
                </c:pt>
                <c:pt idx="23" formatCode="_(* #,##0.00_);_(* \(#,##0.00\);_(* &quot;-&quot;??_);_(@_)">
                  <c:v>0</c:v>
                </c:pt>
                <c:pt idx="24" formatCode="mmm\-yy">
                  <c:v>42979</c:v>
                </c:pt>
                <c:pt idx="25" formatCode="_(* #,##0.00_);_(* \(#,##0.00\);_(* &quot;-&quot;??_);_(@_)">
                  <c:v>0</c:v>
                </c:pt>
                <c:pt idx="26" formatCode="_(* #,##0.00_);_(* \(#,##0.00\);_(* &quot;-&quot;??_);_(@_)">
                  <c:v>0</c:v>
                </c:pt>
                <c:pt idx="27" formatCode="mmm\-yy">
                  <c:v>43009</c:v>
                </c:pt>
                <c:pt idx="28" formatCode="_(* #,##0.00_);_(* \(#,##0.00\);_(* &quot;-&quot;??_);_(@_)">
                  <c:v>0</c:v>
                </c:pt>
                <c:pt idx="29" formatCode="_(* #,##0.00_);_(* \(#,##0.00\);_(* &quot;-&quot;??_);_(@_)">
                  <c:v>0</c:v>
                </c:pt>
                <c:pt idx="30" formatCode="mmm\-yy">
                  <c:v>43040</c:v>
                </c:pt>
                <c:pt idx="31" formatCode="_(* #,##0.00_);_(* \(#,##0.00\);_(* &quot;-&quot;??_);_(@_)">
                  <c:v>0</c:v>
                </c:pt>
                <c:pt idx="32" formatCode="_(* #,##0.00_);_(* \(#,##0.00\);_(* &quot;-&quot;??_);_(@_)">
                  <c:v>0</c:v>
                </c:pt>
                <c:pt idx="33" formatCode="mmm\-yy">
                  <c:v>43070</c:v>
                </c:pt>
                <c:pt idx="34" formatCode="_(* #,##0.00_);_(* \(#,##0.00\);_(* &quot;-&quot;??_);_(@_)">
                  <c:v>0</c:v>
                </c:pt>
                <c:pt idx="35" formatCode="_(* #,##0.00_);_(* \(#,##0.00\);_(* &quot;-&quot;??_);_(@_)">
                  <c:v>0</c:v>
                </c:pt>
              </c:numCache>
            </c:numRef>
          </c:cat>
          <c:val>
            <c:numRef>
              <c:f>'Plant inventory value '!$C$17:$AL$17</c:f>
              <c:numCache>
                <c:formatCode>_ * #,##0_ ;_ * \-#,##0_ ;_ * "-"??_ ;_ @_ </c:formatCode>
                <c:ptCount val="36"/>
                <c:pt idx="1">
                  <c:v>0</c:v>
                </c:pt>
                <c:pt idx="4">
                  <c:v>0</c:v>
                </c:pt>
                <c:pt idx="7">
                  <c:v>0</c:v>
                </c:pt>
                <c:pt idx="10">
                  <c:v>0</c:v>
                </c:pt>
                <c:pt idx="13">
                  <c:v>0</c:v>
                </c:pt>
                <c:pt idx="16">
                  <c:v>0</c:v>
                </c:pt>
                <c:pt idx="19">
                  <c:v>0</c:v>
                </c:pt>
                <c:pt idx="22">
                  <c:v>0</c:v>
                </c:pt>
                <c:pt idx="25">
                  <c:v>0</c:v>
                </c:pt>
                <c:pt idx="28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71D-403C-B96C-F8ABE1858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01239056"/>
        <c:axId val="701239448"/>
      </c:barChart>
      <c:catAx>
        <c:axId val="70123905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 rot="-5400000" spcFirstLastPara="0" vertOverflow="ellipsis" vert="horz" wrap="square" anchor="ctr" anchorCtr="1"/>
          <a:lstStyle/>
          <a:p>
            <a:pPr>
              <a:defRPr lang="zh-CN"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01239448"/>
        <c:crosses val="autoZero"/>
        <c:auto val="1"/>
        <c:lblAlgn val="ctr"/>
        <c:lblOffset val="100"/>
        <c:noMultiLvlLbl val="0"/>
      </c:catAx>
      <c:valAx>
        <c:axId val="701239448"/>
        <c:scaling>
          <c:orientation val="minMax"/>
        </c:scaling>
        <c:delete val="0"/>
        <c:axPos val="l"/>
        <c:majorGridlines/>
        <c:numFmt formatCode="_ * #,##0_ ;_ * \-#,##0_ ;_ * &quot;-&quot;??_ ;_ @_ 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01239056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1.15100932073702E-2"/>
          <c:y val="0.90477271125334102"/>
          <c:w val="0.95375600865545396"/>
          <c:h val="6.5928459395525996E-2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05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en-US" sz="1050"/>
              <a:t>Overview monthly  Plant DOH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3.0488484658397999E-2"/>
          <c:y val="0.100578740188147"/>
          <c:w val="0.94436751907927996"/>
          <c:h val="0.743045816173755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'Actual monthly DOH'!$B$5</c:f>
              <c:strCache>
                <c:ptCount val="1"/>
                <c:pt idx="0">
                  <c:v>COO-Raw material</c:v>
                </c:pt>
              </c:strCache>
            </c:strRef>
          </c:tx>
          <c:spPr>
            <a:noFill/>
            <a:ln w="15875">
              <a:solidFill>
                <a:schemeClr val="tx2">
                  <a:lumMod val="40000"/>
                  <a:lumOff val="60000"/>
                </a:schemeClr>
              </a:solidFill>
              <a:prstDash val="sysDash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'Actual monthly DOH'!$C$3:$AL$3</c:f>
              <c:numCache>
                <c:formatCode>_(* #,##0_);_(* \(#,##0\);_(* "-"??_);_(@_)</c:formatCode>
                <c:ptCount val="36"/>
                <c:pt idx="0" formatCode="mmm\-yy">
                  <c:v>42736</c:v>
                </c:pt>
                <c:pt idx="1">
                  <c:v>0</c:v>
                </c:pt>
                <c:pt idx="2">
                  <c:v>0</c:v>
                </c:pt>
                <c:pt idx="3" formatCode="mmm\-yy">
                  <c:v>42767</c:v>
                </c:pt>
                <c:pt idx="4" formatCode="_(* #,##0.00_);_(* \(#,##0.00\);_(* &quot;-&quot;??_);_(@_)">
                  <c:v>0</c:v>
                </c:pt>
                <c:pt idx="5" formatCode="_(* #,##0.00_);_(* \(#,##0.00\);_(* &quot;-&quot;??_);_(@_)">
                  <c:v>0</c:v>
                </c:pt>
                <c:pt idx="6" formatCode="mmm\-yy">
                  <c:v>42795</c:v>
                </c:pt>
                <c:pt idx="7" formatCode="_(* #,##0.00_);_(* \(#,##0.00\);_(* &quot;-&quot;??_);_(@_)">
                  <c:v>0</c:v>
                </c:pt>
                <c:pt idx="8" formatCode="_(* #,##0.00_);_(* \(#,##0.00\);_(* &quot;-&quot;??_);_(@_)">
                  <c:v>0</c:v>
                </c:pt>
                <c:pt idx="9" formatCode="mmm\-yy">
                  <c:v>42826</c:v>
                </c:pt>
                <c:pt idx="10" formatCode="_(* #,##0.00_);_(* \(#,##0.00\);_(* &quot;-&quot;??_);_(@_)">
                  <c:v>0</c:v>
                </c:pt>
                <c:pt idx="11" formatCode="_(* #,##0.00_);_(* \(#,##0.00\);_(* &quot;-&quot;??_);_(@_)">
                  <c:v>0</c:v>
                </c:pt>
                <c:pt idx="12" formatCode="mmm\-yy">
                  <c:v>42856</c:v>
                </c:pt>
                <c:pt idx="13" formatCode="_(* #,##0.00_);_(* \(#,##0.00\);_(* &quot;-&quot;??_);_(@_)">
                  <c:v>0</c:v>
                </c:pt>
                <c:pt idx="14" formatCode="_(* #,##0.00_);_(* \(#,##0.00\);_(* &quot;-&quot;??_);_(@_)">
                  <c:v>0</c:v>
                </c:pt>
                <c:pt idx="15" formatCode="mmm\-yy">
                  <c:v>42887</c:v>
                </c:pt>
                <c:pt idx="16" formatCode="_(* #,##0.00_);_(* \(#,##0.00\);_(* &quot;-&quot;??_);_(@_)">
                  <c:v>0</c:v>
                </c:pt>
                <c:pt idx="17" formatCode="_(* #,##0.00_);_(* \(#,##0.00\);_(* &quot;-&quot;??_);_(@_)">
                  <c:v>0</c:v>
                </c:pt>
                <c:pt idx="18" formatCode="mmm\-yy">
                  <c:v>42917</c:v>
                </c:pt>
                <c:pt idx="19" formatCode="_(* #,##0.00_);_(* \(#,##0.00\);_(* &quot;-&quot;??_);_(@_)">
                  <c:v>0</c:v>
                </c:pt>
                <c:pt idx="20" formatCode="_(* #,##0.00_);_(* \(#,##0.00\);_(* &quot;-&quot;??_);_(@_)">
                  <c:v>0</c:v>
                </c:pt>
                <c:pt idx="21" formatCode="mmm\-yy">
                  <c:v>42948</c:v>
                </c:pt>
                <c:pt idx="22" formatCode="_(* #,##0.00_);_(* \(#,##0.00\);_(* &quot;-&quot;??_);_(@_)">
                  <c:v>0</c:v>
                </c:pt>
                <c:pt idx="23" formatCode="_(* #,##0.00_);_(* \(#,##0.00\);_(* &quot;-&quot;??_);_(@_)">
                  <c:v>0</c:v>
                </c:pt>
                <c:pt idx="24" formatCode="mmm\-yy">
                  <c:v>42979</c:v>
                </c:pt>
                <c:pt idx="25" formatCode="_(* #,##0.00_);_(* \(#,##0.00\);_(* &quot;-&quot;??_);_(@_)">
                  <c:v>0</c:v>
                </c:pt>
                <c:pt idx="26" formatCode="_(* #,##0.00_);_(* \(#,##0.00\);_(* &quot;-&quot;??_);_(@_)">
                  <c:v>0</c:v>
                </c:pt>
                <c:pt idx="27" formatCode="mmm\-yy">
                  <c:v>43009</c:v>
                </c:pt>
                <c:pt idx="28" formatCode="_(* #,##0.00_);_(* \(#,##0.00\);_(* &quot;-&quot;??_);_(@_)">
                  <c:v>0</c:v>
                </c:pt>
                <c:pt idx="29" formatCode="_(* #,##0.00_);_(* \(#,##0.00\);_(* &quot;-&quot;??_);_(@_)">
                  <c:v>0</c:v>
                </c:pt>
                <c:pt idx="30" formatCode="mmm\-yy">
                  <c:v>43040</c:v>
                </c:pt>
                <c:pt idx="31" formatCode="_(* #,##0.00_);_(* \(#,##0.00\);_(* &quot;-&quot;??_);_(@_)">
                  <c:v>0</c:v>
                </c:pt>
                <c:pt idx="32" formatCode="_(* #,##0.00_);_(* \(#,##0.00\);_(* &quot;-&quot;??_);_(@_)">
                  <c:v>0</c:v>
                </c:pt>
                <c:pt idx="33" formatCode="mmm\-yy">
                  <c:v>43070</c:v>
                </c:pt>
                <c:pt idx="34" formatCode="_(* #,##0.00_);_(* \(#,##0.00\);_(* &quot;-&quot;??_);_(@_)">
                  <c:v>0</c:v>
                </c:pt>
                <c:pt idx="35" formatCode="_(* #,##0.00_);_(* \(#,##0.00\);_(* &quot;-&quot;??_);_(@_)">
                  <c:v>0</c:v>
                </c:pt>
              </c:numCache>
            </c:numRef>
          </c:cat>
          <c:val>
            <c:numRef>
              <c:f>'Actual monthly DOH'!$C$5:$AL$5</c:f>
              <c:numCache>
                <c:formatCode>_(* #,##0.0_);_(* \(#,##0.0\);_(* "-"??_);_(@_)</c:formatCode>
                <c:ptCount val="36"/>
                <c:pt idx="0">
                  <c:v>0</c:v>
                </c:pt>
                <c:pt idx="3">
                  <c:v>0</c:v>
                </c:pt>
                <c:pt idx="6">
                  <c:v>0</c:v>
                </c:pt>
                <c:pt idx="9">
                  <c:v>0</c:v>
                </c:pt>
                <c:pt idx="12">
                  <c:v>0</c:v>
                </c:pt>
                <c:pt idx="15">
                  <c:v>0</c:v>
                </c:pt>
                <c:pt idx="18">
                  <c:v>0</c:v>
                </c:pt>
                <c:pt idx="21">
                  <c:v>0</c:v>
                </c:pt>
                <c:pt idx="24">
                  <c:v>0</c:v>
                </c:pt>
                <c:pt idx="27">
                  <c:v>0</c:v>
                </c:pt>
                <c:pt idx="30">
                  <c:v>0</c:v>
                </c:pt>
                <c:pt idx="3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42-4BF5-8A51-2DE24FE9D5F4}"/>
            </c:ext>
          </c:extLst>
        </c:ser>
        <c:ser>
          <c:idx val="1"/>
          <c:order val="1"/>
          <c:tx>
            <c:strRef>
              <c:f>'Actual monthly DOH'!$B$6</c:f>
              <c:strCache>
                <c:ptCount val="1"/>
                <c:pt idx="0">
                  <c:v>COO-Operating supplies/Tools</c:v>
                </c:pt>
              </c:strCache>
            </c:strRef>
          </c:tx>
          <c:spPr>
            <a:noFill/>
            <a:ln w="15875">
              <a:solidFill>
                <a:schemeClr val="bg1">
                  <a:lumMod val="75000"/>
                </a:schemeClr>
              </a:solidFill>
              <a:prstDash val="sysDash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'Actual monthly DOH'!$C$3:$AL$3</c:f>
              <c:numCache>
                <c:formatCode>_(* #,##0_);_(* \(#,##0\);_(* "-"??_);_(@_)</c:formatCode>
                <c:ptCount val="36"/>
                <c:pt idx="0" formatCode="mmm\-yy">
                  <c:v>42736</c:v>
                </c:pt>
                <c:pt idx="1">
                  <c:v>0</c:v>
                </c:pt>
                <c:pt idx="2">
                  <c:v>0</c:v>
                </c:pt>
                <c:pt idx="3" formatCode="mmm\-yy">
                  <c:v>42767</c:v>
                </c:pt>
                <c:pt idx="4" formatCode="_(* #,##0.00_);_(* \(#,##0.00\);_(* &quot;-&quot;??_);_(@_)">
                  <c:v>0</c:v>
                </c:pt>
                <c:pt idx="5" formatCode="_(* #,##0.00_);_(* \(#,##0.00\);_(* &quot;-&quot;??_);_(@_)">
                  <c:v>0</c:v>
                </c:pt>
                <c:pt idx="6" formatCode="mmm\-yy">
                  <c:v>42795</c:v>
                </c:pt>
                <c:pt idx="7" formatCode="_(* #,##0.00_);_(* \(#,##0.00\);_(* &quot;-&quot;??_);_(@_)">
                  <c:v>0</c:v>
                </c:pt>
                <c:pt idx="8" formatCode="_(* #,##0.00_);_(* \(#,##0.00\);_(* &quot;-&quot;??_);_(@_)">
                  <c:v>0</c:v>
                </c:pt>
                <c:pt idx="9" formatCode="mmm\-yy">
                  <c:v>42826</c:v>
                </c:pt>
                <c:pt idx="10" formatCode="_(* #,##0.00_);_(* \(#,##0.00\);_(* &quot;-&quot;??_);_(@_)">
                  <c:v>0</c:v>
                </c:pt>
                <c:pt idx="11" formatCode="_(* #,##0.00_);_(* \(#,##0.00\);_(* &quot;-&quot;??_);_(@_)">
                  <c:v>0</c:v>
                </c:pt>
                <c:pt idx="12" formatCode="mmm\-yy">
                  <c:v>42856</c:v>
                </c:pt>
                <c:pt idx="13" formatCode="_(* #,##0.00_);_(* \(#,##0.00\);_(* &quot;-&quot;??_);_(@_)">
                  <c:v>0</c:v>
                </c:pt>
                <c:pt idx="14" formatCode="_(* #,##0.00_);_(* \(#,##0.00\);_(* &quot;-&quot;??_);_(@_)">
                  <c:v>0</c:v>
                </c:pt>
                <c:pt idx="15" formatCode="mmm\-yy">
                  <c:v>42887</c:v>
                </c:pt>
                <c:pt idx="16" formatCode="_(* #,##0.00_);_(* \(#,##0.00\);_(* &quot;-&quot;??_);_(@_)">
                  <c:v>0</c:v>
                </c:pt>
                <c:pt idx="17" formatCode="_(* #,##0.00_);_(* \(#,##0.00\);_(* &quot;-&quot;??_);_(@_)">
                  <c:v>0</c:v>
                </c:pt>
                <c:pt idx="18" formatCode="mmm\-yy">
                  <c:v>42917</c:v>
                </c:pt>
                <c:pt idx="19" formatCode="_(* #,##0.00_);_(* \(#,##0.00\);_(* &quot;-&quot;??_);_(@_)">
                  <c:v>0</c:v>
                </c:pt>
                <c:pt idx="20" formatCode="_(* #,##0.00_);_(* \(#,##0.00\);_(* &quot;-&quot;??_);_(@_)">
                  <c:v>0</c:v>
                </c:pt>
                <c:pt idx="21" formatCode="mmm\-yy">
                  <c:v>42948</c:v>
                </c:pt>
                <c:pt idx="22" formatCode="_(* #,##0.00_);_(* \(#,##0.00\);_(* &quot;-&quot;??_);_(@_)">
                  <c:v>0</c:v>
                </c:pt>
                <c:pt idx="23" formatCode="_(* #,##0.00_);_(* \(#,##0.00\);_(* &quot;-&quot;??_);_(@_)">
                  <c:v>0</c:v>
                </c:pt>
                <c:pt idx="24" formatCode="mmm\-yy">
                  <c:v>42979</c:v>
                </c:pt>
                <c:pt idx="25" formatCode="_(* #,##0.00_);_(* \(#,##0.00\);_(* &quot;-&quot;??_);_(@_)">
                  <c:v>0</c:v>
                </c:pt>
                <c:pt idx="26" formatCode="_(* #,##0.00_);_(* \(#,##0.00\);_(* &quot;-&quot;??_);_(@_)">
                  <c:v>0</c:v>
                </c:pt>
                <c:pt idx="27" formatCode="mmm\-yy">
                  <c:v>43009</c:v>
                </c:pt>
                <c:pt idx="28" formatCode="_(* #,##0.00_);_(* \(#,##0.00\);_(* &quot;-&quot;??_);_(@_)">
                  <c:v>0</c:v>
                </c:pt>
                <c:pt idx="29" formatCode="_(* #,##0.00_);_(* \(#,##0.00\);_(* &quot;-&quot;??_);_(@_)">
                  <c:v>0</c:v>
                </c:pt>
                <c:pt idx="30" formatCode="mmm\-yy">
                  <c:v>43040</c:v>
                </c:pt>
                <c:pt idx="31" formatCode="_(* #,##0.00_);_(* \(#,##0.00\);_(* &quot;-&quot;??_);_(@_)">
                  <c:v>0</c:v>
                </c:pt>
                <c:pt idx="32" formatCode="_(* #,##0.00_);_(* \(#,##0.00\);_(* &quot;-&quot;??_);_(@_)">
                  <c:v>0</c:v>
                </c:pt>
                <c:pt idx="33" formatCode="mmm\-yy">
                  <c:v>43070</c:v>
                </c:pt>
                <c:pt idx="34" formatCode="_(* #,##0.00_);_(* \(#,##0.00\);_(* &quot;-&quot;??_);_(@_)">
                  <c:v>0</c:v>
                </c:pt>
                <c:pt idx="35" formatCode="_(* #,##0.00_);_(* \(#,##0.00\);_(* &quot;-&quot;??_);_(@_)">
                  <c:v>0</c:v>
                </c:pt>
              </c:numCache>
            </c:numRef>
          </c:cat>
          <c:val>
            <c:numRef>
              <c:f>'Actual monthly DOH'!$C$6:$AL$6</c:f>
              <c:numCache>
                <c:formatCode>_(* #,##0.0_);_(* \(#,##0.0\);_(* "-"??_);_(@_)</c:formatCode>
                <c:ptCount val="36"/>
                <c:pt idx="0">
                  <c:v>0</c:v>
                </c:pt>
                <c:pt idx="3">
                  <c:v>0</c:v>
                </c:pt>
                <c:pt idx="6">
                  <c:v>0</c:v>
                </c:pt>
                <c:pt idx="9">
                  <c:v>0</c:v>
                </c:pt>
                <c:pt idx="12">
                  <c:v>0</c:v>
                </c:pt>
                <c:pt idx="15">
                  <c:v>0</c:v>
                </c:pt>
                <c:pt idx="18">
                  <c:v>0</c:v>
                </c:pt>
                <c:pt idx="21">
                  <c:v>0</c:v>
                </c:pt>
                <c:pt idx="24">
                  <c:v>0</c:v>
                </c:pt>
                <c:pt idx="27">
                  <c:v>0</c:v>
                </c:pt>
                <c:pt idx="30">
                  <c:v>0</c:v>
                </c:pt>
                <c:pt idx="3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42-4BF5-8A51-2DE24FE9D5F4}"/>
            </c:ext>
          </c:extLst>
        </c:ser>
        <c:ser>
          <c:idx val="2"/>
          <c:order val="2"/>
          <c:tx>
            <c:strRef>
              <c:f>'Actual monthly DOH'!$B$7</c:f>
              <c:strCache>
                <c:ptCount val="1"/>
                <c:pt idx="0">
                  <c:v>COO-Work in process</c:v>
                </c:pt>
              </c:strCache>
            </c:strRef>
          </c:tx>
          <c:spPr>
            <a:noFill/>
            <a:ln w="15875" cmpd="sng">
              <a:solidFill>
                <a:srgbClr val="33CC33"/>
              </a:solidFill>
              <a:prstDash val="sysDash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'Actual monthly DOH'!$C$3:$AL$3</c:f>
              <c:numCache>
                <c:formatCode>_(* #,##0_);_(* \(#,##0\);_(* "-"??_);_(@_)</c:formatCode>
                <c:ptCount val="36"/>
                <c:pt idx="0" formatCode="mmm\-yy">
                  <c:v>42736</c:v>
                </c:pt>
                <c:pt idx="1">
                  <c:v>0</c:v>
                </c:pt>
                <c:pt idx="2">
                  <c:v>0</c:v>
                </c:pt>
                <c:pt idx="3" formatCode="mmm\-yy">
                  <c:v>42767</c:v>
                </c:pt>
                <c:pt idx="4" formatCode="_(* #,##0.00_);_(* \(#,##0.00\);_(* &quot;-&quot;??_);_(@_)">
                  <c:v>0</c:v>
                </c:pt>
                <c:pt idx="5" formatCode="_(* #,##0.00_);_(* \(#,##0.00\);_(* &quot;-&quot;??_);_(@_)">
                  <c:v>0</c:v>
                </c:pt>
                <c:pt idx="6" formatCode="mmm\-yy">
                  <c:v>42795</c:v>
                </c:pt>
                <c:pt idx="7" formatCode="_(* #,##0.00_);_(* \(#,##0.00\);_(* &quot;-&quot;??_);_(@_)">
                  <c:v>0</c:v>
                </c:pt>
                <c:pt idx="8" formatCode="_(* #,##0.00_);_(* \(#,##0.00\);_(* &quot;-&quot;??_);_(@_)">
                  <c:v>0</c:v>
                </c:pt>
                <c:pt idx="9" formatCode="mmm\-yy">
                  <c:v>42826</c:v>
                </c:pt>
                <c:pt idx="10" formatCode="_(* #,##0.00_);_(* \(#,##0.00\);_(* &quot;-&quot;??_);_(@_)">
                  <c:v>0</c:v>
                </c:pt>
                <c:pt idx="11" formatCode="_(* #,##0.00_);_(* \(#,##0.00\);_(* &quot;-&quot;??_);_(@_)">
                  <c:v>0</c:v>
                </c:pt>
                <c:pt idx="12" formatCode="mmm\-yy">
                  <c:v>42856</c:v>
                </c:pt>
                <c:pt idx="13" formatCode="_(* #,##0.00_);_(* \(#,##0.00\);_(* &quot;-&quot;??_);_(@_)">
                  <c:v>0</c:v>
                </c:pt>
                <c:pt idx="14" formatCode="_(* #,##0.00_);_(* \(#,##0.00\);_(* &quot;-&quot;??_);_(@_)">
                  <c:v>0</c:v>
                </c:pt>
                <c:pt idx="15" formatCode="mmm\-yy">
                  <c:v>42887</c:v>
                </c:pt>
                <c:pt idx="16" formatCode="_(* #,##0.00_);_(* \(#,##0.00\);_(* &quot;-&quot;??_);_(@_)">
                  <c:v>0</c:v>
                </c:pt>
                <c:pt idx="17" formatCode="_(* #,##0.00_);_(* \(#,##0.00\);_(* &quot;-&quot;??_);_(@_)">
                  <c:v>0</c:v>
                </c:pt>
                <c:pt idx="18" formatCode="mmm\-yy">
                  <c:v>42917</c:v>
                </c:pt>
                <c:pt idx="19" formatCode="_(* #,##0.00_);_(* \(#,##0.00\);_(* &quot;-&quot;??_);_(@_)">
                  <c:v>0</c:v>
                </c:pt>
                <c:pt idx="20" formatCode="_(* #,##0.00_);_(* \(#,##0.00\);_(* &quot;-&quot;??_);_(@_)">
                  <c:v>0</c:v>
                </c:pt>
                <c:pt idx="21" formatCode="mmm\-yy">
                  <c:v>42948</c:v>
                </c:pt>
                <c:pt idx="22" formatCode="_(* #,##0.00_);_(* \(#,##0.00\);_(* &quot;-&quot;??_);_(@_)">
                  <c:v>0</c:v>
                </c:pt>
                <c:pt idx="23" formatCode="_(* #,##0.00_);_(* \(#,##0.00\);_(* &quot;-&quot;??_);_(@_)">
                  <c:v>0</c:v>
                </c:pt>
                <c:pt idx="24" formatCode="mmm\-yy">
                  <c:v>42979</c:v>
                </c:pt>
                <c:pt idx="25" formatCode="_(* #,##0.00_);_(* \(#,##0.00\);_(* &quot;-&quot;??_);_(@_)">
                  <c:v>0</c:v>
                </c:pt>
                <c:pt idx="26" formatCode="_(* #,##0.00_);_(* \(#,##0.00\);_(* &quot;-&quot;??_);_(@_)">
                  <c:v>0</c:v>
                </c:pt>
                <c:pt idx="27" formatCode="mmm\-yy">
                  <c:v>43009</c:v>
                </c:pt>
                <c:pt idx="28" formatCode="_(* #,##0.00_);_(* \(#,##0.00\);_(* &quot;-&quot;??_);_(@_)">
                  <c:v>0</c:v>
                </c:pt>
                <c:pt idx="29" formatCode="_(* #,##0.00_);_(* \(#,##0.00\);_(* &quot;-&quot;??_);_(@_)">
                  <c:v>0</c:v>
                </c:pt>
                <c:pt idx="30" formatCode="mmm\-yy">
                  <c:v>43040</c:v>
                </c:pt>
                <c:pt idx="31" formatCode="_(* #,##0.00_);_(* \(#,##0.00\);_(* &quot;-&quot;??_);_(@_)">
                  <c:v>0</c:v>
                </c:pt>
                <c:pt idx="32" formatCode="_(* #,##0.00_);_(* \(#,##0.00\);_(* &quot;-&quot;??_);_(@_)">
                  <c:v>0</c:v>
                </c:pt>
                <c:pt idx="33" formatCode="mmm\-yy">
                  <c:v>43070</c:v>
                </c:pt>
                <c:pt idx="34" formatCode="_(* #,##0.00_);_(* \(#,##0.00\);_(* &quot;-&quot;??_);_(@_)">
                  <c:v>0</c:v>
                </c:pt>
                <c:pt idx="35" formatCode="_(* #,##0.00_);_(* \(#,##0.00\);_(* &quot;-&quot;??_);_(@_)">
                  <c:v>0</c:v>
                </c:pt>
              </c:numCache>
            </c:numRef>
          </c:cat>
          <c:val>
            <c:numRef>
              <c:f>'Actual monthly DOH'!$C$7:$AL$7</c:f>
              <c:numCache>
                <c:formatCode>_(* #,##0.0_);_(* \(#,##0.0\);_(* "-"??_);_(@_)</c:formatCode>
                <c:ptCount val="36"/>
                <c:pt idx="0">
                  <c:v>0</c:v>
                </c:pt>
                <c:pt idx="3">
                  <c:v>0</c:v>
                </c:pt>
                <c:pt idx="6">
                  <c:v>0</c:v>
                </c:pt>
                <c:pt idx="9">
                  <c:v>0</c:v>
                </c:pt>
                <c:pt idx="12">
                  <c:v>0</c:v>
                </c:pt>
                <c:pt idx="15">
                  <c:v>0</c:v>
                </c:pt>
                <c:pt idx="18">
                  <c:v>0</c:v>
                </c:pt>
                <c:pt idx="21">
                  <c:v>0</c:v>
                </c:pt>
                <c:pt idx="24">
                  <c:v>0</c:v>
                </c:pt>
                <c:pt idx="27">
                  <c:v>0</c:v>
                </c:pt>
                <c:pt idx="30">
                  <c:v>0</c:v>
                </c:pt>
                <c:pt idx="3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42-4BF5-8A51-2DE24FE9D5F4}"/>
            </c:ext>
          </c:extLst>
        </c:ser>
        <c:ser>
          <c:idx val="3"/>
          <c:order val="3"/>
          <c:tx>
            <c:strRef>
              <c:f>'Actual monthly DOH'!$B$8</c:f>
              <c:strCache>
                <c:ptCount val="1"/>
                <c:pt idx="0">
                  <c:v>COO-Semi-finished goods</c:v>
                </c:pt>
              </c:strCache>
            </c:strRef>
          </c:tx>
          <c:spPr>
            <a:solidFill>
              <a:schemeClr val="bg1"/>
            </a:solidFill>
            <a:ln w="15875" cap="flat"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'Actual monthly DOH'!$C$3:$AL$3</c:f>
              <c:numCache>
                <c:formatCode>_(* #,##0_);_(* \(#,##0\);_(* "-"??_);_(@_)</c:formatCode>
                <c:ptCount val="36"/>
                <c:pt idx="0" formatCode="mmm\-yy">
                  <c:v>42736</c:v>
                </c:pt>
                <c:pt idx="1">
                  <c:v>0</c:v>
                </c:pt>
                <c:pt idx="2">
                  <c:v>0</c:v>
                </c:pt>
                <c:pt idx="3" formatCode="mmm\-yy">
                  <c:v>42767</c:v>
                </c:pt>
                <c:pt idx="4" formatCode="_(* #,##0.00_);_(* \(#,##0.00\);_(* &quot;-&quot;??_);_(@_)">
                  <c:v>0</c:v>
                </c:pt>
                <c:pt idx="5" formatCode="_(* #,##0.00_);_(* \(#,##0.00\);_(* &quot;-&quot;??_);_(@_)">
                  <c:v>0</c:v>
                </c:pt>
                <c:pt idx="6" formatCode="mmm\-yy">
                  <c:v>42795</c:v>
                </c:pt>
                <c:pt idx="7" formatCode="_(* #,##0.00_);_(* \(#,##0.00\);_(* &quot;-&quot;??_);_(@_)">
                  <c:v>0</c:v>
                </c:pt>
                <c:pt idx="8" formatCode="_(* #,##0.00_);_(* \(#,##0.00\);_(* &quot;-&quot;??_);_(@_)">
                  <c:v>0</c:v>
                </c:pt>
                <c:pt idx="9" formatCode="mmm\-yy">
                  <c:v>42826</c:v>
                </c:pt>
                <c:pt idx="10" formatCode="_(* #,##0.00_);_(* \(#,##0.00\);_(* &quot;-&quot;??_);_(@_)">
                  <c:v>0</c:v>
                </c:pt>
                <c:pt idx="11" formatCode="_(* #,##0.00_);_(* \(#,##0.00\);_(* &quot;-&quot;??_);_(@_)">
                  <c:v>0</c:v>
                </c:pt>
                <c:pt idx="12" formatCode="mmm\-yy">
                  <c:v>42856</c:v>
                </c:pt>
                <c:pt idx="13" formatCode="_(* #,##0.00_);_(* \(#,##0.00\);_(* &quot;-&quot;??_);_(@_)">
                  <c:v>0</c:v>
                </c:pt>
                <c:pt idx="14" formatCode="_(* #,##0.00_);_(* \(#,##0.00\);_(* &quot;-&quot;??_);_(@_)">
                  <c:v>0</c:v>
                </c:pt>
                <c:pt idx="15" formatCode="mmm\-yy">
                  <c:v>42887</c:v>
                </c:pt>
                <c:pt idx="16" formatCode="_(* #,##0.00_);_(* \(#,##0.00\);_(* &quot;-&quot;??_);_(@_)">
                  <c:v>0</c:v>
                </c:pt>
                <c:pt idx="17" formatCode="_(* #,##0.00_);_(* \(#,##0.00\);_(* &quot;-&quot;??_);_(@_)">
                  <c:v>0</c:v>
                </c:pt>
                <c:pt idx="18" formatCode="mmm\-yy">
                  <c:v>42917</c:v>
                </c:pt>
                <c:pt idx="19" formatCode="_(* #,##0.00_);_(* \(#,##0.00\);_(* &quot;-&quot;??_);_(@_)">
                  <c:v>0</c:v>
                </c:pt>
                <c:pt idx="20" formatCode="_(* #,##0.00_);_(* \(#,##0.00\);_(* &quot;-&quot;??_);_(@_)">
                  <c:v>0</c:v>
                </c:pt>
                <c:pt idx="21" formatCode="mmm\-yy">
                  <c:v>42948</c:v>
                </c:pt>
                <c:pt idx="22" formatCode="_(* #,##0.00_);_(* \(#,##0.00\);_(* &quot;-&quot;??_);_(@_)">
                  <c:v>0</c:v>
                </c:pt>
                <c:pt idx="23" formatCode="_(* #,##0.00_);_(* \(#,##0.00\);_(* &quot;-&quot;??_);_(@_)">
                  <c:v>0</c:v>
                </c:pt>
                <c:pt idx="24" formatCode="mmm\-yy">
                  <c:v>42979</c:v>
                </c:pt>
                <c:pt idx="25" formatCode="_(* #,##0.00_);_(* \(#,##0.00\);_(* &quot;-&quot;??_);_(@_)">
                  <c:v>0</c:v>
                </c:pt>
                <c:pt idx="26" formatCode="_(* #,##0.00_);_(* \(#,##0.00\);_(* &quot;-&quot;??_);_(@_)">
                  <c:v>0</c:v>
                </c:pt>
                <c:pt idx="27" formatCode="mmm\-yy">
                  <c:v>43009</c:v>
                </c:pt>
                <c:pt idx="28" formatCode="_(* #,##0.00_);_(* \(#,##0.00\);_(* &quot;-&quot;??_);_(@_)">
                  <c:v>0</c:v>
                </c:pt>
                <c:pt idx="29" formatCode="_(* #,##0.00_);_(* \(#,##0.00\);_(* &quot;-&quot;??_);_(@_)">
                  <c:v>0</c:v>
                </c:pt>
                <c:pt idx="30" formatCode="mmm\-yy">
                  <c:v>43040</c:v>
                </c:pt>
                <c:pt idx="31" formatCode="_(* #,##0.00_);_(* \(#,##0.00\);_(* &quot;-&quot;??_);_(@_)">
                  <c:v>0</c:v>
                </c:pt>
                <c:pt idx="32" formatCode="_(* #,##0.00_);_(* \(#,##0.00\);_(* &quot;-&quot;??_);_(@_)">
                  <c:v>0</c:v>
                </c:pt>
                <c:pt idx="33" formatCode="mmm\-yy">
                  <c:v>43070</c:v>
                </c:pt>
                <c:pt idx="34" formatCode="_(* #,##0.00_);_(* \(#,##0.00\);_(* &quot;-&quot;??_);_(@_)">
                  <c:v>0</c:v>
                </c:pt>
                <c:pt idx="35" formatCode="_(* #,##0.00_);_(* \(#,##0.00\);_(* &quot;-&quot;??_);_(@_)">
                  <c:v>0</c:v>
                </c:pt>
              </c:numCache>
            </c:numRef>
          </c:cat>
          <c:val>
            <c:numRef>
              <c:f>'Actual monthly DOH'!$C$8:$AL$8</c:f>
              <c:numCache>
                <c:formatCode>_(* #,##0.0_);_(* \(#,##0.0\);_(* "-"??_);_(@_)</c:formatCode>
                <c:ptCount val="36"/>
                <c:pt idx="0">
                  <c:v>0</c:v>
                </c:pt>
                <c:pt idx="3">
                  <c:v>0</c:v>
                </c:pt>
                <c:pt idx="6">
                  <c:v>0</c:v>
                </c:pt>
                <c:pt idx="9">
                  <c:v>0</c:v>
                </c:pt>
                <c:pt idx="12">
                  <c:v>0</c:v>
                </c:pt>
                <c:pt idx="15">
                  <c:v>0</c:v>
                </c:pt>
                <c:pt idx="18">
                  <c:v>0</c:v>
                </c:pt>
                <c:pt idx="21">
                  <c:v>0</c:v>
                </c:pt>
                <c:pt idx="24">
                  <c:v>0</c:v>
                </c:pt>
                <c:pt idx="27">
                  <c:v>0</c:v>
                </c:pt>
                <c:pt idx="30">
                  <c:v>0</c:v>
                </c:pt>
                <c:pt idx="3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42-4BF5-8A51-2DE24FE9D5F4}"/>
            </c:ext>
          </c:extLst>
        </c:ser>
        <c:ser>
          <c:idx val="8"/>
          <c:order val="4"/>
          <c:tx>
            <c:strRef>
              <c:f>'Actual monthly DOH'!$B$9</c:f>
              <c:strCache>
                <c:ptCount val="1"/>
                <c:pt idx="0">
                  <c:v>COO-Finished goods</c:v>
                </c:pt>
              </c:strCache>
            </c:strRef>
          </c:tx>
          <c:spPr>
            <a:solidFill>
              <a:schemeClr val="bg1"/>
            </a:solidFill>
            <a:ln w="15875">
              <a:solidFill>
                <a:srgbClr val="FFC000"/>
              </a:solidFill>
              <a:prstDash val="sysDash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'Actual monthly DOH'!$C$3:$AL$3</c:f>
              <c:numCache>
                <c:formatCode>_(* #,##0_);_(* \(#,##0\);_(* "-"??_);_(@_)</c:formatCode>
                <c:ptCount val="36"/>
                <c:pt idx="0" formatCode="mmm\-yy">
                  <c:v>42736</c:v>
                </c:pt>
                <c:pt idx="1">
                  <c:v>0</c:v>
                </c:pt>
                <c:pt idx="2">
                  <c:v>0</c:v>
                </c:pt>
                <c:pt idx="3" formatCode="mmm\-yy">
                  <c:v>42767</c:v>
                </c:pt>
                <c:pt idx="4" formatCode="_(* #,##0.00_);_(* \(#,##0.00\);_(* &quot;-&quot;??_);_(@_)">
                  <c:v>0</c:v>
                </c:pt>
                <c:pt idx="5" formatCode="_(* #,##0.00_);_(* \(#,##0.00\);_(* &quot;-&quot;??_);_(@_)">
                  <c:v>0</c:v>
                </c:pt>
                <c:pt idx="6" formatCode="mmm\-yy">
                  <c:v>42795</c:v>
                </c:pt>
                <c:pt idx="7" formatCode="_(* #,##0.00_);_(* \(#,##0.00\);_(* &quot;-&quot;??_);_(@_)">
                  <c:v>0</c:v>
                </c:pt>
                <c:pt idx="8" formatCode="_(* #,##0.00_);_(* \(#,##0.00\);_(* &quot;-&quot;??_);_(@_)">
                  <c:v>0</c:v>
                </c:pt>
                <c:pt idx="9" formatCode="mmm\-yy">
                  <c:v>42826</c:v>
                </c:pt>
                <c:pt idx="10" formatCode="_(* #,##0.00_);_(* \(#,##0.00\);_(* &quot;-&quot;??_);_(@_)">
                  <c:v>0</c:v>
                </c:pt>
                <c:pt idx="11" formatCode="_(* #,##0.00_);_(* \(#,##0.00\);_(* &quot;-&quot;??_);_(@_)">
                  <c:v>0</c:v>
                </c:pt>
                <c:pt idx="12" formatCode="mmm\-yy">
                  <c:v>42856</c:v>
                </c:pt>
                <c:pt idx="13" formatCode="_(* #,##0.00_);_(* \(#,##0.00\);_(* &quot;-&quot;??_);_(@_)">
                  <c:v>0</c:v>
                </c:pt>
                <c:pt idx="14" formatCode="_(* #,##0.00_);_(* \(#,##0.00\);_(* &quot;-&quot;??_);_(@_)">
                  <c:v>0</c:v>
                </c:pt>
                <c:pt idx="15" formatCode="mmm\-yy">
                  <c:v>42887</c:v>
                </c:pt>
                <c:pt idx="16" formatCode="_(* #,##0.00_);_(* \(#,##0.00\);_(* &quot;-&quot;??_);_(@_)">
                  <c:v>0</c:v>
                </c:pt>
                <c:pt idx="17" formatCode="_(* #,##0.00_);_(* \(#,##0.00\);_(* &quot;-&quot;??_);_(@_)">
                  <c:v>0</c:v>
                </c:pt>
                <c:pt idx="18" formatCode="mmm\-yy">
                  <c:v>42917</c:v>
                </c:pt>
                <c:pt idx="19" formatCode="_(* #,##0.00_);_(* \(#,##0.00\);_(* &quot;-&quot;??_);_(@_)">
                  <c:v>0</c:v>
                </c:pt>
                <c:pt idx="20" formatCode="_(* #,##0.00_);_(* \(#,##0.00\);_(* &quot;-&quot;??_);_(@_)">
                  <c:v>0</c:v>
                </c:pt>
                <c:pt idx="21" formatCode="mmm\-yy">
                  <c:v>42948</c:v>
                </c:pt>
                <c:pt idx="22" formatCode="_(* #,##0.00_);_(* \(#,##0.00\);_(* &quot;-&quot;??_);_(@_)">
                  <c:v>0</c:v>
                </c:pt>
                <c:pt idx="23" formatCode="_(* #,##0.00_);_(* \(#,##0.00\);_(* &quot;-&quot;??_);_(@_)">
                  <c:v>0</c:v>
                </c:pt>
                <c:pt idx="24" formatCode="mmm\-yy">
                  <c:v>42979</c:v>
                </c:pt>
                <c:pt idx="25" formatCode="_(* #,##0.00_);_(* \(#,##0.00\);_(* &quot;-&quot;??_);_(@_)">
                  <c:v>0</c:v>
                </c:pt>
                <c:pt idx="26" formatCode="_(* #,##0.00_);_(* \(#,##0.00\);_(* &quot;-&quot;??_);_(@_)">
                  <c:v>0</c:v>
                </c:pt>
                <c:pt idx="27" formatCode="mmm\-yy">
                  <c:v>43009</c:v>
                </c:pt>
                <c:pt idx="28" formatCode="_(* #,##0.00_);_(* \(#,##0.00\);_(* &quot;-&quot;??_);_(@_)">
                  <c:v>0</c:v>
                </c:pt>
                <c:pt idx="29" formatCode="_(* #,##0.00_);_(* \(#,##0.00\);_(* &quot;-&quot;??_);_(@_)">
                  <c:v>0</c:v>
                </c:pt>
                <c:pt idx="30" formatCode="mmm\-yy">
                  <c:v>43040</c:v>
                </c:pt>
                <c:pt idx="31" formatCode="_(* #,##0.00_);_(* \(#,##0.00\);_(* &quot;-&quot;??_);_(@_)">
                  <c:v>0</c:v>
                </c:pt>
                <c:pt idx="32" formatCode="_(* #,##0.00_);_(* \(#,##0.00\);_(* &quot;-&quot;??_);_(@_)">
                  <c:v>0</c:v>
                </c:pt>
                <c:pt idx="33" formatCode="mmm\-yy">
                  <c:v>43070</c:v>
                </c:pt>
                <c:pt idx="34" formatCode="_(* #,##0.00_);_(* \(#,##0.00\);_(* &quot;-&quot;??_);_(@_)">
                  <c:v>0</c:v>
                </c:pt>
                <c:pt idx="35" formatCode="_(* #,##0.00_);_(* \(#,##0.00\);_(* &quot;-&quot;??_);_(@_)">
                  <c:v>0</c:v>
                </c:pt>
              </c:numCache>
            </c:numRef>
          </c:cat>
          <c:val>
            <c:numRef>
              <c:f>'Actual monthly DOH'!$C$9:$AL$9</c:f>
              <c:numCache>
                <c:formatCode>_(* #,##0.0_);_(* \(#,##0.0\);_(* "-"??_);_(@_)</c:formatCode>
                <c:ptCount val="36"/>
                <c:pt idx="0">
                  <c:v>0</c:v>
                </c:pt>
                <c:pt idx="3">
                  <c:v>0</c:v>
                </c:pt>
                <c:pt idx="6">
                  <c:v>0</c:v>
                </c:pt>
                <c:pt idx="9">
                  <c:v>0</c:v>
                </c:pt>
                <c:pt idx="12">
                  <c:v>0</c:v>
                </c:pt>
                <c:pt idx="15">
                  <c:v>0</c:v>
                </c:pt>
                <c:pt idx="18">
                  <c:v>0</c:v>
                </c:pt>
                <c:pt idx="21">
                  <c:v>0</c:v>
                </c:pt>
                <c:pt idx="24">
                  <c:v>0</c:v>
                </c:pt>
                <c:pt idx="27">
                  <c:v>0</c:v>
                </c:pt>
                <c:pt idx="30">
                  <c:v>0</c:v>
                </c:pt>
                <c:pt idx="3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42-4BF5-8A51-2DE24FE9D5F4}"/>
            </c:ext>
          </c:extLst>
        </c:ser>
        <c:ser>
          <c:idx val="4"/>
          <c:order val="5"/>
          <c:tx>
            <c:strRef>
              <c:f>'Actual monthly DOH'!$B$13</c:f>
              <c:strCache>
                <c:ptCount val="1"/>
                <c:pt idx="0">
                  <c:v>Act-Raw material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'Actual monthly DOH'!$C$3:$AL$3</c:f>
              <c:numCache>
                <c:formatCode>_(* #,##0_);_(* \(#,##0\);_(* "-"??_);_(@_)</c:formatCode>
                <c:ptCount val="36"/>
                <c:pt idx="0" formatCode="mmm\-yy">
                  <c:v>42736</c:v>
                </c:pt>
                <c:pt idx="1">
                  <c:v>0</c:v>
                </c:pt>
                <c:pt idx="2">
                  <c:v>0</c:v>
                </c:pt>
                <c:pt idx="3" formatCode="mmm\-yy">
                  <c:v>42767</c:v>
                </c:pt>
                <c:pt idx="4" formatCode="_(* #,##0.00_);_(* \(#,##0.00\);_(* &quot;-&quot;??_);_(@_)">
                  <c:v>0</c:v>
                </c:pt>
                <c:pt idx="5" formatCode="_(* #,##0.00_);_(* \(#,##0.00\);_(* &quot;-&quot;??_);_(@_)">
                  <c:v>0</c:v>
                </c:pt>
                <c:pt idx="6" formatCode="mmm\-yy">
                  <c:v>42795</c:v>
                </c:pt>
                <c:pt idx="7" formatCode="_(* #,##0.00_);_(* \(#,##0.00\);_(* &quot;-&quot;??_);_(@_)">
                  <c:v>0</c:v>
                </c:pt>
                <c:pt idx="8" formatCode="_(* #,##0.00_);_(* \(#,##0.00\);_(* &quot;-&quot;??_);_(@_)">
                  <c:v>0</c:v>
                </c:pt>
                <c:pt idx="9" formatCode="mmm\-yy">
                  <c:v>42826</c:v>
                </c:pt>
                <c:pt idx="10" formatCode="_(* #,##0.00_);_(* \(#,##0.00\);_(* &quot;-&quot;??_);_(@_)">
                  <c:v>0</c:v>
                </c:pt>
                <c:pt idx="11" formatCode="_(* #,##0.00_);_(* \(#,##0.00\);_(* &quot;-&quot;??_);_(@_)">
                  <c:v>0</c:v>
                </c:pt>
                <c:pt idx="12" formatCode="mmm\-yy">
                  <c:v>42856</c:v>
                </c:pt>
                <c:pt idx="13" formatCode="_(* #,##0.00_);_(* \(#,##0.00\);_(* &quot;-&quot;??_);_(@_)">
                  <c:v>0</c:v>
                </c:pt>
                <c:pt idx="14" formatCode="_(* #,##0.00_);_(* \(#,##0.00\);_(* &quot;-&quot;??_);_(@_)">
                  <c:v>0</c:v>
                </c:pt>
                <c:pt idx="15" formatCode="mmm\-yy">
                  <c:v>42887</c:v>
                </c:pt>
                <c:pt idx="16" formatCode="_(* #,##0.00_);_(* \(#,##0.00\);_(* &quot;-&quot;??_);_(@_)">
                  <c:v>0</c:v>
                </c:pt>
                <c:pt idx="17" formatCode="_(* #,##0.00_);_(* \(#,##0.00\);_(* &quot;-&quot;??_);_(@_)">
                  <c:v>0</c:v>
                </c:pt>
                <c:pt idx="18" formatCode="mmm\-yy">
                  <c:v>42917</c:v>
                </c:pt>
                <c:pt idx="19" formatCode="_(* #,##0.00_);_(* \(#,##0.00\);_(* &quot;-&quot;??_);_(@_)">
                  <c:v>0</c:v>
                </c:pt>
                <c:pt idx="20" formatCode="_(* #,##0.00_);_(* \(#,##0.00\);_(* &quot;-&quot;??_);_(@_)">
                  <c:v>0</c:v>
                </c:pt>
                <c:pt idx="21" formatCode="mmm\-yy">
                  <c:v>42948</c:v>
                </c:pt>
                <c:pt idx="22" formatCode="_(* #,##0.00_);_(* \(#,##0.00\);_(* &quot;-&quot;??_);_(@_)">
                  <c:v>0</c:v>
                </c:pt>
                <c:pt idx="23" formatCode="_(* #,##0.00_);_(* \(#,##0.00\);_(* &quot;-&quot;??_);_(@_)">
                  <c:v>0</c:v>
                </c:pt>
                <c:pt idx="24" formatCode="mmm\-yy">
                  <c:v>42979</c:v>
                </c:pt>
                <c:pt idx="25" formatCode="_(* #,##0.00_);_(* \(#,##0.00\);_(* &quot;-&quot;??_);_(@_)">
                  <c:v>0</c:v>
                </c:pt>
                <c:pt idx="26" formatCode="_(* #,##0.00_);_(* \(#,##0.00\);_(* &quot;-&quot;??_);_(@_)">
                  <c:v>0</c:v>
                </c:pt>
                <c:pt idx="27" formatCode="mmm\-yy">
                  <c:v>43009</c:v>
                </c:pt>
                <c:pt idx="28" formatCode="_(* #,##0.00_);_(* \(#,##0.00\);_(* &quot;-&quot;??_);_(@_)">
                  <c:v>0</c:v>
                </c:pt>
                <c:pt idx="29" formatCode="_(* #,##0.00_);_(* \(#,##0.00\);_(* &quot;-&quot;??_);_(@_)">
                  <c:v>0</c:v>
                </c:pt>
                <c:pt idx="30" formatCode="mmm\-yy">
                  <c:v>43040</c:v>
                </c:pt>
                <c:pt idx="31" formatCode="_(* #,##0.00_);_(* \(#,##0.00\);_(* &quot;-&quot;??_);_(@_)">
                  <c:v>0</c:v>
                </c:pt>
                <c:pt idx="32" formatCode="_(* #,##0.00_);_(* \(#,##0.00\);_(* &quot;-&quot;??_);_(@_)">
                  <c:v>0</c:v>
                </c:pt>
                <c:pt idx="33" formatCode="mmm\-yy">
                  <c:v>43070</c:v>
                </c:pt>
                <c:pt idx="34" formatCode="_(* #,##0.00_);_(* \(#,##0.00\);_(* &quot;-&quot;??_);_(@_)">
                  <c:v>0</c:v>
                </c:pt>
                <c:pt idx="35" formatCode="_(* #,##0.00_);_(* \(#,##0.00\);_(* &quot;-&quot;??_);_(@_)">
                  <c:v>0</c:v>
                </c:pt>
              </c:numCache>
            </c:numRef>
          </c:cat>
          <c:val>
            <c:numRef>
              <c:f>'Actual monthly DOH'!$C$13:$AL$13</c:f>
              <c:numCache>
                <c:formatCode>_(* #,##0.0_);_(* \(#,##0.0\);_(* "-"??_);_(@_)</c:formatCode>
                <c:ptCount val="36"/>
                <c:pt idx="1">
                  <c:v>12.2</c:v>
                </c:pt>
                <c:pt idx="4">
                  <c:v>12.8706445352065</c:v>
                </c:pt>
                <c:pt idx="7">
                  <c:v>13.7887106211989</c:v>
                </c:pt>
                <c:pt idx="10">
                  <c:v>12.869140918872301</c:v>
                </c:pt>
                <c:pt idx="13">
                  <c:v>12.594920618063</c:v>
                </c:pt>
                <c:pt idx="16">
                  <c:v>14.193495778008201</c:v>
                </c:pt>
                <c:pt idx="19">
                  <c:v>13.273030080237801</c:v>
                </c:pt>
                <c:pt idx="22">
                  <c:v>13.1125858896316</c:v>
                </c:pt>
                <c:pt idx="25">
                  <c:v>12.899200589959801</c:v>
                </c:pt>
                <c:pt idx="28">
                  <c:v>12.610303647066001</c:v>
                </c:pt>
                <c:pt idx="31">
                  <c:v>11.8672784662408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42-4BF5-8A51-2DE24FE9D5F4}"/>
            </c:ext>
          </c:extLst>
        </c:ser>
        <c:ser>
          <c:idx val="5"/>
          <c:order val="6"/>
          <c:tx>
            <c:strRef>
              <c:f>'Actual monthly DOH'!$B$14</c:f>
              <c:strCache>
                <c:ptCount val="1"/>
                <c:pt idx="0">
                  <c:v>Act-Operating supplies/Tools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'Actual monthly DOH'!$C$3:$AL$3</c:f>
              <c:numCache>
                <c:formatCode>_(* #,##0_);_(* \(#,##0\);_(* "-"??_);_(@_)</c:formatCode>
                <c:ptCount val="36"/>
                <c:pt idx="0" formatCode="mmm\-yy">
                  <c:v>42736</c:v>
                </c:pt>
                <c:pt idx="1">
                  <c:v>0</c:v>
                </c:pt>
                <c:pt idx="2">
                  <c:v>0</c:v>
                </c:pt>
                <c:pt idx="3" formatCode="mmm\-yy">
                  <c:v>42767</c:v>
                </c:pt>
                <c:pt idx="4" formatCode="_(* #,##0.00_);_(* \(#,##0.00\);_(* &quot;-&quot;??_);_(@_)">
                  <c:v>0</c:v>
                </c:pt>
                <c:pt idx="5" formatCode="_(* #,##0.00_);_(* \(#,##0.00\);_(* &quot;-&quot;??_);_(@_)">
                  <c:v>0</c:v>
                </c:pt>
                <c:pt idx="6" formatCode="mmm\-yy">
                  <c:v>42795</c:v>
                </c:pt>
                <c:pt idx="7" formatCode="_(* #,##0.00_);_(* \(#,##0.00\);_(* &quot;-&quot;??_);_(@_)">
                  <c:v>0</c:v>
                </c:pt>
                <c:pt idx="8" formatCode="_(* #,##0.00_);_(* \(#,##0.00\);_(* &quot;-&quot;??_);_(@_)">
                  <c:v>0</c:v>
                </c:pt>
                <c:pt idx="9" formatCode="mmm\-yy">
                  <c:v>42826</c:v>
                </c:pt>
                <c:pt idx="10" formatCode="_(* #,##0.00_);_(* \(#,##0.00\);_(* &quot;-&quot;??_);_(@_)">
                  <c:v>0</c:v>
                </c:pt>
                <c:pt idx="11" formatCode="_(* #,##0.00_);_(* \(#,##0.00\);_(* &quot;-&quot;??_);_(@_)">
                  <c:v>0</c:v>
                </c:pt>
                <c:pt idx="12" formatCode="mmm\-yy">
                  <c:v>42856</c:v>
                </c:pt>
                <c:pt idx="13" formatCode="_(* #,##0.00_);_(* \(#,##0.00\);_(* &quot;-&quot;??_);_(@_)">
                  <c:v>0</c:v>
                </c:pt>
                <c:pt idx="14" formatCode="_(* #,##0.00_);_(* \(#,##0.00\);_(* &quot;-&quot;??_);_(@_)">
                  <c:v>0</c:v>
                </c:pt>
                <c:pt idx="15" formatCode="mmm\-yy">
                  <c:v>42887</c:v>
                </c:pt>
                <c:pt idx="16" formatCode="_(* #,##0.00_);_(* \(#,##0.00\);_(* &quot;-&quot;??_);_(@_)">
                  <c:v>0</c:v>
                </c:pt>
                <c:pt idx="17" formatCode="_(* #,##0.00_);_(* \(#,##0.00\);_(* &quot;-&quot;??_);_(@_)">
                  <c:v>0</c:v>
                </c:pt>
                <c:pt idx="18" formatCode="mmm\-yy">
                  <c:v>42917</c:v>
                </c:pt>
                <c:pt idx="19" formatCode="_(* #,##0.00_);_(* \(#,##0.00\);_(* &quot;-&quot;??_);_(@_)">
                  <c:v>0</c:v>
                </c:pt>
                <c:pt idx="20" formatCode="_(* #,##0.00_);_(* \(#,##0.00\);_(* &quot;-&quot;??_);_(@_)">
                  <c:v>0</c:v>
                </c:pt>
                <c:pt idx="21" formatCode="mmm\-yy">
                  <c:v>42948</c:v>
                </c:pt>
                <c:pt idx="22" formatCode="_(* #,##0.00_);_(* \(#,##0.00\);_(* &quot;-&quot;??_);_(@_)">
                  <c:v>0</c:v>
                </c:pt>
                <c:pt idx="23" formatCode="_(* #,##0.00_);_(* \(#,##0.00\);_(* &quot;-&quot;??_);_(@_)">
                  <c:v>0</c:v>
                </c:pt>
                <c:pt idx="24" formatCode="mmm\-yy">
                  <c:v>42979</c:v>
                </c:pt>
                <c:pt idx="25" formatCode="_(* #,##0.00_);_(* \(#,##0.00\);_(* &quot;-&quot;??_);_(@_)">
                  <c:v>0</c:v>
                </c:pt>
                <c:pt idx="26" formatCode="_(* #,##0.00_);_(* \(#,##0.00\);_(* &quot;-&quot;??_);_(@_)">
                  <c:v>0</c:v>
                </c:pt>
                <c:pt idx="27" formatCode="mmm\-yy">
                  <c:v>43009</c:v>
                </c:pt>
                <c:pt idx="28" formatCode="_(* #,##0.00_);_(* \(#,##0.00\);_(* &quot;-&quot;??_);_(@_)">
                  <c:v>0</c:v>
                </c:pt>
                <c:pt idx="29" formatCode="_(* #,##0.00_);_(* \(#,##0.00\);_(* &quot;-&quot;??_);_(@_)">
                  <c:v>0</c:v>
                </c:pt>
                <c:pt idx="30" formatCode="mmm\-yy">
                  <c:v>43040</c:v>
                </c:pt>
                <c:pt idx="31" formatCode="_(* #,##0.00_);_(* \(#,##0.00\);_(* &quot;-&quot;??_);_(@_)">
                  <c:v>0</c:v>
                </c:pt>
                <c:pt idx="32" formatCode="_(* #,##0.00_);_(* \(#,##0.00\);_(* &quot;-&quot;??_);_(@_)">
                  <c:v>0</c:v>
                </c:pt>
                <c:pt idx="33" formatCode="mmm\-yy">
                  <c:v>43070</c:v>
                </c:pt>
                <c:pt idx="34" formatCode="_(* #,##0.00_);_(* \(#,##0.00\);_(* &quot;-&quot;??_);_(@_)">
                  <c:v>0</c:v>
                </c:pt>
                <c:pt idx="35" formatCode="_(* #,##0.00_);_(* \(#,##0.00\);_(* &quot;-&quot;??_);_(@_)">
                  <c:v>0</c:v>
                </c:pt>
              </c:numCache>
            </c:numRef>
          </c:cat>
          <c:val>
            <c:numRef>
              <c:f>'Actual monthly DOH'!$C$14:$AL$14</c:f>
              <c:numCache>
                <c:formatCode>_(* #,##0.0_);_(* \(#,##0.0\);_(* "-"??_);_(@_)</c:formatCode>
                <c:ptCount val="36"/>
                <c:pt idx="1">
                  <c:v>8.1999999999999993</c:v>
                </c:pt>
                <c:pt idx="4">
                  <c:v>8.6870043306242604</c:v>
                </c:pt>
                <c:pt idx="7">
                  <c:v>9.8003460354310992</c:v>
                </c:pt>
                <c:pt idx="10">
                  <c:v>10.081583462249499</c:v>
                </c:pt>
                <c:pt idx="13">
                  <c:v>10.2078141415367</c:v>
                </c:pt>
                <c:pt idx="16">
                  <c:v>10.779974919327699</c:v>
                </c:pt>
                <c:pt idx="19">
                  <c:v>10.783640738151499</c:v>
                </c:pt>
                <c:pt idx="22">
                  <c:v>10.398917592528299</c:v>
                </c:pt>
                <c:pt idx="25">
                  <c:v>10.014894949470399</c:v>
                </c:pt>
                <c:pt idx="28">
                  <c:v>9.2808708448826795</c:v>
                </c:pt>
                <c:pt idx="31">
                  <c:v>8.9018800613711004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42-4BF5-8A51-2DE24FE9D5F4}"/>
            </c:ext>
          </c:extLst>
        </c:ser>
        <c:ser>
          <c:idx val="6"/>
          <c:order val="7"/>
          <c:tx>
            <c:strRef>
              <c:f>'Actual monthly DOH'!$B$15</c:f>
              <c:strCache>
                <c:ptCount val="1"/>
                <c:pt idx="0">
                  <c:v>Act-Work in process</c:v>
                </c:pt>
              </c:strCache>
            </c:strRef>
          </c:tx>
          <c:spPr>
            <a:solidFill>
              <a:srgbClr val="33CC33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'Actual monthly DOH'!$C$3:$AL$3</c:f>
              <c:numCache>
                <c:formatCode>_(* #,##0_);_(* \(#,##0\);_(* "-"??_);_(@_)</c:formatCode>
                <c:ptCount val="36"/>
                <c:pt idx="0" formatCode="mmm\-yy">
                  <c:v>42736</c:v>
                </c:pt>
                <c:pt idx="1">
                  <c:v>0</c:v>
                </c:pt>
                <c:pt idx="2">
                  <c:v>0</c:v>
                </c:pt>
                <c:pt idx="3" formatCode="mmm\-yy">
                  <c:v>42767</c:v>
                </c:pt>
                <c:pt idx="4" formatCode="_(* #,##0.00_);_(* \(#,##0.00\);_(* &quot;-&quot;??_);_(@_)">
                  <c:v>0</c:v>
                </c:pt>
                <c:pt idx="5" formatCode="_(* #,##0.00_);_(* \(#,##0.00\);_(* &quot;-&quot;??_);_(@_)">
                  <c:v>0</c:v>
                </c:pt>
                <c:pt idx="6" formatCode="mmm\-yy">
                  <c:v>42795</c:v>
                </c:pt>
                <c:pt idx="7" formatCode="_(* #,##0.00_);_(* \(#,##0.00\);_(* &quot;-&quot;??_);_(@_)">
                  <c:v>0</c:v>
                </c:pt>
                <c:pt idx="8" formatCode="_(* #,##0.00_);_(* \(#,##0.00\);_(* &quot;-&quot;??_);_(@_)">
                  <c:v>0</c:v>
                </c:pt>
                <c:pt idx="9" formatCode="mmm\-yy">
                  <c:v>42826</c:v>
                </c:pt>
                <c:pt idx="10" formatCode="_(* #,##0.00_);_(* \(#,##0.00\);_(* &quot;-&quot;??_);_(@_)">
                  <c:v>0</c:v>
                </c:pt>
                <c:pt idx="11" formatCode="_(* #,##0.00_);_(* \(#,##0.00\);_(* &quot;-&quot;??_);_(@_)">
                  <c:v>0</c:v>
                </c:pt>
                <c:pt idx="12" formatCode="mmm\-yy">
                  <c:v>42856</c:v>
                </c:pt>
                <c:pt idx="13" formatCode="_(* #,##0.00_);_(* \(#,##0.00\);_(* &quot;-&quot;??_);_(@_)">
                  <c:v>0</c:v>
                </c:pt>
                <c:pt idx="14" formatCode="_(* #,##0.00_);_(* \(#,##0.00\);_(* &quot;-&quot;??_);_(@_)">
                  <c:v>0</c:v>
                </c:pt>
                <c:pt idx="15" formatCode="mmm\-yy">
                  <c:v>42887</c:v>
                </c:pt>
                <c:pt idx="16" formatCode="_(* #,##0.00_);_(* \(#,##0.00\);_(* &quot;-&quot;??_);_(@_)">
                  <c:v>0</c:v>
                </c:pt>
                <c:pt idx="17" formatCode="_(* #,##0.00_);_(* \(#,##0.00\);_(* &quot;-&quot;??_);_(@_)">
                  <c:v>0</c:v>
                </c:pt>
                <c:pt idx="18" formatCode="mmm\-yy">
                  <c:v>42917</c:v>
                </c:pt>
                <c:pt idx="19" formatCode="_(* #,##0.00_);_(* \(#,##0.00\);_(* &quot;-&quot;??_);_(@_)">
                  <c:v>0</c:v>
                </c:pt>
                <c:pt idx="20" formatCode="_(* #,##0.00_);_(* \(#,##0.00\);_(* &quot;-&quot;??_);_(@_)">
                  <c:v>0</c:v>
                </c:pt>
                <c:pt idx="21" formatCode="mmm\-yy">
                  <c:v>42948</c:v>
                </c:pt>
                <c:pt idx="22" formatCode="_(* #,##0.00_);_(* \(#,##0.00\);_(* &quot;-&quot;??_);_(@_)">
                  <c:v>0</c:v>
                </c:pt>
                <c:pt idx="23" formatCode="_(* #,##0.00_);_(* \(#,##0.00\);_(* &quot;-&quot;??_);_(@_)">
                  <c:v>0</c:v>
                </c:pt>
                <c:pt idx="24" formatCode="mmm\-yy">
                  <c:v>42979</c:v>
                </c:pt>
                <c:pt idx="25" formatCode="_(* #,##0.00_);_(* \(#,##0.00\);_(* &quot;-&quot;??_);_(@_)">
                  <c:v>0</c:v>
                </c:pt>
                <c:pt idx="26" formatCode="_(* #,##0.00_);_(* \(#,##0.00\);_(* &quot;-&quot;??_);_(@_)">
                  <c:v>0</c:v>
                </c:pt>
                <c:pt idx="27" formatCode="mmm\-yy">
                  <c:v>43009</c:v>
                </c:pt>
                <c:pt idx="28" formatCode="_(* #,##0.00_);_(* \(#,##0.00\);_(* &quot;-&quot;??_);_(@_)">
                  <c:v>0</c:v>
                </c:pt>
                <c:pt idx="29" formatCode="_(* #,##0.00_);_(* \(#,##0.00\);_(* &quot;-&quot;??_);_(@_)">
                  <c:v>0</c:v>
                </c:pt>
                <c:pt idx="30" formatCode="mmm\-yy">
                  <c:v>43040</c:v>
                </c:pt>
                <c:pt idx="31" formatCode="_(* #,##0.00_);_(* \(#,##0.00\);_(* &quot;-&quot;??_);_(@_)">
                  <c:v>0</c:v>
                </c:pt>
                <c:pt idx="32" formatCode="_(* #,##0.00_);_(* \(#,##0.00\);_(* &quot;-&quot;??_);_(@_)">
                  <c:v>0</c:v>
                </c:pt>
                <c:pt idx="33" formatCode="mmm\-yy">
                  <c:v>43070</c:v>
                </c:pt>
                <c:pt idx="34" formatCode="_(* #,##0.00_);_(* \(#,##0.00\);_(* &quot;-&quot;??_);_(@_)">
                  <c:v>0</c:v>
                </c:pt>
                <c:pt idx="35" formatCode="_(* #,##0.00_);_(* \(#,##0.00\);_(* &quot;-&quot;??_);_(@_)">
                  <c:v>0</c:v>
                </c:pt>
              </c:numCache>
            </c:numRef>
          </c:cat>
          <c:val>
            <c:numRef>
              <c:f>'Actual monthly DOH'!$C$15:$AL$15</c:f>
              <c:numCache>
                <c:formatCode>_(* #,##0.0_);_(* \(#,##0.0\);_(* "-"??_);_(@_)</c:formatCode>
                <c:ptCount val="36"/>
                <c:pt idx="1">
                  <c:v>0.9</c:v>
                </c:pt>
                <c:pt idx="4">
                  <c:v>0.96320777768782195</c:v>
                </c:pt>
                <c:pt idx="7">
                  <c:v>0.93161121107890399</c:v>
                </c:pt>
                <c:pt idx="10">
                  <c:v>0.92255272018312395</c:v>
                </c:pt>
                <c:pt idx="13">
                  <c:v>0.77893349276858104</c:v>
                </c:pt>
                <c:pt idx="16">
                  <c:v>0.84428876216530502</c:v>
                </c:pt>
                <c:pt idx="19">
                  <c:v>0.90370619729445101</c:v>
                </c:pt>
                <c:pt idx="22">
                  <c:v>1.0663349632086401</c:v>
                </c:pt>
                <c:pt idx="25">
                  <c:v>1.0533990264598101</c:v>
                </c:pt>
                <c:pt idx="28">
                  <c:v>1.03683048533039</c:v>
                </c:pt>
                <c:pt idx="31">
                  <c:v>0.57235581983720696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B42-4BF5-8A51-2DE24FE9D5F4}"/>
            </c:ext>
          </c:extLst>
        </c:ser>
        <c:ser>
          <c:idx val="7"/>
          <c:order val="8"/>
          <c:tx>
            <c:strRef>
              <c:f>'Actual monthly DOH'!$B$16</c:f>
              <c:strCache>
                <c:ptCount val="1"/>
                <c:pt idx="0">
                  <c:v>Act-Semi-finished goods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'Actual monthly DOH'!$C$3:$AL$3</c:f>
              <c:numCache>
                <c:formatCode>_(* #,##0_);_(* \(#,##0\);_(* "-"??_);_(@_)</c:formatCode>
                <c:ptCount val="36"/>
                <c:pt idx="0" formatCode="mmm\-yy">
                  <c:v>42736</c:v>
                </c:pt>
                <c:pt idx="1">
                  <c:v>0</c:v>
                </c:pt>
                <c:pt idx="2">
                  <c:v>0</c:v>
                </c:pt>
                <c:pt idx="3" formatCode="mmm\-yy">
                  <c:v>42767</c:v>
                </c:pt>
                <c:pt idx="4" formatCode="_(* #,##0.00_);_(* \(#,##0.00\);_(* &quot;-&quot;??_);_(@_)">
                  <c:v>0</c:v>
                </c:pt>
                <c:pt idx="5" formatCode="_(* #,##0.00_);_(* \(#,##0.00\);_(* &quot;-&quot;??_);_(@_)">
                  <c:v>0</c:v>
                </c:pt>
                <c:pt idx="6" formatCode="mmm\-yy">
                  <c:v>42795</c:v>
                </c:pt>
                <c:pt idx="7" formatCode="_(* #,##0.00_);_(* \(#,##0.00\);_(* &quot;-&quot;??_);_(@_)">
                  <c:v>0</c:v>
                </c:pt>
                <c:pt idx="8" formatCode="_(* #,##0.00_);_(* \(#,##0.00\);_(* &quot;-&quot;??_);_(@_)">
                  <c:v>0</c:v>
                </c:pt>
                <c:pt idx="9" formatCode="mmm\-yy">
                  <c:v>42826</c:v>
                </c:pt>
                <c:pt idx="10" formatCode="_(* #,##0.00_);_(* \(#,##0.00\);_(* &quot;-&quot;??_);_(@_)">
                  <c:v>0</c:v>
                </c:pt>
                <c:pt idx="11" formatCode="_(* #,##0.00_);_(* \(#,##0.00\);_(* &quot;-&quot;??_);_(@_)">
                  <c:v>0</c:v>
                </c:pt>
                <c:pt idx="12" formatCode="mmm\-yy">
                  <c:v>42856</c:v>
                </c:pt>
                <c:pt idx="13" formatCode="_(* #,##0.00_);_(* \(#,##0.00\);_(* &quot;-&quot;??_);_(@_)">
                  <c:v>0</c:v>
                </c:pt>
                <c:pt idx="14" formatCode="_(* #,##0.00_);_(* \(#,##0.00\);_(* &quot;-&quot;??_);_(@_)">
                  <c:v>0</c:v>
                </c:pt>
                <c:pt idx="15" formatCode="mmm\-yy">
                  <c:v>42887</c:v>
                </c:pt>
                <c:pt idx="16" formatCode="_(* #,##0.00_);_(* \(#,##0.00\);_(* &quot;-&quot;??_);_(@_)">
                  <c:v>0</c:v>
                </c:pt>
                <c:pt idx="17" formatCode="_(* #,##0.00_);_(* \(#,##0.00\);_(* &quot;-&quot;??_);_(@_)">
                  <c:v>0</c:v>
                </c:pt>
                <c:pt idx="18" formatCode="mmm\-yy">
                  <c:v>42917</c:v>
                </c:pt>
                <c:pt idx="19" formatCode="_(* #,##0.00_);_(* \(#,##0.00\);_(* &quot;-&quot;??_);_(@_)">
                  <c:v>0</c:v>
                </c:pt>
                <c:pt idx="20" formatCode="_(* #,##0.00_);_(* \(#,##0.00\);_(* &quot;-&quot;??_);_(@_)">
                  <c:v>0</c:v>
                </c:pt>
                <c:pt idx="21" formatCode="mmm\-yy">
                  <c:v>42948</c:v>
                </c:pt>
                <c:pt idx="22" formatCode="_(* #,##0.00_);_(* \(#,##0.00\);_(* &quot;-&quot;??_);_(@_)">
                  <c:v>0</c:v>
                </c:pt>
                <c:pt idx="23" formatCode="_(* #,##0.00_);_(* \(#,##0.00\);_(* &quot;-&quot;??_);_(@_)">
                  <c:v>0</c:v>
                </c:pt>
                <c:pt idx="24" formatCode="mmm\-yy">
                  <c:v>42979</c:v>
                </c:pt>
                <c:pt idx="25" formatCode="_(* #,##0.00_);_(* \(#,##0.00\);_(* &quot;-&quot;??_);_(@_)">
                  <c:v>0</c:v>
                </c:pt>
                <c:pt idx="26" formatCode="_(* #,##0.00_);_(* \(#,##0.00\);_(* &quot;-&quot;??_);_(@_)">
                  <c:v>0</c:v>
                </c:pt>
                <c:pt idx="27" formatCode="mmm\-yy">
                  <c:v>43009</c:v>
                </c:pt>
                <c:pt idx="28" formatCode="_(* #,##0.00_);_(* \(#,##0.00\);_(* &quot;-&quot;??_);_(@_)">
                  <c:v>0</c:v>
                </c:pt>
                <c:pt idx="29" formatCode="_(* #,##0.00_);_(* \(#,##0.00\);_(* &quot;-&quot;??_);_(@_)">
                  <c:v>0</c:v>
                </c:pt>
                <c:pt idx="30" formatCode="mmm\-yy">
                  <c:v>43040</c:v>
                </c:pt>
                <c:pt idx="31" formatCode="_(* #,##0.00_);_(* \(#,##0.00\);_(* &quot;-&quot;??_);_(@_)">
                  <c:v>0</c:v>
                </c:pt>
                <c:pt idx="32" formatCode="_(* #,##0.00_);_(* \(#,##0.00\);_(* &quot;-&quot;??_);_(@_)">
                  <c:v>0</c:v>
                </c:pt>
                <c:pt idx="33" formatCode="mmm\-yy">
                  <c:v>43070</c:v>
                </c:pt>
                <c:pt idx="34" formatCode="_(* #,##0.00_);_(* \(#,##0.00\);_(* &quot;-&quot;??_);_(@_)">
                  <c:v>0</c:v>
                </c:pt>
                <c:pt idx="35" formatCode="_(* #,##0.00_);_(* \(#,##0.00\);_(* &quot;-&quot;??_);_(@_)">
                  <c:v>0</c:v>
                </c:pt>
              </c:numCache>
            </c:numRef>
          </c:cat>
          <c:val>
            <c:numRef>
              <c:f>'Actual monthly DOH'!$C$16:$AL$16</c:f>
              <c:numCache>
                <c:formatCode>_(* #,##0.0_);_(* \(#,##0.0\);_(* "-"??_);_(@_)</c:formatCode>
                <c:ptCount val="36"/>
                <c:pt idx="1">
                  <c:v>4.4000000000000004</c:v>
                </c:pt>
                <c:pt idx="4">
                  <c:v>4.2585354458446201</c:v>
                </c:pt>
                <c:pt idx="7">
                  <c:v>4.9994650451954996</c:v>
                </c:pt>
                <c:pt idx="10">
                  <c:v>4.5322536905881101</c:v>
                </c:pt>
                <c:pt idx="13">
                  <c:v>5.2048983722636502</c:v>
                </c:pt>
                <c:pt idx="16">
                  <c:v>5.5892082125350599</c:v>
                </c:pt>
                <c:pt idx="19">
                  <c:v>4.9562868716548998</c:v>
                </c:pt>
                <c:pt idx="22">
                  <c:v>5.2450802055446104</c:v>
                </c:pt>
                <c:pt idx="25">
                  <c:v>5.3870117840586902</c:v>
                </c:pt>
                <c:pt idx="28">
                  <c:v>4.8319142981752696</c:v>
                </c:pt>
                <c:pt idx="31">
                  <c:v>4.4479054494961696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B42-4BF5-8A51-2DE24FE9D5F4}"/>
            </c:ext>
          </c:extLst>
        </c:ser>
        <c:ser>
          <c:idx val="9"/>
          <c:order val="9"/>
          <c:tx>
            <c:strRef>
              <c:f>'Actual monthly DOH'!$B$17</c:f>
              <c:strCache>
                <c:ptCount val="1"/>
                <c:pt idx="0">
                  <c:v>Act-Finished goods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'Actual monthly DOH'!$C$3:$AL$3</c:f>
              <c:numCache>
                <c:formatCode>_(* #,##0_);_(* \(#,##0\);_(* "-"??_);_(@_)</c:formatCode>
                <c:ptCount val="36"/>
                <c:pt idx="0" formatCode="mmm\-yy">
                  <c:v>42736</c:v>
                </c:pt>
                <c:pt idx="1">
                  <c:v>0</c:v>
                </c:pt>
                <c:pt idx="2">
                  <c:v>0</c:v>
                </c:pt>
                <c:pt idx="3" formatCode="mmm\-yy">
                  <c:v>42767</c:v>
                </c:pt>
                <c:pt idx="4" formatCode="_(* #,##0.00_);_(* \(#,##0.00\);_(* &quot;-&quot;??_);_(@_)">
                  <c:v>0</c:v>
                </c:pt>
                <c:pt idx="5" formatCode="_(* #,##0.00_);_(* \(#,##0.00\);_(* &quot;-&quot;??_);_(@_)">
                  <c:v>0</c:v>
                </c:pt>
                <c:pt idx="6" formatCode="mmm\-yy">
                  <c:v>42795</c:v>
                </c:pt>
                <c:pt idx="7" formatCode="_(* #,##0.00_);_(* \(#,##0.00\);_(* &quot;-&quot;??_);_(@_)">
                  <c:v>0</c:v>
                </c:pt>
                <c:pt idx="8" formatCode="_(* #,##0.00_);_(* \(#,##0.00\);_(* &quot;-&quot;??_);_(@_)">
                  <c:v>0</c:v>
                </c:pt>
                <c:pt idx="9" formatCode="mmm\-yy">
                  <c:v>42826</c:v>
                </c:pt>
                <c:pt idx="10" formatCode="_(* #,##0.00_);_(* \(#,##0.00\);_(* &quot;-&quot;??_);_(@_)">
                  <c:v>0</c:v>
                </c:pt>
                <c:pt idx="11" formatCode="_(* #,##0.00_);_(* \(#,##0.00\);_(* &quot;-&quot;??_);_(@_)">
                  <c:v>0</c:v>
                </c:pt>
                <c:pt idx="12" formatCode="mmm\-yy">
                  <c:v>42856</c:v>
                </c:pt>
                <c:pt idx="13" formatCode="_(* #,##0.00_);_(* \(#,##0.00\);_(* &quot;-&quot;??_);_(@_)">
                  <c:v>0</c:v>
                </c:pt>
                <c:pt idx="14" formatCode="_(* #,##0.00_);_(* \(#,##0.00\);_(* &quot;-&quot;??_);_(@_)">
                  <c:v>0</c:v>
                </c:pt>
                <c:pt idx="15" formatCode="mmm\-yy">
                  <c:v>42887</c:v>
                </c:pt>
                <c:pt idx="16" formatCode="_(* #,##0.00_);_(* \(#,##0.00\);_(* &quot;-&quot;??_);_(@_)">
                  <c:v>0</c:v>
                </c:pt>
                <c:pt idx="17" formatCode="_(* #,##0.00_);_(* \(#,##0.00\);_(* &quot;-&quot;??_);_(@_)">
                  <c:v>0</c:v>
                </c:pt>
                <c:pt idx="18" formatCode="mmm\-yy">
                  <c:v>42917</c:v>
                </c:pt>
                <c:pt idx="19" formatCode="_(* #,##0.00_);_(* \(#,##0.00\);_(* &quot;-&quot;??_);_(@_)">
                  <c:v>0</c:v>
                </c:pt>
                <c:pt idx="20" formatCode="_(* #,##0.00_);_(* \(#,##0.00\);_(* &quot;-&quot;??_);_(@_)">
                  <c:v>0</c:v>
                </c:pt>
                <c:pt idx="21" formatCode="mmm\-yy">
                  <c:v>42948</c:v>
                </c:pt>
                <c:pt idx="22" formatCode="_(* #,##0.00_);_(* \(#,##0.00\);_(* &quot;-&quot;??_);_(@_)">
                  <c:v>0</c:v>
                </c:pt>
                <c:pt idx="23" formatCode="_(* #,##0.00_);_(* \(#,##0.00\);_(* &quot;-&quot;??_);_(@_)">
                  <c:v>0</c:v>
                </c:pt>
                <c:pt idx="24" formatCode="mmm\-yy">
                  <c:v>42979</c:v>
                </c:pt>
                <c:pt idx="25" formatCode="_(* #,##0.00_);_(* \(#,##0.00\);_(* &quot;-&quot;??_);_(@_)">
                  <c:v>0</c:v>
                </c:pt>
                <c:pt idx="26" formatCode="_(* #,##0.00_);_(* \(#,##0.00\);_(* &quot;-&quot;??_);_(@_)">
                  <c:v>0</c:v>
                </c:pt>
                <c:pt idx="27" formatCode="mmm\-yy">
                  <c:v>43009</c:v>
                </c:pt>
                <c:pt idx="28" formatCode="_(* #,##0.00_);_(* \(#,##0.00\);_(* &quot;-&quot;??_);_(@_)">
                  <c:v>0</c:v>
                </c:pt>
                <c:pt idx="29" formatCode="_(* #,##0.00_);_(* \(#,##0.00\);_(* &quot;-&quot;??_);_(@_)">
                  <c:v>0</c:v>
                </c:pt>
                <c:pt idx="30" formatCode="mmm\-yy">
                  <c:v>43040</c:v>
                </c:pt>
                <c:pt idx="31" formatCode="_(* #,##0.00_);_(* \(#,##0.00\);_(* &quot;-&quot;??_);_(@_)">
                  <c:v>0</c:v>
                </c:pt>
                <c:pt idx="32" formatCode="_(* #,##0.00_);_(* \(#,##0.00\);_(* &quot;-&quot;??_);_(@_)">
                  <c:v>0</c:v>
                </c:pt>
                <c:pt idx="33" formatCode="mmm\-yy">
                  <c:v>43070</c:v>
                </c:pt>
                <c:pt idx="34" formatCode="_(* #,##0.00_);_(* \(#,##0.00\);_(* &quot;-&quot;??_);_(@_)">
                  <c:v>0</c:v>
                </c:pt>
                <c:pt idx="35" formatCode="_(* #,##0.00_);_(* \(#,##0.00\);_(* &quot;-&quot;??_);_(@_)">
                  <c:v>0</c:v>
                </c:pt>
              </c:numCache>
            </c:numRef>
          </c:cat>
          <c:val>
            <c:numRef>
              <c:f>'Actual monthly DOH'!$C$17:$AL$17</c:f>
              <c:numCache>
                <c:formatCode>_(* #,##0.0_);_(* \(#,##0.0\);_(* "-"??_);_(@_)</c:formatCode>
                <c:ptCount val="36"/>
                <c:pt idx="1">
                  <c:v>6.6</c:v>
                </c:pt>
                <c:pt idx="4">
                  <c:v>5.9625907341989199</c:v>
                </c:pt>
                <c:pt idx="7">
                  <c:v>6.2414026665787299</c:v>
                </c:pt>
                <c:pt idx="10">
                  <c:v>6.62</c:v>
                </c:pt>
                <c:pt idx="13">
                  <c:v>5.7200548450032898</c:v>
                </c:pt>
                <c:pt idx="16">
                  <c:v>6.33567015103558</c:v>
                </c:pt>
                <c:pt idx="19">
                  <c:v>6.3860135232683897</c:v>
                </c:pt>
                <c:pt idx="22">
                  <c:v>6.7652541467336702</c:v>
                </c:pt>
                <c:pt idx="25">
                  <c:v>6.9465666291432697</c:v>
                </c:pt>
                <c:pt idx="28">
                  <c:v>6.8324459497714303</c:v>
                </c:pt>
                <c:pt idx="31">
                  <c:v>6.3441782504501196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B42-4BF5-8A51-2DE24FE9D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48442264"/>
        <c:axId val="448439912"/>
      </c:barChart>
      <c:catAx>
        <c:axId val="44844226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 rot="-5400000" spcFirstLastPara="0" vertOverflow="ellipsis" vert="horz" wrap="square" anchor="ctr" anchorCtr="1"/>
          <a:lstStyle/>
          <a:p>
            <a:pPr>
              <a:defRPr lang="zh-CN"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8439912"/>
        <c:crosses val="autoZero"/>
        <c:auto val="1"/>
        <c:lblAlgn val="ctr"/>
        <c:lblOffset val="100"/>
        <c:noMultiLvlLbl val="0"/>
      </c:catAx>
      <c:valAx>
        <c:axId val="448439912"/>
        <c:scaling>
          <c:orientation val="minMax"/>
          <c:max val="45"/>
        </c:scaling>
        <c:delete val="0"/>
        <c:axPos val="l"/>
        <c:majorGridlines/>
        <c:numFmt formatCode="_(* #,##0.0_);_(* \(#,##0.0\);_(* &quot;-&quot;??_);_(@_)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844226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1.15100932073702E-2"/>
          <c:y val="0.90477271125334102"/>
          <c:w val="0.95375600865545396"/>
          <c:h val="6.5928459395525996E-2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05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en-US" sz="1050"/>
              <a:t>Overview  YTD DOH Plant SCA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3.0488484658397999E-2"/>
          <c:y val="0.100578740188147"/>
          <c:w val="0.94436751907927996"/>
          <c:h val="0.743045816173755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'YTD DOH Plant'!$B$5</c:f>
              <c:strCache>
                <c:ptCount val="1"/>
                <c:pt idx="0">
                  <c:v>COO-Raw material</c:v>
                </c:pt>
              </c:strCache>
            </c:strRef>
          </c:tx>
          <c:spPr>
            <a:noFill/>
            <a:ln w="15875">
              <a:solidFill>
                <a:schemeClr val="tx2">
                  <a:lumMod val="40000"/>
                  <a:lumOff val="60000"/>
                </a:schemeClr>
              </a:solidFill>
              <a:prstDash val="sysDash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'YTD DOH Plant'!$C$3:$AL$3</c:f>
              <c:numCache>
                <c:formatCode>_(* #,##0_);_(* \(#,##0\);_(* "-"??_);_(@_)</c:formatCode>
                <c:ptCount val="36"/>
                <c:pt idx="0" formatCode="mmm\-yy">
                  <c:v>42736</c:v>
                </c:pt>
                <c:pt idx="1">
                  <c:v>0</c:v>
                </c:pt>
                <c:pt idx="2">
                  <c:v>0</c:v>
                </c:pt>
                <c:pt idx="3" formatCode="mmm\-yy">
                  <c:v>42767</c:v>
                </c:pt>
                <c:pt idx="4" formatCode="_(* #,##0.00_);_(* \(#,##0.00\);_(* &quot;-&quot;??_);_(@_)">
                  <c:v>0</c:v>
                </c:pt>
                <c:pt idx="5" formatCode="_(* #,##0.00_);_(* \(#,##0.00\);_(* &quot;-&quot;??_);_(@_)">
                  <c:v>0</c:v>
                </c:pt>
                <c:pt idx="6" formatCode="mmm\-yy">
                  <c:v>42795</c:v>
                </c:pt>
                <c:pt idx="7" formatCode="_(* #,##0.00_);_(* \(#,##0.00\);_(* &quot;-&quot;??_);_(@_)">
                  <c:v>0</c:v>
                </c:pt>
                <c:pt idx="8" formatCode="_(* #,##0.00_);_(* \(#,##0.00\);_(* &quot;-&quot;??_);_(@_)">
                  <c:v>0</c:v>
                </c:pt>
                <c:pt idx="9" formatCode="mmm\-yy">
                  <c:v>42826</c:v>
                </c:pt>
                <c:pt idx="10" formatCode="_(* #,##0.00_);_(* \(#,##0.00\);_(* &quot;-&quot;??_);_(@_)">
                  <c:v>0</c:v>
                </c:pt>
                <c:pt idx="11" formatCode="_(* #,##0.00_);_(* \(#,##0.00\);_(* &quot;-&quot;??_);_(@_)">
                  <c:v>0</c:v>
                </c:pt>
                <c:pt idx="12" formatCode="mmm\-yy">
                  <c:v>42856</c:v>
                </c:pt>
                <c:pt idx="13" formatCode="_(* #,##0.00_);_(* \(#,##0.00\);_(* &quot;-&quot;??_);_(@_)">
                  <c:v>0</c:v>
                </c:pt>
                <c:pt idx="14" formatCode="_(* #,##0.00_);_(* \(#,##0.00\);_(* &quot;-&quot;??_);_(@_)">
                  <c:v>0</c:v>
                </c:pt>
                <c:pt idx="15" formatCode="mmm\-yy">
                  <c:v>42887</c:v>
                </c:pt>
                <c:pt idx="16" formatCode="_(* #,##0.00_);_(* \(#,##0.00\);_(* &quot;-&quot;??_);_(@_)">
                  <c:v>0</c:v>
                </c:pt>
                <c:pt idx="17" formatCode="_(* #,##0.00_);_(* \(#,##0.00\);_(* &quot;-&quot;??_);_(@_)">
                  <c:v>0</c:v>
                </c:pt>
                <c:pt idx="18" formatCode="mmm\-yy">
                  <c:v>42917</c:v>
                </c:pt>
                <c:pt idx="19" formatCode="_(* #,##0.00_);_(* \(#,##0.00\);_(* &quot;-&quot;??_);_(@_)">
                  <c:v>0</c:v>
                </c:pt>
                <c:pt idx="20" formatCode="_(* #,##0.00_);_(* \(#,##0.00\);_(* &quot;-&quot;??_);_(@_)">
                  <c:v>0</c:v>
                </c:pt>
                <c:pt idx="21" formatCode="mmm\-yy">
                  <c:v>42948</c:v>
                </c:pt>
                <c:pt idx="22" formatCode="_(* #,##0.00_);_(* \(#,##0.00\);_(* &quot;-&quot;??_);_(@_)">
                  <c:v>0</c:v>
                </c:pt>
                <c:pt idx="23" formatCode="_(* #,##0.00_);_(* \(#,##0.00\);_(* &quot;-&quot;??_);_(@_)">
                  <c:v>0</c:v>
                </c:pt>
                <c:pt idx="24" formatCode="mmm\-yy">
                  <c:v>42979</c:v>
                </c:pt>
                <c:pt idx="25" formatCode="_(* #,##0.00_);_(* \(#,##0.00\);_(* &quot;-&quot;??_);_(@_)">
                  <c:v>0</c:v>
                </c:pt>
                <c:pt idx="26" formatCode="_(* #,##0.00_);_(* \(#,##0.00\);_(* &quot;-&quot;??_);_(@_)">
                  <c:v>0</c:v>
                </c:pt>
                <c:pt idx="27" formatCode="mmm\-yy">
                  <c:v>43009</c:v>
                </c:pt>
                <c:pt idx="28" formatCode="_(* #,##0.00_);_(* \(#,##0.00\);_(* &quot;-&quot;??_);_(@_)">
                  <c:v>0</c:v>
                </c:pt>
                <c:pt idx="29" formatCode="_(* #,##0.00_);_(* \(#,##0.00\);_(* &quot;-&quot;??_);_(@_)">
                  <c:v>0</c:v>
                </c:pt>
                <c:pt idx="30" formatCode="mmm\-yy">
                  <c:v>43040</c:v>
                </c:pt>
                <c:pt idx="31" formatCode="_(* #,##0.00_);_(* \(#,##0.00\);_(* &quot;-&quot;??_);_(@_)">
                  <c:v>0</c:v>
                </c:pt>
                <c:pt idx="32" formatCode="_(* #,##0.00_);_(* \(#,##0.00\);_(* &quot;-&quot;??_);_(@_)">
                  <c:v>0</c:v>
                </c:pt>
                <c:pt idx="33" formatCode="mmm\-yy">
                  <c:v>43070</c:v>
                </c:pt>
                <c:pt idx="34" formatCode="_(* #,##0.00_);_(* \(#,##0.00\);_(* &quot;-&quot;??_);_(@_)">
                  <c:v>0</c:v>
                </c:pt>
                <c:pt idx="35" formatCode="_(* #,##0.00_);_(* \(#,##0.00\);_(* &quot;-&quot;??_);_(@_)">
                  <c:v>0</c:v>
                </c:pt>
              </c:numCache>
            </c:numRef>
          </c:cat>
          <c:val>
            <c:numRef>
              <c:f>'YTD DOH Plant'!$C$5:$AL$5</c:f>
              <c:numCache>
                <c:formatCode>_(* #,##0.0_);_(* \(#,##0.0\);_(* "-"??_);_(@_)</c:formatCode>
                <c:ptCount val="36"/>
                <c:pt idx="0">
                  <c:v>0</c:v>
                </c:pt>
                <c:pt idx="3">
                  <c:v>0</c:v>
                </c:pt>
                <c:pt idx="6">
                  <c:v>0</c:v>
                </c:pt>
                <c:pt idx="9">
                  <c:v>0</c:v>
                </c:pt>
                <c:pt idx="12">
                  <c:v>0</c:v>
                </c:pt>
                <c:pt idx="15">
                  <c:v>0</c:v>
                </c:pt>
                <c:pt idx="18">
                  <c:v>0</c:v>
                </c:pt>
                <c:pt idx="21">
                  <c:v>0</c:v>
                </c:pt>
                <c:pt idx="24">
                  <c:v>0</c:v>
                </c:pt>
                <c:pt idx="27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70-4606-8EC2-FA18133E3AFD}"/>
            </c:ext>
          </c:extLst>
        </c:ser>
        <c:ser>
          <c:idx val="1"/>
          <c:order val="1"/>
          <c:tx>
            <c:strRef>
              <c:f>'YTD DOH Plant'!$B$6</c:f>
              <c:strCache>
                <c:ptCount val="1"/>
                <c:pt idx="0">
                  <c:v>COO-Operating supplies/Tools</c:v>
                </c:pt>
              </c:strCache>
            </c:strRef>
          </c:tx>
          <c:spPr>
            <a:noFill/>
            <a:ln w="15875">
              <a:solidFill>
                <a:schemeClr val="bg1">
                  <a:lumMod val="75000"/>
                </a:schemeClr>
              </a:solidFill>
              <a:prstDash val="sysDash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'YTD DOH Plant'!$C$3:$AL$3</c:f>
              <c:numCache>
                <c:formatCode>_(* #,##0_);_(* \(#,##0\);_(* "-"??_);_(@_)</c:formatCode>
                <c:ptCount val="36"/>
                <c:pt idx="0" formatCode="mmm\-yy">
                  <c:v>42736</c:v>
                </c:pt>
                <c:pt idx="1">
                  <c:v>0</c:v>
                </c:pt>
                <c:pt idx="2">
                  <c:v>0</c:v>
                </c:pt>
                <c:pt idx="3" formatCode="mmm\-yy">
                  <c:v>42767</c:v>
                </c:pt>
                <c:pt idx="4" formatCode="_(* #,##0.00_);_(* \(#,##0.00\);_(* &quot;-&quot;??_);_(@_)">
                  <c:v>0</c:v>
                </c:pt>
                <c:pt idx="5" formatCode="_(* #,##0.00_);_(* \(#,##0.00\);_(* &quot;-&quot;??_);_(@_)">
                  <c:v>0</c:v>
                </c:pt>
                <c:pt idx="6" formatCode="mmm\-yy">
                  <c:v>42795</c:v>
                </c:pt>
                <c:pt idx="7" formatCode="_(* #,##0.00_);_(* \(#,##0.00\);_(* &quot;-&quot;??_);_(@_)">
                  <c:v>0</c:v>
                </c:pt>
                <c:pt idx="8" formatCode="_(* #,##0.00_);_(* \(#,##0.00\);_(* &quot;-&quot;??_);_(@_)">
                  <c:v>0</c:v>
                </c:pt>
                <c:pt idx="9" formatCode="mmm\-yy">
                  <c:v>42826</c:v>
                </c:pt>
                <c:pt idx="10" formatCode="_(* #,##0.00_);_(* \(#,##0.00\);_(* &quot;-&quot;??_);_(@_)">
                  <c:v>0</c:v>
                </c:pt>
                <c:pt idx="11" formatCode="_(* #,##0.00_);_(* \(#,##0.00\);_(* &quot;-&quot;??_);_(@_)">
                  <c:v>0</c:v>
                </c:pt>
                <c:pt idx="12" formatCode="mmm\-yy">
                  <c:v>42856</c:v>
                </c:pt>
                <c:pt idx="13" formatCode="_(* #,##0.00_);_(* \(#,##0.00\);_(* &quot;-&quot;??_);_(@_)">
                  <c:v>0</c:v>
                </c:pt>
                <c:pt idx="14" formatCode="_(* #,##0.00_);_(* \(#,##0.00\);_(* &quot;-&quot;??_);_(@_)">
                  <c:v>0</c:v>
                </c:pt>
                <c:pt idx="15" formatCode="mmm\-yy">
                  <c:v>42887</c:v>
                </c:pt>
                <c:pt idx="16" formatCode="_(* #,##0.00_);_(* \(#,##0.00\);_(* &quot;-&quot;??_);_(@_)">
                  <c:v>0</c:v>
                </c:pt>
                <c:pt idx="17" formatCode="_(* #,##0.00_);_(* \(#,##0.00\);_(* &quot;-&quot;??_);_(@_)">
                  <c:v>0</c:v>
                </c:pt>
                <c:pt idx="18" formatCode="mmm\-yy">
                  <c:v>42917</c:v>
                </c:pt>
                <c:pt idx="19" formatCode="_(* #,##0.00_);_(* \(#,##0.00\);_(* &quot;-&quot;??_);_(@_)">
                  <c:v>0</c:v>
                </c:pt>
                <c:pt idx="20" formatCode="_(* #,##0.00_);_(* \(#,##0.00\);_(* &quot;-&quot;??_);_(@_)">
                  <c:v>0</c:v>
                </c:pt>
                <c:pt idx="21" formatCode="mmm\-yy">
                  <c:v>42948</c:v>
                </c:pt>
                <c:pt idx="22" formatCode="_(* #,##0.00_);_(* \(#,##0.00\);_(* &quot;-&quot;??_);_(@_)">
                  <c:v>0</c:v>
                </c:pt>
                <c:pt idx="23" formatCode="_(* #,##0.00_);_(* \(#,##0.00\);_(* &quot;-&quot;??_);_(@_)">
                  <c:v>0</c:v>
                </c:pt>
                <c:pt idx="24" formatCode="mmm\-yy">
                  <c:v>42979</c:v>
                </c:pt>
                <c:pt idx="25" formatCode="_(* #,##0.00_);_(* \(#,##0.00\);_(* &quot;-&quot;??_);_(@_)">
                  <c:v>0</c:v>
                </c:pt>
                <c:pt idx="26" formatCode="_(* #,##0.00_);_(* \(#,##0.00\);_(* &quot;-&quot;??_);_(@_)">
                  <c:v>0</c:v>
                </c:pt>
                <c:pt idx="27" formatCode="mmm\-yy">
                  <c:v>43009</c:v>
                </c:pt>
                <c:pt idx="28" formatCode="_(* #,##0.00_);_(* \(#,##0.00\);_(* &quot;-&quot;??_);_(@_)">
                  <c:v>0</c:v>
                </c:pt>
                <c:pt idx="29" formatCode="_(* #,##0.00_);_(* \(#,##0.00\);_(* &quot;-&quot;??_);_(@_)">
                  <c:v>0</c:v>
                </c:pt>
                <c:pt idx="30" formatCode="mmm\-yy">
                  <c:v>43040</c:v>
                </c:pt>
                <c:pt idx="31" formatCode="_(* #,##0.00_);_(* \(#,##0.00\);_(* &quot;-&quot;??_);_(@_)">
                  <c:v>0</c:v>
                </c:pt>
                <c:pt idx="32" formatCode="_(* #,##0.00_);_(* \(#,##0.00\);_(* &quot;-&quot;??_);_(@_)">
                  <c:v>0</c:v>
                </c:pt>
                <c:pt idx="33" formatCode="mmm\-yy">
                  <c:v>43070</c:v>
                </c:pt>
                <c:pt idx="34" formatCode="_(* #,##0.00_);_(* \(#,##0.00\);_(* &quot;-&quot;??_);_(@_)">
                  <c:v>0</c:v>
                </c:pt>
                <c:pt idx="35" formatCode="_(* #,##0.00_);_(* \(#,##0.00\);_(* &quot;-&quot;??_);_(@_)">
                  <c:v>0</c:v>
                </c:pt>
              </c:numCache>
            </c:numRef>
          </c:cat>
          <c:val>
            <c:numRef>
              <c:f>'YTD DOH Plant'!$C$6:$AL$6</c:f>
              <c:numCache>
                <c:formatCode>_(* #,##0.0_);_(* \(#,##0.0\);_(* "-"??_);_(@_)</c:formatCode>
                <c:ptCount val="36"/>
                <c:pt idx="0">
                  <c:v>0</c:v>
                </c:pt>
                <c:pt idx="3">
                  <c:v>0</c:v>
                </c:pt>
                <c:pt idx="6">
                  <c:v>0</c:v>
                </c:pt>
                <c:pt idx="9">
                  <c:v>0</c:v>
                </c:pt>
                <c:pt idx="12">
                  <c:v>0</c:v>
                </c:pt>
                <c:pt idx="15">
                  <c:v>0</c:v>
                </c:pt>
                <c:pt idx="18">
                  <c:v>0</c:v>
                </c:pt>
                <c:pt idx="21">
                  <c:v>0</c:v>
                </c:pt>
                <c:pt idx="24">
                  <c:v>0</c:v>
                </c:pt>
                <c:pt idx="27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70-4606-8EC2-FA18133E3AFD}"/>
            </c:ext>
          </c:extLst>
        </c:ser>
        <c:ser>
          <c:idx val="2"/>
          <c:order val="2"/>
          <c:tx>
            <c:strRef>
              <c:f>'YTD DOH Plant'!$B$7</c:f>
              <c:strCache>
                <c:ptCount val="1"/>
                <c:pt idx="0">
                  <c:v>COO-Work in process</c:v>
                </c:pt>
              </c:strCache>
            </c:strRef>
          </c:tx>
          <c:spPr>
            <a:noFill/>
            <a:ln w="15875" cmpd="sng">
              <a:solidFill>
                <a:srgbClr val="33CC33"/>
              </a:solidFill>
              <a:prstDash val="sysDash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'YTD DOH Plant'!$C$3:$AL$3</c:f>
              <c:numCache>
                <c:formatCode>_(* #,##0_);_(* \(#,##0\);_(* "-"??_);_(@_)</c:formatCode>
                <c:ptCount val="36"/>
                <c:pt idx="0" formatCode="mmm\-yy">
                  <c:v>42736</c:v>
                </c:pt>
                <c:pt idx="1">
                  <c:v>0</c:v>
                </c:pt>
                <c:pt idx="2">
                  <c:v>0</c:v>
                </c:pt>
                <c:pt idx="3" formatCode="mmm\-yy">
                  <c:v>42767</c:v>
                </c:pt>
                <c:pt idx="4" formatCode="_(* #,##0.00_);_(* \(#,##0.00\);_(* &quot;-&quot;??_);_(@_)">
                  <c:v>0</c:v>
                </c:pt>
                <c:pt idx="5" formatCode="_(* #,##0.00_);_(* \(#,##0.00\);_(* &quot;-&quot;??_);_(@_)">
                  <c:v>0</c:v>
                </c:pt>
                <c:pt idx="6" formatCode="mmm\-yy">
                  <c:v>42795</c:v>
                </c:pt>
                <c:pt idx="7" formatCode="_(* #,##0.00_);_(* \(#,##0.00\);_(* &quot;-&quot;??_);_(@_)">
                  <c:v>0</c:v>
                </c:pt>
                <c:pt idx="8" formatCode="_(* #,##0.00_);_(* \(#,##0.00\);_(* &quot;-&quot;??_);_(@_)">
                  <c:v>0</c:v>
                </c:pt>
                <c:pt idx="9" formatCode="mmm\-yy">
                  <c:v>42826</c:v>
                </c:pt>
                <c:pt idx="10" formatCode="_(* #,##0.00_);_(* \(#,##0.00\);_(* &quot;-&quot;??_);_(@_)">
                  <c:v>0</c:v>
                </c:pt>
                <c:pt idx="11" formatCode="_(* #,##0.00_);_(* \(#,##0.00\);_(* &quot;-&quot;??_);_(@_)">
                  <c:v>0</c:v>
                </c:pt>
                <c:pt idx="12" formatCode="mmm\-yy">
                  <c:v>42856</c:v>
                </c:pt>
                <c:pt idx="13" formatCode="_(* #,##0.00_);_(* \(#,##0.00\);_(* &quot;-&quot;??_);_(@_)">
                  <c:v>0</c:v>
                </c:pt>
                <c:pt idx="14" formatCode="_(* #,##0.00_);_(* \(#,##0.00\);_(* &quot;-&quot;??_);_(@_)">
                  <c:v>0</c:v>
                </c:pt>
                <c:pt idx="15" formatCode="mmm\-yy">
                  <c:v>42887</c:v>
                </c:pt>
                <c:pt idx="16" formatCode="_(* #,##0.00_);_(* \(#,##0.00\);_(* &quot;-&quot;??_);_(@_)">
                  <c:v>0</c:v>
                </c:pt>
                <c:pt idx="17" formatCode="_(* #,##0.00_);_(* \(#,##0.00\);_(* &quot;-&quot;??_);_(@_)">
                  <c:v>0</c:v>
                </c:pt>
                <c:pt idx="18" formatCode="mmm\-yy">
                  <c:v>42917</c:v>
                </c:pt>
                <c:pt idx="19" formatCode="_(* #,##0.00_);_(* \(#,##0.00\);_(* &quot;-&quot;??_);_(@_)">
                  <c:v>0</c:v>
                </c:pt>
                <c:pt idx="20" formatCode="_(* #,##0.00_);_(* \(#,##0.00\);_(* &quot;-&quot;??_);_(@_)">
                  <c:v>0</c:v>
                </c:pt>
                <c:pt idx="21" formatCode="mmm\-yy">
                  <c:v>42948</c:v>
                </c:pt>
                <c:pt idx="22" formatCode="_(* #,##0.00_);_(* \(#,##0.00\);_(* &quot;-&quot;??_);_(@_)">
                  <c:v>0</c:v>
                </c:pt>
                <c:pt idx="23" formatCode="_(* #,##0.00_);_(* \(#,##0.00\);_(* &quot;-&quot;??_);_(@_)">
                  <c:v>0</c:v>
                </c:pt>
                <c:pt idx="24" formatCode="mmm\-yy">
                  <c:v>42979</c:v>
                </c:pt>
                <c:pt idx="25" formatCode="_(* #,##0.00_);_(* \(#,##0.00\);_(* &quot;-&quot;??_);_(@_)">
                  <c:v>0</c:v>
                </c:pt>
                <c:pt idx="26" formatCode="_(* #,##0.00_);_(* \(#,##0.00\);_(* &quot;-&quot;??_);_(@_)">
                  <c:v>0</c:v>
                </c:pt>
                <c:pt idx="27" formatCode="mmm\-yy">
                  <c:v>43009</c:v>
                </c:pt>
                <c:pt idx="28" formatCode="_(* #,##0.00_);_(* \(#,##0.00\);_(* &quot;-&quot;??_);_(@_)">
                  <c:v>0</c:v>
                </c:pt>
                <c:pt idx="29" formatCode="_(* #,##0.00_);_(* \(#,##0.00\);_(* &quot;-&quot;??_);_(@_)">
                  <c:v>0</c:v>
                </c:pt>
                <c:pt idx="30" formatCode="mmm\-yy">
                  <c:v>43040</c:v>
                </c:pt>
                <c:pt idx="31" formatCode="_(* #,##0.00_);_(* \(#,##0.00\);_(* &quot;-&quot;??_);_(@_)">
                  <c:v>0</c:v>
                </c:pt>
                <c:pt idx="32" formatCode="_(* #,##0.00_);_(* \(#,##0.00\);_(* &quot;-&quot;??_);_(@_)">
                  <c:v>0</c:v>
                </c:pt>
                <c:pt idx="33" formatCode="mmm\-yy">
                  <c:v>43070</c:v>
                </c:pt>
                <c:pt idx="34" formatCode="_(* #,##0.00_);_(* \(#,##0.00\);_(* &quot;-&quot;??_);_(@_)">
                  <c:v>0</c:v>
                </c:pt>
                <c:pt idx="35" formatCode="_(* #,##0.00_);_(* \(#,##0.00\);_(* &quot;-&quot;??_);_(@_)">
                  <c:v>0</c:v>
                </c:pt>
              </c:numCache>
            </c:numRef>
          </c:cat>
          <c:val>
            <c:numRef>
              <c:f>'YTD DOH Plant'!$C$7:$AL$7</c:f>
              <c:numCache>
                <c:formatCode>_(* #,##0.0_);_(* \(#,##0.0\);_(* "-"??_);_(@_)</c:formatCode>
                <c:ptCount val="36"/>
                <c:pt idx="0">
                  <c:v>0</c:v>
                </c:pt>
                <c:pt idx="3">
                  <c:v>0</c:v>
                </c:pt>
                <c:pt idx="6">
                  <c:v>0</c:v>
                </c:pt>
                <c:pt idx="9">
                  <c:v>0</c:v>
                </c:pt>
                <c:pt idx="12">
                  <c:v>0</c:v>
                </c:pt>
                <c:pt idx="15">
                  <c:v>0</c:v>
                </c:pt>
                <c:pt idx="18">
                  <c:v>0</c:v>
                </c:pt>
                <c:pt idx="21">
                  <c:v>0</c:v>
                </c:pt>
                <c:pt idx="24">
                  <c:v>0</c:v>
                </c:pt>
                <c:pt idx="27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70-4606-8EC2-FA18133E3AFD}"/>
            </c:ext>
          </c:extLst>
        </c:ser>
        <c:ser>
          <c:idx val="3"/>
          <c:order val="3"/>
          <c:tx>
            <c:strRef>
              <c:f>'YTD DOH Plant'!$B$8</c:f>
              <c:strCache>
                <c:ptCount val="1"/>
                <c:pt idx="0">
                  <c:v>COO-Semi-finished goods</c:v>
                </c:pt>
              </c:strCache>
            </c:strRef>
          </c:tx>
          <c:spPr>
            <a:solidFill>
              <a:schemeClr val="bg1"/>
            </a:solidFill>
            <a:ln w="15875" cap="flat"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'YTD DOH Plant'!$C$3:$AL$3</c:f>
              <c:numCache>
                <c:formatCode>_(* #,##0_);_(* \(#,##0\);_(* "-"??_);_(@_)</c:formatCode>
                <c:ptCount val="36"/>
                <c:pt idx="0" formatCode="mmm\-yy">
                  <c:v>42736</c:v>
                </c:pt>
                <c:pt idx="1">
                  <c:v>0</c:v>
                </c:pt>
                <c:pt idx="2">
                  <c:v>0</c:v>
                </c:pt>
                <c:pt idx="3" formatCode="mmm\-yy">
                  <c:v>42767</c:v>
                </c:pt>
                <c:pt idx="4" formatCode="_(* #,##0.00_);_(* \(#,##0.00\);_(* &quot;-&quot;??_);_(@_)">
                  <c:v>0</c:v>
                </c:pt>
                <c:pt idx="5" formatCode="_(* #,##0.00_);_(* \(#,##0.00\);_(* &quot;-&quot;??_);_(@_)">
                  <c:v>0</c:v>
                </c:pt>
                <c:pt idx="6" formatCode="mmm\-yy">
                  <c:v>42795</c:v>
                </c:pt>
                <c:pt idx="7" formatCode="_(* #,##0.00_);_(* \(#,##0.00\);_(* &quot;-&quot;??_);_(@_)">
                  <c:v>0</c:v>
                </c:pt>
                <c:pt idx="8" formatCode="_(* #,##0.00_);_(* \(#,##0.00\);_(* &quot;-&quot;??_);_(@_)">
                  <c:v>0</c:v>
                </c:pt>
                <c:pt idx="9" formatCode="mmm\-yy">
                  <c:v>42826</c:v>
                </c:pt>
                <c:pt idx="10" formatCode="_(* #,##0.00_);_(* \(#,##0.00\);_(* &quot;-&quot;??_);_(@_)">
                  <c:v>0</c:v>
                </c:pt>
                <c:pt idx="11" formatCode="_(* #,##0.00_);_(* \(#,##0.00\);_(* &quot;-&quot;??_);_(@_)">
                  <c:v>0</c:v>
                </c:pt>
                <c:pt idx="12" formatCode="mmm\-yy">
                  <c:v>42856</c:v>
                </c:pt>
                <c:pt idx="13" formatCode="_(* #,##0.00_);_(* \(#,##0.00\);_(* &quot;-&quot;??_);_(@_)">
                  <c:v>0</c:v>
                </c:pt>
                <c:pt idx="14" formatCode="_(* #,##0.00_);_(* \(#,##0.00\);_(* &quot;-&quot;??_);_(@_)">
                  <c:v>0</c:v>
                </c:pt>
                <c:pt idx="15" formatCode="mmm\-yy">
                  <c:v>42887</c:v>
                </c:pt>
                <c:pt idx="16" formatCode="_(* #,##0.00_);_(* \(#,##0.00\);_(* &quot;-&quot;??_);_(@_)">
                  <c:v>0</c:v>
                </c:pt>
                <c:pt idx="17" formatCode="_(* #,##0.00_);_(* \(#,##0.00\);_(* &quot;-&quot;??_);_(@_)">
                  <c:v>0</c:v>
                </c:pt>
                <c:pt idx="18" formatCode="mmm\-yy">
                  <c:v>42917</c:v>
                </c:pt>
                <c:pt idx="19" formatCode="_(* #,##0.00_);_(* \(#,##0.00\);_(* &quot;-&quot;??_);_(@_)">
                  <c:v>0</c:v>
                </c:pt>
                <c:pt idx="20" formatCode="_(* #,##0.00_);_(* \(#,##0.00\);_(* &quot;-&quot;??_);_(@_)">
                  <c:v>0</c:v>
                </c:pt>
                <c:pt idx="21" formatCode="mmm\-yy">
                  <c:v>42948</c:v>
                </c:pt>
                <c:pt idx="22" formatCode="_(* #,##0.00_);_(* \(#,##0.00\);_(* &quot;-&quot;??_);_(@_)">
                  <c:v>0</c:v>
                </c:pt>
                <c:pt idx="23" formatCode="_(* #,##0.00_);_(* \(#,##0.00\);_(* &quot;-&quot;??_);_(@_)">
                  <c:v>0</c:v>
                </c:pt>
                <c:pt idx="24" formatCode="mmm\-yy">
                  <c:v>42979</c:v>
                </c:pt>
                <c:pt idx="25" formatCode="_(* #,##0.00_);_(* \(#,##0.00\);_(* &quot;-&quot;??_);_(@_)">
                  <c:v>0</c:v>
                </c:pt>
                <c:pt idx="26" formatCode="_(* #,##0.00_);_(* \(#,##0.00\);_(* &quot;-&quot;??_);_(@_)">
                  <c:v>0</c:v>
                </c:pt>
                <c:pt idx="27" formatCode="mmm\-yy">
                  <c:v>43009</c:v>
                </c:pt>
                <c:pt idx="28" formatCode="_(* #,##0.00_);_(* \(#,##0.00\);_(* &quot;-&quot;??_);_(@_)">
                  <c:v>0</c:v>
                </c:pt>
                <c:pt idx="29" formatCode="_(* #,##0.00_);_(* \(#,##0.00\);_(* &quot;-&quot;??_);_(@_)">
                  <c:v>0</c:v>
                </c:pt>
                <c:pt idx="30" formatCode="mmm\-yy">
                  <c:v>43040</c:v>
                </c:pt>
                <c:pt idx="31" formatCode="_(* #,##0.00_);_(* \(#,##0.00\);_(* &quot;-&quot;??_);_(@_)">
                  <c:v>0</c:v>
                </c:pt>
                <c:pt idx="32" formatCode="_(* #,##0.00_);_(* \(#,##0.00\);_(* &quot;-&quot;??_);_(@_)">
                  <c:v>0</c:v>
                </c:pt>
                <c:pt idx="33" formatCode="mmm\-yy">
                  <c:v>43070</c:v>
                </c:pt>
                <c:pt idx="34" formatCode="_(* #,##0.00_);_(* \(#,##0.00\);_(* &quot;-&quot;??_);_(@_)">
                  <c:v>0</c:v>
                </c:pt>
                <c:pt idx="35" formatCode="_(* #,##0.00_);_(* \(#,##0.00\);_(* &quot;-&quot;??_);_(@_)">
                  <c:v>0</c:v>
                </c:pt>
              </c:numCache>
            </c:numRef>
          </c:cat>
          <c:val>
            <c:numRef>
              <c:f>'YTD DOH Plant'!$C$8:$AL$8</c:f>
              <c:numCache>
                <c:formatCode>_(* #,##0.0_);_(* \(#,##0.0\);_(* "-"??_);_(@_)</c:formatCode>
                <c:ptCount val="36"/>
                <c:pt idx="0">
                  <c:v>0</c:v>
                </c:pt>
                <c:pt idx="3">
                  <c:v>0</c:v>
                </c:pt>
                <c:pt idx="6">
                  <c:v>0</c:v>
                </c:pt>
                <c:pt idx="9">
                  <c:v>0</c:v>
                </c:pt>
                <c:pt idx="12">
                  <c:v>0</c:v>
                </c:pt>
                <c:pt idx="15">
                  <c:v>0</c:v>
                </c:pt>
                <c:pt idx="18">
                  <c:v>0</c:v>
                </c:pt>
                <c:pt idx="21">
                  <c:v>0</c:v>
                </c:pt>
                <c:pt idx="24">
                  <c:v>0</c:v>
                </c:pt>
                <c:pt idx="27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70-4606-8EC2-FA18133E3AFD}"/>
            </c:ext>
          </c:extLst>
        </c:ser>
        <c:ser>
          <c:idx val="8"/>
          <c:order val="4"/>
          <c:tx>
            <c:strRef>
              <c:f>'YTD DOH Plant'!$B$9</c:f>
              <c:strCache>
                <c:ptCount val="1"/>
                <c:pt idx="0">
                  <c:v>COO-Finished goods</c:v>
                </c:pt>
              </c:strCache>
            </c:strRef>
          </c:tx>
          <c:spPr>
            <a:solidFill>
              <a:schemeClr val="bg1"/>
            </a:solidFill>
            <a:ln w="15875">
              <a:solidFill>
                <a:srgbClr val="FFC000"/>
              </a:solidFill>
              <a:prstDash val="sysDash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'YTD DOH Plant'!$C$3:$AL$3</c:f>
              <c:numCache>
                <c:formatCode>_(* #,##0_);_(* \(#,##0\);_(* "-"??_);_(@_)</c:formatCode>
                <c:ptCount val="36"/>
                <c:pt idx="0" formatCode="mmm\-yy">
                  <c:v>42736</c:v>
                </c:pt>
                <c:pt idx="1">
                  <c:v>0</c:v>
                </c:pt>
                <c:pt idx="2">
                  <c:v>0</c:v>
                </c:pt>
                <c:pt idx="3" formatCode="mmm\-yy">
                  <c:v>42767</c:v>
                </c:pt>
                <c:pt idx="4" formatCode="_(* #,##0.00_);_(* \(#,##0.00\);_(* &quot;-&quot;??_);_(@_)">
                  <c:v>0</c:v>
                </c:pt>
                <c:pt idx="5" formatCode="_(* #,##0.00_);_(* \(#,##0.00\);_(* &quot;-&quot;??_);_(@_)">
                  <c:v>0</c:v>
                </c:pt>
                <c:pt idx="6" formatCode="mmm\-yy">
                  <c:v>42795</c:v>
                </c:pt>
                <c:pt idx="7" formatCode="_(* #,##0.00_);_(* \(#,##0.00\);_(* &quot;-&quot;??_);_(@_)">
                  <c:v>0</c:v>
                </c:pt>
                <c:pt idx="8" formatCode="_(* #,##0.00_);_(* \(#,##0.00\);_(* &quot;-&quot;??_);_(@_)">
                  <c:v>0</c:v>
                </c:pt>
                <c:pt idx="9" formatCode="mmm\-yy">
                  <c:v>42826</c:v>
                </c:pt>
                <c:pt idx="10" formatCode="_(* #,##0.00_);_(* \(#,##0.00\);_(* &quot;-&quot;??_);_(@_)">
                  <c:v>0</c:v>
                </c:pt>
                <c:pt idx="11" formatCode="_(* #,##0.00_);_(* \(#,##0.00\);_(* &quot;-&quot;??_);_(@_)">
                  <c:v>0</c:v>
                </c:pt>
                <c:pt idx="12" formatCode="mmm\-yy">
                  <c:v>42856</c:v>
                </c:pt>
                <c:pt idx="13" formatCode="_(* #,##0.00_);_(* \(#,##0.00\);_(* &quot;-&quot;??_);_(@_)">
                  <c:v>0</c:v>
                </c:pt>
                <c:pt idx="14" formatCode="_(* #,##0.00_);_(* \(#,##0.00\);_(* &quot;-&quot;??_);_(@_)">
                  <c:v>0</c:v>
                </c:pt>
                <c:pt idx="15" formatCode="mmm\-yy">
                  <c:v>42887</c:v>
                </c:pt>
                <c:pt idx="16" formatCode="_(* #,##0.00_);_(* \(#,##0.00\);_(* &quot;-&quot;??_);_(@_)">
                  <c:v>0</c:v>
                </c:pt>
                <c:pt idx="17" formatCode="_(* #,##0.00_);_(* \(#,##0.00\);_(* &quot;-&quot;??_);_(@_)">
                  <c:v>0</c:v>
                </c:pt>
                <c:pt idx="18" formatCode="mmm\-yy">
                  <c:v>42917</c:v>
                </c:pt>
                <c:pt idx="19" formatCode="_(* #,##0.00_);_(* \(#,##0.00\);_(* &quot;-&quot;??_);_(@_)">
                  <c:v>0</c:v>
                </c:pt>
                <c:pt idx="20" formatCode="_(* #,##0.00_);_(* \(#,##0.00\);_(* &quot;-&quot;??_);_(@_)">
                  <c:v>0</c:v>
                </c:pt>
                <c:pt idx="21" formatCode="mmm\-yy">
                  <c:v>42948</c:v>
                </c:pt>
                <c:pt idx="22" formatCode="_(* #,##0.00_);_(* \(#,##0.00\);_(* &quot;-&quot;??_);_(@_)">
                  <c:v>0</c:v>
                </c:pt>
                <c:pt idx="23" formatCode="_(* #,##0.00_);_(* \(#,##0.00\);_(* &quot;-&quot;??_);_(@_)">
                  <c:v>0</c:v>
                </c:pt>
                <c:pt idx="24" formatCode="mmm\-yy">
                  <c:v>42979</c:v>
                </c:pt>
                <c:pt idx="25" formatCode="_(* #,##0.00_);_(* \(#,##0.00\);_(* &quot;-&quot;??_);_(@_)">
                  <c:v>0</c:v>
                </c:pt>
                <c:pt idx="26" formatCode="_(* #,##0.00_);_(* \(#,##0.00\);_(* &quot;-&quot;??_);_(@_)">
                  <c:v>0</c:v>
                </c:pt>
                <c:pt idx="27" formatCode="mmm\-yy">
                  <c:v>43009</c:v>
                </c:pt>
                <c:pt idx="28" formatCode="_(* #,##0.00_);_(* \(#,##0.00\);_(* &quot;-&quot;??_);_(@_)">
                  <c:v>0</c:v>
                </c:pt>
                <c:pt idx="29" formatCode="_(* #,##0.00_);_(* \(#,##0.00\);_(* &quot;-&quot;??_);_(@_)">
                  <c:v>0</c:v>
                </c:pt>
                <c:pt idx="30" formatCode="mmm\-yy">
                  <c:v>43040</c:v>
                </c:pt>
                <c:pt idx="31" formatCode="_(* #,##0.00_);_(* \(#,##0.00\);_(* &quot;-&quot;??_);_(@_)">
                  <c:v>0</c:v>
                </c:pt>
                <c:pt idx="32" formatCode="_(* #,##0.00_);_(* \(#,##0.00\);_(* &quot;-&quot;??_);_(@_)">
                  <c:v>0</c:v>
                </c:pt>
                <c:pt idx="33" formatCode="mmm\-yy">
                  <c:v>43070</c:v>
                </c:pt>
                <c:pt idx="34" formatCode="_(* #,##0.00_);_(* \(#,##0.00\);_(* &quot;-&quot;??_);_(@_)">
                  <c:v>0</c:v>
                </c:pt>
                <c:pt idx="35" formatCode="_(* #,##0.00_);_(* \(#,##0.00\);_(* &quot;-&quot;??_);_(@_)">
                  <c:v>0</c:v>
                </c:pt>
              </c:numCache>
            </c:numRef>
          </c:cat>
          <c:val>
            <c:numRef>
              <c:f>'YTD DOH Plant'!$C$9:$AL$9</c:f>
              <c:numCache>
                <c:formatCode>_(* #,##0.0_);_(* \(#,##0.0\);_(* "-"??_);_(@_)</c:formatCode>
                <c:ptCount val="36"/>
                <c:pt idx="0">
                  <c:v>0</c:v>
                </c:pt>
                <c:pt idx="3">
                  <c:v>0</c:v>
                </c:pt>
                <c:pt idx="6">
                  <c:v>0</c:v>
                </c:pt>
                <c:pt idx="9">
                  <c:v>0</c:v>
                </c:pt>
                <c:pt idx="12">
                  <c:v>0</c:v>
                </c:pt>
                <c:pt idx="15">
                  <c:v>0</c:v>
                </c:pt>
                <c:pt idx="18">
                  <c:v>0</c:v>
                </c:pt>
                <c:pt idx="21">
                  <c:v>0</c:v>
                </c:pt>
                <c:pt idx="24">
                  <c:v>0</c:v>
                </c:pt>
                <c:pt idx="27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70-4606-8EC2-FA18133E3AFD}"/>
            </c:ext>
          </c:extLst>
        </c:ser>
        <c:ser>
          <c:idx val="4"/>
          <c:order val="5"/>
          <c:tx>
            <c:strRef>
              <c:f>'YTD DOH Plant'!$B$13</c:f>
              <c:strCache>
                <c:ptCount val="1"/>
                <c:pt idx="0">
                  <c:v>Act-Raw material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'YTD DOH Plant'!$C$3:$AL$3</c:f>
              <c:numCache>
                <c:formatCode>_(* #,##0_);_(* \(#,##0\);_(* "-"??_);_(@_)</c:formatCode>
                <c:ptCount val="36"/>
                <c:pt idx="0" formatCode="mmm\-yy">
                  <c:v>42736</c:v>
                </c:pt>
                <c:pt idx="1">
                  <c:v>0</c:v>
                </c:pt>
                <c:pt idx="2">
                  <c:v>0</c:v>
                </c:pt>
                <c:pt idx="3" formatCode="mmm\-yy">
                  <c:v>42767</c:v>
                </c:pt>
                <c:pt idx="4" formatCode="_(* #,##0.00_);_(* \(#,##0.00\);_(* &quot;-&quot;??_);_(@_)">
                  <c:v>0</c:v>
                </c:pt>
                <c:pt idx="5" formatCode="_(* #,##0.00_);_(* \(#,##0.00\);_(* &quot;-&quot;??_);_(@_)">
                  <c:v>0</c:v>
                </c:pt>
                <c:pt idx="6" formatCode="mmm\-yy">
                  <c:v>42795</c:v>
                </c:pt>
                <c:pt idx="7" formatCode="_(* #,##0.00_);_(* \(#,##0.00\);_(* &quot;-&quot;??_);_(@_)">
                  <c:v>0</c:v>
                </c:pt>
                <c:pt idx="8" formatCode="_(* #,##0.00_);_(* \(#,##0.00\);_(* &quot;-&quot;??_);_(@_)">
                  <c:v>0</c:v>
                </c:pt>
                <c:pt idx="9" formatCode="mmm\-yy">
                  <c:v>42826</c:v>
                </c:pt>
                <c:pt idx="10" formatCode="_(* #,##0.00_);_(* \(#,##0.00\);_(* &quot;-&quot;??_);_(@_)">
                  <c:v>0</c:v>
                </c:pt>
                <c:pt idx="11" formatCode="_(* #,##0.00_);_(* \(#,##0.00\);_(* &quot;-&quot;??_);_(@_)">
                  <c:v>0</c:v>
                </c:pt>
                <c:pt idx="12" formatCode="mmm\-yy">
                  <c:v>42856</c:v>
                </c:pt>
                <c:pt idx="13" formatCode="_(* #,##0.00_);_(* \(#,##0.00\);_(* &quot;-&quot;??_);_(@_)">
                  <c:v>0</c:v>
                </c:pt>
                <c:pt idx="14" formatCode="_(* #,##0.00_);_(* \(#,##0.00\);_(* &quot;-&quot;??_);_(@_)">
                  <c:v>0</c:v>
                </c:pt>
                <c:pt idx="15" formatCode="mmm\-yy">
                  <c:v>42887</c:v>
                </c:pt>
                <c:pt idx="16" formatCode="_(* #,##0.00_);_(* \(#,##0.00\);_(* &quot;-&quot;??_);_(@_)">
                  <c:v>0</c:v>
                </c:pt>
                <c:pt idx="17" formatCode="_(* #,##0.00_);_(* \(#,##0.00\);_(* &quot;-&quot;??_);_(@_)">
                  <c:v>0</c:v>
                </c:pt>
                <c:pt idx="18" formatCode="mmm\-yy">
                  <c:v>42917</c:v>
                </c:pt>
                <c:pt idx="19" formatCode="_(* #,##0.00_);_(* \(#,##0.00\);_(* &quot;-&quot;??_);_(@_)">
                  <c:v>0</c:v>
                </c:pt>
                <c:pt idx="20" formatCode="_(* #,##0.00_);_(* \(#,##0.00\);_(* &quot;-&quot;??_);_(@_)">
                  <c:v>0</c:v>
                </c:pt>
                <c:pt idx="21" formatCode="mmm\-yy">
                  <c:v>42948</c:v>
                </c:pt>
                <c:pt idx="22" formatCode="_(* #,##0.00_);_(* \(#,##0.00\);_(* &quot;-&quot;??_);_(@_)">
                  <c:v>0</c:v>
                </c:pt>
                <c:pt idx="23" formatCode="_(* #,##0.00_);_(* \(#,##0.00\);_(* &quot;-&quot;??_);_(@_)">
                  <c:v>0</c:v>
                </c:pt>
                <c:pt idx="24" formatCode="mmm\-yy">
                  <c:v>42979</c:v>
                </c:pt>
                <c:pt idx="25" formatCode="_(* #,##0.00_);_(* \(#,##0.00\);_(* &quot;-&quot;??_);_(@_)">
                  <c:v>0</c:v>
                </c:pt>
                <c:pt idx="26" formatCode="_(* #,##0.00_);_(* \(#,##0.00\);_(* &quot;-&quot;??_);_(@_)">
                  <c:v>0</c:v>
                </c:pt>
                <c:pt idx="27" formatCode="mmm\-yy">
                  <c:v>43009</c:v>
                </c:pt>
                <c:pt idx="28" formatCode="_(* #,##0.00_);_(* \(#,##0.00\);_(* &quot;-&quot;??_);_(@_)">
                  <c:v>0</c:v>
                </c:pt>
                <c:pt idx="29" formatCode="_(* #,##0.00_);_(* \(#,##0.00\);_(* &quot;-&quot;??_);_(@_)">
                  <c:v>0</c:v>
                </c:pt>
                <c:pt idx="30" formatCode="mmm\-yy">
                  <c:v>43040</c:v>
                </c:pt>
                <c:pt idx="31" formatCode="_(* #,##0.00_);_(* \(#,##0.00\);_(* &quot;-&quot;??_);_(@_)">
                  <c:v>0</c:v>
                </c:pt>
                <c:pt idx="32" formatCode="_(* #,##0.00_);_(* \(#,##0.00\);_(* &quot;-&quot;??_);_(@_)">
                  <c:v>0</c:v>
                </c:pt>
                <c:pt idx="33" formatCode="mmm\-yy">
                  <c:v>43070</c:v>
                </c:pt>
                <c:pt idx="34" formatCode="_(* #,##0.00_);_(* \(#,##0.00\);_(* &quot;-&quot;??_);_(@_)">
                  <c:v>0</c:v>
                </c:pt>
                <c:pt idx="35" formatCode="_(* #,##0.00_);_(* \(#,##0.00\);_(* &quot;-&quot;??_);_(@_)">
                  <c:v>0</c:v>
                </c:pt>
              </c:numCache>
            </c:numRef>
          </c:cat>
          <c:val>
            <c:numRef>
              <c:f>'YTD DOH Plant'!$C$13:$AL$13</c:f>
              <c:numCache>
                <c:formatCode>_(* #,##0.0_);_(* \(#,##0.0\);_(* "-"??_);_(@_)</c:formatCode>
                <c:ptCount val="36"/>
                <c:pt idx="1">
                  <c:v>0</c:v>
                </c:pt>
                <c:pt idx="4">
                  <c:v>0</c:v>
                </c:pt>
                <c:pt idx="7">
                  <c:v>0</c:v>
                </c:pt>
                <c:pt idx="10">
                  <c:v>0</c:v>
                </c:pt>
                <c:pt idx="13">
                  <c:v>0</c:v>
                </c:pt>
                <c:pt idx="16">
                  <c:v>0</c:v>
                </c:pt>
                <c:pt idx="19">
                  <c:v>0</c:v>
                </c:pt>
                <c:pt idx="22">
                  <c:v>0</c:v>
                </c:pt>
                <c:pt idx="25">
                  <c:v>0</c:v>
                </c:pt>
                <c:pt idx="28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70-4606-8EC2-FA18133E3AFD}"/>
            </c:ext>
          </c:extLst>
        </c:ser>
        <c:ser>
          <c:idx val="5"/>
          <c:order val="6"/>
          <c:tx>
            <c:strRef>
              <c:f>'YTD DOH Plant'!$B$14</c:f>
              <c:strCache>
                <c:ptCount val="1"/>
                <c:pt idx="0">
                  <c:v>Act-Operating supplies/Tools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'YTD DOH Plant'!$C$3:$AL$3</c:f>
              <c:numCache>
                <c:formatCode>_(* #,##0_);_(* \(#,##0\);_(* "-"??_);_(@_)</c:formatCode>
                <c:ptCount val="36"/>
                <c:pt idx="0" formatCode="mmm\-yy">
                  <c:v>42736</c:v>
                </c:pt>
                <c:pt idx="1">
                  <c:v>0</c:v>
                </c:pt>
                <c:pt idx="2">
                  <c:v>0</c:v>
                </c:pt>
                <c:pt idx="3" formatCode="mmm\-yy">
                  <c:v>42767</c:v>
                </c:pt>
                <c:pt idx="4" formatCode="_(* #,##0.00_);_(* \(#,##0.00\);_(* &quot;-&quot;??_);_(@_)">
                  <c:v>0</c:v>
                </c:pt>
                <c:pt idx="5" formatCode="_(* #,##0.00_);_(* \(#,##0.00\);_(* &quot;-&quot;??_);_(@_)">
                  <c:v>0</c:v>
                </c:pt>
                <c:pt idx="6" formatCode="mmm\-yy">
                  <c:v>42795</c:v>
                </c:pt>
                <c:pt idx="7" formatCode="_(* #,##0.00_);_(* \(#,##0.00\);_(* &quot;-&quot;??_);_(@_)">
                  <c:v>0</c:v>
                </c:pt>
                <c:pt idx="8" formatCode="_(* #,##0.00_);_(* \(#,##0.00\);_(* &quot;-&quot;??_);_(@_)">
                  <c:v>0</c:v>
                </c:pt>
                <c:pt idx="9" formatCode="mmm\-yy">
                  <c:v>42826</c:v>
                </c:pt>
                <c:pt idx="10" formatCode="_(* #,##0.00_);_(* \(#,##0.00\);_(* &quot;-&quot;??_);_(@_)">
                  <c:v>0</c:v>
                </c:pt>
                <c:pt idx="11" formatCode="_(* #,##0.00_);_(* \(#,##0.00\);_(* &quot;-&quot;??_);_(@_)">
                  <c:v>0</c:v>
                </c:pt>
                <c:pt idx="12" formatCode="mmm\-yy">
                  <c:v>42856</c:v>
                </c:pt>
                <c:pt idx="13" formatCode="_(* #,##0.00_);_(* \(#,##0.00\);_(* &quot;-&quot;??_);_(@_)">
                  <c:v>0</c:v>
                </c:pt>
                <c:pt idx="14" formatCode="_(* #,##0.00_);_(* \(#,##0.00\);_(* &quot;-&quot;??_);_(@_)">
                  <c:v>0</c:v>
                </c:pt>
                <c:pt idx="15" formatCode="mmm\-yy">
                  <c:v>42887</c:v>
                </c:pt>
                <c:pt idx="16" formatCode="_(* #,##0.00_);_(* \(#,##0.00\);_(* &quot;-&quot;??_);_(@_)">
                  <c:v>0</c:v>
                </c:pt>
                <c:pt idx="17" formatCode="_(* #,##0.00_);_(* \(#,##0.00\);_(* &quot;-&quot;??_);_(@_)">
                  <c:v>0</c:v>
                </c:pt>
                <c:pt idx="18" formatCode="mmm\-yy">
                  <c:v>42917</c:v>
                </c:pt>
                <c:pt idx="19" formatCode="_(* #,##0.00_);_(* \(#,##0.00\);_(* &quot;-&quot;??_);_(@_)">
                  <c:v>0</c:v>
                </c:pt>
                <c:pt idx="20" formatCode="_(* #,##0.00_);_(* \(#,##0.00\);_(* &quot;-&quot;??_);_(@_)">
                  <c:v>0</c:v>
                </c:pt>
                <c:pt idx="21" formatCode="mmm\-yy">
                  <c:v>42948</c:v>
                </c:pt>
                <c:pt idx="22" formatCode="_(* #,##0.00_);_(* \(#,##0.00\);_(* &quot;-&quot;??_);_(@_)">
                  <c:v>0</c:v>
                </c:pt>
                <c:pt idx="23" formatCode="_(* #,##0.00_);_(* \(#,##0.00\);_(* &quot;-&quot;??_);_(@_)">
                  <c:v>0</c:v>
                </c:pt>
                <c:pt idx="24" formatCode="mmm\-yy">
                  <c:v>42979</c:v>
                </c:pt>
                <c:pt idx="25" formatCode="_(* #,##0.00_);_(* \(#,##0.00\);_(* &quot;-&quot;??_);_(@_)">
                  <c:v>0</c:v>
                </c:pt>
                <c:pt idx="26" formatCode="_(* #,##0.00_);_(* \(#,##0.00\);_(* &quot;-&quot;??_);_(@_)">
                  <c:v>0</c:v>
                </c:pt>
                <c:pt idx="27" formatCode="mmm\-yy">
                  <c:v>43009</c:v>
                </c:pt>
                <c:pt idx="28" formatCode="_(* #,##0.00_);_(* \(#,##0.00\);_(* &quot;-&quot;??_);_(@_)">
                  <c:v>0</c:v>
                </c:pt>
                <c:pt idx="29" formatCode="_(* #,##0.00_);_(* \(#,##0.00\);_(* &quot;-&quot;??_);_(@_)">
                  <c:v>0</c:v>
                </c:pt>
                <c:pt idx="30" formatCode="mmm\-yy">
                  <c:v>43040</c:v>
                </c:pt>
                <c:pt idx="31" formatCode="_(* #,##0.00_);_(* \(#,##0.00\);_(* &quot;-&quot;??_);_(@_)">
                  <c:v>0</c:v>
                </c:pt>
                <c:pt idx="32" formatCode="_(* #,##0.00_);_(* \(#,##0.00\);_(* &quot;-&quot;??_);_(@_)">
                  <c:v>0</c:v>
                </c:pt>
                <c:pt idx="33" formatCode="mmm\-yy">
                  <c:v>43070</c:v>
                </c:pt>
                <c:pt idx="34" formatCode="_(* #,##0.00_);_(* \(#,##0.00\);_(* &quot;-&quot;??_);_(@_)">
                  <c:v>0</c:v>
                </c:pt>
                <c:pt idx="35" formatCode="_(* #,##0.00_);_(* \(#,##0.00\);_(* &quot;-&quot;??_);_(@_)">
                  <c:v>0</c:v>
                </c:pt>
              </c:numCache>
            </c:numRef>
          </c:cat>
          <c:val>
            <c:numRef>
              <c:f>'YTD DOH Plant'!$C$14:$AL$14</c:f>
              <c:numCache>
                <c:formatCode>_(* #,##0.0_);_(* \(#,##0.0\);_(* "-"??_);_(@_)</c:formatCode>
                <c:ptCount val="36"/>
                <c:pt idx="1">
                  <c:v>0</c:v>
                </c:pt>
                <c:pt idx="4">
                  <c:v>0</c:v>
                </c:pt>
                <c:pt idx="7">
                  <c:v>0</c:v>
                </c:pt>
                <c:pt idx="10">
                  <c:v>0</c:v>
                </c:pt>
                <c:pt idx="13">
                  <c:v>0</c:v>
                </c:pt>
                <c:pt idx="16">
                  <c:v>0</c:v>
                </c:pt>
                <c:pt idx="19">
                  <c:v>0</c:v>
                </c:pt>
                <c:pt idx="22">
                  <c:v>0</c:v>
                </c:pt>
                <c:pt idx="25">
                  <c:v>0</c:v>
                </c:pt>
                <c:pt idx="28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70-4606-8EC2-FA18133E3AFD}"/>
            </c:ext>
          </c:extLst>
        </c:ser>
        <c:ser>
          <c:idx val="6"/>
          <c:order val="7"/>
          <c:tx>
            <c:strRef>
              <c:f>'YTD DOH Plant'!$B$15</c:f>
              <c:strCache>
                <c:ptCount val="1"/>
                <c:pt idx="0">
                  <c:v>Act-Work in process</c:v>
                </c:pt>
              </c:strCache>
            </c:strRef>
          </c:tx>
          <c:spPr>
            <a:solidFill>
              <a:srgbClr val="33CC33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'YTD DOH Plant'!$C$3:$AL$3</c:f>
              <c:numCache>
                <c:formatCode>_(* #,##0_);_(* \(#,##0\);_(* "-"??_);_(@_)</c:formatCode>
                <c:ptCount val="36"/>
                <c:pt idx="0" formatCode="mmm\-yy">
                  <c:v>42736</c:v>
                </c:pt>
                <c:pt idx="1">
                  <c:v>0</c:v>
                </c:pt>
                <c:pt idx="2">
                  <c:v>0</c:v>
                </c:pt>
                <c:pt idx="3" formatCode="mmm\-yy">
                  <c:v>42767</c:v>
                </c:pt>
                <c:pt idx="4" formatCode="_(* #,##0.00_);_(* \(#,##0.00\);_(* &quot;-&quot;??_);_(@_)">
                  <c:v>0</c:v>
                </c:pt>
                <c:pt idx="5" formatCode="_(* #,##0.00_);_(* \(#,##0.00\);_(* &quot;-&quot;??_);_(@_)">
                  <c:v>0</c:v>
                </c:pt>
                <c:pt idx="6" formatCode="mmm\-yy">
                  <c:v>42795</c:v>
                </c:pt>
                <c:pt idx="7" formatCode="_(* #,##0.00_);_(* \(#,##0.00\);_(* &quot;-&quot;??_);_(@_)">
                  <c:v>0</c:v>
                </c:pt>
                <c:pt idx="8" formatCode="_(* #,##0.00_);_(* \(#,##0.00\);_(* &quot;-&quot;??_);_(@_)">
                  <c:v>0</c:v>
                </c:pt>
                <c:pt idx="9" formatCode="mmm\-yy">
                  <c:v>42826</c:v>
                </c:pt>
                <c:pt idx="10" formatCode="_(* #,##0.00_);_(* \(#,##0.00\);_(* &quot;-&quot;??_);_(@_)">
                  <c:v>0</c:v>
                </c:pt>
                <c:pt idx="11" formatCode="_(* #,##0.00_);_(* \(#,##0.00\);_(* &quot;-&quot;??_);_(@_)">
                  <c:v>0</c:v>
                </c:pt>
                <c:pt idx="12" formatCode="mmm\-yy">
                  <c:v>42856</c:v>
                </c:pt>
                <c:pt idx="13" formatCode="_(* #,##0.00_);_(* \(#,##0.00\);_(* &quot;-&quot;??_);_(@_)">
                  <c:v>0</c:v>
                </c:pt>
                <c:pt idx="14" formatCode="_(* #,##0.00_);_(* \(#,##0.00\);_(* &quot;-&quot;??_);_(@_)">
                  <c:v>0</c:v>
                </c:pt>
                <c:pt idx="15" formatCode="mmm\-yy">
                  <c:v>42887</c:v>
                </c:pt>
                <c:pt idx="16" formatCode="_(* #,##0.00_);_(* \(#,##0.00\);_(* &quot;-&quot;??_);_(@_)">
                  <c:v>0</c:v>
                </c:pt>
                <c:pt idx="17" formatCode="_(* #,##0.00_);_(* \(#,##0.00\);_(* &quot;-&quot;??_);_(@_)">
                  <c:v>0</c:v>
                </c:pt>
                <c:pt idx="18" formatCode="mmm\-yy">
                  <c:v>42917</c:v>
                </c:pt>
                <c:pt idx="19" formatCode="_(* #,##0.00_);_(* \(#,##0.00\);_(* &quot;-&quot;??_);_(@_)">
                  <c:v>0</c:v>
                </c:pt>
                <c:pt idx="20" formatCode="_(* #,##0.00_);_(* \(#,##0.00\);_(* &quot;-&quot;??_);_(@_)">
                  <c:v>0</c:v>
                </c:pt>
                <c:pt idx="21" formatCode="mmm\-yy">
                  <c:v>42948</c:v>
                </c:pt>
                <c:pt idx="22" formatCode="_(* #,##0.00_);_(* \(#,##0.00\);_(* &quot;-&quot;??_);_(@_)">
                  <c:v>0</c:v>
                </c:pt>
                <c:pt idx="23" formatCode="_(* #,##0.00_);_(* \(#,##0.00\);_(* &quot;-&quot;??_);_(@_)">
                  <c:v>0</c:v>
                </c:pt>
                <c:pt idx="24" formatCode="mmm\-yy">
                  <c:v>42979</c:v>
                </c:pt>
                <c:pt idx="25" formatCode="_(* #,##0.00_);_(* \(#,##0.00\);_(* &quot;-&quot;??_);_(@_)">
                  <c:v>0</c:v>
                </c:pt>
                <c:pt idx="26" formatCode="_(* #,##0.00_);_(* \(#,##0.00\);_(* &quot;-&quot;??_);_(@_)">
                  <c:v>0</c:v>
                </c:pt>
                <c:pt idx="27" formatCode="mmm\-yy">
                  <c:v>43009</c:v>
                </c:pt>
                <c:pt idx="28" formatCode="_(* #,##0.00_);_(* \(#,##0.00\);_(* &quot;-&quot;??_);_(@_)">
                  <c:v>0</c:v>
                </c:pt>
                <c:pt idx="29" formatCode="_(* #,##0.00_);_(* \(#,##0.00\);_(* &quot;-&quot;??_);_(@_)">
                  <c:v>0</c:v>
                </c:pt>
                <c:pt idx="30" formatCode="mmm\-yy">
                  <c:v>43040</c:v>
                </c:pt>
                <c:pt idx="31" formatCode="_(* #,##0.00_);_(* \(#,##0.00\);_(* &quot;-&quot;??_);_(@_)">
                  <c:v>0</c:v>
                </c:pt>
                <c:pt idx="32" formatCode="_(* #,##0.00_);_(* \(#,##0.00\);_(* &quot;-&quot;??_);_(@_)">
                  <c:v>0</c:v>
                </c:pt>
                <c:pt idx="33" formatCode="mmm\-yy">
                  <c:v>43070</c:v>
                </c:pt>
                <c:pt idx="34" formatCode="_(* #,##0.00_);_(* \(#,##0.00\);_(* &quot;-&quot;??_);_(@_)">
                  <c:v>0</c:v>
                </c:pt>
                <c:pt idx="35" formatCode="_(* #,##0.00_);_(* \(#,##0.00\);_(* &quot;-&quot;??_);_(@_)">
                  <c:v>0</c:v>
                </c:pt>
              </c:numCache>
            </c:numRef>
          </c:cat>
          <c:val>
            <c:numRef>
              <c:f>'YTD DOH Plant'!$C$15:$AL$15</c:f>
              <c:numCache>
                <c:formatCode>_(* #,##0.0_);_(* \(#,##0.0\);_(* "-"??_);_(@_)</c:formatCode>
                <c:ptCount val="36"/>
                <c:pt idx="1">
                  <c:v>0</c:v>
                </c:pt>
                <c:pt idx="4">
                  <c:v>0</c:v>
                </c:pt>
                <c:pt idx="7">
                  <c:v>0</c:v>
                </c:pt>
                <c:pt idx="10">
                  <c:v>0</c:v>
                </c:pt>
                <c:pt idx="13">
                  <c:v>0</c:v>
                </c:pt>
                <c:pt idx="16">
                  <c:v>0</c:v>
                </c:pt>
                <c:pt idx="19">
                  <c:v>0</c:v>
                </c:pt>
                <c:pt idx="22">
                  <c:v>0</c:v>
                </c:pt>
                <c:pt idx="25">
                  <c:v>0</c:v>
                </c:pt>
                <c:pt idx="28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370-4606-8EC2-FA18133E3AFD}"/>
            </c:ext>
          </c:extLst>
        </c:ser>
        <c:ser>
          <c:idx val="7"/>
          <c:order val="8"/>
          <c:tx>
            <c:strRef>
              <c:f>'YTD DOH Plant'!$B$16</c:f>
              <c:strCache>
                <c:ptCount val="1"/>
                <c:pt idx="0">
                  <c:v>Act-Semi-finished goods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'YTD DOH Plant'!$C$3:$AL$3</c:f>
              <c:numCache>
                <c:formatCode>_(* #,##0_);_(* \(#,##0\);_(* "-"??_);_(@_)</c:formatCode>
                <c:ptCount val="36"/>
                <c:pt idx="0" formatCode="mmm\-yy">
                  <c:v>42736</c:v>
                </c:pt>
                <c:pt idx="1">
                  <c:v>0</c:v>
                </c:pt>
                <c:pt idx="2">
                  <c:v>0</c:v>
                </c:pt>
                <c:pt idx="3" formatCode="mmm\-yy">
                  <c:v>42767</c:v>
                </c:pt>
                <c:pt idx="4" formatCode="_(* #,##0.00_);_(* \(#,##0.00\);_(* &quot;-&quot;??_);_(@_)">
                  <c:v>0</c:v>
                </c:pt>
                <c:pt idx="5" formatCode="_(* #,##0.00_);_(* \(#,##0.00\);_(* &quot;-&quot;??_);_(@_)">
                  <c:v>0</c:v>
                </c:pt>
                <c:pt idx="6" formatCode="mmm\-yy">
                  <c:v>42795</c:v>
                </c:pt>
                <c:pt idx="7" formatCode="_(* #,##0.00_);_(* \(#,##0.00\);_(* &quot;-&quot;??_);_(@_)">
                  <c:v>0</c:v>
                </c:pt>
                <c:pt idx="8" formatCode="_(* #,##0.00_);_(* \(#,##0.00\);_(* &quot;-&quot;??_);_(@_)">
                  <c:v>0</c:v>
                </c:pt>
                <c:pt idx="9" formatCode="mmm\-yy">
                  <c:v>42826</c:v>
                </c:pt>
                <c:pt idx="10" formatCode="_(* #,##0.00_);_(* \(#,##0.00\);_(* &quot;-&quot;??_);_(@_)">
                  <c:v>0</c:v>
                </c:pt>
                <c:pt idx="11" formatCode="_(* #,##0.00_);_(* \(#,##0.00\);_(* &quot;-&quot;??_);_(@_)">
                  <c:v>0</c:v>
                </c:pt>
                <c:pt idx="12" formatCode="mmm\-yy">
                  <c:v>42856</c:v>
                </c:pt>
                <c:pt idx="13" formatCode="_(* #,##0.00_);_(* \(#,##0.00\);_(* &quot;-&quot;??_);_(@_)">
                  <c:v>0</c:v>
                </c:pt>
                <c:pt idx="14" formatCode="_(* #,##0.00_);_(* \(#,##0.00\);_(* &quot;-&quot;??_);_(@_)">
                  <c:v>0</c:v>
                </c:pt>
                <c:pt idx="15" formatCode="mmm\-yy">
                  <c:v>42887</c:v>
                </c:pt>
                <c:pt idx="16" formatCode="_(* #,##0.00_);_(* \(#,##0.00\);_(* &quot;-&quot;??_);_(@_)">
                  <c:v>0</c:v>
                </c:pt>
                <c:pt idx="17" formatCode="_(* #,##0.00_);_(* \(#,##0.00\);_(* &quot;-&quot;??_);_(@_)">
                  <c:v>0</c:v>
                </c:pt>
                <c:pt idx="18" formatCode="mmm\-yy">
                  <c:v>42917</c:v>
                </c:pt>
                <c:pt idx="19" formatCode="_(* #,##0.00_);_(* \(#,##0.00\);_(* &quot;-&quot;??_);_(@_)">
                  <c:v>0</c:v>
                </c:pt>
                <c:pt idx="20" formatCode="_(* #,##0.00_);_(* \(#,##0.00\);_(* &quot;-&quot;??_);_(@_)">
                  <c:v>0</c:v>
                </c:pt>
                <c:pt idx="21" formatCode="mmm\-yy">
                  <c:v>42948</c:v>
                </c:pt>
                <c:pt idx="22" formatCode="_(* #,##0.00_);_(* \(#,##0.00\);_(* &quot;-&quot;??_);_(@_)">
                  <c:v>0</c:v>
                </c:pt>
                <c:pt idx="23" formatCode="_(* #,##0.00_);_(* \(#,##0.00\);_(* &quot;-&quot;??_);_(@_)">
                  <c:v>0</c:v>
                </c:pt>
                <c:pt idx="24" formatCode="mmm\-yy">
                  <c:v>42979</c:v>
                </c:pt>
                <c:pt idx="25" formatCode="_(* #,##0.00_);_(* \(#,##0.00\);_(* &quot;-&quot;??_);_(@_)">
                  <c:v>0</c:v>
                </c:pt>
                <c:pt idx="26" formatCode="_(* #,##0.00_);_(* \(#,##0.00\);_(* &quot;-&quot;??_);_(@_)">
                  <c:v>0</c:v>
                </c:pt>
                <c:pt idx="27" formatCode="mmm\-yy">
                  <c:v>43009</c:v>
                </c:pt>
                <c:pt idx="28" formatCode="_(* #,##0.00_);_(* \(#,##0.00\);_(* &quot;-&quot;??_);_(@_)">
                  <c:v>0</c:v>
                </c:pt>
                <c:pt idx="29" formatCode="_(* #,##0.00_);_(* \(#,##0.00\);_(* &quot;-&quot;??_);_(@_)">
                  <c:v>0</c:v>
                </c:pt>
                <c:pt idx="30" formatCode="mmm\-yy">
                  <c:v>43040</c:v>
                </c:pt>
                <c:pt idx="31" formatCode="_(* #,##0.00_);_(* \(#,##0.00\);_(* &quot;-&quot;??_);_(@_)">
                  <c:v>0</c:v>
                </c:pt>
                <c:pt idx="32" formatCode="_(* #,##0.00_);_(* \(#,##0.00\);_(* &quot;-&quot;??_);_(@_)">
                  <c:v>0</c:v>
                </c:pt>
                <c:pt idx="33" formatCode="mmm\-yy">
                  <c:v>43070</c:v>
                </c:pt>
                <c:pt idx="34" formatCode="_(* #,##0.00_);_(* \(#,##0.00\);_(* &quot;-&quot;??_);_(@_)">
                  <c:v>0</c:v>
                </c:pt>
                <c:pt idx="35" formatCode="_(* #,##0.00_);_(* \(#,##0.00\);_(* &quot;-&quot;??_);_(@_)">
                  <c:v>0</c:v>
                </c:pt>
              </c:numCache>
            </c:numRef>
          </c:cat>
          <c:val>
            <c:numRef>
              <c:f>'YTD DOH Plant'!$C$16:$AL$16</c:f>
              <c:numCache>
                <c:formatCode>_(* #,##0.0_);_(* \(#,##0.0\);_(* "-"??_);_(@_)</c:formatCode>
                <c:ptCount val="36"/>
                <c:pt idx="1">
                  <c:v>0</c:v>
                </c:pt>
                <c:pt idx="4">
                  <c:v>0</c:v>
                </c:pt>
                <c:pt idx="7">
                  <c:v>0</c:v>
                </c:pt>
                <c:pt idx="10">
                  <c:v>0</c:v>
                </c:pt>
                <c:pt idx="13">
                  <c:v>0</c:v>
                </c:pt>
                <c:pt idx="16">
                  <c:v>0</c:v>
                </c:pt>
                <c:pt idx="19">
                  <c:v>0</c:v>
                </c:pt>
                <c:pt idx="22">
                  <c:v>0</c:v>
                </c:pt>
                <c:pt idx="25">
                  <c:v>0</c:v>
                </c:pt>
                <c:pt idx="28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370-4606-8EC2-FA18133E3AFD}"/>
            </c:ext>
          </c:extLst>
        </c:ser>
        <c:ser>
          <c:idx val="9"/>
          <c:order val="9"/>
          <c:tx>
            <c:strRef>
              <c:f>'YTD DOH Plant'!$B$17</c:f>
              <c:strCache>
                <c:ptCount val="1"/>
                <c:pt idx="0">
                  <c:v>Act-Finished goods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'YTD DOH Plant'!$C$3:$AL$3</c:f>
              <c:numCache>
                <c:formatCode>_(* #,##0_);_(* \(#,##0\);_(* "-"??_);_(@_)</c:formatCode>
                <c:ptCount val="36"/>
                <c:pt idx="0" formatCode="mmm\-yy">
                  <c:v>42736</c:v>
                </c:pt>
                <c:pt idx="1">
                  <c:v>0</c:v>
                </c:pt>
                <c:pt idx="2">
                  <c:v>0</c:v>
                </c:pt>
                <c:pt idx="3" formatCode="mmm\-yy">
                  <c:v>42767</c:v>
                </c:pt>
                <c:pt idx="4" formatCode="_(* #,##0.00_);_(* \(#,##0.00\);_(* &quot;-&quot;??_);_(@_)">
                  <c:v>0</c:v>
                </c:pt>
                <c:pt idx="5" formatCode="_(* #,##0.00_);_(* \(#,##0.00\);_(* &quot;-&quot;??_);_(@_)">
                  <c:v>0</c:v>
                </c:pt>
                <c:pt idx="6" formatCode="mmm\-yy">
                  <c:v>42795</c:v>
                </c:pt>
                <c:pt idx="7" formatCode="_(* #,##0.00_);_(* \(#,##0.00\);_(* &quot;-&quot;??_);_(@_)">
                  <c:v>0</c:v>
                </c:pt>
                <c:pt idx="8" formatCode="_(* #,##0.00_);_(* \(#,##0.00\);_(* &quot;-&quot;??_);_(@_)">
                  <c:v>0</c:v>
                </c:pt>
                <c:pt idx="9" formatCode="mmm\-yy">
                  <c:v>42826</c:v>
                </c:pt>
                <c:pt idx="10" formatCode="_(* #,##0.00_);_(* \(#,##0.00\);_(* &quot;-&quot;??_);_(@_)">
                  <c:v>0</c:v>
                </c:pt>
                <c:pt idx="11" formatCode="_(* #,##0.00_);_(* \(#,##0.00\);_(* &quot;-&quot;??_);_(@_)">
                  <c:v>0</c:v>
                </c:pt>
                <c:pt idx="12" formatCode="mmm\-yy">
                  <c:v>42856</c:v>
                </c:pt>
                <c:pt idx="13" formatCode="_(* #,##0.00_);_(* \(#,##0.00\);_(* &quot;-&quot;??_);_(@_)">
                  <c:v>0</c:v>
                </c:pt>
                <c:pt idx="14" formatCode="_(* #,##0.00_);_(* \(#,##0.00\);_(* &quot;-&quot;??_);_(@_)">
                  <c:v>0</c:v>
                </c:pt>
                <c:pt idx="15" formatCode="mmm\-yy">
                  <c:v>42887</c:v>
                </c:pt>
                <c:pt idx="16" formatCode="_(* #,##0.00_);_(* \(#,##0.00\);_(* &quot;-&quot;??_);_(@_)">
                  <c:v>0</c:v>
                </c:pt>
                <c:pt idx="17" formatCode="_(* #,##0.00_);_(* \(#,##0.00\);_(* &quot;-&quot;??_);_(@_)">
                  <c:v>0</c:v>
                </c:pt>
                <c:pt idx="18" formatCode="mmm\-yy">
                  <c:v>42917</c:v>
                </c:pt>
                <c:pt idx="19" formatCode="_(* #,##0.00_);_(* \(#,##0.00\);_(* &quot;-&quot;??_);_(@_)">
                  <c:v>0</c:v>
                </c:pt>
                <c:pt idx="20" formatCode="_(* #,##0.00_);_(* \(#,##0.00\);_(* &quot;-&quot;??_);_(@_)">
                  <c:v>0</c:v>
                </c:pt>
                <c:pt idx="21" formatCode="mmm\-yy">
                  <c:v>42948</c:v>
                </c:pt>
                <c:pt idx="22" formatCode="_(* #,##0.00_);_(* \(#,##0.00\);_(* &quot;-&quot;??_);_(@_)">
                  <c:v>0</c:v>
                </c:pt>
                <c:pt idx="23" formatCode="_(* #,##0.00_);_(* \(#,##0.00\);_(* &quot;-&quot;??_);_(@_)">
                  <c:v>0</c:v>
                </c:pt>
                <c:pt idx="24" formatCode="mmm\-yy">
                  <c:v>42979</c:v>
                </c:pt>
                <c:pt idx="25" formatCode="_(* #,##0.00_);_(* \(#,##0.00\);_(* &quot;-&quot;??_);_(@_)">
                  <c:v>0</c:v>
                </c:pt>
                <c:pt idx="26" formatCode="_(* #,##0.00_);_(* \(#,##0.00\);_(* &quot;-&quot;??_);_(@_)">
                  <c:v>0</c:v>
                </c:pt>
                <c:pt idx="27" formatCode="mmm\-yy">
                  <c:v>43009</c:v>
                </c:pt>
                <c:pt idx="28" formatCode="_(* #,##0.00_);_(* \(#,##0.00\);_(* &quot;-&quot;??_);_(@_)">
                  <c:v>0</c:v>
                </c:pt>
                <c:pt idx="29" formatCode="_(* #,##0.00_);_(* \(#,##0.00\);_(* &quot;-&quot;??_);_(@_)">
                  <c:v>0</c:v>
                </c:pt>
                <c:pt idx="30" formatCode="mmm\-yy">
                  <c:v>43040</c:v>
                </c:pt>
                <c:pt idx="31" formatCode="_(* #,##0.00_);_(* \(#,##0.00\);_(* &quot;-&quot;??_);_(@_)">
                  <c:v>0</c:v>
                </c:pt>
                <c:pt idx="32" formatCode="_(* #,##0.00_);_(* \(#,##0.00\);_(* &quot;-&quot;??_);_(@_)">
                  <c:v>0</c:v>
                </c:pt>
                <c:pt idx="33" formatCode="mmm\-yy">
                  <c:v>43070</c:v>
                </c:pt>
                <c:pt idx="34" formatCode="_(* #,##0.00_);_(* \(#,##0.00\);_(* &quot;-&quot;??_);_(@_)">
                  <c:v>0</c:v>
                </c:pt>
                <c:pt idx="35" formatCode="_(* #,##0.00_);_(* \(#,##0.00\);_(* &quot;-&quot;??_);_(@_)">
                  <c:v>0</c:v>
                </c:pt>
              </c:numCache>
            </c:numRef>
          </c:cat>
          <c:val>
            <c:numRef>
              <c:f>'YTD DOH Plant'!$C$17:$AL$17</c:f>
              <c:numCache>
                <c:formatCode>_(* #,##0.0_);_(* \(#,##0.0\);_(* "-"??_);_(@_)</c:formatCode>
                <c:ptCount val="36"/>
                <c:pt idx="1">
                  <c:v>0</c:v>
                </c:pt>
                <c:pt idx="4">
                  <c:v>0</c:v>
                </c:pt>
                <c:pt idx="7">
                  <c:v>0</c:v>
                </c:pt>
                <c:pt idx="10">
                  <c:v>0</c:v>
                </c:pt>
                <c:pt idx="13">
                  <c:v>0</c:v>
                </c:pt>
                <c:pt idx="16">
                  <c:v>0</c:v>
                </c:pt>
                <c:pt idx="19">
                  <c:v>0</c:v>
                </c:pt>
                <c:pt idx="22">
                  <c:v>0</c:v>
                </c:pt>
                <c:pt idx="25">
                  <c:v>0</c:v>
                </c:pt>
                <c:pt idx="28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370-4606-8EC2-FA18133E3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48443048"/>
        <c:axId val="448440696"/>
      </c:barChart>
      <c:catAx>
        <c:axId val="44844304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 rot="-5400000" spcFirstLastPara="0" vertOverflow="ellipsis" vert="horz" wrap="square" anchor="ctr" anchorCtr="1"/>
          <a:lstStyle/>
          <a:p>
            <a:pPr>
              <a:defRPr lang="zh-CN"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8440696"/>
        <c:crosses val="autoZero"/>
        <c:auto val="1"/>
        <c:lblAlgn val="ctr"/>
        <c:lblOffset val="100"/>
        <c:noMultiLvlLbl val="0"/>
      </c:catAx>
      <c:valAx>
        <c:axId val="448440696"/>
        <c:scaling>
          <c:orientation val="minMax"/>
          <c:max val="50"/>
        </c:scaling>
        <c:delete val="0"/>
        <c:axPos val="l"/>
        <c:majorGridlines/>
        <c:numFmt formatCode="_(* #,##0.0_);_(* \(#,##0.0\);_(* &quot;-&quot;??_);_(@_)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8443048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1.15100932073702E-2"/>
          <c:y val="0.90477271125334102"/>
          <c:w val="0.95375600865545396"/>
          <c:h val="6.5928459395525996E-2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Inventory value MUCS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invertIfNegative val="0"/>
          <c:val>
            <c:numRef>
              <c:f>OverviewMUCS!#REF!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OverviewMUCS!#REF!</c15:sqref>
                        </c15:formulaRef>
                      </c:ext>
                    </c:extLst>
                    <c:strCache>
                      <c:ptCount val="1"/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OverviewMUCS!#REF!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A168-4094-8B42-F65DDCC93842}"/>
            </c:ext>
          </c:extLst>
        </c:ser>
        <c:ser>
          <c:idx val="1"/>
          <c:order val="1"/>
          <c:invertIfNegative val="0"/>
          <c:val>
            <c:numRef>
              <c:f>OverviewMUCS!#REF!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OverviewMUCS!#REF!</c15:sqref>
                        </c15:formulaRef>
                      </c:ext>
                    </c:extLst>
                    <c:strCache>
                      <c:ptCount val="1"/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OverviewMUCS!#REF!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A168-4094-8B42-F65DDCC93842}"/>
            </c:ext>
          </c:extLst>
        </c:ser>
        <c:ser>
          <c:idx val="2"/>
          <c:order val="2"/>
          <c:invertIfNegative val="0"/>
          <c:val>
            <c:numRef>
              <c:f>OverviewMUCS!#REF!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OverviewMUCS!#REF!</c15:sqref>
                        </c15:formulaRef>
                      </c:ext>
                    </c:extLst>
                    <c:strCache>
                      <c:ptCount val="1"/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OverviewMUCS!#REF!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A168-4094-8B42-F65DDCC93842}"/>
            </c:ext>
          </c:extLst>
        </c:ser>
        <c:ser>
          <c:idx val="3"/>
          <c:order val="3"/>
          <c:invertIfNegative val="0"/>
          <c:val>
            <c:numRef>
              <c:f>OverviewMUCS!#REF!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OverviewMUCS!#REF!</c15:sqref>
                        </c15:formulaRef>
                      </c:ext>
                    </c:extLst>
                    <c:strCache>
                      <c:ptCount val="1"/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OverviewMUCS!#REF!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A168-4094-8B42-F65DDCC93842}"/>
            </c:ext>
          </c:extLst>
        </c:ser>
        <c:ser>
          <c:idx val="4"/>
          <c:order val="4"/>
          <c:invertIfNegative val="0"/>
          <c:val>
            <c:numRef>
              <c:f>OverviewMUCS!#REF!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OverviewMUCS!#REF!</c15:sqref>
                        </c15:formulaRef>
                      </c:ext>
                    </c:extLst>
                    <c:strCache>
                      <c:ptCount val="1"/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OverviewMUCS!#REF!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A168-4094-8B42-F65DDCC93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overlap val="100"/>
        <c:axId val="448441088"/>
        <c:axId val="448441872"/>
      </c:barChart>
      <c:lineChart>
        <c:grouping val="standard"/>
        <c:varyColors val="0"/>
        <c:ser>
          <c:idx val="5"/>
          <c:order val="5"/>
          <c:spPr>
            <a:ln w="28575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</c:spPr>
          <c:marker>
            <c:symbol val="none"/>
          </c:marker>
          <c:val>
            <c:numRef>
              <c:f>OverviewMUCS!#REF!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OverviewMUCS!#REF!</c15:sqref>
                        </c15:formulaRef>
                      </c:ext>
                    </c:extLst>
                    <c:strCache>
                      <c:ptCount val="1"/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OverviewMUCS!#REF!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A168-4094-8B42-F65DDCC93842}"/>
            </c:ext>
          </c:extLst>
        </c:ser>
        <c:ser>
          <c:idx val="8"/>
          <c:order val="6"/>
          <c:marker>
            <c:symbol val="none"/>
          </c:marker>
          <c:val>
            <c:numRef>
              <c:f>OverviewMUCS!#REF!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OverviewMUCS!#REF!</c15:sqref>
                        </c15:formulaRef>
                      </c:ext>
                    </c:extLst>
                    <c:strCache>
                      <c:ptCount val="1"/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OverviewMUCS!#REF!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A168-4094-8B42-F65DDCC93842}"/>
            </c:ext>
          </c:extLst>
        </c:ser>
        <c:ser>
          <c:idx val="6"/>
          <c:order val="7"/>
          <c:spPr>
            <a:ln w="28575" cap="rnd" cmpd="sng" algn="ctr">
              <a:solidFill>
                <a:schemeClr val="tx1"/>
              </a:solidFill>
              <a:prstDash val="dash"/>
              <a:round/>
            </a:ln>
          </c:spPr>
          <c:marker>
            <c:symbol val="none"/>
          </c:marker>
          <c:val>
            <c:numRef>
              <c:f>OverviewMUCS!#REF!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OverviewMUCS!#REF!</c15:sqref>
                        </c15:formulaRef>
                      </c:ext>
                    </c:extLst>
                    <c:strCache>
                      <c:ptCount val="1"/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OverviewMUCS!#REF!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A168-4094-8B42-F65DDCC93842}"/>
            </c:ext>
          </c:extLst>
        </c:ser>
        <c:ser>
          <c:idx val="7"/>
          <c:order val="8"/>
          <c:spPr>
            <a:ln w="28575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none"/>
          </c:marker>
          <c:val>
            <c:numRef>
              <c:f>OverviewMUCS!#REF!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OverviewMUCS!#REF!</c15:sqref>
                        </c15:formulaRef>
                      </c:ext>
                    </c:extLst>
                    <c:strCache>
                      <c:ptCount val="1"/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OverviewMUCS!#REF!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A168-4094-8B42-F65DDCC93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8441088"/>
        <c:axId val="448441872"/>
      </c:lineChart>
      <c:catAx>
        <c:axId val="448441088"/>
        <c:scaling>
          <c:orientation val="minMax"/>
        </c:scaling>
        <c:delete val="0"/>
        <c:axPos val="b"/>
        <c:numFmt formatCode="mmm\-yy" sourceLinked="0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8441872"/>
        <c:crosses val="autoZero"/>
        <c:auto val="1"/>
        <c:lblAlgn val="ctr"/>
        <c:lblOffset val="100"/>
        <c:noMultiLvlLbl val="1"/>
      </c:catAx>
      <c:valAx>
        <c:axId val="448441872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Teur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8441088"/>
        <c:crosses val="autoZero"/>
        <c:crossBetween val="between"/>
      </c:valAx>
      <c:dTable>
        <c:showHorzBorder val="1"/>
        <c:showVertBorder val="1"/>
        <c:showOutline val="1"/>
        <c:showKeys val="1"/>
        <c:txPr>
          <a:bodyPr rot="0" spcFirstLastPara="0" vertOverflow="ellipsis" vert="horz" wrap="square" anchor="ctr" anchorCtr="1"/>
          <a:lstStyle/>
          <a:p>
            <a:pPr>
              <a:defRPr lang="zh-CN" sz="7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</c:plotArea>
    <c:plotVisOnly val="1"/>
    <c:dispBlanksAs val="gap"/>
    <c:showDLblsOverMax val="0"/>
  </c:chart>
  <c:txPr>
    <a:bodyPr/>
    <a:lstStyle/>
    <a:p>
      <a:pPr>
        <a:defRPr lang="zh-CN" sz="900"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</a:rPr>
              <a:t>Jundiaí Plant </a:t>
            </a:r>
            <a:r>
              <a:rPr lang="en-US" altLang="zh-CN" sz="1800" b="1" i="0" u="none" strike="noStrike" kern="1200" spc="0" baseline="0">
                <a:solidFill>
                  <a:schemeClr val="tx2"/>
                </a:solidFill>
                <a:effectLst/>
              </a:rPr>
              <a:t>DIO</a:t>
            </a:r>
            <a:r>
              <a:rPr lang="en-US" altLang="zh-CN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</a:rPr>
              <a:t> Development-2023</a:t>
            </a:r>
            <a:endParaRPr lang="zh-CN" altLang="zh-CN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9006284981301017"/>
          <c:y val="0.1194423433095425"/>
          <c:w val="0.8002250657798714"/>
          <c:h val="0.4672792998477929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Jundiai!$B$35</c:f>
              <c:strCache>
                <c:ptCount val="1"/>
                <c:pt idx="0">
                  <c:v>DOH-RM(Actual)</c:v>
                </c:pt>
              </c:strCache>
            </c:strRef>
          </c:tx>
          <c:spPr>
            <a:solidFill>
              <a:srgbClr val="262BF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Jundiai!$E$8:$AE$8</c:f>
              <c:strCache>
                <c:ptCount val="16"/>
                <c:pt idx="0">
                  <c:v>Jan.23</c:v>
                </c:pt>
                <c:pt idx="1">
                  <c:v>Feb.23</c:v>
                </c:pt>
                <c:pt idx="2">
                  <c:v>Mar.23</c:v>
                </c:pt>
                <c:pt idx="3">
                  <c:v>Apr.23</c:v>
                </c:pt>
                <c:pt idx="4">
                  <c:v>May.23</c:v>
                </c:pt>
                <c:pt idx="5">
                  <c:v>Jun.23</c:v>
                </c:pt>
                <c:pt idx="6">
                  <c:v>Jul.23</c:v>
                </c:pt>
                <c:pt idx="7">
                  <c:v>Aug.23</c:v>
                </c:pt>
                <c:pt idx="8">
                  <c:v>CW 35</c:v>
                </c:pt>
                <c:pt idx="9">
                  <c:v>CW 36</c:v>
                </c:pt>
                <c:pt idx="10">
                  <c:v>CW 37</c:v>
                </c:pt>
                <c:pt idx="11">
                  <c:v>CW 38</c:v>
                </c:pt>
                <c:pt idx="12">
                  <c:v>Sep/Fcst</c:v>
                </c:pt>
                <c:pt idx="13">
                  <c:v>Oct.23</c:v>
                </c:pt>
                <c:pt idx="14">
                  <c:v>Nov.23</c:v>
                </c:pt>
                <c:pt idx="15">
                  <c:v>Dec.23</c:v>
                </c:pt>
              </c:strCache>
            </c:strRef>
          </c:cat>
          <c:val>
            <c:numRef>
              <c:f>Jundiai!$E$35:$AE$35</c:f>
              <c:numCache>
                <c:formatCode>#,##0.0</c:formatCode>
                <c:ptCount val="16"/>
                <c:pt idx="0">
                  <c:v>45.761698200276882</c:v>
                </c:pt>
                <c:pt idx="1">
                  <c:v>40.332185312743036</c:v>
                </c:pt>
                <c:pt idx="2">
                  <c:v>38.056540700140843</c:v>
                </c:pt>
                <c:pt idx="3">
                  <c:v>42.172721375283814</c:v>
                </c:pt>
                <c:pt idx="4">
                  <c:v>35.315751519521996</c:v>
                </c:pt>
                <c:pt idx="5">
                  <c:v>35.605797604582541</c:v>
                </c:pt>
                <c:pt idx="6">
                  <c:v>34.999185776752952</c:v>
                </c:pt>
                <c:pt idx="7">
                  <c:v>31.712572393098277</c:v>
                </c:pt>
                <c:pt idx="8">
                  <c:v>32.283974752834723</c:v>
                </c:pt>
                <c:pt idx="9">
                  <c:v>32.341786292800094</c:v>
                </c:pt>
                <c:pt idx="10">
                  <c:v>31.776238619225833</c:v>
                </c:pt>
                <c:pt idx="11">
                  <c:v>31.998687370831707</c:v>
                </c:pt>
                <c:pt idx="12">
                  <c:v>32.596911132212483</c:v>
                </c:pt>
                <c:pt idx="13">
                  <c:v>31.373794114055443</c:v>
                </c:pt>
                <c:pt idx="14">
                  <c:v>32.734150163841001</c:v>
                </c:pt>
                <c:pt idx="15">
                  <c:v>36.857679888187384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72-40D1-97C9-184EE12858AA}"/>
            </c:ext>
          </c:extLst>
        </c:ser>
        <c:ser>
          <c:idx val="2"/>
          <c:order val="1"/>
          <c:tx>
            <c:strRef>
              <c:f>Jundiai!$B$37</c:f>
              <c:strCache>
                <c:ptCount val="1"/>
                <c:pt idx="0">
                  <c:v>DOH-WIP(Actual)</c:v>
                </c:pt>
              </c:strCache>
            </c:strRef>
          </c:tx>
          <c:spPr>
            <a:solidFill>
              <a:srgbClr val="0FF99A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Jundiai!$E$8:$AE$8</c:f>
              <c:strCache>
                <c:ptCount val="16"/>
                <c:pt idx="0">
                  <c:v>Jan.23</c:v>
                </c:pt>
                <c:pt idx="1">
                  <c:v>Feb.23</c:v>
                </c:pt>
                <c:pt idx="2">
                  <c:v>Mar.23</c:v>
                </c:pt>
                <c:pt idx="3">
                  <c:v>Apr.23</c:v>
                </c:pt>
                <c:pt idx="4">
                  <c:v>May.23</c:v>
                </c:pt>
                <c:pt idx="5">
                  <c:v>Jun.23</c:v>
                </c:pt>
                <c:pt idx="6">
                  <c:v>Jul.23</c:v>
                </c:pt>
                <c:pt idx="7">
                  <c:v>Aug.23</c:v>
                </c:pt>
                <c:pt idx="8">
                  <c:v>CW 35</c:v>
                </c:pt>
                <c:pt idx="9">
                  <c:v>CW 36</c:v>
                </c:pt>
                <c:pt idx="10">
                  <c:v>CW 37</c:v>
                </c:pt>
                <c:pt idx="11">
                  <c:v>CW 38</c:v>
                </c:pt>
                <c:pt idx="12">
                  <c:v>Sep/Fcst</c:v>
                </c:pt>
                <c:pt idx="13">
                  <c:v>Oct.23</c:v>
                </c:pt>
                <c:pt idx="14">
                  <c:v>Nov.23</c:v>
                </c:pt>
                <c:pt idx="15">
                  <c:v>Dec.23</c:v>
                </c:pt>
              </c:strCache>
            </c:strRef>
          </c:cat>
          <c:val>
            <c:numRef>
              <c:f>Jundiai!$E$37:$AE$37</c:f>
              <c:numCache>
                <c:formatCode>#,##0.0</c:formatCode>
                <c:ptCount val="16"/>
                <c:pt idx="0">
                  <c:v>4.782833410244578</c:v>
                </c:pt>
                <c:pt idx="1">
                  <c:v>5.1144317298077997</c:v>
                </c:pt>
                <c:pt idx="2">
                  <c:v>4.6992245168077922</c:v>
                </c:pt>
                <c:pt idx="3">
                  <c:v>3.9891339604281546</c:v>
                </c:pt>
                <c:pt idx="4">
                  <c:v>3.3219031920999575</c:v>
                </c:pt>
                <c:pt idx="5">
                  <c:v>3.5462593299774348</c:v>
                </c:pt>
                <c:pt idx="6">
                  <c:v>3.677893030383983</c:v>
                </c:pt>
                <c:pt idx="7">
                  <c:v>3.4018947236809205</c:v>
                </c:pt>
                <c:pt idx="8">
                  <c:v>3.1884321063508914</c:v>
                </c:pt>
                <c:pt idx="9">
                  <c:v>3.4586382170585939</c:v>
                </c:pt>
                <c:pt idx="10">
                  <c:v>3.3002848684578008</c:v>
                </c:pt>
                <c:pt idx="11">
                  <c:v>3.2600681450036308</c:v>
                </c:pt>
                <c:pt idx="12">
                  <c:v>3.1155392950902088</c:v>
                </c:pt>
                <c:pt idx="13">
                  <c:v>2.9136646721211386</c:v>
                </c:pt>
                <c:pt idx="14">
                  <c:v>3.0222253882319423</c:v>
                </c:pt>
                <c:pt idx="15">
                  <c:v>3.31967805677382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72-40D1-97C9-184EE12858AA}"/>
            </c:ext>
          </c:extLst>
        </c:ser>
        <c:ser>
          <c:idx val="4"/>
          <c:order val="2"/>
          <c:tx>
            <c:strRef>
              <c:f>Jundiai!$B$41</c:f>
              <c:strCache>
                <c:ptCount val="1"/>
                <c:pt idx="0">
                  <c:v>DOH GIT (Actual)</c:v>
                </c:pt>
              </c:strCache>
            </c:strRef>
          </c:tx>
          <c:spPr>
            <a:solidFill>
              <a:srgbClr val="4BA5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Jundiai!$E$8:$AE$8</c:f>
              <c:strCache>
                <c:ptCount val="16"/>
                <c:pt idx="0">
                  <c:v>Jan.23</c:v>
                </c:pt>
                <c:pt idx="1">
                  <c:v>Feb.23</c:v>
                </c:pt>
                <c:pt idx="2">
                  <c:v>Mar.23</c:v>
                </c:pt>
                <c:pt idx="3">
                  <c:v>Apr.23</c:v>
                </c:pt>
                <c:pt idx="4">
                  <c:v>May.23</c:v>
                </c:pt>
                <c:pt idx="5">
                  <c:v>Jun.23</c:v>
                </c:pt>
                <c:pt idx="6">
                  <c:v>Jul.23</c:v>
                </c:pt>
                <c:pt idx="7">
                  <c:v>Aug.23</c:v>
                </c:pt>
                <c:pt idx="8">
                  <c:v>CW 35</c:v>
                </c:pt>
                <c:pt idx="9">
                  <c:v>CW 36</c:v>
                </c:pt>
                <c:pt idx="10">
                  <c:v>CW 37</c:v>
                </c:pt>
                <c:pt idx="11">
                  <c:v>CW 38</c:v>
                </c:pt>
                <c:pt idx="12">
                  <c:v>Sep/Fcst</c:v>
                </c:pt>
                <c:pt idx="13">
                  <c:v>Oct.23</c:v>
                </c:pt>
                <c:pt idx="14">
                  <c:v>Nov.23</c:v>
                </c:pt>
                <c:pt idx="15">
                  <c:v>Dec.23</c:v>
                </c:pt>
              </c:strCache>
            </c:strRef>
          </c:cat>
          <c:val>
            <c:numRef>
              <c:f>Jundiai!$E$41:$AE$41</c:f>
              <c:numCache>
                <c:formatCode>#,##0.0</c:formatCode>
                <c:ptCount val="16"/>
                <c:pt idx="0">
                  <c:v>19.898846331333644</c:v>
                </c:pt>
                <c:pt idx="1">
                  <c:v>22.53582935229419</c:v>
                </c:pt>
                <c:pt idx="2">
                  <c:v>23.288422052909336</c:v>
                </c:pt>
                <c:pt idx="3">
                  <c:v>19.28592280246513</c:v>
                </c:pt>
                <c:pt idx="4">
                  <c:v>19.290350115527826</c:v>
                </c:pt>
                <c:pt idx="5">
                  <c:v>17.657090782850201</c:v>
                </c:pt>
                <c:pt idx="6">
                  <c:v>17.926998804887312</c:v>
                </c:pt>
                <c:pt idx="7">
                  <c:v>17.364309077269318</c:v>
                </c:pt>
                <c:pt idx="8">
                  <c:v>15.41431603641848</c:v>
                </c:pt>
                <c:pt idx="9">
                  <c:v>16.953862481148413</c:v>
                </c:pt>
                <c:pt idx="10">
                  <c:v>16.818131039490591</c:v>
                </c:pt>
                <c:pt idx="11">
                  <c:v>16.007512707367482</c:v>
                </c:pt>
                <c:pt idx="12">
                  <c:v>15.047338434899181</c:v>
                </c:pt>
                <c:pt idx="13">
                  <c:v>14.254487727439248</c:v>
                </c:pt>
                <c:pt idx="14">
                  <c:v>14.735432397777464</c:v>
                </c:pt>
                <c:pt idx="15">
                  <c:v>17.512169261169213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072-40D1-97C9-184EE12858AA}"/>
            </c:ext>
          </c:extLst>
        </c:ser>
        <c:ser>
          <c:idx val="1"/>
          <c:order val="3"/>
          <c:tx>
            <c:strRef>
              <c:f>Jundiai!$B$39</c:f>
              <c:strCache>
                <c:ptCount val="1"/>
                <c:pt idx="0">
                  <c:v>DOH FG (Actual)</c:v>
                </c:pt>
              </c:strCache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CC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249-4CA1-9AAE-01200F663024}"/>
              </c:ext>
            </c:extLst>
          </c:dPt>
          <c:dPt>
            <c:idx val="1"/>
            <c:invertIfNegative val="0"/>
            <c:bubble3D val="0"/>
            <c:spPr>
              <a:solidFill>
                <a:srgbClr val="00CC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4249-4CA1-9AAE-01200F66302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Jundiai!$E$8:$AE$8</c:f>
              <c:strCache>
                <c:ptCount val="16"/>
                <c:pt idx="0">
                  <c:v>Jan.23</c:v>
                </c:pt>
                <c:pt idx="1">
                  <c:v>Feb.23</c:v>
                </c:pt>
                <c:pt idx="2">
                  <c:v>Mar.23</c:v>
                </c:pt>
                <c:pt idx="3">
                  <c:v>Apr.23</c:v>
                </c:pt>
                <c:pt idx="4">
                  <c:v>May.23</c:v>
                </c:pt>
                <c:pt idx="5">
                  <c:v>Jun.23</c:v>
                </c:pt>
                <c:pt idx="6">
                  <c:v>Jul.23</c:v>
                </c:pt>
                <c:pt idx="7">
                  <c:v>Aug.23</c:v>
                </c:pt>
                <c:pt idx="8">
                  <c:v>CW 35</c:v>
                </c:pt>
                <c:pt idx="9">
                  <c:v>CW 36</c:v>
                </c:pt>
                <c:pt idx="10">
                  <c:v>CW 37</c:v>
                </c:pt>
                <c:pt idx="11">
                  <c:v>CW 38</c:v>
                </c:pt>
                <c:pt idx="12">
                  <c:v>Sep/Fcst</c:v>
                </c:pt>
                <c:pt idx="13">
                  <c:v>Oct.23</c:v>
                </c:pt>
                <c:pt idx="14">
                  <c:v>Nov.23</c:v>
                </c:pt>
                <c:pt idx="15">
                  <c:v>Dec.23</c:v>
                </c:pt>
              </c:strCache>
            </c:strRef>
          </c:cat>
          <c:val>
            <c:numRef>
              <c:f>Jundiai!$E$39:$AE$39</c:f>
              <c:numCache>
                <c:formatCode>#,##0.0</c:formatCode>
                <c:ptCount val="16"/>
                <c:pt idx="0">
                  <c:v>10.12718043377942</c:v>
                </c:pt>
                <c:pt idx="1">
                  <c:v>8.8473502944117328</c:v>
                </c:pt>
                <c:pt idx="2">
                  <c:v>8.1797356230167484</c:v>
                </c:pt>
                <c:pt idx="3">
                  <c:v>6.1143366850470322</c:v>
                </c:pt>
                <c:pt idx="4">
                  <c:v>4.8609986901941165</c:v>
                </c:pt>
                <c:pt idx="5">
                  <c:v>4.9353410866169067</c:v>
                </c:pt>
                <c:pt idx="6">
                  <c:v>4.7462970347145097</c:v>
                </c:pt>
                <c:pt idx="7">
                  <c:v>4.0666906726681677</c:v>
                </c:pt>
                <c:pt idx="8">
                  <c:v>4.0958219292855951</c:v>
                </c:pt>
                <c:pt idx="9">
                  <c:v>3.5654638887337327</c:v>
                </c:pt>
                <c:pt idx="10">
                  <c:v>3.8620622242082336</c:v>
                </c:pt>
                <c:pt idx="11">
                  <c:v>3.9299279450371447</c:v>
                </c:pt>
                <c:pt idx="12">
                  <c:v>4.4816511199240354</c:v>
                </c:pt>
                <c:pt idx="13">
                  <c:v>4.2337281719379662</c:v>
                </c:pt>
                <c:pt idx="14">
                  <c:v>4.3288217694828326</c:v>
                </c:pt>
                <c:pt idx="15">
                  <c:v>5.4103812231914796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72-40D1-97C9-184EE1285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8441480"/>
        <c:axId val="596962248"/>
      </c:barChart>
      <c:lineChart>
        <c:grouping val="standard"/>
        <c:varyColors val="0"/>
        <c:ser>
          <c:idx val="3"/>
          <c:order val="4"/>
          <c:tx>
            <c:strRef>
              <c:f>Jundiai!$B$9</c:f>
              <c:strCache>
                <c:ptCount val="1"/>
                <c:pt idx="0">
                  <c:v>Total DIO  (AOP)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Jundiai!$F$8:$AE$8</c:f>
              <c:strCache>
                <c:ptCount val="16"/>
                <c:pt idx="0">
                  <c:v>Jan.23</c:v>
                </c:pt>
                <c:pt idx="1">
                  <c:v>Feb.23</c:v>
                </c:pt>
                <c:pt idx="2">
                  <c:v>Mar.23</c:v>
                </c:pt>
                <c:pt idx="3">
                  <c:v>Apr.23</c:v>
                </c:pt>
                <c:pt idx="4">
                  <c:v>May.23</c:v>
                </c:pt>
                <c:pt idx="5">
                  <c:v>Jun.23</c:v>
                </c:pt>
                <c:pt idx="6">
                  <c:v>Jul.23</c:v>
                </c:pt>
                <c:pt idx="7">
                  <c:v>Aug.23</c:v>
                </c:pt>
                <c:pt idx="8">
                  <c:v>CW 35</c:v>
                </c:pt>
                <c:pt idx="9">
                  <c:v>CW 36</c:v>
                </c:pt>
                <c:pt idx="10">
                  <c:v>CW 37</c:v>
                </c:pt>
                <c:pt idx="11">
                  <c:v>CW 38</c:v>
                </c:pt>
                <c:pt idx="12">
                  <c:v>Sep/Fcst</c:v>
                </c:pt>
                <c:pt idx="13">
                  <c:v>Oct.23</c:v>
                </c:pt>
                <c:pt idx="14">
                  <c:v>Nov.23</c:v>
                </c:pt>
                <c:pt idx="15">
                  <c:v>Dec.23</c:v>
                </c:pt>
              </c:strCache>
            </c:strRef>
          </c:cat>
          <c:val>
            <c:numRef>
              <c:f>Jundiai!$E$9:$AE$9</c:f>
              <c:numCache>
                <c:formatCode>#,##0.0</c:formatCode>
                <c:ptCount val="16"/>
                <c:pt idx="0">
                  <c:v>54.9</c:v>
                </c:pt>
                <c:pt idx="1">
                  <c:v>54.9</c:v>
                </c:pt>
                <c:pt idx="2">
                  <c:v>54.9</c:v>
                </c:pt>
                <c:pt idx="3">
                  <c:v>54.9</c:v>
                </c:pt>
                <c:pt idx="4">
                  <c:v>54.9</c:v>
                </c:pt>
                <c:pt idx="5">
                  <c:v>54.9</c:v>
                </c:pt>
                <c:pt idx="6">
                  <c:v>54.9</c:v>
                </c:pt>
                <c:pt idx="7">
                  <c:v>54.9</c:v>
                </c:pt>
                <c:pt idx="8">
                  <c:v>54.9</c:v>
                </c:pt>
                <c:pt idx="9">
                  <c:v>54.9</c:v>
                </c:pt>
                <c:pt idx="10">
                  <c:v>54.9</c:v>
                </c:pt>
                <c:pt idx="11">
                  <c:v>54.9</c:v>
                </c:pt>
                <c:pt idx="12">
                  <c:v>54.9</c:v>
                </c:pt>
                <c:pt idx="13">
                  <c:v>54.9</c:v>
                </c:pt>
                <c:pt idx="14">
                  <c:v>54.9</c:v>
                </c:pt>
                <c:pt idx="15">
                  <c:v>54.9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72-40D1-97C9-184EE12858AA}"/>
            </c:ext>
          </c:extLst>
        </c:ser>
        <c:ser>
          <c:idx val="5"/>
          <c:order val="5"/>
          <c:tx>
            <c:strRef>
              <c:f>Jundiai!$B$10</c:f>
              <c:strCache>
                <c:ptCount val="1"/>
                <c:pt idx="0">
                  <c:v>Total DIO  (On top target)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Jundiai!$F$8:$AE$8</c:f>
              <c:strCache>
                <c:ptCount val="16"/>
                <c:pt idx="0">
                  <c:v>Jan.23</c:v>
                </c:pt>
                <c:pt idx="1">
                  <c:v>Feb.23</c:v>
                </c:pt>
                <c:pt idx="2">
                  <c:v>Mar.23</c:v>
                </c:pt>
                <c:pt idx="3">
                  <c:v>Apr.23</c:v>
                </c:pt>
                <c:pt idx="4">
                  <c:v>May.23</c:v>
                </c:pt>
                <c:pt idx="5">
                  <c:v>Jun.23</c:v>
                </c:pt>
                <c:pt idx="6">
                  <c:v>Jul.23</c:v>
                </c:pt>
                <c:pt idx="7">
                  <c:v>Aug.23</c:v>
                </c:pt>
                <c:pt idx="8">
                  <c:v>CW 35</c:v>
                </c:pt>
                <c:pt idx="9">
                  <c:v>CW 36</c:v>
                </c:pt>
                <c:pt idx="10">
                  <c:v>CW 37</c:v>
                </c:pt>
                <c:pt idx="11">
                  <c:v>CW 38</c:v>
                </c:pt>
                <c:pt idx="12">
                  <c:v>Sep/Fcst</c:v>
                </c:pt>
                <c:pt idx="13">
                  <c:v>Oct.23</c:v>
                </c:pt>
                <c:pt idx="14">
                  <c:v>Nov.23</c:v>
                </c:pt>
                <c:pt idx="15">
                  <c:v>Dec.23</c:v>
                </c:pt>
              </c:strCache>
            </c:strRef>
          </c:cat>
          <c:val>
            <c:numRef>
              <c:f>Jundiai!$E$10:$AE$10</c:f>
              <c:numCache>
                <c:formatCode>#,##0.0</c:formatCode>
                <c:ptCount val="16"/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072-40D1-97C9-184EE12858AA}"/>
            </c:ext>
          </c:extLst>
        </c:ser>
        <c:ser>
          <c:idx val="6"/>
          <c:order val="6"/>
          <c:tx>
            <c:strRef>
              <c:f>Jundiai!$B$11</c:f>
              <c:strCache>
                <c:ptCount val="1"/>
                <c:pt idx="0">
                  <c:v>Total DIO (Actual)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4-4C5B-47C8-AE8E-601BA93C195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1" i="0" u="none" strike="noStrike" kern="1200" baseline="0">
                    <a:solidFill>
                      <a:schemeClr val="accent6"/>
                    </a:solidFill>
                    <a:latin typeface="Arial Black" panose="020B0A04020102020204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Jundiai!$F$8:$AE$8</c:f>
              <c:strCache>
                <c:ptCount val="16"/>
                <c:pt idx="0">
                  <c:v>Jan.23</c:v>
                </c:pt>
                <c:pt idx="1">
                  <c:v>Feb.23</c:v>
                </c:pt>
                <c:pt idx="2">
                  <c:v>Mar.23</c:v>
                </c:pt>
                <c:pt idx="3">
                  <c:v>Apr.23</c:v>
                </c:pt>
                <c:pt idx="4">
                  <c:v>May.23</c:v>
                </c:pt>
                <c:pt idx="5">
                  <c:v>Jun.23</c:v>
                </c:pt>
                <c:pt idx="6">
                  <c:v>Jul.23</c:v>
                </c:pt>
                <c:pt idx="7">
                  <c:v>Aug.23</c:v>
                </c:pt>
                <c:pt idx="8">
                  <c:v>CW 35</c:v>
                </c:pt>
                <c:pt idx="9">
                  <c:v>CW 36</c:v>
                </c:pt>
                <c:pt idx="10">
                  <c:v>CW 37</c:v>
                </c:pt>
                <c:pt idx="11">
                  <c:v>CW 38</c:v>
                </c:pt>
                <c:pt idx="12">
                  <c:v>Sep/Fcst</c:v>
                </c:pt>
                <c:pt idx="13">
                  <c:v>Oct.23</c:v>
                </c:pt>
                <c:pt idx="14">
                  <c:v>Nov.23</c:v>
                </c:pt>
                <c:pt idx="15">
                  <c:v>Dec.23</c:v>
                </c:pt>
              </c:strCache>
            </c:strRef>
          </c:cat>
          <c:val>
            <c:numRef>
              <c:f>Jundiai!$F$11:$AE$11</c:f>
              <c:numCache>
                <c:formatCode>#,##0.0</c:formatCode>
                <c:ptCount val="16"/>
                <c:pt idx="0">
                  <c:v>78.174988463313326</c:v>
                </c:pt>
                <c:pt idx="1">
                  <c:v>74.50005554938339</c:v>
                </c:pt>
                <c:pt idx="2">
                  <c:v>72.282839252685349</c:v>
                </c:pt>
                <c:pt idx="3">
                  <c:v>69.679208563087897</c:v>
                </c:pt>
                <c:pt idx="4">
                  <c:v>61.102885988020418</c:v>
                </c:pt>
                <c:pt idx="5">
                  <c:v>60.110657871897232</c:v>
                </c:pt>
                <c:pt idx="6">
                  <c:v>59.74205871518356</c:v>
                </c:pt>
                <c:pt idx="7">
                  <c:v>54.615825706426612</c:v>
                </c:pt>
                <c:pt idx="8">
                  <c:v>53.28715857677485</c:v>
                </c:pt>
                <c:pt idx="9">
                  <c:v>54.624364631626001</c:v>
                </c:pt>
                <c:pt idx="10">
                  <c:v>54.061330503267619</c:v>
                </c:pt>
                <c:pt idx="11">
                  <c:v>53.500809920125128</c:v>
                </c:pt>
                <c:pt idx="12">
                  <c:v>53.546053734011068</c:v>
                </c:pt>
                <c:pt idx="13">
                  <c:v>51.128342899010867</c:v>
                </c:pt>
                <c:pt idx="14">
                  <c:v>53.090896139051161</c:v>
                </c:pt>
                <c:pt idx="15">
                  <c:v>61.149452985686068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7BC-4D1B-BCB1-AF13854E1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8441480"/>
        <c:axId val="596962248"/>
      </c:lineChart>
      <c:catAx>
        <c:axId val="448441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96962248"/>
        <c:crosses val="autoZero"/>
        <c:auto val="1"/>
        <c:lblAlgn val="ctr"/>
        <c:lblOffset val="100"/>
        <c:noMultiLvlLbl val="1"/>
      </c:catAx>
      <c:valAx>
        <c:axId val="596962248"/>
        <c:scaling>
          <c:orientation val="minMax"/>
          <c:max val="85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844148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.11622959187871813"/>
          <c:y val="0.94892926462230276"/>
          <c:w val="0.88377040812128183"/>
          <c:h val="4.59573175975006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</a:rPr>
              <a:t>Jundiaí Plant - </a:t>
            </a:r>
            <a:r>
              <a:rPr lang="en-US" altLang="zh-CN" sz="1800" b="1" i="0" u="none" strike="noStrike" kern="1200" spc="0" baseline="0">
                <a:solidFill>
                  <a:schemeClr val="tx2"/>
                </a:solidFill>
                <a:effectLst/>
              </a:rPr>
              <a:t>Inventory</a:t>
            </a:r>
            <a:r>
              <a:rPr lang="en-US" altLang="zh-CN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</a:rPr>
              <a:t> Development-2023</a:t>
            </a:r>
            <a:endParaRPr lang="zh-CN" altLang="zh-CN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effectLst/>
            </a:endParaRP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Jundiai!$B$36</c:f>
              <c:strCache>
                <c:ptCount val="1"/>
                <c:pt idx="0">
                  <c:v>Total Inventory-RM(Actual) - $</c:v>
                </c:pt>
              </c:strCache>
            </c:strRef>
          </c:tx>
          <c:spPr>
            <a:solidFill>
              <a:srgbClr val="262BF6"/>
            </a:solidFill>
            <a:ln>
              <a:solidFill>
                <a:srgbClr val="090ED1"/>
              </a:solidFill>
            </a:ln>
            <a:effectLst/>
          </c:spPr>
          <c:invertIfNegative val="0"/>
          <c:cat>
            <c:strRef>
              <c:f>Jundiai!$E$8:$AE$8</c:f>
              <c:strCache>
                <c:ptCount val="16"/>
                <c:pt idx="0">
                  <c:v>Jan.23</c:v>
                </c:pt>
                <c:pt idx="1">
                  <c:v>Feb.23</c:v>
                </c:pt>
                <c:pt idx="2">
                  <c:v>Mar.23</c:v>
                </c:pt>
                <c:pt idx="3">
                  <c:v>Apr.23</c:v>
                </c:pt>
                <c:pt idx="4">
                  <c:v>May.23</c:v>
                </c:pt>
                <c:pt idx="5">
                  <c:v>Jun.23</c:v>
                </c:pt>
                <c:pt idx="6">
                  <c:v>Jul.23</c:v>
                </c:pt>
                <c:pt idx="7">
                  <c:v>Aug.23</c:v>
                </c:pt>
                <c:pt idx="8">
                  <c:v>CW 35</c:v>
                </c:pt>
                <c:pt idx="9">
                  <c:v>CW 36</c:v>
                </c:pt>
                <c:pt idx="10">
                  <c:v>CW 37</c:v>
                </c:pt>
                <c:pt idx="11">
                  <c:v>CW 38</c:v>
                </c:pt>
                <c:pt idx="12">
                  <c:v>Sep/Fcst</c:v>
                </c:pt>
                <c:pt idx="13">
                  <c:v>Oct.23</c:v>
                </c:pt>
                <c:pt idx="14">
                  <c:v>Nov.23</c:v>
                </c:pt>
                <c:pt idx="15">
                  <c:v>Dec.23</c:v>
                </c:pt>
              </c:strCache>
            </c:strRef>
          </c:cat>
          <c:val>
            <c:numRef>
              <c:f>Jundiai!$E$36:$AE$36</c:f>
              <c:numCache>
                <c:formatCode>#,##0.000</c:formatCode>
                <c:ptCount val="16"/>
                <c:pt idx="0">
                  <c:v>27.545999999999999</c:v>
                </c:pt>
                <c:pt idx="1">
                  <c:v>24.202000000000002</c:v>
                </c:pt>
                <c:pt idx="2">
                  <c:v>24.919</c:v>
                </c:pt>
                <c:pt idx="3">
                  <c:v>28.893000000000001</c:v>
                </c:pt>
                <c:pt idx="4">
                  <c:v>26.663</c:v>
                </c:pt>
                <c:pt idx="5">
                  <c:v>27.35</c:v>
                </c:pt>
                <c:pt idx="6">
                  <c:v>27.658301000000002</c:v>
                </c:pt>
                <c:pt idx="7">
                  <c:v>25.3637154</c:v>
                </c:pt>
                <c:pt idx="8">
                  <c:v>25.687999999999999</c:v>
                </c:pt>
                <c:pt idx="9">
                  <c:v>25.734000000000002</c:v>
                </c:pt>
                <c:pt idx="10">
                  <c:v>25.283999999999999</c:v>
                </c:pt>
                <c:pt idx="11">
                  <c:v>25.460999999999999</c:v>
                </c:pt>
                <c:pt idx="12">
                  <c:v>25.937000000000001</c:v>
                </c:pt>
                <c:pt idx="13">
                  <c:v>25.692</c:v>
                </c:pt>
                <c:pt idx="14">
                  <c:v>25.529</c:v>
                </c:pt>
                <c:pt idx="15">
                  <c:v>25.492000000000001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051-43E3-806B-7860B78727DA}"/>
            </c:ext>
          </c:extLst>
        </c:ser>
        <c:ser>
          <c:idx val="1"/>
          <c:order val="1"/>
          <c:tx>
            <c:strRef>
              <c:f>Jundiai!$B$38</c:f>
              <c:strCache>
                <c:ptCount val="1"/>
                <c:pt idx="0">
                  <c:v>Total Inventory-WIP(Actual) - $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Jundiai!$E$8:$AE$8</c:f>
              <c:strCache>
                <c:ptCount val="16"/>
                <c:pt idx="0">
                  <c:v>Jan.23</c:v>
                </c:pt>
                <c:pt idx="1">
                  <c:v>Feb.23</c:v>
                </c:pt>
                <c:pt idx="2">
                  <c:v>Mar.23</c:v>
                </c:pt>
                <c:pt idx="3">
                  <c:v>Apr.23</c:v>
                </c:pt>
                <c:pt idx="4">
                  <c:v>May.23</c:v>
                </c:pt>
                <c:pt idx="5">
                  <c:v>Jun.23</c:v>
                </c:pt>
                <c:pt idx="6">
                  <c:v>Jul.23</c:v>
                </c:pt>
                <c:pt idx="7">
                  <c:v>Aug.23</c:v>
                </c:pt>
                <c:pt idx="8">
                  <c:v>CW 35</c:v>
                </c:pt>
                <c:pt idx="9">
                  <c:v>CW 36</c:v>
                </c:pt>
                <c:pt idx="10">
                  <c:v>CW 37</c:v>
                </c:pt>
                <c:pt idx="11">
                  <c:v>CW 38</c:v>
                </c:pt>
                <c:pt idx="12">
                  <c:v>Sep/Fcst</c:v>
                </c:pt>
                <c:pt idx="13">
                  <c:v>Oct.23</c:v>
                </c:pt>
                <c:pt idx="14">
                  <c:v>Nov.23</c:v>
                </c:pt>
                <c:pt idx="15">
                  <c:v>Dec.23</c:v>
                </c:pt>
              </c:strCache>
            </c:strRef>
          </c:cat>
          <c:val>
            <c:numRef>
              <c:f>Jundiai!$E$38:$AE$38</c:f>
              <c:numCache>
                <c:formatCode>#,##0.000</c:formatCode>
                <c:ptCount val="16"/>
                <c:pt idx="0">
                  <c:v>2.879</c:v>
                </c:pt>
                <c:pt idx="1">
                  <c:v>3.069</c:v>
                </c:pt>
                <c:pt idx="2">
                  <c:v>3.077</c:v>
                </c:pt>
                <c:pt idx="3">
                  <c:v>2.7330000000000001</c:v>
                </c:pt>
                <c:pt idx="4">
                  <c:v>2.508</c:v>
                </c:pt>
                <c:pt idx="5">
                  <c:v>2.7240000000000002</c:v>
                </c:pt>
                <c:pt idx="6">
                  <c:v>2.9064754000000002</c:v>
                </c:pt>
                <c:pt idx="7">
                  <c:v>2.7208353999999999</c:v>
                </c:pt>
                <c:pt idx="8">
                  <c:v>2.5369999999999999</c:v>
                </c:pt>
                <c:pt idx="9">
                  <c:v>2.7519999999999998</c:v>
                </c:pt>
                <c:pt idx="10">
                  <c:v>2.6259999999999999</c:v>
                </c:pt>
                <c:pt idx="11">
                  <c:v>2.5939999999999999</c:v>
                </c:pt>
                <c:pt idx="12">
                  <c:v>2.4790000000000001</c:v>
                </c:pt>
                <c:pt idx="13">
                  <c:v>2.3860000000000001</c:v>
                </c:pt>
                <c:pt idx="14">
                  <c:v>2.3570000000000002</c:v>
                </c:pt>
                <c:pt idx="15">
                  <c:v>2.2959999999999998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051-43E3-806B-7860B78727DA}"/>
            </c:ext>
          </c:extLst>
        </c:ser>
        <c:ser>
          <c:idx val="3"/>
          <c:order val="2"/>
          <c:tx>
            <c:strRef>
              <c:f>Jundiai!$B$40</c:f>
              <c:strCache>
                <c:ptCount val="1"/>
                <c:pt idx="0">
                  <c:v>Total Inventory-FG(Actual) - $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FEC0-4FA8-8C87-E2966F2C2C94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FEC0-4FA8-8C87-E2966F2C2C94}"/>
              </c:ext>
            </c:extLst>
          </c:dPt>
          <c:cat>
            <c:strRef>
              <c:f>Jundiai!$E$8:$AE$8</c:f>
              <c:strCache>
                <c:ptCount val="16"/>
                <c:pt idx="0">
                  <c:v>Jan.23</c:v>
                </c:pt>
                <c:pt idx="1">
                  <c:v>Feb.23</c:v>
                </c:pt>
                <c:pt idx="2">
                  <c:v>Mar.23</c:v>
                </c:pt>
                <c:pt idx="3">
                  <c:v>Apr.23</c:v>
                </c:pt>
                <c:pt idx="4">
                  <c:v>May.23</c:v>
                </c:pt>
                <c:pt idx="5">
                  <c:v>Jun.23</c:v>
                </c:pt>
                <c:pt idx="6">
                  <c:v>Jul.23</c:v>
                </c:pt>
                <c:pt idx="7">
                  <c:v>Aug.23</c:v>
                </c:pt>
                <c:pt idx="8">
                  <c:v>CW 35</c:v>
                </c:pt>
                <c:pt idx="9">
                  <c:v>CW 36</c:v>
                </c:pt>
                <c:pt idx="10">
                  <c:v>CW 37</c:v>
                </c:pt>
                <c:pt idx="11">
                  <c:v>CW 38</c:v>
                </c:pt>
                <c:pt idx="12">
                  <c:v>Sep/Fcst</c:v>
                </c:pt>
                <c:pt idx="13">
                  <c:v>Oct.23</c:v>
                </c:pt>
                <c:pt idx="14">
                  <c:v>Nov.23</c:v>
                </c:pt>
                <c:pt idx="15">
                  <c:v>Dec.23</c:v>
                </c:pt>
              </c:strCache>
            </c:strRef>
          </c:cat>
          <c:val>
            <c:numRef>
              <c:f>Jundiai!$E$40:$AE$40</c:f>
              <c:numCache>
                <c:formatCode>#,##0.000</c:formatCode>
                <c:ptCount val="16"/>
                <c:pt idx="0">
                  <c:v>6.0960000000000001</c:v>
                </c:pt>
                <c:pt idx="1">
                  <c:v>5.3090000000000002</c:v>
                </c:pt>
                <c:pt idx="2">
                  <c:v>5.3559999999999999</c:v>
                </c:pt>
                <c:pt idx="3">
                  <c:v>4.1890000000000001</c:v>
                </c:pt>
                <c:pt idx="4">
                  <c:v>3.67</c:v>
                </c:pt>
                <c:pt idx="5">
                  <c:v>3.7909999999999999</c:v>
                </c:pt>
                <c:pt idx="6">
                  <c:v>3.7507876000000002</c:v>
                </c:pt>
                <c:pt idx="7">
                  <c:v>3.2525392000000002</c:v>
                </c:pt>
                <c:pt idx="8">
                  <c:v>3.2589999999999999</c:v>
                </c:pt>
                <c:pt idx="9">
                  <c:v>2.8370000000000002</c:v>
                </c:pt>
                <c:pt idx="10">
                  <c:v>3.073</c:v>
                </c:pt>
                <c:pt idx="11">
                  <c:v>3.1269999999999998</c:v>
                </c:pt>
                <c:pt idx="12">
                  <c:v>3.5659999999999998</c:v>
                </c:pt>
                <c:pt idx="13">
                  <c:v>3.4670000000000001</c:v>
                </c:pt>
                <c:pt idx="14">
                  <c:v>3.3759999999999999</c:v>
                </c:pt>
                <c:pt idx="15">
                  <c:v>3.742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051-43E3-806B-7860B78727DA}"/>
            </c:ext>
          </c:extLst>
        </c:ser>
        <c:ser>
          <c:idx val="2"/>
          <c:order val="3"/>
          <c:tx>
            <c:strRef>
              <c:f>Jundiai!$B$42</c:f>
              <c:strCache>
                <c:ptCount val="1"/>
                <c:pt idx="0">
                  <c:v>Total Inventory-GIT(Actual) - $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Jundiai!$E$8:$AE$8</c:f>
              <c:strCache>
                <c:ptCount val="16"/>
                <c:pt idx="0">
                  <c:v>Jan.23</c:v>
                </c:pt>
                <c:pt idx="1">
                  <c:v>Feb.23</c:v>
                </c:pt>
                <c:pt idx="2">
                  <c:v>Mar.23</c:v>
                </c:pt>
                <c:pt idx="3">
                  <c:v>Apr.23</c:v>
                </c:pt>
                <c:pt idx="4">
                  <c:v>May.23</c:v>
                </c:pt>
                <c:pt idx="5">
                  <c:v>Jun.23</c:v>
                </c:pt>
                <c:pt idx="6">
                  <c:v>Jul.23</c:v>
                </c:pt>
                <c:pt idx="7">
                  <c:v>Aug.23</c:v>
                </c:pt>
                <c:pt idx="8">
                  <c:v>CW 35</c:v>
                </c:pt>
                <c:pt idx="9">
                  <c:v>CW 36</c:v>
                </c:pt>
                <c:pt idx="10">
                  <c:v>CW 37</c:v>
                </c:pt>
                <c:pt idx="11">
                  <c:v>CW 38</c:v>
                </c:pt>
                <c:pt idx="12">
                  <c:v>Sep/Fcst</c:v>
                </c:pt>
                <c:pt idx="13">
                  <c:v>Oct.23</c:v>
                </c:pt>
                <c:pt idx="14">
                  <c:v>Nov.23</c:v>
                </c:pt>
                <c:pt idx="15">
                  <c:v>Dec.23</c:v>
                </c:pt>
              </c:strCache>
            </c:strRef>
          </c:cat>
          <c:val>
            <c:numRef>
              <c:f>Jundiai!$E$42:$AE$42</c:f>
              <c:numCache>
                <c:formatCode>#,##0.000</c:formatCode>
                <c:ptCount val="16"/>
                <c:pt idx="0">
                  <c:v>11.978</c:v>
                </c:pt>
                <c:pt idx="1">
                  <c:v>13.523</c:v>
                </c:pt>
                <c:pt idx="2">
                  <c:v>15.249000000000001</c:v>
                </c:pt>
                <c:pt idx="3">
                  <c:v>13.212999999999999</c:v>
                </c:pt>
                <c:pt idx="4">
                  <c:v>14.564</c:v>
                </c:pt>
                <c:pt idx="5">
                  <c:v>13.563000000000001</c:v>
                </c:pt>
                <c:pt idx="6">
                  <c:v>14.166910400000001</c:v>
                </c:pt>
                <c:pt idx="7">
                  <c:v>13.887974399999999</c:v>
                </c:pt>
                <c:pt idx="8">
                  <c:v>12.265000000000001</c:v>
                </c:pt>
                <c:pt idx="9">
                  <c:v>13.49</c:v>
                </c:pt>
                <c:pt idx="10">
                  <c:v>13.382</c:v>
                </c:pt>
                <c:pt idx="11">
                  <c:v>12.737</c:v>
                </c:pt>
                <c:pt idx="12">
                  <c:v>11.973000000000001</c:v>
                </c:pt>
                <c:pt idx="13">
                  <c:v>11.673</c:v>
                </c:pt>
                <c:pt idx="14">
                  <c:v>11.492000000000001</c:v>
                </c:pt>
                <c:pt idx="15">
                  <c:v>12.112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051-43E3-806B-7860B7872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3699151"/>
        <c:axId val="1693691663"/>
      </c:barChart>
      <c:lineChart>
        <c:grouping val="standard"/>
        <c:varyColors val="0"/>
        <c:ser>
          <c:idx val="4"/>
          <c:order val="4"/>
          <c:tx>
            <c:strRef>
              <c:f>Jundiai!$B$12</c:f>
              <c:strCache>
                <c:ptCount val="1"/>
                <c:pt idx="0">
                  <c:v>Total inventory (AOP)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Jundiai!$E$8:$AE$8</c:f>
              <c:strCache>
                <c:ptCount val="16"/>
                <c:pt idx="0">
                  <c:v>Jan.23</c:v>
                </c:pt>
                <c:pt idx="1">
                  <c:v>Feb.23</c:v>
                </c:pt>
                <c:pt idx="2">
                  <c:v>Mar.23</c:v>
                </c:pt>
                <c:pt idx="3">
                  <c:v>Apr.23</c:v>
                </c:pt>
                <c:pt idx="4">
                  <c:v>May.23</c:v>
                </c:pt>
                <c:pt idx="5">
                  <c:v>Jun.23</c:v>
                </c:pt>
                <c:pt idx="6">
                  <c:v>Jul.23</c:v>
                </c:pt>
                <c:pt idx="7">
                  <c:v>Aug.23</c:v>
                </c:pt>
                <c:pt idx="8">
                  <c:v>CW 35</c:v>
                </c:pt>
                <c:pt idx="9">
                  <c:v>CW 36</c:v>
                </c:pt>
                <c:pt idx="10">
                  <c:v>CW 37</c:v>
                </c:pt>
                <c:pt idx="11">
                  <c:v>CW 38</c:v>
                </c:pt>
                <c:pt idx="12">
                  <c:v>Sep/Fcst</c:v>
                </c:pt>
                <c:pt idx="13">
                  <c:v>Oct.23</c:v>
                </c:pt>
                <c:pt idx="14">
                  <c:v>Nov.23</c:v>
                </c:pt>
                <c:pt idx="15">
                  <c:v>Dec.23</c:v>
                </c:pt>
              </c:strCache>
            </c:strRef>
          </c:cat>
          <c:val>
            <c:numRef>
              <c:f>Jundiai!$E$12:$AE$12</c:f>
              <c:numCache>
                <c:formatCode>#,##0.000</c:formatCode>
                <c:ptCount val="16"/>
                <c:pt idx="0">
                  <c:v>37.4</c:v>
                </c:pt>
                <c:pt idx="1">
                  <c:v>37.4</c:v>
                </c:pt>
                <c:pt idx="2">
                  <c:v>37.4</c:v>
                </c:pt>
                <c:pt idx="3">
                  <c:v>37.4</c:v>
                </c:pt>
                <c:pt idx="4">
                  <c:v>37.4</c:v>
                </c:pt>
                <c:pt idx="5">
                  <c:v>37.4</c:v>
                </c:pt>
                <c:pt idx="6">
                  <c:v>37.4</c:v>
                </c:pt>
                <c:pt idx="7">
                  <c:v>37.4</c:v>
                </c:pt>
                <c:pt idx="8">
                  <c:v>37.4</c:v>
                </c:pt>
                <c:pt idx="9">
                  <c:v>37.4</c:v>
                </c:pt>
                <c:pt idx="10">
                  <c:v>37.4</c:v>
                </c:pt>
                <c:pt idx="11">
                  <c:v>37.4</c:v>
                </c:pt>
                <c:pt idx="12">
                  <c:v>37.4</c:v>
                </c:pt>
                <c:pt idx="13">
                  <c:v>37.4</c:v>
                </c:pt>
                <c:pt idx="14">
                  <c:v>37.4</c:v>
                </c:pt>
                <c:pt idx="15">
                  <c:v>37.4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051-43E3-806B-7860B7872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3699151"/>
        <c:axId val="1693691663"/>
      </c:lineChart>
      <c:catAx>
        <c:axId val="1693699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93691663"/>
        <c:crosses val="autoZero"/>
        <c:auto val="1"/>
        <c:lblAlgn val="ctr"/>
        <c:lblOffset val="100"/>
        <c:noMultiLvlLbl val="1"/>
      </c:catAx>
      <c:valAx>
        <c:axId val="1693691663"/>
        <c:scaling>
          <c:orientation val="minMax"/>
          <c:max val="6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9369915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r>
              <a:rPr lang="pt-BR">
                <a:latin typeface="Arial Black" panose="020B0A04020102020204" pitchFamily="34" charset="0"/>
              </a:rPr>
              <a:t>Planners Reduction</a:t>
            </a:r>
            <a:r>
              <a:rPr lang="pt-BR" baseline="0">
                <a:latin typeface="Arial Black" panose="020B0A04020102020204" pitchFamily="34" charset="0"/>
              </a:rPr>
              <a:t> Plan - Based on Top 20 Offenders</a:t>
            </a:r>
            <a:endParaRPr lang="pt-BR">
              <a:latin typeface="Arial Black" panose="020B0A040201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Black" panose="020B0A04020102020204" pitchFamily="34" charset="0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1881907310126192E-2"/>
          <c:y val="0.14644905951561116"/>
          <c:w val="0.88744236315915881"/>
          <c:h val="0.64756696739542952"/>
        </c:manualLayout>
      </c:layout>
      <c:areaChart>
        <c:grouping val="stacked"/>
        <c:varyColors val="0"/>
        <c:ser>
          <c:idx val="0"/>
          <c:order val="0"/>
          <c:tx>
            <c:strRef>
              <c:f>'Planners Reduction Plan'!$C$3</c:f>
              <c:strCache>
                <c:ptCount val="1"/>
                <c:pt idx="0">
                  <c:v>2553433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'Planners Reduction Plan'!$I$2:$W$2</c:f>
              <c:numCache>
                <c:formatCode>d\-mmm</c:formatCode>
                <c:ptCount val="15"/>
                <c:pt idx="0">
                  <c:v>45187</c:v>
                </c:pt>
                <c:pt idx="1">
                  <c:v>45194</c:v>
                </c:pt>
                <c:pt idx="2">
                  <c:v>45201</c:v>
                </c:pt>
                <c:pt idx="3">
                  <c:v>45208</c:v>
                </c:pt>
                <c:pt idx="4">
                  <c:v>45215</c:v>
                </c:pt>
                <c:pt idx="5">
                  <c:v>45222</c:v>
                </c:pt>
                <c:pt idx="6">
                  <c:v>45229</c:v>
                </c:pt>
                <c:pt idx="7">
                  <c:v>45236</c:v>
                </c:pt>
                <c:pt idx="8">
                  <c:v>45243</c:v>
                </c:pt>
                <c:pt idx="9">
                  <c:v>45250</c:v>
                </c:pt>
                <c:pt idx="10">
                  <c:v>45257</c:v>
                </c:pt>
                <c:pt idx="11">
                  <c:v>45264</c:v>
                </c:pt>
                <c:pt idx="12">
                  <c:v>45271</c:v>
                </c:pt>
                <c:pt idx="13">
                  <c:v>45278</c:v>
                </c:pt>
                <c:pt idx="14">
                  <c:v>45285</c:v>
                </c:pt>
              </c:numCache>
            </c:numRef>
          </c:cat>
          <c:val>
            <c:numRef>
              <c:f>'Planners Reduction Plan'!$I$3:$W$3</c:f>
              <c:numCache>
                <c:formatCode>_-[$$-409]* #,##0_ ;_-[$$-409]* \-#,##0\ ;_-[$$-409]* "-"_ ;_-@_ </c:formatCode>
                <c:ptCount val="15"/>
                <c:pt idx="0">
                  <c:v>337846.5</c:v>
                </c:pt>
                <c:pt idx="1">
                  <c:v>186843.30000000002</c:v>
                </c:pt>
                <c:pt idx="2">
                  <c:v>21693.199999999957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52428.449999999983</c:v>
                </c:pt>
                <c:pt idx="7">
                  <c:v>183880.75</c:v>
                </c:pt>
                <c:pt idx="8">
                  <c:v>160807.6</c:v>
                </c:pt>
                <c:pt idx="9">
                  <c:v>157931.89999999997</c:v>
                </c:pt>
                <c:pt idx="10">
                  <c:v>158752.15</c:v>
                </c:pt>
                <c:pt idx="11">
                  <c:v>121261.90000000001</c:v>
                </c:pt>
                <c:pt idx="12">
                  <c:v>97281.65</c:v>
                </c:pt>
                <c:pt idx="13">
                  <c:v>73108.400000000009</c:v>
                </c:pt>
                <c:pt idx="14">
                  <c:v>73108.400000000009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5E-4491-9A1D-E266CE1E92EC}"/>
            </c:ext>
          </c:extLst>
        </c:ser>
        <c:ser>
          <c:idx val="1"/>
          <c:order val="1"/>
          <c:tx>
            <c:strRef>
              <c:f>'Planners Reduction Plan'!$C$4</c:f>
              <c:strCache>
                <c:ptCount val="1"/>
                <c:pt idx="0">
                  <c:v>4011004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'Planners Reduction Plan'!$I$2:$W$2</c:f>
              <c:numCache>
                <c:formatCode>d\-mmm</c:formatCode>
                <c:ptCount val="15"/>
                <c:pt idx="0">
                  <c:v>45187</c:v>
                </c:pt>
                <c:pt idx="1">
                  <c:v>45194</c:v>
                </c:pt>
                <c:pt idx="2">
                  <c:v>45201</c:v>
                </c:pt>
                <c:pt idx="3">
                  <c:v>45208</c:v>
                </c:pt>
                <c:pt idx="4">
                  <c:v>45215</c:v>
                </c:pt>
                <c:pt idx="5">
                  <c:v>45222</c:v>
                </c:pt>
                <c:pt idx="6">
                  <c:v>45229</c:v>
                </c:pt>
                <c:pt idx="7">
                  <c:v>45236</c:v>
                </c:pt>
                <c:pt idx="8">
                  <c:v>45243</c:v>
                </c:pt>
                <c:pt idx="9">
                  <c:v>45250</c:v>
                </c:pt>
                <c:pt idx="10">
                  <c:v>45257</c:v>
                </c:pt>
                <c:pt idx="11">
                  <c:v>45264</c:v>
                </c:pt>
                <c:pt idx="12">
                  <c:v>45271</c:v>
                </c:pt>
                <c:pt idx="13">
                  <c:v>45278</c:v>
                </c:pt>
                <c:pt idx="14">
                  <c:v>45285</c:v>
                </c:pt>
              </c:numCache>
            </c:numRef>
          </c:cat>
          <c:val>
            <c:numRef>
              <c:f>'Planners Reduction Plan'!$I$4:$W$4</c:f>
              <c:numCache>
                <c:formatCode>_-[$$-409]* #,##0_ ;_-[$$-409]* \-#,##0\ ;_-[$$-409]* "-"_ ;_-@_ </c:formatCode>
                <c:ptCount val="15"/>
                <c:pt idx="0">
                  <c:v>228472.30606240849</c:v>
                </c:pt>
                <c:pt idx="1">
                  <c:v>215332.82266027428</c:v>
                </c:pt>
                <c:pt idx="2">
                  <c:v>204775.24252013461</c:v>
                </c:pt>
                <c:pt idx="3">
                  <c:v>188458.03202631479</c:v>
                </c:pt>
                <c:pt idx="4">
                  <c:v>173949.19912085554</c:v>
                </c:pt>
                <c:pt idx="5">
                  <c:v>159147.6808253726</c:v>
                </c:pt>
                <c:pt idx="6">
                  <c:v>143572.63685625567</c:v>
                </c:pt>
                <c:pt idx="7">
                  <c:v>128896.55515649718</c:v>
                </c:pt>
                <c:pt idx="8">
                  <c:v>106046.18863536323</c:v>
                </c:pt>
                <c:pt idx="9">
                  <c:v>83185.369064585553</c:v>
                </c:pt>
                <c:pt idx="10">
                  <c:v>60335.002543451621</c:v>
                </c:pt>
                <c:pt idx="11">
                  <c:v>37735.509213766498</c:v>
                </c:pt>
                <c:pt idx="12">
                  <c:v>11498.354608072905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5E-4491-9A1D-E266CE1E92EC}"/>
            </c:ext>
          </c:extLst>
        </c:ser>
        <c:ser>
          <c:idx val="2"/>
          <c:order val="2"/>
          <c:tx>
            <c:strRef>
              <c:f>'Planners Reduction Plan'!$C$5</c:f>
              <c:strCache>
                <c:ptCount val="1"/>
                <c:pt idx="0">
                  <c:v>2537442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'Planners Reduction Plan'!$I$2:$W$2</c:f>
              <c:numCache>
                <c:formatCode>d\-mmm</c:formatCode>
                <c:ptCount val="15"/>
                <c:pt idx="0">
                  <c:v>45187</c:v>
                </c:pt>
                <c:pt idx="1">
                  <c:v>45194</c:v>
                </c:pt>
                <c:pt idx="2">
                  <c:v>45201</c:v>
                </c:pt>
                <c:pt idx="3">
                  <c:v>45208</c:v>
                </c:pt>
                <c:pt idx="4">
                  <c:v>45215</c:v>
                </c:pt>
                <c:pt idx="5">
                  <c:v>45222</c:v>
                </c:pt>
                <c:pt idx="6">
                  <c:v>45229</c:v>
                </c:pt>
                <c:pt idx="7">
                  <c:v>45236</c:v>
                </c:pt>
                <c:pt idx="8">
                  <c:v>45243</c:v>
                </c:pt>
                <c:pt idx="9">
                  <c:v>45250</c:v>
                </c:pt>
                <c:pt idx="10">
                  <c:v>45257</c:v>
                </c:pt>
                <c:pt idx="11">
                  <c:v>45264</c:v>
                </c:pt>
                <c:pt idx="12">
                  <c:v>45271</c:v>
                </c:pt>
                <c:pt idx="13">
                  <c:v>45278</c:v>
                </c:pt>
                <c:pt idx="14">
                  <c:v>45285</c:v>
                </c:pt>
              </c:numCache>
            </c:numRef>
          </c:cat>
          <c:val>
            <c:numRef>
              <c:f>'Planners Reduction Plan'!$I$5:$W$5</c:f>
              <c:numCache>
                <c:formatCode>_-[$$-409]* #,##0_ ;_-[$$-409]* \-#,##0\ ;_-[$$-409]* "-"_ ;_-@_ </c:formatCode>
                <c:ptCount val="15"/>
                <c:pt idx="0">
                  <c:v>170908.61965517246</c:v>
                </c:pt>
                <c:pt idx="1">
                  <c:v>130970.33741379314</c:v>
                </c:pt>
                <c:pt idx="2">
                  <c:v>149644.1005172414</c:v>
                </c:pt>
                <c:pt idx="3">
                  <c:v>156288.62775862069</c:v>
                </c:pt>
                <c:pt idx="4">
                  <c:v>147612.13500000004</c:v>
                </c:pt>
                <c:pt idx="5">
                  <c:v>137299.91000000003</c:v>
                </c:pt>
                <c:pt idx="6">
                  <c:v>124925.24000000002</c:v>
                </c:pt>
                <c:pt idx="7">
                  <c:v>116756.73862068966</c:v>
                </c:pt>
                <c:pt idx="8">
                  <c:v>99627.269310344825</c:v>
                </c:pt>
                <c:pt idx="9">
                  <c:v>102248.50482758622</c:v>
                </c:pt>
                <c:pt idx="10">
                  <c:v>85108.875689655193</c:v>
                </c:pt>
                <c:pt idx="11">
                  <c:v>127902.06948275863</c:v>
                </c:pt>
                <c:pt idx="12">
                  <c:v>99932.06413793104</c:v>
                </c:pt>
                <c:pt idx="13">
                  <c:v>133642.37206896552</c:v>
                </c:pt>
                <c:pt idx="14">
                  <c:v>133642.37206896552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5E-4491-9A1D-E266CE1E92EC}"/>
            </c:ext>
          </c:extLst>
        </c:ser>
        <c:ser>
          <c:idx val="3"/>
          <c:order val="3"/>
          <c:tx>
            <c:strRef>
              <c:f>'Planners Reduction Plan'!$C$6</c:f>
              <c:strCache>
                <c:ptCount val="1"/>
                <c:pt idx="0">
                  <c:v>1174438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'Planners Reduction Plan'!$I$2:$W$2</c:f>
              <c:numCache>
                <c:formatCode>d\-mmm</c:formatCode>
                <c:ptCount val="15"/>
                <c:pt idx="0">
                  <c:v>45187</c:v>
                </c:pt>
                <c:pt idx="1">
                  <c:v>45194</c:v>
                </c:pt>
                <c:pt idx="2">
                  <c:v>45201</c:v>
                </c:pt>
                <c:pt idx="3">
                  <c:v>45208</c:v>
                </c:pt>
                <c:pt idx="4">
                  <c:v>45215</c:v>
                </c:pt>
                <c:pt idx="5">
                  <c:v>45222</c:v>
                </c:pt>
                <c:pt idx="6">
                  <c:v>45229</c:v>
                </c:pt>
                <c:pt idx="7">
                  <c:v>45236</c:v>
                </c:pt>
                <c:pt idx="8">
                  <c:v>45243</c:v>
                </c:pt>
                <c:pt idx="9">
                  <c:v>45250</c:v>
                </c:pt>
                <c:pt idx="10">
                  <c:v>45257</c:v>
                </c:pt>
                <c:pt idx="11">
                  <c:v>45264</c:v>
                </c:pt>
                <c:pt idx="12">
                  <c:v>45271</c:v>
                </c:pt>
                <c:pt idx="13">
                  <c:v>45278</c:v>
                </c:pt>
                <c:pt idx="14">
                  <c:v>45285</c:v>
                </c:pt>
              </c:numCache>
            </c:numRef>
          </c:cat>
          <c:val>
            <c:numRef>
              <c:f>'Planners Reduction Plan'!$I$6:$W$6</c:f>
              <c:numCache>
                <c:formatCode>_-[$$-409]* #,##0_ ;_-[$$-409]* \-#,##0\ ;_-[$$-409]* "-"_ ;_-@_ </c:formatCode>
                <c:ptCount val="15"/>
                <c:pt idx="0">
                  <c:v>141425.58229885061</c:v>
                </c:pt>
                <c:pt idx="1">
                  <c:v>124116.13219540232</c:v>
                </c:pt>
                <c:pt idx="2">
                  <c:v>110016.95604597703</c:v>
                </c:pt>
                <c:pt idx="3">
                  <c:v>110971.36181609197</c:v>
                </c:pt>
                <c:pt idx="4">
                  <c:v>105158.16303448277</c:v>
                </c:pt>
                <c:pt idx="5">
                  <c:v>99344.964252873586</c:v>
                </c:pt>
                <c:pt idx="6">
                  <c:v>82946.537839080469</c:v>
                </c:pt>
                <c:pt idx="7">
                  <c:v>68240.012563218421</c:v>
                </c:pt>
                <c:pt idx="8">
                  <c:v>54097.454333333342</c:v>
                </c:pt>
                <c:pt idx="9">
                  <c:v>50496.741655172431</c:v>
                </c:pt>
                <c:pt idx="10">
                  <c:v>36354.183425287367</c:v>
                </c:pt>
                <c:pt idx="11">
                  <c:v>32102.739540229883</c:v>
                </c:pt>
                <c:pt idx="12">
                  <c:v>16745.483057471269</c:v>
                </c:pt>
                <c:pt idx="13">
                  <c:v>13058.006218390807</c:v>
                </c:pt>
                <c:pt idx="14">
                  <c:v>13058.006218390807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5E-4491-9A1D-E266CE1E92EC}"/>
            </c:ext>
          </c:extLst>
        </c:ser>
        <c:ser>
          <c:idx val="4"/>
          <c:order val="4"/>
          <c:tx>
            <c:strRef>
              <c:f>'Planners Reduction Plan'!$C$7</c:f>
              <c:strCache>
                <c:ptCount val="1"/>
                <c:pt idx="0">
                  <c:v>2538232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'Planners Reduction Plan'!$I$2:$W$2</c:f>
              <c:numCache>
                <c:formatCode>d\-mmm</c:formatCode>
                <c:ptCount val="15"/>
                <c:pt idx="0">
                  <c:v>45187</c:v>
                </c:pt>
                <c:pt idx="1">
                  <c:v>45194</c:v>
                </c:pt>
                <c:pt idx="2">
                  <c:v>45201</c:v>
                </c:pt>
                <c:pt idx="3">
                  <c:v>45208</c:v>
                </c:pt>
                <c:pt idx="4">
                  <c:v>45215</c:v>
                </c:pt>
                <c:pt idx="5">
                  <c:v>45222</c:v>
                </c:pt>
                <c:pt idx="6">
                  <c:v>45229</c:v>
                </c:pt>
                <c:pt idx="7">
                  <c:v>45236</c:v>
                </c:pt>
                <c:pt idx="8">
                  <c:v>45243</c:v>
                </c:pt>
                <c:pt idx="9">
                  <c:v>45250</c:v>
                </c:pt>
                <c:pt idx="10">
                  <c:v>45257</c:v>
                </c:pt>
                <c:pt idx="11">
                  <c:v>45264</c:v>
                </c:pt>
                <c:pt idx="12">
                  <c:v>45271</c:v>
                </c:pt>
                <c:pt idx="13">
                  <c:v>45278</c:v>
                </c:pt>
                <c:pt idx="14">
                  <c:v>45285</c:v>
                </c:pt>
              </c:numCache>
            </c:numRef>
          </c:cat>
          <c:val>
            <c:numRef>
              <c:f>'Planners Reduction Plan'!$I$7:$W$7</c:f>
              <c:numCache>
                <c:formatCode>_-[$$-409]* #,##0_ ;_-[$$-409]* \-#,##0\ ;_-[$$-409]* "-"_ ;_-@_ </c:formatCode>
                <c:ptCount val="15"/>
                <c:pt idx="0">
                  <c:v>116406.57950191574</c:v>
                </c:pt>
                <c:pt idx="1">
                  <c:v>70048.456800766304</c:v>
                </c:pt>
                <c:pt idx="2">
                  <c:v>71381.856130268206</c:v>
                </c:pt>
                <c:pt idx="3">
                  <c:v>156514.90411877399</c:v>
                </c:pt>
                <c:pt idx="4">
                  <c:v>130632.2324712644</c:v>
                </c:pt>
                <c:pt idx="5">
                  <c:v>136554.81599616862</c:v>
                </c:pt>
                <c:pt idx="6">
                  <c:v>116766.51551724141</c:v>
                </c:pt>
                <c:pt idx="7">
                  <c:v>101436.5134099617</c:v>
                </c:pt>
                <c:pt idx="8">
                  <c:v>76330.976340996174</c:v>
                </c:pt>
                <c:pt idx="9">
                  <c:v>98925.141666666692</c:v>
                </c:pt>
                <c:pt idx="10">
                  <c:v>74032.294061302688</c:v>
                </c:pt>
                <c:pt idx="11">
                  <c:v>95137.633141762475</c:v>
                </c:pt>
                <c:pt idx="12">
                  <c:v>68960.468390804614</c:v>
                </c:pt>
                <c:pt idx="13">
                  <c:v>74801.248275862075</c:v>
                </c:pt>
                <c:pt idx="14">
                  <c:v>74801.248275862075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5E-4491-9A1D-E266CE1E92EC}"/>
            </c:ext>
          </c:extLst>
        </c:ser>
        <c:ser>
          <c:idx val="5"/>
          <c:order val="5"/>
          <c:tx>
            <c:strRef>
              <c:f>'Planners Reduction Plan'!$C$8</c:f>
              <c:strCache>
                <c:ptCount val="1"/>
                <c:pt idx="0">
                  <c:v>2532007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'Planners Reduction Plan'!$I$2:$W$2</c:f>
              <c:numCache>
                <c:formatCode>d\-mmm</c:formatCode>
                <c:ptCount val="15"/>
                <c:pt idx="0">
                  <c:v>45187</c:v>
                </c:pt>
                <c:pt idx="1">
                  <c:v>45194</c:v>
                </c:pt>
                <c:pt idx="2">
                  <c:v>45201</c:v>
                </c:pt>
                <c:pt idx="3">
                  <c:v>45208</c:v>
                </c:pt>
                <c:pt idx="4">
                  <c:v>45215</c:v>
                </c:pt>
                <c:pt idx="5">
                  <c:v>45222</c:v>
                </c:pt>
                <c:pt idx="6">
                  <c:v>45229</c:v>
                </c:pt>
                <c:pt idx="7">
                  <c:v>45236</c:v>
                </c:pt>
                <c:pt idx="8">
                  <c:v>45243</c:v>
                </c:pt>
                <c:pt idx="9">
                  <c:v>45250</c:v>
                </c:pt>
                <c:pt idx="10">
                  <c:v>45257</c:v>
                </c:pt>
                <c:pt idx="11">
                  <c:v>45264</c:v>
                </c:pt>
                <c:pt idx="12">
                  <c:v>45271</c:v>
                </c:pt>
                <c:pt idx="13">
                  <c:v>45278</c:v>
                </c:pt>
                <c:pt idx="14">
                  <c:v>45285</c:v>
                </c:pt>
              </c:numCache>
            </c:numRef>
          </c:cat>
          <c:val>
            <c:numRef>
              <c:f>'Planners Reduction Plan'!$I$8:$W$8</c:f>
              <c:numCache>
                <c:formatCode>_-[$$-409]* #,##0_ ;_-[$$-409]* \-#,##0\ ;_-[$$-409]* "-"_ ;_-@_ </c:formatCode>
                <c:ptCount val="15"/>
                <c:pt idx="0">
                  <c:v>111332.4815189331</c:v>
                </c:pt>
                <c:pt idx="1">
                  <c:v>70834.153772945167</c:v>
                </c:pt>
                <c:pt idx="2">
                  <c:v>33087.71881654553</c:v>
                </c:pt>
                <c:pt idx="3">
                  <c:v>6955.5715390380456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5E-4491-9A1D-E266CE1E92EC}"/>
            </c:ext>
          </c:extLst>
        </c:ser>
        <c:ser>
          <c:idx val="6"/>
          <c:order val="6"/>
          <c:tx>
            <c:strRef>
              <c:f>'Planners Reduction Plan'!$C$9</c:f>
              <c:strCache>
                <c:ptCount val="1"/>
                <c:pt idx="0">
                  <c:v>2547507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'Planners Reduction Plan'!$I$2:$W$2</c:f>
              <c:numCache>
                <c:formatCode>d\-mmm</c:formatCode>
                <c:ptCount val="15"/>
                <c:pt idx="0">
                  <c:v>45187</c:v>
                </c:pt>
                <c:pt idx="1">
                  <c:v>45194</c:v>
                </c:pt>
                <c:pt idx="2">
                  <c:v>45201</c:v>
                </c:pt>
                <c:pt idx="3">
                  <c:v>45208</c:v>
                </c:pt>
                <c:pt idx="4">
                  <c:v>45215</c:v>
                </c:pt>
                <c:pt idx="5">
                  <c:v>45222</c:v>
                </c:pt>
                <c:pt idx="6">
                  <c:v>45229</c:v>
                </c:pt>
                <c:pt idx="7">
                  <c:v>45236</c:v>
                </c:pt>
                <c:pt idx="8">
                  <c:v>45243</c:v>
                </c:pt>
                <c:pt idx="9">
                  <c:v>45250</c:v>
                </c:pt>
                <c:pt idx="10">
                  <c:v>45257</c:v>
                </c:pt>
                <c:pt idx="11">
                  <c:v>45264</c:v>
                </c:pt>
                <c:pt idx="12">
                  <c:v>45271</c:v>
                </c:pt>
                <c:pt idx="13">
                  <c:v>45278</c:v>
                </c:pt>
                <c:pt idx="14">
                  <c:v>45285</c:v>
                </c:pt>
              </c:numCache>
            </c:numRef>
          </c:cat>
          <c:val>
            <c:numRef>
              <c:f>'Planners Reduction Plan'!$I$9:$W$9</c:f>
              <c:numCache>
                <c:formatCode>_-[$$-409]* #,##0_ ;_-[$$-409]* \-#,##0\ ;_-[$$-409]* "-"_ ;_-@_ </c:formatCode>
                <c:ptCount val="15"/>
                <c:pt idx="0">
                  <c:v>99452.704014921314</c:v>
                </c:pt>
                <c:pt idx="1">
                  <c:v>30118.775045187107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97687.425008652877</c:v>
                </c:pt>
                <c:pt idx="8">
                  <c:v>33955.660885282465</c:v>
                </c:pt>
                <c:pt idx="9">
                  <c:v>23389.946833057733</c:v>
                </c:pt>
                <c:pt idx="10">
                  <c:v>23457.442795062125</c:v>
                </c:pt>
                <c:pt idx="11">
                  <c:v>22258.091470214968</c:v>
                </c:pt>
                <c:pt idx="12">
                  <c:v>22538.459312387011</c:v>
                </c:pt>
                <c:pt idx="13">
                  <c:v>22668.259239318555</c:v>
                </c:pt>
                <c:pt idx="14">
                  <c:v>22668.259239318555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5E-4491-9A1D-E266CE1E92EC}"/>
            </c:ext>
          </c:extLst>
        </c:ser>
        <c:ser>
          <c:idx val="7"/>
          <c:order val="7"/>
          <c:tx>
            <c:strRef>
              <c:f>'Planners Reduction Plan'!$C$10</c:f>
              <c:strCache>
                <c:ptCount val="1"/>
                <c:pt idx="0">
                  <c:v>1157713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'Planners Reduction Plan'!$I$2:$W$2</c:f>
              <c:numCache>
                <c:formatCode>d\-mmm</c:formatCode>
                <c:ptCount val="15"/>
                <c:pt idx="0">
                  <c:v>45187</c:v>
                </c:pt>
                <c:pt idx="1">
                  <c:v>45194</c:v>
                </c:pt>
                <c:pt idx="2">
                  <c:v>45201</c:v>
                </c:pt>
                <c:pt idx="3">
                  <c:v>45208</c:v>
                </c:pt>
                <c:pt idx="4">
                  <c:v>45215</c:v>
                </c:pt>
                <c:pt idx="5">
                  <c:v>45222</c:v>
                </c:pt>
                <c:pt idx="6">
                  <c:v>45229</c:v>
                </c:pt>
                <c:pt idx="7">
                  <c:v>45236</c:v>
                </c:pt>
                <c:pt idx="8">
                  <c:v>45243</c:v>
                </c:pt>
                <c:pt idx="9">
                  <c:v>45250</c:v>
                </c:pt>
                <c:pt idx="10">
                  <c:v>45257</c:v>
                </c:pt>
                <c:pt idx="11">
                  <c:v>45264</c:v>
                </c:pt>
                <c:pt idx="12">
                  <c:v>45271</c:v>
                </c:pt>
                <c:pt idx="13">
                  <c:v>45278</c:v>
                </c:pt>
                <c:pt idx="14">
                  <c:v>45285</c:v>
                </c:pt>
              </c:numCache>
            </c:numRef>
          </c:cat>
          <c:val>
            <c:numRef>
              <c:f>'Planners Reduction Plan'!$I$10:$W$10</c:f>
              <c:numCache>
                <c:formatCode>_-[$$-409]* #,##0_ ;_-[$$-409]* \-#,##0\ ;_-[$$-409]* "-"_ ;_-@_ </c:formatCode>
                <c:ptCount val="15"/>
                <c:pt idx="0">
                  <c:v>90458.435667804719</c:v>
                </c:pt>
                <c:pt idx="1">
                  <c:v>90133.68809764566</c:v>
                </c:pt>
                <c:pt idx="2">
                  <c:v>89711.516256438903</c:v>
                </c:pt>
                <c:pt idx="3">
                  <c:v>88526.187625358347</c:v>
                </c:pt>
                <c:pt idx="4">
                  <c:v>87340.858994277791</c:v>
                </c:pt>
                <c:pt idx="5">
                  <c:v>86155.530363197235</c:v>
                </c:pt>
                <c:pt idx="6">
                  <c:v>85554.747358402994</c:v>
                </c:pt>
                <c:pt idx="7">
                  <c:v>84190.807563734968</c:v>
                </c:pt>
                <c:pt idx="8">
                  <c:v>82826.867769066928</c:v>
                </c:pt>
                <c:pt idx="9">
                  <c:v>81462.927974398903</c:v>
                </c:pt>
                <c:pt idx="10">
                  <c:v>80098.988179730863</c:v>
                </c:pt>
                <c:pt idx="11">
                  <c:v>78459.012950427641</c:v>
                </c:pt>
                <c:pt idx="12">
                  <c:v>77582.194510998204</c:v>
                </c:pt>
                <c:pt idx="13">
                  <c:v>76705.376071568753</c:v>
                </c:pt>
                <c:pt idx="14">
                  <c:v>76705.376071568753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75E-4491-9A1D-E266CE1E92EC}"/>
            </c:ext>
          </c:extLst>
        </c:ser>
        <c:ser>
          <c:idx val="8"/>
          <c:order val="8"/>
          <c:tx>
            <c:strRef>
              <c:f>'Planners Reduction Plan'!$C$11</c:f>
              <c:strCache>
                <c:ptCount val="1"/>
                <c:pt idx="0">
                  <c:v>3117332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'Planners Reduction Plan'!$I$2:$W$2</c:f>
              <c:numCache>
                <c:formatCode>d\-mmm</c:formatCode>
                <c:ptCount val="15"/>
                <c:pt idx="0">
                  <c:v>45187</c:v>
                </c:pt>
                <c:pt idx="1">
                  <c:v>45194</c:v>
                </c:pt>
                <c:pt idx="2">
                  <c:v>45201</c:v>
                </c:pt>
                <c:pt idx="3">
                  <c:v>45208</c:v>
                </c:pt>
                <c:pt idx="4">
                  <c:v>45215</c:v>
                </c:pt>
                <c:pt idx="5">
                  <c:v>45222</c:v>
                </c:pt>
                <c:pt idx="6">
                  <c:v>45229</c:v>
                </c:pt>
                <c:pt idx="7">
                  <c:v>45236</c:v>
                </c:pt>
                <c:pt idx="8">
                  <c:v>45243</c:v>
                </c:pt>
                <c:pt idx="9">
                  <c:v>45250</c:v>
                </c:pt>
                <c:pt idx="10">
                  <c:v>45257</c:v>
                </c:pt>
                <c:pt idx="11">
                  <c:v>45264</c:v>
                </c:pt>
                <c:pt idx="12">
                  <c:v>45271</c:v>
                </c:pt>
                <c:pt idx="13">
                  <c:v>45278</c:v>
                </c:pt>
                <c:pt idx="14">
                  <c:v>45285</c:v>
                </c:pt>
              </c:numCache>
            </c:numRef>
          </c:cat>
          <c:val>
            <c:numRef>
              <c:f>'Planners Reduction Plan'!$I$11:$W$11</c:f>
              <c:numCache>
                <c:formatCode>_-[$$-409]* #,##0_ ;_-[$$-409]* \-#,##0\ ;_-[$$-409]* "-"_ ;_-@_ </c:formatCode>
                <c:ptCount val="15"/>
                <c:pt idx="0">
                  <c:v>88257.115970954896</c:v>
                </c:pt>
                <c:pt idx="1">
                  <c:v>69123.862522484182</c:v>
                </c:pt>
                <c:pt idx="2">
                  <c:v>36922.631947233502</c:v>
                </c:pt>
                <c:pt idx="3">
                  <c:v>7645.6061037783147</c:v>
                </c:pt>
                <c:pt idx="4">
                  <c:v>0</c:v>
                </c:pt>
                <c:pt idx="5">
                  <c:v>12913.372044070233</c:v>
                </c:pt>
                <c:pt idx="6">
                  <c:v>34446.152341837289</c:v>
                </c:pt>
                <c:pt idx="7">
                  <c:v>859.77215678869391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75E-4491-9A1D-E266CE1E92EC}"/>
            </c:ext>
          </c:extLst>
        </c:ser>
        <c:ser>
          <c:idx val="9"/>
          <c:order val="9"/>
          <c:tx>
            <c:strRef>
              <c:f>'Planners Reduction Plan'!$C$12</c:f>
              <c:strCache>
                <c:ptCount val="1"/>
                <c:pt idx="0">
                  <c:v>2541994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'Planners Reduction Plan'!$I$2:$W$2</c:f>
              <c:numCache>
                <c:formatCode>d\-mmm</c:formatCode>
                <c:ptCount val="15"/>
                <c:pt idx="0">
                  <c:v>45187</c:v>
                </c:pt>
                <c:pt idx="1">
                  <c:v>45194</c:v>
                </c:pt>
                <c:pt idx="2">
                  <c:v>45201</c:v>
                </c:pt>
                <c:pt idx="3">
                  <c:v>45208</c:v>
                </c:pt>
                <c:pt idx="4">
                  <c:v>45215</c:v>
                </c:pt>
                <c:pt idx="5">
                  <c:v>45222</c:v>
                </c:pt>
                <c:pt idx="6">
                  <c:v>45229</c:v>
                </c:pt>
                <c:pt idx="7">
                  <c:v>45236</c:v>
                </c:pt>
                <c:pt idx="8">
                  <c:v>45243</c:v>
                </c:pt>
                <c:pt idx="9">
                  <c:v>45250</c:v>
                </c:pt>
                <c:pt idx="10">
                  <c:v>45257</c:v>
                </c:pt>
                <c:pt idx="11">
                  <c:v>45264</c:v>
                </c:pt>
                <c:pt idx="12">
                  <c:v>45271</c:v>
                </c:pt>
                <c:pt idx="13">
                  <c:v>45278</c:v>
                </c:pt>
                <c:pt idx="14">
                  <c:v>45285</c:v>
                </c:pt>
              </c:numCache>
            </c:numRef>
          </c:cat>
          <c:val>
            <c:numRef>
              <c:f>'Planners Reduction Plan'!$I$12:$W$12</c:f>
              <c:numCache>
                <c:formatCode>_-[$$-409]* #,##0_ ;_-[$$-409]* \-#,##0\ ;_-[$$-409]* "-"_ ;_-@_ </c:formatCode>
                <c:ptCount val="15"/>
                <c:pt idx="0">
                  <c:v>83308.666651341002</c:v>
                </c:pt>
                <c:pt idx="1">
                  <c:v>38656.696099616842</c:v>
                </c:pt>
                <c:pt idx="2">
                  <c:v>43024.910773946358</c:v>
                </c:pt>
                <c:pt idx="3">
                  <c:v>74027.212352490402</c:v>
                </c:pt>
                <c:pt idx="4">
                  <c:v>64481.260651340999</c:v>
                </c:pt>
                <c:pt idx="5">
                  <c:v>60746.236727969343</c:v>
                </c:pt>
                <c:pt idx="6">
                  <c:v>24942.906544061305</c:v>
                </c:pt>
                <c:pt idx="7">
                  <c:v>69138.017946360167</c:v>
                </c:pt>
                <c:pt idx="8">
                  <c:v>39169.660758620688</c:v>
                </c:pt>
                <c:pt idx="9">
                  <c:v>9401.6803908046022</c:v>
                </c:pt>
                <c:pt idx="10">
                  <c:v>0</c:v>
                </c:pt>
                <c:pt idx="11">
                  <c:v>5490.3248659003766</c:v>
                </c:pt>
                <c:pt idx="12">
                  <c:v>82899.897938697308</c:v>
                </c:pt>
                <c:pt idx="13">
                  <c:v>59519.930590038319</c:v>
                </c:pt>
                <c:pt idx="14">
                  <c:v>59519.930590038319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75E-4491-9A1D-E266CE1E92EC}"/>
            </c:ext>
          </c:extLst>
        </c:ser>
        <c:ser>
          <c:idx val="10"/>
          <c:order val="10"/>
          <c:tx>
            <c:strRef>
              <c:f>'Planners Reduction Plan'!$C$13</c:f>
              <c:strCache>
                <c:ptCount val="1"/>
                <c:pt idx="0">
                  <c:v>2547997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'Planners Reduction Plan'!$I$2:$W$2</c:f>
              <c:numCache>
                <c:formatCode>d\-mmm</c:formatCode>
                <c:ptCount val="15"/>
                <c:pt idx="0">
                  <c:v>45187</c:v>
                </c:pt>
                <c:pt idx="1">
                  <c:v>45194</c:v>
                </c:pt>
                <c:pt idx="2">
                  <c:v>45201</c:v>
                </c:pt>
                <c:pt idx="3">
                  <c:v>45208</c:v>
                </c:pt>
                <c:pt idx="4">
                  <c:v>45215</c:v>
                </c:pt>
                <c:pt idx="5">
                  <c:v>45222</c:v>
                </c:pt>
                <c:pt idx="6">
                  <c:v>45229</c:v>
                </c:pt>
                <c:pt idx="7">
                  <c:v>45236</c:v>
                </c:pt>
                <c:pt idx="8">
                  <c:v>45243</c:v>
                </c:pt>
                <c:pt idx="9">
                  <c:v>45250</c:v>
                </c:pt>
                <c:pt idx="10">
                  <c:v>45257</c:v>
                </c:pt>
                <c:pt idx="11">
                  <c:v>45264</c:v>
                </c:pt>
                <c:pt idx="12">
                  <c:v>45271</c:v>
                </c:pt>
                <c:pt idx="13">
                  <c:v>45278</c:v>
                </c:pt>
                <c:pt idx="14">
                  <c:v>45285</c:v>
                </c:pt>
              </c:numCache>
            </c:numRef>
          </c:cat>
          <c:val>
            <c:numRef>
              <c:f>'Planners Reduction Plan'!$I$13:$W$13</c:f>
              <c:numCache>
                <c:formatCode>_-[$$-409]* #,##0_ ;_-[$$-409]* \-#,##0\ ;_-[$$-409]* "-"_ ;_-@_ </c:formatCode>
                <c:ptCount val="15"/>
                <c:pt idx="0">
                  <c:v>74401.574875979946</c:v>
                </c:pt>
                <c:pt idx="1">
                  <c:v>74401.574875979946</c:v>
                </c:pt>
                <c:pt idx="2">
                  <c:v>74401.574875979946</c:v>
                </c:pt>
                <c:pt idx="3">
                  <c:v>74401.574875979946</c:v>
                </c:pt>
                <c:pt idx="4">
                  <c:v>74401.574875979946</c:v>
                </c:pt>
                <c:pt idx="5">
                  <c:v>74401.574875979946</c:v>
                </c:pt>
                <c:pt idx="6">
                  <c:v>74401.574875979946</c:v>
                </c:pt>
                <c:pt idx="7">
                  <c:v>74401.574875979946</c:v>
                </c:pt>
                <c:pt idx="8">
                  <c:v>74401.574875979946</c:v>
                </c:pt>
                <c:pt idx="9">
                  <c:v>74401.574875979946</c:v>
                </c:pt>
                <c:pt idx="10">
                  <c:v>74401.574875979946</c:v>
                </c:pt>
                <c:pt idx="11">
                  <c:v>74401.574875979946</c:v>
                </c:pt>
                <c:pt idx="12">
                  <c:v>74401.574875979946</c:v>
                </c:pt>
                <c:pt idx="13">
                  <c:v>74401.574875979946</c:v>
                </c:pt>
                <c:pt idx="14">
                  <c:v>74401.574875979946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75E-4491-9A1D-E266CE1E92EC}"/>
            </c:ext>
          </c:extLst>
        </c:ser>
        <c:ser>
          <c:idx val="11"/>
          <c:order val="11"/>
          <c:tx>
            <c:strRef>
              <c:f>'Planners Reduction Plan'!$C$14</c:f>
              <c:strCache>
                <c:ptCount val="1"/>
                <c:pt idx="0">
                  <c:v>1174437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'Planners Reduction Plan'!$I$2:$W$2</c:f>
              <c:numCache>
                <c:formatCode>d\-mmm</c:formatCode>
                <c:ptCount val="15"/>
                <c:pt idx="0">
                  <c:v>45187</c:v>
                </c:pt>
                <c:pt idx="1">
                  <c:v>45194</c:v>
                </c:pt>
                <c:pt idx="2">
                  <c:v>45201</c:v>
                </c:pt>
                <c:pt idx="3">
                  <c:v>45208</c:v>
                </c:pt>
                <c:pt idx="4">
                  <c:v>45215</c:v>
                </c:pt>
                <c:pt idx="5">
                  <c:v>45222</c:v>
                </c:pt>
                <c:pt idx="6">
                  <c:v>45229</c:v>
                </c:pt>
                <c:pt idx="7">
                  <c:v>45236</c:v>
                </c:pt>
                <c:pt idx="8">
                  <c:v>45243</c:v>
                </c:pt>
                <c:pt idx="9">
                  <c:v>45250</c:v>
                </c:pt>
                <c:pt idx="10">
                  <c:v>45257</c:v>
                </c:pt>
                <c:pt idx="11">
                  <c:v>45264</c:v>
                </c:pt>
                <c:pt idx="12">
                  <c:v>45271</c:v>
                </c:pt>
                <c:pt idx="13">
                  <c:v>45278</c:v>
                </c:pt>
                <c:pt idx="14">
                  <c:v>45285</c:v>
                </c:pt>
              </c:numCache>
            </c:numRef>
          </c:cat>
          <c:val>
            <c:numRef>
              <c:f>'Planners Reduction Plan'!$I$14:$W$14</c:f>
              <c:numCache>
                <c:formatCode>_-[$$-409]* #,##0_ ;_-[$$-409]* \-#,##0\ ;_-[$$-409]* "-"_ ;_-@_ </c:formatCode>
                <c:ptCount val="15"/>
                <c:pt idx="0">
                  <c:v>65772.573578544063</c:v>
                </c:pt>
                <c:pt idx="1">
                  <c:v>45419.792367816095</c:v>
                </c:pt>
                <c:pt idx="2">
                  <c:v>30642.494651341</c:v>
                </c:pt>
                <c:pt idx="3">
                  <c:v>33362.242697318012</c:v>
                </c:pt>
                <c:pt idx="4">
                  <c:v>50451.326252873565</c:v>
                </c:pt>
                <c:pt idx="5">
                  <c:v>79144.668137931032</c:v>
                </c:pt>
                <c:pt idx="6">
                  <c:v>62032.920015325675</c:v>
                </c:pt>
                <c:pt idx="7">
                  <c:v>46689.008122605366</c:v>
                </c:pt>
                <c:pt idx="8">
                  <c:v>31934.374973180074</c:v>
                </c:pt>
                <c:pt idx="9">
                  <c:v>28194.72140996169</c:v>
                </c:pt>
                <c:pt idx="10">
                  <c:v>12850.809517241383</c:v>
                </c:pt>
                <c:pt idx="11">
                  <c:v>8975.1685517241367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75E-4491-9A1D-E266CE1E92EC}"/>
            </c:ext>
          </c:extLst>
        </c:ser>
        <c:ser>
          <c:idx val="12"/>
          <c:order val="12"/>
          <c:tx>
            <c:strRef>
              <c:f>'Planners Reduction Plan'!$C$15</c:f>
              <c:strCache>
                <c:ptCount val="1"/>
                <c:pt idx="0">
                  <c:v>2464793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'Planners Reduction Plan'!$I$2:$W$2</c:f>
              <c:numCache>
                <c:formatCode>d\-mmm</c:formatCode>
                <c:ptCount val="15"/>
                <c:pt idx="0">
                  <c:v>45187</c:v>
                </c:pt>
                <c:pt idx="1">
                  <c:v>45194</c:v>
                </c:pt>
                <c:pt idx="2">
                  <c:v>45201</c:v>
                </c:pt>
                <c:pt idx="3">
                  <c:v>45208</c:v>
                </c:pt>
                <c:pt idx="4">
                  <c:v>45215</c:v>
                </c:pt>
                <c:pt idx="5">
                  <c:v>45222</c:v>
                </c:pt>
                <c:pt idx="6">
                  <c:v>45229</c:v>
                </c:pt>
                <c:pt idx="7">
                  <c:v>45236</c:v>
                </c:pt>
                <c:pt idx="8">
                  <c:v>45243</c:v>
                </c:pt>
                <c:pt idx="9">
                  <c:v>45250</c:v>
                </c:pt>
                <c:pt idx="10">
                  <c:v>45257</c:v>
                </c:pt>
                <c:pt idx="11">
                  <c:v>45264</c:v>
                </c:pt>
                <c:pt idx="12">
                  <c:v>45271</c:v>
                </c:pt>
                <c:pt idx="13">
                  <c:v>45278</c:v>
                </c:pt>
                <c:pt idx="14">
                  <c:v>45285</c:v>
                </c:pt>
              </c:numCache>
            </c:numRef>
          </c:cat>
          <c:val>
            <c:numRef>
              <c:f>'Planners Reduction Plan'!$I$15:$W$15</c:f>
              <c:numCache>
                <c:formatCode>_-[$$-409]* #,##0_ ;_-[$$-409]* \-#,##0\ ;_-[$$-409]* "-"_ ;_-@_ </c:formatCode>
                <c:ptCount val="15"/>
                <c:pt idx="0">
                  <c:v>63384.754032227043</c:v>
                </c:pt>
                <c:pt idx="1">
                  <c:v>62095.175189401227</c:v>
                </c:pt>
                <c:pt idx="2">
                  <c:v>61899.784455639725</c:v>
                </c:pt>
                <c:pt idx="3">
                  <c:v>59151.288134061455</c:v>
                </c:pt>
                <c:pt idx="4">
                  <c:v>56767.521182171287</c:v>
                </c:pt>
                <c:pt idx="5">
                  <c:v>54019.02486059301</c:v>
                </c:pt>
                <c:pt idx="6">
                  <c:v>51140.268049840401</c:v>
                </c:pt>
                <c:pt idx="7">
                  <c:v>48873.735538207133</c:v>
                </c:pt>
                <c:pt idx="8">
                  <c:v>46242.473656885741</c:v>
                </c:pt>
                <c:pt idx="9">
                  <c:v>43272.534503711111</c:v>
                </c:pt>
                <c:pt idx="10">
                  <c:v>39547.084513325382</c:v>
                </c:pt>
                <c:pt idx="11">
                  <c:v>36394.780675306691</c:v>
                </c:pt>
                <c:pt idx="12">
                  <c:v>40888.767551820943</c:v>
                </c:pt>
                <c:pt idx="13">
                  <c:v>45747.483798023306</c:v>
                </c:pt>
                <c:pt idx="14">
                  <c:v>45747.483798023306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75E-4491-9A1D-E266CE1E92EC}"/>
            </c:ext>
          </c:extLst>
        </c:ser>
        <c:ser>
          <c:idx val="14"/>
          <c:order val="13"/>
          <c:tx>
            <c:strRef>
              <c:f>'Planners Reduction Plan'!$C$16</c:f>
              <c:strCache>
                <c:ptCount val="1"/>
                <c:pt idx="0">
                  <c:v>1138436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'Planners Reduction Plan'!$I$2:$W$2</c:f>
              <c:numCache>
                <c:formatCode>d\-mmm</c:formatCode>
                <c:ptCount val="15"/>
                <c:pt idx="0">
                  <c:v>45187</c:v>
                </c:pt>
                <c:pt idx="1">
                  <c:v>45194</c:v>
                </c:pt>
                <c:pt idx="2">
                  <c:v>45201</c:v>
                </c:pt>
                <c:pt idx="3">
                  <c:v>45208</c:v>
                </c:pt>
                <c:pt idx="4">
                  <c:v>45215</c:v>
                </c:pt>
                <c:pt idx="5">
                  <c:v>45222</c:v>
                </c:pt>
                <c:pt idx="6">
                  <c:v>45229</c:v>
                </c:pt>
                <c:pt idx="7">
                  <c:v>45236</c:v>
                </c:pt>
                <c:pt idx="8">
                  <c:v>45243</c:v>
                </c:pt>
                <c:pt idx="9">
                  <c:v>45250</c:v>
                </c:pt>
                <c:pt idx="10">
                  <c:v>45257</c:v>
                </c:pt>
                <c:pt idx="11">
                  <c:v>45264</c:v>
                </c:pt>
                <c:pt idx="12">
                  <c:v>45271</c:v>
                </c:pt>
                <c:pt idx="13">
                  <c:v>45278</c:v>
                </c:pt>
                <c:pt idx="14">
                  <c:v>45285</c:v>
                </c:pt>
              </c:numCache>
            </c:numRef>
          </c:cat>
          <c:val>
            <c:numRef>
              <c:f>'Planners Reduction Plan'!$I$16:$W$16</c:f>
              <c:numCache>
                <c:formatCode>_-[$$-409]* #,##0_ ;_-[$$-409]* \-#,##0\ ;_-[$$-409]* "-"_ ;_-@_ </c:formatCode>
                <c:ptCount val="15"/>
                <c:pt idx="0">
                  <c:v>60996.473264016917</c:v>
                </c:pt>
                <c:pt idx="1">
                  <c:v>218969.67041601724</c:v>
                </c:pt>
                <c:pt idx="2">
                  <c:v>175714.61105414046</c:v>
                </c:pt>
                <c:pt idx="3">
                  <c:v>165237.64291450047</c:v>
                </c:pt>
                <c:pt idx="4">
                  <c:v>343739.89435396553</c:v>
                </c:pt>
                <c:pt idx="5">
                  <c:v>290909.44571313</c:v>
                </c:pt>
                <c:pt idx="6">
                  <c:v>238296.61955590709</c:v>
                </c:pt>
                <c:pt idx="7">
                  <c:v>194834.30068582774</c:v>
                </c:pt>
                <c:pt idx="8">
                  <c:v>170761.10880809903</c:v>
                </c:pt>
                <c:pt idx="9">
                  <c:v>147040.25809431466</c:v>
                </c:pt>
                <c:pt idx="10">
                  <c:v>122956.70324117578</c:v>
                </c:pt>
                <c:pt idx="11">
                  <c:v>101215.18083072601</c:v>
                </c:pt>
                <c:pt idx="12">
                  <c:v>63265.96487883509</c:v>
                </c:pt>
                <c:pt idx="13">
                  <c:v>24964.407762999777</c:v>
                </c:pt>
                <c:pt idx="14">
                  <c:v>24964.407762999777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75E-4491-9A1D-E266CE1E92EC}"/>
            </c:ext>
          </c:extLst>
        </c:ser>
        <c:ser>
          <c:idx val="15"/>
          <c:order val="14"/>
          <c:tx>
            <c:strRef>
              <c:f>'Planners Reduction Plan'!$C$17</c:f>
              <c:strCache>
                <c:ptCount val="1"/>
                <c:pt idx="0">
                  <c:v>4013087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'Planners Reduction Plan'!$I$2:$W$2</c:f>
              <c:numCache>
                <c:formatCode>d\-mmm</c:formatCode>
                <c:ptCount val="15"/>
                <c:pt idx="0">
                  <c:v>45187</c:v>
                </c:pt>
                <c:pt idx="1">
                  <c:v>45194</c:v>
                </c:pt>
                <c:pt idx="2">
                  <c:v>45201</c:v>
                </c:pt>
                <c:pt idx="3">
                  <c:v>45208</c:v>
                </c:pt>
                <c:pt idx="4">
                  <c:v>45215</c:v>
                </c:pt>
                <c:pt idx="5">
                  <c:v>45222</c:v>
                </c:pt>
                <c:pt idx="6">
                  <c:v>45229</c:v>
                </c:pt>
                <c:pt idx="7">
                  <c:v>45236</c:v>
                </c:pt>
                <c:pt idx="8">
                  <c:v>45243</c:v>
                </c:pt>
                <c:pt idx="9">
                  <c:v>45250</c:v>
                </c:pt>
                <c:pt idx="10">
                  <c:v>45257</c:v>
                </c:pt>
                <c:pt idx="11">
                  <c:v>45264</c:v>
                </c:pt>
                <c:pt idx="12">
                  <c:v>45271</c:v>
                </c:pt>
                <c:pt idx="13">
                  <c:v>45278</c:v>
                </c:pt>
                <c:pt idx="14">
                  <c:v>45285</c:v>
                </c:pt>
              </c:numCache>
            </c:numRef>
          </c:cat>
          <c:val>
            <c:numRef>
              <c:f>'Planners Reduction Plan'!$I$17:$W$17</c:f>
              <c:numCache>
                <c:formatCode>_-[$$-409]* #,##0_ ;_-[$$-409]* \-#,##0\ ;_-[$$-409]* "-"_ ;_-@_ </c:formatCode>
                <c:ptCount val="15"/>
                <c:pt idx="0">
                  <c:v>57186.049312387702</c:v>
                </c:pt>
                <c:pt idx="1">
                  <c:v>55922.80608203759</c:v>
                </c:pt>
                <c:pt idx="2">
                  <c:v>54222.286348873975</c:v>
                </c:pt>
                <c:pt idx="3">
                  <c:v>53323.44020420179</c:v>
                </c:pt>
                <c:pt idx="4">
                  <c:v>50019.573294055343</c:v>
                </c:pt>
                <c:pt idx="5">
                  <c:v>46715.706383908902</c:v>
                </c:pt>
                <c:pt idx="6">
                  <c:v>43581.891447078815</c:v>
                </c:pt>
                <c:pt idx="7">
                  <c:v>41249.750098740151</c:v>
                </c:pt>
                <c:pt idx="8">
                  <c:v>37314.261573418647</c:v>
                </c:pt>
                <c:pt idx="9">
                  <c:v>33378.773048097151</c:v>
                </c:pt>
                <c:pt idx="10">
                  <c:v>29443.284522775655</c:v>
                </c:pt>
                <c:pt idx="11">
                  <c:v>25337.744024137795</c:v>
                </c:pt>
                <c:pt idx="12">
                  <c:v>22835.550702482768</c:v>
                </c:pt>
                <c:pt idx="13">
                  <c:v>19531.683792336331</c:v>
                </c:pt>
                <c:pt idx="14">
                  <c:v>19531.683792336331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75E-4491-9A1D-E266CE1E92EC}"/>
            </c:ext>
          </c:extLst>
        </c:ser>
        <c:ser>
          <c:idx val="17"/>
          <c:order val="15"/>
          <c:tx>
            <c:strRef>
              <c:f>'Planners Reduction Plan'!$C$19</c:f>
              <c:strCache>
                <c:ptCount val="1"/>
                <c:pt idx="0">
                  <c:v>1183696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'Planners Reduction Plan'!$I$2:$W$2</c:f>
              <c:numCache>
                <c:formatCode>d\-mmm</c:formatCode>
                <c:ptCount val="15"/>
                <c:pt idx="0">
                  <c:v>45187</c:v>
                </c:pt>
                <c:pt idx="1">
                  <c:v>45194</c:v>
                </c:pt>
                <c:pt idx="2">
                  <c:v>45201</c:v>
                </c:pt>
                <c:pt idx="3">
                  <c:v>45208</c:v>
                </c:pt>
                <c:pt idx="4">
                  <c:v>45215</c:v>
                </c:pt>
                <c:pt idx="5">
                  <c:v>45222</c:v>
                </c:pt>
                <c:pt idx="6">
                  <c:v>45229</c:v>
                </c:pt>
                <c:pt idx="7">
                  <c:v>45236</c:v>
                </c:pt>
                <c:pt idx="8">
                  <c:v>45243</c:v>
                </c:pt>
                <c:pt idx="9">
                  <c:v>45250</c:v>
                </c:pt>
                <c:pt idx="10">
                  <c:v>45257</c:v>
                </c:pt>
                <c:pt idx="11">
                  <c:v>45264</c:v>
                </c:pt>
                <c:pt idx="12">
                  <c:v>45271</c:v>
                </c:pt>
                <c:pt idx="13">
                  <c:v>45278</c:v>
                </c:pt>
                <c:pt idx="14">
                  <c:v>45285</c:v>
                </c:pt>
              </c:numCache>
            </c:numRef>
          </c:cat>
          <c:val>
            <c:numRef>
              <c:f>'Planners Reduction Plan'!$I$19:$W$19</c:f>
              <c:numCache>
                <c:formatCode>_-[$$-409]* #,##0_ ;_-[$$-409]* \-#,##0\ ;_-[$$-409]* "-"_ ;_-@_ </c:formatCode>
                <c:ptCount val="15"/>
                <c:pt idx="0">
                  <c:v>47800</c:v>
                </c:pt>
                <c:pt idx="1">
                  <c:v>112808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75E-4491-9A1D-E266CE1E92EC}"/>
            </c:ext>
          </c:extLst>
        </c:ser>
        <c:ser>
          <c:idx val="18"/>
          <c:order val="16"/>
          <c:tx>
            <c:strRef>
              <c:f>'Planners Reduction Plan'!$C$20</c:f>
              <c:strCache>
                <c:ptCount val="1"/>
                <c:pt idx="0">
                  <c:v>3117320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numRef>
              <c:f>'Planners Reduction Plan'!$I$2:$W$2</c:f>
              <c:numCache>
                <c:formatCode>d\-mmm</c:formatCode>
                <c:ptCount val="15"/>
                <c:pt idx="0">
                  <c:v>45187</c:v>
                </c:pt>
                <c:pt idx="1">
                  <c:v>45194</c:v>
                </c:pt>
                <c:pt idx="2">
                  <c:v>45201</c:v>
                </c:pt>
                <c:pt idx="3">
                  <c:v>45208</c:v>
                </c:pt>
                <c:pt idx="4">
                  <c:v>45215</c:v>
                </c:pt>
                <c:pt idx="5">
                  <c:v>45222</c:v>
                </c:pt>
                <c:pt idx="6">
                  <c:v>45229</c:v>
                </c:pt>
                <c:pt idx="7">
                  <c:v>45236</c:v>
                </c:pt>
                <c:pt idx="8">
                  <c:v>45243</c:v>
                </c:pt>
                <c:pt idx="9">
                  <c:v>45250</c:v>
                </c:pt>
                <c:pt idx="10">
                  <c:v>45257</c:v>
                </c:pt>
                <c:pt idx="11">
                  <c:v>45264</c:v>
                </c:pt>
                <c:pt idx="12">
                  <c:v>45271</c:v>
                </c:pt>
                <c:pt idx="13">
                  <c:v>45278</c:v>
                </c:pt>
                <c:pt idx="14">
                  <c:v>45285</c:v>
                </c:pt>
              </c:numCache>
            </c:numRef>
          </c:cat>
          <c:val>
            <c:numRef>
              <c:f>'Planners Reduction Plan'!$I$20:$W$20</c:f>
              <c:numCache>
                <c:formatCode>_-[$$-409]* #,##0_ ;_-[$$-409]* \-#,##0\ ;_-[$$-409]* "-"_ ;_-@_ </c:formatCode>
                <c:ptCount val="15"/>
                <c:pt idx="0">
                  <c:v>47145.140570016294</c:v>
                </c:pt>
                <c:pt idx="1">
                  <c:v>32800.224134833865</c:v>
                </c:pt>
                <c:pt idx="2">
                  <c:v>22757.691762036186</c:v>
                </c:pt>
                <c:pt idx="3">
                  <c:v>13627.125179338316</c:v>
                </c:pt>
                <c:pt idx="4">
                  <c:v>3977.3053477319518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75E-4491-9A1D-E266CE1E92EC}"/>
            </c:ext>
          </c:extLst>
        </c:ser>
        <c:ser>
          <c:idx val="19"/>
          <c:order val="17"/>
          <c:tx>
            <c:strRef>
              <c:f>'Planners Reduction Plan'!$C$21</c:f>
              <c:strCache>
                <c:ptCount val="1"/>
                <c:pt idx="0">
                  <c:v>3117320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numRef>
              <c:f>'Planners Reduction Plan'!$I$2:$W$2</c:f>
              <c:numCache>
                <c:formatCode>d\-mmm</c:formatCode>
                <c:ptCount val="15"/>
                <c:pt idx="0">
                  <c:v>45187</c:v>
                </c:pt>
                <c:pt idx="1">
                  <c:v>45194</c:v>
                </c:pt>
                <c:pt idx="2">
                  <c:v>45201</c:v>
                </c:pt>
                <c:pt idx="3">
                  <c:v>45208</c:v>
                </c:pt>
                <c:pt idx="4">
                  <c:v>45215</c:v>
                </c:pt>
                <c:pt idx="5">
                  <c:v>45222</c:v>
                </c:pt>
                <c:pt idx="6">
                  <c:v>45229</c:v>
                </c:pt>
                <c:pt idx="7">
                  <c:v>45236</c:v>
                </c:pt>
                <c:pt idx="8">
                  <c:v>45243</c:v>
                </c:pt>
                <c:pt idx="9">
                  <c:v>45250</c:v>
                </c:pt>
                <c:pt idx="10">
                  <c:v>45257</c:v>
                </c:pt>
                <c:pt idx="11">
                  <c:v>45264</c:v>
                </c:pt>
                <c:pt idx="12">
                  <c:v>45271</c:v>
                </c:pt>
                <c:pt idx="13">
                  <c:v>45278</c:v>
                </c:pt>
                <c:pt idx="14">
                  <c:v>45285</c:v>
                </c:pt>
              </c:numCache>
            </c:numRef>
          </c:cat>
          <c:val>
            <c:numRef>
              <c:f>'Planners Reduction Plan'!$I$21:$W$21</c:f>
              <c:numCache>
                <c:formatCode>_-[$$-409]* #,##0_ ;_-[$$-409]* \-#,##0\ ;_-[$$-409]* "-"_ ;_-@_ </c:formatCode>
                <c:ptCount val="15"/>
                <c:pt idx="0">
                  <c:v>47145.140570016294</c:v>
                </c:pt>
                <c:pt idx="1">
                  <c:v>32800.224134833865</c:v>
                </c:pt>
                <c:pt idx="2">
                  <c:v>22757.691762036186</c:v>
                </c:pt>
                <c:pt idx="3">
                  <c:v>13627.125179338316</c:v>
                </c:pt>
                <c:pt idx="4">
                  <c:v>3977.3053477319518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475E-4491-9A1D-E266CE1E92EC}"/>
            </c:ext>
          </c:extLst>
        </c:ser>
        <c:ser>
          <c:idx val="13"/>
          <c:order val="18"/>
          <c:tx>
            <c:strRef>
              <c:f>'Planners Reduction Plan'!$C$18</c:f>
              <c:strCache>
                <c:ptCount val="1"/>
                <c:pt idx="0">
                  <c:v>4012536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'Planners Reduction Plan'!$I$2:$W$2</c:f>
              <c:numCache>
                <c:formatCode>d\-mmm</c:formatCode>
                <c:ptCount val="15"/>
                <c:pt idx="0">
                  <c:v>45187</c:v>
                </c:pt>
                <c:pt idx="1">
                  <c:v>45194</c:v>
                </c:pt>
                <c:pt idx="2">
                  <c:v>45201</c:v>
                </c:pt>
                <c:pt idx="3">
                  <c:v>45208</c:v>
                </c:pt>
                <c:pt idx="4">
                  <c:v>45215</c:v>
                </c:pt>
                <c:pt idx="5">
                  <c:v>45222</c:v>
                </c:pt>
                <c:pt idx="6">
                  <c:v>45229</c:v>
                </c:pt>
                <c:pt idx="7">
                  <c:v>45236</c:v>
                </c:pt>
                <c:pt idx="8">
                  <c:v>45243</c:v>
                </c:pt>
                <c:pt idx="9">
                  <c:v>45250</c:v>
                </c:pt>
                <c:pt idx="10">
                  <c:v>45257</c:v>
                </c:pt>
                <c:pt idx="11">
                  <c:v>45264</c:v>
                </c:pt>
                <c:pt idx="12">
                  <c:v>45271</c:v>
                </c:pt>
                <c:pt idx="13">
                  <c:v>45278</c:v>
                </c:pt>
                <c:pt idx="14">
                  <c:v>45285</c:v>
                </c:pt>
              </c:numCache>
            </c:numRef>
          </c:cat>
          <c:val>
            <c:numRef>
              <c:f>'Planners Reduction Plan'!$I$18:$W$18</c:f>
              <c:numCache>
                <c:formatCode>_-[$$-409]* #,##0_ ;_-[$$-409]* \-#,##0\ ;_-[$$-409]* "-"_ ;_-@_ </c:formatCode>
                <c:ptCount val="15"/>
                <c:pt idx="0">
                  <c:v>53345.593659195307</c:v>
                </c:pt>
                <c:pt idx="1">
                  <c:v>50469.126836095762</c:v>
                </c:pt>
                <c:pt idx="2">
                  <c:v>46588.477467901095</c:v>
                </c:pt>
                <c:pt idx="3">
                  <c:v>43438.582805976155</c:v>
                </c:pt>
                <c:pt idx="4">
                  <c:v>37309.360017378262</c:v>
                </c:pt>
                <c:pt idx="5">
                  <c:v>31924.969260448612</c:v>
                </c:pt>
                <c:pt idx="6">
                  <c:v>25632.777223321704</c:v>
                </c:pt>
                <c:pt idx="7">
                  <c:v>21575.081281199513</c:v>
                </c:pt>
                <c:pt idx="8">
                  <c:v>16772.553307409089</c:v>
                </c:pt>
                <c:pt idx="9">
                  <c:v>12714.857365286896</c:v>
                </c:pt>
                <c:pt idx="10">
                  <c:v>8657.1614231647</c:v>
                </c:pt>
                <c:pt idx="11">
                  <c:v>4375.1220731040303</c:v>
                </c:pt>
                <c:pt idx="12">
                  <c:v>12904.193667736967</c:v>
                </c:pt>
                <c:pt idx="13">
                  <c:v>7877.322286008065</c:v>
                </c:pt>
                <c:pt idx="14">
                  <c:v>7877.322286008065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87-42D5-9A2B-0F70C78033C4}"/>
            </c:ext>
          </c:extLst>
        </c:ser>
        <c:ser>
          <c:idx val="16"/>
          <c:order val="19"/>
          <c:tx>
            <c:strRef>
              <c:f>'Planners Reduction Plan'!$C$22</c:f>
              <c:strCache>
                <c:ptCount val="1"/>
                <c:pt idx="0">
                  <c:v>1157705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'Planners Reduction Plan'!$I$2:$W$2</c:f>
              <c:numCache>
                <c:formatCode>d\-mmm</c:formatCode>
                <c:ptCount val="15"/>
                <c:pt idx="0">
                  <c:v>45187</c:v>
                </c:pt>
                <c:pt idx="1">
                  <c:v>45194</c:v>
                </c:pt>
                <c:pt idx="2">
                  <c:v>45201</c:v>
                </c:pt>
                <c:pt idx="3">
                  <c:v>45208</c:v>
                </c:pt>
                <c:pt idx="4">
                  <c:v>45215</c:v>
                </c:pt>
                <c:pt idx="5">
                  <c:v>45222</c:v>
                </c:pt>
                <c:pt idx="6">
                  <c:v>45229</c:v>
                </c:pt>
                <c:pt idx="7">
                  <c:v>45236</c:v>
                </c:pt>
                <c:pt idx="8">
                  <c:v>45243</c:v>
                </c:pt>
                <c:pt idx="9">
                  <c:v>45250</c:v>
                </c:pt>
                <c:pt idx="10">
                  <c:v>45257</c:v>
                </c:pt>
                <c:pt idx="11">
                  <c:v>45264</c:v>
                </c:pt>
                <c:pt idx="12">
                  <c:v>45271</c:v>
                </c:pt>
                <c:pt idx="13">
                  <c:v>45278</c:v>
                </c:pt>
                <c:pt idx="14">
                  <c:v>45285</c:v>
                </c:pt>
              </c:numCache>
            </c:numRef>
          </c:cat>
          <c:val>
            <c:numRef>
              <c:f>'Planners Reduction Plan'!$I$22:$W$22</c:f>
              <c:numCache>
                <c:formatCode>_-[$$-409]* #,##0_ ;_-[$$-409]* \-#,##0\ ;_-[$$-409]* "-"_ ;_-@_ </c:formatCode>
                <c:ptCount val="15"/>
                <c:pt idx="0">
                  <c:v>47085.080344757836</c:v>
                </c:pt>
                <c:pt idx="1">
                  <c:v>47001.566544926769</c:v>
                </c:pt>
                <c:pt idx="2">
                  <c:v>46734.322385467342</c:v>
                </c:pt>
                <c:pt idx="3">
                  <c:v>46467.078226007914</c:v>
                </c:pt>
                <c:pt idx="4">
                  <c:v>45414.804348136415</c:v>
                </c:pt>
                <c:pt idx="5">
                  <c:v>45147.560188676987</c:v>
                </c:pt>
                <c:pt idx="6">
                  <c:v>44128.691830737924</c:v>
                </c:pt>
                <c:pt idx="7">
                  <c:v>43894.853191210925</c:v>
                </c:pt>
                <c:pt idx="8">
                  <c:v>42875.984833271854</c:v>
                </c:pt>
                <c:pt idx="9">
                  <c:v>42642.146193744862</c:v>
                </c:pt>
                <c:pt idx="10">
                  <c:v>42408.307554217863</c:v>
                </c:pt>
                <c:pt idx="11">
                  <c:v>41873.819235299001</c:v>
                </c:pt>
                <c:pt idx="12">
                  <c:v>41339.330916380153</c:v>
                </c:pt>
                <c:pt idx="13">
                  <c:v>40804.842597461298</c:v>
                </c:pt>
                <c:pt idx="14">
                  <c:v>40804.842597461298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87-42D5-9A2B-0F70C7803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5158639"/>
        <c:axId val="486874959"/>
        <c:extLst/>
      </c:areaChart>
      <c:dateAx>
        <c:axId val="485158639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6874959"/>
        <c:crosses val="autoZero"/>
        <c:auto val="1"/>
        <c:lblOffset val="100"/>
        <c:baseTimeUnit val="days"/>
      </c:dateAx>
      <c:valAx>
        <c:axId val="486874959"/>
        <c:scaling>
          <c:orientation val="minMax"/>
          <c:max val="2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51586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7243568870074894E-3"/>
          <c:y val="0.89357118558283477"/>
          <c:w val="0.99388262977516761"/>
          <c:h val="0.106428873272246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r>
              <a:rPr lang="pt-BR">
                <a:latin typeface="Arial Black" panose="020B0A04020102020204" pitchFamily="34" charset="0"/>
              </a:rPr>
              <a:t>Planners Reduction</a:t>
            </a:r>
            <a:r>
              <a:rPr lang="pt-BR" baseline="0">
                <a:latin typeface="Arial Black" panose="020B0A04020102020204" pitchFamily="34" charset="0"/>
              </a:rPr>
              <a:t> Plan - Based on Top 20 Offenders</a:t>
            </a:r>
            <a:endParaRPr lang="pt-BR">
              <a:latin typeface="Arial Black" panose="020B0A040201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Black" panose="020B0A04020102020204" pitchFamily="34" charset="0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1881907310126192E-2"/>
          <c:y val="0.14644905951561116"/>
          <c:w val="0.88744236315915881"/>
          <c:h val="0.64756696739542952"/>
        </c:manualLayout>
      </c:layout>
      <c:areaChart>
        <c:grouping val="stacked"/>
        <c:varyColors val="0"/>
        <c:ser>
          <c:idx val="0"/>
          <c:order val="0"/>
          <c:tx>
            <c:strRef>
              <c:f>'Planners Reduction Plan'!$C$3</c:f>
              <c:strCache>
                <c:ptCount val="1"/>
                <c:pt idx="0">
                  <c:v>2553433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'Planners Reduction Plan'!$I$2:$W$2</c:f>
              <c:numCache>
                <c:formatCode>d\-mmm</c:formatCode>
                <c:ptCount val="15"/>
                <c:pt idx="0">
                  <c:v>45187</c:v>
                </c:pt>
                <c:pt idx="1">
                  <c:v>45194</c:v>
                </c:pt>
                <c:pt idx="2">
                  <c:v>45201</c:v>
                </c:pt>
                <c:pt idx="3">
                  <c:v>45208</c:v>
                </c:pt>
                <c:pt idx="4">
                  <c:v>45215</c:v>
                </c:pt>
                <c:pt idx="5">
                  <c:v>45222</c:v>
                </c:pt>
                <c:pt idx="6">
                  <c:v>45229</c:v>
                </c:pt>
                <c:pt idx="7">
                  <c:v>45236</c:v>
                </c:pt>
                <c:pt idx="8">
                  <c:v>45243</c:v>
                </c:pt>
                <c:pt idx="9">
                  <c:v>45250</c:v>
                </c:pt>
                <c:pt idx="10">
                  <c:v>45257</c:v>
                </c:pt>
                <c:pt idx="11">
                  <c:v>45264</c:v>
                </c:pt>
                <c:pt idx="12">
                  <c:v>45271</c:v>
                </c:pt>
                <c:pt idx="13">
                  <c:v>45278</c:v>
                </c:pt>
                <c:pt idx="14">
                  <c:v>45285</c:v>
                </c:pt>
              </c:numCache>
            </c:numRef>
          </c:cat>
          <c:val>
            <c:numRef>
              <c:f>'Planners Reduction Plan'!$I$3:$W$3</c:f>
              <c:numCache>
                <c:formatCode>_-[$$-409]* #,##0_ ;_-[$$-409]* \-#,##0\ ;_-[$$-409]* "-"_ ;_-@_ </c:formatCode>
                <c:ptCount val="15"/>
                <c:pt idx="0">
                  <c:v>337846.5</c:v>
                </c:pt>
                <c:pt idx="1">
                  <c:v>186843.30000000002</c:v>
                </c:pt>
                <c:pt idx="2">
                  <c:v>21693.199999999957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52428.449999999983</c:v>
                </c:pt>
                <c:pt idx="7">
                  <c:v>183880.75</c:v>
                </c:pt>
                <c:pt idx="8">
                  <c:v>160807.6</c:v>
                </c:pt>
                <c:pt idx="9">
                  <c:v>157931.89999999997</c:v>
                </c:pt>
                <c:pt idx="10">
                  <c:v>158752.15</c:v>
                </c:pt>
                <c:pt idx="11">
                  <c:v>121261.90000000001</c:v>
                </c:pt>
                <c:pt idx="12">
                  <c:v>97281.65</c:v>
                </c:pt>
                <c:pt idx="13">
                  <c:v>73108.400000000009</c:v>
                </c:pt>
                <c:pt idx="14">
                  <c:v>73108.400000000009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27-4008-838C-A3F923EC24B6}"/>
            </c:ext>
          </c:extLst>
        </c:ser>
        <c:ser>
          <c:idx val="1"/>
          <c:order val="1"/>
          <c:tx>
            <c:strRef>
              <c:f>'Planners Reduction Plan'!$C$4</c:f>
              <c:strCache>
                <c:ptCount val="1"/>
                <c:pt idx="0">
                  <c:v>4011004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'Planners Reduction Plan'!$I$2:$W$2</c:f>
              <c:numCache>
                <c:formatCode>d\-mmm</c:formatCode>
                <c:ptCount val="15"/>
                <c:pt idx="0">
                  <c:v>45187</c:v>
                </c:pt>
                <c:pt idx="1">
                  <c:v>45194</c:v>
                </c:pt>
                <c:pt idx="2">
                  <c:v>45201</c:v>
                </c:pt>
                <c:pt idx="3">
                  <c:v>45208</c:v>
                </c:pt>
                <c:pt idx="4">
                  <c:v>45215</c:v>
                </c:pt>
                <c:pt idx="5">
                  <c:v>45222</c:v>
                </c:pt>
                <c:pt idx="6">
                  <c:v>45229</c:v>
                </c:pt>
                <c:pt idx="7">
                  <c:v>45236</c:v>
                </c:pt>
                <c:pt idx="8">
                  <c:v>45243</c:v>
                </c:pt>
                <c:pt idx="9">
                  <c:v>45250</c:v>
                </c:pt>
                <c:pt idx="10">
                  <c:v>45257</c:v>
                </c:pt>
                <c:pt idx="11">
                  <c:v>45264</c:v>
                </c:pt>
                <c:pt idx="12">
                  <c:v>45271</c:v>
                </c:pt>
                <c:pt idx="13">
                  <c:v>45278</c:v>
                </c:pt>
                <c:pt idx="14">
                  <c:v>45285</c:v>
                </c:pt>
              </c:numCache>
            </c:numRef>
          </c:cat>
          <c:val>
            <c:numRef>
              <c:f>'Planners Reduction Plan'!$I$4:$W$4</c:f>
              <c:numCache>
                <c:formatCode>_-[$$-409]* #,##0_ ;_-[$$-409]* \-#,##0\ ;_-[$$-409]* "-"_ ;_-@_ </c:formatCode>
                <c:ptCount val="15"/>
                <c:pt idx="0">
                  <c:v>228472.30606240849</c:v>
                </c:pt>
                <c:pt idx="1">
                  <c:v>215332.82266027428</c:v>
                </c:pt>
                <c:pt idx="2">
                  <c:v>204775.24252013461</c:v>
                </c:pt>
                <c:pt idx="3">
                  <c:v>188458.03202631479</c:v>
                </c:pt>
                <c:pt idx="4">
                  <c:v>173949.19912085554</c:v>
                </c:pt>
                <c:pt idx="5">
                  <c:v>159147.6808253726</c:v>
                </c:pt>
                <c:pt idx="6">
                  <c:v>143572.63685625567</c:v>
                </c:pt>
                <c:pt idx="7">
                  <c:v>128896.55515649718</c:v>
                </c:pt>
                <c:pt idx="8">
                  <c:v>106046.18863536323</c:v>
                </c:pt>
                <c:pt idx="9">
                  <c:v>83185.369064585553</c:v>
                </c:pt>
                <c:pt idx="10">
                  <c:v>60335.002543451621</c:v>
                </c:pt>
                <c:pt idx="11">
                  <c:v>37735.509213766498</c:v>
                </c:pt>
                <c:pt idx="12">
                  <c:v>11498.354608072905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27-4008-838C-A3F923EC24B6}"/>
            </c:ext>
          </c:extLst>
        </c:ser>
        <c:ser>
          <c:idx val="2"/>
          <c:order val="2"/>
          <c:tx>
            <c:strRef>
              <c:f>'Planners Reduction Plan'!$C$5</c:f>
              <c:strCache>
                <c:ptCount val="1"/>
                <c:pt idx="0">
                  <c:v>2537442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'Planners Reduction Plan'!$I$2:$W$2</c:f>
              <c:numCache>
                <c:formatCode>d\-mmm</c:formatCode>
                <c:ptCount val="15"/>
                <c:pt idx="0">
                  <c:v>45187</c:v>
                </c:pt>
                <c:pt idx="1">
                  <c:v>45194</c:v>
                </c:pt>
                <c:pt idx="2">
                  <c:v>45201</c:v>
                </c:pt>
                <c:pt idx="3">
                  <c:v>45208</c:v>
                </c:pt>
                <c:pt idx="4">
                  <c:v>45215</c:v>
                </c:pt>
                <c:pt idx="5">
                  <c:v>45222</c:v>
                </c:pt>
                <c:pt idx="6">
                  <c:v>45229</c:v>
                </c:pt>
                <c:pt idx="7">
                  <c:v>45236</c:v>
                </c:pt>
                <c:pt idx="8">
                  <c:v>45243</c:v>
                </c:pt>
                <c:pt idx="9">
                  <c:v>45250</c:v>
                </c:pt>
                <c:pt idx="10">
                  <c:v>45257</c:v>
                </c:pt>
                <c:pt idx="11">
                  <c:v>45264</c:v>
                </c:pt>
                <c:pt idx="12">
                  <c:v>45271</c:v>
                </c:pt>
                <c:pt idx="13">
                  <c:v>45278</c:v>
                </c:pt>
                <c:pt idx="14">
                  <c:v>45285</c:v>
                </c:pt>
              </c:numCache>
            </c:numRef>
          </c:cat>
          <c:val>
            <c:numRef>
              <c:f>'Planners Reduction Plan'!$I$5:$W$5</c:f>
              <c:numCache>
                <c:formatCode>_-[$$-409]* #,##0_ ;_-[$$-409]* \-#,##0\ ;_-[$$-409]* "-"_ ;_-@_ </c:formatCode>
                <c:ptCount val="15"/>
                <c:pt idx="0">
                  <c:v>170908.61965517246</c:v>
                </c:pt>
                <c:pt idx="1">
                  <c:v>130970.33741379314</c:v>
                </c:pt>
                <c:pt idx="2">
                  <c:v>149644.1005172414</c:v>
                </c:pt>
                <c:pt idx="3">
                  <c:v>156288.62775862069</c:v>
                </c:pt>
                <c:pt idx="4">
                  <c:v>147612.13500000004</c:v>
                </c:pt>
                <c:pt idx="5">
                  <c:v>137299.91000000003</c:v>
                </c:pt>
                <c:pt idx="6">
                  <c:v>124925.24000000002</c:v>
                </c:pt>
                <c:pt idx="7">
                  <c:v>116756.73862068966</c:v>
                </c:pt>
                <c:pt idx="8">
                  <c:v>99627.269310344825</c:v>
                </c:pt>
                <c:pt idx="9">
                  <c:v>102248.50482758622</c:v>
                </c:pt>
                <c:pt idx="10">
                  <c:v>85108.875689655193</c:v>
                </c:pt>
                <c:pt idx="11">
                  <c:v>127902.06948275863</c:v>
                </c:pt>
                <c:pt idx="12">
                  <c:v>99932.06413793104</c:v>
                </c:pt>
                <c:pt idx="13">
                  <c:v>133642.37206896552</c:v>
                </c:pt>
                <c:pt idx="14">
                  <c:v>133642.37206896552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27-4008-838C-A3F923EC24B6}"/>
            </c:ext>
          </c:extLst>
        </c:ser>
        <c:ser>
          <c:idx val="3"/>
          <c:order val="3"/>
          <c:tx>
            <c:strRef>
              <c:f>'Planners Reduction Plan'!$C$6</c:f>
              <c:strCache>
                <c:ptCount val="1"/>
                <c:pt idx="0">
                  <c:v>1174438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'Planners Reduction Plan'!$I$2:$W$2</c:f>
              <c:numCache>
                <c:formatCode>d\-mmm</c:formatCode>
                <c:ptCount val="15"/>
                <c:pt idx="0">
                  <c:v>45187</c:v>
                </c:pt>
                <c:pt idx="1">
                  <c:v>45194</c:v>
                </c:pt>
                <c:pt idx="2">
                  <c:v>45201</c:v>
                </c:pt>
                <c:pt idx="3">
                  <c:v>45208</c:v>
                </c:pt>
                <c:pt idx="4">
                  <c:v>45215</c:v>
                </c:pt>
                <c:pt idx="5">
                  <c:v>45222</c:v>
                </c:pt>
                <c:pt idx="6">
                  <c:v>45229</c:v>
                </c:pt>
                <c:pt idx="7">
                  <c:v>45236</c:v>
                </c:pt>
                <c:pt idx="8">
                  <c:v>45243</c:v>
                </c:pt>
                <c:pt idx="9">
                  <c:v>45250</c:v>
                </c:pt>
                <c:pt idx="10">
                  <c:v>45257</c:v>
                </c:pt>
                <c:pt idx="11">
                  <c:v>45264</c:v>
                </c:pt>
                <c:pt idx="12">
                  <c:v>45271</c:v>
                </c:pt>
                <c:pt idx="13">
                  <c:v>45278</c:v>
                </c:pt>
                <c:pt idx="14">
                  <c:v>45285</c:v>
                </c:pt>
              </c:numCache>
            </c:numRef>
          </c:cat>
          <c:val>
            <c:numRef>
              <c:f>'Planners Reduction Plan'!$I$6:$W$6</c:f>
              <c:numCache>
                <c:formatCode>_-[$$-409]* #,##0_ ;_-[$$-409]* \-#,##0\ ;_-[$$-409]* "-"_ ;_-@_ </c:formatCode>
                <c:ptCount val="15"/>
                <c:pt idx="0">
                  <c:v>141425.58229885061</c:v>
                </c:pt>
                <c:pt idx="1">
                  <c:v>124116.13219540232</c:v>
                </c:pt>
                <c:pt idx="2">
                  <c:v>110016.95604597703</c:v>
                </c:pt>
                <c:pt idx="3">
                  <c:v>110971.36181609197</c:v>
                </c:pt>
                <c:pt idx="4">
                  <c:v>105158.16303448277</c:v>
                </c:pt>
                <c:pt idx="5">
                  <c:v>99344.964252873586</c:v>
                </c:pt>
                <c:pt idx="6">
                  <c:v>82946.537839080469</c:v>
                </c:pt>
                <c:pt idx="7">
                  <c:v>68240.012563218421</c:v>
                </c:pt>
                <c:pt idx="8">
                  <c:v>54097.454333333342</c:v>
                </c:pt>
                <c:pt idx="9">
                  <c:v>50496.741655172431</c:v>
                </c:pt>
                <c:pt idx="10">
                  <c:v>36354.183425287367</c:v>
                </c:pt>
                <c:pt idx="11">
                  <c:v>32102.739540229883</c:v>
                </c:pt>
                <c:pt idx="12">
                  <c:v>16745.483057471269</c:v>
                </c:pt>
                <c:pt idx="13">
                  <c:v>13058.006218390807</c:v>
                </c:pt>
                <c:pt idx="14">
                  <c:v>13058.006218390807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27-4008-838C-A3F923EC24B6}"/>
            </c:ext>
          </c:extLst>
        </c:ser>
        <c:ser>
          <c:idx val="4"/>
          <c:order val="4"/>
          <c:tx>
            <c:strRef>
              <c:f>'Planners Reduction Plan'!$C$7</c:f>
              <c:strCache>
                <c:ptCount val="1"/>
                <c:pt idx="0">
                  <c:v>2538232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'Planners Reduction Plan'!$I$2:$W$2</c:f>
              <c:numCache>
                <c:formatCode>d\-mmm</c:formatCode>
                <c:ptCount val="15"/>
                <c:pt idx="0">
                  <c:v>45187</c:v>
                </c:pt>
                <c:pt idx="1">
                  <c:v>45194</c:v>
                </c:pt>
                <c:pt idx="2">
                  <c:v>45201</c:v>
                </c:pt>
                <c:pt idx="3">
                  <c:v>45208</c:v>
                </c:pt>
                <c:pt idx="4">
                  <c:v>45215</c:v>
                </c:pt>
                <c:pt idx="5">
                  <c:v>45222</c:v>
                </c:pt>
                <c:pt idx="6">
                  <c:v>45229</c:v>
                </c:pt>
                <c:pt idx="7">
                  <c:v>45236</c:v>
                </c:pt>
                <c:pt idx="8">
                  <c:v>45243</c:v>
                </c:pt>
                <c:pt idx="9">
                  <c:v>45250</c:v>
                </c:pt>
                <c:pt idx="10">
                  <c:v>45257</c:v>
                </c:pt>
                <c:pt idx="11">
                  <c:v>45264</c:v>
                </c:pt>
                <c:pt idx="12">
                  <c:v>45271</c:v>
                </c:pt>
                <c:pt idx="13">
                  <c:v>45278</c:v>
                </c:pt>
                <c:pt idx="14">
                  <c:v>45285</c:v>
                </c:pt>
              </c:numCache>
            </c:numRef>
          </c:cat>
          <c:val>
            <c:numRef>
              <c:f>'Planners Reduction Plan'!$I$7:$W$7</c:f>
              <c:numCache>
                <c:formatCode>_-[$$-409]* #,##0_ ;_-[$$-409]* \-#,##0\ ;_-[$$-409]* "-"_ ;_-@_ </c:formatCode>
                <c:ptCount val="15"/>
                <c:pt idx="0">
                  <c:v>116406.57950191574</c:v>
                </c:pt>
                <c:pt idx="1">
                  <c:v>70048.456800766304</c:v>
                </c:pt>
                <c:pt idx="2">
                  <c:v>71381.856130268206</c:v>
                </c:pt>
                <c:pt idx="3">
                  <c:v>156514.90411877399</c:v>
                </c:pt>
                <c:pt idx="4">
                  <c:v>130632.2324712644</c:v>
                </c:pt>
                <c:pt idx="5">
                  <c:v>136554.81599616862</c:v>
                </c:pt>
                <c:pt idx="6">
                  <c:v>116766.51551724141</c:v>
                </c:pt>
                <c:pt idx="7">
                  <c:v>101436.5134099617</c:v>
                </c:pt>
                <c:pt idx="8">
                  <c:v>76330.976340996174</c:v>
                </c:pt>
                <c:pt idx="9">
                  <c:v>98925.141666666692</c:v>
                </c:pt>
                <c:pt idx="10">
                  <c:v>74032.294061302688</c:v>
                </c:pt>
                <c:pt idx="11">
                  <c:v>95137.633141762475</c:v>
                </c:pt>
                <c:pt idx="12">
                  <c:v>68960.468390804614</c:v>
                </c:pt>
                <c:pt idx="13">
                  <c:v>74801.248275862075</c:v>
                </c:pt>
                <c:pt idx="14">
                  <c:v>74801.248275862075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27-4008-838C-A3F923EC24B6}"/>
            </c:ext>
          </c:extLst>
        </c:ser>
        <c:ser>
          <c:idx val="5"/>
          <c:order val="5"/>
          <c:tx>
            <c:strRef>
              <c:f>'Planners Reduction Plan'!$C$8</c:f>
              <c:strCache>
                <c:ptCount val="1"/>
                <c:pt idx="0">
                  <c:v>2532007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'Planners Reduction Plan'!$I$2:$W$2</c:f>
              <c:numCache>
                <c:formatCode>d\-mmm</c:formatCode>
                <c:ptCount val="15"/>
                <c:pt idx="0">
                  <c:v>45187</c:v>
                </c:pt>
                <c:pt idx="1">
                  <c:v>45194</c:v>
                </c:pt>
                <c:pt idx="2">
                  <c:v>45201</c:v>
                </c:pt>
                <c:pt idx="3">
                  <c:v>45208</c:v>
                </c:pt>
                <c:pt idx="4">
                  <c:v>45215</c:v>
                </c:pt>
                <c:pt idx="5">
                  <c:v>45222</c:v>
                </c:pt>
                <c:pt idx="6">
                  <c:v>45229</c:v>
                </c:pt>
                <c:pt idx="7">
                  <c:v>45236</c:v>
                </c:pt>
                <c:pt idx="8">
                  <c:v>45243</c:v>
                </c:pt>
                <c:pt idx="9">
                  <c:v>45250</c:v>
                </c:pt>
                <c:pt idx="10">
                  <c:v>45257</c:v>
                </c:pt>
                <c:pt idx="11">
                  <c:v>45264</c:v>
                </c:pt>
                <c:pt idx="12">
                  <c:v>45271</c:v>
                </c:pt>
                <c:pt idx="13">
                  <c:v>45278</c:v>
                </c:pt>
                <c:pt idx="14">
                  <c:v>45285</c:v>
                </c:pt>
              </c:numCache>
            </c:numRef>
          </c:cat>
          <c:val>
            <c:numRef>
              <c:f>'Planners Reduction Plan'!$I$8:$W$8</c:f>
              <c:numCache>
                <c:formatCode>_-[$$-409]* #,##0_ ;_-[$$-409]* \-#,##0\ ;_-[$$-409]* "-"_ ;_-@_ </c:formatCode>
                <c:ptCount val="15"/>
                <c:pt idx="0">
                  <c:v>111332.4815189331</c:v>
                </c:pt>
                <c:pt idx="1">
                  <c:v>70834.153772945167</c:v>
                </c:pt>
                <c:pt idx="2">
                  <c:v>33087.71881654553</c:v>
                </c:pt>
                <c:pt idx="3">
                  <c:v>6955.5715390380456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27-4008-838C-A3F923EC24B6}"/>
            </c:ext>
          </c:extLst>
        </c:ser>
        <c:ser>
          <c:idx val="6"/>
          <c:order val="6"/>
          <c:tx>
            <c:strRef>
              <c:f>'Planners Reduction Plan'!$C$9</c:f>
              <c:strCache>
                <c:ptCount val="1"/>
                <c:pt idx="0">
                  <c:v>2547507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'Planners Reduction Plan'!$I$2:$W$2</c:f>
              <c:numCache>
                <c:formatCode>d\-mmm</c:formatCode>
                <c:ptCount val="15"/>
                <c:pt idx="0">
                  <c:v>45187</c:v>
                </c:pt>
                <c:pt idx="1">
                  <c:v>45194</c:v>
                </c:pt>
                <c:pt idx="2">
                  <c:v>45201</c:v>
                </c:pt>
                <c:pt idx="3">
                  <c:v>45208</c:v>
                </c:pt>
                <c:pt idx="4">
                  <c:v>45215</c:v>
                </c:pt>
                <c:pt idx="5">
                  <c:v>45222</c:v>
                </c:pt>
                <c:pt idx="6">
                  <c:v>45229</c:v>
                </c:pt>
                <c:pt idx="7">
                  <c:v>45236</c:v>
                </c:pt>
                <c:pt idx="8">
                  <c:v>45243</c:v>
                </c:pt>
                <c:pt idx="9">
                  <c:v>45250</c:v>
                </c:pt>
                <c:pt idx="10">
                  <c:v>45257</c:v>
                </c:pt>
                <c:pt idx="11">
                  <c:v>45264</c:v>
                </c:pt>
                <c:pt idx="12">
                  <c:v>45271</c:v>
                </c:pt>
                <c:pt idx="13">
                  <c:v>45278</c:v>
                </c:pt>
                <c:pt idx="14">
                  <c:v>45285</c:v>
                </c:pt>
              </c:numCache>
            </c:numRef>
          </c:cat>
          <c:val>
            <c:numRef>
              <c:f>'Planners Reduction Plan'!$I$9:$W$9</c:f>
              <c:numCache>
                <c:formatCode>_-[$$-409]* #,##0_ ;_-[$$-409]* \-#,##0\ ;_-[$$-409]* "-"_ ;_-@_ </c:formatCode>
                <c:ptCount val="15"/>
                <c:pt idx="0">
                  <c:v>99452.704014921314</c:v>
                </c:pt>
                <c:pt idx="1">
                  <c:v>30118.775045187107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97687.425008652877</c:v>
                </c:pt>
                <c:pt idx="8">
                  <c:v>33955.660885282465</c:v>
                </c:pt>
                <c:pt idx="9">
                  <c:v>23389.946833057733</c:v>
                </c:pt>
                <c:pt idx="10">
                  <c:v>23457.442795062125</c:v>
                </c:pt>
                <c:pt idx="11">
                  <c:v>22258.091470214968</c:v>
                </c:pt>
                <c:pt idx="12">
                  <c:v>22538.459312387011</c:v>
                </c:pt>
                <c:pt idx="13">
                  <c:v>22668.259239318555</c:v>
                </c:pt>
                <c:pt idx="14">
                  <c:v>22668.259239318555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27-4008-838C-A3F923EC24B6}"/>
            </c:ext>
          </c:extLst>
        </c:ser>
        <c:ser>
          <c:idx val="7"/>
          <c:order val="7"/>
          <c:tx>
            <c:strRef>
              <c:f>'Planners Reduction Plan'!$C$10</c:f>
              <c:strCache>
                <c:ptCount val="1"/>
                <c:pt idx="0">
                  <c:v>1157713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'Planners Reduction Plan'!$I$2:$W$2</c:f>
              <c:numCache>
                <c:formatCode>d\-mmm</c:formatCode>
                <c:ptCount val="15"/>
                <c:pt idx="0">
                  <c:v>45187</c:v>
                </c:pt>
                <c:pt idx="1">
                  <c:v>45194</c:v>
                </c:pt>
                <c:pt idx="2">
                  <c:v>45201</c:v>
                </c:pt>
                <c:pt idx="3">
                  <c:v>45208</c:v>
                </c:pt>
                <c:pt idx="4">
                  <c:v>45215</c:v>
                </c:pt>
                <c:pt idx="5">
                  <c:v>45222</c:v>
                </c:pt>
                <c:pt idx="6">
                  <c:v>45229</c:v>
                </c:pt>
                <c:pt idx="7">
                  <c:v>45236</c:v>
                </c:pt>
                <c:pt idx="8">
                  <c:v>45243</c:v>
                </c:pt>
                <c:pt idx="9">
                  <c:v>45250</c:v>
                </c:pt>
                <c:pt idx="10">
                  <c:v>45257</c:v>
                </c:pt>
                <c:pt idx="11">
                  <c:v>45264</c:v>
                </c:pt>
                <c:pt idx="12">
                  <c:v>45271</c:v>
                </c:pt>
                <c:pt idx="13">
                  <c:v>45278</c:v>
                </c:pt>
                <c:pt idx="14">
                  <c:v>45285</c:v>
                </c:pt>
              </c:numCache>
            </c:numRef>
          </c:cat>
          <c:val>
            <c:numRef>
              <c:f>'Planners Reduction Plan'!$I$10:$W$10</c:f>
              <c:numCache>
                <c:formatCode>_-[$$-409]* #,##0_ ;_-[$$-409]* \-#,##0\ ;_-[$$-409]* "-"_ ;_-@_ </c:formatCode>
                <c:ptCount val="15"/>
                <c:pt idx="0">
                  <c:v>90458.435667804719</c:v>
                </c:pt>
                <c:pt idx="1">
                  <c:v>90133.68809764566</c:v>
                </c:pt>
                <c:pt idx="2">
                  <c:v>89711.516256438903</c:v>
                </c:pt>
                <c:pt idx="3">
                  <c:v>88526.187625358347</c:v>
                </c:pt>
                <c:pt idx="4">
                  <c:v>87340.858994277791</c:v>
                </c:pt>
                <c:pt idx="5">
                  <c:v>86155.530363197235</c:v>
                </c:pt>
                <c:pt idx="6">
                  <c:v>85554.747358402994</c:v>
                </c:pt>
                <c:pt idx="7">
                  <c:v>84190.807563734968</c:v>
                </c:pt>
                <c:pt idx="8">
                  <c:v>82826.867769066928</c:v>
                </c:pt>
                <c:pt idx="9">
                  <c:v>81462.927974398903</c:v>
                </c:pt>
                <c:pt idx="10">
                  <c:v>80098.988179730863</c:v>
                </c:pt>
                <c:pt idx="11">
                  <c:v>78459.012950427641</c:v>
                </c:pt>
                <c:pt idx="12">
                  <c:v>77582.194510998204</c:v>
                </c:pt>
                <c:pt idx="13">
                  <c:v>76705.376071568753</c:v>
                </c:pt>
                <c:pt idx="14">
                  <c:v>76705.376071568753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D27-4008-838C-A3F923EC24B6}"/>
            </c:ext>
          </c:extLst>
        </c:ser>
        <c:ser>
          <c:idx val="8"/>
          <c:order val="8"/>
          <c:tx>
            <c:strRef>
              <c:f>'Planners Reduction Plan'!$C$11</c:f>
              <c:strCache>
                <c:ptCount val="1"/>
                <c:pt idx="0">
                  <c:v>3117332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'Planners Reduction Plan'!$I$2:$W$2</c:f>
              <c:numCache>
                <c:formatCode>d\-mmm</c:formatCode>
                <c:ptCount val="15"/>
                <c:pt idx="0">
                  <c:v>45187</c:v>
                </c:pt>
                <c:pt idx="1">
                  <c:v>45194</c:v>
                </c:pt>
                <c:pt idx="2">
                  <c:v>45201</c:v>
                </c:pt>
                <c:pt idx="3">
                  <c:v>45208</c:v>
                </c:pt>
                <c:pt idx="4">
                  <c:v>45215</c:v>
                </c:pt>
                <c:pt idx="5">
                  <c:v>45222</c:v>
                </c:pt>
                <c:pt idx="6">
                  <c:v>45229</c:v>
                </c:pt>
                <c:pt idx="7">
                  <c:v>45236</c:v>
                </c:pt>
                <c:pt idx="8">
                  <c:v>45243</c:v>
                </c:pt>
                <c:pt idx="9">
                  <c:v>45250</c:v>
                </c:pt>
                <c:pt idx="10">
                  <c:v>45257</c:v>
                </c:pt>
                <c:pt idx="11">
                  <c:v>45264</c:v>
                </c:pt>
                <c:pt idx="12">
                  <c:v>45271</c:v>
                </c:pt>
                <c:pt idx="13">
                  <c:v>45278</c:v>
                </c:pt>
                <c:pt idx="14">
                  <c:v>45285</c:v>
                </c:pt>
              </c:numCache>
            </c:numRef>
          </c:cat>
          <c:val>
            <c:numRef>
              <c:f>'Planners Reduction Plan'!$I$11:$W$11</c:f>
              <c:numCache>
                <c:formatCode>_-[$$-409]* #,##0_ ;_-[$$-409]* \-#,##0\ ;_-[$$-409]* "-"_ ;_-@_ </c:formatCode>
                <c:ptCount val="15"/>
                <c:pt idx="0">
                  <c:v>88257.115970954896</c:v>
                </c:pt>
                <c:pt idx="1">
                  <c:v>69123.862522484182</c:v>
                </c:pt>
                <c:pt idx="2">
                  <c:v>36922.631947233502</c:v>
                </c:pt>
                <c:pt idx="3">
                  <c:v>7645.6061037783147</c:v>
                </c:pt>
                <c:pt idx="4">
                  <c:v>0</c:v>
                </c:pt>
                <c:pt idx="5">
                  <c:v>12913.372044070233</c:v>
                </c:pt>
                <c:pt idx="6">
                  <c:v>34446.152341837289</c:v>
                </c:pt>
                <c:pt idx="7">
                  <c:v>859.77215678869391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D27-4008-838C-A3F923EC24B6}"/>
            </c:ext>
          </c:extLst>
        </c:ser>
        <c:ser>
          <c:idx val="9"/>
          <c:order val="9"/>
          <c:tx>
            <c:strRef>
              <c:f>'Planners Reduction Plan'!$C$12</c:f>
              <c:strCache>
                <c:ptCount val="1"/>
                <c:pt idx="0">
                  <c:v>2541994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'Planners Reduction Plan'!$I$2:$W$2</c:f>
              <c:numCache>
                <c:formatCode>d\-mmm</c:formatCode>
                <c:ptCount val="15"/>
                <c:pt idx="0">
                  <c:v>45187</c:v>
                </c:pt>
                <c:pt idx="1">
                  <c:v>45194</c:v>
                </c:pt>
                <c:pt idx="2">
                  <c:v>45201</c:v>
                </c:pt>
                <c:pt idx="3">
                  <c:v>45208</c:v>
                </c:pt>
                <c:pt idx="4">
                  <c:v>45215</c:v>
                </c:pt>
                <c:pt idx="5">
                  <c:v>45222</c:v>
                </c:pt>
                <c:pt idx="6">
                  <c:v>45229</c:v>
                </c:pt>
                <c:pt idx="7">
                  <c:v>45236</c:v>
                </c:pt>
                <c:pt idx="8">
                  <c:v>45243</c:v>
                </c:pt>
                <c:pt idx="9">
                  <c:v>45250</c:v>
                </c:pt>
                <c:pt idx="10">
                  <c:v>45257</c:v>
                </c:pt>
                <c:pt idx="11">
                  <c:v>45264</c:v>
                </c:pt>
                <c:pt idx="12">
                  <c:v>45271</c:v>
                </c:pt>
                <c:pt idx="13">
                  <c:v>45278</c:v>
                </c:pt>
                <c:pt idx="14">
                  <c:v>45285</c:v>
                </c:pt>
              </c:numCache>
            </c:numRef>
          </c:cat>
          <c:val>
            <c:numRef>
              <c:f>'Planners Reduction Plan'!$I$12:$W$12</c:f>
              <c:numCache>
                <c:formatCode>_-[$$-409]* #,##0_ ;_-[$$-409]* \-#,##0\ ;_-[$$-409]* "-"_ ;_-@_ </c:formatCode>
                <c:ptCount val="15"/>
                <c:pt idx="0">
                  <c:v>83308.666651341002</c:v>
                </c:pt>
                <c:pt idx="1">
                  <c:v>38656.696099616842</c:v>
                </c:pt>
                <c:pt idx="2">
                  <c:v>43024.910773946358</c:v>
                </c:pt>
                <c:pt idx="3">
                  <c:v>74027.212352490402</c:v>
                </c:pt>
                <c:pt idx="4">
                  <c:v>64481.260651340999</c:v>
                </c:pt>
                <c:pt idx="5">
                  <c:v>60746.236727969343</c:v>
                </c:pt>
                <c:pt idx="6">
                  <c:v>24942.906544061305</c:v>
                </c:pt>
                <c:pt idx="7">
                  <c:v>69138.017946360167</c:v>
                </c:pt>
                <c:pt idx="8">
                  <c:v>39169.660758620688</c:v>
                </c:pt>
                <c:pt idx="9">
                  <c:v>9401.6803908046022</c:v>
                </c:pt>
                <c:pt idx="10">
                  <c:v>0</c:v>
                </c:pt>
                <c:pt idx="11">
                  <c:v>5490.3248659003766</c:v>
                </c:pt>
                <c:pt idx="12">
                  <c:v>82899.897938697308</c:v>
                </c:pt>
                <c:pt idx="13">
                  <c:v>59519.930590038319</c:v>
                </c:pt>
                <c:pt idx="14">
                  <c:v>59519.930590038319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D27-4008-838C-A3F923EC24B6}"/>
            </c:ext>
          </c:extLst>
        </c:ser>
        <c:ser>
          <c:idx val="10"/>
          <c:order val="10"/>
          <c:tx>
            <c:strRef>
              <c:f>'Planners Reduction Plan'!$C$13</c:f>
              <c:strCache>
                <c:ptCount val="1"/>
                <c:pt idx="0">
                  <c:v>2547997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'Planners Reduction Plan'!$I$2:$W$2</c:f>
              <c:numCache>
                <c:formatCode>d\-mmm</c:formatCode>
                <c:ptCount val="15"/>
                <c:pt idx="0">
                  <c:v>45187</c:v>
                </c:pt>
                <c:pt idx="1">
                  <c:v>45194</c:v>
                </c:pt>
                <c:pt idx="2">
                  <c:v>45201</c:v>
                </c:pt>
                <c:pt idx="3">
                  <c:v>45208</c:v>
                </c:pt>
                <c:pt idx="4">
                  <c:v>45215</c:v>
                </c:pt>
                <c:pt idx="5">
                  <c:v>45222</c:v>
                </c:pt>
                <c:pt idx="6">
                  <c:v>45229</c:v>
                </c:pt>
                <c:pt idx="7">
                  <c:v>45236</c:v>
                </c:pt>
                <c:pt idx="8">
                  <c:v>45243</c:v>
                </c:pt>
                <c:pt idx="9">
                  <c:v>45250</c:v>
                </c:pt>
                <c:pt idx="10">
                  <c:v>45257</c:v>
                </c:pt>
                <c:pt idx="11">
                  <c:v>45264</c:v>
                </c:pt>
                <c:pt idx="12">
                  <c:v>45271</c:v>
                </c:pt>
                <c:pt idx="13">
                  <c:v>45278</c:v>
                </c:pt>
                <c:pt idx="14">
                  <c:v>45285</c:v>
                </c:pt>
              </c:numCache>
            </c:numRef>
          </c:cat>
          <c:val>
            <c:numRef>
              <c:f>'Planners Reduction Plan'!$I$13:$W$13</c:f>
              <c:numCache>
                <c:formatCode>_-[$$-409]* #,##0_ ;_-[$$-409]* \-#,##0\ ;_-[$$-409]* "-"_ ;_-@_ </c:formatCode>
                <c:ptCount val="15"/>
                <c:pt idx="0">
                  <c:v>74401.574875979946</c:v>
                </c:pt>
                <c:pt idx="1">
                  <c:v>74401.574875979946</c:v>
                </c:pt>
                <c:pt idx="2">
                  <c:v>74401.574875979946</c:v>
                </c:pt>
                <c:pt idx="3">
                  <c:v>74401.574875979946</c:v>
                </c:pt>
                <c:pt idx="4">
                  <c:v>74401.574875979946</c:v>
                </c:pt>
                <c:pt idx="5">
                  <c:v>74401.574875979946</c:v>
                </c:pt>
                <c:pt idx="6">
                  <c:v>74401.574875979946</c:v>
                </c:pt>
                <c:pt idx="7">
                  <c:v>74401.574875979946</c:v>
                </c:pt>
                <c:pt idx="8">
                  <c:v>74401.574875979946</c:v>
                </c:pt>
                <c:pt idx="9">
                  <c:v>74401.574875979946</c:v>
                </c:pt>
                <c:pt idx="10">
                  <c:v>74401.574875979946</c:v>
                </c:pt>
                <c:pt idx="11">
                  <c:v>74401.574875979946</c:v>
                </c:pt>
                <c:pt idx="12">
                  <c:v>74401.574875979946</c:v>
                </c:pt>
                <c:pt idx="13">
                  <c:v>74401.574875979946</c:v>
                </c:pt>
                <c:pt idx="14">
                  <c:v>74401.574875979946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D27-4008-838C-A3F923EC24B6}"/>
            </c:ext>
          </c:extLst>
        </c:ser>
        <c:ser>
          <c:idx val="11"/>
          <c:order val="11"/>
          <c:tx>
            <c:strRef>
              <c:f>'Planners Reduction Plan'!$C$14</c:f>
              <c:strCache>
                <c:ptCount val="1"/>
                <c:pt idx="0">
                  <c:v>1174437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'Planners Reduction Plan'!$I$2:$W$2</c:f>
              <c:numCache>
                <c:formatCode>d\-mmm</c:formatCode>
                <c:ptCount val="15"/>
                <c:pt idx="0">
                  <c:v>45187</c:v>
                </c:pt>
                <c:pt idx="1">
                  <c:v>45194</c:v>
                </c:pt>
                <c:pt idx="2">
                  <c:v>45201</c:v>
                </c:pt>
                <c:pt idx="3">
                  <c:v>45208</c:v>
                </c:pt>
                <c:pt idx="4">
                  <c:v>45215</c:v>
                </c:pt>
                <c:pt idx="5">
                  <c:v>45222</c:v>
                </c:pt>
                <c:pt idx="6">
                  <c:v>45229</c:v>
                </c:pt>
                <c:pt idx="7">
                  <c:v>45236</c:v>
                </c:pt>
                <c:pt idx="8">
                  <c:v>45243</c:v>
                </c:pt>
                <c:pt idx="9">
                  <c:v>45250</c:v>
                </c:pt>
                <c:pt idx="10">
                  <c:v>45257</c:v>
                </c:pt>
                <c:pt idx="11">
                  <c:v>45264</c:v>
                </c:pt>
                <c:pt idx="12">
                  <c:v>45271</c:v>
                </c:pt>
                <c:pt idx="13">
                  <c:v>45278</c:v>
                </c:pt>
                <c:pt idx="14">
                  <c:v>45285</c:v>
                </c:pt>
              </c:numCache>
            </c:numRef>
          </c:cat>
          <c:val>
            <c:numRef>
              <c:f>'Planners Reduction Plan'!$I$14:$W$14</c:f>
              <c:numCache>
                <c:formatCode>_-[$$-409]* #,##0_ ;_-[$$-409]* \-#,##0\ ;_-[$$-409]* "-"_ ;_-@_ </c:formatCode>
                <c:ptCount val="15"/>
                <c:pt idx="0">
                  <c:v>65772.573578544063</c:v>
                </c:pt>
                <c:pt idx="1">
                  <c:v>45419.792367816095</c:v>
                </c:pt>
                <c:pt idx="2">
                  <c:v>30642.494651341</c:v>
                </c:pt>
                <c:pt idx="3">
                  <c:v>33362.242697318012</c:v>
                </c:pt>
                <c:pt idx="4">
                  <c:v>50451.326252873565</c:v>
                </c:pt>
                <c:pt idx="5">
                  <c:v>79144.668137931032</c:v>
                </c:pt>
                <c:pt idx="6">
                  <c:v>62032.920015325675</c:v>
                </c:pt>
                <c:pt idx="7">
                  <c:v>46689.008122605366</c:v>
                </c:pt>
                <c:pt idx="8">
                  <c:v>31934.374973180074</c:v>
                </c:pt>
                <c:pt idx="9">
                  <c:v>28194.72140996169</c:v>
                </c:pt>
                <c:pt idx="10">
                  <c:v>12850.809517241383</c:v>
                </c:pt>
                <c:pt idx="11">
                  <c:v>8975.1685517241367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D27-4008-838C-A3F923EC24B6}"/>
            </c:ext>
          </c:extLst>
        </c:ser>
        <c:ser>
          <c:idx val="12"/>
          <c:order val="12"/>
          <c:tx>
            <c:strRef>
              <c:f>'Planners Reduction Plan'!$C$15</c:f>
              <c:strCache>
                <c:ptCount val="1"/>
                <c:pt idx="0">
                  <c:v>2464793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'Planners Reduction Plan'!$I$2:$W$2</c:f>
              <c:numCache>
                <c:formatCode>d\-mmm</c:formatCode>
                <c:ptCount val="15"/>
                <c:pt idx="0">
                  <c:v>45187</c:v>
                </c:pt>
                <c:pt idx="1">
                  <c:v>45194</c:v>
                </c:pt>
                <c:pt idx="2">
                  <c:v>45201</c:v>
                </c:pt>
                <c:pt idx="3">
                  <c:v>45208</c:v>
                </c:pt>
                <c:pt idx="4">
                  <c:v>45215</c:v>
                </c:pt>
                <c:pt idx="5">
                  <c:v>45222</c:v>
                </c:pt>
                <c:pt idx="6">
                  <c:v>45229</c:v>
                </c:pt>
                <c:pt idx="7">
                  <c:v>45236</c:v>
                </c:pt>
                <c:pt idx="8">
                  <c:v>45243</c:v>
                </c:pt>
                <c:pt idx="9">
                  <c:v>45250</c:v>
                </c:pt>
                <c:pt idx="10">
                  <c:v>45257</c:v>
                </c:pt>
                <c:pt idx="11">
                  <c:v>45264</c:v>
                </c:pt>
                <c:pt idx="12">
                  <c:v>45271</c:v>
                </c:pt>
                <c:pt idx="13">
                  <c:v>45278</c:v>
                </c:pt>
                <c:pt idx="14">
                  <c:v>45285</c:v>
                </c:pt>
              </c:numCache>
            </c:numRef>
          </c:cat>
          <c:val>
            <c:numRef>
              <c:f>'Planners Reduction Plan'!$I$15:$W$15</c:f>
              <c:numCache>
                <c:formatCode>_-[$$-409]* #,##0_ ;_-[$$-409]* \-#,##0\ ;_-[$$-409]* "-"_ ;_-@_ </c:formatCode>
                <c:ptCount val="15"/>
                <c:pt idx="0">
                  <c:v>63384.754032227043</c:v>
                </c:pt>
                <c:pt idx="1">
                  <c:v>62095.175189401227</c:v>
                </c:pt>
                <c:pt idx="2">
                  <c:v>61899.784455639725</c:v>
                </c:pt>
                <c:pt idx="3">
                  <c:v>59151.288134061455</c:v>
                </c:pt>
                <c:pt idx="4">
                  <c:v>56767.521182171287</c:v>
                </c:pt>
                <c:pt idx="5">
                  <c:v>54019.02486059301</c:v>
                </c:pt>
                <c:pt idx="6">
                  <c:v>51140.268049840401</c:v>
                </c:pt>
                <c:pt idx="7">
                  <c:v>48873.735538207133</c:v>
                </c:pt>
                <c:pt idx="8">
                  <c:v>46242.473656885741</c:v>
                </c:pt>
                <c:pt idx="9">
                  <c:v>43272.534503711111</c:v>
                </c:pt>
                <c:pt idx="10">
                  <c:v>39547.084513325382</c:v>
                </c:pt>
                <c:pt idx="11">
                  <c:v>36394.780675306691</c:v>
                </c:pt>
                <c:pt idx="12">
                  <c:v>40888.767551820943</c:v>
                </c:pt>
                <c:pt idx="13">
                  <c:v>45747.483798023306</c:v>
                </c:pt>
                <c:pt idx="14">
                  <c:v>45747.483798023306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D27-4008-838C-A3F923EC24B6}"/>
            </c:ext>
          </c:extLst>
        </c:ser>
        <c:ser>
          <c:idx val="14"/>
          <c:order val="13"/>
          <c:tx>
            <c:strRef>
              <c:f>'Planners Reduction Plan'!$C$16</c:f>
              <c:strCache>
                <c:ptCount val="1"/>
                <c:pt idx="0">
                  <c:v>1138436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'Planners Reduction Plan'!$I$2:$W$2</c:f>
              <c:numCache>
                <c:formatCode>d\-mmm</c:formatCode>
                <c:ptCount val="15"/>
                <c:pt idx="0">
                  <c:v>45187</c:v>
                </c:pt>
                <c:pt idx="1">
                  <c:v>45194</c:v>
                </c:pt>
                <c:pt idx="2">
                  <c:v>45201</c:v>
                </c:pt>
                <c:pt idx="3">
                  <c:v>45208</c:v>
                </c:pt>
                <c:pt idx="4">
                  <c:v>45215</c:v>
                </c:pt>
                <c:pt idx="5">
                  <c:v>45222</c:v>
                </c:pt>
                <c:pt idx="6">
                  <c:v>45229</c:v>
                </c:pt>
                <c:pt idx="7">
                  <c:v>45236</c:v>
                </c:pt>
                <c:pt idx="8">
                  <c:v>45243</c:v>
                </c:pt>
                <c:pt idx="9">
                  <c:v>45250</c:v>
                </c:pt>
                <c:pt idx="10">
                  <c:v>45257</c:v>
                </c:pt>
                <c:pt idx="11">
                  <c:v>45264</c:v>
                </c:pt>
                <c:pt idx="12">
                  <c:v>45271</c:v>
                </c:pt>
                <c:pt idx="13">
                  <c:v>45278</c:v>
                </c:pt>
                <c:pt idx="14">
                  <c:v>45285</c:v>
                </c:pt>
              </c:numCache>
            </c:numRef>
          </c:cat>
          <c:val>
            <c:numRef>
              <c:f>'Planners Reduction Plan'!$I$16:$W$16</c:f>
              <c:numCache>
                <c:formatCode>_-[$$-409]* #,##0_ ;_-[$$-409]* \-#,##0\ ;_-[$$-409]* "-"_ ;_-@_ </c:formatCode>
                <c:ptCount val="15"/>
                <c:pt idx="0">
                  <c:v>60996.473264016917</c:v>
                </c:pt>
                <c:pt idx="1">
                  <c:v>218969.67041601724</c:v>
                </c:pt>
                <c:pt idx="2">
                  <c:v>175714.61105414046</c:v>
                </c:pt>
                <c:pt idx="3">
                  <c:v>165237.64291450047</c:v>
                </c:pt>
                <c:pt idx="4">
                  <c:v>343739.89435396553</c:v>
                </c:pt>
                <c:pt idx="5">
                  <c:v>290909.44571313</c:v>
                </c:pt>
                <c:pt idx="6">
                  <c:v>238296.61955590709</c:v>
                </c:pt>
                <c:pt idx="7">
                  <c:v>194834.30068582774</c:v>
                </c:pt>
                <c:pt idx="8">
                  <c:v>170761.10880809903</c:v>
                </c:pt>
                <c:pt idx="9">
                  <c:v>147040.25809431466</c:v>
                </c:pt>
                <c:pt idx="10">
                  <c:v>122956.70324117578</c:v>
                </c:pt>
                <c:pt idx="11">
                  <c:v>101215.18083072601</c:v>
                </c:pt>
                <c:pt idx="12">
                  <c:v>63265.96487883509</c:v>
                </c:pt>
                <c:pt idx="13">
                  <c:v>24964.407762999777</c:v>
                </c:pt>
                <c:pt idx="14">
                  <c:v>24964.407762999777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D27-4008-838C-A3F923EC24B6}"/>
            </c:ext>
          </c:extLst>
        </c:ser>
        <c:ser>
          <c:idx val="15"/>
          <c:order val="14"/>
          <c:tx>
            <c:strRef>
              <c:f>'Planners Reduction Plan'!$C$17</c:f>
              <c:strCache>
                <c:ptCount val="1"/>
                <c:pt idx="0">
                  <c:v>4013087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'Planners Reduction Plan'!$I$2:$W$2</c:f>
              <c:numCache>
                <c:formatCode>d\-mmm</c:formatCode>
                <c:ptCount val="15"/>
                <c:pt idx="0">
                  <c:v>45187</c:v>
                </c:pt>
                <c:pt idx="1">
                  <c:v>45194</c:v>
                </c:pt>
                <c:pt idx="2">
                  <c:v>45201</c:v>
                </c:pt>
                <c:pt idx="3">
                  <c:v>45208</c:v>
                </c:pt>
                <c:pt idx="4">
                  <c:v>45215</c:v>
                </c:pt>
                <c:pt idx="5">
                  <c:v>45222</c:v>
                </c:pt>
                <c:pt idx="6">
                  <c:v>45229</c:v>
                </c:pt>
                <c:pt idx="7">
                  <c:v>45236</c:v>
                </c:pt>
                <c:pt idx="8">
                  <c:v>45243</c:v>
                </c:pt>
                <c:pt idx="9">
                  <c:v>45250</c:v>
                </c:pt>
                <c:pt idx="10">
                  <c:v>45257</c:v>
                </c:pt>
                <c:pt idx="11">
                  <c:v>45264</c:v>
                </c:pt>
                <c:pt idx="12">
                  <c:v>45271</c:v>
                </c:pt>
                <c:pt idx="13">
                  <c:v>45278</c:v>
                </c:pt>
                <c:pt idx="14">
                  <c:v>45285</c:v>
                </c:pt>
              </c:numCache>
            </c:numRef>
          </c:cat>
          <c:val>
            <c:numRef>
              <c:f>'Planners Reduction Plan'!$I$17:$W$17</c:f>
              <c:numCache>
                <c:formatCode>_-[$$-409]* #,##0_ ;_-[$$-409]* \-#,##0\ ;_-[$$-409]* "-"_ ;_-@_ </c:formatCode>
                <c:ptCount val="15"/>
                <c:pt idx="0">
                  <c:v>57186.049312387702</c:v>
                </c:pt>
                <c:pt idx="1">
                  <c:v>55922.80608203759</c:v>
                </c:pt>
                <c:pt idx="2">
                  <c:v>54222.286348873975</c:v>
                </c:pt>
                <c:pt idx="3">
                  <c:v>53323.44020420179</c:v>
                </c:pt>
                <c:pt idx="4">
                  <c:v>50019.573294055343</c:v>
                </c:pt>
                <c:pt idx="5">
                  <c:v>46715.706383908902</c:v>
                </c:pt>
                <c:pt idx="6">
                  <c:v>43581.891447078815</c:v>
                </c:pt>
                <c:pt idx="7">
                  <c:v>41249.750098740151</c:v>
                </c:pt>
                <c:pt idx="8">
                  <c:v>37314.261573418647</c:v>
                </c:pt>
                <c:pt idx="9">
                  <c:v>33378.773048097151</c:v>
                </c:pt>
                <c:pt idx="10">
                  <c:v>29443.284522775655</c:v>
                </c:pt>
                <c:pt idx="11">
                  <c:v>25337.744024137795</c:v>
                </c:pt>
                <c:pt idx="12">
                  <c:v>22835.550702482768</c:v>
                </c:pt>
                <c:pt idx="13">
                  <c:v>19531.683792336331</c:v>
                </c:pt>
                <c:pt idx="14">
                  <c:v>19531.683792336331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D27-4008-838C-A3F923EC24B6}"/>
            </c:ext>
          </c:extLst>
        </c:ser>
        <c:ser>
          <c:idx val="17"/>
          <c:order val="15"/>
          <c:tx>
            <c:strRef>
              <c:f>'Planners Reduction Plan'!$C$19</c:f>
              <c:strCache>
                <c:ptCount val="1"/>
                <c:pt idx="0">
                  <c:v>1183696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'Planners Reduction Plan'!$I$2:$W$2</c:f>
              <c:numCache>
                <c:formatCode>d\-mmm</c:formatCode>
                <c:ptCount val="15"/>
                <c:pt idx="0">
                  <c:v>45187</c:v>
                </c:pt>
                <c:pt idx="1">
                  <c:v>45194</c:v>
                </c:pt>
                <c:pt idx="2">
                  <c:v>45201</c:v>
                </c:pt>
                <c:pt idx="3">
                  <c:v>45208</c:v>
                </c:pt>
                <c:pt idx="4">
                  <c:v>45215</c:v>
                </c:pt>
                <c:pt idx="5">
                  <c:v>45222</c:v>
                </c:pt>
                <c:pt idx="6">
                  <c:v>45229</c:v>
                </c:pt>
                <c:pt idx="7">
                  <c:v>45236</c:v>
                </c:pt>
                <c:pt idx="8">
                  <c:v>45243</c:v>
                </c:pt>
                <c:pt idx="9">
                  <c:v>45250</c:v>
                </c:pt>
                <c:pt idx="10">
                  <c:v>45257</c:v>
                </c:pt>
                <c:pt idx="11">
                  <c:v>45264</c:v>
                </c:pt>
                <c:pt idx="12">
                  <c:v>45271</c:v>
                </c:pt>
                <c:pt idx="13">
                  <c:v>45278</c:v>
                </c:pt>
                <c:pt idx="14">
                  <c:v>45285</c:v>
                </c:pt>
              </c:numCache>
            </c:numRef>
          </c:cat>
          <c:val>
            <c:numRef>
              <c:f>'Planners Reduction Plan'!$I$19:$W$19</c:f>
              <c:numCache>
                <c:formatCode>_-[$$-409]* #,##0_ ;_-[$$-409]* \-#,##0\ ;_-[$$-409]* "-"_ ;_-@_ </c:formatCode>
                <c:ptCount val="15"/>
                <c:pt idx="0">
                  <c:v>47800</c:v>
                </c:pt>
                <c:pt idx="1">
                  <c:v>112808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D27-4008-838C-A3F923EC24B6}"/>
            </c:ext>
          </c:extLst>
        </c:ser>
        <c:ser>
          <c:idx val="18"/>
          <c:order val="16"/>
          <c:tx>
            <c:strRef>
              <c:f>'Planners Reduction Plan'!$C$20</c:f>
              <c:strCache>
                <c:ptCount val="1"/>
                <c:pt idx="0">
                  <c:v>3117320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numRef>
              <c:f>'Planners Reduction Plan'!$I$2:$W$2</c:f>
              <c:numCache>
                <c:formatCode>d\-mmm</c:formatCode>
                <c:ptCount val="15"/>
                <c:pt idx="0">
                  <c:v>45187</c:v>
                </c:pt>
                <c:pt idx="1">
                  <c:v>45194</c:v>
                </c:pt>
                <c:pt idx="2">
                  <c:v>45201</c:v>
                </c:pt>
                <c:pt idx="3">
                  <c:v>45208</c:v>
                </c:pt>
                <c:pt idx="4">
                  <c:v>45215</c:v>
                </c:pt>
                <c:pt idx="5">
                  <c:v>45222</c:v>
                </c:pt>
                <c:pt idx="6">
                  <c:v>45229</c:v>
                </c:pt>
                <c:pt idx="7">
                  <c:v>45236</c:v>
                </c:pt>
                <c:pt idx="8">
                  <c:v>45243</c:v>
                </c:pt>
                <c:pt idx="9">
                  <c:v>45250</c:v>
                </c:pt>
                <c:pt idx="10">
                  <c:v>45257</c:v>
                </c:pt>
                <c:pt idx="11">
                  <c:v>45264</c:v>
                </c:pt>
                <c:pt idx="12">
                  <c:v>45271</c:v>
                </c:pt>
                <c:pt idx="13">
                  <c:v>45278</c:v>
                </c:pt>
                <c:pt idx="14">
                  <c:v>45285</c:v>
                </c:pt>
              </c:numCache>
            </c:numRef>
          </c:cat>
          <c:val>
            <c:numRef>
              <c:f>'Planners Reduction Plan'!$I$20:$W$20</c:f>
              <c:numCache>
                <c:formatCode>_-[$$-409]* #,##0_ ;_-[$$-409]* \-#,##0\ ;_-[$$-409]* "-"_ ;_-@_ </c:formatCode>
                <c:ptCount val="15"/>
                <c:pt idx="0">
                  <c:v>47145.140570016294</c:v>
                </c:pt>
                <c:pt idx="1">
                  <c:v>32800.224134833865</c:v>
                </c:pt>
                <c:pt idx="2">
                  <c:v>22757.691762036186</c:v>
                </c:pt>
                <c:pt idx="3">
                  <c:v>13627.125179338316</c:v>
                </c:pt>
                <c:pt idx="4">
                  <c:v>3977.3053477319518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D27-4008-838C-A3F923EC24B6}"/>
            </c:ext>
          </c:extLst>
        </c:ser>
        <c:ser>
          <c:idx val="19"/>
          <c:order val="17"/>
          <c:tx>
            <c:strRef>
              <c:f>'Planners Reduction Plan'!$C$21</c:f>
              <c:strCache>
                <c:ptCount val="1"/>
                <c:pt idx="0">
                  <c:v>3117320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numRef>
              <c:f>'Planners Reduction Plan'!$I$2:$W$2</c:f>
              <c:numCache>
                <c:formatCode>d\-mmm</c:formatCode>
                <c:ptCount val="15"/>
                <c:pt idx="0">
                  <c:v>45187</c:v>
                </c:pt>
                <c:pt idx="1">
                  <c:v>45194</c:v>
                </c:pt>
                <c:pt idx="2">
                  <c:v>45201</c:v>
                </c:pt>
                <c:pt idx="3">
                  <c:v>45208</c:v>
                </c:pt>
                <c:pt idx="4">
                  <c:v>45215</c:v>
                </c:pt>
                <c:pt idx="5">
                  <c:v>45222</c:v>
                </c:pt>
                <c:pt idx="6">
                  <c:v>45229</c:v>
                </c:pt>
                <c:pt idx="7">
                  <c:v>45236</c:v>
                </c:pt>
                <c:pt idx="8">
                  <c:v>45243</c:v>
                </c:pt>
                <c:pt idx="9">
                  <c:v>45250</c:v>
                </c:pt>
                <c:pt idx="10">
                  <c:v>45257</c:v>
                </c:pt>
                <c:pt idx="11">
                  <c:v>45264</c:v>
                </c:pt>
                <c:pt idx="12">
                  <c:v>45271</c:v>
                </c:pt>
                <c:pt idx="13">
                  <c:v>45278</c:v>
                </c:pt>
                <c:pt idx="14">
                  <c:v>45285</c:v>
                </c:pt>
              </c:numCache>
              <c:extLst xmlns:c15="http://schemas.microsoft.com/office/drawing/2012/chart"/>
            </c:numRef>
          </c:cat>
          <c:val>
            <c:numRef>
              <c:f>'Planners Reduction Plan'!$I$21:$W$21</c:f>
              <c:numCache>
                <c:formatCode>_-[$$-409]* #,##0_ ;_-[$$-409]* \-#,##0\ ;_-[$$-409]* "-"_ ;_-@_ </c:formatCode>
                <c:ptCount val="15"/>
                <c:pt idx="0">
                  <c:v>47145.140570016294</c:v>
                </c:pt>
                <c:pt idx="1">
                  <c:v>32800.224134833865</c:v>
                </c:pt>
                <c:pt idx="2">
                  <c:v>22757.691762036186</c:v>
                </c:pt>
                <c:pt idx="3">
                  <c:v>13627.125179338316</c:v>
                </c:pt>
                <c:pt idx="4">
                  <c:v>3977.3053477319518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7D27-4008-838C-A3F923EC24B6}"/>
            </c:ext>
          </c:extLst>
        </c:ser>
        <c:ser>
          <c:idx val="13"/>
          <c:order val="18"/>
          <c:tx>
            <c:strRef>
              <c:f>'Planners Reduction Plan'!$C$18</c:f>
              <c:strCache>
                <c:ptCount val="1"/>
                <c:pt idx="0">
                  <c:v>4012536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val>
            <c:numRef>
              <c:f>'Planners Reduction Plan'!$I$18:$W$18</c:f>
              <c:numCache>
                <c:formatCode>_-[$$-409]* #,##0_ ;_-[$$-409]* \-#,##0\ ;_-[$$-409]* "-"_ ;_-@_ </c:formatCode>
                <c:ptCount val="15"/>
                <c:pt idx="0">
                  <c:v>53345.593659195307</c:v>
                </c:pt>
                <c:pt idx="1">
                  <c:v>50469.126836095762</c:v>
                </c:pt>
                <c:pt idx="2">
                  <c:v>46588.477467901095</c:v>
                </c:pt>
                <c:pt idx="3">
                  <c:v>43438.582805976155</c:v>
                </c:pt>
                <c:pt idx="4">
                  <c:v>37309.360017378262</c:v>
                </c:pt>
                <c:pt idx="5">
                  <c:v>31924.969260448612</c:v>
                </c:pt>
                <c:pt idx="6">
                  <c:v>25632.777223321704</c:v>
                </c:pt>
                <c:pt idx="7">
                  <c:v>21575.081281199513</c:v>
                </c:pt>
                <c:pt idx="8">
                  <c:v>16772.553307409089</c:v>
                </c:pt>
                <c:pt idx="9">
                  <c:v>12714.857365286896</c:v>
                </c:pt>
                <c:pt idx="10">
                  <c:v>8657.1614231647</c:v>
                </c:pt>
                <c:pt idx="11">
                  <c:v>4375.1220731040303</c:v>
                </c:pt>
                <c:pt idx="12">
                  <c:v>12904.193667736967</c:v>
                </c:pt>
                <c:pt idx="13">
                  <c:v>7877.322286008065</c:v>
                </c:pt>
                <c:pt idx="14">
                  <c:v>7877.322286008065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D27-4008-838C-A3F923EC24B6}"/>
            </c:ext>
          </c:extLst>
        </c:ser>
        <c:ser>
          <c:idx val="16"/>
          <c:order val="19"/>
          <c:tx>
            <c:strRef>
              <c:f>'Planners Reduction Plan'!$C$22</c:f>
              <c:strCache>
                <c:ptCount val="1"/>
                <c:pt idx="0">
                  <c:v>1157705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 w="25400">
              <a:noFill/>
            </a:ln>
            <a:effectLst/>
          </c:spPr>
          <c:val>
            <c:numRef>
              <c:f>'Planners Reduction Plan'!$I$22:$W$22</c:f>
              <c:numCache>
                <c:formatCode>_-[$$-409]* #,##0_ ;_-[$$-409]* \-#,##0\ ;_-[$$-409]* "-"_ ;_-@_ </c:formatCode>
                <c:ptCount val="15"/>
                <c:pt idx="0">
                  <c:v>47085.080344757836</c:v>
                </c:pt>
                <c:pt idx="1">
                  <c:v>47001.566544926769</c:v>
                </c:pt>
                <c:pt idx="2">
                  <c:v>46734.322385467342</c:v>
                </c:pt>
                <c:pt idx="3">
                  <c:v>46467.078226007914</c:v>
                </c:pt>
                <c:pt idx="4">
                  <c:v>45414.804348136415</c:v>
                </c:pt>
                <c:pt idx="5">
                  <c:v>45147.560188676987</c:v>
                </c:pt>
                <c:pt idx="6">
                  <c:v>44128.691830737924</c:v>
                </c:pt>
                <c:pt idx="7">
                  <c:v>43894.853191210925</c:v>
                </c:pt>
                <c:pt idx="8">
                  <c:v>42875.984833271854</c:v>
                </c:pt>
                <c:pt idx="9">
                  <c:v>42642.146193744862</c:v>
                </c:pt>
                <c:pt idx="10">
                  <c:v>42408.307554217863</c:v>
                </c:pt>
                <c:pt idx="11">
                  <c:v>41873.819235299001</c:v>
                </c:pt>
                <c:pt idx="12">
                  <c:v>41339.330916380153</c:v>
                </c:pt>
                <c:pt idx="13">
                  <c:v>40804.842597461298</c:v>
                </c:pt>
                <c:pt idx="14">
                  <c:v>40804.842597461298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D27-4008-838C-A3F923EC2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5158639"/>
        <c:axId val="486874959"/>
        <c:extLst/>
      </c:areaChart>
      <c:dateAx>
        <c:axId val="485158639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6874959"/>
        <c:crosses val="autoZero"/>
        <c:auto val="1"/>
        <c:lblOffset val="100"/>
        <c:baseTimeUnit val="days"/>
      </c:dateAx>
      <c:valAx>
        <c:axId val="486874959"/>
        <c:scaling>
          <c:orientation val="minMax"/>
          <c:max val="2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51586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7243568870074894E-3"/>
          <c:y val="0.89357118558283477"/>
          <c:w val="0.97954388940498016"/>
          <c:h val="0.106428822714054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Inventory value </a:t>
            </a:r>
            <a:r>
              <a:rPr lang="en-US" altLang="zh-CN" sz="1600"/>
              <a:t>MU Components</a:t>
            </a:r>
            <a:endParaRPr lang="zh-CN" altLang="zh-CN" sz="1600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invertIfNegative val="0"/>
          <c:val>
            <c:numRef>
              <c:f>'overviewMU Comp.'!#REF!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'overviewMU Comp.'!#REF!</c15:sqref>
                        </c15:formulaRef>
                      </c:ext>
                    </c:extLst>
                    <c:strCache>
                      <c:ptCount val="1"/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'overviewMU Comp.'!#REF!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23D2-4019-AD33-CF625BCBAEC7}"/>
            </c:ext>
          </c:extLst>
        </c:ser>
        <c:ser>
          <c:idx val="1"/>
          <c:order val="1"/>
          <c:invertIfNegative val="0"/>
          <c:val>
            <c:numRef>
              <c:f>'overviewMU Comp.'!#REF!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'overviewMU Comp.'!#REF!</c15:sqref>
                        </c15:formulaRef>
                      </c:ext>
                    </c:extLst>
                    <c:strCache>
                      <c:ptCount val="1"/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'overviewMU Comp.'!#REF!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23D2-4019-AD33-CF625BCBAEC7}"/>
            </c:ext>
          </c:extLst>
        </c:ser>
        <c:ser>
          <c:idx val="2"/>
          <c:order val="2"/>
          <c:invertIfNegative val="0"/>
          <c:val>
            <c:numRef>
              <c:f>'overviewMU Comp.'!#REF!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'overviewMU Comp.'!#REF!</c15:sqref>
                        </c15:formulaRef>
                      </c:ext>
                    </c:extLst>
                    <c:strCache>
                      <c:ptCount val="1"/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'overviewMU Comp.'!#REF!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23D2-4019-AD33-CF625BCBAEC7}"/>
            </c:ext>
          </c:extLst>
        </c:ser>
        <c:ser>
          <c:idx val="3"/>
          <c:order val="3"/>
          <c:invertIfNegative val="0"/>
          <c:val>
            <c:numRef>
              <c:f>'overviewMU Comp.'!#REF!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'overviewMU Comp.'!#REF!</c15:sqref>
                        </c15:formulaRef>
                      </c:ext>
                    </c:extLst>
                    <c:strCache>
                      <c:ptCount val="1"/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'overviewMU Comp.'!#REF!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23D2-4019-AD33-CF625BCBAEC7}"/>
            </c:ext>
          </c:extLst>
        </c:ser>
        <c:ser>
          <c:idx val="4"/>
          <c:order val="4"/>
          <c:invertIfNegative val="0"/>
          <c:val>
            <c:numRef>
              <c:f>'overviewMU Comp.'!#REF!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'overviewMU Comp.'!#REF!</c15:sqref>
                        </c15:formulaRef>
                      </c:ext>
                    </c:extLst>
                    <c:strCache>
                      <c:ptCount val="1"/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'overviewMU Comp.'!#REF!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23D2-4019-AD33-CF625BCBA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overlap val="100"/>
        <c:axId val="441126032"/>
        <c:axId val="441124072"/>
      </c:barChart>
      <c:lineChart>
        <c:grouping val="standard"/>
        <c:varyColors val="0"/>
        <c:ser>
          <c:idx val="5"/>
          <c:order val="5"/>
          <c:spPr>
            <a:ln w="28575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</c:spPr>
          <c:marker>
            <c:symbol val="none"/>
          </c:marker>
          <c:val>
            <c:numRef>
              <c:f>'overviewMU Comp.'!#REF!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'overviewMU Comp.'!#REF!</c15:sqref>
                        </c15:formulaRef>
                      </c:ext>
                    </c:extLst>
                    <c:strCache>
                      <c:ptCount val="1"/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'overviewMU Comp.'!#REF!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23D2-4019-AD33-CF625BCBAEC7}"/>
            </c:ext>
          </c:extLst>
        </c:ser>
        <c:ser>
          <c:idx val="8"/>
          <c:order val="6"/>
          <c:marker>
            <c:symbol val="none"/>
          </c:marker>
          <c:val>
            <c:numRef>
              <c:f>'overviewMU Comp.'!#REF!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'overviewMU Comp.'!#REF!</c15:sqref>
                        </c15:formulaRef>
                      </c:ext>
                    </c:extLst>
                    <c:strCache>
                      <c:ptCount val="1"/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'overviewMU Comp.'!#REF!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23D2-4019-AD33-CF625BCBAEC7}"/>
            </c:ext>
          </c:extLst>
        </c:ser>
        <c:ser>
          <c:idx val="6"/>
          <c:order val="7"/>
          <c:spPr>
            <a:ln w="28575" cap="rnd" cmpd="sng" algn="ctr">
              <a:solidFill>
                <a:schemeClr val="tx1"/>
              </a:solidFill>
              <a:prstDash val="dash"/>
              <a:round/>
            </a:ln>
          </c:spPr>
          <c:marker>
            <c:symbol val="none"/>
          </c:marker>
          <c:val>
            <c:numRef>
              <c:f>'overviewMU Comp.'!#REF!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'overviewMU Comp.'!#REF!</c15:sqref>
                        </c15:formulaRef>
                      </c:ext>
                    </c:extLst>
                    <c:strCache>
                      <c:ptCount val="1"/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'overviewMU Comp.'!#REF!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23D2-4019-AD33-CF625BCBAEC7}"/>
            </c:ext>
          </c:extLst>
        </c:ser>
        <c:ser>
          <c:idx val="7"/>
          <c:order val="8"/>
          <c:spPr>
            <a:ln w="28575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none"/>
          </c:marker>
          <c:val>
            <c:numRef>
              <c:f>'overviewMU Comp.'!#REF!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'overviewMU Comp.'!#REF!</c15:sqref>
                        </c15:formulaRef>
                      </c:ext>
                    </c:extLst>
                    <c:strCache>
                      <c:ptCount val="1"/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'overviewMU Comp.'!#REF!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23D2-4019-AD33-CF625BCBA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1126032"/>
        <c:axId val="441124072"/>
      </c:lineChart>
      <c:catAx>
        <c:axId val="441126032"/>
        <c:scaling>
          <c:orientation val="minMax"/>
        </c:scaling>
        <c:delete val="0"/>
        <c:axPos val="b"/>
        <c:numFmt formatCode="mmm\-yy" sourceLinked="0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1124072"/>
        <c:crosses val="autoZero"/>
        <c:auto val="1"/>
        <c:lblAlgn val="ctr"/>
        <c:lblOffset val="100"/>
        <c:noMultiLvlLbl val="1"/>
      </c:catAx>
      <c:valAx>
        <c:axId val="441124072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Teur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1126032"/>
        <c:crosses val="autoZero"/>
        <c:crossBetween val="between"/>
      </c:valAx>
      <c:dTable>
        <c:showHorzBorder val="1"/>
        <c:showVertBorder val="1"/>
        <c:showOutline val="1"/>
        <c:showKeys val="1"/>
        <c:txPr>
          <a:bodyPr rot="0" spcFirstLastPara="0" vertOverflow="ellipsis" vert="horz" wrap="square" anchor="ctr" anchorCtr="1"/>
          <a:lstStyle/>
          <a:p>
            <a:pPr>
              <a:defRPr lang="zh-CN" sz="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</c:plotArea>
    <c:plotVisOnly val="1"/>
    <c:dispBlanksAs val="gap"/>
    <c:showDLblsOverMax val="0"/>
  </c:chart>
  <c:txPr>
    <a:bodyPr/>
    <a:lstStyle/>
    <a:p>
      <a:pPr>
        <a:defRPr lang="zh-CN" sz="900"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Inventory value </a:t>
            </a:r>
            <a:r>
              <a:rPr lang="en-US" altLang="zh-CN" sz="1600"/>
              <a:t>MUTT</a:t>
            </a:r>
            <a:endParaRPr lang="zh-CN" altLang="zh-CN" sz="1600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invertIfNegative val="0"/>
          <c:val>
            <c:numRef>
              <c:f>overviewMUTT!#REF!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overviewMUTT!#REF!</c15:sqref>
                        </c15:formulaRef>
                      </c:ext>
                    </c:extLst>
                    <c:strCache>
                      <c:ptCount val="1"/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overviewMUTT!#REF!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8246-4303-BF6D-4BB306129950}"/>
            </c:ext>
          </c:extLst>
        </c:ser>
        <c:ser>
          <c:idx val="1"/>
          <c:order val="1"/>
          <c:invertIfNegative val="0"/>
          <c:val>
            <c:numRef>
              <c:f>overviewMUTT!#REF!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overviewMUTT!#REF!</c15:sqref>
                        </c15:formulaRef>
                      </c:ext>
                    </c:extLst>
                    <c:strCache>
                      <c:ptCount val="1"/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overviewMUTT!#REF!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8246-4303-BF6D-4BB306129950}"/>
            </c:ext>
          </c:extLst>
        </c:ser>
        <c:ser>
          <c:idx val="2"/>
          <c:order val="2"/>
          <c:invertIfNegative val="0"/>
          <c:val>
            <c:numRef>
              <c:f>overviewMUTT!#REF!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overviewMUTT!#REF!</c15:sqref>
                        </c15:formulaRef>
                      </c:ext>
                    </c:extLst>
                    <c:strCache>
                      <c:ptCount val="1"/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overviewMUTT!#REF!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8246-4303-BF6D-4BB306129950}"/>
            </c:ext>
          </c:extLst>
        </c:ser>
        <c:ser>
          <c:idx val="3"/>
          <c:order val="3"/>
          <c:invertIfNegative val="0"/>
          <c:val>
            <c:numRef>
              <c:f>overviewMUTT!#REF!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overviewMUTT!#REF!</c15:sqref>
                        </c15:formulaRef>
                      </c:ext>
                    </c:extLst>
                    <c:strCache>
                      <c:ptCount val="1"/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overviewMUTT!#REF!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8246-4303-BF6D-4BB306129950}"/>
            </c:ext>
          </c:extLst>
        </c:ser>
        <c:ser>
          <c:idx val="4"/>
          <c:order val="4"/>
          <c:invertIfNegative val="0"/>
          <c:val>
            <c:numRef>
              <c:f>overviewMUTT!#REF!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overviewMUTT!#REF!</c15:sqref>
                        </c15:formulaRef>
                      </c:ext>
                    </c:extLst>
                    <c:strCache>
                      <c:ptCount val="1"/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overviewMUTT!#REF!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8246-4303-BF6D-4BB306129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overlap val="100"/>
        <c:axId val="708023496"/>
        <c:axId val="708023888"/>
      </c:barChart>
      <c:lineChart>
        <c:grouping val="standard"/>
        <c:varyColors val="0"/>
        <c:ser>
          <c:idx val="5"/>
          <c:order val="5"/>
          <c:spPr>
            <a:ln w="28575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</c:spPr>
          <c:marker>
            <c:symbol val="none"/>
          </c:marker>
          <c:val>
            <c:numRef>
              <c:f>overviewMUTT!#REF!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overviewMUTT!#REF!</c15:sqref>
                        </c15:formulaRef>
                      </c:ext>
                    </c:extLst>
                    <c:strCache>
                      <c:ptCount val="1"/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overviewMUTT!#REF!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8246-4303-BF6D-4BB306129950}"/>
            </c:ext>
          </c:extLst>
        </c:ser>
        <c:ser>
          <c:idx val="8"/>
          <c:order val="6"/>
          <c:marker>
            <c:symbol val="none"/>
          </c:marker>
          <c:val>
            <c:numRef>
              <c:f>overviewMUTT!#REF!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overviewMUTT!#REF!</c15:sqref>
                        </c15:formulaRef>
                      </c:ext>
                    </c:extLst>
                    <c:strCache>
                      <c:ptCount val="1"/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overviewMUTT!#REF!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8246-4303-BF6D-4BB306129950}"/>
            </c:ext>
          </c:extLst>
        </c:ser>
        <c:ser>
          <c:idx val="6"/>
          <c:order val="7"/>
          <c:spPr>
            <a:ln w="28575" cap="rnd" cmpd="sng" algn="ctr">
              <a:solidFill>
                <a:schemeClr val="tx1"/>
              </a:solidFill>
              <a:prstDash val="dash"/>
              <a:round/>
            </a:ln>
          </c:spPr>
          <c:marker>
            <c:symbol val="none"/>
          </c:marker>
          <c:val>
            <c:numRef>
              <c:f>overviewMUTT!#REF!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overviewMUTT!#REF!</c15:sqref>
                        </c15:formulaRef>
                      </c:ext>
                    </c:extLst>
                    <c:strCache>
                      <c:ptCount val="1"/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overviewMUTT!#REF!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8246-4303-BF6D-4BB306129950}"/>
            </c:ext>
          </c:extLst>
        </c:ser>
        <c:ser>
          <c:idx val="7"/>
          <c:order val="8"/>
          <c:spPr>
            <a:ln w="28575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none"/>
          </c:marker>
          <c:val>
            <c:numRef>
              <c:f>overviewMUTT!#REF!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overviewMUTT!#REF!</c15:sqref>
                        </c15:formulaRef>
                      </c:ext>
                    </c:extLst>
                    <c:strCache>
                      <c:ptCount val="1"/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overviewMUTT!#REF!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8246-4303-BF6D-4BB306129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8023496"/>
        <c:axId val="708023888"/>
      </c:lineChart>
      <c:catAx>
        <c:axId val="708023496"/>
        <c:scaling>
          <c:orientation val="minMax"/>
        </c:scaling>
        <c:delete val="0"/>
        <c:axPos val="b"/>
        <c:numFmt formatCode="mmm\-yy" sourceLinked="0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08023888"/>
        <c:crosses val="autoZero"/>
        <c:auto val="1"/>
        <c:lblAlgn val="ctr"/>
        <c:lblOffset val="100"/>
        <c:noMultiLvlLbl val="1"/>
      </c:catAx>
      <c:valAx>
        <c:axId val="708023888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Teur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08023496"/>
        <c:crosses val="autoZero"/>
        <c:crossBetween val="between"/>
      </c:valAx>
      <c:dTable>
        <c:showHorzBorder val="1"/>
        <c:showVertBorder val="1"/>
        <c:showOutline val="1"/>
        <c:showKeys val="1"/>
        <c:txPr>
          <a:bodyPr rot="0" spcFirstLastPara="0" vertOverflow="ellipsis" vert="horz" wrap="square" anchor="ctr" anchorCtr="1"/>
          <a:lstStyle/>
          <a:p>
            <a:pPr>
              <a:defRPr lang="zh-CN" sz="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</c:plotArea>
    <c:plotVisOnly val="1"/>
    <c:dispBlanksAs val="gap"/>
    <c:showDLblsOverMax val="0"/>
  </c:chart>
  <c:txPr>
    <a:bodyPr/>
    <a:lstStyle/>
    <a:p>
      <a:pPr>
        <a:defRPr lang="zh-CN" sz="900"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13</xdr:col>
      <xdr:colOff>384008</xdr:colOff>
      <xdr:row>33</xdr:row>
      <xdr:rowOff>93746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12</xdr:col>
      <xdr:colOff>429491</xdr:colOff>
      <xdr:row>34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12</xdr:col>
      <xdr:colOff>429491</xdr:colOff>
      <xdr:row>34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12</xdr:col>
      <xdr:colOff>429491</xdr:colOff>
      <xdr:row>34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13</xdr:col>
      <xdr:colOff>393940</xdr:colOff>
      <xdr:row>33</xdr:row>
      <xdr:rowOff>111245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233642</xdr:colOff>
      <xdr:row>0</xdr:row>
      <xdr:rowOff>61819</xdr:rowOff>
    </xdr:from>
    <xdr:to>
      <xdr:col>15</xdr:col>
      <xdr:colOff>203199</xdr:colOff>
      <xdr:row>23</xdr:row>
      <xdr:rowOff>1869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82176</xdr:colOff>
      <xdr:row>0</xdr:row>
      <xdr:rowOff>74707</xdr:rowOff>
    </xdr:from>
    <xdr:to>
      <xdr:col>16</xdr:col>
      <xdr:colOff>146050</xdr:colOff>
      <xdr:row>19</xdr:row>
      <xdr:rowOff>63501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8075E50-EADF-4849-BE5E-1655BE5D3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51252</xdr:colOff>
      <xdr:row>27</xdr:row>
      <xdr:rowOff>23132</xdr:rowOff>
    </xdr:from>
    <xdr:to>
      <xdr:col>19</xdr:col>
      <xdr:colOff>102811</xdr:colOff>
      <xdr:row>47</xdr:row>
      <xdr:rowOff>99786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F30BD27-422E-4799-AD50-5CB1EE5541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16</xdr:col>
      <xdr:colOff>492126</xdr:colOff>
      <xdr:row>19</xdr:row>
      <xdr:rowOff>12701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5286944-685B-4CE3-8AFD-79D647EF98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616323</xdr:colOff>
      <xdr:row>0</xdr:row>
      <xdr:rowOff>168088</xdr:rowOff>
    </xdr:from>
    <xdr:to>
      <xdr:col>19</xdr:col>
      <xdr:colOff>19093</xdr:colOff>
      <xdr:row>29</xdr:row>
      <xdr:rowOff>15950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0D93025-2D1C-A001-E37E-9867D23F7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6323" y="168088"/>
          <a:ext cx="11964564" cy="569733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13</xdr:col>
      <xdr:colOff>383381</xdr:colOff>
      <xdr:row>33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13</xdr:col>
      <xdr:colOff>383381</xdr:colOff>
      <xdr:row>33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SCM\PP%20&amp;%20CS%20team\Sales%20plan\sales%20plan-2015\sales%20plan-Aug%202015\Vehicle%20Files\Europe\Client%20Files\Excel\2006\EPLT%20-%20Advance%20Efile%20Template%20(for%20Client%20Svs%20Use%20Only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DATEN\EXCEL\KMT\Abschl00\F15b0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SCM\PP%20&amp;%20CS%20team\Sales%20plan\sales%20plan-2015\sales%20plan-Aug%202015\Documents%20and%20Settings\rebeccawing\Local%20Settings\Temporary%20Internet%20Files\Content.Outlook\JHBUYKJO\Advance%20Efile%20Template%20(2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Finance\brian\FY'02%20Budget\Step%201,2,3%20by%20Departmen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mea.fag.com\schweinfurt\FC%201\Schirocky\Ar2000\Ar01122000\ARGesBer_01_10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mea.fag.com\schweinfurt\ABT_FC\FC%201\Budget%202003\Budget%20instruction\07bBudgetpresentation200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mea.fag.com\schweinfurt\ABT_FC\FC%201\Monatsberichte%202003\0103\QS%20NKB_012003%20GB%20A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mea.fag.com\schweinfurt\FC%201\Budget%202001\Budget%2001\Budgetpr&#228;sentation\Budget2001kn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27.0.0.1:4667/WINDOWS/Temp/Winzip/wz8450/All%20TB-USD-Balance%20Sheet-ALL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chaeffler.com\taicang\TEMP\Bud02Hold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DATEN\EXCEL\KMT\Abschl01-IAS\31.12.2001\Fo-304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NSHAFSR50.cn.kworld.kpmg.com\sh\Documents%20and%20Settings\butlese\My%20Documents\STIP%20Planning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ACCTG\SCHARDIG\REPORT\MVP\GB990902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010050\DEPDATA\IFHZA-C\FCW\Werke\IKS\Schnellbericht\2001\Planschnellbericht\Segment-Pl&#228;ne\Leistung_f&#252;r_IO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mea.luk.com\buehl\Projects\Bestaende_LUK_weltweit\2008\3.%20M&#228;rz\KW11\Ma&#223;nahmenplan_B&#252;hl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7mwapp14\src\DATA\REPORTS\USER%20REPORTS\BRETT%20BERGHEL\Detail%20Full%20Year%202010%20w%201Q%202011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NSHAFSR50.cn.kworld.kpmg.com\sh\Users\dorandd\Documents\STIP\2011\PD&amp;L%202011%20STIP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.ina.com\Herzogenaurach\Reporting\Schnellbericht\2002-07\Werke\Kennzahlenbl&#228;tter\KZB_IKS_2002_07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NSHAFSR50.cn.kworld.kpmg.com\sh\Documents%20and%20Settings\LSMITH088\Application%20Data\Microsoft\Excel\DealTool1%20-%20IFRS%20vs%20USGAAP%204.4.12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NSHAFSR50.cn.kworld.kpmg.com\sh\Users\zhangl5\Desktop\KSS\2016%20Q4\Dec\New%20PRC%20Reporting%20Package\True%20GAAP\2016.6.2%20-%202016.12.31\Exchange%20Summary%206.2.2016%20-%2012.31.2016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chaeffler.com\Taicang\Users\lujmi\AppData\Local\Microsoft\Windows\Temporary%20Internet%20Files\Content.Outlook\27ZDDR4B\P3%20BUD2016_HR%20HCO%20Plan_HC%20FC2%20Summary_20150625%20final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DATEN\EXCEL\KMT\Abschl03-IAS\Formulare\Fo-100-31.12.2003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DATEN\EXCEL\KMT\Abschl01-IAS\31.12.2001\Fo-308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SCM\PP%20&amp;%20CS%20team\Sales%20plan\sales%20plan-2015\sales%20plan-Aug%202015\Vehicle%20Files\Europe\Client%20Files\CSM\2006\Advance%20Efile%20Template%20(for%20Client%20Svs%20Use%20Only)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010050\DEPDATA\IFHZA-C\FCW\Werke\IKS\Schnellbericht\1999\Werk\Sb-ik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"/>
      <sheetName val="Mth"/>
      <sheetName val="Qtr"/>
      <sheetName val="Cal. Yr"/>
      <sheetName val="Variance by Mth"/>
      <sheetName val="Variance by Qtr"/>
      <sheetName val="Variance by CY"/>
      <sheetName val="© Copyright &amp; Disclaimer 200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W NES"/>
      <sheetName val="PW RMP"/>
      <sheetName val="PW"/>
      <sheetName val="PP"/>
      <sheetName val="PEI"/>
      <sheetName val="PS"/>
      <sheetName val="KONS"/>
      <sheetName val="GRUPPE"/>
      <sheetName val="PGF"/>
      <sheetName val="Ermittlung sonst.RST PW"/>
      <sheetName val="Ermittlung sonst.RST RMP"/>
      <sheetName val="Ermittlung sonst.RST PW Gesamt"/>
      <sheetName val="Lists"/>
      <sheetName val="Selection"/>
      <sheetName val="List"/>
      <sheetName val="Sheet2"/>
      <sheetName val="Region 8+4"/>
      <sheetName val="Employee"/>
      <sheetName val="物流部明细账2020.1-2020.8"/>
      <sheetName val="质保部明细2020.1-2020.8"/>
      <sheetName val="人事部明细账2020.1-2020.8"/>
      <sheetName val="冲压车间明细账2020.1-2020.8"/>
      <sheetName val="焊接车间明细2020.1-2020.8"/>
      <sheetName val="设备明细账2020.1-2020.8"/>
      <sheetName val="模具部明细2020.1-2020.8"/>
      <sheetName val="工程部明细账2020.1-2020.8"/>
      <sheetName val="总经办明细账2020.1-2020.8"/>
      <sheetName val="2020.8"/>
      <sheetName val="2020.7"/>
      <sheetName val="2020.6"/>
      <sheetName val="2020.5"/>
      <sheetName val="2020.4"/>
      <sheetName val="2020.3"/>
      <sheetName val="2020.2"/>
      <sheetName val="2020.1"/>
      <sheetName val="synthgraph"/>
      <sheetName val="YS02-02"/>
      <sheetName val="B"/>
      <sheetName val="应付帐款余额表"/>
      <sheetName val="出租开发产品明细"/>
      <sheetName val="Forecast"/>
      <sheetName val="Hide-DropDownList"/>
      <sheetName val="FASE 2"/>
      <sheetName val="Input"/>
      <sheetName val="State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"/>
      <sheetName val="CSM with CKD"/>
      <sheetName val="© Copyright &amp; Disclaimer"/>
    </sheetNames>
    <sheetDataSet>
      <sheetData sheetId="0"/>
      <sheetData sheetId="1"/>
      <sheetData sheetId="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hasing"/>
      <sheetName val="Misc Dir Matls"/>
      <sheetName val="Total"/>
      <sheetName val="Total SGA"/>
      <sheetName val="Total Factory"/>
      <sheetName val="CC-1000"/>
      <sheetName val="CC-4100"/>
      <sheetName val="CC-4110"/>
      <sheetName val="CC-4120"/>
      <sheetName val="CC-4200"/>
      <sheetName val="CC-4210"/>
      <sheetName val="CC-4220"/>
      <sheetName val="CC-4230"/>
      <sheetName val="CC-4400"/>
      <sheetName val="CC-4500"/>
      <sheetName val="CC-4600"/>
      <sheetName val="CC-5400"/>
      <sheetName val="CC-5410"/>
      <sheetName val="CC-5411"/>
      <sheetName val="CC-5412"/>
      <sheetName val="CC-5413"/>
      <sheetName val="CC-5414"/>
      <sheetName val="CC-5456"/>
      <sheetName val="CC-5500"/>
      <sheetName val="CC-5501"/>
      <sheetName val="CC-5502"/>
      <sheetName val="CC-5510"/>
      <sheetName val="CC-5540"/>
      <sheetName val="CC-5550"/>
      <sheetName val="CC-5599"/>
      <sheetName val="Total Press"/>
      <sheetName val="CC-5600"/>
      <sheetName val="CC-5610"/>
      <sheetName val="CC-5635"/>
      <sheetName val="CC-5650"/>
      <sheetName val="CC-5700"/>
      <sheetName val="CC-2100"/>
      <sheetName val="CC-2110"/>
      <sheetName val="CC-6100"/>
      <sheetName val="CC-6200"/>
      <sheetName val="CC-6300"/>
      <sheetName val="CC-6400"/>
      <sheetName val="CC-7100"/>
      <sheetName val="Sheet6"/>
      <sheetName val="Sheet7"/>
      <sheetName val="Listen"/>
      <sheetName val="Selection_Tables"/>
      <sheetName val="Data_Input"/>
      <sheetName val="forwader"/>
      <sheetName val="TKRO"/>
      <sheetName val="Data"/>
      <sheetName val="Data old"/>
      <sheetName val="Dropdown"/>
      <sheetName val="memo"/>
      <sheetName val="Misc_Dir_Matls"/>
      <sheetName val="Total_SGA"/>
      <sheetName val="Total_Factory"/>
      <sheetName val="Total_Press"/>
      <sheetName val="Data_old"/>
      <sheetName val="raw"/>
      <sheetName val="Comp equip"/>
      <sheetName val="Panel Graphs"/>
      <sheetName val="노동부"/>
      <sheetName val="ATL"/>
      <sheetName val="gilad"/>
      <sheetName val="NESS ISI"/>
      <sheetName val="contahal"/>
      <sheetName val="הרכבה"/>
      <sheetName val="אנליטי"/>
      <sheetName val="compro"/>
      <sheetName val="Misc_Dir_Matls1"/>
      <sheetName val="Total_SGA1"/>
      <sheetName val="Total_Factory1"/>
      <sheetName val="Total_Press1"/>
      <sheetName val="Data_old1"/>
      <sheetName val="Comp_equip"/>
      <sheetName val="Panel_Graphs"/>
      <sheetName val="NESS_ISI"/>
      <sheetName val="Comps"/>
      <sheetName val="2020.1"/>
      <sheetName val="2020.2"/>
      <sheetName val="2020.3"/>
      <sheetName val="2020.4"/>
      <sheetName val="2020.5"/>
      <sheetName val="2020.6"/>
      <sheetName val="2020.7"/>
      <sheetName val="2020.8"/>
      <sheetName val="公主岭-注塑车间1-11"/>
      <sheetName val="Sheet1"/>
      <sheetName val="Population"/>
      <sheetName val="CR"/>
      <sheetName val="少数股东损益测算表"/>
      <sheetName val="关联交易"/>
      <sheetName val="득점현황"/>
      <sheetName val="Step 1,2,3 by Department"/>
      <sheetName val="#REF"/>
      <sheetName val="剥离前"/>
      <sheetName val="1601 Detail information"/>
      <sheetName val="Macro"/>
      <sheetName val="Front Page"/>
      <sheetName val="South America"/>
      <sheetName val="South America YTD"/>
      <sheetName val="Brasil"/>
      <sheetName val="Brazil"/>
      <sheetName val="Jundiai"/>
      <sheetName val="Jundiai YTD"/>
      <sheetName val="Jundiai by PBU"/>
      <sheetName val="Picarras"/>
      <sheetName val="Uruguay"/>
      <sheetName val="FX Calc"/>
      <sheetName val="FX Rate"/>
      <sheetName val="List of Scenarios"/>
      <sheetName val="South America tOc"/>
      <sheetName val="Jundiai tOc"/>
      <sheetName val="Picarras tOc"/>
      <sheetName val="Uruguay tOc"/>
      <sheetName val="FX Calc tOc"/>
      <sheetName val="FX Rate tOC"/>
      <sheetName val="IMS vs Fcst SA"/>
      <sheetName val="IMS vs Fcst JDI"/>
      <sheetName val="Breakdown Despesas"/>
      <sheetName val="Classificação"/>
      <sheetName val="IMS vs Fcst JDI YTD"/>
      <sheetName val="IMS vs Fcst PI"/>
      <sheetName val="IMS vs Fcst UR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ckblatt"/>
      <sheetName val="INHVZ"/>
      <sheetName val="DeckblattAbschl01-10"/>
      <sheetName val="DeckblattFAGAG01-10"/>
      <sheetName val="GuV Holding AG 01-10"/>
      <sheetName val="Bil. Holding AG 01-10"/>
      <sheetName val="DeckblattKonzern01-10"/>
      <sheetName val="Ums.U-Ber. Konzern 01-10"/>
      <sheetName val="AE-U-Ber. Konzern 01-10"/>
      <sheetName val="REQuot-U-Ber. Konzern 01-10"/>
      <sheetName val="ErgebUBereiche 01-10"/>
      <sheetName val="GuV Konzern 01-10"/>
      <sheetName val="Abw.Analyse Konzern 01-10"/>
      <sheetName val="Pers.entw. Konzern 01-10 "/>
      <sheetName val="Pers.entw. Konzern Köpfe 01-10"/>
      <sheetName val="Pers.entw. Konzern Mannj. 01-10"/>
      <sheetName val="Bil. Konzern 01-10"/>
      <sheetName val="Kz Konzern 01-10"/>
      <sheetName val="FinKz Konzern 01-10"/>
      <sheetName val="GuV BUs 01-10 Charts"/>
      <sheetName val="GUV BUs 01-10"/>
      <sheetName val="Kz I BUs 01-10 Charts"/>
      <sheetName val="Kz I BUs 01-10"/>
      <sheetName val="Kz II BUs 01-10 Charts"/>
      <sheetName val="Kz II BUs 01-10"/>
      <sheetName val="ZeitangabenMJ"/>
      <sheetName val="January"/>
      <sheetName val="GuV_Holding_AG_01-10"/>
      <sheetName val="Bil__Holding_AG_01-10"/>
      <sheetName val="Ums_U-Ber__Konzern_01-10"/>
      <sheetName val="AE-U-Ber__Konzern_01-10"/>
      <sheetName val="REQuot-U-Ber__Konzern_01-10"/>
      <sheetName val="ErgebUBereiche_01-10"/>
      <sheetName val="GuV_Konzern_01-10"/>
      <sheetName val="Abw_Analyse_Konzern_01-10"/>
      <sheetName val="Pers_entw__Konzern_01-10_"/>
      <sheetName val="Pers_entw__Konzern_Köpfe_01-10"/>
      <sheetName val="Pers_entw__Konzern_Mannj__01-10"/>
      <sheetName val="Bil__Konzern_01-10"/>
      <sheetName val="Kz_Konzern_01-10"/>
      <sheetName val="FinKz_Konzern_01-10"/>
      <sheetName val="GuV_BUs_01-10_Charts"/>
      <sheetName val="GUV_BUs_01-10"/>
      <sheetName val="Kz_I_BUs_01-10_Charts"/>
      <sheetName val="Kz_I_BUs_01-10"/>
      <sheetName val="Kz_II_BUs_01-10_Charts"/>
      <sheetName val="Kz_II_BUs_01-10"/>
      <sheetName val="Figures_China"/>
      <sheetName val="형번별불량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>
        <row r="25">
          <cell r="D25" t="str">
            <v>- Dezember 2000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entry"/>
      <sheetName val="Cover sheet"/>
      <sheetName val="Comments"/>
      <sheetName val="SWOT"/>
      <sheetName val="P&amp;L"/>
      <sheetName val="Balance sheet"/>
      <sheetName val="Key figures 1"/>
      <sheetName val="Key figures 2"/>
      <sheetName val="Bridge"/>
      <sheetName val="Action plan"/>
      <sheetName val="On-Top"/>
      <sheetName val="Sales plan"/>
      <sheetName val="Sales statistic region illustr."/>
      <sheetName val="Sales statistic SBS illustr."/>
      <sheetName val="New products"/>
      <sheetName val="Investments"/>
      <sheetName val="Personal"/>
      <sheetName val="PU Profit statement"/>
      <sheetName val="PU highlights"/>
      <sheetName val="Development"/>
      <sheetName val="Sales by regions"/>
      <sheetName val="Sales by product groups"/>
      <sheetName val="Sales by SBS"/>
      <sheetName val="Investment plan"/>
      <sheetName val="Tentative investment"/>
      <sheetName val="InvestGreat"/>
      <sheetName val="Data_entry"/>
      <sheetName val="Cover_sheet"/>
      <sheetName val="Balance_sheet"/>
      <sheetName val="Key_figures_1"/>
      <sheetName val="Key_figures_2"/>
      <sheetName val="Action_plan"/>
      <sheetName val="Sales_plan"/>
      <sheetName val="Sales_statistic_region_illustr_"/>
      <sheetName val="Sales_statistic_SBS_illustr_"/>
      <sheetName val="New_products"/>
      <sheetName val="PU_Profit_statement"/>
      <sheetName val="PU_highlights"/>
      <sheetName val="Sales_by_regions"/>
      <sheetName val="Sales_by_product_groups"/>
      <sheetName val="Sales_by_SBS"/>
      <sheetName val="Investment_plan"/>
      <sheetName val="Tentative_investment"/>
      <sheetName val="Figures_China"/>
    </sheetNames>
    <sheetDataSet>
      <sheetData sheetId="0" refreshError="1">
        <row r="10">
          <cell r="F10" t="str">
            <v>BU ...</v>
          </cell>
        </row>
        <row r="11">
          <cell r="F11" t="str">
            <v>___ . Run</v>
          </cell>
        </row>
        <row r="12">
          <cell r="F12" t="str">
            <v>Budget 2003</v>
          </cell>
        </row>
        <row r="13">
          <cell r="F13" t="str">
            <v>Preview 2002</v>
          </cell>
        </row>
        <row r="14">
          <cell r="F14" t="str">
            <v>Actual 2001</v>
          </cell>
        </row>
        <row r="19">
          <cell r="F19">
            <v>2002</v>
          </cell>
        </row>
        <row r="20">
          <cell r="F20">
            <v>2003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B AS 01-2003"/>
      <sheetName val="Konsoliderung 01-2003"/>
      <sheetName val="GB AS summiert 01-2003"/>
      <sheetName val="FAC-D 01-2003"/>
      <sheetName val="BAR-GB 01-2003"/>
      <sheetName val="BAR-USA 01-2003"/>
      <sheetName val="FAC-CDN 01-2003"/>
      <sheetName val="Pope-USA 01-2003"/>
      <sheetName val="FAC-F 01-2003"/>
      <sheetName val="Wechselkurs"/>
      <sheetName val="FAC-D 01-2003 HW"/>
      <sheetName val="Bar-GB 01-2003 HW"/>
      <sheetName val="Bar-USA 01-2003 HW"/>
      <sheetName val="FAC-CDN 01-2003 HW"/>
      <sheetName val="Pope-USA 01-2003 HW"/>
      <sheetName val="FAC-F 01-2003 HW"/>
      <sheetName val="Stammdaten"/>
      <sheetName val="Data entry"/>
      <sheetName val="GB_AS_01-2003"/>
      <sheetName val="Konsoliderung_01-2003"/>
      <sheetName val="GB_AS_summiert_01-2003"/>
      <sheetName val="FAC-D_01-2003"/>
      <sheetName val="BAR-GB_01-2003"/>
      <sheetName val="BAR-USA_01-2003"/>
      <sheetName val="FAC-CDN_01-2003"/>
      <sheetName val="Pope-USA_01-2003"/>
      <sheetName val="FAC-F_01-2003"/>
      <sheetName val="FAC-D_01-2003_HW"/>
      <sheetName val="Bar-GB_01-2003_HW"/>
      <sheetName val="Bar-USA_01-2003_HW"/>
      <sheetName val="FAC-CDN_01-2003_HW"/>
      <sheetName val="Pope-USA_01-2003_HW"/>
      <sheetName val="FAC-F_01-2003_HW"/>
      <sheetName val="Data_ent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IS1 Werte"/>
      <sheetName val="Gesellschaften"/>
      <sheetName val="Text dt - engl"/>
      <sheetName val="Stammdaten"/>
      <sheetName val="Modul1"/>
      <sheetName val="Makros"/>
      <sheetName val="Salesplan yearly Budget"/>
      <sheetName val="Purchaseplan yearly Budget"/>
      <sheetName val="Cost of Sales yearly Budget"/>
      <sheetName val="stockdev. yearly Budget"/>
      <sheetName val="Dialog1"/>
      <sheetName val="Erläuterungen_expl"/>
      <sheetName val="calcbase"/>
      <sheetName val="calcpurchase"/>
      <sheetName val="calcCoS"/>
      <sheetName val="calcstock"/>
      <sheetName val="Cost plan yearly Budget"/>
      <sheetName val="Additional infos yearly Budget"/>
      <sheetName val="Hilfsrechn. Jahresbudget"/>
      <sheetName val="Additional infos yearly BudGAAP"/>
      <sheetName val="Balance sheet yearly Budget"/>
      <sheetName val="Balance sheet yearly BudgetGAAP"/>
      <sheetName val="P&amp;L yearly Budget"/>
      <sheetName val="P&amp;L yearly BudgetGAAPkurz"/>
      <sheetName val="Liquidity yearly Budget"/>
      <sheetName val="Liquidity yearly BudgetGAAP"/>
      <sheetName val="Report yearly Budget"/>
      <sheetName val="Hilfsrechn. Budgetaufteil."/>
      <sheetName val="Sales plan Budgetbreakdown"/>
      <sheetName val="Hilfsrch brkdw acc"/>
      <sheetName val="salesplan brkdw acc"/>
      <sheetName val="purchaseplan Budgetbreakdown"/>
      <sheetName val="Cost of Sales Budgetbreakdown"/>
      <sheetName val="purchaseplan brkdw acc"/>
      <sheetName val="cos brkdw acc"/>
      <sheetName val="stockdevelop Budgetbreakdown"/>
      <sheetName val="Cost plan Budgetbreakdown"/>
      <sheetName val="costplan brkdw acc"/>
      <sheetName val="Add. infos Budgetbreakdown"/>
      <sheetName val="Balance Sheet Budgetbreakdown"/>
      <sheetName val="P&amp;L Budgetbreakdown"/>
      <sheetName val="P&amp;L brkdw acc"/>
      <sheetName val="Liquidity Budgetbreakdown"/>
      <sheetName val="Liquidity brkdw acc"/>
      <sheetName val="Salesplan preview"/>
      <sheetName val="salesplan prev acc"/>
      <sheetName val="purchaseplan preview"/>
      <sheetName val="purchaseplan preview acc"/>
      <sheetName val="stockdevelop preview"/>
      <sheetName val="CoS preview"/>
      <sheetName val="CoS prev acc"/>
      <sheetName val="Costplan preview"/>
      <sheetName val="costplan prev acc"/>
      <sheetName val="Addional infos preview"/>
      <sheetName val="Balance sheet preview"/>
      <sheetName val="P&amp;L preview"/>
      <sheetName val="Liquidity preview"/>
      <sheetName val="Hilfrechnungen preview"/>
      <sheetName val="Hilfrch preview acc"/>
      <sheetName val="Report preview"/>
      <sheetName val="Monthly Report"/>
      <sheetName val="Report yearly BudgetGAAP"/>
      <sheetName val="Report yearly BudgetGAAPKZ"/>
      <sheetName val="Personalplan"/>
      <sheetName val="Consolidation info"/>
      <sheetName val="Report Budgetbreakdown"/>
      <sheetName val="Report brkdw acc"/>
      <sheetName val="Modul2"/>
      <sheetName val="Modul3"/>
      <sheetName val="INVEST2002"/>
      <sheetName val="Wechselkurs"/>
      <sheetName val="EIS1_Werte"/>
      <sheetName val="Text_dt_-_engl"/>
      <sheetName val="Salesplan_yearly_Budget"/>
      <sheetName val="Purchaseplan_yearly_Budget"/>
      <sheetName val="Cost_of_Sales_yearly_Budget"/>
      <sheetName val="stockdev__yearly_Budget"/>
      <sheetName val="Cost_plan_yearly_Budget"/>
      <sheetName val="Additional_infos_yearly_Budget"/>
      <sheetName val="Hilfsrechn__Jahresbudget"/>
      <sheetName val="Additional_infos_yearly_BudGAAP"/>
      <sheetName val="Balance_sheet_yearly_Budget"/>
      <sheetName val="Balance_sheet_yearly_BudgetGAAP"/>
      <sheetName val="P&amp;L_yearly_Budget"/>
      <sheetName val="P&amp;L_yearly_BudgetGAAPkurz"/>
      <sheetName val="Liquidity_yearly_Budget"/>
      <sheetName val="Liquidity_yearly_BudgetGAAP"/>
      <sheetName val="Report_yearly_Budget"/>
      <sheetName val="Hilfsrechn__Budgetaufteil_"/>
      <sheetName val="Sales_plan_Budgetbreakdown"/>
      <sheetName val="Hilfsrch_brkdw_acc"/>
      <sheetName val="salesplan_brkdw_acc"/>
      <sheetName val="purchaseplan_Budgetbreakdown"/>
      <sheetName val="Cost_of_Sales_Budgetbreakdown"/>
      <sheetName val="purchaseplan_brkdw_acc"/>
      <sheetName val="cos_brkdw_acc"/>
      <sheetName val="stockdevelop_Budgetbreakdown"/>
      <sheetName val="Cost_plan_Budgetbreakdown"/>
      <sheetName val="costplan_brkdw_acc"/>
      <sheetName val="Add__infos_Budgetbreakdown"/>
      <sheetName val="Balance_Sheet_Budgetbreakdown"/>
      <sheetName val="P&amp;L_Budgetbreakdown"/>
      <sheetName val="P&amp;L_brkdw_acc"/>
      <sheetName val="Liquidity_Budgetbreakdown"/>
      <sheetName val="Liquidity_brkdw_acc"/>
      <sheetName val="Salesplan_preview"/>
      <sheetName val="salesplan_prev_acc"/>
      <sheetName val="purchaseplan_preview"/>
      <sheetName val="purchaseplan_preview_acc"/>
      <sheetName val="stockdevelop_preview"/>
      <sheetName val="CoS_preview"/>
      <sheetName val="CoS_prev_acc"/>
      <sheetName val="Costplan_preview"/>
      <sheetName val="costplan_prev_acc"/>
      <sheetName val="Addional_infos_preview"/>
      <sheetName val="Balance_sheet_preview"/>
      <sheetName val="P&amp;L_preview"/>
      <sheetName val="Liquidity_preview"/>
      <sheetName val="Hilfrechnungen_preview"/>
      <sheetName val="Hilfrch_preview_acc"/>
      <sheetName val="Report_preview"/>
      <sheetName val="Monthly_Report"/>
      <sheetName val="Report_yearly_BudgetGAAP"/>
      <sheetName val="Report_yearly_BudgetGAAPKZ"/>
      <sheetName val="Consolidation_info"/>
      <sheetName val="Report_Budgetbreakdown"/>
      <sheetName val="Report_brkdw_acc"/>
    </sheetNames>
    <sheetDataSet>
      <sheetData sheetId="0" refreshError="1"/>
      <sheetData sheetId="1" refreshError="1"/>
      <sheetData sheetId="2" refreshError="1"/>
      <sheetData sheetId="3" refreshError="1">
        <row r="4">
          <cell r="B4">
            <v>2000</v>
          </cell>
        </row>
        <row r="5">
          <cell r="B5">
            <v>2001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OUP A"/>
      <sheetName val="All LE"/>
      <sheetName val="Acct Table"/>
      <sheetName val="Data Categorized"/>
      <sheetName val="Data Retrieval (paste data)"/>
      <sheetName val="Lookup Table"/>
      <sheetName val="Balance Sheet Accts"/>
      <sheetName val="Sheet5"/>
      <sheetName val="guocheng"/>
      <sheetName val="GROUP_A"/>
      <sheetName val="All_LE"/>
      <sheetName val="Acct_Table"/>
      <sheetName val="Data_Categorized"/>
      <sheetName val="Data_Retrieval_(paste_data)"/>
      <sheetName val="Lookup_Table"/>
      <sheetName val="Balance_Sheet_Accts"/>
      <sheetName val="April Headcount"/>
      <sheetName val="Sheet6"/>
    </sheetNames>
    <sheetDataSet>
      <sheetData sheetId="0"/>
      <sheetData sheetId="1"/>
      <sheetData sheetId="2"/>
      <sheetData sheetId="3"/>
      <sheetData sheetId="4">
        <row r="1">
          <cell r="C1" t="str">
            <v>Combined</v>
          </cell>
          <cell r="D1" t="str">
            <v>ACCT_LVL</v>
          </cell>
          <cell r="E1" t="str">
            <v>Category</v>
          </cell>
          <cell r="F1" t="str">
            <v>Statement</v>
          </cell>
          <cell r="G1" t="str">
            <v>January</v>
          </cell>
          <cell r="H1" t="str">
            <v>February</v>
          </cell>
          <cell r="I1" t="str">
            <v>March</v>
          </cell>
          <cell r="J1" t="str">
            <v>April</v>
          </cell>
          <cell r="K1" t="str">
            <v>May</v>
          </cell>
          <cell r="L1" t="str">
            <v>June</v>
          </cell>
          <cell r="M1" t="str">
            <v>July</v>
          </cell>
          <cell r="N1" t="str">
            <v>August</v>
          </cell>
          <cell r="O1" t="str">
            <v>September</v>
          </cell>
          <cell r="P1" t="str">
            <v>October</v>
          </cell>
          <cell r="Q1" t="str">
            <v>November</v>
          </cell>
          <cell r="R1" t="str">
            <v>December</v>
          </cell>
          <cell r="S1" t="str">
            <v>Total</v>
          </cell>
          <cell r="T1" t="str">
            <v>Currency</v>
          </cell>
          <cell r="U1" t="str">
            <v>Class</v>
          </cell>
          <cell r="V1" t="str">
            <v>SubClass</v>
          </cell>
        </row>
        <row r="2">
          <cell r="C2" t="str">
            <v>67   A000725493USD</v>
          </cell>
          <cell r="D2" t="str">
            <v>CABB****</v>
          </cell>
          <cell r="E2" t="str">
            <v>CASH</v>
          </cell>
          <cell r="F2" t="str">
            <v>Balance Sheet</v>
          </cell>
          <cell r="G2">
            <v>439077.27</v>
          </cell>
          <cell r="H2">
            <v>493020.1</v>
          </cell>
          <cell r="I2">
            <v>416065.07</v>
          </cell>
          <cell r="J2">
            <v>412212.27</v>
          </cell>
          <cell r="K2">
            <v>492954.76</v>
          </cell>
          <cell r="L2">
            <v>269289.5</v>
          </cell>
          <cell r="M2">
            <v>230104.32000000001</v>
          </cell>
          <cell r="N2">
            <v>424173.03</v>
          </cell>
          <cell r="O2">
            <v>390086.52</v>
          </cell>
          <cell r="P2">
            <v>251498.92</v>
          </cell>
          <cell r="Q2">
            <v>244113.48</v>
          </cell>
          <cell r="R2">
            <v>257659.55</v>
          </cell>
          <cell r="S2">
            <v>4320254.7899999991</v>
          </cell>
          <cell r="T2" t="str">
            <v>USD</v>
          </cell>
          <cell r="U2" t="str">
            <v>ASSETS</v>
          </cell>
          <cell r="V2" t="str">
            <v>CURRENT ASSETS</v>
          </cell>
        </row>
        <row r="3">
          <cell r="C3" t="str">
            <v>67   G06920LJ93USD</v>
          </cell>
          <cell r="D3" t="str">
            <v>DADD****</v>
          </cell>
          <cell r="E3" t="str">
            <v>CON PAYABLES</v>
          </cell>
          <cell r="F3" t="str">
            <v>Balance Sheet</v>
          </cell>
          <cell r="G3">
            <v>-5961382.3399999999</v>
          </cell>
          <cell r="H3">
            <v>-5599356.9000000004</v>
          </cell>
          <cell r="I3">
            <v>-5905093.7000000002</v>
          </cell>
          <cell r="J3">
            <v>-3991091.26</v>
          </cell>
          <cell r="K3">
            <v>-3897423.04</v>
          </cell>
          <cell r="L3">
            <v>-3109944.79</v>
          </cell>
          <cell r="M3">
            <v>-4756025.1500000004</v>
          </cell>
          <cell r="N3">
            <v>-4068506.66</v>
          </cell>
          <cell r="O3">
            <v>-4019447.75</v>
          </cell>
          <cell r="P3">
            <v>-3637080.48</v>
          </cell>
          <cell r="Q3">
            <v>0.01</v>
          </cell>
          <cell r="R3">
            <v>0</v>
          </cell>
          <cell r="S3">
            <v>-44945352.060000002</v>
          </cell>
          <cell r="T3" t="str">
            <v>USD</v>
          </cell>
          <cell r="U3" t="str">
            <v>LIABILITIES</v>
          </cell>
          <cell r="V3" t="str">
            <v>CURRENT LIAB</v>
          </cell>
        </row>
        <row r="4">
          <cell r="C4" t="str">
            <v>67   G06920U693USD</v>
          </cell>
          <cell r="D4" t="str">
            <v>DADD****</v>
          </cell>
          <cell r="E4" t="str">
            <v>CON PAYABLES</v>
          </cell>
          <cell r="F4" t="str">
            <v>Balance Sheet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-3675099.64</v>
          </cell>
          <cell r="R4">
            <v>-3624467.06</v>
          </cell>
          <cell r="S4">
            <v>-7299566.7000000002</v>
          </cell>
          <cell r="T4" t="str">
            <v>USD</v>
          </cell>
          <cell r="U4" t="str">
            <v>LIABILITIES</v>
          </cell>
          <cell r="V4" t="str">
            <v>CURRENT LIAB</v>
          </cell>
        </row>
        <row r="5">
          <cell r="C5" t="str">
            <v>67   G3716001USD</v>
          </cell>
          <cell r="D5" t="str">
            <v>DACN****</v>
          </cell>
          <cell r="E5" t="str">
            <v>WAGES</v>
          </cell>
          <cell r="F5" t="str">
            <v>Balance Sheet</v>
          </cell>
          <cell r="G5">
            <v>-44079.199999999997</v>
          </cell>
          <cell r="H5">
            <v>-43336.06</v>
          </cell>
          <cell r="I5">
            <v>-0.01</v>
          </cell>
          <cell r="J5">
            <v>-0.01</v>
          </cell>
          <cell r="K5">
            <v>-0.01</v>
          </cell>
          <cell r="L5">
            <v>-0.01</v>
          </cell>
          <cell r="M5">
            <v>-0.01</v>
          </cell>
          <cell r="N5">
            <v>-0.01</v>
          </cell>
          <cell r="O5">
            <v>-0.01</v>
          </cell>
          <cell r="P5">
            <v>-0.01</v>
          </cell>
          <cell r="Q5">
            <v>-0.01</v>
          </cell>
          <cell r="R5">
            <v>0</v>
          </cell>
          <cell r="S5">
            <v>-87415.349999999948</v>
          </cell>
          <cell r="T5" t="str">
            <v>USD</v>
          </cell>
          <cell r="U5" t="str">
            <v>LIABILITIES</v>
          </cell>
          <cell r="V5" t="str">
            <v>CURRENT LIAB</v>
          </cell>
        </row>
        <row r="6">
          <cell r="C6" t="str">
            <v>67   A1533001USD</v>
          </cell>
          <cell r="D6" t="str">
            <v>CACAFB**</v>
          </cell>
          <cell r="E6" t="str">
            <v>TRADE RECEIVABLES</v>
          </cell>
          <cell r="F6" t="str">
            <v>Balance Sheet</v>
          </cell>
          <cell r="G6">
            <v>207.39</v>
          </cell>
          <cell r="H6">
            <v>-675.89</v>
          </cell>
          <cell r="I6">
            <v>-1654.2</v>
          </cell>
          <cell r="J6">
            <v>1939.12</v>
          </cell>
          <cell r="K6">
            <v>3400.2</v>
          </cell>
          <cell r="L6">
            <v>3147.02</v>
          </cell>
          <cell r="M6">
            <v>3157.98</v>
          </cell>
          <cell r="N6">
            <v>3058.62</v>
          </cell>
          <cell r="O6">
            <v>2932.29</v>
          </cell>
          <cell r="P6">
            <v>3107.94</v>
          </cell>
          <cell r="Q6">
            <v>2100.73</v>
          </cell>
          <cell r="R6">
            <v>2013.61</v>
          </cell>
          <cell r="S6">
            <v>22734.809999999998</v>
          </cell>
          <cell r="T6" t="str">
            <v>USD</v>
          </cell>
          <cell r="U6" t="str">
            <v>ASSETS</v>
          </cell>
          <cell r="V6" t="str">
            <v>CURRENT ASSETS</v>
          </cell>
        </row>
        <row r="7">
          <cell r="C7" t="str">
            <v>67   A2041067OGUSD</v>
          </cell>
          <cell r="D7" t="str">
            <v>CACAFA**</v>
          </cell>
          <cell r="E7" t="str">
            <v>TRADE RECEIVABLES</v>
          </cell>
          <cell r="F7" t="str">
            <v>Balance Sheet</v>
          </cell>
          <cell r="G7">
            <v>3884673.86</v>
          </cell>
          <cell r="H7">
            <v>3560909.1</v>
          </cell>
          <cell r="I7">
            <v>1911868.8</v>
          </cell>
          <cell r="J7">
            <v>1921854.84</v>
          </cell>
          <cell r="K7">
            <v>1573643.07</v>
          </cell>
          <cell r="L7">
            <v>3629626.74</v>
          </cell>
          <cell r="M7">
            <v>4013533.02</v>
          </cell>
          <cell r="N7">
            <v>4258323.51</v>
          </cell>
          <cell r="O7">
            <v>3789822.55</v>
          </cell>
          <cell r="P7">
            <v>3827376.63</v>
          </cell>
          <cell r="Q7">
            <v>3984092.84</v>
          </cell>
          <cell r="R7">
            <v>3837020.6</v>
          </cell>
          <cell r="S7">
            <v>40192745.559999995</v>
          </cell>
          <cell r="T7" t="str">
            <v>USD</v>
          </cell>
          <cell r="U7" t="str">
            <v>ASSETS</v>
          </cell>
          <cell r="V7" t="str">
            <v>CURRENT ASSETS</v>
          </cell>
        </row>
        <row r="8">
          <cell r="C8" t="str">
            <v>67   A3050010USD</v>
          </cell>
          <cell r="D8" t="str">
            <v>CACAFA**</v>
          </cell>
          <cell r="E8" t="str">
            <v>TRADE RECEIVABLES</v>
          </cell>
          <cell r="F8" t="str">
            <v>Balance Sheet</v>
          </cell>
          <cell r="G8">
            <v>2718.85</v>
          </cell>
          <cell r="H8">
            <v>3548.78</v>
          </cell>
          <cell r="I8">
            <v>3290.02</v>
          </cell>
          <cell r="J8">
            <v>16576.95</v>
          </cell>
          <cell r="K8">
            <v>15566.09</v>
          </cell>
          <cell r="L8">
            <v>15799.27</v>
          </cell>
          <cell r="M8">
            <v>2670.6</v>
          </cell>
          <cell r="N8">
            <v>2223.67</v>
          </cell>
          <cell r="O8">
            <v>4045.45</v>
          </cell>
          <cell r="P8">
            <v>3435.77</v>
          </cell>
          <cell r="Q8">
            <v>5192.45</v>
          </cell>
          <cell r="R8">
            <v>3726.84</v>
          </cell>
          <cell r="S8">
            <v>78794.740000000005</v>
          </cell>
          <cell r="T8" t="str">
            <v>USD</v>
          </cell>
          <cell r="U8" t="str">
            <v>ASSETS</v>
          </cell>
          <cell r="V8" t="str">
            <v>CURRENT ASSETS</v>
          </cell>
        </row>
        <row r="9">
          <cell r="C9" t="str">
            <v>67   A305100293USD</v>
          </cell>
          <cell r="D9" t="str">
            <v>CACB****</v>
          </cell>
          <cell r="E9" t="str">
            <v>TRADE RECEIVABLES</v>
          </cell>
          <cell r="F9" t="str">
            <v>Balance Sheet</v>
          </cell>
          <cell r="G9">
            <v>-9.5399999999999991</v>
          </cell>
          <cell r="H9">
            <v>-9.3800000000000008</v>
          </cell>
          <cell r="I9">
            <v>-9.91</v>
          </cell>
          <cell r="J9">
            <v>-9.84</v>
          </cell>
          <cell r="K9">
            <v>0.02</v>
          </cell>
          <cell r="L9">
            <v>-0.84</v>
          </cell>
          <cell r="M9">
            <v>-0.84</v>
          </cell>
          <cell r="N9">
            <v>-0.84</v>
          </cell>
          <cell r="O9">
            <v>-0.84</v>
          </cell>
          <cell r="P9">
            <v>-0.84</v>
          </cell>
          <cell r="Q9">
            <v>-0.84</v>
          </cell>
          <cell r="R9">
            <v>0</v>
          </cell>
          <cell r="S9">
            <v>-43.690000000000019</v>
          </cell>
          <cell r="T9" t="str">
            <v>USD</v>
          </cell>
          <cell r="U9" t="str">
            <v>ASSETS</v>
          </cell>
          <cell r="V9" t="str">
            <v>CURRENT ASSETS</v>
          </cell>
        </row>
        <row r="10">
          <cell r="C10" t="str">
            <v>67   A306006701USD</v>
          </cell>
          <cell r="D10" t="str">
            <v>CACAFA**</v>
          </cell>
          <cell r="E10" t="str">
            <v>TRADE RECEIVABLES</v>
          </cell>
          <cell r="F10" t="str">
            <v>Balance Sheet</v>
          </cell>
          <cell r="G10">
            <v>1762170.96</v>
          </cell>
          <cell r="H10">
            <v>1724771.32</v>
          </cell>
          <cell r="I10">
            <v>1841149.94</v>
          </cell>
          <cell r="J10">
            <v>1563220.4</v>
          </cell>
          <cell r="K10">
            <v>2069536.94</v>
          </cell>
          <cell r="L10">
            <v>113999.73</v>
          </cell>
          <cell r="M10">
            <v>113216.71</v>
          </cell>
          <cell r="N10">
            <v>128975.03</v>
          </cell>
          <cell r="O10">
            <v>130400.11</v>
          </cell>
          <cell r="P10">
            <v>4091.89</v>
          </cell>
          <cell r="Q10">
            <v>-25557.1</v>
          </cell>
          <cell r="R10">
            <v>-5043.33</v>
          </cell>
          <cell r="S10">
            <v>9420932.6000000015</v>
          </cell>
          <cell r="T10" t="str">
            <v>USD</v>
          </cell>
          <cell r="U10" t="str">
            <v>ASSETS</v>
          </cell>
          <cell r="V10" t="str">
            <v>CURRENT ASSETS</v>
          </cell>
        </row>
        <row r="11">
          <cell r="C11" t="str">
            <v>67   A3060067OGUSD</v>
          </cell>
          <cell r="D11" t="str">
            <v>CACAFA**</v>
          </cell>
          <cell r="E11" t="str">
            <v>TRADE RECEIVABLES</v>
          </cell>
          <cell r="F11" t="str">
            <v>Balance Sheet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-33789</v>
          </cell>
          <cell r="M11">
            <v>-40914.21</v>
          </cell>
          <cell r="N11">
            <v>-12247.9</v>
          </cell>
          <cell r="O11">
            <v>-12250.83</v>
          </cell>
          <cell r="P11">
            <v>-12597.79</v>
          </cell>
          <cell r="Q11">
            <v>-12649.37</v>
          </cell>
          <cell r="R11">
            <v>683.87</v>
          </cell>
          <cell r="S11">
            <v>-123765.22999999998</v>
          </cell>
          <cell r="T11" t="str">
            <v>USD</v>
          </cell>
          <cell r="U11" t="str">
            <v>ASSETS</v>
          </cell>
          <cell r="V11" t="str">
            <v>CURRENT ASSETS</v>
          </cell>
        </row>
        <row r="12">
          <cell r="C12" t="str">
            <v>67   A3060095USD</v>
          </cell>
          <cell r="D12" t="str">
            <v>CACAFB**</v>
          </cell>
          <cell r="E12" t="str">
            <v>TRADE RECEIVABLES</v>
          </cell>
          <cell r="F12" t="str">
            <v>Balance Sheet</v>
          </cell>
          <cell r="G12">
            <v>0.02</v>
          </cell>
          <cell r="H12">
            <v>0.02</v>
          </cell>
          <cell r="I12">
            <v>0.02</v>
          </cell>
          <cell r="J12">
            <v>0.02</v>
          </cell>
          <cell r="K12">
            <v>0.01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0.09</v>
          </cell>
          <cell r="T12" t="str">
            <v>USD</v>
          </cell>
          <cell r="U12" t="str">
            <v>ASSETS</v>
          </cell>
          <cell r="V12" t="str">
            <v>CURRENT ASSETS</v>
          </cell>
        </row>
        <row r="13">
          <cell r="C13" t="str">
            <v>67   A30720DE93USD</v>
          </cell>
          <cell r="D13" t="str">
            <v>CACAFA**</v>
          </cell>
          <cell r="E13" t="str">
            <v>TRADE RECEIVABLES</v>
          </cell>
          <cell r="F13" t="str">
            <v>Balance Sheet</v>
          </cell>
          <cell r="G13">
            <v>17938.86</v>
          </cell>
          <cell r="H13">
            <v>159.68</v>
          </cell>
          <cell r="I13">
            <v>159.68</v>
          </cell>
          <cell r="J13">
            <v>159.68</v>
          </cell>
          <cell r="K13">
            <v>159.68</v>
          </cell>
          <cell r="L13">
            <v>0</v>
          </cell>
          <cell r="M13">
            <v>0.01</v>
          </cell>
          <cell r="N13">
            <v>0.01</v>
          </cell>
          <cell r="O13">
            <v>0</v>
          </cell>
          <cell r="P13">
            <v>13788.57</v>
          </cell>
          <cell r="Q13">
            <v>0.01</v>
          </cell>
          <cell r="R13">
            <v>15917.15</v>
          </cell>
          <cell r="S13">
            <v>48283.329999999994</v>
          </cell>
          <cell r="T13" t="str">
            <v>USD</v>
          </cell>
          <cell r="U13" t="str">
            <v>ASSETS</v>
          </cell>
          <cell r="V13" t="str">
            <v>CURRENT ASSETS</v>
          </cell>
        </row>
        <row r="14">
          <cell r="C14" t="str">
            <v>67   A40910AX01USD</v>
          </cell>
          <cell r="D14" t="str">
            <v>CAFA****</v>
          </cell>
          <cell r="E14" t="str">
            <v>CON RECEIVABLES</v>
          </cell>
          <cell r="F14" t="str">
            <v>Balance Sheet</v>
          </cell>
          <cell r="G14">
            <v>-0.02</v>
          </cell>
          <cell r="H14">
            <v>-0.02</v>
          </cell>
          <cell r="I14">
            <v>-0.02</v>
          </cell>
          <cell r="J14">
            <v>-0.02</v>
          </cell>
          <cell r="K14">
            <v>-0.02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-0.1</v>
          </cell>
          <cell r="T14" t="str">
            <v>USD</v>
          </cell>
          <cell r="U14" t="str">
            <v>ASSETS</v>
          </cell>
          <cell r="V14" t="str">
            <v>CURRENT ASSETS</v>
          </cell>
        </row>
        <row r="15">
          <cell r="C15" t="str">
            <v>67   A40910BS01USD</v>
          </cell>
          <cell r="D15" t="str">
            <v>CAFA****</v>
          </cell>
          <cell r="E15" t="str">
            <v>CON RECEIVABLES</v>
          </cell>
          <cell r="F15" t="str">
            <v>Balance Sheet</v>
          </cell>
          <cell r="G15">
            <v>-0.02</v>
          </cell>
          <cell r="H15">
            <v>-0.02</v>
          </cell>
          <cell r="I15">
            <v>-0.02</v>
          </cell>
          <cell r="J15">
            <v>5546.52</v>
          </cell>
          <cell r="K15">
            <v>0</v>
          </cell>
          <cell r="L15">
            <v>117.91</v>
          </cell>
          <cell r="M15">
            <v>117.91</v>
          </cell>
          <cell r="N15">
            <v>117.91</v>
          </cell>
          <cell r="O15">
            <v>117.91</v>
          </cell>
          <cell r="P15">
            <v>117.92</v>
          </cell>
          <cell r="Q15">
            <v>117.92</v>
          </cell>
          <cell r="R15">
            <v>0</v>
          </cell>
          <cell r="S15">
            <v>6253.94</v>
          </cell>
          <cell r="T15" t="str">
            <v>USD</v>
          </cell>
          <cell r="U15" t="str">
            <v>ASSETS</v>
          </cell>
          <cell r="V15" t="str">
            <v>CURRENT ASSETS</v>
          </cell>
        </row>
        <row r="16">
          <cell r="C16" t="str">
            <v>67   A40910BU01USD</v>
          </cell>
          <cell r="D16" t="str">
            <v>CAFA****</v>
          </cell>
          <cell r="E16" t="str">
            <v>CON RECEIVABLES</v>
          </cell>
          <cell r="F16" t="str">
            <v>Balance Sheet</v>
          </cell>
          <cell r="G16">
            <v>1896052.94</v>
          </cell>
          <cell r="H16">
            <v>1893750.98</v>
          </cell>
          <cell r="I16">
            <v>3630187.93</v>
          </cell>
          <cell r="J16">
            <v>1713656.53</v>
          </cell>
          <cell r="K16">
            <v>2048425.59</v>
          </cell>
          <cell r="L16">
            <v>1572973.65</v>
          </cell>
          <cell r="M16">
            <v>3561820</v>
          </cell>
          <cell r="N16">
            <v>1666987.06</v>
          </cell>
          <cell r="O16">
            <v>2446794.4300000002</v>
          </cell>
          <cell r="P16">
            <v>1928859.56</v>
          </cell>
          <cell r="Q16">
            <v>1940126.15</v>
          </cell>
          <cell r="R16">
            <v>1862328.37</v>
          </cell>
          <cell r="S16">
            <v>26161963.189999998</v>
          </cell>
          <cell r="T16" t="str">
            <v>USD</v>
          </cell>
          <cell r="U16" t="str">
            <v>ASSETS</v>
          </cell>
          <cell r="V16" t="str">
            <v>CURRENT ASSETS</v>
          </cell>
        </row>
        <row r="17">
          <cell r="C17" t="str">
            <v>67   A40910GU01USD</v>
          </cell>
          <cell r="D17" t="str">
            <v>CAFA****</v>
          </cell>
          <cell r="E17" t="str">
            <v>CON RECEIVABLES</v>
          </cell>
          <cell r="F17" t="str">
            <v>Balance Sheet</v>
          </cell>
          <cell r="G17">
            <v>0.03</v>
          </cell>
          <cell r="H17">
            <v>0.03</v>
          </cell>
          <cell r="I17">
            <v>0.03</v>
          </cell>
          <cell r="J17">
            <v>0.03</v>
          </cell>
          <cell r="K17">
            <v>0.03</v>
          </cell>
          <cell r="L17">
            <v>0.03</v>
          </cell>
          <cell r="M17">
            <v>0.03</v>
          </cell>
          <cell r="N17">
            <v>0.03</v>
          </cell>
          <cell r="O17">
            <v>0.03</v>
          </cell>
          <cell r="P17">
            <v>0</v>
          </cell>
          <cell r="Q17">
            <v>0</v>
          </cell>
          <cell r="R17">
            <v>0</v>
          </cell>
          <cell r="S17">
            <v>0.27</v>
          </cell>
          <cell r="T17" t="str">
            <v>USD</v>
          </cell>
          <cell r="U17" t="str">
            <v>ASSETS</v>
          </cell>
          <cell r="V17" t="str">
            <v>CURRENT ASSETS</v>
          </cell>
        </row>
        <row r="18">
          <cell r="C18" t="str">
            <v>67   A40960LJ93USD</v>
          </cell>
          <cell r="D18" t="str">
            <v>CAFD****</v>
          </cell>
          <cell r="E18" t="str">
            <v>CON RECEIVABLES</v>
          </cell>
          <cell r="F18" t="str">
            <v>Balance Sheet</v>
          </cell>
          <cell r="G18">
            <v>0</v>
          </cell>
          <cell r="H18">
            <v>0</v>
          </cell>
          <cell r="I18">
            <v>0</v>
          </cell>
          <cell r="J18">
            <v>0.01</v>
          </cell>
          <cell r="K18">
            <v>0.01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0.02</v>
          </cell>
          <cell r="T18" t="str">
            <v>USD</v>
          </cell>
          <cell r="U18" t="str">
            <v>ASSETS</v>
          </cell>
          <cell r="V18" t="str">
            <v>CURRENT ASSETS</v>
          </cell>
        </row>
        <row r="19">
          <cell r="C19" t="str">
            <v>67   A519706701USD</v>
          </cell>
          <cell r="D19" t="str">
            <v>CAGBB***</v>
          </cell>
          <cell r="E19" t="str">
            <v>OTHER</v>
          </cell>
          <cell r="F19" t="str">
            <v>Balance Sheet</v>
          </cell>
          <cell r="G19">
            <v>2373.1999999999998</v>
          </cell>
          <cell r="H19">
            <v>6951.89</v>
          </cell>
          <cell r="I19">
            <v>5997.56</v>
          </cell>
          <cell r="J19">
            <v>5043.22</v>
          </cell>
          <cell r="K19">
            <v>4088.88</v>
          </cell>
          <cell r="L19">
            <v>3134.56</v>
          </cell>
          <cell r="M19">
            <v>2641.31</v>
          </cell>
          <cell r="N19">
            <v>2148.0700000000002</v>
          </cell>
          <cell r="O19">
            <v>5219.82</v>
          </cell>
          <cell r="P19">
            <v>4330.46</v>
          </cell>
          <cell r="Q19">
            <v>3441.11</v>
          </cell>
          <cell r="R19">
            <v>10501.05</v>
          </cell>
          <cell r="S19">
            <v>55871.130000000005</v>
          </cell>
          <cell r="T19" t="str">
            <v>USD</v>
          </cell>
          <cell r="U19" t="str">
            <v>ASSETS</v>
          </cell>
          <cell r="V19" t="str">
            <v>CURRENT ASSETS</v>
          </cell>
        </row>
        <row r="20">
          <cell r="C20" t="str">
            <v>67   A5199067USD</v>
          </cell>
          <cell r="D20" t="str">
            <v>CAGBB***</v>
          </cell>
          <cell r="E20" t="str">
            <v>OTHER</v>
          </cell>
          <cell r="F20" t="str">
            <v>Balance Sheet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1730.25</v>
          </cell>
          <cell r="S20">
            <v>1730.25</v>
          </cell>
          <cell r="T20" t="str">
            <v>USD</v>
          </cell>
          <cell r="U20" t="str">
            <v>ASSETS</v>
          </cell>
          <cell r="V20" t="str">
            <v>CURRENT ASSETS</v>
          </cell>
        </row>
        <row r="21">
          <cell r="C21" t="str">
            <v>67   E0290067OGUSD</v>
          </cell>
          <cell r="D21" t="str">
            <v>CBAAD***</v>
          </cell>
          <cell r="E21" t="str">
            <v>LAND&amp;ME</v>
          </cell>
          <cell r="F21" t="str">
            <v>Balance Sheet</v>
          </cell>
          <cell r="G21">
            <v>0.01</v>
          </cell>
          <cell r="H21">
            <v>0.01</v>
          </cell>
          <cell r="I21">
            <v>0.01</v>
          </cell>
          <cell r="J21">
            <v>0.01</v>
          </cell>
          <cell r="K21">
            <v>0.01</v>
          </cell>
          <cell r="L21">
            <v>0.01</v>
          </cell>
          <cell r="M21">
            <v>0.01</v>
          </cell>
          <cell r="N21">
            <v>0.01</v>
          </cell>
          <cell r="O21">
            <v>0.01</v>
          </cell>
          <cell r="P21">
            <v>0.01</v>
          </cell>
          <cell r="Q21">
            <v>0.01</v>
          </cell>
          <cell r="R21">
            <v>0</v>
          </cell>
          <cell r="S21">
            <v>0.10999999999999999</v>
          </cell>
          <cell r="T21" t="str">
            <v>USD</v>
          </cell>
          <cell r="U21" t="str">
            <v>ASSETS</v>
          </cell>
          <cell r="V21" t="str">
            <v>OTHER ASSETS</v>
          </cell>
        </row>
        <row r="22">
          <cell r="C22" t="str">
            <v>67   F2200210OGUSD</v>
          </cell>
          <cell r="D22" t="str">
            <v>CBAAA***</v>
          </cell>
          <cell r="E22" t="str">
            <v>LAND&amp;ME</v>
          </cell>
          <cell r="F22" t="str">
            <v>Balance Sheet</v>
          </cell>
          <cell r="G22">
            <v>832.9</v>
          </cell>
          <cell r="H22">
            <v>832.9</v>
          </cell>
          <cell r="I22">
            <v>832.9</v>
          </cell>
          <cell r="J22">
            <v>832.9</v>
          </cell>
          <cell r="K22">
            <v>832.9</v>
          </cell>
          <cell r="L22">
            <v>832.9</v>
          </cell>
          <cell r="M22">
            <v>832.9</v>
          </cell>
          <cell r="N22">
            <v>832.9</v>
          </cell>
          <cell r="O22">
            <v>832.9</v>
          </cell>
          <cell r="P22">
            <v>832.9</v>
          </cell>
          <cell r="Q22">
            <v>832.9</v>
          </cell>
          <cell r="R22">
            <v>832.9</v>
          </cell>
          <cell r="S22">
            <v>9994.7999999999975</v>
          </cell>
          <cell r="T22" t="str">
            <v>USD</v>
          </cell>
          <cell r="U22" t="str">
            <v>ASSETS</v>
          </cell>
          <cell r="V22" t="str">
            <v>OTHER ASSETS</v>
          </cell>
        </row>
        <row r="23">
          <cell r="C23" t="str">
            <v>67   F2200222OGUSD</v>
          </cell>
          <cell r="D23" t="str">
            <v>CBAAA***</v>
          </cell>
          <cell r="E23" t="str">
            <v>LAND&amp;ME</v>
          </cell>
          <cell r="F23" t="str">
            <v>Balance Sheet</v>
          </cell>
          <cell r="G23">
            <v>70137.42</v>
          </cell>
          <cell r="H23">
            <v>70137.42</v>
          </cell>
          <cell r="I23">
            <v>70137.42</v>
          </cell>
          <cell r="J23">
            <v>70137.42</v>
          </cell>
          <cell r="K23">
            <v>70137.42</v>
          </cell>
          <cell r="L23">
            <v>70137.42</v>
          </cell>
          <cell r="M23">
            <v>70137.42</v>
          </cell>
          <cell r="N23">
            <v>70137.42</v>
          </cell>
          <cell r="O23">
            <v>70137.42</v>
          </cell>
          <cell r="P23">
            <v>70137.42</v>
          </cell>
          <cell r="Q23">
            <v>70137.42</v>
          </cell>
          <cell r="R23">
            <v>75175.490000000005</v>
          </cell>
          <cell r="S23">
            <v>846687.1100000001</v>
          </cell>
          <cell r="T23" t="str">
            <v>USD</v>
          </cell>
          <cell r="U23" t="str">
            <v>ASSETS</v>
          </cell>
          <cell r="V23" t="str">
            <v>OTHER ASSETS</v>
          </cell>
        </row>
        <row r="24">
          <cell r="C24" t="str">
            <v>67   F2200232OGUSD</v>
          </cell>
          <cell r="D24" t="str">
            <v>CBAAA***</v>
          </cell>
          <cell r="E24" t="str">
            <v>LAND&amp;ME</v>
          </cell>
          <cell r="F24" t="str">
            <v>Balance Sheet</v>
          </cell>
          <cell r="G24">
            <v>429937.58</v>
          </cell>
          <cell r="H24">
            <v>429937.58</v>
          </cell>
          <cell r="I24">
            <v>429937.58</v>
          </cell>
          <cell r="J24">
            <v>429937.58</v>
          </cell>
          <cell r="K24">
            <v>429937.58</v>
          </cell>
          <cell r="L24">
            <v>429937.58</v>
          </cell>
          <cell r="M24">
            <v>429937.58</v>
          </cell>
          <cell r="N24">
            <v>429937.58</v>
          </cell>
          <cell r="O24">
            <v>430052.21</v>
          </cell>
          <cell r="P24">
            <v>430052.21</v>
          </cell>
          <cell r="Q24">
            <v>430052.21</v>
          </cell>
          <cell r="R24">
            <v>442005.43</v>
          </cell>
          <cell r="S24">
            <v>5171662.7</v>
          </cell>
          <cell r="T24" t="str">
            <v>USD</v>
          </cell>
          <cell r="U24" t="str">
            <v>ASSETS</v>
          </cell>
          <cell r="V24" t="str">
            <v>OTHER ASSETS</v>
          </cell>
        </row>
        <row r="25">
          <cell r="C25" t="str">
            <v>67   F2200250OGUSD</v>
          </cell>
          <cell r="D25" t="str">
            <v>CBAAA***</v>
          </cell>
          <cell r="E25" t="str">
            <v>LAND&amp;ME</v>
          </cell>
          <cell r="F25" t="str">
            <v>Balance Sheet</v>
          </cell>
          <cell r="G25">
            <v>14702.21</v>
          </cell>
          <cell r="H25">
            <v>14702.21</v>
          </cell>
          <cell r="I25">
            <v>14702.21</v>
          </cell>
          <cell r="J25">
            <v>14702.21</v>
          </cell>
          <cell r="K25">
            <v>14702.21</v>
          </cell>
          <cell r="L25">
            <v>14702.21</v>
          </cell>
          <cell r="M25">
            <v>14702.21</v>
          </cell>
          <cell r="N25">
            <v>14702.21</v>
          </cell>
          <cell r="O25">
            <v>14704.56</v>
          </cell>
          <cell r="P25">
            <v>14704.56</v>
          </cell>
          <cell r="Q25">
            <v>14704.56</v>
          </cell>
          <cell r="R25">
            <v>19269.61</v>
          </cell>
          <cell r="S25">
            <v>181000.96999999997</v>
          </cell>
          <cell r="T25" t="str">
            <v>USD</v>
          </cell>
          <cell r="U25" t="str">
            <v>ASSETS</v>
          </cell>
          <cell r="V25" t="str">
            <v>OTHER ASSETS</v>
          </cell>
        </row>
        <row r="26">
          <cell r="C26" t="str">
            <v>67   F2200251OGUSD</v>
          </cell>
          <cell r="D26" t="str">
            <v>CBAAA***</v>
          </cell>
          <cell r="E26" t="str">
            <v>LAND&amp;ME</v>
          </cell>
          <cell r="F26" t="str">
            <v>Balance Sheet</v>
          </cell>
          <cell r="G26">
            <v>20869.97</v>
          </cell>
          <cell r="H26">
            <v>20869.97</v>
          </cell>
          <cell r="I26">
            <v>20869.97</v>
          </cell>
          <cell r="J26">
            <v>20869.97</v>
          </cell>
          <cell r="K26">
            <v>20869.97</v>
          </cell>
          <cell r="L26">
            <v>20869.97</v>
          </cell>
          <cell r="M26">
            <v>20869.97</v>
          </cell>
          <cell r="N26">
            <v>20869.97</v>
          </cell>
          <cell r="O26">
            <v>20869.97</v>
          </cell>
          <cell r="P26">
            <v>20869.97</v>
          </cell>
          <cell r="Q26">
            <v>20869.97</v>
          </cell>
          <cell r="R26">
            <v>27426.22</v>
          </cell>
          <cell r="S26">
            <v>256995.89</v>
          </cell>
          <cell r="T26" t="str">
            <v>USD</v>
          </cell>
          <cell r="U26" t="str">
            <v>ASSETS</v>
          </cell>
          <cell r="V26" t="str">
            <v>OTHER ASSETS</v>
          </cell>
        </row>
        <row r="27">
          <cell r="C27" t="str">
            <v>67   F3200210OGUSD</v>
          </cell>
          <cell r="D27" t="str">
            <v>CBABA***</v>
          </cell>
          <cell r="E27" t="str">
            <v>LAND&amp;ME</v>
          </cell>
          <cell r="F27" t="str">
            <v>Balance Sheet</v>
          </cell>
          <cell r="G27">
            <v>-61.21</v>
          </cell>
          <cell r="H27">
            <v>-63.63</v>
          </cell>
          <cell r="I27">
            <v>-66.05</v>
          </cell>
          <cell r="J27">
            <v>-68.47</v>
          </cell>
          <cell r="K27">
            <v>-70.89</v>
          </cell>
          <cell r="L27">
            <v>-73.31</v>
          </cell>
          <cell r="M27">
            <v>-75.73</v>
          </cell>
          <cell r="N27">
            <v>-78.150000000000006</v>
          </cell>
          <cell r="O27">
            <v>-80.569999999999993</v>
          </cell>
          <cell r="P27">
            <v>-82.99</v>
          </cell>
          <cell r="Q27">
            <v>-85.41</v>
          </cell>
          <cell r="R27">
            <v>-87.82</v>
          </cell>
          <cell r="S27">
            <v>-894.23</v>
          </cell>
          <cell r="T27" t="str">
            <v>USD</v>
          </cell>
          <cell r="U27" t="str">
            <v>ASSETS</v>
          </cell>
          <cell r="V27" t="str">
            <v>OTHER ASSETS</v>
          </cell>
        </row>
        <row r="28">
          <cell r="C28" t="str">
            <v>67   F3200222OGUSD</v>
          </cell>
          <cell r="D28" t="str">
            <v>CBABA***</v>
          </cell>
          <cell r="E28" t="str">
            <v>LAND&amp;ME</v>
          </cell>
          <cell r="F28" t="str">
            <v>Balance Sheet</v>
          </cell>
          <cell r="G28">
            <v>-14887.53</v>
          </cell>
          <cell r="H28">
            <v>-15780.67</v>
          </cell>
          <cell r="I28">
            <v>-16673.830000000002</v>
          </cell>
          <cell r="J28">
            <v>-17566.97</v>
          </cell>
          <cell r="K28">
            <v>-18460.13</v>
          </cell>
          <cell r="L28">
            <v>-19353.27</v>
          </cell>
          <cell r="M28">
            <v>-20246.43</v>
          </cell>
          <cell r="N28">
            <v>-21139.57</v>
          </cell>
          <cell r="O28">
            <v>-22032.77</v>
          </cell>
          <cell r="P28">
            <v>-22925.91</v>
          </cell>
          <cell r="Q28">
            <v>-23819.13</v>
          </cell>
          <cell r="R28">
            <v>-24796.23</v>
          </cell>
          <cell r="S28">
            <v>-237682.44000000003</v>
          </cell>
          <cell r="T28" t="str">
            <v>USD</v>
          </cell>
          <cell r="U28" t="str">
            <v>ASSETS</v>
          </cell>
          <cell r="V28" t="str">
            <v>OTHER ASSETS</v>
          </cell>
        </row>
        <row r="29">
          <cell r="C29" t="str">
            <v>67   F3200232OGUSD</v>
          </cell>
          <cell r="D29" t="str">
            <v>CBABA***</v>
          </cell>
          <cell r="E29" t="str">
            <v>LAND&amp;ME</v>
          </cell>
          <cell r="F29" t="str">
            <v>Balance Sheet</v>
          </cell>
          <cell r="G29">
            <v>-208889.27</v>
          </cell>
          <cell r="H29">
            <v>-216402.51</v>
          </cell>
          <cell r="I29">
            <v>-223915.76</v>
          </cell>
          <cell r="J29">
            <v>-231429</v>
          </cell>
          <cell r="K29">
            <v>-238942.25</v>
          </cell>
          <cell r="L29">
            <v>-246455.44</v>
          </cell>
          <cell r="M29">
            <v>-253968.69</v>
          </cell>
          <cell r="N29">
            <v>-261481.88</v>
          </cell>
          <cell r="O29">
            <v>-268995.15000000002</v>
          </cell>
          <cell r="P29">
            <v>-276508.28999999998</v>
          </cell>
          <cell r="Q29">
            <v>-284021.57</v>
          </cell>
          <cell r="R29">
            <v>-291933.14</v>
          </cell>
          <cell r="S29">
            <v>-3002942.9499999997</v>
          </cell>
          <cell r="T29" t="str">
            <v>USD</v>
          </cell>
          <cell r="U29" t="str">
            <v>ASSETS</v>
          </cell>
          <cell r="V29" t="str">
            <v>OTHER ASSETS</v>
          </cell>
        </row>
        <row r="30">
          <cell r="C30" t="str">
            <v>67   F3200250OGUSD</v>
          </cell>
          <cell r="D30" t="str">
            <v>CBABA***</v>
          </cell>
          <cell r="E30" t="str">
            <v>LAND&amp;ME</v>
          </cell>
          <cell r="F30" t="str">
            <v>Balance Sheet</v>
          </cell>
          <cell r="G30">
            <v>-4889.74</v>
          </cell>
          <cell r="H30">
            <v>-5056.05</v>
          </cell>
          <cell r="I30">
            <v>-5222.37</v>
          </cell>
          <cell r="J30">
            <v>-5388.68</v>
          </cell>
          <cell r="K30">
            <v>-5555</v>
          </cell>
          <cell r="L30">
            <v>-5721.31</v>
          </cell>
          <cell r="M30">
            <v>-5887.64</v>
          </cell>
          <cell r="N30">
            <v>-6053.94</v>
          </cell>
          <cell r="O30">
            <v>-6220.27</v>
          </cell>
          <cell r="P30">
            <v>-6386.56</v>
          </cell>
          <cell r="Q30">
            <v>-6552.9</v>
          </cell>
          <cell r="R30">
            <v>-6795.27</v>
          </cell>
          <cell r="S30">
            <v>-69729.73</v>
          </cell>
          <cell r="T30" t="str">
            <v>USD</v>
          </cell>
          <cell r="U30" t="str">
            <v>ASSETS</v>
          </cell>
          <cell r="V30" t="str">
            <v>OTHER ASSETS</v>
          </cell>
        </row>
        <row r="31">
          <cell r="C31" t="str">
            <v>67   F3200251OGUSD</v>
          </cell>
          <cell r="D31" t="str">
            <v>CBABA***</v>
          </cell>
          <cell r="E31" t="str">
            <v>LAND&amp;ME</v>
          </cell>
          <cell r="F31" t="str">
            <v>Balance Sheet</v>
          </cell>
          <cell r="G31">
            <v>-13436.69</v>
          </cell>
          <cell r="H31">
            <v>-13693</v>
          </cell>
          <cell r="I31">
            <v>-13949.33</v>
          </cell>
          <cell r="J31">
            <v>-14205.64</v>
          </cell>
          <cell r="K31">
            <v>-14461.98</v>
          </cell>
          <cell r="L31">
            <v>-14718.29</v>
          </cell>
          <cell r="M31">
            <v>-14974.63</v>
          </cell>
          <cell r="N31">
            <v>-15230.93</v>
          </cell>
          <cell r="O31">
            <v>-15487.27</v>
          </cell>
          <cell r="P31">
            <v>-15743.56</v>
          </cell>
          <cell r="Q31">
            <v>-15999.9</v>
          </cell>
          <cell r="R31">
            <v>-16474.740000000002</v>
          </cell>
          <cell r="S31">
            <v>-178375.96</v>
          </cell>
          <cell r="T31" t="str">
            <v>USD</v>
          </cell>
          <cell r="U31" t="str">
            <v>ASSETS</v>
          </cell>
          <cell r="V31" t="str">
            <v>OTHER ASSETS</v>
          </cell>
        </row>
        <row r="32">
          <cell r="C32" t="str">
            <v>67   G1701093USD</v>
          </cell>
          <cell r="D32" t="str">
            <v>DABAAG**</v>
          </cell>
          <cell r="E32" t="str">
            <v>A/P</v>
          </cell>
          <cell r="F32" t="str">
            <v>Balance Sheet</v>
          </cell>
          <cell r="G32">
            <v>-1873059.16</v>
          </cell>
          <cell r="H32">
            <v>-1762389.35</v>
          </cell>
          <cell r="I32">
            <v>-1818314.71</v>
          </cell>
          <cell r="J32">
            <v>-1781516.45</v>
          </cell>
          <cell r="K32">
            <v>-2128684.65</v>
          </cell>
          <cell r="L32">
            <v>-1486113.82</v>
          </cell>
          <cell r="M32">
            <v>-1517850.28</v>
          </cell>
          <cell r="N32">
            <v>-795934.91</v>
          </cell>
          <cell r="O32">
            <v>-890266.02</v>
          </cell>
          <cell r="P32">
            <v>-1152980.27</v>
          </cell>
          <cell r="Q32">
            <v>-1036807.78</v>
          </cell>
          <cell r="R32">
            <v>-1139017.76</v>
          </cell>
          <cell r="S32">
            <v>-17382935.16</v>
          </cell>
          <cell r="T32" t="str">
            <v>USD</v>
          </cell>
          <cell r="U32" t="str">
            <v>LIABILITIES</v>
          </cell>
          <cell r="V32" t="str">
            <v>CURRENT LIAB</v>
          </cell>
        </row>
        <row r="33">
          <cell r="C33" t="str">
            <v>67   G3719067USD</v>
          </cell>
          <cell r="D33" t="str">
            <v>DBDC****</v>
          </cell>
          <cell r="E33" t="str">
            <v>LT LIABILITIES</v>
          </cell>
          <cell r="F33" t="str">
            <v>Balance Sheet</v>
          </cell>
          <cell r="G33">
            <v>-0.01</v>
          </cell>
          <cell r="H33">
            <v>-0.01</v>
          </cell>
          <cell r="I33">
            <v>-0.01</v>
          </cell>
          <cell r="J33">
            <v>274.88</v>
          </cell>
          <cell r="K33">
            <v>271.12</v>
          </cell>
          <cell r="L33">
            <v>271</v>
          </cell>
          <cell r="M33">
            <v>271.33</v>
          </cell>
          <cell r="N33">
            <v>274.60000000000002</v>
          </cell>
          <cell r="O33">
            <v>-0.01</v>
          </cell>
          <cell r="P33">
            <v>0</v>
          </cell>
          <cell r="Q33">
            <v>0</v>
          </cell>
          <cell r="R33">
            <v>-71.97</v>
          </cell>
          <cell r="S33">
            <v>1290.92</v>
          </cell>
          <cell r="T33" t="str">
            <v>USD</v>
          </cell>
          <cell r="U33" t="str">
            <v>LIABILITIES</v>
          </cell>
          <cell r="V33" t="str">
            <v>OTHER LIAB</v>
          </cell>
        </row>
        <row r="34">
          <cell r="C34" t="str">
            <v>67   G3721067USD</v>
          </cell>
          <cell r="D34" t="str">
            <v>DACN****</v>
          </cell>
          <cell r="E34" t="str">
            <v>WAGES</v>
          </cell>
          <cell r="F34" t="str">
            <v>Balance Sheet</v>
          </cell>
          <cell r="G34">
            <v>-8729.14</v>
          </cell>
          <cell r="H34">
            <v>-24429.57</v>
          </cell>
          <cell r="I34">
            <v>-27374.47</v>
          </cell>
          <cell r="J34">
            <v>-11648.41</v>
          </cell>
          <cell r="K34">
            <v>-12264.85</v>
          </cell>
          <cell r="L34">
            <v>5516.8</v>
          </cell>
          <cell r="M34">
            <v>29864.16</v>
          </cell>
          <cell r="N34">
            <v>5012.5600000000004</v>
          </cell>
          <cell r="O34">
            <v>-10702.12</v>
          </cell>
          <cell r="P34">
            <v>-11564.49</v>
          </cell>
          <cell r="Q34">
            <v>-14581.48</v>
          </cell>
          <cell r="R34">
            <v>-30820.41</v>
          </cell>
          <cell r="S34">
            <v>-111721.42</v>
          </cell>
          <cell r="T34" t="str">
            <v>USD</v>
          </cell>
          <cell r="U34" t="str">
            <v>LIABILITIES</v>
          </cell>
          <cell r="V34" t="str">
            <v>CURRENT LIAB</v>
          </cell>
        </row>
        <row r="35">
          <cell r="C35" t="str">
            <v>67   G17470DE93USD</v>
          </cell>
          <cell r="D35" t="str">
            <v>DABAAJ**</v>
          </cell>
          <cell r="E35" t="str">
            <v>A/P</v>
          </cell>
          <cell r="F35" t="str">
            <v>Balance Sheet</v>
          </cell>
          <cell r="G35">
            <v>-0.09</v>
          </cell>
          <cell r="H35">
            <v>-66581.960000000006</v>
          </cell>
          <cell r="I35">
            <v>-54943.76</v>
          </cell>
          <cell r="J35">
            <v>-58133.95</v>
          </cell>
          <cell r="K35">
            <v>-87865.98</v>
          </cell>
          <cell r="L35">
            <v>-234020.67</v>
          </cell>
          <cell r="M35">
            <v>-32047.34</v>
          </cell>
          <cell r="N35">
            <v>-190094.74</v>
          </cell>
          <cell r="O35">
            <v>-176798.61</v>
          </cell>
          <cell r="P35">
            <v>-7.0000000000000007E-2</v>
          </cell>
          <cell r="Q35">
            <v>-176795.11</v>
          </cell>
          <cell r="R35">
            <v>-0.08</v>
          </cell>
          <cell r="S35">
            <v>-1077282.3599999999</v>
          </cell>
          <cell r="T35" t="str">
            <v>USD</v>
          </cell>
          <cell r="U35" t="str">
            <v>LIABILITIES</v>
          </cell>
          <cell r="V35" t="str">
            <v>CURRENT LIAB</v>
          </cell>
        </row>
        <row r="36">
          <cell r="C36" t="str">
            <v>67   G3726067USD</v>
          </cell>
          <cell r="D36" t="str">
            <v>DACJ****</v>
          </cell>
          <cell r="E36" t="str">
            <v>WAGES</v>
          </cell>
          <cell r="F36" t="str">
            <v>Balance Sheet</v>
          </cell>
          <cell r="G36">
            <v>-0.02</v>
          </cell>
          <cell r="H36">
            <v>-0.02</v>
          </cell>
          <cell r="I36">
            <v>-0.02</v>
          </cell>
          <cell r="J36">
            <v>-0.02</v>
          </cell>
          <cell r="K36">
            <v>-0.02</v>
          </cell>
          <cell r="L36">
            <v>-318.64999999999998</v>
          </cell>
          <cell r="M36">
            <v>-638.05999999999995</v>
          </cell>
          <cell r="N36">
            <v>-322.88</v>
          </cell>
          <cell r="O36">
            <v>-0.02</v>
          </cell>
          <cell r="P36">
            <v>0</v>
          </cell>
          <cell r="Q36">
            <v>0</v>
          </cell>
          <cell r="R36">
            <v>-62.4</v>
          </cell>
          <cell r="S36">
            <v>-1342.1100000000001</v>
          </cell>
          <cell r="T36" t="str">
            <v>USD</v>
          </cell>
          <cell r="U36" t="str">
            <v>LIABILITIES</v>
          </cell>
          <cell r="V36" t="str">
            <v>CURRENT LIAB</v>
          </cell>
        </row>
        <row r="37">
          <cell r="C37" t="str">
            <v>67   G473601067USD</v>
          </cell>
          <cell r="D37" t="str">
            <v>DABBC***</v>
          </cell>
          <cell r="E37" t="str">
            <v>ACCRUED</v>
          </cell>
          <cell r="F37" t="str">
            <v>Balance Sheet</v>
          </cell>
          <cell r="G37">
            <v>0.01</v>
          </cell>
          <cell r="H37">
            <v>0.01</v>
          </cell>
          <cell r="I37">
            <v>0.01</v>
          </cell>
          <cell r="J37">
            <v>0.01</v>
          </cell>
          <cell r="K37">
            <v>-119.17</v>
          </cell>
          <cell r="L37">
            <v>-119.12</v>
          </cell>
          <cell r="M37">
            <v>-119.27</v>
          </cell>
          <cell r="N37">
            <v>-120.71</v>
          </cell>
          <cell r="O37">
            <v>-123.33</v>
          </cell>
          <cell r="P37">
            <v>0</v>
          </cell>
          <cell r="Q37">
            <v>0</v>
          </cell>
          <cell r="R37">
            <v>-5532.12</v>
          </cell>
          <cell r="S37">
            <v>-6133.68</v>
          </cell>
          <cell r="T37" t="str">
            <v>USD</v>
          </cell>
          <cell r="U37" t="str">
            <v>LIABILITIES</v>
          </cell>
          <cell r="V37" t="str">
            <v>CURRENT LIAB</v>
          </cell>
        </row>
        <row r="38">
          <cell r="C38" t="str">
            <v>67   G5720067USD</v>
          </cell>
          <cell r="D38" t="str">
            <v>DABBDC**</v>
          </cell>
          <cell r="E38" t="str">
            <v>ACCRUED</v>
          </cell>
          <cell r="F38" t="str">
            <v>Balance Sheet</v>
          </cell>
          <cell r="G38">
            <v>326792.75</v>
          </cell>
          <cell r="H38">
            <v>478175.71</v>
          </cell>
          <cell r="I38">
            <v>481880.28</v>
          </cell>
          <cell r="J38">
            <v>631956.1</v>
          </cell>
          <cell r="K38">
            <v>464432.08</v>
          </cell>
          <cell r="L38">
            <v>-68773.91</v>
          </cell>
          <cell r="M38">
            <v>-452032.89</v>
          </cell>
          <cell r="N38">
            <v>-498435.76</v>
          </cell>
          <cell r="O38">
            <v>-682336.36</v>
          </cell>
          <cell r="P38">
            <v>-555300.30000000005</v>
          </cell>
          <cell r="Q38">
            <v>-705568.26</v>
          </cell>
          <cell r="R38">
            <v>-702315.44</v>
          </cell>
          <cell r="S38">
            <v>-1281526.0000000005</v>
          </cell>
          <cell r="T38" t="str">
            <v>USD</v>
          </cell>
          <cell r="U38" t="str">
            <v>LIABILITIES</v>
          </cell>
          <cell r="V38" t="str">
            <v>CURRENT LIAB</v>
          </cell>
        </row>
        <row r="39">
          <cell r="C39" t="str">
            <v>67   G5720069USD</v>
          </cell>
          <cell r="D39" t="str">
            <v>DABBDC**</v>
          </cell>
          <cell r="E39" t="str">
            <v>ACCRUED</v>
          </cell>
          <cell r="F39" t="str">
            <v>Balance Sheet</v>
          </cell>
          <cell r="G39">
            <v>-74653.179999999993</v>
          </cell>
          <cell r="H39">
            <v>-38306.46</v>
          </cell>
          <cell r="I39">
            <v>-40675.35</v>
          </cell>
          <cell r="J39">
            <v>-38929.19</v>
          </cell>
          <cell r="K39">
            <v>-48948.29</v>
          </cell>
          <cell r="L39">
            <v>-43447.77</v>
          </cell>
          <cell r="M39">
            <v>-44124.34</v>
          </cell>
          <cell r="N39">
            <v>-44024.92</v>
          </cell>
          <cell r="O39">
            <v>-44827.91</v>
          </cell>
          <cell r="P39">
            <v>-44238.41</v>
          </cell>
          <cell r="Q39">
            <v>-45889.19</v>
          </cell>
          <cell r="R39">
            <v>-44282.18</v>
          </cell>
          <cell r="S39">
            <v>-552347.18999999994</v>
          </cell>
          <cell r="T39" t="str">
            <v>USD</v>
          </cell>
          <cell r="U39" t="str">
            <v>LIABILITIES</v>
          </cell>
          <cell r="V39" t="str">
            <v>CURRENT LIAB</v>
          </cell>
        </row>
        <row r="40">
          <cell r="C40" t="str">
            <v>67   G473500367USD</v>
          </cell>
          <cell r="D40" t="str">
            <v>DABAAG**</v>
          </cell>
          <cell r="E40" t="str">
            <v>A/P</v>
          </cell>
          <cell r="F40" t="str">
            <v>Balance Sheet</v>
          </cell>
          <cell r="G40">
            <v>-20770.22</v>
          </cell>
          <cell r="H40">
            <v>-22304.35</v>
          </cell>
          <cell r="I40">
            <v>-34377.56</v>
          </cell>
          <cell r="J40">
            <v>-29433.57</v>
          </cell>
          <cell r="K40">
            <v>-33980.01</v>
          </cell>
          <cell r="L40">
            <v>-53393.88</v>
          </cell>
          <cell r="M40">
            <v>-72812.67</v>
          </cell>
          <cell r="N40">
            <v>-55912.73</v>
          </cell>
          <cell r="O40">
            <v>-40177.64</v>
          </cell>
          <cell r="P40">
            <v>-35641.85</v>
          </cell>
          <cell r="Q40">
            <v>-43262.52</v>
          </cell>
          <cell r="R40">
            <v>-42846.54</v>
          </cell>
          <cell r="S40">
            <v>-484913.54</v>
          </cell>
          <cell r="T40" t="str">
            <v>USD</v>
          </cell>
          <cell r="U40" t="str">
            <v>LIABILITIES</v>
          </cell>
          <cell r="V40" t="str">
            <v>CURRENT LIAB</v>
          </cell>
        </row>
        <row r="41">
          <cell r="C41" t="str">
            <v>67   G574200367USD</v>
          </cell>
          <cell r="D41" t="str">
            <v>DACN****</v>
          </cell>
          <cell r="E41" t="str">
            <v>WAGES</v>
          </cell>
          <cell r="F41" t="str">
            <v>Balance Sheet</v>
          </cell>
          <cell r="G41">
            <v>-1643.89</v>
          </cell>
          <cell r="H41">
            <v>-847.21</v>
          </cell>
          <cell r="I41">
            <v>-894.78</v>
          </cell>
          <cell r="J41">
            <v>-846.18</v>
          </cell>
          <cell r="K41">
            <v>220.27</v>
          </cell>
          <cell r="L41">
            <v>276.74</v>
          </cell>
          <cell r="M41">
            <v>301.67</v>
          </cell>
          <cell r="N41">
            <v>250.52</v>
          </cell>
          <cell r="O41">
            <v>310.10000000000002</v>
          </cell>
          <cell r="P41">
            <v>-607.78</v>
          </cell>
          <cell r="Q41">
            <v>759.48</v>
          </cell>
          <cell r="R41">
            <v>295.31</v>
          </cell>
          <cell r="S41">
            <v>-2425.75</v>
          </cell>
          <cell r="T41" t="str">
            <v>USD</v>
          </cell>
          <cell r="U41" t="str">
            <v>LIABILITIES</v>
          </cell>
          <cell r="V41" t="str">
            <v>CURRENT LIAB</v>
          </cell>
        </row>
        <row r="42">
          <cell r="C42" t="str">
            <v>67   G57550LJ93USD</v>
          </cell>
          <cell r="D42" t="str">
            <v>DADE****</v>
          </cell>
          <cell r="E42" t="str">
            <v>CON PAYABLES</v>
          </cell>
          <cell r="F42" t="str">
            <v>Balance Sheet</v>
          </cell>
          <cell r="G42">
            <v>-13320.76</v>
          </cell>
          <cell r="H42">
            <v>-24206.560000000001</v>
          </cell>
          <cell r="I42">
            <v>-36389.879999999997</v>
          </cell>
          <cell r="J42">
            <v>-8067.56</v>
          </cell>
          <cell r="K42">
            <v>-13959.42</v>
          </cell>
          <cell r="L42">
            <v>-18748.21</v>
          </cell>
          <cell r="M42">
            <v>-3943.23</v>
          </cell>
          <cell r="N42">
            <v>-8374.2199999999993</v>
          </cell>
          <cell r="O42">
            <v>-12192.37</v>
          </cell>
          <cell r="P42">
            <v>-3362.22</v>
          </cell>
          <cell r="Q42">
            <v>-0.02</v>
          </cell>
          <cell r="R42">
            <v>0</v>
          </cell>
          <cell r="S42">
            <v>-142564.44999999998</v>
          </cell>
          <cell r="T42" t="str">
            <v>USD</v>
          </cell>
          <cell r="U42" t="str">
            <v>LIABILITIES</v>
          </cell>
          <cell r="V42" t="str">
            <v>CURRENT LIAB</v>
          </cell>
        </row>
        <row r="43">
          <cell r="C43" t="str">
            <v>67   G57550U693USD</v>
          </cell>
          <cell r="D43" t="str">
            <v>DADE****</v>
          </cell>
          <cell r="E43" t="str">
            <v>CON PAYABLES</v>
          </cell>
          <cell r="F43" t="str">
            <v>Balance Sheet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-3109.16</v>
          </cell>
          <cell r="R43">
            <v>-6448.51</v>
          </cell>
          <cell r="S43">
            <v>-9557.67</v>
          </cell>
          <cell r="T43" t="str">
            <v>USD</v>
          </cell>
          <cell r="U43" t="str">
            <v>LIABILITIES</v>
          </cell>
          <cell r="V43" t="str">
            <v>CURRENT LIAB</v>
          </cell>
        </row>
        <row r="44">
          <cell r="C44" t="str">
            <v>67   G7794101OGUSD</v>
          </cell>
          <cell r="D44" t="str">
            <v>CBIH****</v>
          </cell>
          <cell r="E44" t="str">
            <v>OTHER</v>
          </cell>
          <cell r="F44" t="str">
            <v>Balance Sheet</v>
          </cell>
          <cell r="G44">
            <v>1527849.39</v>
          </cell>
          <cell r="H44">
            <v>1527849.38</v>
          </cell>
          <cell r="I44">
            <v>1527849.38</v>
          </cell>
          <cell r="J44">
            <v>1527849.38</v>
          </cell>
          <cell r="K44">
            <v>1527849.38</v>
          </cell>
          <cell r="L44">
            <v>1527849.38</v>
          </cell>
          <cell r="M44">
            <v>1527849.39</v>
          </cell>
          <cell r="N44">
            <v>1527849.4</v>
          </cell>
          <cell r="O44">
            <v>1527849.38</v>
          </cell>
          <cell r="P44">
            <v>1527849.38</v>
          </cell>
          <cell r="Q44">
            <v>1527849.37</v>
          </cell>
          <cell r="R44">
            <v>1527849.38</v>
          </cell>
          <cell r="S44">
            <v>18334192.59</v>
          </cell>
          <cell r="T44" t="str">
            <v>USD</v>
          </cell>
          <cell r="U44" t="str">
            <v>ASSETS</v>
          </cell>
          <cell r="V44" t="str">
            <v>OTHER ASSETS</v>
          </cell>
        </row>
        <row r="45">
          <cell r="C45" t="str">
            <v>67   G576000101USD</v>
          </cell>
          <cell r="D45" t="str">
            <v>DADAB***</v>
          </cell>
          <cell r="E45" t="str">
            <v>CON PAYABLES</v>
          </cell>
          <cell r="F45" t="str">
            <v>Balance Sheet</v>
          </cell>
          <cell r="G45">
            <v>-5918.85</v>
          </cell>
          <cell r="H45">
            <v>-5918.84</v>
          </cell>
          <cell r="I45">
            <v>-1.41</v>
          </cell>
          <cell r="J45">
            <v>-5.0199999999999996</v>
          </cell>
          <cell r="K45">
            <v>-30.52</v>
          </cell>
          <cell r="L45">
            <v>-3.96</v>
          </cell>
          <cell r="M45">
            <v>0</v>
          </cell>
          <cell r="N45">
            <v>0</v>
          </cell>
          <cell r="O45">
            <v>0.28999999999999998</v>
          </cell>
          <cell r="P45">
            <v>0.56999999999999995</v>
          </cell>
          <cell r="Q45">
            <v>0.56999999999999995</v>
          </cell>
          <cell r="R45">
            <v>0</v>
          </cell>
          <cell r="S45">
            <v>-11877.17</v>
          </cell>
          <cell r="T45" t="str">
            <v>USD</v>
          </cell>
          <cell r="U45" t="str">
            <v>LIABILITIES</v>
          </cell>
          <cell r="V45" t="str">
            <v>CURRENT LIAB</v>
          </cell>
        </row>
        <row r="46">
          <cell r="C46" t="str">
            <v>67   G576003501USD</v>
          </cell>
          <cell r="D46" t="str">
            <v>DADAB***</v>
          </cell>
          <cell r="E46" t="str">
            <v>CON PAYABLES</v>
          </cell>
          <cell r="F46" t="str">
            <v>Balance Sheet</v>
          </cell>
          <cell r="G46">
            <v>0.01</v>
          </cell>
          <cell r="H46">
            <v>0.01</v>
          </cell>
          <cell r="I46">
            <v>0.01</v>
          </cell>
          <cell r="J46">
            <v>0.01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0.04</v>
          </cell>
          <cell r="T46" t="str">
            <v>USD</v>
          </cell>
          <cell r="U46" t="str">
            <v>LIABILITIES</v>
          </cell>
          <cell r="V46" t="str">
            <v>CURRENT LIAB</v>
          </cell>
        </row>
        <row r="47">
          <cell r="C47" t="str">
            <v>67   G576003601USD</v>
          </cell>
          <cell r="D47" t="str">
            <v>DADAB***</v>
          </cell>
          <cell r="E47" t="str">
            <v>CON PAYABLES</v>
          </cell>
          <cell r="F47" t="str">
            <v>Balance Sheet</v>
          </cell>
          <cell r="G47">
            <v>-1.52</v>
          </cell>
          <cell r="H47">
            <v>-1.52</v>
          </cell>
          <cell r="I47">
            <v>-1.52</v>
          </cell>
          <cell r="J47">
            <v>-1.52</v>
          </cell>
          <cell r="K47">
            <v>0.03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-6.05</v>
          </cell>
          <cell r="T47" t="str">
            <v>USD</v>
          </cell>
          <cell r="U47" t="str">
            <v>LIABILITIES</v>
          </cell>
          <cell r="V47" t="str">
            <v>CURRENT LIAB</v>
          </cell>
        </row>
        <row r="48">
          <cell r="C48" t="str">
            <v>67   G57600AX01USD</v>
          </cell>
          <cell r="D48" t="str">
            <v>DADAB***</v>
          </cell>
          <cell r="E48" t="str">
            <v>CON PAYABLES</v>
          </cell>
          <cell r="F48" t="str">
            <v>Balance Sheet</v>
          </cell>
          <cell r="G48">
            <v>-0.01</v>
          </cell>
          <cell r="H48">
            <v>-0.01</v>
          </cell>
          <cell r="I48">
            <v>-266.89999999999998</v>
          </cell>
          <cell r="J48">
            <v>-0.01</v>
          </cell>
          <cell r="K48">
            <v>-0.01</v>
          </cell>
          <cell r="L48">
            <v>-20527.8</v>
          </cell>
          <cell r="M48">
            <v>-20552.990000000002</v>
          </cell>
          <cell r="N48">
            <v>-0.01</v>
          </cell>
          <cell r="O48">
            <v>-0.01</v>
          </cell>
          <cell r="P48">
            <v>-13453.27</v>
          </cell>
          <cell r="Q48">
            <v>-0.01</v>
          </cell>
          <cell r="R48">
            <v>0</v>
          </cell>
          <cell r="S48">
            <v>-54801.030000000006</v>
          </cell>
          <cell r="T48" t="str">
            <v>USD</v>
          </cell>
          <cell r="U48" t="str">
            <v>LIABILITIES</v>
          </cell>
          <cell r="V48" t="str">
            <v>CURRENT LIAB</v>
          </cell>
        </row>
        <row r="49">
          <cell r="C49" t="str">
            <v>67   G57600BS01USD</v>
          </cell>
          <cell r="D49" t="str">
            <v>DADAB***</v>
          </cell>
          <cell r="E49" t="str">
            <v>CON PAYABLES</v>
          </cell>
          <cell r="F49" t="str">
            <v>Balance Sheet</v>
          </cell>
          <cell r="G49">
            <v>0.01</v>
          </cell>
          <cell r="H49">
            <v>0.01</v>
          </cell>
          <cell r="I49">
            <v>0.01</v>
          </cell>
          <cell r="J49">
            <v>0.01</v>
          </cell>
          <cell r="K49">
            <v>0.01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0.05</v>
          </cell>
          <cell r="T49" t="str">
            <v>USD</v>
          </cell>
          <cell r="U49" t="str">
            <v>LIABILITIES</v>
          </cell>
          <cell r="V49" t="str">
            <v>CURRENT LIAB</v>
          </cell>
        </row>
        <row r="50">
          <cell r="C50" t="str">
            <v>67   G7894101OGUSD</v>
          </cell>
          <cell r="D50" t="str">
            <v>CBIH****</v>
          </cell>
          <cell r="E50" t="str">
            <v>OTHER</v>
          </cell>
          <cell r="F50" t="str">
            <v>Balance Sheet</v>
          </cell>
          <cell r="G50">
            <v>-665664.43000000005</v>
          </cell>
          <cell r="H50">
            <v>-690158.81</v>
          </cell>
          <cell r="I50">
            <v>-714653.19</v>
          </cell>
          <cell r="J50">
            <v>-739147.57</v>
          </cell>
          <cell r="K50">
            <v>-763641.96</v>
          </cell>
          <cell r="L50">
            <v>-788136.34</v>
          </cell>
          <cell r="M50">
            <v>-812630.72</v>
          </cell>
          <cell r="N50">
            <v>-837125.09</v>
          </cell>
          <cell r="O50">
            <v>-861619.47</v>
          </cell>
          <cell r="P50">
            <v>-886113.86</v>
          </cell>
          <cell r="Q50">
            <v>-910608.24</v>
          </cell>
          <cell r="R50">
            <v>-935102.64</v>
          </cell>
          <cell r="S50">
            <v>-9604602.3200000003</v>
          </cell>
          <cell r="T50" t="str">
            <v>USD</v>
          </cell>
          <cell r="U50" t="str">
            <v>ASSETS</v>
          </cell>
          <cell r="V50" t="str">
            <v>OTHER ASSETS</v>
          </cell>
        </row>
        <row r="51">
          <cell r="C51" t="str">
            <v>67   G57600BU01USD</v>
          </cell>
          <cell r="D51" t="str">
            <v>DADAB***</v>
          </cell>
          <cell r="E51" t="str">
            <v>CON PAYABLES</v>
          </cell>
          <cell r="F51" t="str">
            <v>Balance Sheet</v>
          </cell>
          <cell r="G51">
            <v>-19740.509999999998</v>
          </cell>
          <cell r="H51">
            <v>-625764.32999999996</v>
          </cell>
          <cell r="I51">
            <v>-374265.2</v>
          </cell>
          <cell r="J51">
            <v>-318631.78000000003</v>
          </cell>
          <cell r="K51">
            <v>-343189.88</v>
          </cell>
          <cell r="L51">
            <v>-331918.21999999997</v>
          </cell>
          <cell r="M51">
            <v>-754224.21</v>
          </cell>
          <cell r="N51">
            <v>-461054.28</v>
          </cell>
          <cell r="O51">
            <v>-550045.27</v>
          </cell>
          <cell r="P51">
            <v>-489241.48</v>
          </cell>
          <cell r="Q51">
            <v>-460445.4</v>
          </cell>
          <cell r="R51">
            <v>-286484.8</v>
          </cell>
          <cell r="S51">
            <v>-5015005.3600000003</v>
          </cell>
          <cell r="T51" t="str">
            <v>USD</v>
          </cell>
          <cell r="U51" t="str">
            <v>LIABILITIES</v>
          </cell>
          <cell r="V51" t="str">
            <v>CURRENT LIAB</v>
          </cell>
        </row>
        <row r="52">
          <cell r="C52" t="str">
            <v>67   G57600GU01USD</v>
          </cell>
          <cell r="D52" t="str">
            <v>DADAB***</v>
          </cell>
          <cell r="E52" t="str">
            <v>CON PAYABLES</v>
          </cell>
          <cell r="F52" t="str">
            <v>Balance Sheet</v>
          </cell>
          <cell r="G52">
            <v>-2330.7600000000002</v>
          </cell>
          <cell r="H52">
            <v>-1253</v>
          </cell>
          <cell r="I52">
            <v>-648.77</v>
          </cell>
          <cell r="J52">
            <v>-1780.46</v>
          </cell>
          <cell r="K52">
            <v>-2160.37</v>
          </cell>
          <cell r="L52">
            <v>-325.58999999999997</v>
          </cell>
          <cell r="M52">
            <v>-325.99</v>
          </cell>
          <cell r="N52">
            <v>-0.02</v>
          </cell>
          <cell r="O52">
            <v>-0.02</v>
          </cell>
          <cell r="P52">
            <v>-0.02</v>
          </cell>
          <cell r="Q52">
            <v>-0.02</v>
          </cell>
          <cell r="R52">
            <v>-8051.32</v>
          </cell>
          <cell r="S52">
            <v>-16876.340000000004</v>
          </cell>
          <cell r="T52" t="str">
            <v>USD</v>
          </cell>
          <cell r="U52" t="str">
            <v>LIABILITIES</v>
          </cell>
          <cell r="V52" t="str">
            <v>CURRENT LIAB</v>
          </cell>
        </row>
        <row r="53">
          <cell r="C53" t="str">
            <v>67   G57600J601USD</v>
          </cell>
          <cell r="D53" t="str">
            <v>DADAB***</v>
          </cell>
          <cell r="E53" t="str">
            <v>CON PAYABLES</v>
          </cell>
          <cell r="F53" t="str">
            <v>Balance Sheet</v>
          </cell>
          <cell r="G53">
            <v>0</v>
          </cell>
          <cell r="H53">
            <v>-297.60000000000002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120.15</v>
          </cell>
          <cell r="Q53">
            <v>-8894.6299999999992</v>
          </cell>
          <cell r="R53">
            <v>0</v>
          </cell>
          <cell r="S53">
            <v>-9072.08</v>
          </cell>
          <cell r="T53" t="str">
            <v>USD</v>
          </cell>
          <cell r="U53" t="str">
            <v>LIABILITIES</v>
          </cell>
          <cell r="V53" t="str">
            <v>CURRENT LIAB</v>
          </cell>
        </row>
        <row r="54">
          <cell r="C54" t="str">
            <v>AX   A1533001USD</v>
          </cell>
          <cell r="D54" t="str">
            <v>CACAFB**</v>
          </cell>
          <cell r="E54" t="str">
            <v>TRADE RECEIVABLES</v>
          </cell>
          <cell r="F54" t="str">
            <v>Balance Sheet</v>
          </cell>
          <cell r="G54">
            <v>-838.76</v>
          </cell>
          <cell r="H54">
            <v>-1191.6500000000001</v>
          </cell>
          <cell r="I54">
            <v>3628.18</v>
          </cell>
          <cell r="J54">
            <v>3341.74</v>
          </cell>
          <cell r="K54">
            <v>-2542.62</v>
          </cell>
          <cell r="L54">
            <v>-329.9</v>
          </cell>
          <cell r="M54">
            <v>-2289.41</v>
          </cell>
          <cell r="N54">
            <v>-1193.17</v>
          </cell>
          <cell r="O54">
            <v>-9137.2999999999993</v>
          </cell>
          <cell r="P54">
            <v>-14099.62</v>
          </cell>
          <cell r="Q54">
            <v>-11160.47</v>
          </cell>
          <cell r="R54">
            <v>-4916.8</v>
          </cell>
          <cell r="S54">
            <v>-40729.780000000006</v>
          </cell>
          <cell r="T54" t="str">
            <v>USD</v>
          </cell>
          <cell r="U54" t="str">
            <v>ASSETS</v>
          </cell>
          <cell r="V54" t="str">
            <v>CURRENT ASSETS</v>
          </cell>
        </row>
        <row r="55">
          <cell r="C55" t="str">
            <v>67   G57600JU01USD</v>
          </cell>
          <cell r="D55" t="str">
            <v>DADAB***</v>
          </cell>
          <cell r="E55" t="str">
            <v>CON PAYABLES</v>
          </cell>
          <cell r="F55" t="str">
            <v>Balance Sheet</v>
          </cell>
          <cell r="G55">
            <v>-118250.18</v>
          </cell>
          <cell r="H55">
            <v>-59194.26</v>
          </cell>
          <cell r="I55">
            <v>-66393.009999999995</v>
          </cell>
          <cell r="J55">
            <v>-58231.37</v>
          </cell>
          <cell r="K55">
            <v>-62066.41</v>
          </cell>
          <cell r="L55">
            <v>-62040.01</v>
          </cell>
          <cell r="M55">
            <v>-62116.13</v>
          </cell>
          <cell r="N55">
            <v>-62863.69</v>
          </cell>
          <cell r="O55">
            <v>-31880.07</v>
          </cell>
          <cell r="P55">
            <v>-32298.09</v>
          </cell>
          <cell r="Q55">
            <v>-32796.26</v>
          </cell>
          <cell r="R55">
            <v>-87375.83</v>
          </cell>
          <cell r="S55">
            <v>-735505.30999999994</v>
          </cell>
          <cell r="T55" t="str">
            <v>USD</v>
          </cell>
          <cell r="U55" t="str">
            <v>LIABILITIES</v>
          </cell>
          <cell r="V55" t="str">
            <v>CURRENT LIAB</v>
          </cell>
        </row>
        <row r="56">
          <cell r="C56" t="str">
            <v>67   G57600S301USD</v>
          </cell>
          <cell r="D56" t="str">
            <v>DADAB***</v>
          </cell>
          <cell r="E56" t="str">
            <v>CON PAYABLES</v>
          </cell>
          <cell r="F56" t="str">
            <v>Balance Sheet</v>
          </cell>
          <cell r="G56">
            <v>4917.2700000000004</v>
          </cell>
          <cell r="H56">
            <v>-615.76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-4753.2700000000004</v>
          </cell>
          <cell r="P56">
            <v>0</v>
          </cell>
          <cell r="Q56">
            <v>0</v>
          </cell>
          <cell r="R56">
            <v>0</v>
          </cell>
          <cell r="S56">
            <v>-451.76000000000022</v>
          </cell>
          <cell r="T56" t="str">
            <v>USD</v>
          </cell>
          <cell r="U56" t="str">
            <v>LIABILITIES</v>
          </cell>
          <cell r="V56" t="str">
            <v>CURRENT LIAB</v>
          </cell>
        </row>
        <row r="57">
          <cell r="C57" t="str">
            <v>67   G576200101USD</v>
          </cell>
          <cell r="D57" t="str">
            <v>DADM****</v>
          </cell>
          <cell r="E57" t="str">
            <v>CON PAYABLES</v>
          </cell>
          <cell r="F57" t="str">
            <v>Balance Sheet</v>
          </cell>
          <cell r="G57">
            <v>0.05</v>
          </cell>
          <cell r="H57">
            <v>0.05</v>
          </cell>
          <cell r="I57">
            <v>0.05</v>
          </cell>
          <cell r="J57">
            <v>0.05</v>
          </cell>
          <cell r="K57">
            <v>0.04</v>
          </cell>
          <cell r="L57">
            <v>0.04</v>
          </cell>
          <cell r="M57">
            <v>0.04</v>
          </cell>
          <cell r="N57">
            <v>0.04</v>
          </cell>
          <cell r="O57">
            <v>0.04</v>
          </cell>
          <cell r="P57">
            <v>0.04</v>
          </cell>
          <cell r="Q57">
            <v>0.04</v>
          </cell>
          <cell r="R57">
            <v>-7949.24</v>
          </cell>
          <cell r="S57">
            <v>-7948.76</v>
          </cell>
          <cell r="T57" t="str">
            <v>USD</v>
          </cell>
          <cell r="U57" t="str">
            <v>LIABILITIES</v>
          </cell>
          <cell r="V57" t="str">
            <v>CURRENT LIAB</v>
          </cell>
        </row>
        <row r="58">
          <cell r="C58" t="str">
            <v>AX   A20410AM01USD</v>
          </cell>
          <cell r="D58" t="str">
            <v>CACAFA**</v>
          </cell>
          <cell r="E58" t="str">
            <v>TRADE RECEIVABLES</v>
          </cell>
          <cell r="F58" t="str">
            <v>Balance Sheet</v>
          </cell>
          <cell r="G58">
            <v>2733.36</v>
          </cell>
          <cell r="H58">
            <v>0</v>
          </cell>
          <cell r="I58">
            <v>0</v>
          </cell>
          <cell r="J58">
            <v>0</v>
          </cell>
          <cell r="K58">
            <v>2733.34</v>
          </cell>
          <cell r="L58">
            <v>0</v>
          </cell>
          <cell r="M58">
            <v>2733.35</v>
          </cell>
          <cell r="N58">
            <v>2733.36</v>
          </cell>
          <cell r="O58">
            <v>-0.01</v>
          </cell>
          <cell r="P58">
            <v>2733.36</v>
          </cell>
          <cell r="Q58">
            <v>0</v>
          </cell>
          <cell r="R58">
            <v>0</v>
          </cell>
          <cell r="S58">
            <v>13666.760000000002</v>
          </cell>
          <cell r="T58" t="str">
            <v>USD</v>
          </cell>
          <cell r="U58" t="str">
            <v>ASSETS</v>
          </cell>
          <cell r="V58" t="str">
            <v>CURRENT ASSETS</v>
          </cell>
        </row>
        <row r="59">
          <cell r="C59" t="str">
            <v>AX   A20410AM04USD</v>
          </cell>
          <cell r="D59" t="str">
            <v>CACAFA**</v>
          </cell>
          <cell r="E59" t="str">
            <v>TRADE RECEIVABLES</v>
          </cell>
          <cell r="F59" t="str">
            <v>Balance Sheet</v>
          </cell>
          <cell r="G59">
            <v>613603.82999999996</v>
          </cell>
          <cell r="H59">
            <v>0</v>
          </cell>
          <cell r="I59">
            <v>0</v>
          </cell>
          <cell r="J59">
            <v>-0.01</v>
          </cell>
          <cell r="K59">
            <v>722127.93</v>
          </cell>
          <cell r="L59">
            <v>0</v>
          </cell>
          <cell r="M59">
            <v>815297.2</v>
          </cell>
          <cell r="N59">
            <v>0</v>
          </cell>
          <cell r="O59">
            <v>0.01</v>
          </cell>
          <cell r="P59">
            <v>845074.56</v>
          </cell>
          <cell r="Q59">
            <v>923175.22</v>
          </cell>
          <cell r="R59">
            <v>955940.22</v>
          </cell>
          <cell r="S59">
            <v>4875218.96</v>
          </cell>
          <cell r="T59" t="str">
            <v>USD</v>
          </cell>
          <cell r="U59" t="str">
            <v>ASSETS</v>
          </cell>
          <cell r="V59" t="str">
            <v>CURRENT ASSETS</v>
          </cell>
        </row>
        <row r="60">
          <cell r="C60" t="str">
            <v>AX   A20410O401USD</v>
          </cell>
          <cell r="D60" t="str">
            <v>CACAFA**</v>
          </cell>
          <cell r="E60" t="str">
            <v>TRADE RECEIVABLES</v>
          </cell>
          <cell r="F60" t="str">
            <v>Balance Sheet</v>
          </cell>
          <cell r="G60">
            <v>309374.92</v>
          </cell>
          <cell r="H60">
            <v>116488.79</v>
          </cell>
          <cell r="I60">
            <v>103201.91</v>
          </cell>
          <cell r="J60">
            <v>0.22</v>
          </cell>
          <cell r="K60">
            <v>97348.62</v>
          </cell>
          <cell r="L60">
            <v>0</v>
          </cell>
          <cell r="M60">
            <v>0.03</v>
          </cell>
          <cell r="N60">
            <v>97604.62</v>
          </cell>
          <cell r="O60">
            <v>95713.68</v>
          </cell>
          <cell r="P60">
            <v>96195.94</v>
          </cell>
          <cell r="Q60">
            <v>93855.24</v>
          </cell>
          <cell r="R60">
            <v>96465.52</v>
          </cell>
          <cell r="S60">
            <v>1106249.49</v>
          </cell>
          <cell r="T60" t="str">
            <v>USD</v>
          </cell>
          <cell r="U60" t="str">
            <v>ASSETS</v>
          </cell>
          <cell r="V60" t="str">
            <v>CURRENT ASSETS</v>
          </cell>
        </row>
        <row r="61">
          <cell r="C61" t="str">
            <v>AX   A20410O493USD</v>
          </cell>
          <cell r="D61" t="str">
            <v>CACAFA**</v>
          </cell>
          <cell r="E61" t="str">
            <v>TRADE RECEIVABLES</v>
          </cell>
          <cell r="F61" t="str">
            <v>Balance Sheet</v>
          </cell>
          <cell r="G61">
            <v>-16979.29</v>
          </cell>
          <cell r="H61">
            <v>-16718.61</v>
          </cell>
          <cell r="I61">
            <v>-18451.43</v>
          </cell>
          <cell r="J61">
            <v>-21215.7</v>
          </cell>
          <cell r="K61">
            <v>-18691.57</v>
          </cell>
          <cell r="L61">
            <v>-22603.32</v>
          </cell>
          <cell r="M61">
            <v>-57924.3</v>
          </cell>
          <cell r="N61">
            <v>-18931.02</v>
          </cell>
          <cell r="O61">
            <v>-19348.23</v>
          </cell>
          <cell r="P61">
            <v>-19598.580000000002</v>
          </cell>
          <cell r="Q61">
            <v>-19889.84</v>
          </cell>
          <cell r="R61">
            <v>-23075.7</v>
          </cell>
          <cell r="S61">
            <v>-273427.59000000003</v>
          </cell>
          <cell r="T61" t="str">
            <v>USD</v>
          </cell>
          <cell r="U61" t="str">
            <v>ASSETS</v>
          </cell>
          <cell r="V61" t="str">
            <v>CURRENT ASSETS</v>
          </cell>
        </row>
        <row r="62">
          <cell r="C62" t="str">
            <v>AX   A20410O496USD</v>
          </cell>
          <cell r="D62" t="str">
            <v>CACAFA**</v>
          </cell>
          <cell r="E62" t="str">
            <v>TRADE RECEIVABLES</v>
          </cell>
          <cell r="F62" t="str">
            <v>Balance Sheet</v>
          </cell>
          <cell r="G62">
            <v>1671748.42</v>
          </cell>
          <cell r="H62">
            <v>852663</v>
          </cell>
          <cell r="I62">
            <v>815405.07</v>
          </cell>
          <cell r="J62">
            <v>832686.88</v>
          </cell>
          <cell r="K62">
            <v>921536.74</v>
          </cell>
          <cell r="L62">
            <v>893397.51</v>
          </cell>
          <cell r="M62">
            <v>896449.35</v>
          </cell>
          <cell r="N62">
            <v>895399.34</v>
          </cell>
          <cell r="O62">
            <v>832753.8</v>
          </cell>
          <cell r="P62">
            <v>846980.27</v>
          </cell>
          <cell r="Q62">
            <v>824732.57</v>
          </cell>
          <cell r="R62">
            <v>384672.61</v>
          </cell>
          <cell r="S62">
            <v>10668425.559999999</v>
          </cell>
          <cell r="T62" t="str">
            <v>USD</v>
          </cell>
          <cell r="U62" t="str">
            <v>ASSETS</v>
          </cell>
          <cell r="V62" t="str">
            <v>CURRENT ASSETS</v>
          </cell>
        </row>
        <row r="63">
          <cell r="C63" t="str">
            <v>AX   A20410R901USD</v>
          </cell>
          <cell r="D63" t="str">
            <v>CACAFA**</v>
          </cell>
          <cell r="E63" t="str">
            <v>TRADE RECEIVABLES</v>
          </cell>
          <cell r="F63" t="str">
            <v>Balance Sheet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271897.06</v>
          </cell>
          <cell r="N63">
            <v>0</v>
          </cell>
          <cell r="O63">
            <v>126749.02</v>
          </cell>
          <cell r="P63">
            <v>-0.01</v>
          </cell>
          <cell r="Q63">
            <v>-0.01</v>
          </cell>
          <cell r="R63">
            <v>-0.01</v>
          </cell>
          <cell r="S63">
            <v>398646.05</v>
          </cell>
          <cell r="T63" t="str">
            <v>USD</v>
          </cell>
          <cell r="U63" t="str">
            <v>ASSETS</v>
          </cell>
          <cell r="V63" t="str">
            <v>CURRENT ASSETS</v>
          </cell>
        </row>
        <row r="64">
          <cell r="C64" t="str">
            <v>AX   A20410T693USD</v>
          </cell>
          <cell r="D64" t="str">
            <v>CACAFA**</v>
          </cell>
          <cell r="E64" t="str">
            <v>TRADE RECEIVABLES</v>
          </cell>
          <cell r="F64" t="str">
            <v>Balance Sheet</v>
          </cell>
          <cell r="G64">
            <v>300430.75</v>
          </cell>
          <cell r="H64">
            <v>573185.94999999995</v>
          </cell>
          <cell r="I64">
            <v>301221.65999999997</v>
          </cell>
          <cell r="J64">
            <v>275274.7</v>
          </cell>
          <cell r="K64">
            <v>284023.96000000002</v>
          </cell>
          <cell r="L64">
            <v>316344.42</v>
          </cell>
          <cell r="M64">
            <v>316299.98</v>
          </cell>
          <cell r="N64">
            <v>346881.67</v>
          </cell>
          <cell r="O64">
            <v>320647.03999999998</v>
          </cell>
          <cell r="P64">
            <v>341231.63</v>
          </cell>
          <cell r="Q64">
            <v>360682.43</v>
          </cell>
          <cell r="R64">
            <v>6912.51</v>
          </cell>
          <cell r="S64">
            <v>3743136.6999999997</v>
          </cell>
          <cell r="T64" t="str">
            <v>USD</v>
          </cell>
          <cell r="U64" t="str">
            <v>ASSETS</v>
          </cell>
          <cell r="V64" t="str">
            <v>CURRENT ASSETS</v>
          </cell>
        </row>
        <row r="65">
          <cell r="C65" t="str">
            <v>AX   A204809601USD</v>
          </cell>
          <cell r="D65" t="str">
            <v>CACAFB**</v>
          </cell>
          <cell r="E65" t="str">
            <v>TRADE RECEIVABLES</v>
          </cell>
          <cell r="F65" t="str">
            <v>Balance Sheet</v>
          </cell>
          <cell r="G65">
            <v>-49247.23</v>
          </cell>
          <cell r="H65">
            <v>-49247.23</v>
          </cell>
          <cell r="I65">
            <v>-49247.23</v>
          </cell>
          <cell r="J65">
            <v>-49247.24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-196988.93</v>
          </cell>
          <cell r="T65" t="str">
            <v>USD</v>
          </cell>
          <cell r="U65" t="str">
            <v>ASSETS</v>
          </cell>
          <cell r="V65" t="str">
            <v>CURRENT ASSETS</v>
          </cell>
        </row>
        <row r="66">
          <cell r="C66" t="str">
            <v>AX   A3050010USD</v>
          </cell>
          <cell r="D66" t="str">
            <v>CACAFA**</v>
          </cell>
          <cell r="E66" t="str">
            <v>TRADE RECEIVABLES</v>
          </cell>
          <cell r="F66" t="str">
            <v>Balance Sheet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1803.91</v>
          </cell>
          <cell r="O66">
            <v>1912.52</v>
          </cell>
          <cell r="P66">
            <v>1937.6</v>
          </cell>
          <cell r="Q66">
            <v>3328.71</v>
          </cell>
          <cell r="R66">
            <v>3190.85</v>
          </cell>
          <cell r="S66">
            <v>12173.590000000002</v>
          </cell>
          <cell r="T66" t="str">
            <v>USD</v>
          </cell>
          <cell r="U66" t="str">
            <v>ASSETS</v>
          </cell>
          <cell r="V66" t="str">
            <v>CURRENT ASSETS</v>
          </cell>
        </row>
        <row r="67">
          <cell r="C67" t="str">
            <v>AX   A3060095USD</v>
          </cell>
          <cell r="D67" t="str">
            <v>CACAFB**</v>
          </cell>
          <cell r="E67" t="str">
            <v>TRADE RECEIVABLES</v>
          </cell>
          <cell r="F67" t="str">
            <v>Balance Sheet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-0.02</v>
          </cell>
          <cell r="S67">
            <v>-0.02</v>
          </cell>
          <cell r="T67" t="str">
            <v>USD</v>
          </cell>
          <cell r="U67" t="str">
            <v>ASSETS</v>
          </cell>
          <cell r="V67" t="str">
            <v>CURRENT ASSETS</v>
          </cell>
        </row>
        <row r="68">
          <cell r="C68" t="str">
            <v>AX   A30600AX01USD</v>
          </cell>
          <cell r="D68" t="str">
            <v>CACAFB**</v>
          </cell>
          <cell r="E68" t="str">
            <v>TRADE RECEIVABLES</v>
          </cell>
          <cell r="F68" t="str">
            <v>Balance Sheet</v>
          </cell>
          <cell r="G68">
            <v>747.9</v>
          </cell>
          <cell r="H68">
            <v>740.39</v>
          </cell>
          <cell r="I68">
            <v>430.74</v>
          </cell>
          <cell r="J68">
            <v>1548.02</v>
          </cell>
          <cell r="K68">
            <v>4743.87</v>
          </cell>
          <cell r="L68">
            <v>185640.33</v>
          </cell>
          <cell r="M68">
            <v>11331.32</v>
          </cell>
          <cell r="N68">
            <v>13303.9</v>
          </cell>
          <cell r="O68">
            <v>13760.69</v>
          </cell>
          <cell r="P68">
            <v>118062.98</v>
          </cell>
          <cell r="Q68">
            <v>312456.12</v>
          </cell>
          <cell r="R68">
            <v>140843.65</v>
          </cell>
          <cell r="S68">
            <v>803609.91</v>
          </cell>
          <cell r="T68" t="str">
            <v>USD</v>
          </cell>
          <cell r="U68" t="str">
            <v>ASSETS</v>
          </cell>
          <cell r="V68" t="str">
            <v>CURRENT ASSETS</v>
          </cell>
        </row>
        <row r="69">
          <cell r="C69" t="str">
            <v>AX   A30600AXALUSD</v>
          </cell>
          <cell r="D69" t="str">
            <v>CACAFA**</v>
          </cell>
          <cell r="E69" t="str">
            <v>TRADE RECEIVABLES</v>
          </cell>
          <cell r="F69" t="str">
            <v>Balance Sheet</v>
          </cell>
          <cell r="G69">
            <v>319000</v>
          </cell>
          <cell r="H69">
            <v>333000.02</v>
          </cell>
          <cell r="I69">
            <v>365000.04</v>
          </cell>
          <cell r="J69">
            <v>342000.04</v>
          </cell>
          <cell r="K69">
            <v>304000.03999999998</v>
          </cell>
          <cell r="L69">
            <v>312000.06</v>
          </cell>
          <cell r="M69">
            <v>350000.05</v>
          </cell>
          <cell r="N69">
            <v>314000.06</v>
          </cell>
          <cell r="O69">
            <v>281000.07</v>
          </cell>
          <cell r="P69">
            <v>271000.06</v>
          </cell>
          <cell r="Q69">
            <v>260000.07</v>
          </cell>
          <cell r="R69">
            <v>226944.75</v>
          </cell>
          <cell r="S69">
            <v>3677945.26</v>
          </cell>
          <cell r="T69" t="str">
            <v>USD</v>
          </cell>
          <cell r="U69" t="str">
            <v>ASSETS</v>
          </cell>
          <cell r="V69" t="str">
            <v>CURRENT ASSETS</v>
          </cell>
        </row>
        <row r="70">
          <cell r="C70" t="str">
            <v>AX   A30600AXASUSD</v>
          </cell>
          <cell r="D70" t="str">
            <v>CACAFA**</v>
          </cell>
          <cell r="E70" t="str">
            <v>TRADE RECEIVABLES</v>
          </cell>
          <cell r="F70" t="str">
            <v>Balance Sheet</v>
          </cell>
          <cell r="G70">
            <v>624936.64</v>
          </cell>
          <cell r="H70">
            <v>625776.75</v>
          </cell>
          <cell r="I70">
            <v>665087.78</v>
          </cell>
          <cell r="J70">
            <v>702293.75</v>
          </cell>
          <cell r="K70">
            <v>763109.5</v>
          </cell>
          <cell r="L70">
            <v>781707.65</v>
          </cell>
          <cell r="M70">
            <v>802111.55</v>
          </cell>
          <cell r="N70">
            <v>811932.06</v>
          </cell>
          <cell r="O70">
            <v>849939.49</v>
          </cell>
          <cell r="P70">
            <v>886141.19</v>
          </cell>
          <cell r="Q70">
            <v>885465.25</v>
          </cell>
          <cell r="R70">
            <v>916644.71</v>
          </cell>
          <cell r="S70">
            <v>9315146.3200000003</v>
          </cell>
          <cell r="T70" t="str">
            <v>USD</v>
          </cell>
          <cell r="U70" t="str">
            <v>ASSETS</v>
          </cell>
          <cell r="V70" t="str">
            <v>CURRENT ASSETS</v>
          </cell>
        </row>
        <row r="71">
          <cell r="C71" t="str">
            <v>AX   A30600AXDBUSD</v>
          </cell>
          <cell r="D71" t="str">
            <v>CACAFA**</v>
          </cell>
          <cell r="E71" t="str">
            <v>TRADE RECEIVABLES</v>
          </cell>
          <cell r="F71" t="str">
            <v>Balance Sheet</v>
          </cell>
          <cell r="G71">
            <v>540000.14</v>
          </cell>
          <cell r="H71">
            <v>540000.14</v>
          </cell>
          <cell r="I71">
            <v>540000.14</v>
          </cell>
          <cell r="J71">
            <v>540000.14</v>
          </cell>
          <cell r="K71">
            <v>540000.15</v>
          </cell>
          <cell r="L71">
            <v>540000.15</v>
          </cell>
          <cell r="M71">
            <v>540000.15</v>
          </cell>
          <cell r="N71">
            <v>540000.12</v>
          </cell>
          <cell r="O71">
            <v>540000.1</v>
          </cell>
          <cell r="P71">
            <v>540000.09</v>
          </cell>
          <cell r="Q71">
            <v>540000.06000000006</v>
          </cell>
          <cell r="R71">
            <v>589917.05000000005</v>
          </cell>
          <cell r="S71">
            <v>6529918.4299999988</v>
          </cell>
          <cell r="T71" t="str">
            <v>USD</v>
          </cell>
          <cell r="U71" t="str">
            <v>ASSETS</v>
          </cell>
          <cell r="V71" t="str">
            <v>CURRENT ASSETS</v>
          </cell>
        </row>
        <row r="72">
          <cell r="C72" t="str">
            <v>AX   A30600AXR9USD</v>
          </cell>
          <cell r="D72" t="str">
            <v>CACAFA**</v>
          </cell>
          <cell r="E72" t="str">
            <v>TRADE RECEIVABLES</v>
          </cell>
          <cell r="F72" t="str">
            <v>Balance Sheet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75097.55</v>
          </cell>
          <cell r="N72">
            <v>-37832.36</v>
          </cell>
          <cell r="O72">
            <v>-13819.11</v>
          </cell>
          <cell r="P72">
            <v>-126749.02</v>
          </cell>
          <cell r="Q72">
            <v>-37832.35</v>
          </cell>
          <cell r="R72">
            <v>-44029.93</v>
          </cell>
          <cell r="S72">
            <v>-185165.22</v>
          </cell>
          <cell r="T72" t="str">
            <v>USD</v>
          </cell>
          <cell r="U72" t="str">
            <v>ASSETS</v>
          </cell>
          <cell r="V72" t="str">
            <v>CURRENT ASSETS</v>
          </cell>
        </row>
        <row r="73">
          <cell r="C73" t="str">
            <v>AX   A30600AXT6USD</v>
          </cell>
          <cell r="D73" t="str">
            <v>CACAFA**</v>
          </cell>
          <cell r="E73" t="str">
            <v>TRADE RECEIVABLES</v>
          </cell>
          <cell r="F73" t="str">
            <v>Balance Sheet</v>
          </cell>
          <cell r="G73">
            <v>255479.7</v>
          </cell>
          <cell r="H73">
            <v>249475.02</v>
          </cell>
          <cell r="I73">
            <v>274877.03999999998</v>
          </cell>
          <cell r="J73">
            <v>267908.57</v>
          </cell>
          <cell r="K73">
            <v>286100.67</v>
          </cell>
          <cell r="L73">
            <v>287950.36</v>
          </cell>
          <cell r="M73">
            <v>305241.56</v>
          </cell>
          <cell r="N73">
            <v>272113.15999999997</v>
          </cell>
          <cell r="O73">
            <v>289972.61</v>
          </cell>
          <cell r="P73">
            <v>303235.59000000003</v>
          </cell>
          <cell r="Q73">
            <v>304198.63</v>
          </cell>
          <cell r="R73">
            <v>298488.69</v>
          </cell>
          <cell r="S73">
            <v>3395041.5999999996</v>
          </cell>
          <cell r="T73" t="str">
            <v>USD</v>
          </cell>
          <cell r="U73" t="str">
            <v>ASSETS</v>
          </cell>
          <cell r="V73" t="str">
            <v>CURRENT ASSETS</v>
          </cell>
        </row>
        <row r="74">
          <cell r="C74" t="str">
            <v>AX   A30600AXT9USD</v>
          </cell>
          <cell r="D74" t="str">
            <v>CACAFA**</v>
          </cell>
          <cell r="E74" t="str">
            <v>TRADE RECEIVABLES</v>
          </cell>
          <cell r="F74" t="str">
            <v>Balance Sheet</v>
          </cell>
          <cell r="G74">
            <v>234419.47</v>
          </cell>
          <cell r="H74">
            <v>223000.58</v>
          </cell>
          <cell r="I74">
            <v>353397.94</v>
          </cell>
          <cell r="J74">
            <v>256957.55</v>
          </cell>
          <cell r="K74">
            <v>244911.37</v>
          </cell>
          <cell r="L74">
            <v>248463.7</v>
          </cell>
          <cell r="M74">
            <v>354927.79</v>
          </cell>
          <cell r="N74">
            <v>300767.53000000003</v>
          </cell>
          <cell r="O74">
            <v>493857.99</v>
          </cell>
          <cell r="P74">
            <v>458320.1</v>
          </cell>
          <cell r="Q74">
            <v>496204.07</v>
          </cell>
          <cell r="R74">
            <v>296204.81</v>
          </cell>
          <cell r="S74">
            <v>3961432.9</v>
          </cell>
          <cell r="T74" t="str">
            <v>USD</v>
          </cell>
          <cell r="U74" t="str">
            <v>ASSETS</v>
          </cell>
          <cell r="V74" t="str">
            <v>CURRENT ASSETS</v>
          </cell>
        </row>
        <row r="75">
          <cell r="C75" t="str">
            <v>AX   A30600AXVZUSD</v>
          </cell>
          <cell r="D75" t="str">
            <v>CACAFA**</v>
          </cell>
          <cell r="E75" t="str">
            <v>TRADE RECEIVABLES</v>
          </cell>
          <cell r="F75" t="str">
            <v>Balance Sheet</v>
          </cell>
          <cell r="G75">
            <v>-231606.2</v>
          </cell>
          <cell r="H75">
            <v>-101203.39</v>
          </cell>
          <cell r="I75">
            <v>-64369.68</v>
          </cell>
          <cell r="J75">
            <v>-65952.17</v>
          </cell>
          <cell r="K75">
            <v>-132592.44</v>
          </cell>
          <cell r="L75">
            <v>-165296.23000000001</v>
          </cell>
          <cell r="M75">
            <v>-2736.13</v>
          </cell>
          <cell r="N75">
            <v>-96259.24</v>
          </cell>
          <cell r="O75">
            <v>-14023.05</v>
          </cell>
          <cell r="P75">
            <v>-132737.82999999999</v>
          </cell>
          <cell r="Q75">
            <v>-12991.36</v>
          </cell>
          <cell r="R75">
            <v>-28605.72</v>
          </cell>
          <cell r="S75">
            <v>-1048373.44</v>
          </cell>
          <cell r="T75" t="str">
            <v>USD</v>
          </cell>
          <cell r="U75" t="str">
            <v>ASSETS</v>
          </cell>
          <cell r="V75" t="str">
            <v>CURRENT ASSETS</v>
          </cell>
        </row>
        <row r="76">
          <cell r="C76" t="str">
            <v>AX   A30600BS01USD</v>
          </cell>
          <cell r="D76" t="str">
            <v>CACAFB**</v>
          </cell>
          <cell r="E76" t="str">
            <v>TRADE RECEIVABLES</v>
          </cell>
          <cell r="F76" t="str">
            <v>Balance Sheet</v>
          </cell>
          <cell r="G76">
            <v>6321.59</v>
          </cell>
          <cell r="H76">
            <v>-0.08</v>
          </cell>
          <cell r="I76">
            <v>0</v>
          </cell>
          <cell r="J76">
            <v>-471.63</v>
          </cell>
          <cell r="K76">
            <v>-502.69</v>
          </cell>
          <cell r="L76">
            <v>-502.48</v>
          </cell>
          <cell r="M76">
            <v>-503.1</v>
          </cell>
          <cell r="N76">
            <v>7233.58</v>
          </cell>
          <cell r="O76">
            <v>7390.48</v>
          </cell>
          <cell r="P76">
            <v>7487.38</v>
          </cell>
          <cell r="Q76">
            <v>5193.6400000000003</v>
          </cell>
          <cell r="R76">
            <v>3625.7</v>
          </cell>
          <cell r="S76">
            <v>35272.39</v>
          </cell>
          <cell r="T76" t="str">
            <v>USD</v>
          </cell>
          <cell r="U76" t="str">
            <v>ASSETS</v>
          </cell>
          <cell r="V76" t="str">
            <v>CURRENT ASSETS</v>
          </cell>
        </row>
        <row r="77">
          <cell r="C77" t="str">
            <v>AX   A30600BU01USD</v>
          </cell>
          <cell r="D77" t="str">
            <v>CACAFB**</v>
          </cell>
          <cell r="E77" t="str">
            <v>TRADE RECEIVABLES</v>
          </cell>
          <cell r="F77" t="str">
            <v>Balance Sheet</v>
          </cell>
          <cell r="G77">
            <v>-3990.5</v>
          </cell>
          <cell r="H77">
            <v>-11917.85</v>
          </cell>
          <cell r="I77">
            <v>-19647.580000000002</v>
          </cell>
          <cell r="J77">
            <v>-5697.04</v>
          </cell>
          <cell r="K77">
            <v>-12980.08</v>
          </cell>
          <cell r="L77">
            <v>-14877.13</v>
          </cell>
          <cell r="M77">
            <v>22575.79</v>
          </cell>
          <cell r="N77">
            <v>25974.06</v>
          </cell>
          <cell r="O77">
            <v>31202.48</v>
          </cell>
          <cell r="P77">
            <v>43372.15</v>
          </cell>
          <cell r="Q77">
            <v>-7654.59</v>
          </cell>
          <cell r="R77">
            <v>-14920.6</v>
          </cell>
          <cell r="S77">
            <v>31439.109999999993</v>
          </cell>
          <cell r="T77" t="str">
            <v>USD</v>
          </cell>
          <cell r="U77" t="str">
            <v>ASSETS</v>
          </cell>
          <cell r="V77" t="str">
            <v>CURRENT ASSETS</v>
          </cell>
        </row>
        <row r="78">
          <cell r="C78" t="str">
            <v>AX   A30600J601USD</v>
          </cell>
          <cell r="D78" t="str">
            <v>CACAFB**</v>
          </cell>
          <cell r="E78" t="str">
            <v>TRADE RECEIVABLES</v>
          </cell>
          <cell r="F78" t="str">
            <v>Balance Sheet</v>
          </cell>
          <cell r="G78">
            <v>0</v>
          </cell>
          <cell r="H78">
            <v>-0.01</v>
          </cell>
          <cell r="I78">
            <v>0</v>
          </cell>
          <cell r="J78">
            <v>-116.58</v>
          </cell>
          <cell r="K78">
            <v>15.81</v>
          </cell>
          <cell r="L78">
            <v>0</v>
          </cell>
          <cell r="M78">
            <v>15.82</v>
          </cell>
          <cell r="N78">
            <v>32.03</v>
          </cell>
          <cell r="O78">
            <v>49.09</v>
          </cell>
          <cell r="P78">
            <v>66.31</v>
          </cell>
          <cell r="Q78">
            <v>67.33</v>
          </cell>
          <cell r="R78">
            <v>498.45</v>
          </cell>
          <cell r="S78">
            <v>628.25</v>
          </cell>
          <cell r="T78" t="str">
            <v>USD</v>
          </cell>
          <cell r="U78" t="str">
            <v>ASSETS</v>
          </cell>
          <cell r="V78" t="str">
            <v>CURRENT ASSETS</v>
          </cell>
        </row>
        <row r="79">
          <cell r="C79" t="str">
            <v>AX   A30600LZ01USD</v>
          </cell>
          <cell r="D79" t="str">
            <v>CACAFB**</v>
          </cell>
          <cell r="E79" t="str">
            <v>TRADE RECEIVABLES</v>
          </cell>
          <cell r="F79" t="str">
            <v>Balance Sheet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1785.06</v>
          </cell>
          <cell r="Q79">
            <v>1489.68</v>
          </cell>
          <cell r="R79">
            <v>1331.47</v>
          </cell>
          <cell r="S79">
            <v>4606.21</v>
          </cell>
          <cell r="T79" t="str">
            <v>USD</v>
          </cell>
          <cell r="U79" t="str">
            <v>ASSETS</v>
          </cell>
          <cell r="V79" t="str">
            <v>CURRENT ASSETS</v>
          </cell>
        </row>
        <row r="80">
          <cell r="C80" t="str">
            <v>AX   A30600NB01USD</v>
          </cell>
          <cell r="D80" t="str">
            <v>CACAFB**</v>
          </cell>
          <cell r="E80" t="str">
            <v>TRADE RECEIVABLES</v>
          </cell>
          <cell r="F80" t="str">
            <v>Balance Sheet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16.84</v>
          </cell>
          <cell r="R80">
            <v>1609.64</v>
          </cell>
          <cell r="S80">
            <v>1626.48</v>
          </cell>
          <cell r="T80" t="str">
            <v>USD</v>
          </cell>
          <cell r="U80" t="str">
            <v>ASSETS</v>
          </cell>
          <cell r="V80" t="str">
            <v>CURRENT ASSETS</v>
          </cell>
        </row>
        <row r="81">
          <cell r="C81" t="str">
            <v>AX   A3072006USD</v>
          </cell>
          <cell r="D81" t="str">
            <v>CACAFA**</v>
          </cell>
          <cell r="E81" t="str">
            <v>TRADE RECEIVABLES</v>
          </cell>
          <cell r="F81" t="str">
            <v>Balance Sheet</v>
          </cell>
          <cell r="G81">
            <v>82760.11</v>
          </cell>
          <cell r="H81">
            <v>-16894.23</v>
          </cell>
          <cell r="I81">
            <v>0</v>
          </cell>
          <cell r="J81">
            <v>0.05</v>
          </cell>
          <cell r="K81">
            <v>0</v>
          </cell>
          <cell r="L81">
            <v>9027.68</v>
          </cell>
          <cell r="M81">
            <v>6425.09</v>
          </cell>
          <cell r="N81">
            <v>0</v>
          </cell>
          <cell r="O81">
            <v>-0.03</v>
          </cell>
          <cell r="P81">
            <v>441.97</v>
          </cell>
          <cell r="Q81">
            <v>176535.33</v>
          </cell>
          <cell r="R81">
            <v>-0.06</v>
          </cell>
          <cell r="S81">
            <v>258295.91</v>
          </cell>
          <cell r="T81" t="str">
            <v>USD</v>
          </cell>
          <cell r="U81" t="str">
            <v>ASSETS</v>
          </cell>
          <cell r="V81" t="str">
            <v>CURRENT ASSETS</v>
          </cell>
        </row>
        <row r="82">
          <cell r="C82" t="str">
            <v>AX   A409106701USD</v>
          </cell>
          <cell r="D82" t="str">
            <v>CAFA****</v>
          </cell>
          <cell r="E82" t="str">
            <v>CON RECEIVABLES</v>
          </cell>
          <cell r="F82" t="str">
            <v>Balance Sheet</v>
          </cell>
          <cell r="G82">
            <v>0</v>
          </cell>
          <cell r="H82">
            <v>0</v>
          </cell>
          <cell r="I82">
            <v>266.89</v>
          </cell>
          <cell r="J82">
            <v>0</v>
          </cell>
          <cell r="K82">
            <v>0</v>
          </cell>
          <cell r="L82">
            <v>20527.79</v>
          </cell>
          <cell r="M82">
            <v>20552.98</v>
          </cell>
          <cell r="N82">
            <v>0</v>
          </cell>
          <cell r="O82">
            <v>0</v>
          </cell>
          <cell r="P82">
            <v>13453.26</v>
          </cell>
          <cell r="Q82">
            <v>0</v>
          </cell>
          <cell r="R82">
            <v>0</v>
          </cell>
          <cell r="S82">
            <v>54800.920000000006</v>
          </cell>
          <cell r="T82" t="str">
            <v>USD</v>
          </cell>
          <cell r="U82" t="str">
            <v>ASSETS</v>
          </cell>
          <cell r="V82" t="str">
            <v>CURRENT ASSETS</v>
          </cell>
        </row>
        <row r="83">
          <cell r="C83" t="str">
            <v>AX   A40910BS01USD</v>
          </cell>
          <cell r="D83" t="str">
            <v>CAFA****</v>
          </cell>
          <cell r="E83" t="str">
            <v>CON RECEIVABLES</v>
          </cell>
          <cell r="F83" t="str">
            <v>Balance Sheet</v>
          </cell>
          <cell r="G83">
            <v>818319.4</v>
          </cell>
          <cell r="H83">
            <v>2027279.09</v>
          </cell>
          <cell r="I83">
            <v>4180781.67</v>
          </cell>
          <cell r="J83">
            <v>5715885.4400000004</v>
          </cell>
          <cell r="K83">
            <v>7423475</v>
          </cell>
          <cell r="L83">
            <v>8675130.1600000001</v>
          </cell>
          <cell r="M83">
            <v>10159155</v>
          </cell>
          <cell r="N83">
            <v>11940263.91</v>
          </cell>
          <cell r="O83">
            <v>8367848.79</v>
          </cell>
          <cell r="P83">
            <v>3430242.64</v>
          </cell>
          <cell r="Q83">
            <v>3393181.26</v>
          </cell>
          <cell r="R83">
            <v>3359611.91</v>
          </cell>
          <cell r="S83">
            <v>69491174.269999996</v>
          </cell>
          <cell r="T83" t="str">
            <v>USD</v>
          </cell>
          <cell r="U83" t="str">
            <v>ASSETS</v>
          </cell>
          <cell r="V83" t="str">
            <v>CURRENT ASSETS</v>
          </cell>
        </row>
        <row r="84">
          <cell r="C84" t="str">
            <v>AX   A40910BU01USD</v>
          </cell>
          <cell r="D84" t="str">
            <v>CAFA****</v>
          </cell>
          <cell r="E84" t="str">
            <v>CON RECEIVABLES</v>
          </cell>
          <cell r="F84" t="str">
            <v>Balance Sheet</v>
          </cell>
          <cell r="G84">
            <v>4998022.28</v>
          </cell>
          <cell r="H84">
            <v>3101368.14</v>
          </cell>
          <cell r="I84">
            <v>2343500.08</v>
          </cell>
          <cell r="J84">
            <v>2219595.98</v>
          </cell>
          <cell r="K84">
            <v>1302970.0900000001</v>
          </cell>
          <cell r="L84">
            <v>2975667.35</v>
          </cell>
          <cell r="M84">
            <v>4468862.28</v>
          </cell>
          <cell r="N84">
            <v>2977779.97</v>
          </cell>
          <cell r="O84">
            <v>7313609.7400000002</v>
          </cell>
          <cell r="P84">
            <v>8096603</v>
          </cell>
          <cell r="Q84">
            <v>3832020.57</v>
          </cell>
          <cell r="R84">
            <v>4191245.86</v>
          </cell>
          <cell r="S84">
            <v>47821245.340000004</v>
          </cell>
          <cell r="T84" t="str">
            <v>USD</v>
          </cell>
          <cell r="U84" t="str">
            <v>ASSETS</v>
          </cell>
          <cell r="V84" t="str">
            <v>CURRENT ASSETS</v>
          </cell>
        </row>
        <row r="85">
          <cell r="C85" t="str">
            <v>AX   A40910HJ01USD</v>
          </cell>
          <cell r="D85" t="str">
            <v>CAFA****</v>
          </cell>
          <cell r="E85" t="str">
            <v>CON RECEIVABLES</v>
          </cell>
          <cell r="F85" t="str">
            <v>Balance Sheet</v>
          </cell>
          <cell r="G85">
            <v>576373.96</v>
          </cell>
          <cell r="H85">
            <v>-0.03</v>
          </cell>
          <cell r="I85">
            <v>0</v>
          </cell>
          <cell r="J85">
            <v>587973.99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1164347.92</v>
          </cell>
          <cell r="T85" t="str">
            <v>USD</v>
          </cell>
          <cell r="U85" t="str">
            <v>ASSETS</v>
          </cell>
          <cell r="V85" t="str">
            <v>CURRENT ASSETS</v>
          </cell>
        </row>
        <row r="86">
          <cell r="C86" t="str">
            <v>AX   A40910J601USD</v>
          </cell>
          <cell r="D86" t="str">
            <v>CAFA****</v>
          </cell>
          <cell r="E86" t="str">
            <v>CON RECEIVABLES</v>
          </cell>
          <cell r="F86" t="str">
            <v>Balance Sheet</v>
          </cell>
          <cell r="G86">
            <v>46429.95</v>
          </cell>
          <cell r="H86">
            <v>39722.480000000003</v>
          </cell>
          <cell r="I86">
            <v>47939.1</v>
          </cell>
          <cell r="J86">
            <v>35471.4</v>
          </cell>
          <cell r="K86">
            <v>41456.230000000003</v>
          </cell>
          <cell r="L86">
            <v>43745.24</v>
          </cell>
          <cell r="M86">
            <v>86115.25</v>
          </cell>
          <cell r="N86">
            <v>46969.2</v>
          </cell>
          <cell r="O86">
            <v>-5290.63</v>
          </cell>
          <cell r="P86">
            <v>27427.4</v>
          </cell>
          <cell r="Q86">
            <v>38507.129999999997</v>
          </cell>
          <cell r="R86">
            <v>34989.230000000003</v>
          </cell>
          <cell r="S86">
            <v>483481.98000000004</v>
          </cell>
          <cell r="T86" t="str">
            <v>USD</v>
          </cell>
          <cell r="U86" t="str">
            <v>ASSETS</v>
          </cell>
          <cell r="V86" t="str">
            <v>CURRENT ASSETS</v>
          </cell>
        </row>
        <row r="87">
          <cell r="C87" t="str">
            <v>AX   A40910JU01USD</v>
          </cell>
          <cell r="D87" t="str">
            <v>CAFA****</v>
          </cell>
          <cell r="E87" t="str">
            <v>CON RECEIVABLES</v>
          </cell>
          <cell r="F87" t="str">
            <v>Balance Sheet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2661.08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2661.08</v>
          </cell>
          <cell r="T87" t="str">
            <v>USD</v>
          </cell>
          <cell r="U87" t="str">
            <v>ASSETS</v>
          </cell>
          <cell r="V87" t="str">
            <v>CURRENT ASSETS</v>
          </cell>
        </row>
        <row r="88">
          <cell r="C88" t="str">
            <v>AX   A40910LZ01USD</v>
          </cell>
          <cell r="D88" t="str">
            <v>CAFA****</v>
          </cell>
          <cell r="E88" t="str">
            <v>CON RECEIVABLES</v>
          </cell>
          <cell r="F88" t="str">
            <v>Balance Sheet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1812.59</v>
          </cell>
          <cell r="R88">
            <v>1427.99</v>
          </cell>
          <cell r="S88">
            <v>3240.58</v>
          </cell>
          <cell r="T88" t="str">
            <v>USD</v>
          </cell>
          <cell r="U88" t="str">
            <v>ASSETS</v>
          </cell>
          <cell r="V88" t="str">
            <v>CURRENT ASSETS</v>
          </cell>
        </row>
        <row r="89">
          <cell r="C89" t="str">
            <v>AX   A40910NB01USD</v>
          </cell>
          <cell r="D89" t="str">
            <v>CAFA****</v>
          </cell>
          <cell r="E89" t="str">
            <v>CON RECEIVABLES</v>
          </cell>
          <cell r="F89" t="str">
            <v>Balance Sheet</v>
          </cell>
          <cell r="G89">
            <v>0</v>
          </cell>
          <cell r="H89">
            <v>0</v>
          </cell>
          <cell r="I89">
            <v>109.96</v>
          </cell>
          <cell r="J89">
            <v>0.01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51916.41</v>
          </cell>
          <cell r="P89">
            <v>8438.82</v>
          </cell>
          <cell r="Q89">
            <v>8890.02</v>
          </cell>
          <cell r="R89">
            <v>4061.68</v>
          </cell>
          <cell r="S89">
            <v>73416.899999999994</v>
          </cell>
          <cell r="T89" t="str">
            <v>USD</v>
          </cell>
          <cell r="U89" t="str">
            <v>ASSETS</v>
          </cell>
          <cell r="V89" t="str">
            <v>CURRENT ASSETS</v>
          </cell>
        </row>
        <row r="90">
          <cell r="C90" t="str">
            <v>AX   A40910O301USD</v>
          </cell>
          <cell r="D90" t="str">
            <v>CAFA****</v>
          </cell>
          <cell r="E90" t="str">
            <v>CON RECEIVABLES</v>
          </cell>
          <cell r="F90" t="str">
            <v>Balance Sheet</v>
          </cell>
          <cell r="G90">
            <v>0</v>
          </cell>
          <cell r="H90">
            <v>96059.72</v>
          </cell>
          <cell r="I90">
            <v>96059.73</v>
          </cell>
          <cell r="J90">
            <v>0.01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192119.46000000002</v>
          </cell>
          <cell r="T90" t="str">
            <v>USD</v>
          </cell>
          <cell r="U90" t="str">
            <v>ASSETS</v>
          </cell>
          <cell r="V90" t="str">
            <v>CURRENT ASSETS</v>
          </cell>
        </row>
        <row r="91">
          <cell r="C91" t="str">
            <v>AX   A40910S301USD</v>
          </cell>
          <cell r="D91" t="str">
            <v>CAFA****</v>
          </cell>
          <cell r="E91" t="str">
            <v>CON RECEIVABLES</v>
          </cell>
          <cell r="F91" t="str">
            <v>Balance Sheet</v>
          </cell>
          <cell r="G91">
            <v>659355</v>
          </cell>
          <cell r="H91">
            <v>478331.01</v>
          </cell>
          <cell r="I91">
            <v>486092.02</v>
          </cell>
          <cell r="J91">
            <v>560967</v>
          </cell>
          <cell r="K91">
            <v>533292.96</v>
          </cell>
          <cell r="L91">
            <v>557466</v>
          </cell>
          <cell r="M91">
            <v>974640</v>
          </cell>
          <cell r="N91">
            <v>955127.12</v>
          </cell>
          <cell r="O91">
            <v>444878.99</v>
          </cell>
          <cell r="P91">
            <v>765847.08</v>
          </cell>
          <cell r="Q91">
            <v>486974.03</v>
          </cell>
          <cell r="R91">
            <v>507224.63</v>
          </cell>
          <cell r="S91">
            <v>7410195.8400000008</v>
          </cell>
          <cell r="T91" t="str">
            <v>USD</v>
          </cell>
          <cell r="U91" t="str">
            <v>ASSETS</v>
          </cell>
          <cell r="V91" t="str">
            <v>CURRENT ASSETS</v>
          </cell>
        </row>
        <row r="92">
          <cell r="C92" t="str">
            <v>AX   A40910YD01USD</v>
          </cell>
          <cell r="D92" t="str">
            <v>CAFA****</v>
          </cell>
          <cell r="E92" t="str">
            <v>CON RECEIVABLES</v>
          </cell>
          <cell r="F92" t="str">
            <v>Balance Sheet</v>
          </cell>
          <cell r="G92">
            <v>427272.29</v>
          </cell>
          <cell r="H92">
            <v>425778.52</v>
          </cell>
          <cell r="I92">
            <v>420538.4</v>
          </cell>
          <cell r="J92">
            <v>495386.55</v>
          </cell>
          <cell r="K92">
            <v>497674.71</v>
          </cell>
          <cell r="L92">
            <v>498902.51</v>
          </cell>
          <cell r="M92">
            <v>500296.64</v>
          </cell>
          <cell r="N92">
            <v>500379.92</v>
          </cell>
          <cell r="O92">
            <v>504628.19</v>
          </cell>
          <cell r="P92">
            <v>507349.34</v>
          </cell>
          <cell r="Q92">
            <v>507071.64</v>
          </cell>
          <cell r="R92">
            <v>506294.19</v>
          </cell>
          <cell r="S92">
            <v>5791572.9000000004</v>
          </cell>
          <cell r="T92" t="str">
            <v>USD</v>
          </cell>
          <cell r="U92" t="str">
            <v>ASSETS</v>
          </cell>
          <cell r="V92" t="str">
            <v>CURRENT ASSETS</v>
          </cell>
        </row>
        <row r="93">
          <cell r="C93" t="str">
            <v>AX   A40960LJ93USD</v>
          </cell>
          <cell r="D93" t="str">
            <v>CAFD****</v>
          </cell>
          <cell r="E93" t="str">
            <v>CON RECEIVABLES</v>
          </cell>
          <cell r="F93" t="str">
            <v>Balance Sheet</v>
          </cell>
          <cell r="G93">
            <v>4989064.87</v>
          </cell>
          <cell r="H93">
            <v>1070265.4099999999</v>
          </cell>
          <cell r="I93">
            <v>1105543.43</v>
          </cell>
          <cell r="J93">
            <v>0.01</v>
          </cell>
          <cell r="K93">
            <v>785102.4</v>
          </cell>
          <cell r="L93">
            <v>-436655.28</v>
          </cell>
          <cell r="M93">
            <v>0.02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7513320.8599999994</v>
          </cell>
          <cell r="T93" t="str">
            <v>USD</v>
          </cell>
          <cell r="U93" t="str">
            <v>ASSETS</v>
          </cell>
          <cell r="V93" t="str">
            <v>CURRENT ASSETS</v>
          </cell>
        </row>
        <row r="94">
          <cell r="C94" t="str">
            <v>AX   A40960U693USD</v>
          </cell>
          <cell r="D94" t="str">
            <v>CAFD****</v>
          </cell>
          <cell r="E94" t="str">
            <v>CON RECEIVABLES</v>
          </cell>
          <cell r="F94" t="str">
            <v>Balance Sheet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4309039.8899999997</v>
          </cell>
          <cell r="S94">
            <v>4309039.8899999997</v>
          </cell>
          <cell r="T94" t="str">
            <v>USD</v>
          </cell>
          <cell r="U94" t="str">
            <v>ASSETS</v>
          </cell>
          <cell r="V94" t="str">
            <v>CURRENT ASSETS</v>
          </cell>
        </row>
        <row r="95">
          <cell r="C95" t="str">
            <v>AX   A40970LJ93USD</v>
          </cell>
          <cell r="D95" t="str">
            <v>CAFE****</v>
          </cell>
          <cell r="E95" t="str">
            <v>CON RECEIVABLES</v>
          </cell>
          <cell r="F95" t="str">
            <v>Balance Sheet</v>
          </cell>
          <cell r="G95">
            <v>12084.89</v>
          </cell>
          <cell r="H95">
            <v>18894.14</v>
          </cell>
          <cell r="I95">
            <v>20449.71</v>
          </cell>
          <cell r="J95">
            <v>158.4</v>
          </cell>
          <cell r="K95">
            <v>-835.91</v>
          </cell>
          <cell r="L95">
            <v>-1145.19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49606.039999999994</v>
          </cell>
          <cell r="T95" t="str">
            <v>USD</v>
          </cell>
          <cell r="U95" t="str">
            <v>ASSETS</v>
          </cell>
          <cell r="V95" t="str">
            <v>CURRENT ASSETS</v>
          </cell>
        </row>
        <row r="96">
          <cell r="C96" t="str">
            <v>AX   A40970U693USD</v>
          </cell>
          <cell r="D96" t="str">
            <v>CAFE****</v>
          </cell>
          <cell r="E96" t="str">
            <v>CON RECEIVABLES</v>
          </cell>
          <cell r="F96" t="str">
            <v>Balance Sheet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1689.72</v>
          </cell>
          <cell r="S96">
            <v>1689.72</v>
          </cell>
          <cell r="T96" t="str">
            <v>USD</v>
          </cell>
          <cell r="U96" t="str">
            <v>ASSETS</v>
          </cell>
          <cell r="V96" t="str">
            <v>CURRENT ASSETS</v>
          </cell>
        </row>
        <row r="97">
          <cell r="C97" t="str">
            <v>AX   A40990BU93USD</v>
          </cell>
          <cell r="D97" t="str">
            <v>CAFM****</v>
          </cell>
          <cell r="E97" t="str">
            <v>CON RECEIVABLES</v>
          </cell>
          <cell r="F97" t="str">
            <v>Balance Sheet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0.01</v>
          </cell>
          <cell r="P97">
            <v>0.01</v>
          </cell>
          <cell r="Q97">
            <v>0.01</v>
          </cell>
          <cell r="R97">
            <v>0.02</v>
          </cell>
          <cell r="S97">
            <v>0.05</v>
          </cell>
          <cell r="T97" t="str">
            <v>USD</v>
          </cell>
          <cell r="U97" t="str">
            <v>ASSETS</v>
          </cell>
          <cell r="V97" t="str">
            <v>CURRENT ASSETS</v>
          </cell>
        </row>
        <row r="98">
          <cell r="C98" t="str">
            <v>AX   A40990HJ01USD</v>
          </cell>
          <cell r="D98" t="str">
            <v>CAFM****</v>
          </cell>
          <cell r="E98" t="str">
            <v>CON RECEIVABLES</v>
          </cell>
          <cell r="F98" t="str">
            <v>Balance Sheet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1530404.43</v>
          </cell>
          <cell r="N98">
            <v>1548822.66</v>
          </cell>
          <cell r="O98">
            <v>1582417.78</v>
          </cell>
          <cell r="P98">
            <v>1603166.75</v>
          </cell>
          <cell r="Q98">
            <v>1627894.23</v>
          </cell>
          <cell r="R98">
            <v>1560476.34</v>
          </cell>
          <cell r="S98">
            <v>9453182.1899999995</v>
          </cell>
          <cell r="T98" t="str">
            <v>USD</v>
          </cell>
          <cell r="U98" t="str">
            <v>ASSETS</v>
          </cell>
          <cell r="V98" t="str">
            <v>CURRENT ASSETS</v>
          </cell>
        </row>
        <row r="99">
          <cell r="C99" t="str">
            <v>AX   A40990J693USD</v>
          </cell>
          <cell r="D99" t="str">
            <v>CAFM****</v>
          </cell>
          <cell r="E99" t="str">
            <v>CON RECEIVABLES</v>
          </cell>
          <cell r="F99" t="str">
            <v>Balance Sheet</v>
          </cell>
          <cell r="G99">
            <v>0</v>
          </cell>
          <cell r="H99">
            <v>0</v>
          </cell>
          <cell r="I99">
            <v>0</v>
          </cell>
          <cell r="J99">
            <v>-0.01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-0.01</v>
          </cell>
          <cell r="T99" t="str">
            <v>USD</v>
          </cell>
          <cell r="U99" t="str">
            <v>ASSETS</v>
          </cell>
          <cell r="V99" t="str">
            <v>CURRENT ASSETS</v>
          </cell>
        </row>
        <row r="100">
          <cell r="C100" t="str">
            <v>AX   A40990O393USD</v>
          </cell>
          <cell r="D100" t="str">
            <v>CAFM****</v>
          </cell>
          <cell r="E100" t="str">
            <v>CON RECEIVABLES</v>
          </cell>
          <cell r="F100" t="str">
            <v>Balance Sheet</v>
          </cell>
          <cell r="G100">
            <v>100660.31</v>
          </cell>
          <cell r="H100">
            <v>-0.01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515744.08</v>
          </cell>
          <cell r="S100">
            <v>616404.38</v>
          </cell>
          <cell r="T100" t="str">
            <v>USD</v>
          </cell>
          <cell r="U100" t="str">
            <v>ASSETS</v>
          </cell>
          <cell r="V100" t="str">
            <v>CURRENT ASSETS</v>
          </cell>
        </row>
        <row r="101">
          <cell r="C101" t="str">
            <v>AX   A51940AXUSD</v>
          </cell>
          <cell r="D101" t="str">
            <v>CBGC****</v>
          </cell>
          <cell r="E101" t="str">
            <v>REF INC TAX</v>
          </cell>
          <cell r="F101" t="str">
            <v>Balance Sheet</v>
          </cell>
          <cell r="G101">
            <v>139956.42000000001</v>
          </cell>
          <cell r="H101">
            <v>137596.85999999999</v>
          </cell>
          <cell r="I101">
            <v>145322.12</v>
          </cell>
          <cell r="J101">
            <v>144303.72</v>
          </cell>
          <cell r="K101">
            <v>153807.37</v>
          </cell>
          <cell r="L101">
            <v>153741.95000000001</v>
          </cell>
          <cell r="M101">
            <v>153930.57999999999</v>
          </cell>
          <cell r="N101">
            <v>155783.12</v>
          </cell>
          <cell r="O101">
            <v>159162.17000000001</v>
          </cell>
          <cell r="P101">
            <v>161249.13</v>
          </cell>
          <cell r="Q101">
            <v>163736.26</v>
          </cell>
          <cell r="R101">
            <v>156955.26</v>
          </cell>
          <cell r="S101">
            <v>1825544.96</v>
          </cell>
          <cell r="T101" t="str">
            <v>USD</v>
          </cell>
          <cell r="U101" t="str">
            <v>ASSETS</v>
          </cell>
          <cell r="V101" t="str">
            <v>OTHER ASSETS</v>
          </cell>
        </row>
        <row r="102">
          <cell r="C102" t="str">
            <v>AX   A51970AX01USD</v>
          </cell>
          <cell r="D102" t="str">
            <v>CAGBB***</v>
          </cell>
          <cell r="E102" t="str">
            <v>OTHER</v>
          </cell>
          <cell r="F102" t="str">
            <v>Balance Sheet</v>
          </cell>
          <cell r="G102">
            <v>5945.31</v>
          </cell>
          <cell r="H102">
            <v>5336.99</v>
          </cell>
          <cell r="I102">
            <v>4728.67</v>
          </cell>
          <cell r="J102">
            <v>4120.3500000000004</v>
          </cell>
          <cell r="K102">
            <v>3512.04</v>
          </cell>
          <cell r="L102">
            <v>2903.72</v>
          </cell>
          <cell r="M102">
            <v>2295.38</v>
          </cell>
          <cell r="N102">
            <v>2852.12</v>
          </cell>
          <cell r="O102">
            <v>2276.58</v>
          </cell>
          <cell r="P102">
            <v>1701.03</v>
          </cell>
          <cell r="Q102">
            <v>1125.48</v>
          </cell>
          <cell r="R102">
            <v>11745.55</v>
          </cell>
          <cell r="S102">
            <v>48543.22</v>
          </cell>
          <cell r="T102" t="str">
            <v>USD</v>
          </cell>
          <cell r="U102" t="str">
            <v>ASSETS</v>
          </cell>
          <cell r="V102" t="str">
            <v>CURRENT ASSETS</v>
          </cell>
        </row>
        <row r="103">
          <cell r="C103" t="str">
            <v>AX   A51990AXUSD</v>
          </cell>
          <cell r="D103" t="str">
            <v>CAGBB***</v>
          </cell>
          <cell r="E103" t="str">
            <v>OTHER</v>
          </cell>
          <cell r="F103" t="str">
            <v>Balance Sheet</v>
          </cell>
          <cell r="G103">
            <v>-95188.160000000003</v>
          </cell>
          <cell r="H103">
            <v>-93583.360000000001</v>
          </cell>
          <cell r="I103">
            <v>-98837.52</v>
          </cell>
          <cell r="J103">
            <v>-98144.88</v>
          </cell>
          <cell r="K103">
            <v>-104608.57</v>
          </cell>
          <cell r="L103">
            <v>-104564.07</v>
          </cell>
          <cell r="M103">
            <v>-104692.36</v>
          </cell>
          <cell r="N103">
            <v>-105952.32000000001</v>
          </cell>
          <cell r="O103">
            <v>-108250.5</v>
          </cell>
          <cell r="P103">
            <v>-109669.9</v>
          </cell>
          <cell r="Q103">
            <v>-111361.46</v>
          </cell>
          <cell r="R103">
            <v>-39811.29</v>
          </cell>
          <cell r="S103">
            <v>-1174664.3900000001</v>
          </cell>
          <cell r="T103" t="str">
            <v>USD</v>
          </cell>
          <cell r="U103" t="str">
            <v>ASSETS</v>
          </cell>
          <cell r="V103" t="str">
            <v>CURRENT ASSETS</v>
          </cell>
        </row>
        <row r="104">
          <cell r="C104" t="str">
            <v>AX   E02900AXT9USD</v>
          </cell>
          <cell r="D104" t="str">
            <v>CBAAD***</v>
          </cell>
          <cell r="E104" t="str">
            <v>LAND&amp;ME</v>
          </cell>
          <cell r="F104" t="str">
            <v>Balance Sheet</v>
          </cell>
          <cell r="G104">
            <v>0</v>
          </cell>
          <cell r="H104">
            <v>0</v>
          </cell>
          <cell r="I104">
            <v>6535.74</v>
          </cell>
          <cell r="J104">
            <v>6535.74</v>
          </cell>
          <cell r="K104">
            <v>6535.74</v>
          </cell>
          <cell r="L104">
            <v>6535.74</v>
          </cell>
          <cell r="M104">
            <v>6535.74</v>
          </cell>
          <cell r="N104">
            <v>6535.74</v>
          </cell>
          <cell r="O104">
            <v>6535.74</v>
          </cell>
          <cell r="P104">
            <v>6535.74</v>
          </cell>
          <cell r="Q104">
            <v>6535.74</v>
          </cell>
          <cell r="R104">
            <v>0</v>
          </cell>
          <cell r="S104">
            <v>58821.659999999989</v>
          </cell>
          <cell r="T104" t="str">
            <v>USD</v>
          </cell>
          <cell r="U104" t="str">
            <v>ASSETS</v>
          </cell>
          <cell r="V104" t="str">
            <v>OTHER ASSETS</v>
          </cell>
        </row>
        <row r="105">
          <cell r="C105" t="str">
            <v>AX   F2200210T6USD</v>
          </cell>
          <cell r="D105" t="str">
            <v>CBAAB***</v>
          </cell>
          <cell r="E105" t="str">
            <v>LAND&amp;ME</v>
          </cell>
          <cell r="F105" t="str">
            <v>Balance Sheet</v>
          </cell>
          <cell r="G105">
            <v>85590.17</v>
          </cell>
          <cell r="H105">
            <v>85590.17</v>
          </cell>
          <cell r="I105">
            <v>85590.17</v>
          </cell>
          <cell r="J105">
            <v>85590.17</v>
          </cell>
          <cell r="K105">
            <v>85590.17</v>
          </cell>
          <cell r="L105">
            <v>85590.17</v>
          </cell>
          <cell r="M105">
            <v>85590.17</v>
          </cell>
          <cell r="N105">
            <v>85590.17</v>
          </cell>
          <cell r="O105">
            <v>85590.17</v>
          </cell>
          <cell r="P105">
            <v>85590.17</v>
          </cell>
          <cell r="Q105">
            <v>85590.17</v>
          </cell>
          <cell r="R105">
            <v>85590.17</v>
          </cell>
          <cell r="S105">
            <v>1027082.0400000002</v>
          </cell>
          <cell r="T105" t="str">
            <v>USD</v>
          </cell>
          <cell r="U105" t="str">
            <v>ASSETS</v>
          </cell>
          <cell r="V105" t="str">
            <v>OTHER ASSETS</v>
          </cell>
        </row>
        <row r="106">
          <cell r="C106" t="str">
            <v>AX   F2200210T9USD</v>
          </cell>
          <cell r="D106" t="str">
            <v>CBAAB***</v>
          </cell>
          <cell r="E106" t="str">
            <v>LAND&amp;ME</v>
          </cell>
          <cell r="F106" t="str">
            <v>Balance Sheet</v>
          </cell>
          <cell r="G106">
            <v>280299.01</v>
          </cell>
          <cell r="H106">
            <v>280299.01</v>
          </cell>
          <cell r="I106">
            <v>280299.01</v>
          </cell>
          <cell r="J106">
            <v>280299.01</v>
          </cell>
          <cell r="K106">
            <v>280299.01</v>
          </cell>
          <cell r="L106">
            <v>280299.01</v>
          </cell>
          <cell r="M106">
            <v>280299.01</v>
          </cell>
          <cell r="N106">
            <v>280299.01</v>
          </cell>
          <cell r="O106">
            <v>280299.01</v>
          </cell>
          <cell r="P106">
            <v>280299.01</v>
          </cell>
          <cell r="Q106">
            <v>280299.01</v>
          </cell>
          <cell r="R106">
            <v>280299.01</v>
          </cell>
          <cell r="S106">
            <v>3363588.1199999992</v>
          </cell>
          <cell r="T106" t="str">
            <v>USD</v>
          </cell>
          <cell r="U106" t="str">
            <v>ASSETS</v>
          </cell>
          <cell r="V106" t="str">
            <v>OTHER ASSETS</v>
          </cell>
        </row>
        <row r="107">
          <cell r="C107" t="str">
            <v>AX   F2200222T6USD</v>
          </cell>
          <cell r="D107" t="str">
            <v>CBAAA***</v>
          </cell>
          <cell r="E107" t="str">
            <v>LAND&amp;ME</v>
          </cell>
          <cell r="F107" t="str">
            <v>Balance Sheet</v>
          </cell>
          <cell r="G107">
            <v>428780.66</v>
          </cell>
          <cell r="H107">
            <v>428780.66</v>
          </cell>
          <cell r="I107">
            <v>428780.66</v>
          </cell>
          <cell r="J107">
            <v>428780.66</v>
          </cell>
          <cell r="K107">
            <v>428780.66</v>
          </cell>
          <cell r="L107">
            <v>428780.66</v>
          </cell>
          <cell r="M107">
            <v>428780.66</v>
          </cell>
          <cell r="N107">
            <v>428780.66</v>
          </cell>
          <cell r="O107">
            <v>428780.66</v>
          </cell>
          <cell r="P107">
            <v>428780.66</v>
          </cell>
          <cell r="Q107">
            <v>428780.66</v>
          </cell>
          <cell r="R107">
            <v>428780.66</v>
          </cell>
          <cell r="S107">
            <v>5145367.9200000009</v>
          </cell>
          <cell r="T107" t="str">
            <v>USD</v>
          </cell>
          <cell r="U107" t="str">
            <v>ASSETS</v>
          </cell>
          <cell r="V107" t="str">
            <v>OTHER ASSETS</v>
          </cell>
        </row>
        <row r="108">
          <cell r="C108" t="str">
            <v>AX   F2200222T9USD</v>
          </cell>
          <cell r="D108" t="str">
            <v>CBAAA***</v>
          </cell>
          <cell r="E108" t="str">
            <v>LAND&amp;ME</v>
          </cell>
          <cell r="F108" t="str">
            <v>Balance Sheet</v>
          </cell>
          <cell r="G108">
            <v>983504.8</v>
          </cell>
          <cell r="H108">
            <v>988277.87</v>
          </cell>
          <cell r="I108">
            <v>988277.87</v>
          </cell>
          <cell r="J108">
            <v>988277.87</v>
          </cell>
          <cell r="K108">
            <v>988277.87</v>
          </cell>
          <cell r="L108">
            <v>988277.87</v>
          </cell>
          <cell r="M108">
            <v>988277.87</v>
          </cell>
          <cell r="N108">
            <v>988277.87</v>
          </cell>
          <cell r="O108">
            <v>988277.87</v>
          </cell>
          <cell r="P108">
            <v>988277.87</v>
          </cell>
          <cell r="Q108">
            <v>988277.87</v>
          </cell>
          <cell r="R108">
            <v>996054.26</v>
          </cell>
          <cell r="S108">
            <v>11862337.759999998</v>
          </cell>
          <cell r="T108" t="str">
            <v>USD</v>
          </cell>
          <cell r="U108" t="str">
            <v>ASSETS</v>
          </cell>
          <cell r="V108" t="str">
            <v>OTHER ASSETS</v>
          </cell>
        </row>
        <row r="109">
          <cell r="C109" t="str">
            <v>AX   F2200232T6USD</v>
          </cell>
          <cell r="D109" t="str">
            <v>CBAAA***</v>
          </cell>
          <cell r="E109" t="str">
            <v>LAND&amp;ME</v>
          </cell>
          <cell r="F109" t="str">
            <v>Balance Sheet</v>
          </cell>
          <cell r="G109">
            <v>72130.03</v>
          </cell>
          <cell r="H109">
            <v>72130.03</v>
          </cell>
          <cell r="I109">
            <v>72130.03</v>
          </cell>
          <cell r="J109">
            <v>72130.03</v>
          </cell>
          <cell r="K109">
            <v>72130.03</v>
          </cell>
          <cell r="L109">
            <v>72130.03</v>
          </cell>
          <cell r="M109">
            <v>72130.03</v>
          </cell>
          <cell r="N109">
            <v>72130.03</v>
          </cell>
          <cell r="O109">
            <v>72130.03</v>
          </cell>
          <cell r="P109">
            <v>72130.03</v>
          </cell>
          <cell r="Q109">
            <v>72130.03</v>
          </cell>
          <cell r="R109">
            <v>72130.03</v>
          </cell>
          <cell r="S109">
            <v>865560.36000000022</v>
          </cell>
          <cell r="T109" t="str">
            <v>USD</v>
          </cell>
          <cell r="U109" t="str">
            <v>ASSETS</v>
          </cell>
          <cell r="V109" t="str">
            <v>OTHER ASSETS</v>
          </cell>
        </row>
        <row r="110">
          <cell r="C110" t="str">
            <v>AX   F2200232T9USD</v>
          </cell>
          <cell r="D110" t="str">
            <v>CBAAA***</v>
          </cell>
          <cell r="E110" t="str">
            <v>LAND&amp;ME</v>
          </cell>
          <cell r="F110" t="str">
            <v>Balance Sheet</v>
          </cell>
          <cell r="G110">
            <v>262725.57</v>
          </cell>
          <cell r="H110">
            <v>262725.57</v>
          </cell>
          <cell r="I110">
            <v>262725.57</v>
          </cell>
          <cell r="J110">
            <v>262725.57</v>
          </cell>
          <cell r="K110">
            <v>262725.57</v>
          </cell>
          <cell r="L110">
            <v>262725.57</v>
          </cell>
          <cell r="M110">
            <v>262725.57</v>
          </cell>
          <cell r="N110">
            <v>262725.57</v>
          </cell>
          <cell r="O110">
            <v>262725.57</v>
          </cell>
          <cell r="P110">
            <v>262725.57</v>
          </cell>
          <cell r="Q110">
            <v>262725.57</v>
          </cell>
          <cell r="R110">
            <v>262725.57</v>
          </cell>
          <cell r="S110">
            <v>3152706.8399999994</v>
          </cell>
          <cell r="T110" t="str">
            <v>USD</v>
          </cell>
          <cell r="U110" t="str">
            <v>ASSETS</v>
          </cell>
          <cell r="V110" t="str">
            <v>OTHER ASSETS</v>
          </cell>
        </row>
        <row r="111">
          <cell r="C111" t="str">
            <v>AX   F22002503FUSD</v>
          </cell>
          <cell r="D111" t="str">
            <v>CBAAA***</v>
          </cell>
          <cell r="E111" t="str">
            <v>LAND&amp;ME</v>
          </cell>
          <cell r="F111" t="str">
            <v>Balance Sheet</v>
          </cell>
          <cell r="G111">
            <v>213680.21</v>
          </cell>
          <cell r="H111">
            <v>213680.21</v>
          </cell>
          <cell r="I111">
            <v>213680.21</v>
          </cell>
          <cell r="J111">
            <v>213680.21</v>
          </cell>
          <cell r="K111">
            <v>213680.21</v>
          </cell>
          <cell r="L111">
            <v>213680.21</v>
          </cell>
          <cell r="M111">
            <v>213680.21</v>
          </cell>
          <cell r="N111">
            <v>213680.21</v>
          </cell>
          <cell r="O111">
            <v>213680.21</v>
          </cell>
          <cell r="P111">
            <v>213680.21</v>
          </cell>
          <cell r="Q111">
            <v>213680.21</v>
          </cell>
          <cell r="R111">
            <v>213680.21</v>
          </cell>
          <cell r="S111">
            <v>2564162.52</v>
          </cell>
          <cell r="T111" t="str">
            <v>USD</v>
          </cell>
          <cell r="U111" t="str">
            <v>ASSETS</v>
          </cell>
          <cell r="V111" t="str">
            <v>OTHER ASSETS</v>
          </cell>
        </row>
        <row r="112">
          <cell r="C112" t="str">
            <v>AX   F2200250T6USD</v>
          </cell>
          <cell r="D112" t="str">
            <v>CBAAA***</v>
          </cell>
          <cell r="E112" t="str">
            <v>LAND&amp;ME</v>
          </cell>
          <cell r="F112" t="str">
            <v>Balance Sheet</v>
          </cell>
          <cell r="G112">
            <v>173485.08</v>
          </cell>
          <cell r="H112">
            <v>173485.08</v>
          </cell>
          <cell r="I112">
            <v>173485.08</v>
          </cell>
          <cell r="J112">
            <v>173485.08</v>
          </cell>
          <cell r="K112">
            <v>173485.08</v>
          </cell>
          <cell r="L112">
            <v>173485.08</v>
          </cell>
          <cell r="M112">
            <v>173485.08</v>
          </cell>
          <cell r="N112">
            <v>173485.08</v>
          </cell>
          <cell r="O112">
            <v>173485.08</v>
          </cell>
          <cell r="P112">
            <v>173485.08</v>
          </cell>
          <cell r="Q112">
            <v>173485.08</v>
          </cell>
          <cell r="R112">
            <v>173485.08</v>
          </cell>
          <cell r="S112">
            <v>2081820.9600000002</v>
          </cell>
          <cell r="T112" t="str">
            <v>USD</v>
          </cell>
          <cell r="U112" t="str">
            <v>ASSETS</v>
          </cell>
          <cell r="V112" t="str">
            <v>OTHER ASSETS</v>
          </cell>
        </row>
        <row r="113">
          <cell r="C113" t="str">
            <v>AX   F2200250T9USD</v>
          </cell>
          <cell r="D113" t="str">
            <v>CBAAA***</v>
          </cell>
          <cell r="E113" t="str">
            <v>LAND&amp;ME</v>
          </cell>
          <cell r="F113" t="str">
            <v>Balance Sheet</v>
          </cell>
          <cell r="G113">
            <v>90172.23</v>
          </cell>
          <cell r="H113">
            <v>90172.23</v>
          </cell>
          <cell r="I113">
            <v>90172.23</v>
          </cell>
          <cell r="J113">
            <v>90172.23</v>
          </cell>
          <cell r="K113">
            <v>90172.23</v>
          </cell>
          <cell r="L113">
            <v>90172.23</v>
          </cell>
          <cell r="M113">
            <v>90172.23</v>
          </cell>
          <cell r="N113">
            <v>90172.23</v>
          </cell>
          <cell r="O113">
            <v>90172.23</v>
          </cell>
          <cell r="P113">
            <v>90172.23</v>
          </cell>
          <cell r="Q113">
            <v>90172.23</v>
          </cell>
          <cell r="R113">
            <v>90172.23</v>
          </cell>
          <cell r="S113">
            <v>1082066.76</v>
          </cell>
          <cell r="T113" t="str">
            <v>USD</v>
          </cell>
          <cell r="U113" t="str">
            <v>ASSETS</v>
          </cell>
          <cell r="V113" t="str">
            <v>OTHER ASSETS</v>
          </cell>
        </row>
        <row r="114">
          <cell r="C114" t="str">
            <v>AX   F22002513FUSD</v>
          </cell>
          <cell r="D114" t="str">
            <v>CBAAA***</v>
          </cell>
          <cell r="E114" t="str">
            <v>LAND&amp;ME</v>
          </cell>
          <cell r="F114" t="str">
            <v>Balance Sheet</v>
          </cell>
          <cell r="G114">
            <v>62943.97</v>
          </cell>
          <cell r="H114">
            <v>62943.97</v>
          </cell>
          <cell r="I114">
            <v>62943.97</v>
          </cell>
          <cell r="J114">
            <v>62943.97</v>
          </cell>
          <cell r="K114">
            <v>62943.97</v>
          </cell>
          <cell r="L114">
            <v>62943.97</v>
          </cell>
          <cell r="M114">
            <v>62943.97</v>
          </cell>
          <cell r="N114">
            <v>62943.97</v>
          </cell>
          <cell r="O114">
            <v>62943.97</v>
          </cell>
          <cell r="P114">
            <v>62943.97</v>
          </cell>
          <cell r="Q114">
            <v>62943.97</v>
          </cell>
          <cell r="R114">
            <v>62943.97</v>
          </cell>
          <cell r="S114">
            <v>755327.63999999978</v>
          </cell>
          <cell r="T114" t="str">
            <v>USD</v>
          </cell>
          <cell r="U114" t="str">
            <v>ASSETS</v>
          </cell>
          <cell r="V114" t="str">
            <v>OTHER ASSETS</v>
          </cell>
        </row>
        <row r="115">
          <cell r="C115" t="str">
            <v>AX   F2200251T9USD</v>
          </cell>
          <cell r="D115" t="str">
            <v>CBAAA***</v>
          </cell>
          <cell r="E115" t="str">
            <v>LAND&amp;ME</v>
          </cell>
          <cell r="F115" t="str">
            <v>Balance Sheet</v>
          </cell>
          <cell r="G115">
            <v>30290.28</v>
          </cell>
          <cell r="H115">
            <v>30290.28</v>
          </cell>
          <cell r="I115">
            <v>30290.28</v>
          </cell>
          <cell r="J115">
            <v>30290.28</v>
          </cell>
          <cell r="K115">
            <v>30290.28</v>
          </cell>
          <cell r="L115">
            <v>30290.28</v>
          </cell>
          <cell r="M115">
            <v>30290.28</v>
          </cell>
          <cell r="N115">
            <v>30290.28</v>
          </cell>
          <cell r="O115">
            <v>30290.28</v>
          </cell>
          <cell r="P115">
            <v>30290.28</v>
          </cell>
          <cell r="Q115">
            <v>30290.28</v>
          </cell>
          <cell r="R115">
            <v>30290.28</v>
          </cell>
          <cell r="S115">
            <v>363483.3600000001</v>
          </cell>
          <cell r="T115" t="str">
            <v>USD</v>
          </cell>
          <cell r="U115" t="str">
            <v>ASSETS</v>
          </cell>
          <cell r="V115" t="str">
            <v>OTHER ASSETS</v>
          </cell>
        </row>
        <row r="116">
          <cell r="C116" t="str">
            <v>AX   F22002523FUSD</v>
          </cell>
          <cell r="D116" t="str">
            <v>CBAAA***</v>
          </cell>
          <cell r="E116" t="str">
            <v>LAND&amp;ME</v>
          </cell>
          <cell r="F116" t="str">
            <v>Balance Sheet</v>
          </cell>
          <cell r="G116">
            <v>22318.14</v>
          </cell>
          <cell r="H116">
            <v>22318.14</v>
          </cell>
          <cell r="I116">
            <v>22318.14</v>
          </cell>
          <cell r="J116">
            <v>22318.14</v>
          </cell>
          <cell r="K116">
            <v>22318.14</v>
          </cell>
          <cell r="L116">
            <v>22318.14</v>
          </cell>
          <cell r="M116">
            <v>22318.14</v>
          </cell>
          <cell r="N116">
            <v>22318.14</v>
          </cell>
          <cell r="O116">
            <v>22318.14</v>
          </cell>
          <cell r="P116">
            <v>22318.14</v>
          </cell>
          <cell r="Q116">
            <v>22318.14</v>
          </cell>
          <cell r="R116">
            <v>22318.14</v>
          </cell>
          <cell r="S116">
            <v>267817.68000000005</v>
          </cell>
          <cell r="T116" t="str">
            <v>USD</v>
          </cell>
          <cell r="U116" t="str">
            <v>ASSETS</v>
          </cell>
          <cell r="V116" t="str">
            <v>OTHER ASSETS</v>
          </cell>
        </row>
        <row r="117">
          <cell r="C117" t="str">
            <v>AX   F22002533FUSD</v>
          </cell>
          <cell r="D117" t="str">
            <v>CBAAA***</v>
          </cell>
          <cell r="E117" t="str">
            <v>LAND&amp;ME</v>
          </cell>
          <cell r="F117" t="str">
            <v>Balance Sheet</v>
          </cell>
          <cell r="G117">
            <v>1455.93</v>
          </cell>
          <cell r="H117">
            <v>1455.93</v>
          </cell>
          <cell r="I117">
            <v>1455.93</v>
          </cell>
          <cell r="J117">
            <v>1455.93</v>
          </cell>
          <cell r="K117">
            <v>1455.93</v>
          </cell>
          <cell r="L117">
            <v>1455.93</v>
          </cell>
          <cell r="M117">
            <v>1455.93</v>
          </cell>
          <cell r="N117">
            <v>1455.93</v>
          </cell>
          <cell r="O117">
            <v>1455.93</v>
          </cell>
          <cell r="P117">
            <v>1455.93</v>
          </cell>
          <cell r="Q117">
            <v>1455.93</v>
          </cell>
          <cell r="R117">
            <v>1455.93</v>
          </cell>
          <cell r="S117">
            <v>17471.16</v>
          </cell>
          <cell r="T117" t="str">
            <v>USD</v>
          </cell>
          <cell r="U117" t="str">
            <v>ASSETS</v>
          </cell>
          <cell r="V117" t="str">
            <v>OTHER ASSETS</v>
          </cell>
        </row>
        <row r="118">
          <cell r="C118" t="str">
            <v>AX   F2200253T6USD</v>
          </cell>
          <cell r="D118" t="str">
            <v>CBAAA***</v>
          </cell>
          <cell r="E118" t="str">
            <v>LAND&amp;ME</v>
          </cell>
          <cell r="F118" t="str">
            <v>Balance Sheet</v>
          </cell>
          <cell r="G118">
            <v>50311.17</v>
          </cell>
          <cell r="H118">
            <v>50311.17</v>
          </cell>
          <cell r="I118">
            <v>50311.17</v>
          </cell>
          <cell r="J118">
            <v>50311.17</v>
          </cell>
          <cell r="K118">
            <v>50311.17</v>
          </cell>
          <cell r="L118">
            <v>50311.17</v>
          </cell>
          <cell r="M118">
            <v>50311.17</v>
          </cell>
          <cell r="N118">
            <v>50311.17</v>
          </cell>
          <cell r="O118">
            <v>50311.17</v>
          </cell>
          <cell r="P118">
            <v>50311.17</v>
          </cell>
          <cell r="Q118">
            <v>50311.17</v>
          </cell>
          <cell r="R118">
            <v>50311.17</v>
          </cell>
          <cell r="S118">
            <v>603734.03999999992</v>
          </cell>
          <cell r="T118" t="str">
            <v>USD</v>
          </cell>
          <cell r="U118" t="str">
            <v>ASSETS</v>
          </cell>
          <cell r="V118" t="str">
            <v>OTHER ASSETS</v>
          </cell>
        </row>
        <row r="119">
          <cell r="C119" t="str">
            <v>AX   F2200253T9USD</v>
          </cell>
          <cell r="D119" t="str">
            <v>CBAAA***</v>
          </cell>
          <cell r="E119" t="str">
            <v>LAND&amp;ME</v>
          </cell>
          <cell r="F119" t="str">
            <v>Balance Sheet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6535.74</v>
          </cell>
          <cell r="S119">
            <v>6535.74</v>
          </cell>
          <cell r="T119" t="str">
            <v>USD</v>
          </cell>
          <cell r="U119" t="str">
            <v>ASSETS</v>
          </cell>
          <cell r="V119" t="str">
            <v>OTHER ASSETS</v>
          </cell>
        </row>
        <row r="120">
          <cell r="C120" t="str">
            <v>AX   F3200210T6USD</v>
          </cell>
          <cell r="D120" t="str">
            <v>CBABB***</v>
          </cell>
          <cell r="E120" t="str">
            <v>LAND&amp;ME</v>
          </cell>
          <cell r="F120" t="str">
            <v>Balance Sheet</v>
          </cell>
          <cell r="G120">
            <v>-69898.62</v>
          </cell>
          <cell r="H120">
            <v>-71325.119999999995</v>
          </cell>
          <cell r="I120">
            <v>-72751.62</v>
          </cell>
          <cell r="J120">
            <v>-74178.12</v>
          </cell>
          <cell r="K120">
            <v>-75604.62</v>
          </cell>
          <cell r="L120">
            <v>-77031.12</v>
          </cell>
          <cell r="M120">
            <v>-78457.62</v>
          </cell>
          <cell r="N120">
            <v>-79884.12</v>
          </cell>
          <cell r="O120">
            <v>-81310.62</v>
          </cell>
          <cell r="P120">
            <v>-82737.119999999995</v>
          </cell>
          <cell r="Q120">
            <v>-84163.62</v>
          </cell>
          <cell r="R120">
            <v>-85590.15</v>
          </cell>
          <cell r="S120">
            <v>-932932.47</v>
          </cell>
          <cell r="T120" t="str">
            <v>USD</v>
          </cell>
          <cell r="U120" t="str">
            <v>ASSETS</v>
          </cell>
          <cell r="V120" t="str">
            <v>OTHER ASSETS</v>
          </cell>
        </row>
        <row r="121">
          <cell r="C121" t="str">
            <v>AX   F3200210T9USD</v>
          </cell>
          <cell r="D121" t="str">
            <v>CBABB***</v>
          </cell>
          <cell r="E121" t="str">
            <v>LAND&amp;ME</v>
          </cell>
          <cell r="F121" t="str">
            <v>Balance Sheet</v>
          </cell>
          <cell r="G121">
            <v>-12616.8</v>
          </cell>
          <cell r="H121">
            <v>-17288.45</v>
          </cell>
          <cell r="I121">
            <v>-21960.1</v>
          </cell>
          <cell r="J121">
            <v>-26631.75</v>
          </cell>
          <cell r="K121">
            <v>-31303.4</v>
          </cell>
          <cell r="L121">
            <v>-35975.050000000003</v>
          </cell>
          <cell r="M121">
            <v>-40646.699999999997</v>
          </cell>
          <cell r="N121">
            <v>-45318.35</v>
          </cell>
          <cell r="O121">
            <v>-49990</v>
          </cell>
          <cell r="P121">
            <v>-54661.65</v>
          </cell>
          <cell r="Q121">
            <v>-59333.3</v>
          </cell>
          <cell r="R121">
            <v>-64004.95</v>
          </cell>
          <cell r="S121">
            <v>-459730.5</v>
          </cell>
          <cell r="T121" t="str">
            <v>USD</v>
          </cell>
          <cell r="U121" t="str">
            <v>ASSETS</v>
          </cell>
          <cell r="V121" t="str">
            <v>OTHER ASSETS</v>
          </cell>
        </row>
        <row r="122">
          <cell r="C122" t="str">
            <v>AX   F3200222T6USD</v>
          </cell>
          <cell r="D122" t="str">
            <v>CBABA***</v>
          </cell>
          <cell r="E122" t="str">
            <v>LAND&amp;ME</v>
          </cell>
          <cell r="F122" t="str">
            <v>Balance Sheet</v>
          </cell>
          <cell r="G122">
            <v>-234771.7</v>
          </cell>
          <cell r="H122">
            <v>-238344.87</v>
          </cell>
          <cell r="I122">
            <v>-241918.04</v>
          </cell>
          <cell r="J122">
            <v>-245491.21</v>
          </cell>
          <cell r="K122">
            <v>-249064.38</v>
          </cell>
          <cell r="L122">
            <v>-252637.55</v>
          </cell>
          <cell r="M122">
            <v>-256210.72</v>
          </cell>
          <cell r="N122">
            <v>-259783.89</v>
          </cell>
          <cell r="O122">
            <v>-263357.06</v>
          </cell>
          <cell r="P122">
            <v>-266930.23</v>
          </cell>
          <cell r="Q122">
            <v>-270503.40000000002</v>
          </cell>
          <cell r="R122">
            <v>-274076.59999999998</v>
          </cell>
          <cell r="S122">
            <v>-3053089.65</v>
          </cell>
          <cell r="T122" t="str">
            <v>USD</v>
          </cell>
          <cell r="U122" t="str">
            <v>ASSETS</v>
          </cell>
          <cell r="V122" t="str">
            <v>OTHER ASSETS</v>
          </cell>
        </row>
        <row r="123">
          <cell r="C123" t="str">
            <v>AX   F3200222T9USD</v>
          </cell>
          <cell r="D123" t="str">
            <v>CBABA***</v>
          </cell>
          <cell r="E123" t="str">
            <v>LAND&amp;ME</v>
          </cell>
          <cell r="F123" t="str">
            <v>Balance Sheet</v>
          </cell>
          <cell r="G123">
            <v>-48628.85</v>
          </cell>
          <cell r="H123">
            <v>-69247.28</v>
          </cell>
          <cell r="I123">
            <v>-85092.64</v>
          </cell>
          <cell r="J123">
            <v>-100938</v>
          </cell>
          <cell r="K123">
            <v>-116783.36</v>
          </cell>
          <cell r="L123">
            <v>-132628.72</v>
          </cell>
          <cell r="M123">
            <v>-148474.07999999999</v>
          </cell>
          <cell r="N123">
            <v>-164319.44</v>
          </cell>
          <cell r="O123">
            <v>-180164.8</v>
          </cell>
          <cell r="P123">
            <v>-196010.16</v>
          </cell>
          <cell r="Q123">
            <v>-211855.52</v>
          </cell>
          <cell r="R123">
            <v>-232523.95</v>
          </cell>
          <cell r="S123">
            <v>-1686666.7999999998</v>
          </cell>
          <cell r="T123" t="str">
            <v>USD</v>
          </cell>
          <cell r="U123" t="str">
            <v>ASSETS</v>
          </cell>
          <cell r="V123" t="str">
            <v>OTHER ASSETS</v>
          </cell>
        </row>
        <row r="124">
          <cell r="C124" t="str">
            <v>AX   F3200232T6USD</v>
          </cell>
          <cell r="D124" t="str">
            <v>CBABA***</v>
          </cell>
          <cell r="E124" t="str">
            <v>LAND&amp;ME</v>
          </cell>
          <cell r="F124" t="str">
            <v>Balance Sheet</v>
          </cell>
          <cell r="G124">
            <v>-66840.509999999995</v>
          </cell>
          <cell r="H124">
            <v>-67321.38</v>
          </cell>
          <cell r="I124">
            <v>-67802.25</v>
          </cell>
          <cell r="J124">
            <v>-68283.12</v>
          </cell>
          <cell r="K124">
            <v>-68763.990000000005</v>
          </cell>
          <cell r="L124">
            <v>-69244.86</v>
          </cell>
          <cell r="M124">
            <v>-69725.73</v>
          </cell>
          <cell r="N124">
            <v>-70206.600000000006</v>
          </cell>
          <cell r="O124">
            <v>-70687.47</v>
          </cell>
          <cell r="P124">
            <v>-71168.34</v>
          </cell>
          <cell r="Q124">
            <v>-71649.210000000006</v>
          </cell>
          <cell r="R124">
            <v>-72130.03</v>
          </cell>
          <cell r="S124">
            <v>-833823.48999999987</v>
          </cell>
          <cell r="T124" t="str">
            <v>USD</v>
          </cell>
          <cell r="U124" t="str">
            <v>ASSETS</v>
          </cell>
          <cell r="V124" t="str">
            <v>OTHER ASSETS</v>
          </cell>
        </row>
        <row r="125">
          <cell r="C125" t="str">
            <v>AX   F3200232T9USD</v>
          </cell>
          <cell r="D125" t="str">
            <v>CBABA***</v>
          </cell>
          <cell r="E125" t="str">
            <v>LAND&amp;ME</v>
          </cell>
          <cell r="F125" t="str">
            <v>Balance Sheet</v>
          </cell>
          <cell r="G125">
            <v>-25586.77</v>
          </cell>
          <cell r="H125">
            <v>-33772.839999999997</v>
          </cell>
          <cell r="I125">
            <v>-41958.91</v>
          </cell>
          <cell r="J125">
            <v>-50144.98</v>
          </cell>
          <cell r="K125">
            <v>-58331.05</v>
          </cell>
          <cell r="L125">
            <v>-66517.119999999995</v>
          </cell>
          <cell r="M125">
            <v>-74703.19</v>
          </cell>
          <cell r="N125">
            <v>-82889.259999999995</v>
          </cell>
          <cell r="O125">
            <v>-91075.33</v>
          </cell>
          <cell r="P125">
            <v>-99261.4</v>
          </cell>
          <cell r="Q125">
            <v>-107447.47</v>
          </cell>
          <cell r="R125">
            <v>-115633.55</v>
          </cell>
          <cell r="S125">
            <v>-847321.87</v>
          </cell>
          <cell r="T125" t="str">
            <v>USD</v>
          </cell>
          <cell r="U125" t="str">
            <v>ASSETS</v>
          </cell>
          <cell r="V125" t="str">
            <v>OTHER ASSETS</v>
          </cell>
        </row>
        <row r="126">
          <cell r="C126" t="str">
            <v>AX   F32002503FUSD</v>
          </cell>
          <cell r="D126" t="str">
            <v>CBABA***</v>
          </cell>
          <cell r="E126" t="str">
            <v>LAND&amp;ME</v>
          </cell>
          <cell r="F126" t="str">
            <v>Balance Sheet</v>
          </cell>
          <cell r="G126">
            <v>-202812.71</v>
          </cell>
          <cell r="H126">
            <v>-203292.72</v>
          </cell>
          <cell r="I126">
            <v>-203772.73</v>
          </cell>
          <cell r="J126">
            <v>-204252.74</v>
          </cell>
          <cell r="K126">
            <v>-204732.75</v>
          </cell>
          <cell r="L126">
            <v>-205212.76</v>
          </cell>
          <cell r="M126">
            <v>-205692.77</v>
          </cell>
          <cell r="N126">
            <v>-206172.78</v>
          </cell>
          <cell r="O126">
            <v>-206652.79</v>
          </cell>
          <cell r="P126">
            <v>-207132.79999999999</v>
          </cell>
          <cell r="Q126">
            <v>-207612.81</v>
          </cell>
          <cell r="R126">
            <v>-208092.84</v>
          </cell>
          <cell r="S126">
            <v>-2465433.2000000002</v>
          </cell>
          <cell r="T126" t="str">
            <v>USD</v>
          </cell>
          <cell r="U126" t="str">
            <v>ASSETS</v>
          </cell>
          <cell r="V126" t="str">
            <v>OTHER ASSETS</v>
          </cell>
        </row>
        <row r="127">
          <cell r="C127" t="str">
            <v>AX   F3200250T6USD</v>
          </cell>
          <cell r="D127" t="str">
            <v>CBABA***</v>
          </cell>
          <cell r="E127" t="str">
            <v>LAND&amp;ME</v>
          </cell>
          <cell r="F127" t="str">
            <v>Balance Sheet</v>
          </cell>
          <cell r="G127">
            <v>-94988.86</v>
          </cell>
          <cell r="H127">
            <v>-96434.57</v>
          </cell>
          <cell r="I127">
            <v>-97880.28</v>
          </cell>
          <cell r="J127">
            <v>-99325.99</v>
          </cell>
          <cell r="K127">
            <v>-100771.7</v>
          </cell>
          <cell r="L127">
            <v>-102217.41</v>
          </cell>
          <cell r="M127">
            <v>-103663.12</v>
          </cell>
          <cell r="N127">
            <v>-105108.83</v>
          </cell>
          <cell r="O127">
            <v>-106554.54</v>
          </cell>
          <cell r="P127">
            <v>-108000.25</v>
          </cell>
          <cell r="Q127">
            <v>-109445.96</v>
          </cell>
          <cell r="R127">
            <v>-110891.66</v>
          </cell>
          <cell r="S127">
            <v>-1235283.17</v>
          </cell>
          <cell r="T127" t="str">
            <v>USD</v>
          </cell>
          <cell r="U127" t="str">
            <v>ASSETS</v>
          </cell>
          <cell r="V127" t="str">
            <v>OTHER ASSETS</v>
          </cell>
        </row>
        <row r="128">
          <cell r="C128" t="str">
            <v>AX   F3200250T9USD</v>
          </cell>
          <cell r="D128" t="str">
            <v>CBABA***</v>
          </cell>
          <cell r="E128" t="str">
            <v>LAND&amp;ME</v>
          </cell>
          <cell r="F128" t="str">
            <v>Balance Sheet</v>
          </cell>
          <cell r="G128">
            <v>-2980.69</v>
          </cell>
          <cell r="H128">
            <v>-4458.51</v>
          </cell>
          <cell r="I128">
            <v>-5936.33</v>
          </cell>
          <cell r="J128">
            <v>-7414.15</v>
          </cell>
          <cell r="K128">
            <v>-8891.9699999999993</v>
          </cell>
          <cell r="L128">
            <v>-10369.790000000001</v>
          </cell>
          <cell r="M128">
            <v>-11847.61</v>
          </cell>
          <cell r="N128">
            <v>-13325.43</v>
          </cell>
          <cell r="O128">
            <v>-14803.25</v>
          </cell>
          <cell r="P128">
            <v>-16281.07</v>
          </cell>
          <cell r="Q128">
            <v>-17758.89</v>
          </cell>
          <cell r="R128">
            <v>-19236.740000000002</v>
          </cell>
          <cell r="S128">
            <v>-133304.43000000002</v>
          </cell>
          <cell r="T128" t="str">
            <v>USD</v>
          </cell>
          <cell r="U128" t="str">
            <v>ASSETS</v>
          </cell>
          <cell r="V128" t="str">
            <v>OTHER ASSETS</v>
          </cell>
        </row>
        <row r="129">
          <cell r="C129" t="str">
            <v>AX   F32002513FUSD</v>
          </cell>
          <cell r="D129" t="str">
            <v>CBABA***</v>
          </cell>
          <cell r="E129" t="str">
            <v>LAND&amp;ME</v>
          </cell>
          <cell r="F129" t="str">
            <v>Balance Sheet</v>
          </cell>
          <cell r="G129">
            <v>-62943.97</v>
          </cell>
          <cell r="H129">
            <v>-62943.97</v>
          </cell>
          <cell r="I129">
            <v>-62943.97</v>
          </cell>
          <cell r="J129">
            <v>-62943.97</v>
          </cell>
          <cell r="K129">
            <v>-62943.97</v>
          </cell>
          <cell r="L129">
            <v>-62943.97</v>
          </cell>
          <cell r="M129">
            <v>-62943.97</v>
          </cell>
          <cell r="N129">
            <v>-62943.97</v>
          </cell>
          <cell r="O129">
            <v>-62943.97</v>
          </cell>
          <cell r="P129">
            <v>-62943.97</v>
          </cell>
          <cell r="Q129">
            <v>-62943.97</v>
          </cell>
          <cell r="R129">
            <v>-62943.97</v>
          </cell>
          <cell r="S129">
            <v>-755327.63999999978</v>
          </cell>
          <cell r="T129" t="str">
            <v>USD</v>
          </cell>
          <cell r="U129" t="str">
            <v>ASSETS</v>
          </cell>
          <cell r="V129" t="str">
            <v>OTHER ASSETS</v>
          </cell>
        </row>
        <row r="130">
          <cell r="C130" t="str">
            <v>AX   F3200251T9USD</v>
          </cell>
          <cell r="D130" t="str">
            <v>CBABA***</v>
          </cell>
          <cell r="E130" t="str">
            <v>LAND&amp;ME</v>
          </cell>
          <cell r="F130" t="str">
            <v>Balance Sheet</v>
          </cell>
          <cell r="G130">
            <v>-2216.86</v>
          </cell>
          <cell r="H130">
            <v>-3184.91</v>
          </cell>
          <cell r="I130">
            <v>-4152.96</v>
          </cell>
          <cell r="J130">
            <v>-5121.01</v>
          </cell>
          <cell r="K130">
            <v>-6089.06</v>
          </cell>
          <cell r="L130">
            <v>-7057.11</v>
          </cell>
          <cell r="M130">
            <v>-8025.16</v>
          </cell>
          <cell r="N130">
            <v>-8993.2099999999991</v>
          </cell>
          <cell r="O130">
            <v>-9961.26</v>
          </cell>
          <cell r="P130">
            <v>-10929.31</v>
          </cell>
          <cell r="Q130">
            <v>-11897.36</v>
          </cell>
          <cell r="R130">
            <v>-12865.4</v>
          </cell>
          <cell r="S130">
            <v>-90493.61</v>
          </cell>
          <cell r="T130" t="str">
            <v>USD</v>
          </cell>
          <cell r="U130" t="str">
            <v>ASSETS</v>
          </cell>
          <cell r="V130" t="str">
            <v>OTHER ASSETS</v>
          </cell>
        </row>
        <row r="131">
          <cell r="C131" t="str">
            <v>AX   F32002523FUSD</v>
          </cell>
          <cell r="D131" t="str">
            <v>CBABA***</v>
          </cell>
          <cell r="E131" t="str">
            <v>LAND&amp;ME</v>
          </cell>
          <cell r="F131" t="str">
            <v>Balance Sheet</v>
          </cell>
          <cell r="G131">
            <v>-22318.12</v>
          </cell>
          <cell r="H131">
            <v>-22318.12</v>
          </cell>
          <cell r="I131">
            <v>-22318.12</v>
          </cell>
          <cell r="J131">
            <v>-22318.12</v>
          </cell>
          <cell r="K131">
            <v>-22318.12</v>
          </cell>
          <cell r="L131">
            <v>-22318.12</v>
          </cell>
          <cell r="M131">
            <v>-22318.12</v>
          </cell>
          <cell r="N131">
            <v>-22318.12</v>
          </cell>
          <cell r="O131">
            <v>-22318.12</v>
          </cell>
          <cell r="P131">
            <v>-22318.12</v>
          </cell>
          <cell r="Q131">
            <v>-22318.12</v>
          </cell>
          <cell r="R131">
            <v>-22318.12</v>
          </cell>
          <cell r="S131">
            <v>-267817.44</v>
          </cell>
          <cell r="T131" t="str">
            <v>USD</v>
          </cell>
          <cell r="U131" t="str">
            <v>ASSETS</v>
          </cell>
          <cell r="V131" t="str">
            <v>OTHER ASSETS</v>
          </cell>
        </row>
        <row r="132">
          <cell r="C132" t="str">
            <v>AX   F32002533FUSD</v>
          </cell>
          <cell r="D132" t="str">
            <v>CBABA***</v>
          </cell>
          <cell r="E132" t="str">
            <v>LAND&amp;ME</v>
          </cell>
          <cell r="F132" t="str">
            <v>Balance Sheet</v>
          </cell>
          <cell r="G132">
            <v>-1455.93</v>
          </cell>
          <cell r="H132">
            <v>-1455.93</v>
          </cell>
          <cell r="I132">
            <v>-1455.93</v>
          </cell>
          <cell r="J132">
            <v>-1455.93</v>
          </cell>
          <cell r="K132">
            <v>-1455.93</v>
          </cell>
          <cell r="L132">
            <v>-1455.93</v>
          </cell>
          <cell r="M132">
            <v>-1455.93</v>
          </cell>
          <cell r="N132">
            <v>-1455.93</v>
          </cell>
          <cell r="O132">
            <v>-1455.93</v>
          </cell>
          <cell r="P132">
            <v>-1455.93</v>
          </cell>
          <cell r="Q132">
            <v>-1455.93</v>
          </cell>
          <cell r="R132">
            <v>-1455.93</v>
          </cell>
          <cell r="S132">
            <v>-17471.16</v>
          </cell>
          <cell r="T132" t="str">
            <v>USD</v>
          </cell>
          <cell r="U132" t="str">
            <v>ASSETS</v>
          </cell>
          <cell r="V132" t="str">
            <v>OTHER ASSETS</v>
          </cell>
        </row>
        <row r="133">
          <cell r="C133" t="str">
            <v>AX   F3200253T6USD</v>
          </cell>
          <cell r="D133" t="str">
            <v>CBABA***</v>
          </cell>
          <cell r="E133" t="str">
            <v>LAND&amp;ME</v>
          </cell>
          <cell r="F133" t="str">
            <v>Balance Sheet</v>
          </cell>
          <cell r="G133">
            <v>-46621.68</v>
          </cell>
          <cell r="H133">
            <v>-46957.09</v>
          </cell>
          <cell r="I133">
            <v>-47292.5</v>
          </cell>
          <cell r="J133">
            <v>-47627.91</v>
          </cell>
          <cell r="K133">
            <v>-47963.32</v>
          </cell>
          <cell r="L133">
            <v>-48298.73</v>
          </cell>
          <cell r="M133">
            <v>-48634.14</v>
          </cell>
          <cell r="N133">
            <v>-48969.55</v>
          </cell>
          <cell r="O133">
            <v>-49304.959999999999</v>
          </cell>
          <cell r="P133">
            <v>-49640.37</v>
          </cell>
          <cell r="Q133">
            <v>-49975.78</v>
          </cell>
          <cell r="R133">
            <v>-50311.17</v>
          </cell>
          <cell r="S133">
            <v>-581597.20000000007</v>
          </cell>
          <cell r="T133" t="str">
            <v>USD</v>
          </cell>
          <cell r="U133" t="str">
            <v>ASSETS</v>
          </cell>
          <cell r="V133" t="str">
            <v>OTHER ASSETS</v>
          </cell>
        </row>
        <row r="134">
          <cell r="C134" t="str">
            <v>AX   F3200253T9USD</v>
          </cell>
          <cell r="D134" t="str">
            <v>CBABA***</v>
          </cell>
          <cell r="E134" t="str">
            <v>LAND&amp;ME</v>
          </cell>
          <cell r="F134" t="str">
            <v>Balance Sheet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-2178.58</v>
          </cell>
          <cell r="S134">
            <v>-2178.58</v>
          </cell>
          <cell r="T134" t="str">
            <v>USD</v>
          </cell>
          <cell r="U134" t="str">
            <v>ASSETS</v>
          </cell>
          <cell r="V134" t="str">
            <v>OTHER ASSETS</v>
          </cell>
        </row>
        <row r="135">
          <cell r="C135" t="str">
            <v>AX   G17010933FUSD</v>
          </cell>
          <cell r="D135" t="str">
            <v>DABAAG**</v>
          </cell>
          <cell r="E135" t="str">
            <v>A/P</v>
          </cell>
          <cell r="F135" t="str">
            <v>Balance Sheet</v>
          </cell>
          <cell r="G135">
            <v>-105716.43</v>
          </cell>
          <cell r="H135">
            <v>-120007.18</v>
          </cell>
          <cell r="I135">
            <v>-115360.92</v>
          </cell>
          <cell r="J135">
            <v>-116684.49</v>
          </cell>
          <cell r="K135">
            <v>-214454.98</v>
          </cell>
          <cell r="L135">
            <v>-142475.18</v>
          </cell>
          <cell r="M135">
            <v>-151593.24</v>
          </cell>
          <cell r="N135">
            <v>-135170.43</v>
          </cell>
          <cell r="O135">
            <v>-126509.2</v>
          </cell>
          <cell r="P135">
            <v>-142468.5</v>
          </cell>
          <cell r="Q135">
            <v>-199439.42</v>
          </cell>
          <cell r="R135">
            <v>-168960.15</v>
          </cell>
          <cell r="S135">
            <v>-1738840.1199999996</v>
          </cell>
          <cell r="T135" t="str">
            <v>USD</v>
          </cell>
          <cell r="U135" t="str">
            <v>LIABILITIES</v>
          </cell>
          <cell r="V135" t="str">
            <v>CURRENT LIAB</v>
          </cell>
        </row>
        <row r="136">
          <cell r="C136" t="str">
            <v>AX   G1701093T6USD</v>
          </cell>
          <cell r="D136" t="str">
            <v>DABAAG**</v>
          </cell>
          <cell r="E136" t="str">
            <v>A/P</v>
          </cell>
          <cell r="F136" t="str">
            <v>Balance Sheet</v>
          </cell>
          <cell r="G136">
            <v>-3984.05</v>
          </cell>
          <cell r="H136">
            <v>-6677.39</v>
          </cell>
          <cell r="I136">
            <v>-20192.46</v>
          </cell>
          <cell r="J136">
            <v>-12174.06</v>
          </cell>
          <cell r="K136">
            <v>-2194.44</v>
          </cell>
          <cell r="L136">
            <v>-4889.17</v>
          </cell>
          <cell r="M136">
            <v>-7189.72</v>
          </cell>
          <cell r="N136">
            <v>-5223.78</v>
          </cell>
          <cell r="O136">
            <v>-17645.919999999998</v>
          </cell>
          <cell r="P136">
            <v>-12945.25</v>
          </cell>
          <cell r="Q136">
            <v>-7902.16</v>
          </cell>
          <cell r="R136">
            <v>-9322.5300000000007</v>
          </cell>
          <cell r="S136">
            <v>-110340.93</v>
          </cell>
          <cell r="T136" t="str">
            <v>USD</v>
          </cell>
          <cell r="U136" t="str">
            <v>LIABILITIES</v>
          </cell>
          <cell r="V136" t="str">
            <v>CURRENT LIAB</v>
          </cell>
        </row>
        <row r="137">
          <cell r="C137" t="str">
            <v>67   G576203601USD</v>
          </cell>
          <cell r="D137" t="str">
            <v>DADM****</v>
          </cell>
          <cell r="E137" t="str">
            <v>CON PAYABLES</v>
          </cell>
          <cell r="F137" t="str">
            <v>Balance Sheet</v>
          </cell>
          <cell r="G137">
            <v>-2.46</v>
          </cell>
          <cell r="H137">
            <v>-2.46</v>
          </cell>
          <cell r="I137">
            <v>-2.46</v>
          </cell>
          <cell r="J137">
            <v>-2.46</v>
          </cell>
          <cell r="K137">
            <v>0.01</v>
          </cell>
          <cell r="L137">
            <v>-0.01</v>
          </cell>
          <cell r="M137">
            <v>-0.01</v>
          </cell>
          <cell r="N137">
            <v>-0.01</v>
          </cell>
          <cell r="O137">
            <v>-0.01</v>
          </cell>
          <cell r="P137">
            <v>-0.01</v>
          </cell>
          <cell r="Q137">
            <v>-0.01</v>
          </cell>
          <cell r="R137">
            <v>0</v>
          </cell>
          <cell r="S137">
            <v>-9.8899999999999988</v>
          </cell>
          <cell r="T137" t="str">
            <v>USD</v>
          </cell>
          <cell r="U137" t="str">
            <v>LIABILITIES</v>
          </cell>
          <cell r="V137" t="str">
            <v>CURRENT LIAB</v>
          </cell>
        </row>
        <row r="138">
          <cell r="C138" t="str">
            <v>67   G57620BU93USD</v>
          </cell>
          <cell r="D138" t="str">
            <v>DADM****</v>
          </cell>
          <cell r="E138" t="str">
            <v>CON PAYABLES</v>
          </cell>
          <cell r="F138" t="str">
            <v>Balance Sheet</v>
          </cell>
          <cell r="G138">
            <v>0.01</v>
          </cell>
          <cell r="H138">
            <v>0.01</v>
          </cell>
          <cell r="I138">
            <v>0.01</v>
          </cell>
          <cell r="J138">
            <v>0.01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0.04</v>
          </cell>
          <cell r="T138" t="str">
            <v>USD</v>
          </cell>
          <cell r="U138" t="str">
            <v>LIABILITIES</v>
          </cell>
          <cell r="V138" t="str">
            <v>CURRENT LIAB</v>
          </cell>
        </row>
        <row r="139">
          <cell r="C139" t="str">
            <v>67   G576500101USD</v>
          </cell>
          <cell r="D139" t="str">
            <v>DADAB***</v>
          </cell>
          <cell r="E139" t="str">
            <v>CON PAYABLES</v>
          </cell>
          <cell r="F139" t="str">
            <v>Balance Sheet</v>
          </cell>
          <cell r="G139">
            <v>0</v>
          </cell>
          <cell r="H139">
            <v>5918.8</v>
          </cell>
          <cell r="I139">
            <v>-0.01</v>
          </cell>
          <cell r="J139">
            <v>-0.01</v>
          </cell>
          <cell r="K139">
            <v>-0.01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5918.7699999999995</v>
          </cell>
          <cell r="T139" t="str">
            <v>USD</v>
          </cell>
          <cell r="U139" t="str">
            <v>LIABILITIES</v>
          </cell>
          <cell r="V139" t="str">
            <v>CURRENT LIAB</v>
          </cell>
        </row>
        <row r="140">
          <cell r="C140" t="str">
            <v>AX   G1701093T9USD</v>
          </cell>
          <cell r="D140" t="str">
            <v>DABAAG**</v>
          </cell>
          <cell r="E140" t="str">
            <v>A/P</v>
          </cell>
          <cell r="F140" t="str">
            <v>Balance Sheet</v>
          </cell>
          <cell r="G140">
            <v>-247588.49</v>
          </cell>
          <cell r="H140">
            <v>-414474.19</v>
          </cell>
          <cell r="I140">
            <v>-4346.58</v>
          </cell>
          <cell r="J140">
            <v>-116646.57</v>
          </cell>
          <cell r="K140">
            <v>-235564.75</v>
          </cell>
          <cell r="L140">
            <v>-181178.86</v>
          </cell>
          <cell r="M140">
            <v>-46199.76</v>
          </cell>
          <cell r="N140">
            <v>-246908.25</v>
          </cell>
          <cell r="O140">
            <v>-183521.79</v>
          </cell>
          <cell r="P140">
            <v>-126315.09</v>
          </cell>
          <cell r="Q140">
            <v>-153416.79999999999</v>
          </cell>
          <cell r="R140">
            <v>-69503.94</v>
          </cell>
          <cell r="S140">
            <v>-2025665.07</v>
          </cell>
          <cell r="T140" t="str">
            <v>USD</v>
          </cell>
          <cell r="U140" t="str">
            <v>LIABILITIES</v>
          </cell>
          <cell r="V140" t="str">
            <v>CURRENT LIAB</v>
          </cell>
        </row>
        <row r="141">
          <cell r="C141" t="str">
            <v>AX   G1747032USD</v>
          </cell>
          <cell r="D141" t="str">
            <v>DABAAJ**</v>
          </cell>
          <cell r="E141" t="str">
            <v>A/P</v>
          </cell>
          <cell r="F141" t="str">
            <v>Balance Sheet</v>
          </cell>
          <cell r="G141">
            <v>0</v>
          </cell>
          <cell r="H141">
            <v>-0.01</v>
          </cell>
          <cell r="I141">
            <v>-177204.02</v>
          </cell>
          <cell r="J141">
            <v>-255180.61</v>
          </cell>
          <cell r="K141">
            <v>-150932.79999999999</v>
          </cell>
          <cell r="L141">
            <v>-92921.27</v>
          </cell>
          <cell r="M141">
            <v>-112968.02</v>
          </cell>
          <cell r="N141">
            <v>-138048.76</v>
          </cell>
          <cell r="O141">
            <v>-133721.24</v>
          </cell>
          <cell r="P141">
            <v>-111106.4</v>
          </cell>
          <cell r="Q141">
            <v>-239300.86</v>
          </cell>
          <cell r="R141">
            <v>-91065.33</v>
          </cell>
          <cell r="S141">
            <v>-1502449.3199999998</v>
          </cell>
          <cell r="T141" t="str">
            <v>USD</v>
          </cell>
          <cell r="U141" t="str">
            <v>LIABILITIES</v>
          </cell>
          <cell r="V141" t="str">
            <v>CURRENT LIAB</v>
          </cell>
        </row>
        <row r="142">
          <cell r="C142" t="str">
            <v>67   G576503601USD</v>
          </cell>
          <cell r="D142" t="str">
            <v>DADAB***</v>
          </cell>
          <cell r="E142" t="str">
            <v>CON PAYABLES</v>
          </cell>
          <cell r="F142" t="str">
            <v>Balance Sheet</v>
          </cell>
          <cell r="G142">
            <v>-0.03</v>
          </cell>
          <cell r="H142">
            <v>-0.03</v>
          </cell>
          <cell r="I142">
            <v>-0.03</v>
          </cell>
          <cell r="J142">
            <v>-0.03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-0.12</v>
          </cell>
          <cell r="T142" t="str">
            <v>USD</v>
          </cell>
          <cell r="U142" t="str">
            <v>LIABILITIES</v>
          </cell>
          <cell r="V142" t="str">
            <v>CURRENT LIAB</v>
          </cell>
        </row>
        <row r="143">
          <cell r="C143" t="str">
            <v>67   G57650J695USD</v>
          </cell>
          <cell r="D143" t="str">
            <v>DADAB***</v>
          </cell>
          <cell r="E143" t="str">
            <v>CON PAYABLES</v>
          </cell>
          <cell r="F143" t="str">
            <v>Balance Sheet</v>
          </cell>
          <cell r="G143">
            <v>0</v>
          </cell>
          <cell r="H143">
            <v>302.7</v>
          </cell>
          <cell r="I143">
            <v>290.41000000000003</v>
          </cell>
          <cell r="J143">
            <v>302.55</v>
          </cell>
          <cell r="K143">
            <v>-8.7200000000000006</v>
          </cell>
          <cell r="L143">
            <v>0</v>
          </cell>
          <cell r="M143">
            <v>0</v>
          </cell>
          <cell r="N143">
            <v>0</v>
          </cell>
          <cell r="O143">
            <v>-115.72</v>
          </cell>
          <cell r="P143">
            <v>-119.03</v>
          </cell>
          <cell r="Q143">
            <v>-13.23</v>
          </cell>
          <cell r="R143">
            <v>0</v>
          </cell>
          <cell r="S143">
            <v>638.96</v>
          </cell>
          <cell r="T143" t="str">
            <v>USD</v>
          </cell>
          <cell r="U143" t="str">
            <v>LIABILITIES</v>
          </cell>
          <cell r="V143" t="str">
            <v>CURRENT LIAB</v>
          </cell>
        </row>
        <row r="144">
          <cell r="C144" t="str">
            <v>AX   G4735003AXUSD</v>
          </cell>
          <cell r="D144" t="str">
            <v>DABAAG**</v>
          </cell>
          <cell r="E144" t="str">
            <v>A/P</v>
          </cell>
          <cell r="F144" t="str">
            <v>Balance Sheet</v>
          </cell>
          <cell r="G144">
            <v>6725.38</v>
          </cell>
          <cell r="H144">
            <v>-8092.33</v>
          </cell>
          <cell r="I144">
            <v>-95010.33</v>
          </cell>
          <cell r="J144">
            <v>-26521.03</v>
          </cell>
          <cell r="K144">
            <v>-28220.54</v>
          </cell>
          <cell r="L144">
            <v>-2557.87</v>
          </cell>
          <cell r="M144">
            <v>-9197.16</v>
          </cell>
          <cell r="N144">
            <v>-19865.939999999999</v>
          </cell>
          <cell r="O144">
            <v>1511.4</v>
          </cell>
          <cell r="P144">
            <v>14277.29</v>
          </cell>
          <cell r="Q144">
            <v>50238.879999999997</v>
          </cell>
          <cell r="R144">
            <v>106616.51</v>
          </cell>
          <cell r="S144">
            <v>-10095.740000000005</v>
          </cell>
          <cell r="T144" t="str">
            <v>USD</v>
          </cell>
          <cell r="U144" t="str">
            <v>LIABILITIES</v>
          </cell>
          <cell r="V144" t="str">
            <v>CURRENT LIAB</v>
          </cell>
        </row>
        <row r="145">
          <cell r="C145" t="str">
            <v>AX   G4735003T6USD</v>
          </cell>
          <cell r="D145" t="str">
            <v>DABAAG**</v>
          </cell>
          <cell r="E145" t="str">
            <v>A/P</v>
          </cell>
          <cell r="F145" t="str">
            <v>Balance Sheet</v>
          </cell>
          <cell r="G145">
            <v>-9544.6</v>
          </cell>
          <cell r="H145">
            <v>-11944.58</v>
          </cell>
          <cell r="I145">
            <v>-21901.040000000001</v>
          </cell>
          <cell r="J145">
            <v>-11240.19</v>
          </cell>
          <cell r="K145">
            <v>-13486.01</v>
          </cell>
          <cell r="L145">
            <v>-12470.49</v>
          </cell>
          <cell r="M145">
            <v>-12214.81</v>
          </cell>
          <cell r="N145">
            <v>-12129.29</v>
          </cell>
          <cell r="O145">
            <v>-13586.69</v>
          </cell>
          <cell r="P145">
            <v>-27140.01</v>
          </cell>
          <cell r="Q145">
            <v>-42827.16</v>
          </cell>
          <cell r="R145">
            <v>-54005.29</v>
          </cell>
          <cell r="S145">
            <v>-242490.16000000003</v>
          </cell>
          <cell r="T145" t="str">
            <v>USD</v>
          </cell>
          <cell r="U145" t="str">
            <v>LIABILITIES</v>
          </cell>
          <cell r="V145" t="str">
            <v>CURRENT LIAB</v>
          </cell>
        </row>
        <row r="146">
          <cell r="C146" t="str">
            <v>AX   G4735003T9USD</v>
          </cell>
          <cell r="D146" t="str">
            <v>DABAAG**</v>
          </cell>
          <cell r="E146" t="str">
            <v>A/P</v>
          </cell>
          <cell r="F146" t="str">
            <v>Balance Sheet</v>
          </cell>
          <cell r="G146">
            <v>18926.77</v>
          </cell>
          <cell r="H146">
            <v>-42997.04</v>
          </cell>
          <cell r="I146">
            <v>-50635.49</v>
          </cell>
          <cell r="J146">
            <v>-22575.52</v>
          </cell>
          <cell r="K146">
            <v>-25115.34</v>
          </cell>
          <cell r="L146">
            <v>-48637.49</v>
          </cell>
          <cell r="M146">
            <v>-48112.24</v>
          </cell>
          <cell r="N146">
            <v>38405.39</v>
          </cell>
          <cell r="O146">
            <v>102733.32</v>
          </cell>
          <cell r="P146">
            <v>166618.01999999999</v>
          </cell>
          <cell r="Q146">
            <v>242525.48</v>
          </cell>
          <cell r="R146">
            <v>298217.34000000003</v>
          </cell>
          <cell r="S146">
            <v>629353.20000000007</v>
          </cell>
          <cell r="T146" t="str">
            <v>USD</v>
          </cell>
          <cell r="U146" t="str">
            <v>LIABILITIES</v>
          </cell>
          <cell r="V146" t="str">
            <v>CURRENT LIAB</v>
          </cell>
        </row>
        <row r="147">
          <cell r="C147" t="str">
            <v>67   G5770067USD</v>
          </cell>
          <cell r="D147" t="str">
            <v>DAFC****</v>
          </cell>
          <cell r="E147" t="str">
            <v>OTHER</v>
          </cell>
          <cell r="F147" t="str">
            <v>Balance Sheet</v>
          </cell>
          <cell r="G147">
            <v>-96203.6</v>
          </cell>
          <cell r="H147">
            <v>-94581.68</v>
          </cell>
          <cell r="I147">
            <v>-99891.89</v>
          </cell>
          <cell r="J147">
            <v>-99191.86</v>
          </cell>
          <cell r="K147">
            <v>-105724.5</v>
          </cell>
          <cell r="L147">
            <v>-105679.53</v>
          </cell>
          <cell r="M147">
            <v>-105809.19</v>
          </cell>
          <cell r="N147">
            <v>-107082.59</v>
          </cell>
          <cell r="O147">
            <v>-80021.33</v>
          </cell>
          <cell r="P147">
            <v>-81070.58</v>
          </cell>
          <cell r="Q147">
            <v>-82321.02</v>
          </cell>
          <cell r="R147">
            <v>-170749.95</v>
          </cell>
          <cell r="S147">
            <v>-1228327.7199999997</v>
          </cell>
          <cell r="T147" t="str">
            <v>USD</v>
          </cell>
          <cell r="U147" t="str">
            <v>LIABILITIES</v>
          </cell>
          <cell r="V147" t="str">
            <v>CURRENT LIAB</v>
          </cell>
        </row>
        <row r="148">
          <cell r="C148" t="str">
            <v>67   G7745101OGUSD</v>
          </cell>
          <cell r="D148" t="str">
            <v>DBEF****</v>
          </cell>
          <cell r="E148" t="str">
            <v>LT LIABILITIES</v>
          </cell>
          <cell r="F148" t="str">
            <v>Balance Sheet</v>
          </cell>
          <cell r="G148">
            <v>-1856946.52</v>
          </cell>
          <cell r="H148">
            <v>-1825639.83</v>
          </cell>
          <cell r="I148">
            <v>-1928138.85</v>
          </cell>
          <cell r="J148">
            <v>-1914626.63</v>
          </cell>
          <cell r="K148">
            <v>-2040721.4</v>
          </cell>
          <cell r="L148">
            <v>-2039853.38</v>
          </cell>
          <cell r="M148">
            <v>-2042356.18</v>
          </cell>
          <cell r="N148">
            <v>-2066935.69</v>
          </cell>
          <cell r="O148">
            <v>-2111769.06</v>
          </cell>
          <cell r="P148">
            <v>-2139458.98</v>
          </cell>
          <cell r="Q148">
            <v>-2172458.31</v>
          </cell>
          <cell r="R148">
            <v>-2082487.76</v>
          </cell>
          <cell r="S148">
            <v>-24221392.59</v>
          </cell>
          <cell r="T148" t="str">
            <v>USD</v>
          </cell>
          <cell r="U148" t="str">
            <v>LIABILITIES</v>
          </cell>
          <cell r="V148" t="str">
            <v>OTHER LIAB</v>
          </cell>
        </row>
        <row r="149">
          <cell r="C149" t="str">
            <v>AX   G77940AXUSD</v>
          </cell>
          <cell r="D149" t="str">
            <v>CBIAA***</v>
          </cell>
          <cell r="E149" t="str">
            <v>OTHER</v>
          </cell>
          <cell r="F149" t="str">
            <v>Balance Sheet</v>
          </cell>
          <cell r="G149">
            <v>972223</v>
          </cell>
          <cell r="H149">
            <v>944445.24</v>
          </cell>
          <cell r="I149">
            <v>916667.48</v>
          </cell>
          <cell r="J149">
            <v>888889.71</v>
          </cell>
          <cell r="K149">
            <v>861111.93</v>
          </cell>
          <cell r="L149">
            <v>833334.15</v>
          </cell>
          <cell r="M149">
            <v>805556.36</v>
          </cell>
          <cell r="N149">
            <v>777778.6</v>
          </cell>
          <cell r="O149">
            <v>750000.83</v>
          </cell>
          <cell r="P149">
            <v>722223.06</v>
          </cell>
          <cell r="Q149">
            <v>694445.28</v>
          </cell>
          <cell r="R149">
            <v>666667.5</v>
          </cell>
          <cell r="S149">
            <v>9833343.1399999987</v>
          </cell>
          <cell r="T149" t="str">
            <v>USD</v>
          </cell>
          <cell r="U149" t="str">
            <v>ASSETS</v>
          </cell>
          <cell r="V149" t="str">
            <v>OTHER ASSETS</v>
          </cell>
        </row>
        <row r="150">
          <cell r="C150" t="str">
            <v>AX   G7794101T9USD</v>
          </cell>
          <cell r="D150" t="str">
            <v>CBIH****</v>
          </cell>
          <cell r="E150" t="str">
            <v>OTHER</v>
          </cell>
          <cell r="F150" t="str">
            <v>Balance Sheet</v>
          </cell>
          <cell r="G150">
            <v>0</v>
          </cell>
          <cell r="H150">
            <v>740493.63</v>
          </cell>
          <cell r="I150">
            <v>740493.63</v>
          </cell>
          <cell r="J150">
            <v>740493.64</v>
          </cell>
          <cell r="K150">
            <v>740493.64</v>
          </cell>
          <cell r="L150">
            <v>740493.64</v>
          </cell>
          <cell r="M150">
            <v>740493.65</v>
          </cell>
          <cell r="N150">
            <v>740493.65</v>
          </cell>
          <cell r="O150">
            <v>740493.65</v>
          </cell>
          <cell r="P150">
            <v>740493.65</v>
          </cell>
          <cell r="Q150">
            <v>740493.65</v>
          </cell>
          <cell r="R150">
            <v>740493.66</v>
          </cell>
          <cell r="S150">
            <v>8145430.0900000017</v>
          </cell>
          <cell r="T150" t="str">
            <v>USD</v>
          </cell>
          <cell r="U150" t="str">
            <v>ASSETS</v>
          </cell>
          <cell r="V150" t="str">
            <v>OTHER ASSETS</v>
          </cell>
        </row>
        <row r="151">
          <cell r="C151" t="str">
            <v>AX   G7794101U1USD</v>
          </cell>
          <cell r="D151" t="str">
            <v>CBIH****</v>
          </cell>
          <cell r="E151" t="str">
            <v>OTHER</v>
          </cell>
          <cell r="F151" t="str">
            <v>Balance Sheet</v>
          </cell>
          <cell r="G151">
            <v>688760.34</v>
          </cell>
          <cell r="H151">
            <v>-0.02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688760.31999999995</v>
          </cell>
          <cell r="T151" t="str">
            <v>USD</v>
          </cell>
          <cell r="U151" t="str">
            <v>ASSETS</v>
          </cell>
          <cell r="V151" t="str">
            <v>OTHER ASSETS</v>
          </cell>
        </row>
        <row r="152">
          <cell r="C152" t="str">
            <v>67   G7796067USD</v>
          </cell>
          <cell r="D152" t="str">
            <v>DBEAC***</v>
          </cell>
          <cell r="E152" t="str">
            <v>LT LIABILITIES</v>
          </cell>
          <cell r="F152" t="str">
            <v>Balance Sheet</v>
          </cell>
          <cell r="G152">
            <v>0.01</v>
          </cell>
          <cell r="H152">
            <v>0.01</v>
          </cell>
          <cell r="I152">
            <v>0.01</v>
          </cell>
          <cell r="J152">
            <v>0.01</v>
          </cell>
          <cell r="K152">
            <v>0.01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0.05</v>
          </cell>
          <cell r="T152" t="str">
            <v>USD</v>
          </cell>
          <cell r="U152" t="str">
            <v>LIABILITIES</v>
          </cell>
          <cell r="V152" t="str">
            <v>OTHER LIAB</v>
          </cell>
        </row>
        <row r="153">
          <cell r="C153" t="str">
            <v>AX   G77944017JUSD</v>
          </cell>
          <cell r="D153" t="str">
            <v>CBIH****</v>
          </cell>
          <cell r="E153" t="str">
            <v>OTHER</v>
          </cell>
          <cell r="F153" t="str">
            <v>Balance Sheet</v>
          </cell>
          <cell r="G153">
            <v>2814497.35</v>
          </cell>
          <cell r="H153">
            <v>2814497.34</v>
          </cell>
          <cell r="I153">
            <v>2814497.34</v>
          </cell>
          <cell r="J153">
            <v>2814497.33</v>
          </cell>
          <cell r="K153">
            <v>2814497.33</v>
          </cell>
          <cell r="L153">
            <v>2814497.34</v>
          </cell>
          <cell r="M153">
            <v>2814497.34</v>
          </cell>
          <cell r="N153">
            <v>2814497.33</v>
          </cell>
          <cell r="O153">
            <v>2814497.31</v>
          </cell>
          <cell r="P153">
            <v>2814497.31</v>
          </cell>
          <cell r="Q153">
            <v>2814497.3</v>
          </cell>
          <cell r="R153">
            <v>2814497.31</v>
          </cell>
          <cell r="S153">
            <v>33773967.93</v>
          </cell>
          <cell r="T153" t="str">
            <v>USD</v>
          </cell>
          <cell r="U153" t="str">
            <v>ASSETS</v>
          </cell>
          <cell r="V153" t="str">
            <v>OTHER ASSETS</v>
          </cell>
        </row>
        <row r="154">
          <cell r="C154" t="str">
            <v>AX   G7894101T9USD</v>
          </cell>
          <cell r="D154" t="str">
            <v>CBIH****</v>
          </cell>
          <cell r="E154" t="str">
            <v>OTHER</v>
          </cell>
          <cell r="F154" t="str">
            <v>Balance Sheet</v>
          </cell>
          <cell r="G154">
            <v>0</v>
          </cell>
          <cell r="H154">
            <v>-25534.25</v>
          </cell>
          <cell r="I154">
            <v>-38301.379999999997</v>
          </cell>
          <cell r="J154">
            <v>-51068.51</v>
          </cell>
          <cell r="K154">
            <v>-63835.63</v>
          </cell>
          <cell r="L154">
            <v>-76602.77</v>
          </cell>
          <cell r="M154">
            <v>-89369.91</v>
          </cell>
          <cell r="N154">
            <v>-102137.04</v>
          </cell>
          <cell r="O154">
            <v>-114904.17</v>
          </cell>
          <cell r="P154">
            <v>-127671.29</v>
          </cell>
          <cell r="Q154">
            <v>-140438.42000000001</v>
          </cell>
          <cell r="R154">
            <v>-153205.54999999999</v>
          </cell>
          <cell r="S154">
            <v>-983068.91999999993</v>
          </cell>
          <cell r="T154" t="str">
            <v>USD</v>
          </cell>
          <cell r="U154" t="str">
            <v>ASSETS</v>
          </cell>
          <cell r="V154" t="str">
            <v>OTHER ASSETS</v>
          </cell>
        </row>
        <row r="155">
          <cell r="C155" t="str">
            <v>AX   G78944017JUSD</v>
          </cell>
          <cell r="D155" t="str">
            <v>CBIH****</v>
          </cell>
          <cell r="E155" t="str">
            <v>OTHER</v>
          </cell>
          <cell r="F155" t="str">
            <v>Balance Sheet</v>
          </cell>
          <cell r="G155">
            <v>-2633802.15</v>
          </cell>
          <cell r="H155">
            <v>-2667308.0699999998</v>
          </cell>
          <cell r="I155">
            <v>-2700814</v>
          </cell>
          <cell r="J155">
            <v>-2734319.93</v>
          </cell>
          <cell r="K155">
            <v>-2767825.84</v>
          </cell>
          <cell r="L155">
            <v>-2801331.78</v>
          </cell>
          <cell r="M155">
            <v>-2814522.26</v>
          </cell>
          <cell r="N155">
            <v>-2814522.26</v>
          </cell>
          <cell r="O155">
            <v>-2814522.24</v>
          </cell>
          <cell r="P155">
            <v>-2814522.23</v>
          </cell>
          <cell r="Q155">
            <v>-2814522.23</v>
          </cell>
          <cell r="R155">
            <v>-2814522.23</v>
          </cell>
          <cell r="S155">
            <v>-33192535.220000003</v>
          </cell>
          <cell r="T155" t="str">
            <v>USD</v>
          </cell>
          <cell r="U155" t="str">
            <v>ASSETS</v>
          </cell>
          <cell r="V155" t="str">
            <v>OTHER ASSETS</v>
          </cell>
        </row>
        <row r="156">
          <cell r="C156" t="str">
            <v>67   G7845101OGUSD</v>
          </cell>
          <cell r="D156" t="str">
            <v>DBEF****</v>
          </cell>
          <cell r="E156" t="str">
            <v>LT LIABILITIES</v>
          </cell>
          <cell r="F156" t="str">
            <v>Balance Sheet</v>
          </cell>
          <cell r="G156">
            <v>835625.86</v>
          </cell>
          <cell r="H156">
            <v>851965.18</v>
          </cell>
          <cell r="I156">
            <v>931933.7</v>
          </cell>
          <cell r="J156">
            <v>957313.23</v>
          </cell>
          <cell r="K156">
            <v>1054372.6299999999</v>
          </cell>
          <cell r="L156">
            <v>1087921.7</v>
          </cell>
          <cell r="M156">
            <v>1123295.79</v>
          </cell>
          <cell r="N156">
            <v>1171263.45</v>
          </cell>
          <cell r="O156">
            <v>1231865.18</v>
          </cell>
          <cell r="P156">
            <v>1283675.28</v>
          </cell>
          <cell r="Q156">
            <v>1339682.52</v>
          </cell>
          <cell r="R156">
            <v>1318908.81</v>
          </cell>
          <cell r="S156">
            <v>13187823.33</v>
          </cell>
          <cell r="T156" t="str">
            <v>USD</v>
          </cell>
          <cell r="U156" t="str">
            <v>LIABILITIES</v>
          </cell>
          <cell r="V156" t="str">
            <v>OTHER LIAB</v>
          </cell>
        </row>
        <row r="157">
          <cell r="C157" t="str">
            <v>67   H0861067USD</v>
          </cell>
          <cell r="D157" t="str">
            <v>EBA*****</v>
          </cell>
          <cell r="E157" t="str">
            <v>STOCK</v>
          </cell>
          <cell r="F157" t="str">
            <v>Balance Sheet</v>
          </cell>
          <cell r="G157">
            <v>-31933.75</v>
          </cell>
          <cell r="H157">
            <v>-31933.75</v>
          </cell>
          <cell r="I157">
            <v>-31933.75</v>
          </cell>
          <cell r="J157">
            <v>-31933.75</v>
          </cell>
          <cell r="K157">
            <v>-31933.75</v>
          </cell>
          <cell r="L157">
            <v>-31933.75</v>
          </cell>
          <cell r="M157">
            <v>-31933.75</v>
          </cell>
          <cell r="N157">
            <v>-31933.75</v>
          </cell>
          <cell r="O157">
            <v>-31933.75</v>
          </cell>
          <cell r="P157">
            <v>-31933.75</v>
          </cell>
          <cell r="Q157">
            <v>-31933.75</v>
          </cell>
          <cell r="R157">
            <v>-31933.75</v>
          </cell>
          <cell r="S157">
            <v>-383205</v>
          </cell>
          <cell r="T157" t="str">
            <v>USD</v>
          </cell>
          <cell r="U157" t="str">
            <v>EQUITY</v>
          </cell>
          <cell r="V157" t="str">
            <v>EQUITY</v>
          </cell>
        </row>
        <row r="158">
          <cell r="C158" t="str">
            <v>BN   A1533001USD</v>
          </cell>
          <cell r="D158" t="str">
            <v>CACAFB**</v>
          </cell>
          <cell r="E158" t="str">
            <v>TRADE RECEIVABLES</v>
          </cell>
          <cell r="F158" t="str">
            <v>Balance Sheet</v>
          </cell>
          <cell r="G158">
            <v>-1549.19</v>
          </cell>
          <cell r="H158">
            <v>182.36</v>
          </cell>
          <cell r="I158">
            <v>-676.1</v>
          </cell>
          <cell r="J158">
            <v>-741.92</v>
          </cell>
          <cell r="K158">
            <v>25.32</v>
          </cell>
          <cell r="L158">
            <v>664.88</v>
          </cell>
          <cell r="M158">
            <v>-158.44999999999999</v>
          </cell>
          <cell r="N158">
            <v>-184.47</v>
          </cell>
          <cell r="O158">
            <v>-1048.32</v>
          </cell>
          <cell r="P158">
            <v>1035.02</v>
          </cell>
          <cell r="Q158">
            <v>-2.5</v>
          </cell>
          <cell r="R158">
            <v>473.47</v>
          </cell>
          <cell r="S158">
            <v>-1979.8999999999994</v>
          </cell>
          <cell r="T158" t="str">
            <v>USD</v>
          </cell>
          <cell r="U158" t="str">
            <v>ASSETS</v>
          </cell>
          <cell r="V158" t="str">
            <v>CURRENT ASSETS</v>
          </cell>
        </row>
        <row r="159">
          <cell r="C159" t="str">
            <v>67   H0863067USD</v>
          </cell>
          <cell r="D159" t="str">
            <v>EC******</v>
          </cell>
          <cell r="E159" t="str">
            <v>PROFIT EMPLOYED</v>
          </cell>
          <cell r="F159" t="str">
            <v>Balance Sheet</v>
          </cell>
          <cell r="G159">
            <v>-613012.17000000004</v>
          </cell>
          <cell r="H159">
            <v>-327940.34000000003</v>
          </cell>
          <cell r="I159">
            <v>-304115.5</v>
          </cell>
          <cell r="J159">
            <v>-354990.69</v>
          </cell>
          <cell r="K159">
            <v>-353457.41</v>
          </cell>
          <cell r="L159">
            <v>-463040.22</v>
          </cell>
          <cell r="M159">
            <v>-511537.95</v>
          </cell>
          <cell r="N159">
            <v>-593783.13</v>
          </cell>
          <cell r="O159">
            <v>-603341.98</v>
          </cell>
          <cell r="P159">
            <v>-556788.32999999996</v>
          </cell>
          <cell r="Q159">
            <v>-435229.79</v>
          </cell>
          <cell r="R159">
            <v>-472417.7</v>
          </cell>
          <cell r="S159">
            <v>-5589655.21</v>
          </cell>
          <cell r="T159" t="str">
            <v>USD</v>
          </cell>
          <cell r="U159" t="str">
            <v>EQUITY</v>
          </cell>
          <cell r="V159" t="str">
            <v>EQUITY</v>
          </cell>
        </row>
        <row r="160">
          <cell r="C160" t="str">
            <v>67   H086306701USD</v>
          </cell>
          <cell r="D160" t="str">
            <v>EC******</v>
          </cell>
          <cell r="E160" t="str">
            <v>PROFIT EMPLOYED</v>
          </cell>
          <cell r="F160" t="str">
            <v>Balance Sheet</v>
          </cell>
          <cell r="G160">
            <v>412937.98</v>
          </cell>
          <cell r="H160">
            <v>412937.98</v>
          </cell>
          <cell r="I160">
            <v>412937.98</v>
          </cell>
          <cell r="J160">
            <v>412937.98</v>
          </cell>
          <cell r="K160">
            <v>412937.98</v>
          </cell>
          <cell r="L160">
            <v>412937.98</v>
          </cell>
          <cell r="M160">
            <v>412937.98</v>
          </cell>
          <cell r="N160">
            <v>412937.98</v>
          </cell>
          <cell r="O160">
            <v>412937.98</v>
          </cell>
          <cell r="P160">
            <v>622431.18000000005</v>
          </cell>
          <cell r="Q160">
            <v>622431.18000000005</v>
          </cell>
          <cell r="R160">
            <v>622431.18000000005</v>
          </cell>
          <cell r="S160">
            <v>5583735.3599999994</v>
          </cell>
          <cell r="T160" t="str">
            <v>USD</v>
          </cell>
          <cell r="U160" t="str">
            <v>EQUITY</v>
          </cell>
          <cell r="V160" t="str">
            <v>EQUITY</v>
          </cell>
        </row>
        <row r="161">
          <cell r="C161" t="str">
            <v>67   H0879USD</v>
          </cell>
          <cell r="D161" t="str">
            <v>EBCC****</v>
          </cell>
          <cell r="E161" t="str">
            <v>STOCK</v>
          </cell>
          <cell r="F161" t="str">
            <v>Balance Sheet</v>
          </cell>
          <cell r="G161">
            <v>0</v>
          </cell>
          <cell r="H161">
            <v>0</v>
          </cell>
          <cell r="I161">
            <v>-222.76</v>
          </cell>
          <cell r="J161">
            <v>-445.52</v>
          </cell>
          <cell r="K161">
            <v>-668.28</v>
          </cell>
          <cell r="L161">
            <v>-891.04</v>
          </cell>
          <cell r="M161">
            <v>-1113.81</v>
          </cell>
          <cell r="N161">
            <v>-1336.57</v>
          </cell>
          <cell r="O161">
            <v>-1559.34</v>
          </cell>
          <cell r="P161">
            <v>-1782.11</v>
          </cell>
          <cell r="Q161">
            <v>-2004.87</v>
          </cell>
          <cell r="R161">
            <v>-2227.63</v>
          </cell>
          <cell r="S161">
            <v>-12251.93</v>
          </cell>
          <cell r="T161" t="str">
            <v>USD</v>
          </cell>
          <cell r="U161" t="str">
            <v>EQUITY</v>
          </cell>
          <cell r="V161" t="str">
            <v>EQUITY</v>
          </cell>
        </row>
        <row r="162">
          <cell r="C162" t="str">
            <v>AX   A00040013FUSD</v>
          </cell>
          <cell r="D162" t="str">
            <v>CABB****</v>
          </cell>
          <cell r="E162" t="str">
            <v>CASH</v>
          </cell>
          <cell r="F162" t="str">
            <v>Balance Sheet</v>
          </cell>
          <cell r="G162">
            <v>197.27</v>
          </cell>
          <cell r="H162">
            <v>197.28</v>
          </cell>
          <cell r="I162">
            <v>197.28</v>
          </cell>
          <cell r="J162">
            <v>96256.99</v>
          </cell>
          <cell r="K162">
            <v>96256.98</v>
          </cell>
          <cell r="L162">
            <v>96256.98</v>
          </cell>
          <cell r="M162">
            <v>96256.97</v>
          </cell>
          <cell r="N162">
            <v>96256.97</v>
          </cell>
          <cell r="O162">
            <v>96256.97</v>
          </cell>
          <cell r="P162">
            <v>96256.97</v>
          </cell>
          <cell r="Q162">
            <v>96256.98</v>
          </cell>
          <cell r="R162">
            <v>96256.99</v>
          </cell>
          <cell r="S162">
            <v>866904.62999999989</v>
          </cell>
          <cell r="T162" t="str">
            <v>USD</v>
          </cell>
          <cell r="U162" t="str">
            <v>ASSETS</v>
          </cell>
          <cell r="V162" t="str">
            <v>CURRENT ASSETS</v>
          </cell>
        </row>
        <row r="163">
          <cell r="C163" t="str">
            <v>BN   A1533018USD</v>
          </cell>
          <cell r="D163" t="str">
            <v>CACAFB**</v>
          </cell>
          <cell r="E163" t="str">
            <v>TRADE RECEIVABLES</v>
          </cell>
          <cell r="F163" t="str">
            <v>Balance Sheet</v>
          </cell>
          <cell r="G163">
            <v>-2904.89</v>
          </cell>
          <cell r="H163">
            <v>-2759.26</v>
          </cell>
          <cell r="I163">
            <v>-3580.57</v>
          </cell>
          <cell r="J163">
            <v>-4119.24</v>
          </cell>
          <cell r="K163">
            <v>-5200.2299999999996</v>
          </cell>
          <cell r="L163">
            <v>-6330.26</v>
          </cell>
          <cell r="M163">
            <v>-4498.55</v>
          </cell>
          <cell r="N163">
            <v>-5699.95</v>
          </cell>
          <cell r="O163">
            <v>-5093.71</v>
          </cell>
          <cell r="P163">
            <v>-4421.0600000000004</v>
          </cell>
          <cell r="Q163">
            <v>-3738.41</v>
          </cell>
          <cell r="R163">
            <v>-4303.32</v>
          </cell>
          <cell r="S163">
            <v>-52649.44999999999</v>
          </cell>
          <cell r="T163" t="str">
            <v>USD</v>
          </cell>
          <cell r="U163" t="str">
            <v>ASSETS</v>
          </cell>
          <cell r="V163" t="str">
            <v>CURRENT ASSETS</v>
          </cell>
        </row>
        <row r="164">
          <cell r="C164" t="str">
            <v>BN   A3050010USD</v>
          </cell>
          <cell r="D164" t="str">
            <v>CACAFA**</v>
          </cell>
          <cell r="E164" t="str">
            <v>TRADE RECEIVABLES</v>
          </cell>
          <cell r="F164" t="str">
            <v>Balance Sheet</v>
          </cell>
          <cell r="G164">
            <v>0.01</v>
          </cell>
          <cell r="H164">
            <v>0.01</v>
          </cell>
          <cell r="I164">
            <v>0.01</v>
          </cell>
          <cell r="J164">
            <v>0.01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0.04</v>
          </cell>
          <cell r="T164" t="str">
            <v>USD</v>
          </cell>
          <cell r="U164" t="str">
            <v>ASSETS</v>
          </cell>
          <cell r="V164" t="str">
            <v>CURRENT ASSETS</v>
          </cell>
        </row>
        <row r="165">
          <cell r="C165" t="str">
            <v>BN   A305100293USD</v>
          </cell>
          <cell r="D165" t="str">
            <v>CACB****</v>
          </cell>
          <cell r="E165" t="str">
            <v>TRADE RECEIVABLES</v>
          </cell>
          <cell r="F165" t="str">
            <v>Balance Sheet</v>
          </cell>
          <cell r="G165">
            <v>5831.64</v>
          </cell>
          <cell r="H165">
            <v>5733.32</v>
          </cell>
          <cell r="I165">
            <v>6055.21</v>
          </cell>
          <cell r="J165">
            <v>6012.78</v>
          </cell>
          <cell r="K165">
            <v>6408.77</v>
          </cell>
          <cell r="L165">
            <v>6406.04</v>
          </cell>
          <cell r="M165">
            <v>6413.9</v>
          </cell>
          <cell r="N165">
            <v>6491.09</v>
          </cell>
          <cell r="O165">
            <v>6631.89</v>
          </cell>
          <cell r="P165">
            <v>6718.85</v>
          </cell>
          <cell r="Q165">
            <v>6822.48</v>
          </cell>
          <cell r="R165">
            <v>6539.93</v>
          </cell>
          <cell r="S165">
            <v>76065.899999999994</v>
          </cell>
          <cell r="T165" t="str">
            <v>USD</v>
          </cell>
          <cell r="U165" t="str">
            <v>ASSETS</v>
          </cell>
          <cell r="V165" t="str">
            <v>CURRENT ASSETS</v>
          </cell>
        </row>
        <row r="166">
          <cell r="C166" t="str">
            <v>BN   A30600ACIXUSD</v>
          </cell>
          <cell r="D166" t="str">
            <v>CACAFB**</v>
          </cell>
          <cell r="E166" t="str">
            <v>TRADE RECEIVABLES</v>
          </cell>
          <cell r="F166" t="str">
            <v>Balance Sheet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 t="str">
            <v>USD</v>
          </cell>
          <cell r="U166" t="str">
            <v>ASSETS</v>
          </cell>
          <cell r="V166" t="str">
            <v>CURRENT ASSETS</v>
          </cell>
        </row>
        <row r="167">
          <cell r="C167" t="str">
            <v>BN   A30600GMIXUSD</v>
          </cell>
          <cell r="D167" t="str">
            <v>CACAFB**</v>
          </cell>
          <cell r="E167" t="str">
            <v>TRADE RECEIVABLES</v>
          </cell>
          <cell r="F167" t="str">
            <v>Balance Sheet</v>
          </cell>
          <cell r="G167">
            <v>0.01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0.01</v>
          </cell>
          <cell r="T167" t="str">
            <v>USD</v>
          </cell>
          <cell r="U167" t="str">
            <v>ASSETS</v>
          </cell>
          <cell r="V167" t="str">
            <v>CURRENT ASSETS</v>
          </cell>
        </row>
        <row r="168">
          <cell r="C168" t="str">
            <v>BN   A30600PMIXUSD</v>
          </cell>
          <cell r="D168" t="str">
            <v>CACAFB**</v>
          </cell>
          <cell r="E168" t="str">
            <v>TRADE RECEIVABLES</v>
          </cell>
          <cell r="F168" t="str">
            <v>Balance Sheet</v>
          </cell>
          <cell r="G168">
            <v>0</v>
          </cell>
          <cell r="H168">
            <v>-0.01</v>
          </cell>
          <cell r="I168">
            <v>-0.01</v>
          </cell>
          <cell r="J168">
            <v>-0.01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-0.03</v>
          </cell>
          <cell r="T168" t="str">
            <v>USD</v>
          </cell>
          <cell r="U168" t="str">
            <v>ASSETS</v>
          </cell>
          <cell r="V168" t="str">
            <v>CURRENT ASSETS</v>
          </cell>
        </row>
        <row r="169">
          <cell r="C169" t="str">
            <v>BN   A30720IT93USD</v>
          </cell>
          <cell r="D169" t="str">
            <v>CACAFA**</v>
          </cell>
          <cell r="E169" t="str">
            <v>TRADE RECEIVABLES</v>
          </cell>
          <cell r="F169" t="str">
            <v>Balance Sheet</v>
          </cell>
          <cell r="G169">
            <v>-0.01</v>
          </cell>
          <cell r="H169">
            <v>-0.01</v>
          </cell>
          <cell r="I169">
            <v>-0.01</v>
          </cell>
          <cell r="J169">
            <v>-0.01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17645.259999999998</v>
          </cell>
          <cell r="S169">
            <v>17645.219999999998</v>
          </cell>
          <cell r="T169" t="str">
            <v>USD</v>
          </cell>
          <cell r="U169" t="str">
            <v>ASSETS</v>
          </cell>
          <cell r="V169" t="str">
            <v>CURRENT ASSETS</v>
          </cell>
        </row>
        <row r="170">
          <cell r="C170" t="str">
            <v>BN   A40910BS01USD</v>
          </cell>
          <cell r="D170" t="str">
            <v>CAFA****</v>
          </cell>
          <cell r="E170" t="str">
            <v>CON RECEIVABLES</v>
          </cell>
          <cell r="F170" t="str">
            <v>Balance Sheet</v>
          </cell>
          <cell r="G170">
            <v>1533820.35</v>
          </cell>
          <cell r="H170">
            <v>1677292.02</v>
          </cell>
          <cell r="I170">
            <v>1978856.78</v>
          </cell>
          <cell r="J170">
            <v>1677438.28</v>
          </cell>
          <cell r="K170">
            <v>1948816.63</v>
          </cell>
          <cell r="L170">
            <v>2243896.81</v>
          </cell>
          <cell r="M170">
            <v>2387289.5299999998</v>
          </cell>
          <cell r="N170">
            <v>2559627.41</v>
          </cell>
          <cell r="O170">
            <v>2266637.27</v>
          </cell>
          <cell r="P170">
            <v>2388141.89</v>
          </cell>
          <cell r="Q170">
            <v>2638844.85</v>
          </cell>
          <cell r="R170">
            <v>2115912.17</v>
          </cell>
          <cell r="S170">
            <v>25416573.990000002</v>
          </cell>
          <cell r="T170" t="str">
            <v>USD</v>
          </cell>
          <cell r="U170" t="str">
            <v>ASSETS</v>
          </cell>
          <cell r="V170" t="str">
            <v>CURRENT ASSETS</v>
          </cell>
        </row>
        <row r="171">
          <cell r="C171" t="str">
            <v>BN   A51990BNUSD</v>
          </cell>
          <cell r="D171" t="str">
            <v>CAGBB***</v>
          </cell>
          <cell r="E171" t="str">
            <v>OTHER</v>
          </cell>
          <cell r="F171" t="str">
            <v>Balance Sheet</v>
          </cell>
          <cell r="G171">
            <v>27069.72</v>
          </cell>
          <cell r="H171">
            <v>23951.99</v>
          </cell>
          <cell r="I171">
            <v>22485.99</v>
          </cell>
          <cell r="J171">
            <v>19537.349999999999</v>
          </cell>
          <cell r="K171">
            <v>22320.97</v>
          </cell>
          <cell r="L171">
            <v>14867.97</v>
          </cell>
          <cell r="M171">
            <v>11908.97</v>
          </cell>
          <cell r="N171">
            <v>12015.72</v>
          </cell>
          <cell r="O171">
            <v>8893.83</v>
          </cell>
          <cell r="P171">
            <v>7708.35</v>
          </cell>
          <cell r="Q171">
            <v>3268.73</v>
          </cell>
          <cell r="R171">
            <v>26417.26</v>
          </cell>
          <cell r="S171">
            <v>200446.85000000003</v>
          </cell>
          <cell r="T171" t="str">
            <v>USD</v>
          </cell>
          <cell r="U171" t="str">
            <v>ASSETS</v>
          </cell>
          <cell r="V171" t="str">
            <v>CURRENT ASSETS</v>
          </cell>
        </row>
        <row r="172">
          <cell r="C172" t="str">
            <v>BN   E02900BNIXUSD</v>
          </cell>
          <cell r="D172" t="str">
            <v>CBAAD***</v>
          </cell>
          <cell r="E172" t="str">
            <v>LAND&amp;ME</v>
          </cell>
          <cell r="F172" t="str">
            <v>Balance Sheet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14707.16</v>
          </cell>
          <cell r="R172">
            <v>0</v>
          </cell>
          <cell r="S172">
            <v>14707.16</v>
          </cell>
          <cell r="T172" t="str">
            <v>USD</v>
          </cell>
          <cell r="U172" t="str">
            <v>ASSETS</v>
          </cell>
          <cell r="V172" t="str">
            <v>OTHER ASSETS</v>
          </cell>
        </row>
        <row r="173">
          <cell r="C173" t="str">
            <v>BN   F2200210IXUSD</v>
          </cell>
          <cell r="D173" t="str">
            <v>CBAAB***</v>
          </cell>
          <cell r="E173" t="str">
            <v>LAND&amp;ME</v>
          </cell>
          <cell r="F173" t="str">
            <v>Balance Sheet</v>
          </cell>
          <cell r="G173">
            <v>28197.02</v>
          </cell>
          <cell r="H173">
            <v>28197.02</v>
          </cell>
          <cell r="I173">
            <v>28197.02</v>
          </cell>
          <cell r="J173">
            <v>28197.02</v>
          </cell>
          <cell r="K173">
            <v>28197.02</v>
          </cell>
          <cell r="L173">
            <v>28197.02</v>
          </cell>
          <cell r="M173">
            <v>28197.02</v>
          </cell>
          <cell r="N173">
            <v>28197.02</v>
          </cell>
          <cell r="O173">
            <v>28197.02</v>
          </cell>
          <cell r="P173">
            <v>28197.02</v>
          </cell>
          <cell r="Q173">
            <v>28197.02</v>
          </cell>
          <cell r="R173">
            <v>28197.02</v>
          </cell>
          <cell r="S173">
            <v>338364.24</v>
          </cell>
          <cell r="T173" t="str">
            <v>USD</v>
          </cell>
          <cell r="U173" t="str">
            <v>ASSETS</v>
          </cell>
          <cell r="V173" t="str">
            <v>OTHER ASSETS</v>
          </cell>
        </row>
        <row r="174">
          <cell r="C174" t="str">
            <v>BN   F2200222IXUSD</v>
          </cell>
          <cell r="D174" t="str">
            <v>CBAAA***</v>
          </cell>
          <cell r="E174" t="str">
            <v>LAND&amp;ME</v>
          </cell>
          <cell r="F174" t="str">
            <v>Balance Sheet</v>
          </cell>
          <cell r="G174">
            <v>1240391.8899999999</v>
          </cell>
          <cell r="H174">
            <v>1240391.8899999999</v>
          </cell>
          <cell r="I174">
            <v>1240391.8899999999</v>
          </cell>
          <cell r="J174">
            <v>1240391.8899999999</v>
          </cell>
          <cell r="K174">
            <v>1240391.8899999999</v>
          </cell>
          <cell r="L174">
            <v>1240391.8899999999</v>
          </cell>
          <cell r="M174">
            <v>1240391.8899999999</v>
          </cell>
          <cell r="N174">
            <v>1240391.8899999999</v>
          </cell>
          <cell r="O174">
            <v>1240391.8899999999</v>
          </cell>
          <cell r="P174">
            <v>1240391.8899999999</v>
          </cell>
          <cell r="Q174">
            <v>1240391.8899999999</v>
          </cell>
          <cell r="R174">
            <v>1240391.8899999999</v>
          </cell>
          <cell r="S174">
            <v>14884702.680000002</v>
          </cell>
          <cell r="T174" t="str">
            <v>USD</v>
          </cell>
          <cell r="U174" t="str">
            <v>ASSETS</v>
          </cell>
          <cell r="V174" t="str">
            <v>OTHER ASSETS</v>
          </cell>
        </row>
        <row r="175">
          <cell r="C175" t="str">
            <v>BN   F2200232IXUSD</v>
          </cell>
          <cell r="D175" t="str">
            <v>CBAAA***</v>
          </cell>
          <cell r="E175" t="str">
            <v>LAND&amp;ME</v>
          </cell>
          <cell r="F175" t="str">
            <v>Balance Sheet</v>
          </cell>
          <cell r="G175">
            <v>419160.63</v>
          </cell>
          <cell r="H175">
            <v>419160.63</v>
          </cell>
          <cell r="I175">
            <v>419160.63</v>
          </cell>
          <cell r="J175">
            <v>419160.63</v>
          </cell>
          <cell r="K175">
            <v>419160.63</v>
          </cell>
          <cell r="L175">
            <v>419160.63</v>
          </cell>
          <cell r="M175">
            <v>419160.63</v>
          </cell>
          <cell r="N175">
            <v>419160.63</v>
          </cell>
          <cell r="O175">
            <v>419160.63</v>
          </cell>
          <cell r="P175">
            <v>419160.63</v>
          </cell>
          <cell r="Q175">
            <v>419160.63</v>
          </cell>
          <cell r="R175">
            <v>482857.06</v>
          </cell>
          <cell r="S175">
            <v>5093623.9899999993</v>
          </cell>
          <cell r="T175" t="str">
            <v>USD</v>
          </cell>
          <cell r="U175" t="str">
            <v>ASSETS</v>
          </cell>
          <cell r="V175" t="str">
            <v>OTHER ASSETS</v>
          </cell>
        </row>
        <row r="176">
          <cell r="C176" t="str">
            <v>BN   F2200250IXUSD</v>
          </cell>
          <cell r="D176" t="str">
            <v>CBAAA***</v>
          </cell>
          <cell r="E176" t="str">
            <v>LAND&amp;ME</v>
          </cell>
          <cell r="F176" t="str">
            <v>Balance Sheet</v>
          </cell>
          <cell r="G176">
            <v>199947.14</v>
          </cell>
          <cell r="H176">
            <v>199947.14</v>
          </cell>
          <cell r="I176">
            <v>199947.14</v>
          </cell>
          <cell r="J176">
            <v>199947.14</v>
          </cell>
          <cell r="K176">
            <v>199947.14</v>
          </cell>
          <cell r="L176">
            <v>199947.14</v>
          </cell>
          <cell r="M176">
            <v>199947.14</v>
          </cell>
          <cell r="N176">
            <v>199947.14</v>
          </cell>
          <cell r="O176">
            <v>199947.14</v>
          </cell>
          <cell r="P176">
            <v>199947.14</v>
          </cell>
          <cell r="Q176">
            <v>199947.14</v>
          </cell>
          <cell r="R176">
            <v>199947.14</v>
          </cell>
          <cell r="S176">
            <v>2399365.6800000006</v>
          </cell>
          <cell r="T176" t="str">
            <v>USD</v>
          </cell>
          <cell r="U176" t="str">
            <v>ASSETS</v>
          </cell>
          <cell r="V176" t="str">
            <v>OTHER ASSETS</v>
          </cell>
        </row>
        <row r="177">
          <cell r="C177" t="str">
            <v>BN   F2200251IXUSD</v>
          </cell>
          <cell r="D177" t="str">
            <v>CBAAA***</v>
          </cell>
          <cell r="E177" t="str">
            <v>LAND&amp;ME</v>
          </cell>
          <cell r="F177" t="str">
            <v>Balance Sheet</v>
          </cell>
          <cell r="G177">
            <v>69078.509999999995</v>
          </cell>
          <cell r="H177">
            <v>69078.509999999995</v>
          </cell>
          <cell r="I177">
            <v>69078.509999999995</v>
          </cell>
          <cell r="J177">
            <v>69078.509999999995</v>
          </cell>
          <cell r="K177">
            <v>69078.509999999995</v>
          </cell>
          <cell r="L177">
            <v>69078.509999999995</v>
          </cell>
          <cell r="M177">
            <v>69078.509999999995</v>
          </cell>
          <cell r="N177">
            <v>69078.509999999995</v>
          </cell>
          <cell r="O177">
            <v>69078.509999999995</v>
          </cell>
          <cell r="P177">
            <v>69078.509999999995</v>
          </cell>
          <cell r="Q177">
            <v>69078.509999999995</v>
          </cell>
          <cell r="R177">
            <v>69078.509999999995</v>
          </cell>
          <cell r="S177">
            <v>828942.12</v>
          </cell>
          <cell r="T177" t="str">
            <v>USD</v>
          </cell>
          <cell r="U177" t="str">
            <v>ASSETS</v>
          </cell>
          <cell r="V177" t="str">
            <v>OTHER ASSETS</v>
          </cell>
        </row>
        <row r="178">
          <cell r="C178" t="str">
            <v>BN   F3200210IXUSD</v>
          </cell>
          <cell r="D178" t="str">
            <v>CBABB***</v>
          </cell>
          <cell r="E178" t="str">
            <v>LAND&amp;ME</v>
          </cell>
          <cell r="F178" t="str">
            <v>Balance Sheet</v>
          </cell>
          <cell r="G178">
            <v>-1970.12</v>
          </cell>
          <cell r="H178">
            <v>-2052.33</v>
          </cell>
          <cell r="I178">
            <v>-2134.56</v>
          </cell>
          <cell r="J178">
            <v>-2216.7600000000002</v>
          </cell>
          <cell r="K178">
            <v>-2298.9899999999998</v>
          </cell>
          <cell r="L178">
            <v>-2381.19</v>
          </cell>
          <cell r="M178">
            <v>-2463.42</v>
          </cell>
          <cell r="N178">
            <v>-2545.62</v>
          </cell>
          <cell r="O178">
            <v>-2627.85</v>
          </cell>
          <cell r="P178">
            <v>-2710.05</v>
          </cell>
          <cell r="Q178">
            <v>-2792.28</v>
          </cell>
          <cell r="R178">
            <v>-2874.48</v>
          </cell>
          <cell r="S178">
            <v>-29067.649999999998</v>
          </cell>
          <cell r="T178" t="str">
            <v>USD</v>
          </cell>
          <cell r="U178" t="str">
            <v>ASSETS</v>
          </cell>
          <cell r="V178" t="str">
            <v>OTHER ASSETS</v>
          </cell>
        </row>
        <row r="179">
          <cell r="C179" t="str">
            <v>BN   F3200222IXUSD</v>
          </cell>
          <cell r="D179" t="str">
            <v>CBABA***</v>
          </cell>
          <cell r="E179" t="str">
            <v>LAND&amp;ME</v>
          </cell>
          <cell r="F179" t="str">
            <v>Balance Sheet</v>
          </cell>
          <cell r="G179">
            <v>-437989.96</v>
          </cell>
          <cell r="H179">
            <v>-448572.47</v>
          </cell>
          <cell r="I179">
            <v>-459154.99</v>
          </cell>
          <cell r="J179">
            <v>-469737.5</v>
          </cell>
          <cell r="K179">
            <v>-480320.03</v>
          </cell>
          <cell r="L179">
            <v>-490902.52</v>
          </cell>
          <cell r="M179">
            <v>-501485.05</v>
          </cell>
          <cell r="N179">
            <v>-512067.54</v>
          </cell>
          <cell r="O179">
            <v>-522650.07</v>
          </cell>
          <cell r="P179">
            <v>-533232.53</v>
          </cell>
          <cell r="Q179">
            <v>-543815.06999999995</v>
          </cell>
          <cell r="R179">
            <v>-554397.52</v>
          </cell>
          <cell r="S179">
            <v>-5954325.25</v>
          </cell>
          <cell r="T179" t="str">
            <v>USD</v>
          </cell>
          <cell r="U179" t="str">
            <v>ASSETS</v>
          </cell>
          <cell r="V179" t="str">
            <v>OTHER ASSETS</v>
          </cell>
        </row>
        <row r="180">
          <cell r="C180" t="str">
            <v>BN   F3200232IXUSD</v>
          </cell>
          <cell r="D180" t="str">
            <v>CBABA***</v>
          </cell>
          <cell r="E180" t="str">
            <v>LAND&amp;ME</v>
          </cell>
          <cell r="F180" t="str">
            <v>Balance Sheet</v>
          </cell>
          <cell r="G180">
            <v>-147908.82</v>
          </cell>
          <cell r="H180">
            <v>-154624.81</v>
          </cell>
          <cell r="I180">
            <v>-161340.79999999999</v>
          </cell>
          <cell r="J180">
            <v>-168056.78</v>
          </cell>
          <cell r="K180">
            <v>-174772.84</v>
          </cell>
          <cell r="L180">
            <v>-181488.77</v>
          </cell>
          <cell r="M180">
            <v>-188204.83</v>
          </cell>
          <cell r="N180">
            <v>-194920.76</v>
          </cell>
          <cell r="O180">
            <v>-201636.84</v>
          </cell>
          <cell r="P180">
            <v>-208352.75</v>
          </cell>
          <cell r="Q180">
            <v>-215068.83</v>
          </cell>
          <cell r="R180">
            <v>-222409.75</v>
          </cell>
          <cell r="S180">
            <v>-2218786.58</v>
          </cell>
          <cell r="T180" t="str">
            <v>USD</v>
          </cell>
          <cell r="U180" t="str">
            <v>ASSETS</v>
          </cell>
          <cell r="V180" t="str">
            <v>OTHER ASSETS</v>
          </cell>
        </row>
        <row r="181">
          <cell r="C181" t="str">
            <v>BN   F3200250IXUSD</v>
          </cell>
          <cell r="D181" t="str">
            <v>CBABA***</v>
          </cell>
          <cell r="E181" t="str">
            <v>LAND&amp;ME</v>
          </cell>
          <cell r="F181" t="str">
            <v>Balance Sheet</v>
          </cell>
          <cell r="G181">
            <v>-71590.95</v>
          </cell>
          <cell r="H181">
            <v>-73274.960000000006</v>
          </cell>
          <cell r="I181">
            <v>-74958.97</v>
          </cell>
          <cell r="J181">
            <v>-76642.98</v>
          </cell>
          <cell r="K181">
            <v>-78326.990000000005</v>
          </cell>
          <cell r="L181">
            <v>-80010.990000000005</v>
          </cell>
          <cell r="M181">
            <v>-81695.009999999995</v>
          </cell>
          <cell r="N181">
            <v>-83379.009999999995</v>
          </cell>
          <cell r="O181">
            <v>-85063.03</v>
          </cell>
          <cell r="P181">
            <v>-86747.02</v>
          </cell>
          <cell r="Q181">
            <v>-88431.039999999994</v>
          </cell>
          <cell r="R181">
            <v>-90115.02</v>
          </cell>
          <cell r="S181">
            <v>-970235.97000000009</v>
          </cell>
          <cell r="T181" t="str">
            <v>USD</v>
          </cell>
          <cell r="U181" t="str">
            <v>ASSETS</v>
          </cell>
          <cell r="V181" t="str">
            <v>OTHER ASSETS</v>
          </cell>
        </row>
        <row r="182">
          <cell r="C182" t="str">
            <v>BN   F3200251IXUSD</v>
          </cell>
          <cell r="D182" t="str">
            <v>CBABA***</v>
          </cell>
          <cell r="E182" t="str">
            <v>LAND&amp;ME</v>
          </cell>
          <cell r="F182" t="str">
            <v>Balance Sheet</v>
          </cell>
          <cell r="G182">
            <v>-41651.43</v>
          </cell>
          <cell r="H182">
            <v>-42312.76</v>
          </cell>
          <cell r="I182">
            <v>-42974.11</v>
          </cell>
          <cell r="J182">
            <v>-43635.43</v>
          </cell>
          <cell r="K182">
            <v>-44296.78</v>
          </cell>
          <cell r="L182">
            <v>-44958.1</v>
          </cell>
          <cell r="M182">
            <v>-45619.45</v>
          </cell>
          <cell r="N182">
            <v>-46280.76</v>
          </cell>
          <cell r="O182">
            <v>-46942.11</v>
          </cell>
          <cell r="P182">
            <v>-47603.41</v>
          </cell>
          <cell r="Q182">
            <v>-48264.76</v>
          </cell>
          <cell r="R182">
            <v>-48926.05</v>
          </cell>
          <cell r="S182">
            <v>-543465.15</v>
          </cell>
          <cell r="T182" t="str">
            <v>USD</v>
          </cell>
          <cell r="U182" t="str">
            <v>ASSETS</v>
          </cell>
          <cell r="V182" t="str">
            <v>OTHER ASSETS</v>
          </cell>
        </row>
        <row r="183">
          <cell r="C183" t="str">
            <v>BN   F3200253IXUSD</v>
          </cell>
          <cell r="D183" t="str">
            <v>CBABA***</v>
          </cell>
          <cell r="E183" t="str">
            <v>LAND&amp;ME</v>
          </cell>
          <cell r="F183" t="str">
            <v>Balance Sheet</v>
          </cell>
          <cell r="G183">
            <v>-0.03</v>
          </cell>
          <cell r="H183">
            <v>-0.03</v>
          </cell>
          <cell r="I183">
            <v>-0.03</v>
          </cell>
          <cell r="J183">
            <v>-0.03</v>
          </cell>
          <cell r="K183">
            <v>-0.03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-0.15</v>
          </cell>
          <cell r="T183" t="str">
            <v>USD</v>
          </cell>
          <cell r="U183" t="str">
            <v>ASSETS</v>
          </cell>
          <cell r="V183" t="str">
            <v>OTHER ASSETS</v>
          </cell>
        </row>
        <row r="184">
          <cell r="C184" t="str">
            <v>BN   G1701093USD</v>
          </cell>
          <cell r="D184" t="str">
            <v>DABAAG**</v>
          </cell>
          <cell r="E184" t="str">
            <v>A/P</v>
          </cell>
          <cell r="F184" t="str">
            <v>Balance Sheet</v>
          </cell>
          <cell r="G184">
            <v>-411356.55</v>
          </cell>
          <cell r="H184">
            <v>-451806.16</v>
          </cell>
          <cell r="I184">
            <v>-751252.1</v>
          </cell>
          <cell r="J184">
            <v>-647948.98</v>
          </cell>
          <cell r="K184">
            <v>-504895.01</v>
          </cell>
          <cell r="L184">
            <v>-549092.62</v>
          </cell>
          <cell r="M184">
            <v>-723278.71</v>
          </cell>
          <cell r="N184">
            <v>-832747.5</v>
          </cell>
          <cell r="O184">
            <v>-546295.13</v>
          </cell>
          <cell r="P184">
            <v>-492157.49</v>
          </cell>
          <cell r="Q184">
            <v>-682316.37</v>
          </cell>
          <cell r="R184">
            <v>-632387.52</v>
          </cell>
          <cell r="S184">
            <v>-7225534.1400000006</v>
          </cell>
          <cell r="T184" t="str">
            <v>USD</v>
          </cell>
          <cell r="U184" t="str">
            <v>LIABILITIES</v>
          </cell>
          <cell r="V184" t="str">
            <v>CURRENT LIAB</v>
          </cell>
        </row>
        <row r="185">
          <cell r="C185" t="str">
            <v>BN   G17470IT93USD</v>
          </cell>
          <cell r="D185" t="str">
            <v>DABAAJ**</v>
          </cell>
          <cell r="E185" t="str">
            <v>A/P</v>
          </cell>
          <cell r="F185" t="str">
            <v>Balance Sheet</v>
          </cell>
          <cell r="G185">
            <v>-0.04</v>
          </cell>
          <cell r="H185">
            <v>-59351.87</v>
          </cell>
          <cell r="I185">
            <v>-90841.38</v>
          </cell>
          <cell r="J185">
            <v>-70956.160000000003</v>
          </cell>
          <cell r="K185">
            <v>-135711.73000000001</v>
          </cell>
          <cell r="L185">
            <v>-102471.44</v>
          </cell>
          <cell r="M185">
            <v>-73249.61</v>
          </cell>
          <cell r="N185">
            <v>-67585.73</v>
          </cell>
          <cell r="O185">
            <v>-130495.95</v>
          </cell>
          <cell r="P185">
            <v>-120010.77</v>
          </cell>
          <cell r="Q185">
            <v>-127440.65</v>
          </cell>
          <cell r="R185">
            <v>0</v>
          </cell>
          <cell r="S185">
            <v>-978115.33000000007</v>
          </cell>
          <cell r="T185" t="str">
            <v>USD</v>
          </cell>
          <cell r="U185" t="str">
            <v>LIABILITIES</v>
          </cell>
          <cell r="V185" t="str">
            <v>CURRENT LIAB</v>
          </cell>
        </row>
        <row r="186">
          <cell r="C186" t="str">
            <v>BN   G1747TMP93USD</v>
          </cell>
          <cell r="D186" t="str">
            <v>DABAAJ**</v>
          </cell>
          <cell r="E186" t="str">
            <v>A/P</v>
          </cell>
          <cell r="F186" t="str">
            <v>Balance Sheet</v>
          </cell>
          <cell r="G186">
            <v>-108653.72</v>
          </cell>
          <cell r="H186">
            <v>0.01</v>
          </cell>
          <cell r="I186">
            <v>0.01</v>
          </cell>
          <cell r="J186">
            <v>0.01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-108653.69000000002</v>
          </cell>
          <cell r="T186" t="str">
            <v>USD</v>
          </cell>
          <cell r="U186" t="str">
            <v>LIABILITIES</v>
          </cell>
          <cell r="V186" t="str">
            <v>CURRENT LIAB</v>
          </cell>
        </row>
        <row r="187">
          <cell r="C187" t="str">
            <v>AX   A0004093USD</v>
          </cell>
          <cell r="D187" t="str">
            <v>CABB****</v>
          </cell>
          <cell r="E187" t="str">
            <v>CASH</v>
          </cell>
          <cell r="F187" t="str">
            <v>Balance Sheet</v>
          </cell>
          <cell r="G187">
            <v>436388.34</v>
          </cell>
          <cell r="H187">
            <v>218451.24</v>
          </cell>
          <cell r="I187">
            <v>128791.03999999999</v>
          </cell>
          <cell r="J187">
            <v>140472.57999999999</v>
          </cell>
          <cell r="K187">
            <v>58915.4</v>
          </cell>
          <cell r="L187">
            <v>268468.55</v>
          </cell>
          <cell r="M187">
            <v>104255.92</v>
          </cell>
          <cell r="N187">
            <v>176081.64</v>
          </cell>
          <cell r="O187">
            <v>275083.11</v>
          </cell>
          <cell r="P187">
            <v>81507.92</v>
          </cell>
          <cell r="Q187">
            <v>129152.24</v>
          </cell>
          <cell r="R187">
            <v>35806.17</v>
          </cell>
          <cell r="S187">
            <v>2053374.1499999997</v>
          </cell>
          <cell r="T187" t="str">
            <v>USD</v>
          </cell>
          <cell r="U187" t="str">
            <v>ASSETS</v>
          </cell>
          <cell r="V187" t="str">
            <v>CURRENT ASSETS</v>
          </cell>
        </row>
        <row r="188">
          <cell r="C188" t="str">
            <v>AX   A0004093T2USD</v>
          </cell>
          <cell r="D188" t="str">
            <v>CABB****</v>
          </cell>
          <cell r="E188" t="str">
            <v>CASH</v>
          </cell>
          <cell r="F188" t="str">
            <v>Balance Sheet</v>
          </cell>
          <cell r="G188">
            <v>462.77</v>
          </cell>
          <cell r="H188">
            <v>246</v>
          </cell>
          <cell r="I188">
            <v>40.17</v>
          </cell>
          <cell r="J188">
            <v>-419.82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329.11999999999995</v>
          </cell>
          <cell r="T188" t="str">
            <v>USD</v>
          </cell>
          <cell r="U188" t="str">
            <v>ASSETS</v>
          </cell>
          <cell r="V188" t="str">
            <v>CURRENT ASSETS</v>
          </cell>
        </row>
        <row r="189">
          <cell r="C189" t="str">
            <v>AX   A0004093T6USD</v>
          </cell>
          <cell r="D189" t="str">
            <v>CABB****</v>
          </cell>
          <cell r="E189" t="str">
            <v>CASH</v>
          </cell>
          <cell r="F189" t="str">
            <v>Balance Sheet</v>
          </cell>
          <cell r="G189">
            <v>107184</v>
          </cell>
          <cell r="H189">
            <v>72672.479999999996</v>
          </cell>
          <cell r="I189">
            <v>123742.15</v>
          </cell>
          <cell r="J189">
            <v>185215.65</v>
          </cell>
          <cell r="K189">
            <v>141357.18</v>
          </cell>
          <cell r="L189">
            <v>96325.07</v>
          </cell>
          <cell r="M189">
            <v>157955.03</v>
          </cell>
          <cell r="N189">
            <v>96684.63</v>
          </cell>
          <cell r="O189">
            <v>44061.83</v>
          </cell>
          <cell r="P189">
            <v>109078.3</v>
          </cell>
          <cell r="Q189">
            <v>186241.51</v>
          </cell>
          <cell r="R189">
            <v>174815.94</v>
          </cell>
          <cell r="S189">
            <v>1495333.77</v>
          </cell>
          <cell r="T189" t="str">
            <v>USD</v>
          </cell>
          <cell r="U189" t="str">
            <v>ASSETS</v>
          </cell>
          <cell r="V189" t="str">
            <v>CURRENT ASSETS</v>
          </cell>
        </row>
        <row r="190">
          <cell r="C190" t="str">
            <v>AX   A0004093T9USD</v>
          </cell>
          <cell r="D190" t="str">
            <v>CABB****</v>
          </cell>
          <cell r="E190" t="str">
            <v>CASH</v>
          </cell>
          <cell r="F190" t="str">
            <v>Balance Sheet</v>
          </cell>
          <cell r="G190">
            <v>486885.37</v>
          </cell>
          <cell r="H190">
            <v>304193.86</v>
          </cell>
          <cell r="I190">
            <v>496935.21</v>
          </cell>
          <cell r="J190">
            <v>525069.75</v>
          </cell>
          <cell r="K190">
            <v>403471.08</v>
          </cell>
          <cell r="L190">
            <v>336620.02</v>
          </cell>
          <cell r="M190">
            <v>268334.12</v>
          </cell>
          <cell r="N190">
            <v>378491.77</v>
          </cell>
          <cell r="O190">
            <v>63993.5</v>
          </cell>
          <cell r="P190">
            <v>179012.36</v>
          </cell>
          <cell r="Q190">
            <v>405528.24</v>
          </cell>
          <cell r="R190">
            <v>146881.4</v>
          </cell>
          <cell r="S190">
            <v>3995416.68</v>
          </cell>
          <cell r="T190" t="str">
            <v>USD</v>
          </cell>
          <cell r="U190" t="str">
            <v>ASSETS</v>
          </cell>
          <cell r="V190" t="str">
            <v>CURRENT ASSETS</v>
          </cell>
        </row>
        <row r="191">
          <cell r="C191" t="str">
            <v>BN   G4735003BNUSD</v>
          </cell>
          <cell r="D191" t="str">
            <v>DABAAG**</v>
          </cell>
          <cell r="E191" t="str">
            <v>A/P</v>
          </cell>
          <cell r="F191" t="str">
            <v>Balance Sheet</v>
          </cell>
          <cell r="G191">
            <v>-97008.57</v>
          </cell>
          <cell r="H191">
            <v>-51157.63</v>
          </cell>
          <cell r="I191">
            <v>-46442.99</v>
          </cell>
          <cell r="J191">
            <v>-19688.5</v>
          </cell>
          <cell r="K191">
            <v>-5383.04</v>
          </cell>
          <cell r="L191">
            <v>-53212.03</v>
          </cell>
          <cell r="M191">
            <v>29115.98</v>
          </cell>
          <cell r="N191">
            <v>-52927.63</v>
          </cell>
          <cell r="O191">
            <v>-48266.65</v>
          </cell>
          <cell r="P191">
            <v>-53143.45</v>
          </cell>
          <cell r="Q191">
            <v>-78050.320000000007</v>
          </cell>
          <cell r="R191">
            <v>-106097.38</v>
          </cell>
          <cell r="S191">
            <v>-582262.21</v>
          </cell>
          <cell r="T191" t="str">
            <v>USD</v>
          </cell>
          <cell r="U191" t="str">
            <v>LIABILITIES</v>
          </cell>
          <cell r="V191" t="str">
            <v>CURRENT LIAB</v>
          </cell>
        </row>
        <row r="192">
          <cell r="C192" t="str">
            <v>AX   G06920LJ93USD</v>
          </cell>
          <cell r="D192" t="str">
            <v>DADD****</v>
          </cell>
          <cell r="E192" t="str">
            <v>CON PAYABLES</v>
          </cell>
          <cell r="F192" t="str">
            <v>Balance Sheet</v>
          </cell>
          <cell r="G192">
            <v>0</v>
          </cell>
          <cell r="H192">
            <v>0</v>
          </cell>
          <cell r="I192">
            <v>0</v>
          </cell>
          <cell r="J192">
            <v>-226429.09</v>
          </cell>
          <cell r="K192">
            <v>0</v>
          </cell>
          <cell r="L192">
            <v>0</v>
          </cell>
          <cell r="M192">
            <v>-2964426.62</v>
          </cell>
          <cell r="N192">
            <v>-1653610.55</v>
          </cell>
          <cell r="O192">
            <v>-1515145.42</v>
          </cell>
          <cell r="P192">
            <v>-1989373.97</v>
          </cell>
          <cell r="Q192">
            <v>-0.05</v>
          </cell>
          <cell r="R192">
            <v>-0.05</v>
          </cell>
          <cell r="S192">
            <v>-8348985.7499999991</v>
          </cell>
          <cell r="T192" t="str">
            <v>USD</v>
          </cell>
          <cell r="U192" t="str">
            <v>LIABILITIES</v>
          </cell>
          <cell r="V192" t="str">
            <v>CURRENT LIAB</v>
          </cell>
        </row>
        <row r="193">
          <cell r="C193" t="str">
            <v>AX   G06920U693USD</v>
          </cell>
          <cell r="D193" t="str">
            <v>DADD****</v>
          </cell>
          <cell r="E193" t="str">
            <v>CON PAYABLES</v>
          </cell>
          <cell r="F193" t="str">
            <v>Balance Sheet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3138150.84</v>
          </cell>
          <cell r="R193">
            <v>0</v>
          </cell>
          <cell r="S193">
            <v>3138150.84</v>
          </cell>
          <cell r="T193" t="str">
            <v>USD</v>
          </cell>
          <cell r="U193" t="str">
            <v>LIABILITIES</v>
          </cell>
          <cell r="V193" t="str">
            <v>CURRENT LIAB</v>
          </cell>
        </row>
        <row r="194">
          <cell r="C194" t="str">
            <v>AX   G3716001USD</v>
          </cell>
          <cell r="D194" t="str">
            <v>DACN****</v>
          </cell>
          <cell r="E194" t="str">
            <v>WAGES</v>
          </cell>
          <cell r="F194" t="str">
            <v>Balance Sheet</v>
          </cell>
          <cell r="G194">
            <v>-263812.52</v>
          </cell>
          <cell r="H194">
            <v>-259364.85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-523177.37</v>
          </cell>
          <cell r="T194" t="str">
            <v>USD</v>
          </cell>
          <cell r="U194" t="str">
            <v>LIABILITIES</v>
          </cell>
          <cell r="V194" t="str">
            <v>CURRENT LIAB</v>
          </cell>
        </row>
        <row r="195">
          <cell r="C195" t="str">
            <v>BS   A1533001USD</v>
          </cell>
          <cell r="D195" t="str">
            <v>CACAFB**</v>
          </cell>
          <cell r="E195" t="str">
            <v>TRADE RECEIVABLES</v>
          </cell>
          <cell r="F195" t="str">
            <v>Balance Sheet</v>
          </cell>
          <cell r="G195">
            <v>-10907.95</v>
          </cell>
          <cell r="H195">
            <v>-6185.75</v>
          </cell>
          <cell r="I195">
            <v>7671.55</v>
          </cell>
          <cell r="J195">
            <v>11831.6</v>
          </cell>
          <cell r="K195">
            <v>13812.35</v>
          </cell>
          <cell r="L195">
            <v>15691.06</v>
          </cell>
          <cell r="M195">
            <v>7219.77</v>
          </cell>
          <cell r="N195">
            <v>7946.84</v>
          </cell>
          <cell r="O195">
            <v>14719.77</v>
          </cell>
          <cell r="P195">
            <v>5798.35</v>
          </cell>
          <cell r="Q195">
            <v>12628.73</v>
          </cell>
          <cell r="R195">
            <v>2464.5300000000002</v>
          </cell>
          <cell r="S195">
            <v>82690.850000000006</v>
          </cell>
          <cell r="T195" t="str">
            <v>USD</v>
          </cell>
          <cell r="U195" t="str">
            <v>ASSETS</v>
          </cell>
          <cell r="V195" t="str">
            <v>CURRENT ASSETS</v>
          </cell>
        </row>
        <row r="196">
          <cell r="C196" t="str">
            <v>BS   A1533018J7USD</v>
          </cell>
          <cell r="D196" t="str">
            <v>CACAFB**</v>
          </cell>
          <cell r="E196" t="str">
            <v>TRADE RECEIVABLES</v>
          </cell>
          <cell r="F196" t="str">
            <v>Balance Sheet</v>
          </cell>
          <cell r="G196">
            <v>-0.02</v>
          </cell>
          <cell r="H196">
            <v>-0.02</v>
          </cell>
          <cell r="I196">
            <v>-0.02</v>
          </cell>
          <cell r="J196">
            <v>-0.02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-0.08</v>
          </cell>
          <cell r="T196" t="str">
            <v>USD</v>
          </cell>
          <cell r="U196" t="str">
            <v>ASSETS</v>
          </cell>
          <cell r="V196" t="str">
            <v>CURRENT ASSETS</v>
          </cell>
        </row>
        <row r="197">
          <cell r="C197" t="str">
            <v>AX   G37210AXUSD</v>
          </cell>
          <cell r="D197" t="str">
            <v>DACN****</v>
          </cell>
          <cell r="E197" t="str">
            <v>WAGES</v>
          </cell>
          <cell r="F197" t="str">
            <v>Balance Sheet</v>
          </cell>
          <cell r="G197">
            <v>48242.83</v>
          </cell>
          <cell r="H197">
            <v>43469.49</v>
          </cell>
          <cell r="I197">
            <v>46661.87</v>
          </cell>
          <cell r="J197">
            <v>44666.12</v>
          </cell>
          <cell r="K197">
            <v>48118.400000000001</v>
          </cell>
          <cell r="L197">
            <v>-2931.61</v>
          </cell>
          <cell r="M197">
            <v>511.14</v>
          </cell>
          <cell r="N197">
            <v>45710.66</v>
          </cell>
          <cell r="O197">
            <v>88082.84</v>
          </cell>
          <cell r="P197">
            <v>130650.14</v>
          </cell>
          <cell r="Q197">
            <v>157967.65</v>
          </cell>
          <cell r="R197">
            <v>151946.64000000001</v>
          </cell>
          <cell r="S197">
            <v>803096.17</v>
          </cell>
          <cell r="T197" t="str">
            <v>USD</v>
          </cell>
          <cell r="U197" t="str">
            <v>LIABILITIES</v>
          </cell>
          <cell r="V197" t="str">
            <v>CURRENT LIAB</v>
          </cell>
        </row>
        <row r="198">
          <cell r="C198" t="str">
            <v>AX   G37210T6USD</v>
          </cell>
          <cell r="D198" t="str">
            <v>DACN****</v>
          </cell>
          <cell r="E198" t="str">
            <v>WAGES</v>
          </cell>
          <cell r="F198" t="str">
            <v>Balance Sheet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-1214.4100000000001</v>
          </cell>
          <cell r="O198">
            <v>-1240.75</v>
          </cell>
          <cell r="P198">
            <v>12507.88</v>
          </cell>
          <cell r="Q198">
            <v>26282.26</v>
          </cell>
          <cell r="R198">
            <v>39830</v>
          </cell>
          <cell r="S198">
            <v>76164.98</v>
          </cell>
          <cell r="T198" t="str">
            <v>USD</v>
          </cell>
          <cell r="U198" t="str">
            <v>LIABILITIES</v>
          </cell>
          <cell r="V198" t="str">
            <v>CURRENT LIAB</v>
          </cell>
        </row>
        <row r="199">
          <cell r="C199" t="str">
            <v>AX   G37210T9USD</v>
          </cell>
          <cell r="D199" t="str">
            <v>DACN****</v>
          </cell>
          <cell r="E199" t="str">
            <v>WAGES</v>
          </cell>
          <cell r="F199" t="str">
            <v>Balance Sheet</v>
          </cell>
          <cell r="G199">
            <v>0</v>
          </cell>
          <cell r="H199">
            <v>-0.1</v>
          </cell>
          <cell r="I199">
            <v>0</v>
          </cell>
          <cell r="J199">
            <v>-0.01</v>
          </cell>
          <cell r="K199">
            <v>0</v>
          </cell>
          <cell r="L199">
            <v>0</v>
          </cell>
          <cell r="M199">
            <v>-0.08</v>
          </cell>
          <cell r="N199">
            <v>0</v>
          </cell>
          <cell r="O199">
            <v>-0.08</v>
          </cell>
          <cell r="P199">
            <v>1616.54</v>
          </cell>
          <cell r="Q199">
            <v>1641.47</v>
          </cell>
          <cell r="R199">
            <v>1573.4</v>
          </cell>
          <cell r="S199">
            <v>4831.1399999999994</v>
          </cell>
          <cell r="T199" t="str">
            <v>USD</v>
          </cell>
          <cell r="U199" t="str">
            <v>LIABILITIES</v>
          </cell>
          <cell r="V199" t="str">
            <v>CURRENT LIAB</v>
          </cell>
        </row>
        <row r="200">
          <cell r="C200" t="str">
            <v>BS   A204100193USD</v>
          </cell>
          <cell r="D200" t="str">
            <v>CACAFB**</v>
          </cell>
          <cell r="E200" t="str">
            <v>TRADE RECEIVABLES</v>
          </cell>
          <cell r="F200" t="str">
            <v>Balance Sheet</v>
          </cell>
          <cell r="G200">
            <v>43895490.950000003</v>
          </cell>
          <cell r="H200">
            <v>43155446.840000004</v>
          </cell>
          <cell r="I200">
            <v>45578373.159999996</v>
          </cell>
          <cell r="J200">
            <v>45258964.100000001</v>
          </cell>
          <cell r="K200">
            <v>48098806.340000004</v>
          </cell>
          <cell r="L200">
            <v>48078347.469999999</v>
          </cell>
          <cell r="M200">
            <v>48137337.219999999</v>
          </cell>
          <cell r="N200">
            <v>48716664.259999998</v>
          </cell>
          <cell r="O200">
            <v>49599272.409999996</v>
          </cell>
          <cell r="P200">
            <v>50249627.670000002</v>
          </cell>
          <cell r="Q200">
            <v>50837021.090000004</v>
          </cell>
          <cell r="R200">
            <v>48731648.140000001</v>
          </cell>
          <cell r="S200">
            <v>570336999.64999998</v>
          </cell>
          <cell r="T200" t="str">
            <v>USD</v>
          </cell>
          <cell r="U200" t="str">
            <v>ASSETS</v>
          </cell>
          <cell r="V200" t="str">
            <v>CURRENT ASSETS</v>
          </cell>
        </row>
        <row r="201">
          <cell r="C201" t="str">
            <v>BS   A20410BN93USD</v>
          </cell>
          <cell r="D201" t="str">
            <v>CACAFA**</v>
          </cell>
          <cell r="E201" t="str">
            <v>TRADE RECEIVABLES</v>
          </cell>
          <cell r="F201" t="str">
            <v>Balance Sheet</v>
          </cell>
          <cell r="G201">
            <v>2034559.53</v>
          </cell>
          <cell r="H201">
            <v>2252087.7000000002</v>
          </cell>
          <cell r="I201">
            <v>2721946.85</v>
          </cell>
          <cell r="J201">
            <v>2536319.71</v>
          </cell>
          <cell r="K201">
            <v>2563160.9</v>
          </cell>
          <cell r="L201">
            <v>2686163.18</v>
          </cell>
          <cell r="M201">
            <v>2734849.43</v>
          </cell>
          <cell r="N201">
            <v>1121761.51</v>
          </cell>
          <cell r="O201">
            <v>2557168.84</v>
          </cell>
          <cell r="P201">
            <v>2799018.68</v>
          </cell>
          <cell r="Q201">
            <v>2794437.53</v>
          </cell>
          <cell r="R201">
            <v>2505925.34</v>
          </cell>
          <cell r="S201">
            <v>29307399.200000003</v>
          </cell>
          <cell r="T201" t="str">
            <v>USD</v>
          </cell>
          <cell r="U201" t="str">
            <v>ASSETS</v>
          </cell>
          <cell r="V201" t="str">
            <v>CURRENT ASSETS</v>
          </cell>
        </row>
        <row r="202">
          <cell r="C202" t="str">
            <v>BS   A20410BS93USD</v>
          </cell>
          <cell r="D202" t="str">
            <v>CACAFA**</v>
          </cell>
          <cell r="E202" t="str">
            <v>TRADE RECEIVABLES</v>
          </cell>
          <cell r="F202" t="str">
            <v>Balance Sheet</v>
          </cell>
          <cell r="G202">
            <v>18737415.829999998</v>
          </cell>
          <cell r="H202">
            <v>20151167.969999999</v>
          </cell>
          <cell r="I202">
            <v>23159905.170000002</v>
          </cell>
          <cell r="J202">
            <v>11067734.82</v>
          </cell>
          <cell r="K202">
            <v>22878464.870000001</v>
          </cell>
          <cell r="L202">
            <v>22797048.609999999</v>
          </cell>
          <cell r="M202">
            <v>23013688.149999999</v>
          </cell>
          <cell r="N202">
            <v>22579811.039999999</v>
          </cell>
          <cell r="O202">
            <v>24176145</v>
          </cell>
          <cell r="P202">
            <v>24535929.969999999</v>
          </cell>
          <cell r="Q202">
            <v>13029667.68</v>
          </cell>
          <cell r="R202">
            <v>24342283.129999999</v>
          </cell>
          <cell r="S202">
            <v>250469262.23999998</v>
          </cell>
          <cell r="T202" t="str">
            <v>USD</v>
          </cell>
          <cell r="U202" t="str">
            <v>ASSETS</v>
          </cell>
          <cell r="V202" t="str">
            <v>CURRENT ASSETS</v>
          </cell>
        </row>
        <row r="203">
          <cell r="C203" t="str">
            <v>BS   A20410LL93USD</v>
          </cell>
          <cell r="D203" t="str">
            <v>CACAFA**</v>
          </cell>
          <cell r="E203" t="str">
            <v>TRADE RECEIVABLES</v>
          </cell>
          <cell r="F203" t="str">
            <v>Balance Sheet</v>
          </cell>
          <cell r="G203">
            <v>291521.48</v>
          </cell>
          <cell r="H203">
            <v>143303.45000000001</v>
          </cell>
          <cell r="I203">
            <v>302697.95</v>
          </cell>
          <cell r="J203">
            <v>300576.67</v>
          </cell>
          <cell r="K203">
            <v>592949.81000000006</v>
          </cell>
          <cell r="L203">
            <v>648869.79</v>
          </cell>
          <cell r="M203">
            <v>496031.39</v>
          </cell>
          <cell r="N203">
            <v>513505.6</v>
          </cell>
          <cell r="O203">
            <v>587823.27</v>
          </cell>
          <cell r="P203">
            <v>596709.1</v>
          </cell>
          <cell r="Q203">
            <v>603493.61</v>
          </cell>
          <cell r="R203">
            <v>478688.58</v>
          </cell>
          <cell r="S203">
            <v>5556170.7000000011</v>
          </cell>
          <cell r="T203" t="str">
            <v>USD</v>
          </cell>
          <cell r="U203" t="str">
            <v>ASSETS</v>
          </cell>
          <cell r="V203" t="str">
            <v>CURRENT ASSETS</v>
          </cell>
        </row>
        <row r="204">
          <cell r="C204" t="str">
            <v>BS   A20410LL99USD</v>
          </cell>
          <cell r="D204" t="str">
            <v>CACAFA**</v>
          </cell>
          <cell r="E204" t="str">
            <v>TRADE RECEIVABLES</v>
          </cell>
          <cell r="F204" t="str">
            <v>Balance Sheet</v>
          </cell>
          <cell r="G204">
            <v>534448.55000000005</v>
          </cell>
          <cell r="H204">
            <v>314228.03999999998</v>
          </cell>
          <cell r="I204">
            <v>547843.14</v>
          </cell>
          <cell r="J204">
            <v>238943.85</v>
          </cell>
          <cell r="K204">
            <v>689802.67</v>
          </cell>
          <cell r="L204">
            <v>730460.15</v>
          </cell>
          <cell r="M204">
            <v>442608.39</v>
          </cell>
          <cell r="N204">
            <v>544690.54</v>
          </cell>
          <cell r="O204">
            <v>555136.96</v>
          </cell>
          <cell r="P204">
            <v>513279.35</v>
          </cell>
          <cell r="Q204">
            <v>570948.66</v>
          </cell>
          <cell r="R204">
            <v>586660.09</v>
          </cell>
          <cell r="S204">
            <v>6269050.3899999997</v>
          </cell>
          <cell r="T204" t="str">
            <v>USD</v>
          </cell>
          <cell r="U204" t="str">
            <v>ASSETS</v>
          </cell>
          <cell r="V204" t="str">
            <v>CURRENT ASSETS</v>
          </cell>
        </row>
        <row r="205">
          <cell r="C205" t="str">
            <v>BS   A3050010USD</v>
          </cell>
          <cell r="D205" t="str">
            <v>CACAFA**</v>
          </cell>
          <cell r="E205" t="str">
            <v>TRADE RECEIVABLES</v>
          </cell>
          <cell r="F205" t="str">
            <v>Balance Sheet</v>
          </cell>
          <cell r="G205">
            <v>39142.480000000003</v>
          </cell>
          <cell r="H205">
            <v>38482.57</v>
          </cell>
          <cell r="I205">
            <v>40643.14</v>
          </cell>
          <cell r="J205">
            <v>62858.86</v>
          </cell>
          <cell r="K205">
            <v>66998.66</v>
          </cell>
          <cell r="L205">
            <v>66970.16</v>
          </cell>
          <cell r="M205">
            <v>67052.33</v>
          </cell>
          <cell r="N205">
            <v>67859.3</v>
          </cell>
          <cell r="O205">
            <v>69331.22</v>
          </cell>
          <cell r="P205">
            <v>70240.3</v>
          </cell>
          <cell r="Q205">
            <v>71323.7</v>
          </cell>
          <cell r="R205">
            <v>68369.89</v>
          </cell>
          <cell r="S205">
            <v>729272.61</v>
          </cell>
          <cell r="T205" t="str">
            <v>USD</v>
          </cell>
          <cell r="U205" t="str">
            <v>ASSETS</v>
          </cell>
          <cell r="V205" t="str">
            <v>CURRENT ASSETS</v>
          </cell>
        </row>
        <row r="206">
          <cell r="C206" t="str">
            <v>BS   A305100293USD</v>
          </cell>
          <cell r="D206" t="str">
            <v>CACB****</v>
          </cell>
          <cell r="E206" t="str">
            <v>TRADE RECEIVABLES</v>
          </cell>
          <cell r="F206" t="str">
            <v>Balance Sheet</v>
          </cell>
          <cell r="G206">
            <v>144515.70000000001</v>
          </cell>
          <cell r="H206">
            <v>142079.28</v>
          </cell>
          <cell r="I206">
            <v>150056.20000000001</v>
          </cell>
          <cell r="J206">
            <v>149004.62</v>
          </cell>
          <cell r="K206">
            <v>158817.85999999999</v>
          </cell>
          <cell r="L206">
            <v>158750.31</v>
          </cell>
          <cell r="M206">
            <v>158945.09</v>
          </cell>
          <cell r="N206">
            <v>160857.97</v>
          </cell>
          <cell r="O206">
            <v>164347.1</v>
          </cell>
          <cell r="P206">
            <v>166502.04999999999</v>
          </cell>
          <cell r="Q206">
            <v>169070.2</v>
          </cell>
          <cell r="R206">
            <v>162068.29999999999</v>
          </cell>
          <cell r="S206">
            <v>1885014.6800000002</v>
          </cell>
          <cell r="T206" t="str">
            <v>USD</v>
          </cell>
          <cell r="U206" t="str">
            <v>ASSETS</v>
          </cell>
          <cell r="V206" t="str">
            <v>CURRENT ASSETS</v>
          </cell>
        </row>
        <row r="207">
          <cell r="C207" t="str">
            <v>BS   A3060095USD</v>
          </cell>
          <cell r="D207" t="str">
            <v>CACAFB**</v>
          </cell>
          <cell r="E207" t="str">
            <v>TRADE RECEIVABLES</v>
          </cell>
          <cell r="F207" t="str">
            <v>Balance Sheet</v>
          </cell>
          <cell r="G207">
            <v>0.02</v>
          </cell>
          <cell r="H207">
            <v>0.02</v>
          </cell>
          <cell r="I207">
            <v>0.02</v>
          </cell>
          <cell r="J207">
            <v>0.02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0.08</v>
          </cell>
          <cell r="T207" t="str">
            <v>USD</v>
          </cell>
          <cell r="U207" t="str">
            <v>ASSETS</v>
          </cell>
          <cell r="V207" t="str">
            <v>CURRENT ASSETS</v>
          </cell>
        </row>
        <row r="208">
          <cell r="C208" t="str">
            <v>BS   A30600ACIXUSD</v>
          </cell>
          <cell r="D208" t="str">
            <v>CACAFB**</v>
          </cell>
          <cell r="E208" t="str">
            <v>TRADE RECEIVABLES</v>
          </cell>
          <cell r="F208" t="str">
            <v>Balance Sheet</v>
          </cell>
          <cell r="G208">
            <v>-0.02</v>
          </cell>
          <cell r="H208">
            <v>-0.02</v>
          </cell>
          <cell r="I208">
            <v>-0.02</v>
          </cell>
          <cell r="J208">
            <v>1629.24</v>
          </cell>
          <cell r="K208">
            <v>3864.86</v>
          </cell>
          <cell r="L208">
            <v>6425.55</v>
          </cell>
          <cell r="M208">
            <v>5992.74</v>
          </cell>
          <cell r="N208">
            <v>8968.4699999999993</v>
          </cell>
          <cell r="O208">
            <v>11158.26</v>
          </cell>
          <cell r="P208">
            <v>12469.12</v>
          </cell>
          <cell r="Q208">
            <v>-0.03</v>
          </cell>
          <cell r="R208">
            <v>2521.7800000000002</v>
          </cell>
          <cell r="S208">
            <v>53029.930000000008</v>
          </cell>
          <cell r="T208" t="str">
            <v>USD</v>
          </cell>
          <cell r="U208" t="str">
            <v>ASSETS</v>
          </cell>
          <cell r="V208" t="str">
            <v>CURRENT ASSETS</v>
          </cell>
        </row>
        <row r="209">
          <cell r="C209" t="str">
            <v>BS   A30600BSAXUSD</v>
          </cell>
          <cell r="D209" t="str">
            <v>CACAFA**</v>
          </cell>
          <cell r="E209" t="str">
            <v>TRADE RECEIVABLES</v>
          </cell>
          <cell r="F209" t="str">
            <v>Balance Sheet</v>
          </cell>
          <cell r="G209">
            <v>0</v>
          </cell>
          <cell r="H209">
            <v>0</v>
          </cell>
          <cell r="I209">
            <v>0</v>
          </cell>
          <cell r="J209">
            <v>3232.23</v>
          </cell>
          <cell r="K209">
            <v>4121.67</v>
          </cell>
          <cell r="L209">
            <v>-0.01</v>
          </cell>
          <cell r="M209">
            <v>8411.2900000000009</v>
          </cell>
          <cell r="N209">
            <v>-289.74</v>
          </cell>
          <cell r="O209">
            <v>-296.02</v>
          </cell>
          <cell r="P209">
            <v>7083.14</v>
          </cell>
          <cell r="Q209">
            <v>1988.43</v>
          </cell>
          <cell r="R209">
            <v>-291.91000000000003</v>
          </cell>
          <cell r="S209">
            <v>23959.08</v>
          </cell>
          <cell r="T209" t="str">
            <v>USD</v>
          </cell>
          <cell r="U209" t="str">
            <v>ASSETS</v>
          </cell>
          <cell r="V209" t="str">
            <v>CURRENT ASSETS</v>
          </cell>
        </row>
        <row r="210">
          <cell r="C210" t="str">
            <v>BS   A30600BSBUUSD</v>
          </cell>
          <cell r="D210" t="str">
            <v>CACAFA**</v>
          </cell>
          <cell r="E210" t="str">
            <v>TRADE RECEIVABLES</v>
          </cell>
          <cell r="F210" t="str">
            <v>Balance Sheet</v>
          </cell>
          <cell r="G210">
            <v>10561.47</v>
          </cell>
          <cell r="H210">
            <v>34060.65</v>
          </cell>
          <cell r="I210">
            <v>11055.03</v>
          </cell>
          <cell r="J210">
            <v>12600.1</v>
          </cell>
          <cell r="K210">
            <v>9345.35</v>
          </cell>
          <cell r="L210">
            <v>11498</v>
          </cell>
          <cell r="M210">
            <v>24075.43</v>
          </cell>
          <cell r="N210">
            <v>10663.08</v>
          </cell>
          <cell r="O210">
            <v>8156.81</v>
          </cell>
          <cell r="P210">
            <v>8439.75</v>
          </cell>
          <cell r="Q210">
            <v>10297.01</v>
          </cell>
          <cell r="R210">
            <v>0.24</v>
          </cell>
          <cell r="S210">
            <v>150752.92000000001</v>
          </cell>
          <cell r="T210" t="str">
            <v>USD</v>
          </cell>
          <cell r="U210" t="str">
            <v>ASSETS</v>
          </cell>
          <cell r="V210" t="str">
            <v>CURRENT ASSETS</v>
          </cell>
        </row>
        <row r="211">
          <cell r="C211" t="str">
            <v>BS   A30600BSJ3USD</v>
          </cell>
          <cell r="D211" t="str">
            <v>CACAFB**</v>
          </cell>
          <cell r="E211" t="str">
            <v>TRADE RECEIVABLES</v>
          </cell>
          <cell r="F211" t="str">
            <v>Balance Sheet</v>
          </cell>
          <cell r="G211">
            <v>230324.51</v>
          </cell>
          <cell r="H211">
            <v>84496.6</v>
          </cell>
          <cell r="I211">
            <v>87891.1</v>
          </cell>
          <cell r="J211">
            <v>169193.78</v>
          </cell>
          <cell r="K211">
            <v>-371.43</v>
          </cell>
          <cell r="L211">
            <v>-118.38</v>
          </cell>
          <cell r="M211">
            <v>422209.06</v>
          </cell>
          <cell r="N211">
            <v>-1246.48</v>
          </cell>
          <cell r="O211">
            <v>12862.97</v>
          </cell>
          <cell r="P211">
            <v>15752.97</v>
          </cell>
          <cell r="Q211">
            <v>-6269.45</v>
          </cell>
          <cell r="R211">
            <v>-6064.97</v>
          </cell>
          <cell r="S211">
            <v>1008660.28</v>
          </cell>
          <cell r="T211" t="str">
            <v>USD</v>
          </cell>
          <cell r="U211" t="str">
            <v>ASSETS</v>
          </cell>
          <cell r="V211" t="str">
            <v>CURRENT ASSETS</v>
          </cell>
        </row>
        <row r="212">
          <cell r="C212" t="str">
            <v>BS   A30600BSLZUSD</v>
          </cell>
          <cell r="D212" t="str">
            <v>CACAFA**</v>
          </cell>
          <cell r="E212" t="str">
            <v>TRADE RECEIVABLES</v>
          </cell>
          <cell r="F212" t="str">
            <v>Balance Sheet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1069.1500000000001</v>
          </cell>
          <cell r="R212">
            <v>0</v>
          </cell>
          <cell r="S212">
            <v>1069.1500000000001</v>
          </cell>
          <cell r="T212" t="str">
            <v>USD</v>
          </cell>
          <cell r="U212" t="str">
            <v>ASSETS</v>
          </cell>
          <cell r="V212" t="str">
            <v>CURRENT ASSETS</v>
          </cell>
        </row>
        <row r="213">
          <cell r="C213" t="str">
            <v>BS   A30600GMIXUSD</v>
          </cell>
          <cell r="D213" t="str">
            <v>CACAFB**</v>
          </cell>
          <cell r="E213" t="str">
            <v>TRADE RECEIVABLES</v>
          </cell>
          <cell r="F213" t="str">
            <v>Balance Sheet</v>
          </cell>
          <cell r="G213">
            <v>133152.14000000001</v>
          </cell>
          <cell r="H213">
            <v>143294.93</v>
          </cell>
          <cell r="I213">
            <v>100953.96</v>
          </cell>
          <cell r="J213">
            <v>80132.38</v>
          </cell>
          <cell r="K213">
            <v>101902.56</v>
          </cell>
          <cell r="L213">
            <v>87549.61</v>
          </cell>
          <cell r="M213">
            <v>140093.32</v>
          </cell>
          <cell r="N213">
            <v>90397.38</v>
          </cell>
          <cell r="O213">
            <v>90889.19</v>
          </cell>
          <cell r="P213">
            <v>157873.76</v>
          </cell>
          <cell r="Q213">
            <v>89787.26</v>
          </cell>
          <cell r="R213">
            <v>35693.839999999997</v>
          </cell>
          <cell r="S213">
            <v>1251720.33</v>
          </cell>
          <cell r="T213" t="str">
            <v>USD</v>
          </cell>
          <cell r="U213" t="str">
            <v>ASSETS</v>
          </cell>
          <cell r="V213" t="str">
            <v>CURRENT ASSETS</v>
          </cell>
        </row>
        <row r="214">
          <cell r="C214" t="str">
            <v>BS   A30600GMJ4USD</v>
          </cell>
          <cell r="D214" t="str">
            <v>CACAFB**</v>
          </cell>
          <cell r="E214" t="str">
            <v>TRADE RECEIVABLES</v>
          </cell>
          <cell r="F214" t="str">
            <v>Balance Sheet</v>
          </cell>
          <cell r="G214">
            <v>278884.95</v>
          </cell>
          <cell r="H214">
            <v>-29514.22</v>
          </cell>
          <cell r="I214">
            <v>232389.18</v>
          </cell>
          <cell r="J214">
            <v>167621.44</v>
          </cell>
          <cell r="K214">
            <v>475124.75</v>
          </cell>
          <cell r="L214">
            <v>316769.53999999998</v>
          </cell>
          <cell r="M214">
            <v>496812.29</v>
          </cell>
          <cell r="N214">
            <v>442126.56</v>
          </cell>
          <cell r="O214">
            <v>387496.83</v>
          </cell>
          <cell r="P214">
            <v>437523.27</v>
          </cell>
          <cell r="Q214">
            <v>390127.58</v>
          </cell>
          <cell r="R214">
            <v>119024.55</v>
          </cell>
          <cell r="S214">
            <v>3714386.72</v>
          </cell>
          <cell r="T214" t="str">
            <v>USD</v>
          </cell>
          <cell r="U214" t="str">
            <v>ASSETS</v>
          </cell>
          <cell r="V214" t="str">
            <v>CURRENT ASSETS</v>
          </cell>
        </row>
        <row r="215">
          <cell r="C215" t="str">
            <v>BS   A30600GMJ7USD</v>
          </cell>
          <cell r="D215" t="str">
            <v>CACAFB**</v>
          </cell>
          <cell r="E215" t="str">
            <v>TRADE RECEIVABLES</v>
          </cell>
          <cell r="F215" t="str">
            <v>Balance Sheet</v>
          </cell>
          <cell r="G215">
            <v>1015502.3</v>
          </cell>
          <cell r="H215">
            <v>551503.25</v>
          </cell>
          <cell r="I215">
            <v>828862.62</v>
          </cell>
          <cell r="J215">
            <v>795503.73</v>
          </cell>
          <cell r="K215">
            <v>842138.45</v>
          </cell>
          <cell r="L215">
            <v>675114.87</v>
          </cell>
          <cell r="M215">
            <v>904730.61</v>
          </cell>
          <cell r="N215">
            <v>758187.43</v>
          </cell>
          <cell r="O215">
            <v>717194.7</v>
          </cell>
          <cell r="P215">
            <v>910876.14</v>
          </cell>
          <cell r="Q215">
            <v>668856.91</v>
          </cell>
          <cell r="R215">
            <v>331808.38</v>
          </cell>
          <cell r="S215">
            <v>9000279.3900000006</v>
          </cell>
          <cell r="T215" t="str">
            <v>USD</v>
          </cell>
          <cell r="U215" t="str">
            <v>ASSETS</v>
          </cell>
          <cell r="V215" t="str">
            <v>CURRENT ASSETS</v>
          </cell>
        </row>
        <row r="216">
          <cell r="C216" t="str">
            <v>BS   A30600GMLGUSD</v>
          </cell>
          <cell r="D216" t="str">
            <v>CACAFB**</v>
          </cell>
          <cell r="E216" t="str">
            <v>TRADE RECEIVABLES</v>
          </cell>
          <cell r="F216" t="str">
            <v>Balance Sheet</v>
          </cell>
          <cell r="G216">
            <v>-18544.77</v>
          </cell>
          <cell r="H216">
            <v>-36472.17</v>
          </cell>
          <cell r="I216">
            <v>-33401.72</v>
          </cell>
          <cell r="J216">
            <v>3107.71</v>
          </cell>
          <cell r="K216">
            <v>-34510.01</v>
          </cell>
          <cell r="L216">
            <v>-41791.53</v>
          </cell>
          <cell r="M216">
            <v>-27094.21</v>
          </cell>
          <cell r="N216">
            <v>-37850.83</v>
          </cell>
          <cell r="O216">
            <v>-45645.03</v>
          </cell>
          <cell r="P216">
            <v>-28962.77</v>
          </cell>
          <cell r="Q216">
            <v>-46491.01</v>
          </cell>
          <cell r="R216">
            <v>-50912.25</v>
          </cell>
          <cell r="S216">
            <v>-398568.58999999997</v>
          </cell>
          <cell r="T216" t="str">
            <v>USD</v>
          </cell>
          <cell r="U216" t="str">
            <v>ASSETS</v>
          </cell>
          <cell r="V216" t="str">
            <v>CURRENT ASSETS</v>
          </cell>
        </row>
        <row r="217">
          <cell r="C217" t="str">
            <v>BS   A30600PMIXUSD</v>
          </cell>
          <cell r="D217" t="str">
            <v>CACAFB**</v>
          </cell>
          <cell r="E217" t="str">
            <v>TRADE RECEIVABLES</v>
          </cell>
          <cell r="F217" t="str">
            <v>Balance Sheet</v>
          </cell>
          <cell r="G217">
            <v>-1523.92</v>
          </cell>
          <cell r="H217">
            <v>-21229.69</v>
          </cell>
          <cell r="I217">
            <v>-11182.49</v>
          </cell>
          <cell r="J217">
            <v>-11104.12</v>
          </cell>
          <cell r="K217">
            <v>-12467.66</v>
          </cell>
          <cell r="L217">
            <v>-13767.59</v>
          </cell>
          <cell r="M217">
            <v>-0.01</v>
          </cell>
          <cell r="N217">
            <v>-1200.57</v>
          </cell>
          <cell r="O217">
            <v>-13322.98</v>
          </cell>
          <cell r="P217">
            <v>-30183.27</v>
          </cell>
          <cell r="Q217">
            <v>32714.95</v>
          </cell>
          <cell r="R217">
            <v>-8564.91</v>
          </cell>
          <cell r="S217">
            <v>-91832.260000000009</v>
          </cell>
          <cell r="T217" t="str">
            <v>USD</v>
          </cell>
          <cell r="U217" t="str">
            <v>ASSETS</v>
          </cell>
          <cell r="V217" t="str">
            <v>CURRENT ASSETS</v>
          </cell>
        </row>
        <row r="218">
          <cell r="C218" t="str">
            <v>BS   A30600PMJ4USD</v>
          </cell>
          <cell r="D218" t="str">
            <v>CACAFB**</v>
          </cell>
          <cell r="E218" t="str">
            <v>TRADE RECEIVABLES</v>
          </cell>
          <cell r="F218" t="str">
            <v>Balance Sheet</v>
          </cell>
          <cell r="G218">
            <v>853835.44</v>
          </cell>
          <cell r="H218">
            <v>64685.02</v>
          </cell>
          <cell r="I218">
            <v>-2043.23</v>
          </cell>
          <cell r="J218">
            <v>98248.74</v>
          </cell>
          <cell r="K218">
            <v>5195</v>
          </cell>
          <cell r="L218">
            <v>-235754.04</v>
          </cell>
          <cell r="M218">
            <v>182834.17</v>
          </cell>
          <cell r="N218">
            <v>201002.54</v>
          </cell>
          <cell r="O218">
            <v>205320.14</v>
          </cell>
          <cell r="P218">
            <v>200036.93</v>
          </cell>
          <cell r="Q218">
            <v>12861.14</v>
          </cell>
          <cell r="R218">
            <v>-48271.72</v>
          </cell>
          <cell r="S218">
            <v>1537950.1299999997</v>
          </cell>
          <cell r="T218" t="str">
            <v>USD</v>
          </cell>
          <cell r="U218" t="str">
            <v>ASSETS</v>
          </cell>
          <cell r="V218" t="str">
            <v>CURRENT ASSETS</v>
          </cell>
        </row>
        <row r="219">
          <cell r="C219" t="str">
            <v>BS   A30600PMJ7USD</v>
          </cell>
          <cell r="D219" t="str">
            <v>CACAFB**</v>
          </cell>
          <cell r="E219" t="str">
            <v>TRADE RECEIVABLES</v>
          </cell>
          <cell r="F219" t="str">
            <v>Balance Sheet</v>
          </cell>
          <cell r="G219">
            <v>-817856.71</v>
          </cell>
          <cell r="H219">
            <v>67529.2</v>
          </cell>
          <cell r="I219">
            <v>10088.82</v>
          </cell>
          <cell r="J219">
            <v>54498.25</v>
          </cell>
          <cell r="K219">
            <v>58619.31</v>
          </cell>
          <cell r="L219">
            <v>63043.16</v>
          </cell>
          <cell r="M219">
            <v>112829.75999999999</v>
          </cell>
          <cell r="N219">
            <v>109860.72</v>
          </cell>
          <cell r="O219">
            <v>97389.92</v>
          </cell>
          <cell r="P219">
            <v>160168.25</v>
          </cell>
          <cell r="Q219">
            <v>124476.75</v>
          </cell>
          <cell r="R219">
            <v>128028.03</v>
          </cell>
          <cell r="S219">
            <v>168675.45999999988</v>
          </cell>
          <cell r="T219" t="str">
            <v>USD</v>
          </cell>
          <cell r="U219" t="str">
            <v>ASSETS</v>
          </cell>
          <cell r="V219" t="str">
            <v>CURRENT ASSETS</v>
          </cell>
        </row>
        <row r="220">
          <cell r="C220" t="str">
            <v>BS   A30600PSJ4USD</v>
          </cell>
          <cell r="D220" t="str">
            <v>CACAFB**</v>
          </cell>
          <cell r="E220" t="str">
            <v>TRADE RECEIVABLES</v>
          </cell>
          <cell r="F220" t="str">
            <v>Balance Sheet</v>
          </cell>
          <cell r="G220">
            <v>-0.05</v>
          </cell>
          <cell r="H220">
            <v>-0.05</v>
          </cell>
          <cell r="I220">
            <v>-0.04</v>
          </cell>
          <cell r="J220">
            <v>61112.71</v>
          </cell>
          <cell r="K220">
            <v>0</v>
          </cell>
          <cell r="L220">
            <v>0</v>
          </cell>
          <cell r="M220">
            <v>151587.66</v>
          </cell>
          <cell r="N220">
            <v>153412</v>
          </cell>
          <cell r="O220">
            <v>154359.82999999999</v>
          </cell>
          <cell r="P220">
            <v>139816.85</v>
          </cell>
          <cell r="Q220">
            <v>141973.41</v>
          </cell>
          <cell r="R220">
            <v>99208.68</v>
          </cell>
          <cell r="S220">
            <v>901471</v>
          </cell>
          <cell r="T220" t="str">
            <v>USD</v>
          </cell>
          <cell r="U220" t="str">
            <v>ASSETS</v>
          </cell>
          <cell r="V220" t="str">
            <v>CURRENT ASSETS</v>
          </cell>
        </row>
        <row r="221">
          <cell r="C221" t="str">
            <v>BS   A30600PSJ7USD</v>
          </cell>
          <cell r="D221" t="str">
            <v>CACAFB**</v>
          </cell>
          <cell r="E221" t="str">
            <v>TRADE RECEIVABLES</v>
          </cell>
          <cell r="F221" t="str">
            <v>Balance Sheet</v>
          </cell>
          <cell r="G221">
            <v>623.11</v>
          </cell>
          <cell r="H221">
            <v>1583.45</v>
          </cell>
          <cell r="I221">
            <v>1672.36</v>
          </cell>
          <cell r="J221">
            <v>8697.61</v>
          </cell>
          <cell r="K221">
            <v>9270.42</v>
          </cell>
          <cell r="L221">
            <v>9266.48</v>
          </cell>
          <cell r="M221">
            <v>1771.44</v>
          </cell>
          <cell r="N221">
            <v>1792.75</v>
          </cell>
          <cell r="O221">
            <v>1831.64</v>
          </cell>
          <cell r="P221">
            <v>1855.66</v>
          </cell>
          <cell r="Q221">
            <v>1884.28</v>
          </cell>
          <cell r="R221">
            <v>1806.24</v>
          </cell>
          <cell r="S221">
            <v>42055.44</v>
          </cell>
          <cell r="T221" t="str">
            <v>USD</v>
          </cell>
          <cell r="U221" t="str">
            <v>ASSETS</v>
          </cell>
          <cell r="V221" t="str">
            <v>CURRENT ASSETS</v>
          </cell>
        </row>
        <row r="222">
          <cell r="C222" t="str">
            <v>BS   A306060093USD</v>
          </cell>
          <cell r="D222" t="str">
            <v>CACAFB**</v>
          </cell>
          <cell r="E222" t="str">
            <v>TRADE RECEIVABLES</v>
          </cell>
          <cell r="F222" t="str">
            <v>Balance Sheet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428616</v>
          </cell>
          <cell r="O222">
            <v>0</v>
          </cell>
          <cell r="P222">
            <v>0</v>
          </cell>
          <cell r="Q222">
            <v>67.569999999999993</v>
          </cell>
          <cell r="R222">
            <v>0</v>
          </cell>
          <cell r="S222">
            <v>428683.57</v>
          </cell>
          <cell r="T222" t="str">
            <v>USD</v>
          </cell>
          <cell r="U222" t="str">
            <v>ASSETS</v>
          </cell>
          <cell r="V222" t="str">
            <v>CURRENT ASSETS</v>
          </cell>
        </row>
        <row r="223">
          <cell r="C223" t="str">
            <v>BS   A3060EPMLGUSD</v>
          </cell>
          <cell r="D223" t="str">
            <v>CACAFB**</v>
          </cell>
          <cell r="E223" t="str">
            <v>TRADE RECEIVABLES</v>
          </cell>
          <cell r="F223" t="str">
            <v>Balance Sheet</v>
          </cell>
          <cell r="G223">
            <v>256.36</v>
          </cell>
          <cell r="H223">
            <v>3951.59</v>
          </cell>
          <cell r="I223">
            <v>4173.45</v>
          </cell>
          <cell r="J223">
            <v>4144.2</v>
          </cell>
          <cell r="K223">
            <v>4417.1400000000003</v>
          </cell>
          <cell r="L223">
            <v>4415.26</v>
          </cell>
          <cell r="M223">
            <v>4420.68</v>
          </cell>
          <cell r="N223">
            <v>4473.88</v>
          </cell>
          <cell r="O223">
            <v>4570.92</v>
          </cell>
          <cell r="P223">
            <v>11088.1</v>
          </cell>
          <cell r="Q223">
            <v>11259.13</v>
          </cell>
          <cell r="R223">
            <v>-4286.05</v>
          </cell>
          <cell r="S223">
            <v>52884.659999999996</v>
          </cell>
          <cell r="T223" t="str">
            <v>USD</v>
          </cell>
          <cell r="U223" t="str">
            <v>ASSETS</v>
          </cell>
          <cell r="V223" t="str">
            <v>CURRENT ASSETS</v>
          </cell>
        </row>
        <row r="224">
          <cell r="C224" t="str">
            <v>BS   A3060HPMLGUSD</v>
          </cell>
          <cell r="D224" t="str">
            <v>CACAFB**</v>
          </cell>
          <cell r="E224" t="str">
            <v>TRADE RECEIVABLES</v>
          </cell>
          <cell r="F224" t="str">
            <v>Balance Sheet</v>
          </cell>
          <cell r="G224">
            <v>3423.81</v>
          </cell>
          <cell r="H224">
            <v>7.0000000000000007E-2</v>
          </cell>
          <cell r="I224">
            <v>24161.03</v>
          </cell>
          <cell r="J224">
            <v>32649.32</v>
          </cell>
          <cell r="K224">
            <v>-5333.5</v>
          </cell>
          <cell r="L224">
            <v>11743.82</v>
          </cell>
          <cell r="M224">
            <v>14688.99</v>
          </cell>
          <cell r="N224">
            <v>14453.78</v>
          </cell>
          <cell r="O224">
            <v>30742.07</v>
          </cell>
          <cell r="P224">
            <v>30430.17</v>
          </cell>
          <cell r="Q224">
            <v>15702.69</v>
          </cell>
          <cell r="R224">
            <v>95095.9</v>
          </cell>
          <cell r="S224">
            <v>267758.15000000002</v>
          </cell>
          <cell r="T224" t="str">
            <v>USD</v>
          </cell>
          <cell r="U224" t="str">
            <v>ASSETS</v>
          </cell>
          <cell r="V224" t="str">
            <v>CURRENT ASSETS</v>
          </cell>
        </row>
        <row r="225">
          <cell r="C225" t="str">
            <v>BS   A30720DE93USD</v>
          </cell>
          <cell r="D225" t="str">
            <v>CACAFA**</v>
          </cell>
          <cell r="E225" t="str">
            <v>TRADE RECEIVABLES</v>
          </cell>
          <cell r="F225" t="str">
            <v>Balance Sheet</v>
          </cell>
          <cell r="G225">
            <v>-63.93</v>
          </cell>
          <cell r="H225">
            <v>-63.93</v>
          </cell>
          <cell r="I225">
            <v>-63.93</v>
          </cell>
          <cell r="J225">
            <v>-63.93</v>
          </cell>
          <cell r="K225">
            <v>0</v>
          </cell>
          <cell r="L225">
            <v>0</v>
          </cell>
          <cell r="M225">
            <v>0.01</v>
          </cell>
          <cell r="N225">
            <v>0.01</v>
          </cell>
          <cell r="O225">
            <v>0</v>
          </cell>
          <cell r="P225">
            <v>0</v>
          </cell>
          <cell r="Q225">
            <v>-0.01</v>
          </cell>
          <cell r="R225">
            <v>2515916.08</v>
          </cell>
          <cell r="S225">
            <v>2515660.37</v>
          </cell>
          <cell r="T225" t="str">
            <v>USD</v>
          </cell>
          <cell r="U225" t="str">
            <v>ASSETS</v>
          </cell>
          <cell r="V225" t="str">
            <v>CURRENT ASSETS</v>
          </cell>
        </row>
        <row r="226">
          <cell r="C226" t="str">
            <v>BS   A30720HU99USD</v>
          </cell>
          <cell r="D226" t="str">
            <v>CACAFA**</v>
          </cell>
          <cell r="E226" t="str">
            <v>TRADE RECEIVABLES</v>
          </cell>
          <cell r="F226" t="str">
            <v>Balance Sheet</v>
          </cell>
          <cell r="G226">
            <v>86208.73</v>
          </cell>
          <cell r="H226">
            <v>80045.8</v>
          </cell>
          <cell r="I226">
            <v>87232.97</v>
          </cell>
          <cell r="J226">
            <v>84043.56</v>
          </cell>
          <cell r="K226">
            <v>48022.15</v>
          </cell>
          <cell r="L226">
            <v>41306.089999999997</v>
          </cell>
          <cell r="M226">
            <v>41691.78</v>
          </cell>
          <cell r="N226">
            <v>45092.49</v>
          </cell>
          <cell r="O226">
            <v>33271.32</v>
          </cell>
          <cell r="P226">
            <v>75184.22</v>
          </cell>
          <cell r="Q226">
            <v>61743.57</v>
          </cell>
          <cell r="R226">
            <v>27083.31</v>
          </cell>
          <cell r="S226">
            <v>710925.99</v>
          </cell>
          <cell r="T226" t="str">
            <v>USD</v>
          </cell>
          <cell r="U226" t="str">
            <v>ASSETS</v>
          </cell>
          <cell r="V226" t="str">
            <v>CURRENT ASSETS</v>
          </cell>
        </row>
        <row r="227">
          <cell r="C227" t="str">
            <v>BS   A30720IT93USD</v>
          </cell>
          <cell r="D227" t="str">
            <v>CACAFA**</v>
          </cell>
          <cell r="E227" t="str">
            <v>TRADE RECEIVABLES</v>
          </cell>
          <cell r="F227" t="str">
            <v>Balance Sheet</v>
          </cell>
          <cell r="G227">
            <v>3435.19</v>
          </cell>
          <cell r="H227">
            <v>0.01</v>
          </cell>
          <cell r="I227">
            <v>0.01</v>
          </cell>
          <cell r="J227">
            <v>0.01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3435.2200000000007</v>
          </cell>
          <cell r="T227" t="str">
            <v>USD</v>
          </cell>
          <cell r="U227" t="str">
            <v>ASSETS</v>
          </cell>
          <cell r="V227" t="str">
            <v>CURRENT ASSETS</v>
          </cell>
        </row>
        <row r="228">
          <cell r="C228" t="str">
            <v>BS   A409106701USD</v>
          </cell>
          <cell r="D228" t="str">
            <v>CAFA****</v>
          </cell>
          <cell r="E228" t="str">
            <v>CON RECEIVABLES</v>
          </cell>
          <cell r="F228" t="str">
            <v>Balance Sheet</v>
          </cell>
          <cell r="G228">
            <v>-0.01</v>
          </cell>
          <cell r="H228">
            <v>-0.01</v>
          </cell>
          <cell r="I228">
            <v>-0.01</v>
          </cell>
          <cell r="J228">
            <v>-0.01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-0.04</v>
          </cell>
          <cell r="T228" t="str">
            <v>USD</v>
          </cell>
          <cell r="U228" t="str">
            <v>ASSETS</v>
          </cell>
          <cell r="V228" t="str">
            <v>CURRENT ASSETS</v>
          </cell>
        </row>
        <row r="229">
          <cell r="C229" t="str">
            <v>BS   A40910AX01USD</v>
          </cell>
          <cell r="D229" t="str">
            <v>CAFA****</v>
          </cell>
          <cell r="E229" t="str">
            <v>CON RECEIVABLES</v>
          </cell>
          <cell r="F229" t="str">
            <v>Balance Sheet</v>
          </cell>
          <cell r="G229">
            <v>69418.89</v>
          </cell>
          <cell r="H229">
            <v>113011.61</v>
          </cell>
          <cell r="I229">
            <v>173998.7</v>
          </cell>
          <cell r="J229">
            <v>209940.52</v>
          </cell>
          <cell r="K229">
            <v>267475.19</v>
          </cell>
          <cell r="L229">
            <v>323903.18</v>
          </cell>
          <cell r="M229">
            <v>364541.93</v>
          </cell>
          <cell r="N229">
            <v>419521.22</v>
          </cell>
          <cell r="O229">
            <v>92677.02</v>
          </cell>
          <cell r="P229">
            <v>76318.62</v>
          </cell>
          <cell r="Q229">
            <v>59076.38</v>
          </cell>
          <cell r="R229">
            <v>39589.08</v>
          </cell>
          <cell r="S229">
            <v>2209472.34</v>
          </cell>
          <cell r="T229" t="str">
            <v>USD</v>
          </cell>
          <cell r="U229" t="str">
            <v>ASSETS</v>
          </cell>
          <cell r="V229" t="str">
            <v>CURRENT ASSETS</v>
          </cell>
        </row>
        <row r="230">
          <cell r="C230" t="str">
            <v>BS   A40910BU01USD</v>
          </cell>
          <cell r="D230" t="str">
            <v>CAFA****</v>
          </cell>
          <cell r="E230" t="str">
            <v>CON RECEIVABLES</v>
          </cell>
          <cell r="F230" t="str">
            <v>Balance Sheet</v>
          </cell>
          <cell r="G230">
            <v>15488.78</v>
          </cell>
          <cell r="H230">
            <v>45198.8</v>
          </cell>
          <cell r="I230">
            <v>119622.17</v>
          </cell>
          <cell r="J230">
            <v>167144.22</v>
          </cell>
          <cell r="K230">
            <v>225990.58</v>
          </cell>
          <cell r="L230">
            <v>277481.36</v>
          </cell>
          <cell r="M230">
            <v>324619.63</v>
          </cell>
          <cell r="N230">
            <v>387428.39</v>
          </cell>
          <cell r="O230">
            <v>105862.14</v>
          </cell>
          <cell r="P230">
            <v>112112.72</v>
          </cell>
          <cell r="Q230">
            <v>105637.11</v>
          </cell>
          <cell r="R230">
            <v>154574.31</v>
          </cell>
          <cell r="S230">
            <v>2041160.2100000002</v>
          </cell>
          <cell r="T230" t="str">
            <v>USD</v>
          </cell>
          <cell r="U230" t="str">
            <v>ASSETS</v>
          </cell>
          <cell r="V230" t="str">
            <v>CURRENT ASSETS</v>
          </cell>
        </row>
        <row r="231">
          <cell r="C231" t="str">
            <v>BS   A40910LZ01USD</v>
          </cell>
          <cell r="D231" t="str">
            <v>CAFA****</v>
          </cell>
          <cell r="E231" t="str">
            <v>CON RECEIVABLES</v>
          </cell>
          <cell r="F231" t="str">
            <v>Balance Sheet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5656.6</v>
          </cell>
          <cell r="Q231">
            <v>28719.25</v>
          </cell>
          <cell r="R231">
            <v>50578.63</v>
          </cell>
          <cell r="S231">
            <v>84954.48</v>
          </cell>
          <cell r="T231" t="str">
            <v>USD</v>
          </cell>
          <cell r="U231" t="str">
            <v>ASSETS</v>
          </cell>
          <cell r="V231" t="str">
            <v>CURRENT ASSETS</v>
          </cell>
        </row>
        <row r="232">
          <cell r="C232" t="str">
            <v>BS   A409603693USD</v>
          </cell>
          <cell r="D232" t="str">
            <v>CAFD****</v>
          </cell>
          <cell r="E232" t="str">
            <v>CON RECEIVABLES</v>
          </cell>
          <cell r="F232" t="str">
            <v>Balance Sheet</v>
          </cell>
          <cell r="G232">
            <v>0</v>
          </cell>
          <cell r="H232">
            <v>0</v>
          </cell>
          <cell r="I232">
            <v>0</v>
          </cell>
          <cell r="J232">
            <v>12493164.24</v>
          </cell>
          <cell r="K232">
            <v>4288107.4400000004</v>
          </cell>
          <cell r="L232">
            <v>7952283.4900000002</v>
          </cell>
          <cell r="M232">
            <v>10301633.66</v>
          </cell>
          <cell r="N232">
            <v>14497464.58</v>
          </cell>
          <cell r="O232">
            <v>10213838.880000001</v>
          </cell>
          <cell r="P232">
            <v>3288160.54</v>
          </cell>
          <cell r="Q232">
            <v>13399999.609999999</v>
          </cell>
          <cell r="R232">
            <v>2912706.77</v>
          </cell>
          <cell r="S232">
            <v>79347359.209999993</v>
          </cell>
          <cell r="T232" t="str">
            <v>USD</v>
          </cell>
          <cell r="U232" t="str">
            <v>ASSETS</v>
          </cell>
          <cell r="V232" t="str">
            <v>CURRENT ASSETS</v>
          </cell>
        </row>
        <row r="233">
          <cell r="C233" t="str">
            <v>BS   A409703693USD</v>
          </cell>
          <cell r="D233" t="str">
            <v>CAFE****</v>
          </cell>
          <cell r="E233" t="str">
            <v>CON RECEIVABLES</v>
          </cell>
          <cell r="F233" t="str">
            <v>Balance Sheet</v>
          </cell>
          <cell r="G233">
            <v>0</v>
          </cell>
          <cell r="H233">
            <v>0</v>
          </cell>
          <cell r="I233">
            <v>0</v>
          </cell>
          <cell r="J233">
            <v>4199.8999999999996</v>
          </cell>
          <cell r="K233">
            <v>13389.39</v>
          </cell>
          <cell r="L233">
            <v>24326.06</v>
          </cell>
          <cell r="M233">
            <v>13132.29</v>
          </cell>
          <cell r="N233">
            <v>27190.86</v>
          </cell>
          <cell r="O233">
            <v>38372.67</v>
          </cell>
          <cell r="P233">
            <v>5691.11</v>
          </cell>
          <cell r="Q233">
            <v>14988.32</v>
          </cell>
          <cell r="R233">
            <v>20146.3</v>
          </cell>
          <cell r="S233">
            <v>161436.9</v>
          </cell>
          <cell r="T233" t="str">
            <v>USD</v>
          </cell>
          <cell r="U233" t="str">
            <v>ASSETS</v>
          </cell>
          <cell r="V233" t="str">
            <v>CURRENT ASSETS</v>
          </cell>
        </row>
        <row r="234">
          <cell r="C234" t="str">
            <v>BS   A51970BS01USD</v>
          </cell>
          <cell r="D234" t="str">
            <v>CAGBB***</v>
          </cell>
          <cell r="E234" t="str">
            <v>OTHER</v>
          </cell>
          <cell r="F234" t="str">
            <v>Balance Sheet</v>
          </cell>
          <cell r="G234">
            <v>97758.92</v>
          </cell>
          <cell r="H234">
            <v>87247.88</v>
          </cell>
          <cell r="I234">
            <v>76736.86</v>
          </cell>
          <cell r="J234">
            <v>66225.83</v>
          </cell>
          <cell r="K234">
            <v>55714.78</v>
          </cell>
          <cell r="L234">
            <v>45203.73</v>
          </cell>
          <cell r="M234">
            <v>37669.75</v>
          </cell>
          <cell r="N234">
            <v>51127.69</v>
          </cell>
          <cell r="O234">
            <v>41494.53</v>
          </cell>
          <cell r="P234">
            <v>31861.38</v>
          </cell>
          <cell r="Q234">
            <v>22228.22</v>
          </cell>
          <cell r="R234">
            <v>96378.41</v>
          </cell>
          <cell r="S234">
            <v>709647.98</v>
          </cell>
          <cell r="T234" t="str">
            <v>USD</v>
          </cell>
          <cell r="U234" t="str">
            <v>ASSETS</v>
          </cell>
          <cell r="V234" t="str">
            <v>CURRENT ASSETS</v>
          </cell>
        </row>
        <row r="235">
          <cell r="C235" t="str">
            <v>BS   A51990BSUSD</v>
          </cell>
          <cell r="D235" t="str">
            <v>CAGBB***</v>
          </cell>
          <cell r="E235" t="str">
            <v>OTHER</v>
          </cell>
          <cell r="F235" t="str">
            <v>Balance Sheet</v>
          </cell>
          <cell r="G235">
            <v>-1811.25</v>
          </cell>
          <cell r="H235">
            <v>-2225.9</v>
          </cell>
          <cell r="I235">
            <v>-2350.87</v>
          </cell>
          <cell r="J235">
            <v>-2334.4</v>
          </cell>
          <cell r="K235">
            <v>0</v>
          </cell>
          <cell r="L235">
            <v>0</v>
          </cell>
          <cell r="M235">
            <v>0</v>
          </cell>
          <cell r="N235">
            <v>502.22</v>
          </cell>
          <cell r="O235">
            <v>513.11</v>
          </cell>
          <cell r="P235">
            <v>519.84</v>
          </cell>
          <cell r="Q235">
            <v>9827.6200000000008</v>
          </cell>
          <cell r="R235">
            <v>9837.49</v>
          </cell>
          <cell r="S235">
            <v>12477.86</v>
          </cell>
          <cell r="T235" t="str">
            <v>USD</v>
          </cell>
          <cell r="U235" t="str">
            <v>ASSETS</v>
          </cell>
          <cell r="V235" t="str">
            <v>CURRENT ASSETS</v>
          </cell>
        </row>
        <row r="236">
          <cell r="C236" t="str">
            <v>BS   A68030BN03USD</v>
          </cell>
          <cell r="D236" t="str">
            <v>CBFA****</v>
          </cell>
          <cell r="E236" t="str">
            <v>INVESTMENTS</v>
          </cell>
          <cell r="F236" t="str">
            <v>Balance Sheet</v>
          </cell>
          <cell r="G236">
            <v>12037</v>
          </cell>
          <cell r="H236">
            <v>12037</v>
          </cell>
          <cell r="I236">
            <v>12037</v>
          </cell>
          <cell r="J236">
            <v>12037</v>
          </cell>
          <cell r="K236">
            <v>12037</v>
          </cell>
          <cell r="L236">
            <v>12037</v>
          </cell>
          <cell r="M236">
            <v>12037</v>
          </cell>
          <cell r="N236">
            <v>12037</v>
          </cell>
          <cell r="O236">
            <v>12037</v>
          </cell>
          <cell r="P236">
            <v>12037</v>
          </cell>
          <cell r="Q236">
            <v>12037</v>
          </cell>
          <cell r="R236">
            <v>12037</v>
          </cell>
          <cell r="S236">
            <v>144444</v>
          </cell>
          <cell r="T236" t="str">
            <v>USD</v>
          </cell>
          <cell r="U236" t="str">
            <v>ASSETS</v>
          </cell>
          <cell r="V236" t="str">
            <v>OTHER ASSETS</v>
          </cell>
        </row>
        <row r="237">
          <cell r="C237" t="str">
            <v>BS   A68030LL03USD</v>
          </cell>
          <cell r="D237" t="str">
            <v>CBFA****</v>
          </cell>
          <cell r="E237" t="str">
            <v>INVESTMENTS</v>
          </cell>
          <cell r="F237" t="str">
            <v>Balance Sheet</v>
          </cell>
          <cell r="G237">
            <v>588662.5</v>
          </cell>
          <cell r="H237">
            <v>588662.5</v>
          </cell>
          <cell r="I237">
            <v>588662.5</v>
          </cell>
          <cell r="J237">
            <v>588662.5</v>
          </cell>
          <cell r="K237">
            <v>588662.5</v>
          </cell>
          <cell r="L237">
            <v>588662.5</v>
          </cell>
          <cell r="M237">
            <v>588662.5</v>
          </cell>
          <cell r="N237">
            <v>588662.5</v>
          </cell>
          <cell r="O237">
            <v>588662.5</v>
          </cell>
          <cell r="P237">
            <v>588662.5</v>
          </cell>
          <cell r="Q237">
            <v>588662.5</v>
          </cell>
          <cell r="R237">
            <v>588662.5</v>
          </cell>
          <cell r="S237">
            <v>7063950</v>
          </cell>
          <cell r="T237" t="str">
            <v>USD</v>
          </cell>
          <cell r="U237" t="str">
            <v>ASSETS</v>
          </cell>
          <cell r="V237" t="str">
            <v>OTHER ASSETS</v>
          </cell>
        </row>
        <row r="238">
          <cell r="C238" t="str">
            <v>BS   E02900BSJ3USD</v>
          </cell>
          <cell r="D238" t="str">
            <v>CBAAD***</v>
          </cell>
          <cell r="E238" t="str">
            <v>LAND&amp;ME</v>
          </cell>
          <cell r="F238" t="str">
            <v>Balance Sheet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14312.31</v>
          </cell>
          <cell r="R238">
            <v>0</v>
          </cell>
          <cell r="S238">
            <v>14312.31</v>
          </cell>
          <cell r="T238" t="str">
            <v>USD</v>
          </cell>
          <cell r="U238" t="str">
            <v>ASSETS</v>
          </cell>
          <cell r="V238" t="str">
            <v>OTHER ASSETS</v>
          </cell>
        </row>
        <row r="239">
          <cell r="C239" t="str">
            <v>BS   E02900BSJ4USD</v>
          </cell>
          <cell r="D239" t="str">
            <v>CBAAD***</v>
          </cell>
          <cell r="E239" t="str">
            <v>LAND&amp;ME</v>
          </cell>
          <cell r="F239" t="str">
            <v>Balance Sheet</v>
          </cell>
          <cell r="G239">
            <v>5375.95</v>
          </cell>
          <cell r="H239">
            <v>5375.95</v>
          </cell>
          <cell r="I239">
            <v>5375.95</v>
          </cell>
          <cell r="J239">
            <v>0</v>
          </cell>
          <cell r="K239">
            <v>254100.48000000001</v>
          </cell>
          <cell r="L239">
            <v>524935.68000000005</v>
          </cell>
          <cell r="M239">
            <v>524935.68000000005</v>
          </cell>
          <cell r="N239">
            <v>524935.68000000005</v>
          </cell>
          <cell r="O239">
            <v>524935.68000000005</v>
          </cell>
          <cell r="P239">
            <v>524935.68000000005</v>
          </cell>
          <cell r="Q239">
            <v>535227.15</v>
          </cell>
          <cell r="R239">
            <v>0</v>
          </cell>
          <cell r="S239">
            <v>3430133.8800000004</v>
          </cell>
          <cell r="T239" t="str">
            <v>USD</v>
          </cell>
          <cell r="U239" t="str">
            <v>ASSETS</v>
          </cell>
          <cell r="V239" t="str">
            <v>OTHER ASSETS</v>
          </cell>
        </row>
        <row r="240">
          <cell r="C240" t="str">
            <v>BS   E02900BSJ7USD</v>
          </cell>
          <cell r="D240" t="str">
            <v>CBAAD***</v>
          </cell>
          <cell r="E240" t="str">
            <v>LAND&amp;ME</v>
          </cell>
          <cell r="F240" t="str">
            <v>Balance Sheet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 t="str">
            <v>USD</v>
          </cell>
          <cell r="U240" t="str">
            <v>ASSETS</v>
          </cell>
          <cell r="V240" t="str">
            <v>OTHER ASSETS</v>
          </cell>
        </row>
        <row r="241">
          <cell r="C241" t="str">
            <v>BS   F2200004J4USD</v>
          </cell>
          <cell r="D241" t="str">
            <v>CBAAA***</v>
          </cell>
          <cell r="E241" t="str">
            <v>LAND&amp;ME</v>
          </cell>
          <cell r="F241" t="str">
            <v>Balance Sheet</v>
          </cell>
          <cell r="G241">
            <v>102455.87</v>
          </cell>
          <cell r="H241">
            <v>102455.87</v>
          </cell>
          <cell r="I241">
            <v>102455.87</v>
          </cell>
          <cell r="J241">
            <v>102455.87</v>
          </cell>
          <cell r="K241">
            <v>102455.87</v>
          </cell>
          <cell r="L241">
            <v>102455.87</v>
          </cell>
          <cell r="M241">
            <v>102455.87</v>
          </cell>
          <cell r="N241">
            <v>102455.87</v>
          </cell>
          <cell r="O241">
            <v>102455.87</v>
          </cell>
          <cell r="P241">
            <v>102455.87</v>
          </cell>
          <cell r="Q241">
            <v>102455.87</v>
          </cell>
          <cell r="R241">
            <v>102455.87</v>
          </cell>
          <cell r="S241">
            <v>1229470.44</v>
          </cell>
          <cell r="T241" t="str">
            <v>USD</v>
          </cell>
          <cell r="U241" t="str">
            <v>ASSETS</v>
          </cell>
          <cell r="V241" t="str">
            <v>OTHER ASSETS</v>
          </cell>
        </row>
        <row r="242">
          <cell r="C242" t="str">
            <v>BS   F2200004J7USD</v>
          </cell>
          <cell r="D242" t="str">
            <v>CBAAA***</v>
          </cell>
          <cell r="E242" t="str">
            <v>LAND&amp;ME</v>
          </cell>
          <cell r="F242" t="str">
            <v>Balance Sheet</v>
          </cell>
          <cell r="G242">
            <v>98322.82</v>
          </cell>
          <cell r="H242">
            <v>98322.82</v>
          </cell>
          <cell r="I242">
            <v>98322.82</v>
          </cell>
          <cell r="J242">
            <v>98322.82</v>
          </cell>
          <cell r="K242">
            <v>98322.82</v>
          </cell>
          <cell r="L242">
            <v>98322.82</v>
          </cell>
          <cell r="M242">
            <v>98322.82</v>
          </cell>
          <cell r="N242">
            <v>98322.82</v>
          </cell>
          <cell r="O242">
            <v>98322.82</v>
          </cell>
          <cell r="P242">
            <v>98322.82</v>
          </cell>
          <cell r="Q242">
            <v>98322.82</v>
          </cell>
          <cell r="R242">
            <v>98322.82</v>
          </cell>
          <cell r="S242">
            <v>1179873.8400000003</v>
          </cell>
          <cell r="T242" t="str">
            <v>USD</v>
          </cell>
          <cell r="U242" t="str">
            <v>ASSETS</v>
          </cell>
          <cell r="V242" t="str">
            <v>OTHER ASSETS</v>
          </cell>
        </row>
        <row r="243">
          <cell r="C243" t="str">
            <v>BS   F2200210J4USD</v>
          </cell>
          <cell r="D243" t="str">
            <v>CBAAA***</v>
          </cell>
          <cell r="E243" t="str">
            <v>LAND&amp;ME</v>
          </cell>
          <cell r="F243" t="str">
            <v>Balance Sheet</v>
          </cell>
          <cell r="G243">
            <v>470022.22</v>
          </cell>
          <cell r="H243">
            <v>470022.22</v>
          </cell>
          <cell r="I243">
            <v>470022.22</v>
          </cell>
          <cell r="J243">
            <v>470022.22</v>
          </cell>
          <cell r="K243">
            <v>470022.22</v>
          </cell>
          <cell r="L243">
            <v>470022.22</v>
          </cell>
          <cell r="M243">
            <v>470022.22</v>
          </cell>
          <cell r="N243">
            <v>470022.22</v>
          </cell>
          <cell r="O243">
            <v>470022.22</v>
          </cell>
          <cell r="P243">
            <v>470022.22</v>
          </cell>
          <cell r="Q243">
            <v>470022.22</v>
          </cell>
          <cell r="R243">
            <v>470022.22</v>
          </cell>
          <cell r="S243">
            <v>5640266.6399999978</v>
          </cell>
          <cell r="T243" t="str">
            <v>USD</v>
          </cell>
          <cell r="U243" t="str">
            <v>ASSETS</v>
          </cell>
          <cell r="V243" t="str">
            <v>OTHER ASSETS</v>
          </cell>
        </row>
        <row r="244">
          <cell r="C244" t="str">
            <v>BS   F2200210J7USD</v>
          </cell>
          <cell r="D244" t="str">
            <v>CBAAA***</v>
          </cell>
          <cell r="E244" t="str">
            <v>LAND&amp;ME</v>
          </cell>
          <cell r="F244" t="str">
            <v>Balance Sheet</v>
          </cell>
          <cell r="G244">
            <v>408832.68</v>
          </cell>
          <cell r="H244">
            <v>408832.68</v>
          </cell>
          <cell r="I244">
            <v>408832.68</v>
          </cell>
          <cell r="J244">
            <v>408832.68</v>
          </cell>
          <cell r="K244">
            <v>408832.68</v>
          </cell>
          <cell r="L244">
            <v>408832.68</v>
          </cell>
          <cell r="M244">
            <v>408832.68</v>
          </cell>
          <cell r="N244">
            <v>408832.68</v>
          </cell>
          <cell r="O244">
            <v>408832.68</v>
          </cell>
          <cell r="P244">
            <v>408832.68</v>
          </cell>
          <cell r="Q244">
            <v>408832.68</v>
          </cell>
          <cell r="R244">
            <v>408832.68</v>
          </cell>
          <cell r="S244">
            <v>4905992.16</v>
          </cell>
          <cell r="T244" t="str">
            <v>USD</v>
          </cell>
          <cell r="U244" t="str">
            <v>ASSETS</v>
          </cell>
          <cell r="V244" t="str">
            <v>OTHER ASSETS</v>
          </cell>
        </row>
        <row r="245">
          <cell r="C245" t="str">
            <v>BS   F2200222J3USD</v>
          </cell>
          <cell r="D245" t="str">
            <v>CBAAA***</v>
          </cell>
          <cell r="E245" t="str">
            <v>LAND&amp;ME</v>
          </cell>
          <cell r="F245" t="str">
            <v>Balance Sheet</v>
          </cell>
          <cell r="G245">
            <v>4634.13</v>
          </cell>
          <cell r="H245">
            <v>4634.13</v>
          </cell>
          <cell r="I245">
            <v>4634.13</v>
          </cell>
          <cell r="J245">
            <v>4634.13</v>
          </cell>
          <cell r="K245">
            <v>4634.13</v>
          </cell>
          <cell r="L245">
            <v>4634.13</v>
          </cell>
          <cell r="M245">
            <v>4634.13</v>
          </cell>
          <cell r="N245">
            <v>4634.13</v>
          </cell>
          <cell r="O245">
            <v>4634.13</v>
          </cell>
          <cell r="P245">
            <v>4634.13</v>
          </cell>
          <cell r="Q245">
            <v>4634.13</v>
          </cell>
          <cell r="R245">
            <v>4634.13</v>
          </cell>
          <cell r="S245">
            <v>55609.55999999999</v>
          </cell>
          <cell r="T245" t="str">
            <v>USD</v>
          </cell>
          <cell r="U245" t="str">
            <v>ASSETS</v>
          </cell>
          <cell r="V245" t="str">
            <v>OTHER ASSETS</v>
          </cell>
        </row>
        <row r="246">
          <cell r="C246" t="str">
            <v>BS   F2200222J4USD</v>
          </cell>
          <cell r="D246" t="str">
            <v>CBAAA***</v>
          </cell>
          <cell r="E246" t="str">
            <v>LAND&amp;ME</v>
          </cell>
          <cell r="F246" t="str">
            <v>Balance Sheet</v>
          </cell>
          <cell r="G246">
            <v>10001265.77</v>
          </cell>
          <cell r="H246">
            <v>10001265.77</v>
          </cell>
          <cell r="I246">
            <v>10001265.77</v>
          </cell>
          <cell r="J246">
            <v>10001265.77</v>
          </cell>
          <cell r="K246">
            <v>10001265.77</v>
          </cell>
          <cell r="L246">
            <v>10001265.77</v>
          </cell>
          <cell r="M246">
            <v>10001265.77</v>
          </cell>
          <cell r="N246">
            <v>10001265.77</v>
          </cell>
          <cell r="O246">
            <v>9997627.1300000008</v>
          </cell>
          <cell r="P246">
            <v>9997627.1300000008</v>
          </cell>
          <cell r="Q246">
            <v>9997627.1300000008</v>
          </cell>
          <cell r="R246">
            <v>10618669.050000001</v>
          </cell>
          <cell r="S246">
            <v>120621676.59999996</v>
          </cell>
          <cell r="T246" t="str">
            <v>USD</v>
          </cell>
          <cell r="U246" t="str">
            <v>ASSETS</v>
          </cell>
          <cell r="V246" t="str">
            <v>OTHER ASSETS</v>
          </cell>
        </row>
        <row r="247">
          <cell r="C247" t="str">
            <v>BS   F2200222J7USD</v>
          </cell>
          <cell r="D247" t="str">
            <v>CBAAA***</v>
          </cell>
          <cell r="E247" t="str">
            <v>LAND&amp;ME</v>
          </cell>
          <cell r="F247" t="str">
            <v>Balance Sheet</v>
          </cell>
          <cell r="G247">
            <v>8105502.6699999999</v>
          </cell>
          <cell r="H247">
            <v>8087032.1799999997</v>
          </cell>
          <cell r="I247">
            <v>8087032.1799999997</v>
          </cell>
          <cell r="J247">
            <v>8087032.1799999997</v>
          </cell>
          <cell r="K247">
            <v>8087032.1799999997</v>
          </cell>
          <cell r="L247">
            <v>8087032.1799999997</v>
          </cell>
          <cell r="M247">
            <v>8087032.1799999997</v>
          </cell>
          <cell r="N247">
            <v>8087032.1799999997</v>
          </cell>
          <cell r="O247">
            <v>8087032.1799999997</v>
          </cell>
          <cell r="P247">
            <v>8087032.1799999997</v>
          </cell>
          <cell r="Q247">
            <v>8026238.4299999997</v>
          </cell>
          <cell r="R247">
            <v>8077436.9400000004</v>
          </cell>
          <cell r="S247">
            <v>96992467.659999996</v>
          </cell>
          <cell r="T247" t="str">
            <v>USD</v>
          </cell>
          <cell r="U247" t="str">
            <v>ASSETS</v>
          </cell>
          <cell r="V247" t="str">
            <v>OTHER ASSETS</v>
          </cell>
        </row>
        <row r="248">
          <cell r="C248" t="str">
            <v>BS   F2200232J4USD</v>
          </cell>
          <cell r="D248" t="str">
            <v>CBAAA***</v>
          </cell>
          <cell r="E248" t="str">
            <v>LAND&amp;ME</v>
          </cell>
          <cell r="F248" t="str">
            <v>Balance Sheet</v>
          </cell>
          <cell r="G248">
            <v>1362003.66</v>
          </cell>
          <cell r="H248">
            <v>1362003.66</v>
          </cell>
          <cell r="I248">
            <v>1362003.66</v>
          </cell>
          <cell r="J248">
            <v>1362003.66</v>
          </cell>
          <cell r="K248">
            <v>1362003.66</v>
          </cell>
          <cell r="L248">
            <v>1362003.66</v>
          </cell>
          <cell r="M248">
            <v>1362003.66</v>
          </cell>
          <cell r="N248">
            <v>1362003.66</v>
          </cell>
          <cell r="O248">
            <v>1360781.62</v>
          </cell>
          <cell r="P248">
            <v>1360781.62</v>
          </cell>
          <cell r="Q248">
            <v>1360781.62</v>
          </cell>
          <cell r="R248">
            <v>1368323.76</v>
          </cell>
          <cell r="S248">
            <v>16346697.9</v>
          </cell>
          <cell r="T248" t="str">
            <v>USD</v>
          </cell>
          <cell r="U248" t="str">
            <v>ASSETS</v>
          </cell>
          <cell r="V248" t="str">
            <v>OTHER ASSETS</v>
          </cell>
        </row>
        <row r="249">
          <cell r="C249" t="str">
            <v>BS   F2200232J7USD</v>
          </cell>
          <cell r="D249" t="str">
            <v>CBAAA***</v>
          </cell>
          <cell r="E249" t="str">
            <v>LAND&amp;ME</v>
          </cell>
          <cell r="F249" t="str">
            <v>Balance Sheet</v>
          </cell>
          <cell r="G249">
            <v>1715395.76</v>
          </cell>
          <cell r="H249">
            <v>1694401.12</v>
          </cell>
          <cell r="I249">
            <v>1694401.12</v>
          </cell>
          <cell r="J249">
            <v>1694401.12</v>
          </cell>
          <cell r="K249">
            <v>1694401.12</v>
          </cell>
          <cell r="L249">
            <v>1694401.12</v>
          </cell>
          <cell r="M249">
            <v>1694401.12</v>
          </cell>
          <cell r="N249">
            <v>1694401.12</v>
          </cell>
          <cell r="O249">
            <v>1694401.12</v>
          </cell>
          <cell r="P249">
            <v>1694401.12</v>
          </cell>
          <cell r="Q249">
            <v>1694401.12</v>
          </cell>
          <cell r="R249">
            <v>1819121.51</v>
          </cell>
          <cell r="S249">
            <v>20478528.470000006</v>
          </cell>
          <cell r="T249" t="str">
            <v>USD</v>
          </cell>
          <cell r="U249" t="str">
            <v>ASSETS</v>
          </cell>
          <cell r="V249" t="str">
            <v>OTHER ASSETS</v>
          </cell>
        </row>
        <row r="250">
          <cell r="C250" t="str">
            <v>BS   F2200250J3USD</v>
          </cell>
          <cell r="D250" t="str">
            <v>CBAAA***</v>
          </cell>
          <cell r="E250" t="str">
            <v>LAND&amp;ME</v>
          </cell>
          <cell r="F250" t="str">
            <v>Balance Sheet</v>
          </cell>
          <cell r="G250">
            <v>54148.01</v>
          </cell>
          <cell r="H250">
            <v>54148.01</v>
          </cell>
          <cell r="I250">
            <v>54148.01</v>
          </cell>
          <cell r="J250">
            <v>54148.01</v>
          </cell>
          <cell r="K250">
            <v>54148.01</v>
          </cell>
          <cell r="L250">
            <v>54148.01</v>
          </cell>
          <cell r="M250">
            <v>54148.01</v>
          </cell>
          <cell r="N250">
            <v>54148.01</v>
          </cell>
          <cell r="O250">
            <v>54148.01</v>
          </cell>
          <cell r="P250">
            <v>54148.01</v>
          </cell>
          <cell r="Q250">
            <v>54148.01</v>
          </cell>
          <cell r="R250">
            <v>54148.01</v>
          </cell>
          <cell r="S250">
            <v>649776.12</v>
          </cell>
          <cell r="T250" t="str">
            <v>USD</v>
          </cell>
          <cell r="U250" t="str">
            <v>ASSETS</v>
          </cell>
          <cell r="V250" t="str">
            <v>OTHER ASSETS</v>
          </cell>
        </row>
        <row r="251">
          <cell r="C251" t="str">
            <v>BS   F2200250J4USD</v>
          </cell>
          <cell r="D251" t="str">
            <v>CBAAA***</v>
          </cell>
          <cell r="E251" t="str">
            <v>LAND&amp;ME</v>
          </cell>
          <cell r="F251" t="str">
            <v>Balance Sheet</v>
          </cell>
          <cell r="G251">
            <v>21523.97</v>
          </cell>
          <cell r="H251">
            <v>21523.97</v>
          </cell>
          <cell r="I251">
            <v>21523.97</v>
          </cell>
          <cell r="J251">
            <v>21523.97</v>
          </cell>
          <cell r="K251">
            <v>21523.97</v>
          </cell>
          <cell r="L251">
            <v>21523.97</v>
          </cell>
          <cell r="M251">
            <v>21523.97</v>
          </cell>
          <cell r="N251">
            <v>21523.97</v>
          </cell>
          <cell r="O251">
            <v>21523.97</v>
          </cell>
          <cell r="P251">
            <v>21523.97</v>
          </cell>
          <cell r="Q251">
            <v>21523.97</v>
          </cell>
          <cell r="R251">
            <v>21523.97</v>
          </cell>
          <cell r="S251">
            <v>258287.64</v>
          </cell>
          <cell r="T251" t="str">
            <v>USD</v>
          </cell>
          <cell r="U251" t="str">
            <v>ASSETS</v>
          </cell>
          <cell r="V251" t="str">
            <v>OTHER ASSETS</v>
          </cell>
        </row>
        <row r="252">
          <cell r="C252" t="str">
            <v>BS   F2200250J7USD</v>
          </cell>
          <cell r="D252" t="str">
            <v>CBAAA***</v>
          </cell>
          <cell r="E252" t="str">
            <v>LAND&amp;ME</v>
          </cell>
          <cell r="F252" t="str">
            <v>Balance Sheet</v>
          </cell>
          <cell r="G252">
            <v>1689.38</v>
          </cell>
          <cell r="H252">
            <v>1689.38</v>
          </cell>
          <cell r="I252">
            <v>1689.38</v>
          </cell>
          <cell r="J252">
            <v>1689.38</v>
          </cell>
          <cell r="K252">
            <v>1689.38</v>
          </cell>
          <cell r="L252">
            <v>1689.38</v>
          </cell>
          <cell r="M252">
            <v>1689.38</v>
          </cell>
          <cell r="N252">
            <v>1689.38</v>
          </cell>
          <cell r="O252">
            <v>1689.38</v>
          </cell>
          <cell r="P252">
            <v>1689.38</v>
          </cell>
          <cell r="Q252">
            <v>1689.38</v>
          </cell>
          <cell r="R252">
            <v>1689.38</v>
          </cell>
          <cell r="S252">
            <v>20272.560000000009</v>
          </cell>
          <cell r="T252" t="str">
            <v>USD</v>
          </cell>
          <cell r="U252" t="str">
            <v>ASSETS</v>
          </cell>
          <cell r="V252" t="str">
            <v>OTHER ASSETS</v>
          </cell>
        </row>
        <row r="253">
          <cell r="C253" t="str">
            <v>BS   F2200251J3USD</v>
          </cell>
          <cell r="D253" t="str">
            <v>CBAAA***</v>
          </cell>
          <cell r="E253" t="str">
            <v>LAND&amp;ME</v>
          </cell>
          <cell r="F253" t="str">
            <v>Balance Sheet</v>
          </cell>
          <cell r="G253">
            <v>57841.66</v>
          </cell>
          <cell r="H253">
            <v>57841.66</v>
          </cell>
          <cell r="I253">
            <v>57841.66</v>
          </cell>
          <cell r="J253">
            <v>57841.66</v>
          </cell>
          <cell r="K253">
            <v>57841.66</v>
          </cell>
          <cell r="L253">
            <v>57841.66</v>
          </cell>
          <cell r="M253">
            <v>57841.66</v>
          </cell>
          <cell r="N253">
            <v>57841.66</v>
          </cell>
          <cell r="O253">
            <v>57841.66</v>
          </cell>
          <cell r="P253">
            <v>57841.66</v>
          </cell>
          <cell r="Q253">
            <v>57841.66</v>
          </cell>
          <cell r="R253">
            <v>128411.26</v>
          </cell>
          <cell r="S253">
            <v>764669.52000000025</v>
          </cell>
          <cell r="T253" t="str">
            <v>USD</v>
          </cell>
          <cell r="U253" t="str">
            <v>ASSETS</v>
          </cell>
          <cell r="V253" t="str">
            <v>OTHER ASSETS</v>
          </cell>
        </row>
        <row r="254">
          <cell r="C254" t="str">
            <v>BS   F2200251J4USD</v>
          </cell>
          <cell r="D254" t="str">
            <v>CBAAA***</v>
          </cell>
          <cell r="E254" t="str">
            <v>LAND&amp;ME</v>
          </cell>
          <cell r="F254" t="str">
            <v>Balance Sheet</v>
          </cell>
          <cell r="G254">
            <v>257111.59</v>
          </cell>
          <cell r="H254">
            <v>257111.59</v>
          </cell>
          <cell r="I254">
            <v>257111.59</v>
          </cell>
          <cell r="J254">
            <v>257111.59</v>
          </cell>
          <cell r="K254">
            <v>257111.59</v>
          </cell>
          <cell r="L254">
            <v>257111.59</v>
          </cell>
          <cell r="M254">
            <v>257111.59</v>
          </cell>
          <cell r="N254">
            <v>257111.59</v>
          </cell>
          <cell r="O254">
            <v>257111.59</v>
          </cell>
          <cell r="P254">
            <v>257111.59</v>
          </cell>
          <cell r="Q254">
            <v>257111.59</v>
          </cell>
          <cell r="R254">
            <v>274527.62</v>
          </cell>
          <cell r="S254">
            <v>3102755.11</v>
          </cell>
          <cell r="T254" t="str">
            <v>USD</v>
          </cell>
          <cell r="U254" t="str">
            <v>ASSETS</v>
          </cell>
          <cell r="V254" t="str">
            <v>OTHER ASSETS</v>
          </cell>
        </row>
        <row r="255">
          <cell r="C255" t="str">
            <v>BS   F2200251J7USD</v>
          </cell>
          <cell r="D255" t="str">
            <v>CBAAA***</v>
          </cell>
          <cell r="E255" t="str">
            <v>LAND&amp;ME</v>
          </cell>
          <cell r="F255" t="str">
            <v>Balance Sheet</v>
          </cell>
          <cell r="G255">
            <v>472869.54</v>
          </cell>
          <cell r="H255">
            <v>467800.37</v>
          </cell>
          <cell r="I255">
            <v>467800.37</v>
          </cell>
          <cell r="J255">
            <v>467800.37</v>
          </cell>
          <cell r="K255">
            <v>467800.37</v>
          </cell>
          <cell r="L255">
            <v>467800.37</v>
          </cell>
          <cell r="M255">
            <v>467800.37</v>
          </cell>
          <cell r="N255">
            <v>467800.37</v>
          </cell>
          <cell r="O255">
            <v>467800.37</v>
          </cell>
          <cell r="P255">
            <v>460480.34</v>
          </cell>
          <cell r="Q255">
            <v>460480.34</v>
          </cell>
          <cell r="R255">
            <v>460480.34</v>
          </cell>
          <cell r="S255">
            <v>5596713.5199999996</v>
          </cell>
          <cell r="T255" t="str">
            <v>USD</v>
          </cell>
          <cell r="U255" t="str">
            <v>ASSETS</v>
          </cell>
          <cell r="V255" t="str">
            <v>OTHER ASSETS</v>
          </cell>
        </row>
        <row r="256">
          <cell r="C256" t="str">
            <v>BS   F2200252J4USD</v>
          </cell>
          <cell r="D256" t="str">
            <v>CBAAA***</v>
          </cell>
          <cell r="E256" t="str">
            <v>LAND&amp;ME</v>
          </cell>
          <cell r="F256" t="str">
            <v>Balance Sheet</v>
          </cell>
          <cell r="G256">
            <v>0</v>
          </cell>
          <cell r="H256">
            <v>0</v>
          </cell>
          <cell r="I256">
            <v>0</v>
          </cell>
          <cell r="J256">
            <v>5375.95</v>
          </cell>
          <cell r="K256">
            <v>5375.95</v>
          </cell>
          <cell r="L256">
            <v>5375.95</v>
          </cell>
          <cell r="M256">
            <v>5375.95</v>
          </cell>
          <cell r="N256">
            <v>5375.95</v>
          </cell>
          <cell r="O256">
            <v>5375.95</v>
          </cell>
          <cell r="P256">
            <v>5375.95</v>
          </cell>
          <cell r="Q256">
            <v>5375.95</v>
          </cell>
          <cell r="R256">
            <v>5375.95</v>
          </cell>
          <cell r="S256">
            <v>48383.549999999996</v>
          </cell>
          <cell r="T256" t="str">
            <v>USD</v>
          </cell>
          <cell r="U256" t="str">
            <v>ASSETS</v>
          </cell>
          <cell r="V256" t="str">
            <v>OTHER ASSETS</v>
          </cell>
        </row>
        <row r="257">
          <cell r="C257" t="str">
            <v>BS   F2200253J3USD</v>
          </cell>
          <cell r="D257" t="str">
            <v>CBAAA***</v>
          </cell>
          <cell r="E257" t="str">
            <v>LAND&amp;ME</v>
          </cell>
          <cell r="F257" t="str">
            <v>Balance Sheet</v>
          </cell>
          <cell r="G257">
            <v>0.01</v>
          </cell>
          <cell r="H257">
            <v>0.01</v>
          </cell>
          <cell r="I257">
            <v>0.01</v>
          </cell>
          <cell r="J257">
            <v>0.01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0.04</v>
          </cell>
          <cell r="T257" t="str">
            <v>USD</v>
          </cell>
          <cell r="U257" t="str">
            <v>ASSETS</v>
          </cell>
          <cell r="V257" t="str">
            <v>OTHER ASSETS</v>
          </cell>
        </row>
        <row r="258">
          <cell r="C258" t="str">
            <v>BS   F3200004J4USD</v>
          </cell>
          <cell r="D258" t="str">
            <v>CBABA***</v>
          </cell>
          <cell r="E258" t="str">
            <v>LAND&amp;ME</v>
          </cell>
          <cell r="F258" t="str">
            <v>Balance Sheet</v>
          </cell>
          <cell r="G258">
            <v>-91071.89</v>
          </cell>
          <cell r="H258">
            <v>-93917.89</v>
          </cell>
          <cell r="I258">
            <v>-96763.89</v>
          </cell>
          <cell r="J258">
            <v>-99609.89</v>
          </cell>
          <cell r="K258">
            <v>-102455.87</v>
          </cell>
          <cell r="L258">
            <v>-102455.87</v>
          </cell>
          <cell r="M258">
            <v>-102455.87</v>
          </cell>
          <cell r="N258">
            <v>-102455.87</v>
          </cell>
          <cell r="O258">
            <v>-102455.87</v>
          </cell>
          <cell r="P258">
            <v>-102455.87</v>
          </cell>
          <cell r="Q258">
            <v>-102455.87</v>
          </cell>
          <cell r="R258">
            <v>-102455.87</v>
          </cell>
          <cell r="S258">
            <v>-1201010.52</v>
          </cell>
          <cell r="T258" t="str">
            <v>USD</v>
          </cell>
          <cell r="U258" t="str">
            <v>ASSETS</v>
          </cell>
          <cell r="V258" t="str">
            <v>OTHER ASSETS</v>
          </cell>
        </row>
        <row r="259">
          <cell r="C259" t="str">
            <v>BS   F3200004J7USD</v>
          </cell>
          <cell r="D259" t="str">
            <v>CBABA***</v>
          </cell>
          <cell r="E259" t="str">
            <v>LAND&amp;ME</v>
          </cell>
          <cell r="F259" t="str">
            <v>Balance Sheet</v>
          </cell>
          <cell r="G259">
            <v>-85775.05</v>
          </cell>
          <cell r="H259">
            <v>-88506.240000000005</v>
          </cell>
          <cell r="I259">
            <v>-91237.43</v>
          </cell>
          <cell r="J259">
            <v>-93968.62</v>
          </cell>
          <cell r="K259">
            <v>-96699.8</v>
          </cell>
          <cell r="L259">
            <v>-98322.82</v>
          </cell>
          <cell r="M259">
            <v>-98322.82</v>
          </cell>
          <cell r="N259">
            <v>-98322.82</v>
          </cell>
          <cell r="O259">
            <v>-98322.82</v>
          </cell>
          <cell r="P259">
            <v>-98322.82</v>
          </cell>
          <cell r="Q259">
            <v>-98322.82</v>
          </cell>
          <cell r="R259">
            <v>-98322.82</v>
          </cell>
          <cell r="S259">
            <v>-1144446.8800000004</v>
          </cell>
          <cell r="T259" t="str">
            <v>USD</v>
          </cell>
          <cell r="U259" t="str">
            <v>ASSETS</v>
          </cell>
          <cell r="V259" t="str">
            <v>OTHER ASSETS</v>
          </cell>
        </row>
        <row r="260">
          <cell r="C260" t="str">
            <v>BS   F3200210J4USD</v>
          </cell>
          <cell r="D260" t="str">
            <v>CBABA***</v>
          </cell>
          <cell r="E260" t="str">
            <v>LAND&amp;ME</v>
          </cell>
          <cell r="F260" t="str">
            <v>Balance Sheet</v>
          </cell>
          <cell r="G260">
            <v>-23290.28</v>
          </cell>
          <cell r="H260">
            <v>-24681.55</v>
          </cell>
          <cell r="I260">
            <v>-26072.9</v>
          </cell>
          <cell r="J260">
            <v>-27464.14</v>
          </cell>
          <cell r="K260">
            <v>-28855.49</v>
          </cell>
          <cell r="L260">
            <v>-30246.73</v>
          </cell>
          <cell r="M260">
            <v>-31638.09</v>
          </cell>
          <cell r="N260">
            <v>-33029.29</v>
          </cell>
          <cell r="O260">
            <v>-34420.65</v>
          </cell>
          <cell r="P260">
            <v>-35811.82</v>
          </cell>
          <cell r="Q260">
            <v>-37203.22</v>
          </cell>
          <cell r="R260">
            <v>-38594.36</v>
          </cell>
          <cell r="S260">
            <v>-371308.52</v>
          </cell>
          <cell r="T260" t="str">
            <v>USD</v>
          </cell>
          <cell r="U260" t="str">
            <v>ASSETS</v>
          </cell>
          <cell r="V260" t="str">
            <v>OTHER ASSETS</v>
          </cell>
        </row>
        <row r="261">
          <cell r="C261" t="str">
            <v>BS   F3200210J7USD</v>
          </cell>
          <cell r="D261" t="str">
            <v>CBABA***</v>
          </cell>
          <cell r="E261" t="str">
            <v>LAND&amp;ME</v>
          </cell>
          <cell r="F261" t="str">
            <v>Balance Sheet</v>
          </cell>
          <cell r="G261">
            <v>-18326.189999999999</v>
          </cell>
          <cell r="H261">
            <v>-19559.47</v>
          </cell>
          <cell r="I261">
            <v>-20792.78</v>
          </cell>
          <cell r="J261">
            <v>-22026.04</v>
          </cell>
          <cell r="K261">
            <v>-23259.37</v>
          </cell>
          <cell r="L261">
            <v>-24492.63</v>
          </cell>
          <cell r="M261">
            <v>-25725.98</v>
          </cell>
          <cell r="N261">
            <v>-26959.21</v>
          </cell>
          <cell r="O261">
            <v>-28192.59</v>
          </cell>
          <cell r="P261">
            <v>-29425.8</v>
          </cell>
          <cell r="Q261">
            <v>-30659.18</v>
          </cell>
          <cell r="R261">
            <v>-31892.39</v>
          </cell>
          <cell r="S261">
            <v>-301311.63</v>
          </cell>
          <cell r="T261" t="str">
            <v>USD</v>
          </cell>
          <cell r="U261" t="str">
            <v>ASSETS</v>
          </cell>
          <cell r="V261" t="str">
            <v>OTHER ASSETS</v>
          </cell>
        </row>
        <row r="262">
          <cell r="C262" t="str">
            <v>BS   F3200222J3USD</v>
          </cell>
          <cell r="D262" t="str">
            <v>CBABA***</v>
          </cell>
          <cell r="E262" t="str">
            <v>LAND&amp;ME</v>
          </cell>
          <cell r="F262" t="str">
            <v>Balance Sheet</v>
          </cell>
          <cell r="G262">
            <v>-2009.35</v>
          </cell>
          <cell r="H262">
            <v>-2053.84</v>
          </cell>
          <cell r="I262">
            <v>-2098.33</v>
          </cell>
          <cell r="J262">
            <v>-2142.8200000000002</v>
          </cell>
          <cell r="K262">
            <v>-2187.31</v>
          </cell>
          <cell r="L262">
            <v>-2231.8000000000002</v>
          </cell>
          <cell r="M262">
            <v>-2276.29</v>
          </cell>
          <cell r="N262">
            <v>-2320.77</v>
          </cell>
          <cell r="O262">
            <v>-2365.2600000000002</v>
          </cell>
          <cell r="P262">
            <v>-2409.7399999999998</v>
          </cell>
          <cell r="Q262">
            <v>-2454.23</v>
          </cell>
          <cell r="R262">
            <v>-2498.71</v>
          </cell>
          <cell r="S262">
            <v>-27048.45</v>
          </cell>
          <cell r="T262" t="str">
            <v>USD</v>
          </cell>
          <cell r="U262" t="str">
            <v>ASSETS</v>
          </cell>
          <cell r="V262" t="str">
            <v>OTHER ASSETS</v>
          </cell>
        </row>
        <row r="263">
          <cell r="C263" t="str">
            <v>BS   F3200222J4USD</v>
          </cell>
          <cell r="D263" t="str">
            <v>CBABA***</v>
          </cell>
          <cell r="E263" t="str">
            <v>LAND&amp;ME</v>
          </cell>
          <cell r="F263" t="str">
            <v>Balance Sheet</v>
          </cell>
          <cell r="G263">
            <v>-2566207.27</v>
          </cell>
          <cell r="H263">
            <v>-2655522.5099999998</v>
          </cell>
          <cell r="I263">
            <v>-2744837.85</v>
          </cell>
          <cell r="J263">
            <v>-2834153.06</v>
          </cell>
          <cell r="K263">
            <v>-2923468.42</v>
          </cell>
          <cell r="L263">
            <v>-3012783.61</v>
          </cell>
          <cell r="M263">
            <v>-3102099.17</v>
          </cell>
          <cell r="N263">
            <v>-3191414.32</v>
          </cell>
          <cell r="O263">
            <v>-3279547.33</v>
          </cell>
          <cell r="P263">
            <v>-3368832.11</v>
          </cell>
          <cell r="Q263">
            <v>-3458117.39</v>
          </cell>
          <cell r="R263">
            <v>-3614481.32</v>
          </cell>
          <cell r="S263">
            <v>-36751464.359999999</v>
          </cell>
          <cell r="T263" t="str">
            <v>USD</v>
          </cell>
          <cell r="U263" t="str">
            <v>ASSETS</v>
          </cell>
          <cell r="V263" t="str">
            <v>OTHER ASSETS</v>
          </cell>
        </row>
        <row r="264">
          <cell r="C264" t="str">
            <v>BS   F3200222J7USD</v>
          </cell>
          <cell r="D264" t="str">
            <v>CBABA***</v>
          </cell>
          <cell r="E264" t="str">
            <v>LAND&amp;ME</v>
          </cell>
          <cell r="F264" t="str">
            <v>Balance Sheet</v>
          </cell>
          <cell r="G264">
            <v>-2095242.65</v>
          </cell>
          <cell r="H264">
            <v>-2162026.92</v>
          </cell>
          <cell r="I264">
            <v>-2233582.83</v>
          </cell>
          <cell r="J264">
            <v>-2305138.56</v>
          </cell>
          <cell r="K264">
            <v>-2376694.5099999998</v>
          </cell>
          <cell r="L264">
            <v>-2448250.21</v>
          </cell>
          <cell r="M264">
            <v>-2519806.19</v>
          </cell>
          <cell r="N264">
            <v>-2591361.88</v>
          </cell>
          <cell r="O264">
            <v>-2662917.89</v>
          </cell>
          <cell r="P264">
            <v>-2734473.56</v>
          </cell>
          <cell r="Q264">
            <v>-2785258.39</v>
          </cell>
          <cell r="R264">
            <v>-2854133.57</v>
          </cell>
          <cell r="S264">
            <v>-29768887.16</v>
          </cell>
          <cell r="T264" t="str">
            <v>USD</v>
          </cell>
          <cell r="U264" t="str">
            <v>ASSETS</v>
          </cell>
          <cell r="V264" t="str">
            <v>OTHER ASSETS</v>
          </cell>
        </row>
        <row r="265">
          <cell r="C265" t="str">
            <v>BS   F3200232J3USD</v>
          </cell>
          <cell r="D265" t="str">
            <v>CBABA***</v>
          </cell>
          <cell r="E265" t="str">
            <v>LAND&amp;ME</v>
          </cell>
          <cell r="F265" t="str">
            <v>Balance Sheet</v>
          </cell>
          <cell r="G265">
            <v>-0.01</v>
          </cell>
          <cell r="H265">
            <v>-0.01</v>
          </cell>
          <cell r="I265">
            <v>-0.01</v>
          </cell>
          <cell r="J265">
            <v>-0.01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-0.04</v>
          </cell>
          <cell r="T265" t="str">
            <v>USD</v>
          </cell>
          <cell r="U265" t="str">
            <v>ASSETS</v>
          </cell>
          <cell r="V265" t="str">
            <v>OTHER ASSETS</v>
          </cell>
        </row>
        <row r="266">
          <cell r="C266" t="str">
            <v>BS   F3200232J4USD</v>
          </cell>
          <cell r="D266" t="str">
            <v>CBABA***</v>
          </cell>
          <cell r="E266" t="str">
            <v>LAND&amp;ME</v>
          </cell>
          <cell r="F266" t="str">
            <v>Balance Sheet</v>
          </cell>
          <cell r="G266">
            <v>-368573.14</v>
          </cell>
          <cell r="H266">
            <v>-381997.7</v>
          </cell>
          <cell r="I266">
            <v>-395422.28</v>
          </cell>
          <cell r="J266">
            <v>-408846.83</v>
          </cell>
          <cell r="K266">
            <v>-422271.41</v>
          </cell>
          <cell r="L266">
            <v>-435695.96</v>
          </cell>
          <cell r="M266">
            <v>-449120.54</v>
          </cell>
          <cell r="N266">
            <v>-462545.09</v>
          </cell>
          <cell r="O266">
            <v>-475572.5</v>
          </cell>
          <cell r="P266">
            <v>-488986.87</v>
          </cell>
          <cell r="Q266">
            <v>-502401.26</v>
          </cell>
          <cell r="R266">
            <v>-516318.44</v>
          </cell>
          <cell r="S266">
            <v>-5307752.0200000005</v>
          </cell>
          <cell r="T266" t="str">
            <v>USD</v>
          </cell>
          <cell r="U266" t="str">
            <v>ASSETS</v>
          </cell>
          <cell r="V266" t="str">
            <v>OTHER ASSETS</v>
          </cell>
        </row>
        <row r="267">
          <cell r="C267" t="str">
            <v>BS   F3200232J7USD</v>
          </cell>
          <cell r="D267" t="str">
            <v>CBABA***</v>
          </cell>
          <cell r="E267" t="str">
            <v>LAND&amp;ME</v>
          </cell>
          <cell r="F267" t="str">
            <v>Balance Sheet</v>
          </cell>
          <cell r="G267">
            <v>-600376.93000000005</v>
          </cell>
          <cell r="H267">
            <v>-616824.68999999994</v>
          </cell>
          <cell r="I267">
            <v>-638696.07999999996</v>
          </cell>
          <cell r="J267">
            <v>-660567.46</v>
          </cell>
          <cell r="K267">
            <v>-682438.85</v>
          </cell>
          <cell r="L267">
            <v>-704310.11</v>
          </cell>
          <cell r="M267">
            <v>-726181.59</v>
          </cell>
          <cell r="N267">
            <v>-748052.78</v>
          </cell>
          <cell r="O267">
            <v>-769924.41</v>
          </cell>
          <cell r="P267">
            <v>-791795.59</v>
          </cell>
          <cell r="Q267">
            <v>-813667.24</v>
          </cell>
          <cell r="R267">
            <v>-839695.76</v>
          </cell>
          <cell r="S267">
            <v>-8592531.4900000002</v>
          </cell>
          <cell r="T267" t="str">
            <v>USD</v>
          </cell>
          <cell r="U267" t="str">
            <v>ASSETS</v>
          </cell>
          <cell r="V267" t="str">
            <v>OTHER ASSETS</v>
          </cell>
        </row>
        <row r="268">
          <cell r="C268" t="str">
            <v>BS   F3200250J3USD</v>
          </cell>
          <cell r="D268" t="str">
            <v>CBABA***</v>
          </cell>
          <cell r="E268" t="str">
            <v>LAND&amp;ME</v>
          </cell>
          <cell r="F268" t="str">
            <v>Balance Sheet</v>
          </cell>
          <cell r="G268">
            <v>-24343.279999999999</v>
          </cell>
          <cell r="H268">
            <v>-24848.44</v>
          </cell>
          <cell r="I268">
            <v>-25353.61</v>
          </cell>
          <cell r="J268">
            <v>-25858.77</v>
          </cell>
          <cell r="K268">
            <v>-26363.94</v>
          </cell>
          <cell r="L268">
            <v>-26869.09</v>
          </cell>
          <cell r="M268">
            <v>-27374.27</v>
          </cell>
          <cell r="N268">
            <v>-27879.42</v>
          </cell>
          <cell r="O268">
            <v>-28384.61</v>
          </cell>
          <cell r="P268">
            <v>-28889.75</v>
          </cell>
          <cell r="Q268">
            <v>-29394.95</v>
          </cell>
          <cell r="R268">
            <v>-29900.09</v>
          </cell>
          <cell r="S268">
            <v>-325460.22000000003</v>
          </cell>
          <cell r="T268" t="str">
            <v>USD</v>
          </cell>
          <cell r="U268" t="str">
            <v>ASSETS</v>
          </cell>
          <cell r="V268" t="str">
            <v>OTHER ASSETS</v>
          </cell>
        </row>
        <row r="269">
          <cell r="C269" t="str">
            <v>BS   F3200250J4USD</v>
          </cell>
          <cell r="D269" t="str">
            <v>CBABA***</v>
          </cell>
          <cell r="E269" t="str">
            <v>LAND&amp;ME</v>
          </cell>
          <cell r="F269" t="str">
            <v>Balance Sheet</v>
          </cell>
          <cell r="G269">
            <v>-7827.33</v>
          </cell>
          <cell r="H269">
            <v>-8059.48</v>
          </cell>
          <cell r="I269">
            <v>-8291.6299999999992</v>
          </cell>
          <cell r="J269">
            <v>-8523.7800000000007</v>
          </cell>
          <cell r="K269">
            <v>-8755.93</v>
          </cell>
          <cell r="L269">
            <v>-8988.07</v>
          </cell>
          <cell r="M269">
            <v>-9220.2199999999993</v>
          </cell>
          <cell r="N269">
            <v>-9452.36</v>
          </cell>
          <cell r="O269">
            <v>-9684.51</v>
          </cell>
          <cell r="P269">
            <v>-9916.64</v>
          </cell>
          <cell r="Q269">
            <v>-10148.799999999999</v>
          </cell>
          <cell r="R269">
            <v>-10380.93</v>
          </cell>
          <cell r="S269">
            <v>-109249.68</v>
          </cell>
          <cell r="T269" t="str">
            <v>USD</v>
          </cell>
          <cell r="U269" t="str">
            <v>ASSETS</v>
          </cell>
          <cell r="V269" t="str">
            <v>OTHER ASSETS</v>
          </cell>
        </row>
        <row r="270">
          <cell r="C270" t="str">
            <v>BS   F3200250J7USD</v>
          </cell>
          <cell r="D270" t="str">
            <v>CBABA***</v>
          </cell>
          <cell r="E270" t="str">
            <v>LAND&amp;ME</v>
          </cell>
          <cell r="F270" t="str">
            <v>Balance Sheet</v>
          </cell>
          <cell r="G270">
            <v>-732.52</v>
          </cell>
          <cell r="H270">
            <v>-748.74</v>
          </cell>
          <cell r="I270">
            <v>-764.96</v>
          </cell>
          <cell r="J270">
            <v>-781.18</v>
          </cell>
          <cell r="K270">
            <v>-797.4</v>
          </cell>
          <cell r="L270">
            <v>-813.62</v>
          </cell>
          <cell r="M270">
            <v>-829.84</v>
          </cell>
          <cell r="N270">
            <v>-846.06</v>
          </cell>
          <cell r="O270">
            <v>-862.28</v>
          </cell>
          <cell r="P270">
            <v>-878.49</v>
          </cell>
          <cell r="Q270">
            <v>-894.71</v>
          </cell>
          <cell r="R270">
            <v>-910.92</v>
          </cell>
          <cell r="S270">
            <v>-9860.7199999999993</v>
          </cell>
          <cell r="T270" t="str">
            <v>USD</v>
          </cell>
          <cell r="U270" t="str">
            <v>ASSETS</v>
          </cell>
          <cell r="V270" t="str">
            <v>OTHER ASSETS</v>
          </cell>
        </row>
        <row r="271">
          <cell r="C271" t="str">
            <v>BS   F3200251J3USD</v>
          </cell>
          <cell r="D271" t="str">
            <v>CBABA***</v>
          </cell>
          <cell r="E271" t="str">
            <v>LAND&amp;ME</v>
          </cell>
          <cell r="F271" t="str">
            <v>Balance Sheet</v>
          </cell>
          <cell r="G271">
            <v>-40295.360000000001</v>
          </cell>
          <cell r="H271">
            <v>-40970.019999999997</v>
          </cell>
          <cell r="I271">
            <v>-41644.68</v>
          </cell>
          <cell r="J271">
            <v>-42319.34</v>
          </cell>
          <cell r="K271">
            <v>-42994</v>
          </cell>
          <cell r="L271">
            <v>-43668.639999999999</v>
          </cell>
          <cell r="M271">
            <v>-44343.3</v>
          </cell>
          <cell r="N271">
            <v>-45017.94</v>
          </cell>
          <cell r="O271">
            <v>-45692.61</v>
          </cell>
          <cell r="P271">
            <v>-46367.23</v>
          </cell>
          <cell r="Q271">
            <v>-47041.9</v>
          </cell>
          <cell r="R271">
            <v>-50068.83</v>
          </cell>
          <cell r="S271">
            <v>-530423.85</v>
          </cell>
          <cell r="T271" t="str">
            <v>USD</v>
          </cell>
          <cell r="U271" t="str">
            <v>ASSETS</v>
          </cell>
          <cell r="V271" t="str">
            <v>OTHER ASSETS</v>
          </cell>
        </row>
        <row r="272">
          <cell r="C272" t="str">
            <v>BS   F3200251J4USD</v>
          </cell>
          <cell r="D272" t="str">
            <v>CBABA***</v>
          </cell>
          <cell r="E272" t="str">
            <v>LAND&amp;ME</v>
          </cell>
          <cell r="F272" t="str">
            <v>Balance Sheet</v>
          </cell>
          <cell r="G272">
            <v>-98555.05</v>
          </cell>
          <cell r="H272">
            <v>-101949.48</v>
          </cell>
          <cell r="I272">
            <v>-105343.98</v>
          </cell>
          <cell r="J272">
            <v>-108738.4</v>
          </cell>
          <cell r="K272">
            <v>-112132.92</v>
          </cell>
          <cell r="L272">
            <v>-115527.32</v>
          </cell>
          <cell r="M272">
            <v>-118921.87</v>
          </cell>
          <cell r="N272">
            <v>-122316.25</v>
          </cell>
          <cell r="O272">
            <v>-125710.83</v>
          </cell>
          <cell r="P272">
            <v>-129105.19</v>
          </cell>
          <cell r="Q272">
            <v>-132499.76999999999</v>
          </cell>
          <cell r="R272">
            <v>-136566.29</v>
          </cell>
          <cell r="S272">
            <v>-1407367.35</v>
          </cell>
          <cell r="T272" t="str">
            <v>USD</v>
          </cell>
          <cell r="U272" t="str">
            <v>ASSETS</v>
          </cell>
          <cell r="V272" t="str">
            <v>OTHER ASSETS</v>
          </cell>
        </row>
        <row r="273">
          <cell r="C273" t="str">
            <v>BS   F3200251J7USD</v>
          </cell>
          <cell r="D273" t="str">
            <v>CBABA***</v>
          </cell>
          <cell r="E273" t="str">
            <v>LAND&amp;ME</v>
          </cell>
          <cell r="F273" t="str">
            <v>Balance Sheet</v>
          </cell>
          <cell r="G273">
            <v>-173152.83</v>
          </cell>
          <cell r="H273">
            <v>-177477.94</v>
          </cell>
          <cell r="I273">
            <v>-183112.62</v>
          </cell>
          <cell r="J273">
            <v>-188747.23</v>
          </cell>
          <cell r="K273">
            <v>-194381.91</v>
          </cell>
          <cell r="L273">
            <v>-200016.51</v>
          </cell>
          <cell r="M273">
            <v>-205651.22</v>
          </cell>
          <cell r="N273">
            <v>-211285.67</v>
          </cell>
          <cell r="O273">
            <v>-216920.41</v>
          </cell>
          <cell r="P273">
            <v>-220114.83</v>
          </cell>
          <cell r="Q273">
            <v>-225688.56</v>
          </cell>
          <cell r="R273">
            <v>-231262</v>
          </cell>
          <cell r="S273">
            <v>-2427811.73</v>
          </cell>
          <cell r="T273" t="str">
            <v>USD</v>
          </cell>
          <cell r="U273" t="str">
            <v>ASSETS</v>
          </cell>
          <cell r="V273" t="str">
            <v>OTHER ASSETS</v>
          </cell>
        </row>
        <row r="274">
          <cell r="C274" t="str">
            <v>BS   F3200252J4USD</v>
          </cell>
          <cell r="D274" t="str">
            <v>CBABA***</v>
          </cell>
          <cell r="E274" t="str">
            <v>LAND&amp;ME</v>
          </cell>
          <cell r="F274" t="str">
            <v>Balance Sheet</v>
          </cell>
          <cell r="G274">
            <v>0</v>
          </cell>
          <cell r="H274">
            <v>0</v>
          </cell>
          <cell r="I274">
            <v>0</v>
          </cell>
          <cell r="J274">
            <v>-597.33000000000004</v>
          </cell>
          <cell r="K274">
            <v>-746.66</v>
          </cell>
          <cell r="L274">
            <v>-895.99</v>
          </cell>
          <cell r="M274">
            <v>-1045.32</v>
          </cell>
          <cell r="N274">
            <v>-1194.6500000000001</v>
          </cell>
          <cell r="O274">
            <v>-1343.98</v>
          </cell>
          <cell r="P274">
            <v>-1493.31</v>
          </cell>
          <cell r="Q274">
            <v>-1642.65</v>
          </cell>
          <cell r="R274">
            <v>-1791.98</v>
          </cell>
          <cell r="S274">
            <v>-10751.869999999999</v>
          </cell>
          <cell r="T274" t="str">
            <v>USD</v>
          </cell>
          <cell r="U274" t="str">
            <v>ASSETS</v>
          </cell>
          <cell r="V274" t="str">
            <v>OTHER ASSETS</v>
          </cell>
        </row>
        <row r="275">
          <cell r="C275" t="str">
            <v>BS   F3200253J3USD</v>
          </cell>
          <cell r="D275" t="str">
            <v>CBABA***</v>
          </cell>
          <cell r="E275" t="str">
            <v>LAND&amp;ME</v>
          </cell>
          <cell r="F275" t="str">
            <v>Balance Sheet</v>
          </cell>
          <cell r="G275">
            <v>-7.0000000000000007E-2</v>
          </cell>
          <cell r="H275">
            <v>-7.0000000000000007E-2</v>
          </cell>
          <cell r="I275">
            <v>-7.0000000000000007E-2</v>
          </cell>
          <cell r="J275">
            <v>-7.0000000000000007E-2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-0.28000000000000003</v>
          </cell>
          <cell r="T275" t="str">
            <v>USD</v>
          </cell>
          <cell r="U275" t="str">
            <v>ASSETS</v>
          </cell>
          <cell r="V275" t="str">
            <v>OTHER ASSETS</v>
          </cell>
        </row>
        <row r="276">
          <cell r="C276" t="str">
            <v>AX   G4736010AXUSD</v>
          </cell>
          <cell r="D276" t="str">
            <v>DABBC***</v>
          </cell>
          <cell r="E276" t="str">
            <v>ACCRUED</v>
          </cell>
          <cell r="F276" t="str">
            <v>Balance Sheet</v>
          </cell>
          <cell r="G276">
            <v>462.96</v>
          </cell>
          <cell r="H276">
            <v>3033.11</v>
          </cell>
          <cell r="I276">
            <v>5139.4399999999996</v>
          </cell>
          <cell r="J276">
            <v>7251.28</v>
          </cell>
          <cell r="K276">
            <v>7728.84</v>
          </cell>
          <cell r="L276">
            <v>0</v>
          </cell>
          <cell r="M276">
            <v>0</v>
          </cell>
          <cell r="N276">
            <v>-29677.18</v>
          </cell>
          <cell r="O276">
            <v>-59994.58</v>
          </cell>
          <cell r="P276">
            <v>-91613.88</v>
          </cell>
          <cell r="Q276">
            <v>-123961.11</v>
          </cell>
          <cell r="R276">
            <v>-148480.41</v>
          </cell>
          <cell r="S276">
            <v>-430111.53</v>
          </cell>
          <cell r="T276" t="str">
            <v>USD</v>
          </cell>
          <cell r="U276" t="str">
            <v>LIABILITIES</v>
          </cell>
          <cell r="V276" t="str">
            <v>CURRENT LIAB</v>
          </cell>
        </row>
        <row r="277">
          <cell r="C277" t="str">
            <v>BS   G1701093USD</v>
          </cell>
          <cell r="D277" t="str">
            <v>DABAAG**</v>
          </cell>
          <cell r="E277" t="str">
            <v>A/P</v>
          </cell>
          <cell r="F277" t="str">
            <v>Balance Sheet</v>
          </cell>
          <cell r="G277">
            <v>-4084714.74</v>
          </cell>
          <cell r="H277">
            <v>-1972917.34</v>
          </cell>
          <cell r="I277">
            <v>-1600424.8</v>
          </cell>
          <cell r="J277">
            <v>-3129441.35</v>
          </cell>
          <cell r="K277">
            <v>-2358912.2400000002</v>
          </cell>
          <cell r="L277">
            <v>-1165426.32</v>
          </cell>
          <cell r="M277">
            <v>-1552651.4</v>
          </cell>
          <cell r="N277">
            <v>-1441884.95</v>
          </cell>
          <cell r="O277">
            <v>-1267314.04</v>
          </cell>
          <cell r="P277">
            <v>-1378817.6</v>
          </cell>
          <cell r="Q277">
            <v>-1987136.05</v>
          </cell>
          <cell r="R277">
            <v>-1702075.96</v>
          </cell>
          <cell r="S277">
            <v>-23641716.790000003</v>
          </cell>
          <cell r="T277" t="str">
            <v>USD</v>
          </cell>
          <cell r="U277" t="str">
            <v>LIABILITIES</v>
          </cell>
          <cell r="V277" t="str">
            <v>CURRENT LIAB</v>
          </cell>
        </row>
        <row r="278">
          <cell r="C278" t="str">
            <v>BS   G17010GMUSD</v>
          </cell>
          <cell r="D278" t="str">
            <v>DABAAG**</v>
          </cell>
          <cell r="E278" t="str">
            <v>A/P</v>
          </cell>
          <cell r="F278" t="str">
            <v>Balance Sheet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-3727863.98</v>
          </cell>
          <cell r="S278">
            <v>-3727863.98</v>
          </cell>
          <cell r="T278" t="str">
            <v>USD</v>
          </cell>
          <cell r="U278" t="str">
            <v>LIABILITIES</v>
          </cell>
          <cell r="V278" t="str">
            <v>CURRENT LIAB</v>
          </cell>
        </row>
        <row r="279">
          <cell r="C279" t="str">
            <v>BS   G17470DE93USD</v>
          </cell>
          <cell r="D279" t="str">
            <v>DABAAJ**</v>
          </cell>
          <cell r="E279" t="str">
            <v>A/P</v>
          </cell>
          <cell r="F279" t="str">
            <v>Balance Sheet</v>
          </cell>
          <cell r="G279">
            <v>0</v>
          </cell>
          <cell r="H279">
            <v>-1056439.95</v>
          </cell>
          <cell r="I279">
            <v>-979722.7</v>
          </cell>
          <cell r="J279">
            <v>-1011858.89</v>
          </cell>
          <cell r="K279">
            <v>-939898.33</v>
          </cell>
          <cell r="L279">
            <v>-975224.12</v>
          </cell>
          <cell r="M279">
            <v>-909936.86</v>
          </cell>
          <cell r="N279">
            <v>-876711.33</v>
          </cell>
          <cell r="O279">
            <v>-1064226.56</v>
          </cell>
          <cell r="P279">
            <v>-1085612.8500000001</v>
          </cell>
          <cell r="Q279">
            <v>-1089656.07</v>
          </cell>
          <cell r="R279">
            <v>37677.39</v>
          </cell>
          <cell r="S279">
            <v>-9951610.2699999996</v>
          </cell>
          <cell r="T279" t="str">
            <v>USD</v>
          </cell>
          <cell r="U279" t="str">
            <v>LIABILITIES</v>
          </cell>
          <cell r="V279" t="str">
            <v>CURRENT LIAB</v>
          </cell>
        </row>
        <row r="280">
          <cell r="C280" t="str">
            <v>BS   G17470HU99USD</v>
          </cell>
          <cell r="D280" t="str">
            <v>DABAAJ**</v>
          </cell>
          <cell r="E280" t="str">
            <v>A/P</v>
          </cell>
          <cell r="F280" t="str">
            <v>Balance Sheet</v>
          </cell>
          <cell r="G280">
            <v>0</v>
          </cell>
          <cell r="H280">
            <v>-404.97</v>
          </cell>
          <cell r="I280">
            <v>-1475.81</v>
          </cell>
          <cell r="J280">
            <v>4429.33</v>
          </cell>
          <cell r="K280">
            <v>2533.5</v>
          </cell>
          <cell r="L280">
            <v>-0.01</v>
          </cell>
          <cell r="M280">
            <v>-0.01</v>
          </cell>
          <cell r="N280">
            <v>-0.01</v>
          </cell>
          <cell r="O280">
            <v>683.52</v>
          </cell>
          <cell r="P280">
            <v>-37677.410000000003</v>
          </cell>
          <cell r="Q280">
            <v>-37545.39</v>
          </cell>
          <cell r="R280">
            <v>-37677.410000000003</v>
          </cell>
          <cell r="S280">
            <v>-107134.67000000001</v>
          </cell>
          <cell r="T280" t="str">
            <v>USD</v>
          </cell>
          <cell r="U280" t="str">
            <v>LIABILITIES</v>
          </cell>
          <cell r="V280" t="str">
            <v>CURRENT LIAB</v>
          </cell>
        </row>
        <row r="281">
          <cell r="C281" t="str">
            <v>BS   G17470IT93USD</v>
          </cell>
          <cell r="D281" t="str">
            <v>DABAAJ**</v>
          </cell>
          <cell r="E281" t="str">
            <v>A/P</v>
          </cell>
          <cell r="F281" t="str">
            <v>Balance Sheet</v>
          </cell>
          <cell r="G281">
            <v>0</v>
          </cell>
          <cell r="H281">
            <v>-47188.29</v>
          </cell>
          <cell r="I281">
            <v>-59096.42</v>
          </cell>
          <cell r="J281">
            <v>-74316.75</v>
          </cell>
          <cell r="K281">
            <v>-46239.35</v>
          </cell>
          <cell r="L281">
            <v>-66724.960000000006</v>
          </cell>
          <cell r="M281">
            <v>-86751.84</v>
          </cell>
          <cell r="N281">
            <v>-28327.9</v>
          </cell>
          <cell r="O281">
            <v>-99914.23</v>
          </cell>
          <cell r="P281">
            <v>-47112.639999999999</v>
          </cell>
          <cell r="Q281">
            <v>-19242.689999999999</v>
          </cell>
          <cell r="R281">
            <v>-30007.97</v>
          </cell>
          <cell r="S281">
            <v>-604923.03999999992</v>
          </cell>
          <cell r="T281" t="str">
            <v>USD</v>
          </cell>
          <cell r="U281" t="str">
            <v>LIABILITIES</v>
          </cell>
          <cell r="V281" t="str">
            <v>CURRENT LIAB</v>
          </cell>
        </row>
        <row r="282">
          <cell r="C282" t="str">
            <v>BS   G1747TDE93USD</v>
          </cell>
          <cell r="D282" t="str">
            <v>DABAAJ**</v>
          </cell>
          <cell r="E282" t="str">
            <v>A/P</v>
          </cell>
          <cell r="F282" t="str">
            <v>Balance Sheet</v>
          </cell>
          <cell r="G282">
            <v>-729247.5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-729247.5</v>
          </cell>
          <cell r="T282" t="str">
            <v>USD</v>
          </cell>
          <cell r="U282" t="str">
            <v>LIABILITIES</v>
          </cell>
          <cell r="V282" t="str">
            <v>CURRENT LIAB</v>
          </cell>
        </row>
        <row r="283">
          <cell r="C283" t="str">
            <v>BS   G1747THU99USD</v>
          </cell>
          <cell r="D283" t="str">
            <v>DABAAJ**</v>
          </cell>
          <cell r="E283" t="str">
            <v>A/P</v>
          </cell>
          <cell r="F283" t="str">
            <v>Balance Sheet</v>
          </cell>
          <cell r="G283">
            <v>522.08000000000004</v>
          </cell>
          <cell r="H283">
            <v>6.81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528.89</v>
          </cell>
          <cell r="T283" t="str">
            <v>USD</v>
          </cell>
          <cell r="U283" t="str">
            <v>LIABILITIES</v>
          </cell>
          <cell r="V283" t="str">
            <v>CURRENT LIAB</v>
          </cell>
        </row>
        <row r="284">
          <cell r="C284" t="str">
            <v>AX   G4736010T6USD</v>
          </cell>
          <cell r="D284" t="str">
            <v>DABBC***</v>
          </cell>
          <cell r="E284" t="str">
            <v>ACCRUED</v>
          </cell>
          <cell r="F284" t="str">
            <v>Balance Sheet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-242.88</v>
          </cell>
          <cell r="O284">
            <v>-248.15</v>
          </cell>
          <cell r="P284">
            <v>-251.4</v>
          </cell>
          <cell r="Q284">
            <v>-255.28</v>
          </cell>
          <cell r="R284">
            <v>-244.71</v>
          </cell>
          <cell r="S284">
            <v>-1242.4199999999998</v>
          </cell>
          <cell r="T284" t="str">
            <v>USD</v>
          </cell>
          <cell r="U284" t="str">
            <v>LIABILITIES</v>
          </cell>
          <cell r="V284" t="str">
            <v>CURRENT LIAB</v>
          </cell>
        </row>
        <row r="285">
          <cell r="C285" t="str">
            <v>AX   G4736010T9USD</v>
          </cell>
          <cell r="D285" t="str">
            <v>DABBC***</v>
          </cell>
          <cell r="E285" t="str">
            <v>ACCRUED</v>
          </cell>
          <cell r="F285" t="str">
            <v>Balance Sheet</v>
          </cell>
          <cell r="G285">
            <v>-75617.37</v>
          </cell>
          <cell r="H285">
            <v>0.01</v>
          </cell>
          <cell r="I285">
            <v>0</v>
          </cell>
          <cell r="J285">
            <v>-0.02</v>
          </cell>
          <cell r="K285">
            <v>0</v>
          </cell>
          <cell r="L285">
            <v>0</v>
          </cell>
          <cell r="M285">
            <v>0</v>
          </cell>
          <cell r="N285">
            <v>-89610.44</v>
          </cell>
          <cell r="O285">
            <v>-177731.04</v>
          </cell>
          <cell r="P285">
            <v>-267969.84999999998</v>
          </cell>
          <cell r="Q285">
            <v>-381318.44</v>
          </cell>
          <cell r="R285">
            <v>-461341.81</v>
          </cell>
          <cell r="S285">
            <v>-1453588.96</v>
          </cell>
          <cell r="T285" t="str">
            <v>USD</v>
          </cell>
          <cell r="U285" t="str">
            <v>LIABILITIES</v>
          </cell>
          <cell r="V285" t="str">
            <v>CURRENT LIAB</v>
          </cell>
        </row>
        <row r="286">
          <cell r="C286" t="str">
            <v>AX   G57200AXUSD</v>
          </cell>
          <cell r="D286" t="str">
            <v>DABBDC**</v>
          </cell>
          <cell r="E286" t="str">
            <v>ACCRUED</v>
          </cell>
          <cell r="F286" t="str">
            <v>Balance Sheet</v>
          </cell>
          <cell r="G286">
            <v>-240375.53</v>
          </cell>
          <cell r="H286">
            <v>-160008.45000000001</v>
          </cell>
          <cell r="I286">
            <v>-200876.53</v>
          </cell>
          <cell r="J286">
            <v>-175810.12</v>
          </cell>
          <cell r="K286">
            <v>-170635.51999999999</v>
          </cell>
          <cell r="L286">
            <v>-161430.84</v>
          </cell>
          <cell r="M286">
            <v>-274449.19</v>
          </cell>
          <cell r="N286">
            <v>-295787.36</v>
          </cell>
          <cell r="O286">
            <v>-302215.37</v>
          </cell>
          <cell r="P286">
            <v>-356641.36</v>
          </cell>
          <cell r="Q286">
            <v>-288952</v>
          </cell>
          <cell r="R286">
            <v>-287380.96999999997</v>
          </cell>
          <cell r="S286">
            <v>-2914563.24</v>
          </cell>
          <cell r="T286" t="str">
            <v>USD</v>
          </cell>
          <cell r="U286" t="str">
            <v>LIABILITIES</v>
          </cell>
          <cell r="V286" t="str">
            <v>CURRENT LIAB</v>
          </cell>
        </row>
        <row r="287">
          <cell r="C287" t="str">
            <v>BS   G4735003BSUSD</v>
          </cell>
          <cell r="D287" t="str">
            <v>DABAAG**</v>
          </cell>
          <cell r="E287" t="str">
            <v>A/P</v>
          </cell>
          <cell r="F287" t="str">
            <v>Balance Sheet</v>
          </cell>
          <cell r="G287">
            <v>-798467.65</v>
          </cell>
          <cell r="H287">
            <v>-1398687.54</v>
          </cell>
          <cell r="I287">
            <v>-641624.12</v>
          </cell>
          <cell r="J287">
            <v>-688862.47</v>
          </cell>
          <cell r="K287">
            <v>-699995.32</v>
          </cell>
          <cell r="L287">
            <v>-1452989.83</v>
          </cell>
          <cell r="M287">
            <v>-859624.54</v>
          </cell>
          <cell r="N287">
            <v>-823603.97</v>
          </cell>
          <cell r="O287">
            <v>-846179.33</v>
          </cell>
          <cell r="P287">
            <v>-804953.76</v>
          </cell>
          <cell r="Q287">
            <v>-737768.07</v>
          </cell>
          <cell r="R287">
            <v>-1635812.6</v>
          </cell>
          <cell r="S287">
            <v>-11388569.200000001</v>
          </cell>
          <cell r="T287" t="str">
            <v>USD</v>
          </cell>
          <cell r="U287" t="str">
            <v>LIABILITIES</v>
          </cell>
          <cell r="V287" t="str">
            <v>CURRENT LIAB</v>
          </cell>
        </row>
        <row r="288">
          <cell r="C288" t="str">
            <v>AX   G5742001AXUSD</v>
          </cell>
          <cell r="D288" t="str">
            <v>DACN****</v>
          </cell>
          <cell r="E288" t="str">
            <v>WAGES</v>
          </cell>
          <cell r="F288" t="str">
            <v>Balance Sheet</v>
          </cell>
          <cell r="G288">
            <v>23869.63</v>
          </cell>
          <cell r="H288">
            <v>23389.41</v>
          </cell>
          <cell r="I288">
            <v>24487.45</v>
          </cell>
          <cell r="J288">
            <v>24481.59</v>
          </cell>
          <cell r="K288">
            <v>26939.599999999999</v>
          </cell>
          <cell r="L288">
            <v>27324.82</v>
          </cell>
          <cell r="M288">
            <v>25697.53</v>
          </cell>
          <cell r="N288">
            <v>26875.33</v>
          </cell>
          <cell r="O288">
            <v>27642.92</v>
          </cell>
          <cell r="P288">
            <v>-12144.76</v>
          </cell>
          <cell r="Q288">
            <v>-6524.99</v>
          </cell>
          <cell r="R288">
            <v>-6272.53</v>
          </cell>
          <cell r="S288">
            <v>205765.99999999997</v>
          </cell>
          <cell r="T288" t="str">
            <v>USD</v>
          </cell>
          <cell r="U288" t="str">
            <v>LIABILITIES</v>
          </cell>
          <cell r="V288" t="str">
            <v>CURRENT LIAB</v>
          </cell>
        </row>
        <row r="289">
          <cell r="C289" t="str">
            <v>AX   G57550LJ93USD</v>
          </cell>
          <cell r="D289" t="str">
            <v>DADE****</v>
          </cell>
          <cell r="E289" t="str">
            <v>CON PAYABLES</v>
          </cell>
          <cell r="F289" t="str">
            <v>Balance Sheet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-1765.84</v>
          </cell>
          <cell r="N289">
            <v>-4726.54</v>
          </cell>
          <cell r="O289">
            <v>-6644.41</v>
          </cell>
          <cell r="P289">
            <v>-1834.41</v>
          </cell>
          <cell r="Q289">
            <v>0</v>
          </cell>
          <cell r="R289">
            <v>0</v>
          </cell>
          <cell r="S289">
            <v>-14971.2</v>
          </cell>
          <cell r="T289" t="str">
            <v>USD</v>
          </cell>
          <cell r="U289" t="str">
            <v>LIABILITIES</v>
          </cell>
          <cell r="V289" t="str">
            <v>CURRENT LIAB</v>
          </cell>
        </row>
        <row r="290">
          <cell r="C290" t="str">
            <v>AX   G57550U693USD</v>
          </cell>
          <cell r="D290" t="str">
            <v>DADE****</v>
          </cell>
          <cell r="E290" t="str">
            <v>CON PAYABLES</v>
          </cell>
          <cell r="F290" t="str">
            <v>Balance Sheet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-1224.76</v>
          </cell>
          <cell r="R290">
            <v>-1174.04</v>
          </cell>
          <cell r="S290">
            <v>-2398.8000000000002</v>
          </cell>
          <cell r="T290" t="str">
            <v>USD</v>
          </cell>
          <cell r="U290" t="str">
            <v>LIABILITIES</v>
          </cell>
          <cell r="V290" t="str">
            <v>CURRENT LIAB</v>
          </cell>
        </row>
        <row r="291">
          <cell r="C291" t="str">
            <v>BS   G7794101J3USD</v>
          </cell>
          <cell r="D291" t="str">
            <v>CBIH****</v>
          </cell>
          <cell r="E291" t="str">
            <v>OTHER</v>
          </cell>
          <cell r="F291" t="str">
            <v>Balance Sheet</v>
          </cell>
          <cell r="G291">
            <v>3611227.4</v>
          </cell>
          <cell r="H291">
            <v>3611227.37</v>
          </cell>
          <cell r="I291">
            <v>3611227.38</v>
          </cell>
          <cell r="J291">
            <v>3611227.37</v>
          </cell>
          <cell r="K291">
            <v>3611227.37</v>
          </cell>
          <cell r="L291">
            <v>3611227.37</v>
          </cell>
          <cell r="M291">
            <v>3611227.4</v>
          </cell>
          <cell r="N291">
            <v>3611227.4</v>
          </cell>
          <cell r="O291">
            <v>3611227.4</v>
          </cell>
          <cell r="P291">
            <v>3611227.4</v>
          </cell>
          <cell r="Q291">
            <v>3611227.4</v>
          </cell>
          <cell r="R291">
            <v>3611227.4</v>
          </cell>
          <cell r="S291">
            <v>43334728.659999996</v>
          </cell>
          <cell r="T291" t="str">
            <v>USD</v>
          </cell>
          <cell r="U291" t="str">
            <v>ASSETS</v>
          </cell>
          <cell r="V291" t="str">
            <v>OTHER ASSETS</v>
          </cell>
        </row>
        <row r="292">
          <cell r="C292" t="str">
            <v>BS   G7794101J5USD</v>
          </cell>
          <cell r="D292" t="str">
            <v>CBIH****</v>
          </cell>
          <cell r="E292" t="str">
            <v>OTHER</v>
          </cell>
          <cell r="F292" t="str">
            <v>Balance Sheet</v>
          </cell>
          <cell r="G292">
            <v>0.03</v>
          </cell>
          <cell r="H292">
            <v>0.03</v>
          </cell>
          <cell r="I292">
            <v>0.03</v>
          </cell>
          <cell r="J292">
            <v>0.03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0.12</v>
          </cell>
          <cell r="T292" t="str">
            <v>USD</v>
          </cell>
          <cell r="U292" t="str">
            <v>ASSETS</v>
          </cell>
          <cell r="V292" t="str">
            <v>OTHER ASSETS</v>
          </cell>
        </row>
        <row r="293">
          <cell r="C293" t="str">
            <v>BS   G7794101LGUSD</v>
          </cell>
          <cell r="D293" t="str">
            <v>CBIH****</v>
          </cell>
          <cell r="E293" t="str">
            <v>OTHER</v>
          </cell>
          <cell r="F293" t="str">
            <v>Balance Sheet</v>
          </cell>
          <cell r="G293">
            <v>351271.09</v>
          </cell>
          <cell r="H293">
            <v>351271.1</v>
          </cell>
          <cell r="I293">
            <v>351271.1</v>
          </cell>
          <cell r="J293">
            <v>351271.1</v>
          </cell>
          <cell r="K293">
            <v>351271.1</v>
          </cell>
          <cell r="L293">
            <v>351271.1</v>
          </cell>
          <cell r="M293">
            <v>351271.16</v>
          </cell>
          <cell r="N293">
            <v>351271.16</v>
          </cell>
          <cell r="O293">
            <v>351271.16</v>
          </cell>
          <cell r="P293">
            <v>351271.16</v>
          </cell>
          <cell r="Q293">
            <v>351271.16</v>
          </cell>
          <cell r="R293">
            <v>351271.16</v>
          </cell>
          <cell r="S293">
            <v>4215253.5500000007</v>
          </cell>
          <cell r="T293" t="str">
            <v>USD</v>
          </cell>
          <cell r="U293" t="str">
            <v>ASSETS</v>
          </cell>
          <cell r="V293" t="str">
            <v>OTHER ASSETS</v>
          </cell>
        </row>
        <row r="294">
          <cell r="C294" t="str">
            <v>BS   G7794102J3USD</v>
          </cell>
          <cell r="D294" t="str">
            <v>CBIH****</v>
          </cell>
          <cell r="E294" t="str">
            <v>OTHER</v>
          </cell>
          <cell r="F294" t="str">
            <v>Balance Sheet</v>
          </cell>
          <cell r="G294">
            <v>11569207.27</v>
          </cell>
          <cell r="H294">
            <v>11374159.359999999</v>
          </cell>
          <cell r="I294">
            <v>12012751.99</v>
          </cell>
          <cell r="J294">
            <v>11928567.73</v>
          </cell>
          <cell r="K294">
            <v>12542104.23</v>
          </cell>
          <cell r="L294">
            <v>12542104.23</v>
          </cell>
          <cell r="M294">
            <v>12634938.859999999</v>
          </cell>
          <cell r="N294">
            <v>12634938.859999999</v>
          </cell>
          <cell r="O294">
            <v>12634938.859999999</v>
          </cell>
          <cell r="P294">
            <v>12634938.859999999</v>
          </cell>
          <cell r="Q294">
            <v>12634938.859999999</v>
          </cell>
          <cell r="R294">
            <v>12634938.859999999</v>
          </cell>
          <cell r="S294">
            <v>147778527.97000003</v>
          </cell>
          <cell r="T294" t="str">
            <v>USD</v>
          </cell>
          <cell r="U294" t="str">
            <v>ASSETS</v>
          </cell>
          <cell r="V294" t="str">
            <v>OTHER ASSETS</v>
          </cell>
        </row>
        <row r="295">
          <cell r="C295" t="str">
            <v>AX   G576000101USD</v>
          </cell>
          <cell r="D295" t="str">
            <v>DADAB***</v>
          </cell>
          <cell r="E295" t="str">
            <v>CON PAYABLES</v>
          </cell>
          <cell r="F295" t="str">
            <v>Balance Sheet</v>
          </cell>
          <cell r="G295">
            <v>-6025.74</v>
          </cell>
          <cell r="H295">
            <v>-179.43</v>
          </cell>
          <cell r="I295">
            <v>-3520.38</v>
          </cell>
          <cell r="J295">
            <v>82.31</v>
          </cell>
          <cell r="K295">
            <v>168.69</v>
          </cell>
          <cell r="L295">
            <v>-21263.9</v>
          </cell>
          <cell r="M295">
            <v>-185560.45</v>
          </cell>
          <cell r="N295">
            <v>-136943.18</v>
          </cell>
          <cell r="O295">
            <v>116.94</v>
          </cell>
          <cell r="P295">
            <v>-113119.35</v>
          </cell>
          <cell r="Q295">
            <v>-112228.89</v>
          </cell>
          <cell r="R295">
            <v>-115602.53</v>
          </cell>
          <cell r="S295">
            <v>-694075.91</v>
          </cell>
          <cell r="T295" t="str">
            <v>USD</v>
          </cell>
          <cell r="U295" t="str">
            <v>LIABILITIES</v>
          </cell>
          <cell r="V295" t="str">
            <v>CURRENT LIAB</v>
          </cell>
        </row>
        <row r="296">
          <cell r="C296" t="str">
            <v>BS   G7794102J5USD</v>
          </cell>
          <cell r="D296" t="str">
            <v>CBIH****</v>
          </cell>
          <cell r="E296" t="str">
            <v>OTHER</v>
          </cell>
          <cell r="F296" t="str">
            <v>Balance Sheet</v>
          </cell>
          <cell r="G296">
            <v>-0.04</v>
          </cell>
          <cell r="H296">
            <v>-0.04</v>
          </cell>
          <cell r="I296">
            <v>-0.04</v>
          </cell>
          <cell r="J296">
            <v>-0.04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-0.16</v>
          </cell>
          <cell r="T296" t="str">
            <v>USD</v>
          </cell>
          <cell r="U296" t="str">
            <v>ASSETS</v>
          </cell>
          <cell r="V296" t="str">
            <v>OTHER ASSETS</v>
          </cell>
        </row>
        <row r="297">
          <cell r="C297" t="str">
            <v>BS   G7794102LGUSD</v>
          </cell>
          <cell r="D297" t="str">
            <v>CBIH****</v>
          </cell>
          <cell r="E297" t="str">
            <v>OTHER</v>
          </cell>
          <cell r="F297" t="str">
            <v>Balance Sheet</v>
          </cell>
          <cell r="G297">
            <v>421367.68</v>
          </cell>
          <cell r="H297">
            <v>414263.75</v>
          </cell>
          <cell r="I297">
            <v>437522.24</v>
          </cell>
          <cell r="J297">
            <v>434456.12</v>
          </cell>
          <cell r="K297">
            <v>433097.03</v>
          </cell>
          <cell r="L297">
            <v>433097.03</v>
          </cell>
          <cell r="M297">
            <v>433097.03</v>
          </cell>
          <cell r="N297">
            <v>433097.03</v>
          </cell>
          <cell r="O297">
            <v>433097.03</v>
          </cell>
          <cell r="P297">
            <v>433097.03</v>
          </cell>
          <cell r="Q297">
            <v>433097.03</v>
          </cell>
          <cell r="R297">
            <v>433097.03</v>
          </cell>
          <cell r="S297">
            <v>5172386.0300000021</v>
          </cell>
          <cell r="T297" t="str">
            <v>USD</v>
          </cell>
          <cell r="U297" t="str">
            <v>ASSETS</v>
          </cell>
          <cell r="V297" t="str">
            <v>OTHER ASSETS</v>
          </cell>
        </row>
        <row r="298">
          <cell r="C298" t="str">
            <v>BS   G7794103J5USD</v>
          </cell>
          <cell r="D298" t="str">
            <v>CBIH****</v>
          </cell>
          <cell r="E298" t="str">
            <v>OTHER</v>
          </cell>
          <cell r="F298" t="str">
            <v>Balance Sheet</v>
          </cell>
          <cell r="G298">
            <v>0.01</v>
          </cell>
          <cell r="H298">
            <v>0.01</v>
          </cell>
          <cell r="I298">
            <v>0.01</v>
          </cell>
          <cell r="J298">
            <v>0.01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0.04</v>
          </cell>
          <cell r="T298" t="str">
            <v>USD</v>
          </cell>
          <cell r="U298" t="str">
            <v>ASSETS</v>
          </cell>
          <cell r="V298" t="str">
            <v>OTHER ASSETS</v>
          </cell>
        </row>
        <row r="299">
          <cell r="C299" t="str">
            <v>BS   G7794103LGUSD</v>
          </cell>
          <cell r="D299" t="str">
            <v>CBIH****</v>
          </cell>
          <cell r="E299" t="str">
            <v>OTHER</v>
          </cell>
          <cell r="F299" t="str">
            <v>Balance Sheet</v>
          </cell>
          <cell r="G299">
            <v>354924.54</v>
          </cell>
          <cell r="H299">
            <v>344244.15</v>
          </cell>
          <cell r="I299">
            <v>354925.39</v>
          </cell>
          <cell r="J299">
            <v>375464.25</v>
          </cell>
          <cell r="K299">
            <v>406641.27</v>
          </cell>
          <cell r="L299">
            <v>406641.27</v>
          </cell>
          <cell r="M299">
            <v>406641.21</v>
          </cell>
          <cell r="N299">
            <v>406641.21</v>
          </cell>
          <cell r="O299">
            <v>406641.21</v>
          </cell>
          <cell r="P299">
            <v>406641.21</v>
          </cell>
          <cell r="Q299">
            <v>406641.21</v>
          </cell>
          <cell r="R299">
            <v>406641.21</v>
          </cell>
          <cell r="S299">
            <v>4682688.13</v>
          </cell>
          <cell r="T299" t="str">
            <v>USD</v>
          </cell>
          <cell r="U299" t="str">
            <v>ASSETS</v>
          </cell>
          <cell r="V299" t="str">
            <v>OTHER ASSETS</v>
          </cell>
        </row>
        <row r="300">
          <cell r="C300" t="str">
            <v>BS   G7794201J5USD</v>
          </cell>
          <cell r="D300" t="str">
            <v>CBIH****</v>
          </cell>
          <cell r="E300" t="str">
            <v>OTHER</v>
          </cell>
          <cell r="F300" t="str">
            <v>Balance Sheet</v>
          </cell>
          <cell r="G300">
            <v>0.02</v>
          </cell>
          <cell r="H300">
            <v>0.02</v>
          </cell>
          <cell r="I300">
            <v>0.02</v>
          </cell>
          <cell r="J300">
            <v>0.02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0.08</v>
          </cell>
          <cell r="T300" t="str">
            <v>USD</v>
          </cell>
          <cell r="U300" t="str">
            <v>ASSETS</v>
          </cell>
          <cell r="V300" t="str">
            <v>OTHER ASSETS</v>
          </cell>
        </row>
        <row r="301">
          <cell r="C301" t="str">
            <v>AX   G576003601USD</v>
          </cell>
          <cell r="D301" t="str">
            <v>DADAB***</v>
          </cell>
          <cell r="E301" t="str">
            <v>CON PAYABLES</v>
          </cell>
          <cell r="F301" t="str">
            <v>Balance Sheet</v>
          </cell>
          <cell r="G301">
            <v>12000</v>
          </cell>
          <cell r="H301">
            <v>12000</v>
          </cell>
          <cell r="I301">
            <v>12000</v>
          </cell>
          <cell r="J301">
            <v>11999.99</v>
          </cell>
          <cell r="K301">
            <v>11999.99</v>
          </cell>
          <cell r="L301">
            <v>0</v>
          </cell>
          <cell r="M301">
            <v>-12000</v>
          </cell>
          <cell r="N301">
            <v>-12000</v>
          </cell>
          <cell r="O301">
            <v>-12000</v>
          </cell>
          <cell r="P301">
            <v>0</v>
          </cell>
          <cell r="Q301">
            <v>0</v>
          </cell>
          <cell r="R301">
            <v>0</v>
          </cell>
          <cell r="S301">
            <v>23999.979999999996</v>
          </cell>
          <cell r="T301" t="str">
            <v>USD</v>
          </cell>
          <cell r="U301" t="str">
            <v>LIABILITIES</v>
          </cell>
          <cell r="V301" t="str">
            <v>CURRENT LIAB</v>
          </cell>
        </row>
        <row r="302">
          <cell r="C302" t="str">
            <v>BS   G7894101J3USD</v>
          </cell>
          <cell r="D302" t="str">
            <v>CBIH****</v>
          </cell>
          <cell r="E302" t="str">
            <v>OTHER</v>
          </cell>
          <cell r="F302" t="str">
            <v>Balance Sheet</v>
          </cell>
          <cell r="G302">
            <v>-314019.77</v>
          </cell>
          <cell r="H302">
            <v>-353272.24</v>
          </cell>
          <cell r="I302">
            <v>-392524.71</v>
          </cell>
          <cell r="J302">
            <v>-431777.17</v>
          </cell>
          <cell r="K302">
            <v>-471029.64</v>
          </cell>
          <cell r="L302">
            <v>-510282.11</v>
          </cell>
          <cell r="M302">
            <v>-549534.6</v>
          </cell>
          <cell r="N302">
            <v>-588787.06999999995</v>
          </cell>
          <cell r="O302">
            <v>-628039.54</v>
          </cell>
          <cell r="P302">
            <v>-667292.01</v>
          </cell>
          <cell r="Q302">
            <v>-706544.48</v>
          </cell>
          <cell r="R302">
            <v>-745796.95</v>
          </cell>
          <cell r="S302">
            <v>-6358900.29</v>
          </cell>
          <cell r="T302" t="str">
            <v>USD</v>
          </cell>
          <cell r="U302" t="str">
            <v>ASSETS</v>
          </cell>
          <cell r="V302" t="str">
            <v>OTHER ASSETS</v>
          </cell>
        </row>
        <row r="303">
          <cell r="C303" t="str">
            <v>BS   G7894101LGUSD</v>
          </cell>
          <cell r="D303" t="str">
            <v>CBIH****</v>
          </cell>
          <cell r="E303" t="str">
            <v>OTHER</v>
          </cell>
          <cell r="F303" t="str">
            <v>Balance Sheet</v>
          </cell>
          <cell r="G303">
            <v>-161237.49</v>
          </cell>
          <cell r="H303">
            <v>-167929.89</v>
          </cell>
          <cell r="I303">
            <v>-174622.29</v>
          </cell>
          <cell r="J303">
            <v>-181314.7</v>
          </cell>
          <cell r="K303">
            <v>-188007.12</v>
          </cell>
          <cell r="L303">
            <v>-194699.54</v>
          </cell>
          <cell r="M303">
            <v>-204038.07</v>
          </cell>
          <cell r="N303">
            <v>-210730.49</v>
          </cell>
          <cell r="O303">
            <v>-217422.91</v>
          </cell>
          <cell r="P303">
            <v>-224115.33</v>
          </cell>
          <cell r="Q303">
            <v>-230807.75</v>
          </cell>
          <cell r="R303">
            <v>-237500.17</v>
          </cell>
          <cell r="S303">
            <v>-2392425.75</v>
          </cell>
          <cell r="T303" t="str">
            <v>USD</v>
          </cell>
          <cell r="U303" t="str">
            <v>ASSETS</v>
          </cell>
          <cell r="V303" t="str">
            <v>OTHER ASSETS</v>
          </cell>
        </row>
        <row r="304">
          <cell r="C304" t="str">
            <v>BS   G7894102J3USD</v>
          </cell>
          <cell r="D304" t="str">
            <v>CBIH****</v>
          </cell>
          <cell r="E304" t="str">
            <v>OTHER</v>
          </cell>
          <cell r="F304" t="str">
            <v>Balance Sheet</v>
          </cell>
          <cell r="G304">
            <v>-1006018.01</v>
          </cell>
          <cell r="H304">
            <v>-1112689.49</v>
          </cell>
          <cell r="I304">
            <v>-1305733.8999999999</v>
          </cell>
          <cell r="J304">
            <v>-1426241.78</v>
          </cell>
          <cell r="K304">
            <v>-1636935.76</v>
          </cell>
          <cell r="L304">
            <v>-1774272.05</v>
          </cell>
          <cell r="M304">
            <v>-1922708.08</v>
          </cell>
          <cell r="N304">
            <v>-2060044.37</v>
          </cell>
          <cell r="O304">
            <v>-2197380.66</v>
          </cell>
          <cell r="P304">
            <v>-2334716.9500000002</v>
          </cell>
          <cell r="Q304">
            <v>-2472053.2400000002</v>
          </cell>
          <cell r="R304">
            <v>-2609389.5299999998</v>
          </cell>
          <cell r="S304">
            <v>-21858183.82</v>
          </cell>
          <cell r="T304" t="str">
            <v>USD</v>
          </cell>
          <cell r="U304" t="str">
            <v>ASSETS</v>
          </cell>
          <cell r="V304" t="str">
            <v>OTHER ASSETS</v>
          </cell>
        </row>
        <row r="305">
          <cell r="C305" t="str">
            <v>BS   G7894102LGUSD</v>
          </cell>
          <cell r="D305" t="str">
            <v>CBIH****</v>
          </cell>
          <cell r="E305" t="str">
            <v>OTHER</v>
          </cell>
          <cell r="F305" t="str">
            <v>Balance Sheet</v>
          </cell>
          <cell r="G305">
            <v>-224729.38</v>
          </cell>
          <cell r="H305">
            <v>-227845.02</v>
          </cell>
          <cell r="I305">
            <v>-247929.23</v>
          </cell>
          <cell r="J305">
            <v>-253432.7</v>
          </cell>
          <cell r="K305">
            <v>-259858.22</v>
          </cell>
          <cell r="L305">
            <v>-267076.51</v>
          </cell>
          <cell r="M305">
            <v>-274294.8</v>
          </cell>
          <cell r="N305">
            <v>-281513.09000000003</v>
          </cell>
          <cell r="O305">
            <v>-288731.38</v>
          </cell>
          <cell r="P305">
            <v>-295949.67</v>
          </cell>
          <cell r="Q305">
            <v>-303167.96000000002</v>
          </cell>
          <cell r="R305">
            <v>-310386.25</v>
          </cell>
          <cell r="S305">
            <v>-3234914.21</v>
          </cell>
          <cell r="T305" t="str">
            <v>USD</v>
          </cell>
          <cell r="U305" t="str">
            <v>ASSETS</v>
          </cell>
          <cell r="V305" t="str">
            <v>OTHER ASSETS</v>
          </cell>
        </row>
        <row r="306">
          <cell r="C306" t="str">
            <v>BS   G7894103LGUSD</v>
          </cell>
          <cell r="D306" t="str">
            <v>CBIH****</v>
          </cell>
          <cell r="E306" t="str">
            <v>OTHER</v>
          </cell>
          <cell r="F306" t="str">
            <v>Balance Sheet</v>
          </cell>
          <cell r="G306">
            <v>-183006.37</v>
          </cell>
          <cell r="H306">
            <v>-183432.44</v>
          </cell>
          <cell r="I306">
            <v>-195241.19</v>
          </cell>
          <cell r="J306">
            <v>-213010.62</v>
          </cell>
          <cell r="K306">
            <v>-240006.37</v>
          </cell>
          <cell r="L306">
            <v>-247059.73</v>
          </cell>
          <cell r="M306">
            <v>-251466.98</v>
          </cell>
          <cell r="N306">
            <v>-258520.34</v>
          </cell>
          <cell r="O306">
            <v>-265573.7</v>
          </cell>
          <cell r="P306">
            <v>-272627.06</v>
          </cell>
          <cell r="Q306">
            <v>-279680.42</v>
          </cell>
          <cell r="R306">
            <v>-286733.78000000003</v>
          </cell>
          <cell r="S306">
            <v>-2876359</v>
          </cell>
          <cell r="T306" t="str">
            <v>USD</v>
          </cell>
          <cell r="U306" t="str">
            <v>ASSETS</v>
          </cell>
          <cell r="V306" t="str">
            <v>OTHER ASSETS</v>
          </cell>
        </row>
        <row r="307">
          <cell r="C307" t="str">
            <v>AX   G57600AM01USD</v>
          </cell>
          <cell r="D307" t="str">
            <v>DADAB***</v>
          </cell>
          <cell r="E307" t="str">
            <v>CON PAYABLES</v>
          </cell>
          <cell r="F307" t="str">
            <v>Balance Sheet</v>
          </cell>
          <cell r="G307">
            <v>-628764.94999999995</v>
          </cell>
          <cell r="H307">
            <v>-411471.53</v>
          </cell>
          <cell r="I307">
            <v>-405564.97</v>
          </cell>
          <cell r="J307">
            <v>-901671.91</v>
          </cell>
          <cell r="K307">
            <v>-901671.9</v>
          </cell>
          <cell r="L307">
            <v>-1434305.55</v>
          </cell>
          <cell r="M307">
            <v>-2017705.49</v>
          </cell>
          <cell r="N307">
            <v>-4438679.33</v>
          </cell>
          <cell r="O307">
            <v>-4438679.3</v>
          </cell>
          <cell r="P307">
            <v>-57447.51</v>
          </cell>
          <cell r="Q307">
            <v>0.04</v>
          </cell>
          <cell r="R307">
            <v>0.04</v>
          </cell>
          <cell r="S307">
            <v>-15635962.360000001</v>
          </cell>
          <cell r="T307" t="str">
            <v>USD</v>
          </cell>
          <cell r="U307" t="str">
            <v>LIABILITIES</v>
          </cell>
          <cell r="V307" t="str">
            <v>CURRENT LIAB</v>
          </cell>
        </row>
        <row r="308">
          <cell r="C308" t="str">
            <v>AX   G57600BS01USD</v>
          </cell>
          <cell r="D308" t="str">
            <v>DADAB***</v>
          </cell>
          <cell r="E308" t="str">
            <v>CON PAYABLES</v>
          </cell>
          <cell r="F308" t="str">
            <v>Balance Sheet</v>
          </cell>
          <cell r="G308">
            <v>-69418.89</v>
          </cell>
          <cell r="H308">
            <v>-113011.61</v>
          </cell>
          <cell r="I308">
            <v>-173998.7</v>
          </cell>
          <cell r="J308">
            <v>-209940.52</v>
          </cell>
          <cell r="K308">
            <v>-267475.19</v>
          </cell>
          <cell r="L308">
            <v>-323903.18</v>
          </cell>
          <cell r="M308">
            <v>-364541.93</v>
          </cell>
          <cell r="N308">
            <v>-419521.22</v>
          </cell>
          <cell r="O308">
            <v>-92677.02</v>
          </cell>
          <cell r="P308">
            <v>-76318.62</v>
          </cell>
          <cell r="Q308">
            <v>-59076.38</v>
          </cell>
          <cell r="R308">
            <v>-39589.08</v>
          </cell>
          <cell r="S308">
            <v>-2209472.34</v>
          </cell>
          <cell r="T308" t="str">
            <v>USD</v>
          </cell>
          <cell r="U308" t="str">
            <v>LIABILITIES</v>
          </cell>
          <cell r="V308" t="str">
            <v>CURRENT LIAB</v>
          </cell>
        </row>
        <row r="309">
          <cell r="C309" t="str">
            <v>AX   G57600BU01USD</v>
          </cell>
          <cell r="D309" t="str">
            <v>DADAB***</v>
          </cell>
          <cell r="E309" t="str">
            <v>CON PAYABLES</v>
          </cell>
          <cell r="F309" t="str">
            <v>Balance Sheet</v>
          </cell>
          <cell r="G309">
            <v>-4034473.01</v>
          </cell>
          <cell r="H309">
            <v>-189289.44</v>
          </cell>
          <cell r="I309">
            <v>-570077.96</v>
          </cell>
          <cell r="J309">
            <v>29193.82</v>
          </cell>
          <cell r="K309">
            <v>-120476.47</v>
          </cell>
          <cell r="L309">
            <v>-824345.87</v>
          </cell>
          <cell r="M309">
            <v>-1065494.6200000001</v>
          </cell>
          <cell r="N309">
            <v>-369433.53</v>
          </cell>
          <cell r="O309">
            <v>-124479.62</v>
          </cell>
          <cell r="P309">
            <v>-254787.04</v>
          </cell>
          <cell r="Q309">
            <v>-299415.46000000002</v>
          </cell>
          <cell r="R309">
            <v>-460385.85</v>
          </cell>
          <cell r="S309">
            <v>-8283465.0499999998</v>
          </cell>
          <cell r="T309" t="str">
            <v>USD</v>
          </cell>
          <cell r="U309" t="str">
            <v>LIABILITIES</v>
          </cell>
          <cell r="V309" t="str">
            <v>CURRENT LIAB</v>
          </cell>
        </row>
        <row r="310">
          <cell r="C310" t="str">
            <v>BU   A1533001USD</v>
          </cell>
          <cell r="D310" t="str">
            <v>CACAFB**</v>
          </cell>
          <cell r="E310" t="str">
            <v>TRADE RECEIVABLES</v>
          </cell>
          <cell r="F310" t="str">
            <v>Balance Sheet</v>
          </cell>
          <cell r="G310">
            <v>-15724.94</v>
          </cell>
          <cell r="H310">
            <v>-16380.01</v>
          </cell>
          <cell r="I310">
            <v>-17072.29</v>
          </cell>
          <cell r="J310">
            <v>-10059.9</v>
          </cell>
          <cell r="K310">
            <v>-11739.64</v>
          </cell>
          <cell r="L310">
            <v>-13337.41</v>
          </cell>
          <cell r="M310">
            <v>-22346.04</v>
          </cell>
          <cell r="N310">
            <v>-23236.78</v>
          </cell>
          <cell r="O310">
            <v>-2699.91</v>
          </cell>
          <cell r="P310">
            <v>-1981.52</v>
          </cell>
          <cell r="Q310">
            <v>-1764.06</v>
          </cell>
          <cell r="R310">
            <v>-1268</v>
          </cell>
          <cell r="S310">
            <v>-137610.5</v>
          </cell>
          <cell r="T310" t="str">
            <v>USD</v>
          </cell>
          <cell r="U310" t="str">
            <v>ASSETS</v>
          </cell>
          <cell r="V310" t="str">
            <v>CURRENT ASSETS</v>
          </cell>
        </row>
        <row r="311">
          <cell r="C311" t="str">
            <v>BU   A1533018USD</v>
          </cell>
          <cell r="D311" t="str">
            <v>CACAFB**</v>
          </cell>
          <cell r="E311" t="str">
            <v>TRADE RECEIVABLES</v>
          </cell>
          <cell r="F311" t="str">
            <v>Balance Sheet</v>
          </cell>
          <cell r="G311">
            <v>-1761.93</v>
          </cell>
          <cell r="H311">
            <v>-1680.5</v>
          </cell>
          <cell r="I311">
            <v>-1826.8</v>
          </cell>
          <cell r="J311">
            <v>-1829.33</v>
          </cell>
          <cell r="K311">
            <v>7254.95</v>
          </cell>
          <cell r="L311">
            <v>9510.68</v>
          </cell>
          <cell r="M311">
            <v>368.31</v>
          </cell>
          <cell r="N311">
            <v>-1121.19</v>
          </cell>
          <cell r="O311">
            <v>1250.8</v>
          </cell>
          <cell r="P311">
            <v>-19037.29</v>
          </cell>
          <cell r="Q311">
            <v>-1883.26</v>
          </cell>
          <cell r="R311">
            <v>10183.379999999999</v>
          </cell>
          <cell r="S311">
            <v>-572.18000000000393</v>
          </cell>
          <cell r="T311" t="str">
            <v>USD</v>
          </cell>
          <cell r="U311" t="str">
            <v>ASSETS</v>
          </cell>
          <cell r="V311" t="str">
            <v>CURRENT ASSETS</v>
          </cell>
        </row>
        <row r="312">
          <cell r="C312" t="str">
            <v>BU   A20410BU3BUSD</v>
          </cell>
          <cell r="D312" t="str">
            <v>CACAFA**</v>
          </cell>
          <cell r="E312" t="str">
            <v>TRADE RECEIVABLES</v>
          </cell>
          <cell r="F312" t="str">
            <v>Balance Sheet</v>
          </cell>
          <cell r="G312">
            <v>2526734.25</v>
          </cell>
          <cell r="H312">
            <v>3408517.62</v>
          </cell>
          <cell r="I312">
            <v>3762862.42</v>
          </cell>
          <cell r="J312">
            <v>2548986.15</v>
          </cell>
          <cell r="K312">
            <v>4051888.58</v>
          </cell>
          <cell r="L312">
            <v>2909303.69</v>
          </cell>
          <cell r="M312">
            <v>3011843.01</v>
          </cell>
          <cell r="N312">
            <v>3040112.53</v>
          </cell>
          <cell r="O312">
            <v>3266471.02</v>
          </cell>
          <cell r="P312">
            <v>3271942.51</v>
          </cell>
          <cell r="Q312">
            <v>3730412.48</v>
          </cell>
          <cell r="R312">
            <v>3936718.53</v>
          </cell>
          <cell r="S312">
            <v>39465792.789999999</v>
          </cell>
          <cell r="T312" t="str">
            <v>USD</v>
          </cell>
          <cell r="U312" t="str">
            <v>ASSETS</v>
          </cell>
          <cell r="V312" t="str">
            <v>CURRENT ASSETS</v>
          </cell>
        </row>
        <row r="313">
          <cell r="C313" t="str">
            <v>BU   A20410BU3WUSD</v>
          </cell>
          <cell r="D313" t="str">
            <v>CACAFA**</v>
          </cell>
          <cell r="E313" t="str">
            <v>TRADE RECEIVABLES</v>
          </cell>
          <cell r="F313" t="str">
            <v>Balance Sheet</v>
          </cell>
          <cell r="G313">
            <v>6916209.8099999996</v>
          </cell>
          <cell r="H313">
            <v>6907758.6299999999</v>
          </cell>
          <cell r="I313">
            <v>3674338.85</v>
          </cell>
          <cell r="J313">
            <v>3932622.84</v>
          </cell>
          <cell r="K313">
            <v>2282139.9500000002</v>
          </cell>
          <cell r="L313">
            <v>6011257.21</v>
          </cell>
          <cell r="M313">
            <v>6593124.7999999998</v>
          </cell>
          <cell r="N313">
            <v>6610123.9699999997</v>
          </cell>
          <cell r="O313">
            <v>7419055.7400000002</v>
          </cell>
          <cell r="P313">
            <v>7425219.3700000001</v>
          </cell>
          <cell r="Q313">
            <v>6527258.9299999997</v>
          </cell>
          <cell r="R313">
            <v>6256041.9500000002</v>
          </cell>
          <cell r="S313">
            <v>70555152.049999997</v>
          </cell>
          <cell r="T313" t="str">
            <v>USD</v>
          </cell>
          <cell r="U313" t="str">
            <v>ASSETS</v>
          </cell>
          <cell r="V313" t="str">
            <v>CURRENT ASSETS</v>
          </cell>
        </row>
        <row r="314">
          <cell r="C314" t="str">
            <v>AX   G57600EI01USD</v>
          </cell>
          <cell r="D314" t="str">
            <v>DADAB***</v>
          </cell>
          <cell r="E314" t="str">
            <v>CON PAYABLES</v>
          </cell>
          <cell r="F314" t="str">
            <v>Balance Sheet</v>
          </cell>
          <cell r="G314">
            <v>-11717.29</v>
          </cell>
          <cell r="H314">
            <v>-11505.19</v>
          </cell>
          <cell r="I314">
            <v>-37510.660000000003</v>
          </cell>
          <cell r="J314">
            <v>-11256.17</v>
          </cell>
          <cell r="K314">
            <v>-11997.48</v>
          </cell>
          <cell r="L314">
            <v>-12908.31</v>
          </cell>
          <cell r="M314">
            <v>-25388.99</v>
          </cell>
          <cell r="N314">
            <v>-12614.89</v>
          </cell>
          <cell r="O314">
            <v>-12888.52</v>
          </cell>
          <cell r="P314">
            <v>-13057.52</v>
          </cell>
          <cell r="Q314">
            <v>-13258.92</v>
          </cell>
          <cell r="R314">
            <v>-12709.81</v>
          </cell>
          <cell r="S314">
            <v>-186813.75</v>
          </cell>
          <cell r="T314" t="str">
            <v>USD</v>
          </cell>
          <cell r="U314" t="str">
            <v>LIABILITIES</v>
          </cell>
          <cell r="V314" t="str">
            <v>CURRENT LIAB</v>
          </cell>
        </row>
        <row r="315">
          <cell r="C315" t="str">
            <v>BU   A20410BU69USD</v>
          </cell>
          <cell r="D315" t="str">
            <v>CACAFA**</v>
          </cell>
          <cell r="E315" t="str">
            <v>TRADE RECEIVABLES</v>
          </cell>
          <cell r="F315" t="str">
            <v>Balance Sheet</v>
          </cell>
          <cell r="G315">
            <v>537821.78</v>
          </cell>
          <cell r="H315">
            <v>256682.77</v>
          </cell>
          <cell r="I315">
            <v>40450.339999999997</v>
          </cell>
          <cell r="J315">
            <v>18901.84</v>
          </cell>
          <cell r="K315">
            <v>2096.87</v>
          </cell>
          <cell r="L315">
            <v>402784.64</v>
          </cell>
          <cell r="M315">
            <v>0.06</v>
          </cell>
          <cell r="N315">
            <v>0</v>
          </cell>
          <cell r="O315">
            <v>0</v>
          </cell>
          <cell r="P315">
            <v>137546.59</v>
          </cell>
          <cell r="Q315">
            <v>142173.87</v>
          </cell>
          <cell r="R315">
            <v>2401.98</v>
          </cell>
          <cell r="S315">
            <v>1540860.7400000002</v>
          </cell>
          <cell r="T315" t="str">
            <v>USD</v>
          </cell>
          <cell r="U315" t="str">
            <v>ASSETS</v>
          </cell>
          <cell r="V315" t="str">
            <v>CURRENT ASSETS</v>
          </cell>
        </row>
        <row r="316">
          <cell r="C316" t="str">
            <v>BU   A20410BU70USD</v>
          </cell>
          <cell r="D316" t="str">
            <v>CACAFA**</v>
          </cell>
          <cell r="E316" t="str">
            <v>TRADE RECEIVABLES</v>
          </cell>
          <cell r="F316" t="str">
            <v>Balance Sheet</v>
          </cell>
          <cell r="G316">
            <v>2023876.82</v>
          </cell>
          <cell r="H316">
            <v>2915947.9</v>
          </cell>
          <cell r="I316">
            <v>2167420.0299999998</v>
          </cell>
          <cell r="J316">
            <v>2257885.94</v>
          </cell>
          <cell r="K316">
            <v>2301167.91</v>
          </cell>
          <cell r="L316">
            <v>2394906.89</v>
          </cell>
          <cell r="M316">
            <v>2432710.61</v>
          </cell>
          <cell r="N316">
            <v>2275132.54</v>
          </cell>
          <cell r="O316">
            <v>2366143.9</v>
          </cell>
          <cell r="P316">
            <v>2539907.2799999998</v>
          </cell>
          <cell r="Q316">
            <v>2534178.2599999998</v>
          </cell>
          <cell r="R316">
            <v>2356927.7799999998</v>
          </cell>
          <cell r="S316">
            <v>28566205.859999999</v>
          </cell>
          <cell r="T316" t="str">
            <v>USD</v>
          </cell>
          <cell r="U316" t="str">
            <v>ASSETS</v>
          </cell>
          <cell r="V316" t="str">
            <v>CURRENT ASSETS</v>
          </cell>
        </row>
        <row r="317">
          <cell r="C317" t="str">
            <v>BU   A20410BU7LUSD</v>
          </cell>
          <cell r="D317" t="str">
            <v>CACAFA**</v>
          </cell>
          <cell r="E317" t="str">
            <v>TRADE RECEIVABLES</v>
          </cell>
          <cell r="F317" t="str">
            <v>Balance Sheet</v>
          </cell>
          <cell r="G317">
            <v>2043.37</v>
          </cell>
          <cell r="H317">
            <v>2008.92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4052.29</v>
          </cell>
          <cell r="T317" t="str">
            <v>USD</v>
          </cell>
          <cell r="U317" t="str">
            <v>ASSETS</v>
          </cell>
          <cell r="V317" t="str">
            <v>CURRENT ASSETS</v>
          </cell>
        </row>
        <row r="318">
          <cell r="C318" t="str">
            <v>BU   A20410BUCAUSD</v>
          </cell>
          <cell r="D318" t="str">
            <v>CACAFA**</v>
          </cell>
          <cell r="E318" t="str">
            <v>TRADE RECEIVABLES</v>
          </cell>
          <cell r="F318" t="str">
            <v>Balance Sheet</v>
          </cell>
          <cell r="G318">
            <v>3820954.11</v>
          </cell>
          <cell r="H318">
            <v>3926142.55</v>
          </cell>
          <cell r="I318">
            <v>5226250.8600000003</v>
          </cell>
          <cell r="J318">
            <v>5489571.21</v>
          </cell>
          <cell r="K318">
            <v>5869139.5099999998</v>
          </cell>
          <cell r="L318">
            <v>5885040.1600000001</v>
          </cell>
          <cell r="M318">
            <v>5083607.58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35300705.980000004</v>
          </cell>
          <cell r="T318" t="str">
            <v>USD</v>
          </cell>
          <cell r="U318" t="str">
            <v>ASSETS</v>
          </cell>
          <cell r="V318" t="str">
            <v>CURRENT ASSETS</v>
          </cell>
        </row>
        <row r="319">
          <cell r="C319" t="str">
            <v>BU   A20410BUHBUSD</v>
          </cell>
          <cell r="D319" t="str">
            <v>CACAFA**</v>
          </cell>
          <cell r="E319" t="str">
            <v>TRADE RECEIVABLES</v>
          </cell>
          <cell r="F319" t="str">
            <v>Balance Sheet</v>
          </cell>
          <cell r="G319">
            <v>26673.73</v>
          </cell>
          <cell r="H319">
            <v>49104.69</v>
          </cell>
          <cell r="I319">
            <v>24459.21</v>
          </cell>
          <cell r="J319">
            <v>24403.95</v>
          </cell>
          <cell r="K319">
            <v>51285.94</v>
          </cell>
          <cell r="L319">
            <v>22882.67</v>
          </cell>
          <cell r="M319">
            <v>70787.25</v>
          </cell>
          <cell r="N319">
            <v>71888.98</v>
          </cell>
          <cell r="O319">
            <v>32483.71</v>
          </cell>
          <cell r="P319">
            <v>66363.03</v>
          </cell>
          <cell r="Q319">
            <v>666.89</v>
          </cell>
          <cell r="R319">
            <v>151.9</v>
          </cell>
          <cell r="S319">
            <v>441151.95000000007</v>
          </cell>
          <cell r="T319" t="str">
            <v>USD</v>
          </cell>
          <cell r="U319" t="str">
            <v>ASSETS</v>
          </cell>
          <cell r="V319" t="str">
            <v>CURRENT ASSETS</v>
          </cell>
        </row>
        <row r="320">
          <cell r="C320" t="str">
            <v>BU   A20410BUI3USD</v>
          </cell>
          <cell r="D320" t="str">
            <v>CACAFA**</v>
          </cell>
          <cell r="E320" t="str">
            <v>TRADE RECEIVABLES</v>
          </cell>
          <cell r="F320" t="str">
            <v>Balance Sheet</v>
          </cell>
          <cell r="G320">
            <v>1828375.2</v>
          </cell>
          <cell r="H320">
            <v>897001.97</v>
          </cell>
          <cell r="I320">
            <v>454439.46</v>
          </cell>
          <cell r="J320">
            <v>478172.66</v>
          </cell>
          <cell r="K320">
            <v>620705.93999999994</v>
          </cell>
          <cell r="L320">
            <v>682583.24</v>
          </cell>
          <cell r="M320">
            <v>579893.96</v>
          </cell>
          <cell r="N320">
            <v>554500.24</v>
          </cell>
          <cell r="O320">
            <v>562733.97</v>
          </cell>
          <cell r="P320">
            <v>571528.95999999996</v>
          </cell>
          <cell r="Q320">
            <v>639089.12</v>
          </cell>
          <cell r="R320">
            <v>551271.91</v>
          </cell>
          <cell r="S320">
            <v>8420296.6300000008</v>
          </cell>
          <cell r="T320" t="str">
            <v>USD</v>
          </cell>
          <cell r="U320" t="str">
            <v>ASSETS</v>
          </cell>
          <cell r="V320" t="str">
            <v>CURRENT ASSETS</v>
          </cell>
        </row>
        <row r="321">
          <cell r="C321" t="str">
            <v>BU   A20410BUIHUSD</v>
          </cell>
          <cell r="D321" t="str">
            <v>CACAFA**</v>
          </cell>
          <cell r="E321" t="str">
            <v>TRADE RECEIVABLES</v>
          </cell>
          <cell r="F321" t="str">
            <v>Balance Sheet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0.01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0.01</v>
          </cell>
          <cell r="T321" t="str">
            <v>USD</v>
          </cell>
          <cell r="U321" t="str">
            <v>ASSETS</v>
          </cell>
          <cell r="V321" t="str">
            <v>CURRENT ASSETS</v>
          </cell>
        </row>
        <row r="322">
          <cell r="C322" t="str">
            <v>BU   A20410BUOLUSD</v>
          </cell>
          <cell r="D322" t="str">
            <v>CACAFA**</v>
          </cell>
          <cell r="E322" t="str">
            <v>TRADE RECEIVABLES</v>
          </cell>
          <cell r="F322" t="str">
            <v>Balance Sheet</v>
          </cell>
          <cell r="G322">
            <v>459355.1</v>
          </cell>
          <cell r="H322">
            <v>907025.4</v>
          </cell>
          <cell r="I322">
            <v>1460059.61</v>
          </cell>
          <cell r="J322">
            <v>499238.75</v>
          </cell>
          <cell r="K322">
            <v>450587.44</v>
          </cell>
          <cell r="L322">
            <v>436840.44</v>
          </cell>
          <cell r="M322">
            <v>442980.91</v>
          </cell>
          <cell r="N322">
            <v>449110.82</v>
          </cell>
          <cell r="O322">
            <v>442853.02</v>
          </cell>
          <cell r="P322">
            <v>928993.71</v>
          </cell>
          <cell r="Q322">
            <v>495915.78</v>
          </cell>
          <cell r="R322">
            <v>457524.13</v>
          </cell>
          <cell r="S322">
            <v>7430485.1100000003</v>
          </cell>
          <cell r="T322" t="str">
            <v>USD</v>
          </cell>
          <cell r="U322" t="str">
            <v>ASSETS</v>
          </cell>
          <cell r="V322" t="str">
            <v>CURRENT ASSETS</v>
          </cell>
        </row>
        <row r="323">
          <cell r="C323" t="str">
            <v>BU   A20410BUP1USD</v>
          </cell>
          <cell r="D323" t="str">
            <v>CACAFA**</v>
          </cell>
          <cell r="E323" t="str">
            <v>TRADE RECEIVABLES</v>
          </cell>
          <cell r="F323" t="str">
            <v>Balance Sheet</v>
          </cell>
          <cell r="G323">
            <v>1487258.98</v>
          </cell>
          <cell r="H323">
            <v>2108753.14</v>
          </cell>
          <cell r="I323">
            <v>1832140.13</v>
          </cell>
          <cell r="J323">
            <v>3748651.31</v>
          </cell>
          <cell r="K323">
            <v>6040632.1100000003</v>
          </cell>
          <cell r="L323">
            <v>4927927.33</v>
          </cell>
          <cell r="M323">
            <v>8994222.7300000004</v>
          </cell>
          <cell r="N323">
            <v>5775543.4299999997</v>
          </cell>
          <cell r="O323">
            <v>3828239.72</v>
          </cell>
          <cell r="P323">
            <v>9342033.8699999992</v>
          </cell>
          <cell r="Q323">
            <v>4976311.26</v>
          </cell>
          <cell r="R323">
            <v>4277219.7300000004</v>
          </cell>
          <cell r="S323">
            <v>57338933.739999995</v>
          </cell>
          <cell r="T323" t="str">
            <v>USD</v>
          </cell>
          <cell r="U323" t="str">
            <v>ASSETS</v>
          </cell>
          <cell r="V323" t="str">
            <v>CURRENT ASSETS</v>
          </cell>
        </row>
        <row r="324">
          <cell r="C324" t="str">
            <v>BU   A20410BUP7USD</v>
          </cell>
          <cell r="D324" t="str">
            <v>CACAFA**</v>
          </cell>
          <cell r="E324" t="str">
            <v>TRADE RECEIVABLES</v>
          </cell>
          <cell r="F324" t="str">
            <v>Balance Sheet</v>
          </cell>
          <cell r="G324">
            <v>1472709.77</v>
          </cell>
          <cell r="H324">
            <v>1393736.71</v>
          </cell>
          <cell r="I324">
            <v>894643.55</v>
          </cell>
          <cell r="J324">
            <v>1377352.53</v>
          </cell>
          <cell r="K324">
            <v>1631235.43</v>
          </cell>
          <cell r="L324">
            <v>1580932</v>
          </cell>
          <cell r="M324">
            <v>1543518.65</v>
          </cell>
          <cell r="N324">
            <v>1481405.9</v>
          </cell>
          <cell r="O324">
            <v>1527239.69</v>
          </cell>
          <cell r="P324">
            <v>1616280.72</v>
          </cell>
          <cell r="Q324">
            <v>1596836.61</v>
          </cell>
          <cell r="R324">
            <v>1510793.62</v>
          </cell>
          <cell r="S324">
            <v>17626685.18</v>
          </cell>
          <cell r="T324" t="str">
            <v>USD</v>
          </cell>
          <cell r="U324" t="str">
            <v>ASSETS</v>
          </cell>
          <cell r="V324" t="str">
            <v>CURRENT ASSETS</v>
          </cell>
        </row>
        <row r="325">
          <cell r="C325" t="str">
            <v>BU   A20410BUWMUSD</v>
          </cell>
          <cell r="D325" t="str">
            <v>CACAFA**</v>
          </cell>
          <cell r="E325" t="str">
            <v>TRADE RECEIVABLES</v>
          </cell>
          <cell r="F325" t="str">
            <v>Balance Sheet</v>
          </cell>
          <cell r="G325">
            <v>143377.29</v>
          </cell>
          <cell r="H325">
            <v>128558.86</v>
          </cell>
          <cell r="I325">
            <v>143827.54</v>
          </cell>
          <cell r="J325">
            <v>144914.84</v>
          </cell>
          <cell r="K325">
            <v>207361.92000000001</v>
          </cell>
          <cell r="L325">
            <v>160956.15</v>
          </cell>
          <cell r="M325">
            <v>189319.2</v>
          </cell>
          <cell r="N325">
            <v>181700.4</v>
          </cell>
          <cell r="O325">
            <v>236964.11</v>
          </cell>
          <cell r="P325">
            <v>147194.94</v>
          </cell>
          <cell r="Q325">
            <v>165140.24</v>
          </cell>
          <cell r="R325">
            <v>209780.16</v>
          </cell>
          <cell r="S325">
            <v>2059095.65</v>
          </cell>
          <cell r="T325" t="str">
            <v>USD</v>
          </cell>
          <cell r="U325" t="str">
            <v>ASSETS</v>
          </cell>
          <cell r="V325" t="str">
            <v>CURRENT ASSETS</v>
          </cell>
        </row>
        <row r="326">
          <cell r="C326" t="str">
            <v>BU   A20480018IUSD</v>
          </cell>
          <cell r="D326" t="str">
            <v>CACAFA**</v>
          </cell>
          <cell r="E326" t="str">
            <v>TRADE RECEIVABLES</v>
          </cell>
          <cell r="F326" t="str">
            <v>Balance Sheet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-130000</v>
          </cell>
          <cell r="P326">
            <v>0</v>
          </cell>
          <cell r="Q326">
            <v>0</v>
          </cell>
          <cell r="R326">
            <v>0</v>
          </cell>
          <cell r="S326">
            <v>-130000</v>
          </cell>
          <cell r="T326" t="str">
            <v>USD</v>
          </cell>
          <cell r="U326" t="str">
            <v>ASSETS</v>
          </cell>
          <cell r="V326" t="str">
            <v>CURRENT ASSETS</v>
          </cell>
        </row>
        <row r="327">
          <cell r="C327" t="str">
            <v>BU   A3050010USD</v>
          </cell>
          <cell r="D327" t="str">
            <v>CACAFA**</v>
          </cell>
          <cell r="E327" t="str">
            <v>TRADE RECEIVABLES</v>
          </cell>
          <cell r="F327" t="str">
            <v>Balance Sheet</v>
          </cell>
          <cell r="G327">
            <v>0</v>
          </cell>
          <cell r="H327">
            <v>0</v>
          </cell>
          <cell r="I327">
            <v>9.83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9.83</v>
          </cell>
          <cell r="T327" t="str">
            <v>USD</v>
          </cell>
          <cell r="U327" t="str">
            <v>ASSETS</v>
          </cell>
          <cell r="V327" t="str">
            <v>CURRENT ASSETS</v>
          </cell>
        </row>
        <row r="328">
          <cell r="C328" t="str">
            <v>BU   A30600BU01USD</v>
          </cell>
          <cell r="D328" t="str">
            <v>CACAFB**</v>
          </cell>
          <cell r="E328" t="str">
            <v>TRADE RECEIVABLES</v>
          </cell>
          <cell r="F328" t="str">
            <v>Balance Sheet</v>
          </cell>
          <cell r="G328">
            <v>12652.17</v>
          </cell>
          <cell r="H328">
            <v>-102930.82</v>
          </cell>
          <cell r="I328">
            <v>93787.22</v>
          </cell>
          <cell r="J328">
            <v>-58569.74</v>
          </cell>
          <cell r="K328">
            <v>-97697.61</v>
          </cell>
          <cell r="L328">
            <v>-69311.12</v>
          </cell>
          <cell r="M328">
            <v>-39808.31</v>
          </cell>
          <cell r="N328">
            <v>118289.3</v>
          </cell>
          <cell r="O328">
            <v>125030.98</v>
          </cell>
          <cell r="P328">
            <v>131353.69</v>
          </cell>
          <cell r="Q328">
            <v>2343960.84</v>
          </cell>
          <cell r="R328">
            <v>2789619.3</v>
          </cell>
          <cell r="S328">
            <v>5246375.9000000004</v>
          </cell>
          <cell r="T328" t="str">
            <v>USD</v>
          </cell>
          <cell r="U328" t="str">
            <v>ASSETS</v>
          </cell>
          <cell r="V328" t="str">
            <v>CURRENT ASSETS</v>
          </cell>
        </row>
        <row r="329">
          <cell r="C329" t="str">
            <v>BU   A30600BU36USD</v>
          </cell>
          <cell r="D329" t="str">
            <v>CACAFB**</v>
          </cell>
          <cell r="E329" t="str">
            <v>TRADE RECEIVABLES</v>
          </cell>
          <cell r="F329" t="str">
            <v>Balance Sheet</v>
          </cell>
          <cell r="G329">
            <v>2188.84</v>
          </cell>
          <cell r="H329">
            <v>6030.68</v>
          </cell>
          <cell r="I329">
            <v>13415.31</v>
          </cell>
          <cell r="J329">
            <v>2289.4899999999998</v>
          </cell>
          <cell r="K329">
            <v>2440.27</v>
          </cell>
          <cell r="L329">
            <v>2439.23</v>
          </cell>
          <cell r="M329">
            <v>2442.2199999999998</v>
          </cell>
          <cell r="N329">
            <v>2471.61</v>
          </cell>
          <cell r="O329">
            <v>2525.2199999999998</v>
          </cell>
          <cell r="P329">
            <v>4685.2</v>
          </cell>
          <cell r="Q329">
            <v>7355.34</v>
          </cell>
          <cell r="R329">
            <v>7050.72</v>
          </cell>
          <cell r="S329">
            <v>55334.130000000005</v>
          </cell>
          <cell r="T329" t="str">
            <v>USD</v>
          </cell>
          <cell r="U329" t="str">
            <v>ASSETS</v>
          </cell>
          <cell r="V329" t="str">
            <v>CURRENT ASSETS</v>
          </cell>
        </row>
        <row r="330">
          <cell r="C330" t="str">
            <v>BU   A30600BU3BUSD</v>
          </cell>
          <cell r="D330" t="str">
            <v>CACAFA**</v>
          </cell>
          <cell r="E330" t="str">
            <v>TRADE RECEIVABLES</v>
          </cell>
          <cell r="F330" t="str">
            <v>Balance Sheet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1426.92</v>
          </cell>
          <cell r="Q330">
            <v>5044.6400000000003</v>
          </cell>
          <cell r="R330">
            <v>4929.7299999999996</v>
          </cell>
          <cell r="S330">
            <v>11401.29</v>
          </cell>
          <cell r="T330" t="str">
            <v>USD</v>
          </cell>
          <cell r="U330" t="str">
            <v>ASSETS</v>
          </cell>
          <cell r="V330" t="str">
            <v>CURRENT ASSETS</v>
          </cell>
        </row>
        <row r="331">
          <cell r="C331" t="str">
            <v>BU   A30600BU3WUSD</v>
          </cell>
          <cell r="D331" t="str">
            <v>CACAFA**</v>
          </cell>
          <cell r="E331" t="str">
            <v>TRADE RECEIVABLES</v>
          </cell>
          <cell r="F331" t="str">
            <v>Balance Sheet</v>
          </cell>
          <cell r="G331">
            <v>2939835.07</v>
          </cell>
          <cell r="H331">
            <v>2862884.87</v>
          </cell>
          <cell r="I331">
            <v>3323182.77</v>
          </cell>
          <cell r="J331">
            <v>2031318.44</v>
          </cell>
          <cell r="K331">
            <v>2563385.19</v>
          </cell>
          <cell r="L331">
            <v>-45068.14</v>
          </cell>
          <cell r="M331">
            <v>0.01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13675538.209999997</v>
          </cell>
          <cell r="T331" t="str">
            <v>USD</v>
          </cell>
          <cell r="U331" t="str">
            <v>ASSETS</v>
          </cell>
          <cell r="V331" t="str">
            <v>CURRENT ASSETS</v>
          </cell>
        </row>
        <row r="332">
          <cell r="C332" t="str">
            <v>BU   A30600BU67USD</v>
          </cell>
          <cell r="D332" t="str">
            <v>CACAFA**</v>
          </cell>
          <cell r="E332" t="str">
            <v>TRADE RECEIVABLES</v>
          </cell>
          <cell r="F332" t="str">
            <v>Balance Sheet</v>
          </cell>
          <cell r="G332">
            <v>754.47</v>
          </cell>
          <cell r="H332">
            <v>741.75</v>
          </cell>
          <cell r="I332">
            <v>783.39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2279.61</v>
          </cell>
          <cell r="T332" t="str">
            <v>USD</v>
          </cell>
          <cell r="U332" t="str">
            <v>ASSETS</v>
          </cell>
          <cell r="V332" t="str">
            <v>CURRENT ASSETS</v>
          </cell>
        </row>
        <row r="333">
          <cell r="C333" t="str">
            <v>BU   A30600BU69USD</v>
          </cell>
          <cell r="D333" t="str">
            <v>CACAFA**</v>
          </cell>
          <cell r="E333" t="str">
            <v>TRADE RECEIVABLES</v>
          </cell>
          <cell r="F333" t="str">
            <v>Balance Sheet</v>
          </cell>
          <cell r="G333">
            <v>-177080.86</v>
          </cell>
          <cell r="H333">
            <v>-261960.95999999999</v>
          </cell>
          <cell r="I333">
            <v>-331543.99</v>
          </cell>
          <cell r="J333">
            <v>-7829.63</v>
          </cell>
          <cell r="K333">
            <v>-11574.21</v>
          </cell>
          <cell r="L333">
            <v>136037.32</v>
          </cell>
          <cell r="M333">
            <v>136204.23000000001</v>
          </cell>
          <cell r="N333">
            <v>137843.43</v>
          </cell>
          <cell r="O333">
            <v>134232.44</v>
          </cell>
          <cell r="P333">
            <v>223</v>
          </cell>
          <cell r="Q333">
            <v>226.44</v>
          </cell>
          <cell r="R333">
            <v>217.06</v>
          </cell>
          <cell r="S333">
            <v>-245005.72999999986</v>
          </cell>
          <cell r="T333" t="str">
            <v>USD</v>
          </cell>
          <cell r="U333" t="str">
            <v>ASSETS</v>
          </cell>
          <cell r="V333" t="str">
            <v>CURRENT ASSETS</v>
          </cell>
        </row>
        <row r="334">
          <cell r="C334" t="str">
            <v>BU   A30600BUAXUSD</v>
          </cell>
          <cell r="D334" t="str">
            <v>CACAFB**</v>
          </cell>
          <cell r="E334" t="str">
            <v>TRADE RECEIVABLES</v>
          </cell>
          <cell r="F334" t="str">
            <v>Balance Sheet</v>
          </cell>
          <cell r="G334">
            <v>303.45</v>
          </cell>
          <cell r="H334">
            <v>298.33</v>
          </cell>
          <cell r="I334">
            <v>0</v>
          </cell>
          <cell r="J334">
            <v>5696.98</v>
          </cell>
          <cell r="K334">
            <v>11358.12</v>
          </cell>
          <cell r="L334">
            <v>11353.29</v>
          </cell>
          <cell r="M334">
            <v>-11204.36</v>
          </cell>
          <cell r="N334">
            <v>-4796.33</v>
          </cell>
          <cell r="O334">
            <v>1076.55</v>
          </cell>
          <cell r="P334">
            <v>7145.95</v>
          </cell>
          <cell r="Q334">
            <v>12297.36</v>
          </cell>
          <cell r="R334">
            <v>17157.02</v>
          </cell>
          <cell r="S334">
            <v>50686.36</v>
          </cell>
          <cell r="T334" t="str">
            <v>USD</v>
          </cell>
          <cell r="U334" t="str">
            <v>ASSETS</v>
          </cell>
          <cell r="V334" t="str">
            <v>CURRENT ASSETS</v>
          </cell>
        </row>
        <row r="335">
          <cell r="C335" t="str">
            <v>BU   A30600BUBNUSD</v>
          </cell>
          <cell r="D335" t="str">
            <v>CACAFB**</v>
          </cell>
          <cell r="E335" t="str">
            <v>TRADE RECEIVABLES</v>
          </cell>
          <cell r="F335" t="str">
            <v>Balance Sheet</v>
          </cell>
          <cell r="G335">
            <v>0</v>
          </cell>
          <cell r="H335">
            <v>0</v>
          </cell>
          <cell r="I335">
            <v>129.15</v>
          </cell>
          <cell r="J335">
            <v>595.54999999999995</v>
          </cell>
          <cell r="K335">
            <v>1264.18</v>
          </cell>
          <cell r="L335">
            <v>1263.6400000000001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3252.5200000000004</v>
          </cell>
          <cell r="T335" t="str">
            <v>USD</v>
          </cell>
          <cell r="U335" t="str">
            <v>ASSETS</v>
          </cell>
          <cell r="V335" t="str">
            <v>CURRENT ASSETS</v>
          </cell>
        </row>
        <row r="336">
          <cell r="C336" t="str">
            <v>BU   A30600BUBSUSD</v>
          </cell>
          <cell r="D336" t="str">
            <v>CACAFB**</v>
          </cell>
          <cell r="E336" t="str">
            <v>TRADE RECEIVABLES</v>
          </cell>
          <cell r="F336" t="str">
            <v>Balance Sheet</v>
          </cell>
          <cell r="G336">
            <v>873.05</v>
          </cell>
          <cell r="H336">
            <v>1552.66</v>
          </cell>
          <cell r="I336">
            <v>427.46</v>
          </cell>
          <cell r="J336">
            <v>603.66999999999996</v>
          </cell>
          <cell r="K336">
            <v>887.49</v>
          </cell>
          <cell r="L336">
            <v>1785.99</v>
          </cell>
          <cell r="M336">
            <v>755.13</v>
          </cell>
          <cell r="N336">
            <v>1360.5</v>
          </cell>
          <cell r="O336">
            <v>1390.01</v>
          </cell>
          <cell r="P336">
            <v>3890.47</v>
          </cell>
          <cell r="Q336">
            <v>490.66</v>
          </cell>
          <cell r="R336">
            <v>3307.89</v>
          </cell>
          <cell r="S336">
            <v>17324.98</v>
          </cell>
          <cell r="T336" t="str">
            <v>USD</v>
          </cell>
          <cell r="U336" t="str">
            <v>ASSETS</v>
          </cell>
          <cell r="V336" t="str">
            <v>CURRENT ASSETS</v>
          </cell>
        </row>
        <row r="337">
          <cell r="C337" t="str">
            <v>BU   A30600BUCAUSD</v>
          </cell>
          <cell r="D337" t="str">
            <v>CACAFA**</v>
          </cell>
          <cell r="E337" t="str">
            <v>TRADE RECEIVABLES</v>
          </cell>
          <cell r="F337" t="str">
            <v>Balance Sheet</v>
          </cell>
          <cell r="G337">
            <v>-14597.87</v>
          </cell>
          <cell r="H337">
            <v>-39391.980000000003</v>
          </cell>
          <cell r="I337">
            <v>-106071.01</v>
          </cell>
          <cell r="J337">
            <v>-105327.67</v>
          </cell>
          <cell r="K337">
            <v>-112264.41</v>
          </cell>
          <cell r="L337">
            <v>-112216.66</v>
          </cell>
          <cell r="M337">
            <v>-112354.34</v>
          </cell>
          <cell r="N337">
            <v>-113706.51</v>
          </cell>
          <cell r="O337">
            <v>0.01</v>
          </cell>
          <cell r="P337">
            <v>0.01</v>
          </cell>
          <cell r="Q337">
            <v>0.01</v>
          </cell>
          <cell r="R337">
            <v>0.01</v>
          </cell>
          <cell r="S337">
            <v>-715930.40999999992</v>
          </cell>
          <cell r="T337" t="str">
            <v>USD</v>
          </cell>
          <cell r="U337" t="str">
            <v>ASSETS</v>
          </cell>
          <cell r="V337" t="str">
            <v>CURRENT ASSETS</v>
          </cell>
        </row>
        <row r="338">
          <cell r="C338" t="str">
            <v>BU   A30600BUDXUSD</v>
          </cell>
          <cell r="D338" t="str">
            <v>CACAFB**</v>
          </cell>
          <cell r="E338" t="str">
            <v>TRADE RECEIVABLES</v>
          </cell>
          <cell r="F338" t="str">
            <v>Balance Sheet</v>
          </cell>
          <cell r="G338">
            <v>0</v>
          </cell>
          <cell r="H338">
            <v>4196.66</v>
          </cell>
          <cell r="I338">
            <v>4272.63</v>
          </cell>
          <cell r="J338">
            <v>846.83</v>
          </cell>
          <cell r="K338">
            <v>2690.65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12006.77</v>
          </cell>
          <cell r="T338" t="str">
            <v>USD</v>
          </cell>
          <cell r="U338" t="str">
            <v>ASSETS</v>
          </cell>
          <cell r="V338" t="str">
            <v>CURRENT ASSETS</v>
          </cell>
        </row>
        <row r="339">
          <cell r="C339" t="str">
            <v>BU   A30600BUEHUSD</v>
          </cell>
          <cell r="D339" t="str">
            <v>CACAFB**</v>
          </cell>
          <cell r="E339" t="str">
            <v>TRADE RECEIVABLES</v>
          </cell>
          <cell r="F339" t="str">
            <v>Balance Sheet</v>
          </cell>
          <cell r="G339">
            <v>0</v>
          </cell>
          <cell r="H339">
            <v>0</v>
          </cell>
          <cell r="I339">
            <v>0</v>
          </cell>
          <cell r="J339">
            <v>1764.63</v>
          </cell>
          <cell r="K339">
            <v>3761.68</v>
          </cell>
          <cell r="L339">
            <v>3760.08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9286.39</v>
          </cell>
          <cell r="T339" t="str">
            <v>USD</v>
          </cell>
          <cell r="U339" t="str">
            <v>ASSETS</v>
          </cell>
          <cell r="V339" t="str">
            <v>CURRENT ASSETS</v>
          </cell>
        </row>
        <row r="340">
          <cell r="C340" t="str">
            <v>BU   A30600BUEIUSD</v>
          </cell>
          <cell r="D340" t="str">
            <v>CACAFB**</v>
          </cell>
          <cell r="E340" t="str">
            <v>TRADE RECEIVABLES</v>
          </cell>
          <cell r="F340" t="str">
            <v>Balance Sheet</v>
          </cell>
          <cell r="G340">
            <v>0</v>
          </cell>
          <cell r="H340">
            <v>0</v>
          </cell>
          <cell r="I340">
            <v>0</v>
          </cell>
          <cell r="J340">
            <v>11430.26</v>
          </cell>
          <cell r="K340">
            <v>24289.42</v>
          </cell>
          <cell r="L340">
            <v>24279.09</v>
          </cell>
          <cell r="M340">
            <v>0.01</v>
          </cell>
          <cell r="N340">
            <v>11708.62</v>
          </cell>
          <cell r="O340">
            <v>24825.55</v>
          </cell>
          <cell r="P340">
            <v>38182.69</v>
          </cell>
          <cell r="Q340">
            <v>26465.26</v>
          </cell>
          <cell r="R340">
            <v>36244.79</v>
          </cell>
          <cell r="S340">
            <v>197425.69000000003</v>
          </cell>
          <cell r="T340" t="str">
            <v>USD</v>
          </cell>
          <cell r="U340" t="str">
            <v>ASSETS</v>
          </cell>
          <cell r="V340" t="str">
            <v>CURRENT ASSETS</v>
          </cell>
        </row>
        <row r="341">
          <cell r="C341" t="str">
            <v>BU   A30600BUFZUSD</v>
          </cell>
          <cell r="D341" t="str">
            <v>CACAFB**</v>
          </cell>
          <cell r="E341" t="str">
            <v>TRADE RECEIVABLES</v>
          </cell>
          <cell r="F341" t="str">
            <v>Balance Sheet</v>
          </cell>
          <cell r="G341">
            <v>159.11000000000001</v>
          </cell>
          <cell r="H341">
            <v>223.09</v>
          </cell>
          <cell r="I341">
            <v>303.86</v>
          </cell>
          <cell r="J341">
            <v>6663.5</v>
          </cell>
          <cell r="K341">
            <v>9806.07</v>
          </cell>
          <cell r="L341">
            <v>9844.1</v>
          </cell>
          <cell r="M341">
            <v>84.5</v>
          </cell>
          <cell r="N341">
            <v>2297.6999999999998</v>
          </cell>
          <cell r="O341">
            <v>4730.3</v>
          </cell>
          <cell r="P341">
            <v>7241.01</v>
          </cell>
          <cell r="Q341">
            <v>9857.65</v>
          </cell>
          <cell r="R341">
            <v>6705.59</v>
          </cell>
          <cell r="S341">
            <v>57916.48000000001</v>
          </cell>
          <cell r="T341" t="str">
            <v>USD</v>
          </cell>
          <cell r="U341" t="str">
            <v>ASSETS</v>
          </cell>
          <cell r="V341" t="str">
            <v>CURRENT ASSETS</v>
          </cell>
        </row>
        <row r="342">
          <cell r="C342" t="str">
            <v>BU   A30600BUGUUSD</v>
          </cell>
          <cell r="D342" t="str">
            <v>CACAFB**</v>
          </cell>
          <cell r="E342" t="str">
            <v>TRADE RECEIVABLES</v>
          </cell>
          <cell r="F342" t="str">
            <v>Balance Sheet</v>
          </cell>
          <cell r="G342">
            <v>18524.599999999999</v>
          </cell>
          <cell r="H342">
            <v>20841.3</v>
          </cell>
          <cell r="I342">
            <v>23390.14</v>
          </cell>
          <cell r="J342">
            <v>2836.41</v>
          </cell>
          <cell r="K342">
            <v>2819.23</v>
          </cell>
          <cell r="L342">
            <v>-1360.1</v>
          </cell>
          <cell r="M342">
            <v>-5834.46</v>
          </cell>
          <cell r="N342">
            <v>-7982.95</v>
          </cell>
          <cell r="O342">
            <v>-1084.3800000000001</v>
          </cell>
          <cell r="P342">
            <v>-202.63</v>
          </cell>
          <cell r="Q342">
            <v>9566.83</v>
          </cell>
          <cell r="R342">
            <v>9434.75</v>
          </cell>
          <cell r="S342">
            <v>70948.739999999991</v>
          </cell>
          <cell r="T342" t="str">
            <v>USD</v>
          </cell>
          <cell r="U342" t="str">
            <v>ASSETS</v>
          </cell>
          <cell r="V342" t="str">
            <v>CURRENT ASSETS</v>
          </cell>
        </row>
        <row r="343">
          <cell r="C343" t="str">
            <v>BU   A30600BUHBUSD</v>
          </cell>
          <cell r="D343" t="str">
            <v>CACAFA**</v>
          </cell>
          <cell r="E343" t="str">
            <v>TRADE RECEIVABLES</v>
          </cell>
          <cell r="F343" t="str">
            <v>Balance Sheet</v>
          </cell>
          <cell r="G343">
            <v>0</v>
          </cell>
          <cell r="H343">
            <v>428.6</v>
          </cell>
          <cell r="I343">
            <v>474.52</v>
          </cell>
          <cell r="J343">
            <v>-0.01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183.55</v>
          </cell>
          <cell r="Q343">
            <v>0</v>
          </cell>
          <cell r="R343">
            <v>0</v>
          </cell>
          <cell r="S343">
            <v>1086.6600000000001</v>
          </cell>
          <cell r="T343" t="str">
            <v>USD</v>
          </cell>
          <cell r="U343" t="str">
            <v>ASSETS</v>
          </cell>
          <cell r="V343" t="str">
            <v>CURRENT ASSETS</v>
          </cell>
        </row>
        <row r="344">
          <cell r="C344" t="str">
            <v>BU   A30600BUI3USD</v>
          </cell>
          <cell r="D344" t="str">
            <v>CACAFA**</v>
          </cell>
          <cell r="E344" t="str">
            <v>TRADE RECEIVABLES</v>
          </cell>
          <cell r="F344" t="str">
            <v>Balance Sheet</v>
          </cell>
          <cell r="G344">
            <v>0</v>
          </cell>
          <cell r="H344">
            <v>0</v>
          </cell>
          <cell r="I344">
            <v>-225780.69</v>
          </cell>
          <cell r="J344">
            <v>-225703.84</v>
          </cell>
          <cell r="K344">
            <v>-240568.4</v>
          </cell>
          <cell r="L344">
            <v>-1603.87</v>
          </cell>
          <cell r="M344">
            <v>-1605.84</v>
          </cell>
          <cell r="N344">
            <v>-1625.17</v>
          </cell>
          <cell r="O344">
            <v>-1660.42</v>
          </cell>
          <cell r="P344">
            <v>-1682.19</v>
          </cell>
          <cell r="Q344">
            <v>-854.06</v>
          </cell>
          <cell r="R344">
            <v>-818.69</v>
          </cell>
          <cell r="S344">
            <v>-701903.17</v>
          </cell>
          <cell r="T344" t="str">
            <v>USD</v>
          </cell>
          <cell r="U344" t="str">
            <v>ASSETS</v>
          </cell>
          <cell r="V344" t="str">
            <v>CURRENT ASSETS</v>
          </cell>
        </row>
        <row r="345">
          <cell r="C345" t="str">
            <v>BU   A30600BUJ6USD</v>
          </cell>
          <cell r="D345" t="str">
            <v>CACAFB**</v>
          </cell>
          <cell r="E345" t="str">
            <v>TRADE RECEIVABLES</v>
          </cell>
          <cell r="F345" t="str">
            <v>Balance Sheet</v>
          </cell>
          <cell r="G345">
            <v>132.63</v>
          </cell>
          <cell r="H345">
            <v>130.38999999999999</v>
          </cell>
          <cell r="I345">
            <v>137.71</v>
          </cell>
          <cell r="J345">
            <v>20.36</v>
          </cell>
          <cell r="K345">
            <v>21.7</v>
          </cell>
          <cell r="L345">
            <v>21.69</v>
          </cell>
          <cell r="M345">
            <v>0.3</v>
          </cell>
          <cell r="N345">
            <v>0</v>
          </cell>
          <cell r="O345">
            <v>0</v>
          </cell>
          <cell r="P345">
            <v>1082.3800000000001</v>
          </cell>
          <cell r="Q345">
            <v>1099.07</v>
          </cell>
          <cell r="R345">
            <v>0.01</v>
          </cell>
          <cell r="S345">
            <v>2646.2400000000002</v>
          </cell>
          <cell r="T345" t="str">
            <v>USD</v>
          </cell>
          <cell r="U345" t="str">
            <v>ASSETS</v>
          </cell>
          <cell r="V345" t="str">
            <v>CURRENT ASSETS</v>
          </cell>
        </row>
        <row r="346">
          <cell r="C346" t="str">
            <v>BU   A30600BUJUUSD</v>
          </cell>
          <cell r="D346" t="str">
            <v>CACAFB**</v>
          </cell>
          <cell r="E346" t="str">
            <v>TRADE RECEIVABLES</v>
          </cell>
          <cell r="F346" t="str">
            <v>Balance Sheet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-123.33</v>
          </cell>
          <cell r="S346">
            <v>-123.33</v>
          </cell>
          <cell r="T346" t="str">
            <v>USD</v>
          </cell>
          <cell r="U346" t="str">
            <v>ASSETS</v>
          </cell>
          <cell r="V346" t="str">
            <v>CURRENT ASSETS</v>
          </cell>
        </row>
        <row r="347">
          <cell r="C347" t="str">
            <v>BU   A30600BUNBUSD</v>
          </cell>
          <cell r="D347" t="str">
            <v>CACAFB**</v>
          </cell>
          <cell r="E347" t="str">
            <v>TRADE RECEIVABLES</v>
          </cell>
          <cell r="F347" t="str">
            <v>Balance Sheet</v>
          </cell>
          <cell r="G347">
            <v>25613.9</v>
          </cell>
          <cell r="H347">
            <v>38345.71</v>
          </cell>
          <cell r="I347">
            <v>40588.35</v>
          </cell>
          <cell r="J347">
            <v>9941.59</v>
          </cell>
          <cell r="K347">
            <v>70754.34</v>
          </cell>
          <cell r="L347">
            <v>37590.589999999997</v>
          </cell>
          <cell r="M347">
            <v>38167.300000000003</v>
          </cell>
          <cell r="N347">
            <v>12208.12</v>
          </cell>
          <cell r="O347">
            <v>114728.29</v>
          </cell>
          <cell r="P347">
            <v>53807.89</v>
          </cell>
          <cell r="Q347">
            <v>35605.230000000003</v>
          </cell>
          <cell r="R347">
            <v>-6138.5</v>
          </cell>
          <cell r="S347">
            <v>471212.80999999994</v>
          </cell>
          <cell r="T347" t="str">
            <v>USD</v>
          </cell>
          <cell r="U347" t="str">
            <v>ASSETS</v>
          </cell>
          <cell r="V347" t="str">
            <v>CURRENT ASSETS</v>
          </cell>
        </row>
        <row r="348">
          <cell r="C348" t="str">
            <v>BU   A30600BUOGUSD</v>
          </cell>
          <cell r="D348" t="str">
            <v>CACAFB**</v>
          </cell>
          <cell r="E348" t="str">
            <v>TRADE RECEIVABLES</v>
          </cell>
          <cell r="F348" t="str">
            <v>Balance Sheet</v>
          </cell>
          <cell r="G348">
            <v>0</v>
          </cell>
          <cell r="H348">
            <v>0</v>
          </cell>
          <cell r="I348">
            <v>0</v>
          </cell>
          <cell r="J348">
            <v>888.51</v>
          </cell>
          <cell r="K348">
            <v>1894.04</v>
          </cell>
          <cell r="L348">
            <v>1893.23</v>
          </cell>
          <cell r="M348">
            <v>-0.01</v>
          </cell>
          <cell r="N348">
            <v>904.39</v>
          </cell>
          <cell r="O348">
            <v>1913.66</v>
          </cell>
          <cell r="P348">
            <v>2941.38</v>
          </cell>
          <cell r="Q348">
            <v>2036.17</v>
          </cell>
          <cell r="R348">
            <v>2873.94</v>
          </cell>
          <cell r="S348">
            <v>15345.310000000001</v>
          </cell>
          <cell r="T348" t="str">
            <v>USD</v>
          </cell>
          <cell r="U348" t="str">
            <v>ASSETS</v>
          </cell>
          <cell r="V348" t="str">
            <v>CURRENT ASSETS</v>
          </cell>
        </row>
        <row r="349">
          <cell r="C349" t="str">
            <v>BU   A30600BUOLUSD</v>
          </cell>
          <cell r="D349" t="str">
            <v>CACAFA**</v>
          </cell>
          <cell r="E349" t="str">
            <v>TRADE RECEIVABLES</v>
          </cell>
          <cell r="F349" t="str">
            <v>Balance Sheet</v>
          </cell>
          <cell r="G349">
            <v>-45894.46</v>
          </cell>
          <cell r="H349">
            <v>-55173.71</v>
          </cell>
          <cell r="I349">
            <v>-63990.94</v>
          </cell>
          <cell r="J349">
            <v>-100777.58</v>
          </cell>
          <cell r="K349">
            <v>-74969.460000000006</v>
          </cell>
          <cell r="L349">
            <v>-62802.98</v>
          </cell>
          <cell r="M349">
            <v>-67542.17</v>
          </cell>
          <cell r="N349">
            <v>-69046.509999999995</v>
          </cell>
          <cell r="O349">
            <v>-57964.97</v>
          </cell>
          <cell r="P349">
            <v>-83665.38</v>
          </cell>
          <cell r="Q349">
            <v>-90120.6</v>
          </cell>
          <cell r="R349">
            <v>-73466.91</v>
          </cell>
          <cell r="S349">
            <v>-845415.66999999993</v>
          </cell>
          <cell r="T349" t="str">
            <v>USD</v>
          </cell>
          <cell r="U349" t="str">
            <v>ASSETS</v>
          </cell>
          <cell r="V349" t="str">
            <v>CURRENT ASSETS</v>
          </cell>
        </row>
        <row r="350">
          <cell r="C350" t="str">
            <v>BU   A30600BUP1USD</v>
          </cell>
          <cell r="D350" t="str">
            <v>CACAFA**</v>
          </cell>
          <cell r="E350" t="str">
            <v>TRADE RECEIVABLES</v>
          </cell>
          <cell r="F350" t="str">
            <v>Balance Sheet</v>
          </cell>
          <cell r="G350">
            <v>115372.19</v>
          </cell>
          <cell r="H350">
            <v>107797.51</v>
          </cell>
          <cell r="I350">
            <v>-105806.7</v>
          </cell>
          <cell r="J350">
            <v>-107079.22</v>
          </cell>
          <cell r="K350">
            <v>-324353.21000000002</v>
          </cell>
          <cell r="L350">
            <v>-318467.99</v>
          </cell>
          <cell r="M350">
            <v>-187897.39</v>
          </cell>
          <cell r="N350">
            <v>-190158.71</v>
          </cell>
          <cell r="O350">
            <v>-192997.22</v>
          </cell>
          <cell r="P350">
            <v>-81349.64</v>
          </cell>
          <cell r="Q350">
            <v>-1538929.82</v>
          </cell>
          <cell r="R350">
            <v>-3369665.02</v>
          </cell>
          <cell r="S350">
            <v>-6193535.2200000007</v>
          </cell>
          <cell r="T350" t="str">
            <v>USD</v>
          </cell>
          <cell r="U350" t="str">
            <v>ASSETS</v>
          </cell>
          <cell r="V350" t="str">
            <v>CURRENT ASSETS</v>
          </cell>
        </row>
        <row r="351">
          <cell r="C351" t="str">
            <v>BU   A30600BUT3USD</v>
          </cell>
          <cell r="D351" t="str">
            <v>CACAFB**</v>
          </cell>
          <cell r="E351" t="str">
            <v>TRADE RECEIVABLES</v>
          </cell>
          <cell r="F351" t="str">
            <v>Balance Sheet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30722.639999999999</v>
          </cell>
          <cell r="P351">
            <v>31155.87</v>
          </cell>
          <cell r="Q351">
            <v>33237.18</v>
          </cell>
          <cell r="R351">
            <v>1534.47</v>
          </cell>
          <cell r="S351">
            <v>96650.16</v>
          </cell>
          <cell r="T351" t="str">
            <v>USD</v>
          </cell>
          <cell r="U351" t="str">
            <v>ASSETS</v>
          </cell>
          <cell r="V351" t="str">
            <v>CURRENT ASSETS</v>
          </cell>
        </row>
        <row r="352">
          <cell r="C352" t="str">
            <v>BU   A30600BUUSUSD</v>
          </cell>
          <cell r="D352" t="str">
            <v>CACAFB**</v>
          </cell>
          <cell r="E352" t="str">
            <v>TRADE RECEIVABLES</v>
          </cell>
          <cell r="F352" t="str">
            <v>Balance Sheet</v>
          </cell>
          <cell r="G352">
            <v>54176.27</v>
          </cell>
          <cell r="H352">
            <v>162202.94</v>
          </cell>
          <cell r="I352">
            <v>106012.43</v>
          </cell>
          <cell r="J352">
            <v>22694.38</v>
          </cell>
          <cell r="K352">
            <v>29674.46</v>
          </cell>
          <cell r="L352">
            <v>49683.59</v>
          </cell>
          <cell r="M352">
            <v>22063.7</v>
          </cell>
          <cell r="N352">
            <v>29798.99</v>
          </cell>
          <cell r="O352">
            <v>21957.67</v>
          </cell>
          <cell r="P352">
            <v>13393.24</v>
          </cell>
          <cell r="Q352">
            <v>12901.29</v>
          </cell>
          <cell r="R352">
            <v>25014.560000000001</v>
          </cell>
          <cell r="S352">
            <v>549573.52000000014</v>
          </cell>
          <cell r="T352" t="str">
            <v>USD</v>
          </cell>
          <cell r="U352" t="str">
            <v>ASSETS</v>
          </cell>
          <cell r="V352" t="str">
            <v>CURRENT ASSETS</v>
          </cell>
        </row>
        <row r="353">
          <cell r="C353" t="str">
            <v>BU   A30600BUWIUSD</v>
          </cell>
          <cell r="D353" t="str">
            <v>CACAFB**</v>
          </cell>
          <cell r="E353" t="str">
            <v>TRADE RECEIVABLES</v>
          </cell>
          <cell r="F353" t="str">
            <v>Balance Sheet</v>
          </cell>
          <cell r="G353">
            <v>1752.56</v>
          </cell>
          <cell r="H353">
            <v>1723.01</v>
          </cell>
          <cell r="I353">
            <v>1819.75</v>
          </cell>
          <cell r="J353">
            <v>40.36</v>
          </cell>
          <cell r="K353">
            <v>43.02</v>
          </cell>
          <cell r="L353">
            <v>43</v>
          </cell>
          <cell r="M353">
            <v>43.05</v>
          </cell>
          <cell r="N353">
            <v>43.57</v>
          </cell>
          <cell r="O353">
            <v>44.52</v>
          </cell>
          <cell r="P353">
            <v>582.87</v>
          </cell>
          <cell r="Q353">
            <v>1.05</v>
          </cell>
          <cell r="R353">
            <v>1.01</v>
          </cell>
          <cell r="S353">
            <v>6137.77</v>
          </cell>
          <cell r="T353" t="str">
            <v>USD</v>
          </cell>
          <cell r="U353" t="str">
            <v>ASSETS</v>
          </cell>
          <cell r="V353" t="str">
            <v>CURRENT ASSETS</v>
          </cell>
        </row>
        <row r="354">
          <cell r="C354" t="str">
            <v>BU   A30600BUWMUSD</v>
          </cell>
          <cell r="D354" t="str">
            <v>CACAFA**</v>
          </cell>
          <cell r="E354" t="str">
            <v>TRADE RECEIVABLES</v>
          </cell>
          <cell r="F354" t="str">
            <v>Balance Sheet</v>
          </cell>
          <cell r="G354">
            <v>0</v>
          </cell>
          <cell r="H354">
            <v>-428.6</v>
          </cell>
          <cell r="I354">
            <v>-474.52</v>
          </cell>
          <cell r="J354">
            <v>0.01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-903.11</v>
          </cell>
          <cell r="T354" t="str">
            <v>USD</v>
          </cell>
          <cell r="U354" t="str">
            <v>ASSETS</v>
          </cell>
          <cell r="V354" t="str">
            <v>CURRENT ASSETS</v>
          </cell>
        </row>
        <row r="355">
          <cell r="C355" t="str">
            <v>BU   A3072005USD</v>
          </cell>
          <cell r="D355" t="str">
            <v>CACAFA**</v>
          </cell>
          <cell r="E355" t="str">
            <v>TRADE RECEIVABLES</v>
          </cell>
          <cell r="F355" t="str">
            <v>Balance Sheet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 t="str">
            <v>USD</v>
          </cell>
          <cell r="U355" t="str">
            <v>ASSETS</v>
          </cell>
          <cell r="V355" t="str">
            <v>CURRENT ASSETS</v>
          </cell>
        </row>
        <row r="356">
          <cell r="C356" t="str">
            <v>BU   A307200608USD</v>
          </cell>
          <cell r="D356" t="str">
            <v>CACAFA**</v>
          </cell>
          <cell r="E356" t="str">
            <v>TRADE RECEIVABLES</v>
          </cell>
          <cell r="F356" t="str">
            <v>Balance Sheet</v>
          </cell>
          <cell r="G356">
            <v>1898668.18</v>
          </cell>
          <cell r="H356">
            <v>0</v>
          </cell>
          <cell r="I356">
            <v>125284.9</v>
          </cell>
          <cell r="J356">
            <v>581565.43999999994</v>
          </cell>
          <cell r="K356">
            <v>992177.52</v>
          </cell>
          <cell r="L356">
            <v>848007.27</v>
          </cell>
          <cell r="M356">
            <v>1954576.75</v>
          </cell>
          <cell r="N356">
            <v>2824070.27</v>
          </cell>
          <cell r="O356">
            <v>530719.4</v>
          </cell>
          <cell r="P356">
            <v>555672.27</v>
          </cell>
          <cell r="Q356">
            <v>1378164.19</v>
          </cell>
          <cell r="R356">
            <v>1093160.74</v>
          </cell>
          <cell r="S356">
            <v>12782066.93</v>
          </cell>
          <cell r="T356" t="str">
            <v>USD</v>
          </cell>
          <cell r="U356" t="str">
            <v>ASSETS</v>
          </cell>
          <cell r="V356" t="str">
            <v>CURRENT ASSETS</v>
          </cell>
        </row>
        <row r="357">
          <cell r="C357" t="str">
            <v>BU   A307200630USD</v>
          </cell>
          <cell r="D357" t="str">
            <v>CACAFA**</v>
          </cell>
          <cell r="E357" t="str">
            <v>TRADE RECEIVABLES</v>
          </cell>
          <cell r="F357" t="str">
            <v>Balance Sheet</v>
          </cell>
          <cell r="G357">
            <v>2374090.6</v>
          </cell>
          <cell r="H357">
            <v>2338064.39</v>
          </cell>
          <cell r="I357">
            <v>2472164.35</v>
          </cell>
          <cell r="J357">
            <v>2469441.87</v>
          </cell>
          <cell r="K357">
            <v>2635185.7999999998</v>
          </cell>
          <cell r="L357">
            <v>2639585.2000000002</v>
          </cell>
          <cell r="M357">
            <v>2645676.2000000002</v>
          </cell>
          <cell r="N357">
            <v>2680369.48</v>
          </cell>
          <cell r="O357">
            <v>2738508.69</v>
          </cell>
          <cell r="P357">
            <v>549449.43999999994</v>
          </cell>
          <cell r="Q357">
            <v>557924.23</v>
          </cell>
          <cell r="R357">
            <v>534818.26</v>
          </cell>
          <cell r="S357">
            <v>24635278.510000005</v>
          </cell>
          <cell r="T357" t="str">
            <v>USD</v>
          </cell>
          <cell r="U357" t="str">
            <v>ASSETS</v>
          </cell>
          <cell r="V357" t="str">
            <v>CURRENT ASSETS</v>
          </cell>
        </row>
        <row r="358">
          <cell r="C358" t="str">
            <v>BU   A307200674USD</v>
          </cell>
          <cell r="D358" t="str">
            <v>CACAFA**</v>
          </cell>
          <cell r="E358" t="str">
            <v>TRADE RECEIVABLES</v>
          </cell>
          <cell r="F358" t="str">
            <v>Balance Sheet</v>
          </cell>
          <cell r="G358">
            <v>-1527.33</v>
          </cell>
          <cell r="H358">
            <v>-1482.14</v>
          </cell>
          <cell r="I358">
            <v>-1565.35</v>
          </cell>
          <cell r="J358">
            <v>-1541.68</v>
          </cell>
          <cell r="K358">
            <v>-1640.87</v>
          </cell>
          <cell r="L358">
            <v>-1630.7</v>
          </cell>
          <cell r="M358">
            <v>-1630.36</v>
          </cell>
          <cell r="N358">
            <v>-1633.74</v>
          </cell>
          <cell r="O358">
            <v>-1666.76</v>
          </cell>
          <cell r="P358">
            <v>-1667.83</v>
          </cell>
          <cell r="Q358">
            <v>-2745.12</v>
          </cell>
          <cell r="R358">
            <v>-2583.38</v>
          </cell>
          <cell r="S358">
            <v>-21315.260000000002</v>
          </cell>
          <cell r="T358" t="str">
            <v>USD</v>
          </cell>
          <cell r="U358" t="str">
            <v>ASSETS</v>
          </cell>
          <cell r="V358" t="str">
            <v>CURRENT ASSETS</v>
          </cell>
        </row>
        <row r="359">
          <cell r="C359" t="str">
            <v>BU   A307200687USD</v>
          </cell>
          <cell r="D359" t="str">
            <v>CACAFA**</v>
          </cell>
          <cell r="E359" t="str">
            <v>TRADE RECEIVABLES</v>
          </cell>
          <cell r="F359" t="str">
            <v>Balance Sheet</v>
          </cell>
          <cell r="G359">
            <v>1119418.78</v>
          </cell>
          <cell r="H359">
            <v>972008.82</v>
          </cell>
          <cell r="I359">
            <v>1076724.03</v>
          </cell>
          <cell r="J359">
            <v>1094600.69</v>
          </cell>
          <cell r="K359">
            <v>1163959</v>
          </cell>
          <cell r="L359">
            <v>1158055.6599999999</v>
          </cell>
          <cell r="M359">
            <v>1030997.24</v>
          </cell>
          <cell r="N359">
            <v>1489156.75</v>
          </cell>
          <cell r="O359">
            <v>1374136.11</v>
          </cell>
          <cell r="P359">
            <v>1427991.69</v>
          </cell>
          <cell r="Q359">
            <v>1332130.06</v>
          </cell>
          <cell r="R359">
            <v>1206692.05</v>
          </cell>
          <cell r="S359">
            <v>14445870.880000001</v>
          </cell>
          <cell r="T359" t="str">
            <v>USD</v>
          </cell>
          <cell r="U359" t="str">
            <v>ASSETS</v>
          </cell>
          <cell r="V359" t="str">
            <v>CURRENT ASSETS</v>
          </cell>
        </row>
        <row r="360">
          <cell r="C360" t="str">
            <v>BU   A409100101USD</v>
          </cell>
          <cell r="D360" t="str">
            <v>CAFA****</v>
          </cell>
          <cell r="E360" t="str">
            <v>CON RECEIVABLES</v>
          </cell>
          <cell r="F360" t="str">
            <v>Balance Sheet</v>
          </cell>
          <cell r="G360">
            <v>192535.5</v>
          </cell>
          <cell r="H360">
            <v>189289.5</v>
          </cell>
          <cell r="I360">
            <v>855999.92</v>
          </cell>
          <cell r="J360">
            <v>-228413.29</v>
          </cell>
          <cell r="K360">
            <v>141060</v>
          </cell>
          <cell r="L360">
            <v>452791.21</v>
          </cell>
          <cell r="M360">
            <v>665106.26</v>
          </cell>
          <cell r="N360">
            <v>379880.65</v>
          </cell>
          <cell r="O360">
            <v>308949.56</v>
          </cell>
          <cell r="P360">
            <v>229460.18</v>
          </cell>
          <cell r="Q360">
            <v>293234.14</v>
          </cell>
          <cell r="R360">
            <v>320907.73</v>
          </cell>
          <cell r="S360">
            <v>3800801.36</v>
          </cell>
          <cell r="T360" t="str">
            <v>USD</v>
          </cell>
          <cell r="U360" t="str">
            <v>ASSETS</v>
          </cell>
          <cell r="V360" t="str">
            <v>CURRENT ASSETS</v>
          </cell>
        </row>
        <row r="361">
          <cell r="C361" t="str">
            <v>BU   A409103501USD</v>
          </cell>
          <cell r="D361" t="str">
            <v>CAFA****</v>
          </cell>
          <cell r="E361" t="str">
            <v>CON RECEIVABLES</v>
          </cell>
          <cell r="F361" t="str">
            <v>Balance Sheet</v>
          </cell>
          <cell r="G361">
            <v>320892.55</v>
          </cell>
          <cell r="H361">
            <v>315482.55</v>
          </cell>
          <cell r="I361">
            <v>-127820.62</v>
          </cell>
          <cell r="J361">
            <v>183200.49</v>
          </cell>
          <cell r="K361">
            <v>198197.24</v>
          </cell>
          <cell r="L361">
            <v>65362.13</v>
          </cell>
          <cell r="M361">
            <v>206615.33</v>
          </cell>
          <cell r="N361">
            <v>177099.95</v>
          </cell>
          <cell r="O361">
            <v>137010.9</v>
          </cell>
          <cell r="P361">
            <v>124088.02</v>
          </cell>
          <cell r="Q361">
            <v>159260.65</v>
          </cell>
          <cell r="R361">
            <v>137603.99</v>
          </cell>
          <cell r="S361">
            <v>1896993.1799999997</v>
          </cell>
          <cell r="T361" t="str">
            <v>USD</v>
          </cell>
          <cell r="U361" t="str">
            <v>ASSETS</v>
          </cell>
          <cell r="V361" t="str">
            <v>CURRENT ASSETS</v>
          </cell>
        </row>
        <row r="362">
          <cell r="C362" t="str">
            <v>BU   A409103601USD</v>
          </cell>
          <cell r="D362" t="str">
            <v>CAFA****</v>
          </cell>
          <cell r="E362" t="str">
            <v>CON RECEIVABLES</v>
          </cell>
          <cell r="F362" t="str">
            <v>Balance Sheet</v>
          </cell>
          <cell r="G362">
            <v>25671.4</v>
          </cell>
          <cell r="H362">
            <v>25238.6</v>
          </cell>
          <cell r="I362">
            <v>-6916.43</v>
          </cell>
          <cell r="J362">
            <v>26734.48</v>
          </cell>
          <cell r="K362">
            <v>110410.98</v>
          </cell>
          <cell r="L362">
            <v>159724.51999999999</v>
          </cell>
          <cell r="M362">
            <v>217901.08</v>
          </cell>
          <cell r="N362">
            <v>179378.31</v>
          </cell>
          <cell r="O362">
            <v>116829.42</v>
          </cell>
          <cell r="P362">
            <v>130654.56</v>
          </cell>
          <cell r="Q362">
            <v>145092.81</v>
          </cell>
          <cell r="R362">
            <v>191078.14</v>
          </cell>
          <cell r="S362">
            <v>1321797.8700000001</v>
          </cell>
          <cell r="T362" t="str">
            <v>USD</v>
          </cell>
          <cell r="U362" t="str">
            <v>ASSETS</v>
          </cell>
          <cell r="V362" t="str">
            <v>CURRENT ASSETS</v>
          </cell>
        </row>
        <row r="363">
          <cell r="C363" t="str">
            <v>BU   A409106701USD</v>
          </cell>
          <cell r="D363" t="str">
            <v>CAFA****</v>
          </cell>
          <cell r="E363" t="str">
            <v>CON RECEIVABLES</v>
          </cell>
          <cell r="F363" t="str">
            <v>Balance Sheet</v>
          </cell>
          <cell r="G363">
            <v>19740.52</v>
          </cell>
          <cell r="H363">
            <v>625764.34</v>
          </cell>
          <cell r="I363">
            <v>374265.2</v>
          </cell>
          <cell r="J363">
            <v>318631.78000000003</v>
          </cell>
          <cell r="K363">
            <v>343189.88</v>
          </cell>
          <cell r="L363">
            <v>331918.21999999997</v>
          </cell>
          <cell r="M363">
            <v>758032.34</v>
          </cell>
          <cell r="N363">
            <v>461054.3</v>
          </cell>
          <cell r="O363">
            <v>550045.29</v>
          </cell>
          <cell r="P363">
            <v>489241.5</v>
          </cell>
          <cell r="Q363">
            <v>460445.42</v>
          </cell>
          <cell r="R363">
            <v>286484.82</v>
          </cell>
          <cell r="S363">
            <v>5018813.6100000003</v>
          </cell>
          <cell r="T363" t="str">
            <v>USD</v>
          </cell>
          <cell r="U363" t="str">
            <v>ASSETS</v>
          </cell>
          <cell r="V363" t="str">
            <v>CURRENT ASSETS</v>
          </cell>
        </row>
        <row r="364">
          <cell r="C364" t="str">
            <v>BU   A40910AX01USD</v>
          </cell>
          <cell r="D364" t="str">
            <v>CAFA****</v>
          </cell>
          <cell r="E364" t="str">
            <v>CON RECEIVABLES</v>
          </cell>
          <cell r="F364" t="str">
            <v>Balance Sheet</v>
          </cell>
          <cell r="G364">
            <v>4034473.04</v>
          </cell>
          <cell r="H364">
            <v>189289.47</v>
          </cell>
          <cell r="I364">
            <v>570077.98</v>
          </cell>
          <cell r="J364">
            <v>-29193.8</v>
          </cell>
          <cell r="K364">
            <v>120476.5</v>
          </cell>
          <cell r="L364">
            <v>824345.9</v>
          </cell>
          <cell r="M364">
            <v>1065494.6499999999</v>
          </cell>
          <cell r="N364">
            <v>369433.57</v>
          </cell>
          <cell r="O364">
            <v>124479.65</v>
          </cell>
          <cell r="P364">
            <v>254787.07</v>
          </cell>
          <cell r="Q364">
            <v>299415.49</v>
          </cell>
          <cell r="R364">
            <v>460385.88</v>
          </cell>
          <cell r="S364">
            <v>8283465.4000000013</v>
          </cell>
          <cell r="T364" t="str">
            <v>USD</v>
          </cell>
          <cell r="U364" t="str">
            <v>ASSETS</v>
          </cell>
          <cell r="V364" t="str">
            <v>CURRENT ASSETS</v>
          </cell>
        </row>
        <row r="365">
          <cell r="C365" t="str">
            <v>BU   A40910BN01USD</v>
          </cell>
          <cell r="D365" t="str">
            <v>CAFA****</v>
          </cell>
          <cell r="E365" t="str">
            <v>CON RECEIVABLES</v>
          </cell>
          <cell r="F365" t="str">
            <v>Balance Sheet</v>
          </cell>
          <cell r="G365">
            <v>7131.97</v>
          </cell>
          <cell r="H365">
            <v>-0.02</v>
          </cell>
          <cell r="I365">
            <v>0</v>
          </cell>
          <cell r="J365">
            <v>128.24</v>
          </cell>
          <cell r="K365">
            <v>136.69</v>
          </cell>
          <cell r="L365">
            <v>136.63</v>
          </cell>
          <cell r="M365">
            <v>1401.99</v>
          </cell>
          <cell r="N365">
            <v>1418.86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10354.36</v>
          </cell>
          <cell r="T365" t="str">
            <v>USD</v>
          </cell>
          <cell r="U365" t="str">
            <v>ASSETS</v>
          </cell>
          <cell r="V365" t="str">
            <v>CURRENT ASSETS</v>
          </cell>
        </row>
        <row r="366">
          <cell r="C366" t="str">
            <v>BU   A40910BS01USD</v>
          </cell>
          <cell r="D366" t="str">
            <v>CAFA****</v>
          </cell>
          <cell r="E366" t="str">
            <v>CON RECEIVABLES</v>
          </cell>
          <cell r="F366" t="str">
            <v>Balance Sheet</v>
          </cell>
          <cell r="G366">
            <v>348167.58</v>
          </cell>
          <cell r="H366">
            <v>684588.9</v>
          </cell>
          <cell r="I366">
            <v>1115307.56</v>
          </cell>
          <cell r="J366">
            <v>1543342.28</v>
          </cell>
          <cell r="K366">
            <v>2045026.68</v>
          </cell>
          <cell r="L366">
            <v>2428833.0299999998</v>
          </cell>
          <cell r="M366">
            <v>2819521.7</v>
          </cell>
          <cell r="N366">
            <v>3243237.69</v>
          </cell>
          <cell r="O366">
            <v>2138170.5499999998</v>
          </cell>
          <cell r="P366">
            <v>853436.5</v>
          </cell>
          <cell r="Q366">
            <v>812972.22</v>
          </cell>
          <cell r="R366">
            <v>772458.13</v>
          </cell>
          <cell r="S366">
            <v>18805062.819999997</v>
          </cell>
          <cell r="T366" t="str">
            <v>USD</v>
          </cell>
          <cell r="U366" t="str">
            <v>ASSETS</v>
          </cell>
          <cell r="V366" t="str">
            <v>CURRENT ASSETS</v>
          </cell>
        </row>
        <row r="367">
          <cell r="C367" t="str">
            <v>BU   A40910DX01USD</v>
          </cell>
          <cell r="D367" t="str">
            <v>CAFA****</v>
          </cell>
          <cell r="E367" t="str">
            <v>CON RECEIVABLES</v>
          </cell>
          <cell r="F367" t="str">
            <v>Balance Sheet</v>
          </cell>
          <cell r="G367">
            <v>0</v>
          </cell>
          <cell r="H367">
            <v>0</v>
          </cell>
          <cell r="I367">
            <v>4432.28</v>
          </cell>
          <cell r="J367">
            <v>4242.6899999999996</v>
          </cell>
          <cell r="K367">
            <v>902.61</v>
          </cell>
          <cell r="L367">
            <v>2689.52</v>
          </cell>
          <cell r="M367">
            <v>2692.82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14959.92</v>
          </cell>
          <cell r="T367" t="str">
            <v>USD</v>
          </cell>
          <cell r="U367" t="str">
            <v>ASSETS</v>
          </cell>
          <cell r="V367" t="str">
            <v>CURRENT ASSETS</v>
          </cell>
        </row>
        <row r="368">
          <cell r="C368" t="str">
            <v>BU   A40910EI01USD</v>
          </cell>
          <cell r="D368" t="str">
            <v>CAFA****</v>
          </cell>
          <cell r="E368" t="str">
            <v>CON RECEIVABLES</v>
          </cell>
          <cell r="F368" t="str">
            <v>Balance Sheet</v>
          </cell>
          <cell r="G368">
            <v>6076.53</v>
          </cell>
          <cell r="H368">
            <v>135356.79999999999</v>
          </cell>
          <cell r="I368">
            <v>80665.58</v>
          </cell>
          <cell r="J368">
            <v>-122616.7</v>
          </cell>
          <cell r="K368">
            <v>-130141.58</v>
          </cell>
          <cell r="L368">
            <v>92047.08</v>
          </cell>
          <cell r="M368">
            <v>114153.18</v>
          </cell>
          <cell r="N368">
            <v>109239.32</v>
          </cell>
          <cell r="O368">
            <v>90047</v>
          </cell>
          <cell r="P368">
            <v>74434.899999999994</v>
          </cell>
          <cell r="Q368">
            <v>96005.82</v>
          </cell>
          <cell r="R368">
            <v>58684.5</v>
          </cell>
          <cell r="S368">
            <v>603952.42999999993</v>
          </cell>
          <cell r="T368" t="str">
            <v>USD</v>
          </cell>
          <cell r="U368" t="str">
            <v>ASSETS</v>
          </cell>
          <cell r="V368" t="str">
            <v>CURRENT ASSETS</v>
          </cell>
        </row>
        <row r="369">
          <cell r="C369" t="str">
            <v>BU   A40910GU01USD</v>
          </cell>
          <cell r="D369" t="str">
            <v>CAFA****</v>
          </cell>
          <cell r="E369" t="str">
            <v>CON RECEIVABLES</v>
          </cell>
          <cell r="F369" t="str">
            <v>Balance Sheet</v>
          </cell>
          <cell r="G369">
            <v>0</v>
          </cell>
          <cell r="H369">
            <v>0</v>
          </cell>
          <cell r="I369">
            <v>767.16</v>
          </cell>
          <cell r="J369">
            <v>9604.74</v>
          </cell>
          <cell r="K369">
            <v>399755.67</v>
          </cell>
          <cell r="L369">
            <v>435270.95</v>
          </cell>
          <cell r="M369">
            <v>439080.5</v>
          </cell>
          <cell r="N369">
            <v>0</v>
          </cell>
          <cell r="O369">
            <v>0</v>
          </cell>
          <cell r="P369">
            <v>0</v>
          </cell>
          <cell r="Q369">
            <v>-5746.66</v>
          </cell>
          <cell r="R369">
            <v>1413.1</v>
          </cell>
          <cell r="S369">
            <v>1280145.4600000002</v>
          </cell>
          <cell r="T369" t="str">
            <v>USD</v>
          </cell>
          <cell r="U369" t="str">
            <v>ASSETS</v>
          </cell>
          <cell r="V369" t="str">
            <v>CURRENT ASSETS</v>
          </cell>
        </row>
        <row r="370">
          <cell r="C370" t="str">
            <v>BU   A40910IT01USD</v>
          </cell>
          <cell r="D370" t="str">
            <v>CAFA****</v>
          </cell>
          <cell r="E370" t="str">
            <v>CON RECEIVABLES</v>
          </cell>
          <cell r="F370" t="str">
            <v>Balance Sheet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-82201.61</v>
          </cell>
          <cell r="S370">
            <v>-82201.61</v>
          </cell>
          <cell r="T370" t="str">
            <v>USD</v>
          </cell>
          <cell r="U370" t="str">
            <v>ASSETS</v>
          </cell>
          <cell r="V370" t="str">
            <v>CURRENT ASSETS</v>
          </cell>
        </row>
        <row r="371">
          <cell r="C371" t="str">
            <v>BU   A40910J601USD</v>
          </cell>
          <cell r="D371" t="str">
            <v>CAFA****</v>
          </cell>
          <cell r="E371" t="str">
            <v>CON RECEIVABLES</v>
          </cell>
          <cell r="F371" t="str">
            <v>Balance Sheet</v>
          </cell>
          <cell r="G371">
            <v>256714.02</v>
          </cell>
          <cell r="H371">
            <v>252386.02</v>
          </cell>
          <cell r="I371">
            <v>28788.01</v>
          </cell>
          <cell r="J371">
            <v>-32449.52</v>
          </cell>
          <cell r="K371">
            <v>70530.02</v>
          </cell>
          <cell r="L371">
            <v>446573.71</v>
          </cell>
          <cell r="M371">
            <v>588316.05000000005</v>
          </cell>
          <cell r="N371">
            <v>8201940.6399999997</v>
          </cell>
          <cell r="O371">
            <v>163222.76999999999</v>
          </cell>
          <cell r="P371">
            <v>151067.25</v>
          </cell>
          <cell r="Q371">
            <v>166567.75</v>
          </cell>
          <cell r="R371">
            <v>228981.65</v>
          </cell>
          <cell r="S371">
            <v>10522638.369999999</v>
          </cell>
          <cell r="T371" t="str">
            <v>USD</v>
          </cell>
          <cell r="U371" t="str">
            <v>ASSETS</v>
          </cell>
          <cell r="V371" t="str">
            <v>CURRENT ASSETS</v>
          </cell>
        </row>
        <row r="372">
          <cell r="C372" t="str">
            <v>BU   A40910J901USD</v>
          </cell>
          <cell r="D372" t="str">
            <v>CAFA****</v>
          </cell>
          <cell r="E372" t="str">
            <v>CON RECEIVABLES</v>
          </cell>
          <cell r="F372" t="str">
            <v>Balance Sheet</v>
          </cell>
          <cell r="G372">
            <v>-379663.32</v>
          </cell>
          <cell r="H372">
            <v>54256.31</v>
          </cell>
          <cell r="I372">
            <v>98143.26</v>
          </cell>
          <cell r="J372">
            <v>76112.92</v>
          </cell>
          <cell r="K372">
            <v>325412.98</v>
          </cell>
          <cell r="L372">
            <v>-214816.45</v>
          </cell>
          <cell r="M372">
            <v>-23247.58</v>
          </cell>
          <cell r="N372">
            <v>162165.29</v>
          </cell>
          <cell r="O372">
            <v>-300584.19</v>
          </cell>
          <cell r="P372">
            <v>313948.23</v>
          </cell>
          <cell r="Q372">
            <v>183601.59</v>
          </cell>
          <cell r="R372">
            <v>647560.98</v>
          </cell>
          <cell r="S372">
            <v>942890.0199999999</v>
          </cell>
          <cell r="T372" t="str">
            <v>USD</v>
          </cell>
          <cell r="U372" t="str">
            <v>ASSETS</v>
          </cell>
          <cell r="V372" t="str">
            <v>CURRENT ASSETS</v>
          </cell>
        </row>
        <row r="373">
          <cell r="C373" t="str">
            <v>BU   A40910L301USD</v>
          </cell>
          <cell r="D373" t="str">
            <v>CAFA****</v>
          </cell>
          <cell r="E373" t="str">
            <v>CON RECEIVABLES</v>
          </cell>
          <cell r="F373" t="str">
            <v>Balance Sheet</v>
          </cell>
          <cell r="G373">
            <v>77014.210000000006</v>
          </cell>
          <cell r="H373">
            <v>75715.81</v>
          </cell>
          <cell r="I373">
            <v>-159096.87</v>
          </cell>
          <cell r="J373">
            <v>-44684.61</v>
          </cell>
          <cell r="K373">
            <v>0</v>
          </cell>
          <cell r="L373">
            <v>107595.83</v>
          </cell>
          <cell r="M373">
            <v>143021.09</v>
          </cell>
          <cell r="N373">
            <v>83908.49</v>
          </cell>
          <cell r="O373">
            <v>47572.14</v>
          </cell>
          <cell r="P373">
            <v>42695.13</v>
          </cell>
          <cell r="Q373">
            <v>58320.97</v>
          </cell>
          <cell r="R373">
            <v>69658.22</v>
          </cell>
          <cell r="S373">
            <v>501720.41000000003</v>
          </cell>
          <cell r="T373" t="str">
            <v>USD</v>
          </cell>
          <cell r="U373" t="str">
            <v>ASSETS</v>
          </cell>
          <cell r="V373" t="str">
            <v>CURRENT ASSETS</v>
          </cell>
        </row>
        <row r="374">
          <cell r="C374" t="str">
            <v>BU   A40910LF01USD</v>
          </cell>
          <cell r="D374" t="str">
            <v>CAFA****</v>
          </cell>
          <cell r="E374" t="str">
            <v>CON RECEIVABLES</v>
          </cell>
          <cell r="F374" t="str">
            <v>Balance Sheet</v>
          </cell>
          <cell r="G374">
            <v>23842.73</v>
          </cell>
          <cell r="H374">
            <v>23244.11</v>
          </cell>
          <cell r="I374">
            <v>25027.19</v>
          </cell>
          <cell r="J374">
            <v>21972.400000000001</v>
          </cell>
          <cell r="K374">
            <v>27921.17</v>
          </cell>
          <cell r="L374">
            <v>25539.61</v>
          </cell>
          <cell r="M374">
            <v>49718.7</v>
          </cell>
          <cell r="N374">
            <v>24999.71</v>
          </cell>
          <cell r="O374">
            <v>24674.63</v>
          </cell>
          <cell r="P374">
            <v>25420.52</v>
          </cell>
          <cell r="Q374">
            <v>28985.86</v>
          </cell>
          <cell r="R374">
            <v>25448.77</v>
          </cell>
          <cell r="S374">
            <v>326795.39999999997</v>
          </cell>
          <cell r="T374" t="str">
            <v>USD</v>
          </cell>
          <cell r="U374" t="str">
            <v>ASSETS</v>
          </cell>
          <cell r="V374" t="str">
            <v>CURRENT ASSETS</v>
          </cell>
        </row>
        <row r="375">
          <cell r="C375" t="str">
            <v>BU   A40910LZ01USD</v>
          </cell>
          <cell r="D375" t="str">
            <v>CAFA****</v>
          </cell>
          <cell r="E375" t="str">
            <v>CON RECEIVABLES</v>
          </cell>
          <cell r="F375" t="str">
            <v>Balance Sheet</v>
          </cell>
          <cell r="G375">
            <v>27824.49</v>
          </cell>
          <cell r="H375">
            <v>0</v>
          </cell>
          <cell r="I375">
            <v>54365.9</v>
          </cell>
          <cell r="J375">
            <v>24870.77</v>
          </cell>
          <cell r="K375">
            <v>0</v>
          </cell>
          <cell r="L375">
            <v>50622.51</v>
          </cell>
          <cell r="M375">
            <v>28958.02</v>
          </cell>
          <cell r="N375">
            <v>23682.86</v>
          </cell>
          <cell r="O375">
            <v>73386.48</v>
          </cell>
          <cell r="P375">
            <v>0.01</v>
          </cell>
          <cell r="Q375">
            <v>66884.84</v>
          </cell>
          <cell r="R375">
            <v>651.72</v>
          </cell>
          <cell r="S375">
            <v>351247.6</v>
          </cell>
          <cell r="T375" t="str">
            <v>USD</v>
          </cell>
          <cell r="U375" t="str">
            <v>ASSETS</v>
          </cell>
          <cell r="V375" t="str">
            <v>CURRENT ASSETS</v>
          </cell>
        </row>
        <row r="376">
          <cell r="C376" t="str">
            <v>BU   A40910NB01USD</v>
          </cell>
          <cell r="D376" t="str">
            <v>CAFA****</v>
          </cell>
          <cell r="E376" t="str">
            <v>CON RECEIVABLES</v>
          </cell>
          <cell r="F376" t="str">
            <v>Balance Sheet</v>
          </cell>
          <cell r="G376">
            <v>17528.5</v>
          </cell>
          <cell r="H376">
            <v>-0.03</v>
          </cell>
          <cell r="I376">
            <v>153207.39000000001</v>
          </cell>
          <cell r="J376">
            <v>97416.95</v>
          </cell>
          <cell r="K376">
            <v>19977.150000000001</v>
          </cell>
          <cell r="L376">
            <v>0</v>
          </cell>
          <cell r="M376">
            <v>70996.039999999994</v>
          </cell>
          <cell r="N376">
            <v>43799.24</v>
          </cell>
          <cell r="O376">
            <v>38014.81</v>
          </cell>
          <cell r="P376">
            <v>38203.449999999997</v>
          </cell>
          <cell r="Q376">
            <v>82862.070000000007</v>
          </cell>
          <cell r="R376">
            <v>41320.370000000003</v>
          </cell>
          <cell r="S376">
            <v>603325.94000000006</v>
          </cell>
          <cell r="T376" t="str">
            <v>USD</v>
          </cell>
          <cell r="U376" t="str">
            <v>ASSETS</v>
          </cell>
          <cell r="V376" t="str">
            <v>CURRENT ASSETS</v>
          </cell>
        </row>
        <row r="377">
          <cell r="C377" t="str">
            <v>BU   A40910PY01USD</v>
          </cell>
          <cell r="D377" t="str">
            <v>CAFA****</v>
          </cell>
          <cell r="E377" t="str">
            <v>CON RECEIVABLES</v>
          </cell>
          <cell r="F377" t="str">
            <v>Balance Sheet</v>
          </cell>
          <cell r="G377">
            <v>-4052.91</v>
          </cell>
          <cell r="H377">
            <v>-61640.19</v>
          </cell>
          <cell r="I377">
            <v>10169.33</v>
          </cell>
          <cell r="J377">
            <v>-1973.21</v>
          </cell>
          <cell r="K377">
            <v>-1721.4</v>
          </cell>
          <cell r="L377">
            <v>-1575.81</v>
          </cell>
          <cell r="M377">
            <v>-3256.25</v>
          </cell>
          <cell r="N377">
            <v>-1617.22</v>
          </cell>
          <cell r="O377">
            <v>-1418.78</v>
          </cell>
          <cell r="P377">
            <v>-1262.76</v>
          </cell>
          <cell r="Q377">
            <v>-1257.42</v>
          </cell>
          <cell r="R377">
            <v>-1160.93</v>
          </cell>
          <cell r="S377">
            <v>-70767.549999999988</v>
          </cell>
          <cell r="T377" t="str">
            <v>USD</v>
          </cell>
          <cell r="U377" t="str">
            <v>ASSETS</v>
          </cell>
          <cell r="V377" t="str">
            <v>CURRENT ASSETS</v>
          </cell>
        </row>
        <row r="378">
          <cell r="C378" t="str">
            <v>BU   A40910RB01USD</v>
          </cell>
          <cell r="D378" t="str">
            <v>CAFA****</v>
          </cell>
          <cell r="E378" t="str">
            <v>CON RECEIVABLES</v>
          </cell>
          <cell r="F378" t="str">
            <v>Balance Sheet</v>
          </cell>
          <cell r="G378">
            <v>0</v>
          </cell>
          <cell r="H378">
            <v>27211.54</v>
          </cell>
          <cell r="I378">
            <v>53719.4</v>
          </cell>
          <cell r="J378">
            <v>26734.55</v>
          </cell>
          <cell r="K378">
            <v>48730.51</v>
          </cell>
          <cell r="L378">
            <v>14372.43</v>
          </cell>
          <cell r="M378">
            <v>60933.38</v>
          </cell>
          <cell r="N378">
            <v>7787.25</v>
          </cell>
          <cell r="O378">
            <v>11922.35</v>
          </cell>
          <cell r="P378">
            <v>12705.49</v>
          </cell>
          <cell r="Q378">
            <v>12243.1</v>
          </cell>
          <cell r="R378">
            <v>99444.73</v>
          </cell>
          <cell r="S378">
            <v>375804.73</v>
          </cell>
          <cell r="T378" t="str">
            <v>USD</v>
          </cell>
          <cell r="U378" t="str">
            <v>ASSETS</v>
          </cell>
          <cell r="V378" t="str">
            <v>CURRENT ASSETS</v>
          </cell>
        </row>
        <row r="379">
          <cell r="C379" t="str">
            <v>BU   A40910T301USD</v>
          </cell>
          <cell r="D379" t="str">
            <v>CAFA****</v>
          </cell>
          <cell r="E379" t="str">
            <v>CON RECEIVABLES</v>
          </cell>
          <cell r="F379" t="str">
            <v>Balance Sheet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36694.720000000001</v>
          </cell>
          <cell r="S379">
            <v>36694.720000000001</v>
          </cell>
          <cell r="T379" t="str">
            <v>USD</v>
          </cell>
          <cell r="U379" t="str">
            <v>ASSETS</v>
          </cell>
          <cell r="V379" t="str">
            <v>CURRENT ASSETS</v>
          </cell>
        </row>
        <row r="380">
          <cell r="C380" t="str">
            <v>BU   A40910U601USD</v>
          </cell>
          <cell r="D380" t="str">
            <v>CAFA****</v>
          </cell>
          <cell r="E380" t="str">
            <v>CON RECEIVABLES</v>
          </cell>
          <cell r="F380" t="str">
            <v>Balance Sheet</v>
          </cell>
          <cell r="G380">
            <v>0</v>
          </cell>
          <cell r="H380">
            <v>0</v>
          </cell>
          <cell r="I380">
            <v>9533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9533</v>
          </cell>
          <cell r="T380" t="str">
            <v>USD</v>
          </cell>
          <cell r="U380" t="str">
            <v>ASSETS</v>
          </cell>
          <cell r="V380" t="str">
            <v>CURRENT ASSETS</v>
          </cell>
        </row>
        <row r="381">
          <cell r="C381" t="str">
            <v>BU   A40910W601USD</v>
          </cell>
          <cell r="D381" t="str">
            <v>CAFA****</v>
          </cell>
          <cell r="E381" t="str">
            <v>CON RECEIVABLES</v>
          </cell>
          <cell r="F381" t="str">
            <v>Balance Sheet</v>
          </cell>
          <cell r="G381">
            <v>0</v>
          </cell>
          <cell r="H381">
            <v>0</v>
          </cell>
          <cell r="I381">
            <v>1576.15</v>
          </cell>
          <cell r="J381">
            <v>1565.1</v>
          </cell>
          <cell r="K381">
            <v>1668.18</v>
          </cell>
          <cell r="L381">
            <v>1667.47</v>
          </cell>
          <cell r="M381">
            <v>1669.52</v>
          </cell>
          <cell r="N381">
            <v>1689.61</v>
          </cell>
          <cell r="O381">
            <v>1726.26</v>
          </cell>
          <cell r="P381">
            <v>1748.9</v>
          </cell>
          <cell r="Q381">
            <v>1775.88</v>
          </cell>
          <cell r="R381">
            <v>1702.33</v>
          </cell>
          <cell r="S381">
            <v>16789.400000000001</v>
          </cell>
          <cell r="T381" t="str">
            <v>USD</v>
          </cell>
          <cell r="U381" t="str">
            <v>ASSETS</v>
          </cell>
          <cell r="V381" t="str">
            <v>CURRENT ASSETS</v>
          </cell>
        </row>
        <row r="382">
          <cell r="C382" t="str">
            <v>BU   A40910WI01USD</v>
          </cell>
          <cell r="D382" t="str">
            <v>CAFA****</v>
          </cell>
          <cell r="E382" t="str">
            <v>CON RECEIVABLES</v>
          </cell>
          <cell r="F382" t="str">
            <v>Balance Sheet</v>
          </cell>
          <cell r="G382">
            <v>155311.97</v>
          </cell>
          <cell r="H382">
            <v>152693.53</v>
          </cell>
          <cell r="I382">
            <v>72546.100000000006</v>
          </cell>
          <cell r="J382">
            <v>-22841.54</v>
          </cell>
          <cell r="K382">
            <v>51204.800000000003</v>
          </cell>
          <cell r="L382">
            <v>217544.35</v>
          </cell>
          <cell r="M382">
            <v>303220.93</v>
          </cell>
          <cell r="N382">
            <v>185676.37</v>
          </cell>
          <cell r="O382">
            <v>81746.740000000005</v>
          </cell>
          <cell r="P382">
            <v>60121.31</v>
          </cell>
          <cell r="Q382">
            <v>141025.85</v>
          </cell>
          <cell r="R382">
            <v>122844.86</v>
          </cell>
          <cell r="S382">
            <v>1521095.27</v>
          </cell>
          <cell r="T382" t="str">
            <v>USD</v>
          </cell>
          <cell r="U382" t="str">
            <v>ASSETS</v>
          </cell>
          <cell r="V382" t="str">
            <v>CURRENT ASSETS</v>
          </cell>
        </row>
        <row r="383">
          <cell r="C383" t="str">
            <v>BU   A409900193USD</v>
          </cell>
          <cell r="D383" t="str">
            <v>CAFM****</v>
          </cell>
          <cell r="E383" t="str">
            <v>CON RECEIVABLES</v>
          </cell>
          <cell r="F383" t="str">
            <v>Balance Sheet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 t="str">
            <v>USD</v>
          </cell>
          <cell r="U383" t="str">
            <v>ASSETS</v>
          </cell>
          <cell r="V383" t="str">
            <v>CURRENT ASSETS</v>
          </cell>
        </row>
        <row r="384">
          <cell r="C384" t="str">
            <v>BU   A409903501USD</v>
          </cell>
          <cell r="D384" t="str">
            <v>CAFM****</v>
          </cell>
          <cell r="E384" t="str">
            <v>CON RECEIVABLES</v>
          </cell>
          <cell r="F384" t="str">
            <v>Balance Sheet</v>
          </cell>
          <cell r="G384">
            <v>0</v>
          </cell>
          <cell r="H384">
            <v>0</v>
          </cell>
          <cell r="I384">
            <v>22103.62</v>
          </cell>
          <cell r="J384">
            <v>6927.32</v>
          </cell>
          <cell r="K384">
            <v>-5007.3</v>
          </cell>
          <cell r="L384">
            <v>1028.8699999999999</v>
          </cell>
          <cell r="M384">
            <v>7074.15</v>
          </cell>
          <cell r="N384">
            <v>13268.55</v>
          </cell>
          <cell r="O384">
            <v>19723.900000000001</v>
          </cell>
          <cell r="P384">
            <v>26098.29</v>
          </cell>
          <cell r="Q384">
            <v>3956.65</v>
          </cell>
          <cell r="R384">
            <v>4589.93</v>
          </cell>
          <cell r="S384">
            <v>99763.979999999981</v>
          </cell>
          <cell r="T384" t="str">
            <v>USD</v>
          </cell>
          <cell r="U384" t="str">
            <v>ASSETS</v>
          </cell>
          <cell r="V384" t="str">
            <v>CURRENT ASSETS</v>
          </cell>
        </row>
        <row r="385">
          <cell r="C385" t="str">
            <v>BU   A409903593USD</v>
          </cell>
          <cell r="D385" t="str">
            <v>CAFM****</v>
          </cell>
          <cell r="E385" t="str">
            <v>CON RECEIVABLES</v>
          </cell>
          <cell r="F385" t="str">
            <v>Balance Sheet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 t="str">
            <v>USD</v>
          </cell>
          <cell r="U385" t="str">
            <v>ASSETS</v>
          </cell>
          <cell r="V385" t="str">
            <v>CURRENT ASSETS</v>
          </cell>
        </row>
        <row r="386">
          <cell r="C386" t="str">
            <v>BU   A40990AX93USD</v>
          </cell>
          <cell r="D386" t="str">
            <v>CAFM****</v>
          </cell>
          <cell r="E386" t="str">
            <v>CON RECEIVABLES</v>
          </cell>
          <cell r="F386" t="str">
            <v>Balance Sheet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 t="str">
            <v>USD</v>
          </cell>
          <cell r="U386" t="str">
            <v>ASSETS</v>
          </cell>
          <cell r="V386" t="str">
            <v>CURRENT ASSETS</v>
          </cell>
        </row>
        <row r="387">
          <cell r="C387" t="str">
            <v>BU   A40990EI93USD</v>
          </cell>
          <cell r="D387" t="str">
            <v>CAFM****</v>
          </cell>
          <cell r="E387" t="str">
            <v>CON RECEIVABLES</v>
          </cell>
          <cell r="F387" t="str">
            <v>Balance Sheet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 t="str">
            <v>USD</v>
          </cell>
          <cell r="U387" t="str">
            <v>ASSETS</v>
          </cell>
          <cell r="V387" t="str">
            <v>CURRENT ASSETS</v>
          </cell>
        </row>
        <row r="388">
          <cell r="C388" t="str">
            <v>BU   A40990J693USD</v>
          </cell>
          <cell r="D388" t="str">
            <v>CAFM****</v>
          </cell>
          <cell r="E388" t="str">
            <v>CON RECEIVABLES</v>
          </cell>
          <cell r="F388" t="str">
            <v>Balance Sheet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 t="str">
            <v>USD</v>
          </cell>
          <cell r="U388" t="str">
            <v>ASSETS</v>
          </cell>
          <cell r="V388" t="str">
            <v>CURRENT ASSETS</v>
          </cell>
        </row>
        <row r="389">
          <cell r="C389" t="str">
            <v>BU   A40990J993USD</v>
          </cell>
          <cell r="D389" t="str">
            <v>CAFM****</v>
          </cell>
          <cell r="E389" t="str">
            <v>CON RECEIVABLES</v>
          </cell>
          <cell r="F389" t="str">
            <v>Balance Sheet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 t="str">
            <v>USD</v>
          </cell>
          <cell r="U389" t="str">
            <v>ASSETS</v>
          </cell>
          <cell r="V389" t="str">
            <v>CURRENT ASSETS</v>
          </cell>
        </row>
        <row r="390">
          <cell r="C390" t="str">
            <v>BU   A40990L393USD</v>
          </cell>
          <cell r="D390" t="str">
            <v>CAFM****</v>
          </cell>
          <cell r="E390" t="str">
            <v>CON RECEIVABLES</v>
          </cell>
          <cell r="F390" t="str">
            <v>Balance Sheet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 t="str">
            <v>USD</v>
          </cell>
          <cell r="U390" t="str">
            <v>ASSETS</v>
          </cell>
          <cell r="V390" t="str">
            <v>CURRENT ASSETS</v>
          </cell>
        </row>
        <row r="391">
          <cell r="C391" t="str">
            <v>BU   A40990LF21USD</v>
          </cell>
          <cell r="D391" t="str">
            <v>CAFM****</v>
          </cell>
          <cell r="E391" t="str">
            <v>CON RECEIVABLES</v>
          </cell>
          <cell r="F391" t="str">
            <v>Balance Sheet</v>
          </cell>
          <cell r="G391">
            <v>0</v>
          </cell>
          <cell r="H391">
            <v>0</v>
          </cell>
          <cell r="I391">
            <v>0</v>
          </cell>
          <cell r="J391">
            <v>-18159.03</v>
          </cell>
          <cell r="K391">
            <v>-19354.96</v>
          </cell>
          <cell r="L391">
            <v>0</v>
          </cell>
          <cell r="M391">
            <v>0.46</v>
          </cell>
          <cell r="N391">
            <v>-0.01</v>
          </cell>
          <cell r="O391">
            <v>-0.01</v>
          </cell>
          <cell r="P391">
            <v>-0.01</v>
          </cell>
          <cell r="Q391">
            <v>-0.26</v>
          </cell>
          <cell r="R391">
            <v>-0.55000000000000004</v>
          </cell>
          <cell r="S391">
            <v>-37514.37000000001</v>
          </cell>
          <cell r="T391" t="str">
            <v>USD</v>
          </cell>
          <cell r="U391" t="str">
            <v>ASSETS</v>
          </cell>
          <cell r="V391" t="str">
            <v>CURRENT ASSETS</v>
          </cell>
        </row>
        <row r="392">
          <cell r="C392" t="str">
            <v>BU   A40990RB01USD</v>
          </cell>
          <cell r="D392" t="str">
            <v>CAFM****</v>
          </cell>
          <cell r="E392" t="str">
            <v>CON RECEIVABLES</v>
          </cell>
          <cell r="F392" t="str">
            <v>Balance Sheet</v>
          </cell>
          <cell r="G392">
            <v>9881.4699999999993</v>
          </cell>
          <cell r="H392">
            <v>21397.65</v>
          </cell>
          <cell r="I392">
            <v>0</v>
          </cell>
          <cell r="J392">
            <v>0</v>
          </cell>
          <cell r="K392">
            <v>0</v>
          </cell>
          <cell r="L392">
            <v>5.05</v>
          </cell>
          <cell r="M392">
            <v>-71381.09</v>
          </cell>
          <cell r="N392">
            <v>-72240.149999999994</v>
          </cell>
          <cell r="O392">
            <v>-73807.09</v>
          </cell>
          <cell r="P392">
            <v>-74774.86</v>
          </cell>
          <cell r="Q392">
            <v>-75928.2</v>
          </cell>
          <cell r="R392">
            <v>0.01</v>
          </cell>
          <cell r="S392">
            <v>-336847.20999999996</v>
          </cell>
          <cell r="T392" t="str">
            <v>USD</v>
          </cell>
          <cell r="U392" t="str">
            <v>ASSETS</v>
          </cell>
          <cell r="V392" t="str">
            <v>CURRENT ASSETS</v>
          </cell>
        </row>
        <row r="393">
          <cell r="C393" t="str">
            <v>BU   A40990RB93USD</v>
          </cell>
          <cell r="D393" t="str">
            <v>CAFM****</v>
          </cell>
          <cell r="E393" t="str">
            <v>CON RECEIVABLES</v>
          </cell>
          <cell r="F393" t="str">
            <v>Balance Sheet</v>
          </cell>
          <cell r="G393">
            <v>1109.95</v>
          </cell>
          <cell r="H393">
            <v>-21397.64</v>
          </cell>
          <cell r="I393">
            <v>0</v>
          </cell>
          <cell r="J393">
            <v>0</v>
          </cell>
          <cell r="K393">
            <v>0</v>
          </cell>
          <cell r="L393">
            <v>-5.05</v>
          </cell>
          <cell r="M393">
            <v>-11902.75</v>
          </cell>
          <cell r="N393">
            <v>-12046</v>
          </cell>
          <cell r="O393">
            <v>-12307.29</v>
          </cell>
          <cell r="P393">
            <v>-12468.67</v>
          </cell>
          <cell r="Q393">
            <v>-12660.99</v>
          </cell>
          <cell r="R393">
            <v>-145577.74</v>
          </cell>
          <cell r="S393">
            <v>-227256.18</v>
          </cell>
          <cell r="T393" t="str">
            <v>USD</v>
          </cell>
          <cell r="U393" t="str">
            <v>ASSETS</v>
          </cell>
          <cell r="V393" t="str">
            <v>CURRENT ASSETS</v>
          </cell>
        </row>
        <row r="394">
          <cell r="C394" t="str">
            <v>BU   A40990S393USD</v>
          </cell>
          <cell r="D394" t="str">
            <v>CAFM****</v>
          </cell>
          <cell r="E394" t="str">
            <v>CON RECEIVABLES</v>
          </cell>
          <cell r="F394" t="str">
            <v>Balance Sheet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-2087.79</v>
          </cell>
          <cell r="M394">
            <v>0.89</v>
          </cell>
          <cell r="N394">
            <v>-0.01</v>
          </cell>
          <cell r="O394">
            <v>9078.85</v>
          </cell>
          <cell r="P394">
            <v>195.27</v>
          </cell>
          <cell r="Q394">
            <v>0</v>
          </cell>
          <cell r="R394">
            <v>0</v>
          </cell>
          <cell r="S394">
            <v>7187.2100000000009</v>
          </cell>
          <cell r="T394" t="str">
            <v>USD</v>
          </cell>
          <cell r="U394" t="str">
            <v>ASSETS</v>
          </cell>
          <cell r="V394" t="str">
            <v>CURRENT ASSETS</v>
          </cell>
        </row>
        <row r="395">
          <cell r="C395" t="str">
            <v>BU   A40990WI93USD</v>
          </cell>
          <cell r="D395" t="str">
            <v>CAFM****</v>
          </cell>
          <cell r="E395" t="str">
            <v>CON RECEIVABLES</v>
          </cell>
          <cell r="F395" t="str">
            <v>Balance Sheet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 t="str">
            <v>USD</v>
          </cell>
          <cell r="U395" t="str">
            <v>ASSETS</v>
          </cell>
          <cell r="V395" t="str">
            <v>CURRENT ASSETS</v>
          </cell>
        </row>
        <row r="396">
          <cell r="C396" t="str">
            <v>BU   A51970BU01USD</v>
          </cell>
          <cell r="D396" t="str">
            <v>CAGBB***</v>
          </cell>
          <cell r="E396" t="str">
            <v>OTHER</v>
          </cell>
          <cell r="F396" t="str">
            <v>Balance Sheet</v>
          </cell>
          <cell r="G396">
            <v>12723.78</v>
          </cell>
          <cell r="H396">
            <v>11443.76</v>
          </cell>
          <cell r="I396">
            <v>10163.74</v>
          </cell>
          <cell r="J396">
            <v>8883.7199999999993</v>
          </cell>
          <cell r="K396">
            <v>7603.7</v>
          </cell>
          <cell r="L396">
            <v>6323.68</v>
          </cell>
          <cell r="M396">
            <v>5043.66</v>
          </cell>
          <cell r="N396">
            <v>6171.72</v>
          </cell>
          <cell r="O396">
            <v>5148.51</v>
          </cell>
          <cell r="P396">
            <v>4125.3</v>
          </cell>
          <cell r="Q396">
            <v>3102.09</v>
          </cell>
          <cell r="R396">
            <v>10995.62</v>
          </cell>
          <cell r="S396">
            <v>91729.279999999984</v>
          </cell>
          <cell r="T396" t="str">
            <v>USD</v>
          </cell>
          <cell r="U396" t="str">
            <v>ASSETS</v>
          </cell>
          <cell r="V396" t="str">
            <v>CURRENT ASSETS</v>
          </cell>
        </row>
        <row r="397">
          <cell r="C397" t="str">
            <v>BU   A51990BUUSD</v>
          </cell>
          <cell r="D397" t="str">
            <v>CAGBB***</v>
          </cell>
          <cell r="E397" t="str">
            <v>OTHER</v>
          </cell>
          <cell r="F397" t="str">
            <v>Balance Sheet</v>
          </cell>
          <cell r="G397">
            <v>127137.83</v>
          </cell>
          <cell r="H397">
            <v>107519.18</v>
          </cell>
          <cell r="I397">
            <v>78570.28</v>
          </cell>
          <cell r="J397">
            <v>95056.3</v>
          </cell>
          <cell r="K397">
            <v>64288.33</v>
          </cell>
          <cell r="L397">
            <v>27248.48</v>
          </cell>
          <cell r="M397">
            <v>67092.7</v>
          </cell>
          <cell r="N397">
            <v>30396.26</v>
          </cell>
          <cell r="O397">
            <v>107690.35</v>
          </cell>
          <cell r="P397">
            <v>70282.59</v>
          </cell>
          <cell r="Q397">
            <v>9589.9599999999991</v>
          </cell>
          <cell r="R397">
            <v>91888.07</v>
          </cell>
          <cell r="S397">
            <v>876760.32999999984</v>
          </cell>
          <cell r="T397" t="str">
            <v>USD</v>
          </cell>
          <cell r="U397" t="str">
            <v>ASSETS</v>
          </cell>
          <cell r="V397" t="str">
            <v>CURRENT ASSETS</v>
          </cell>
        </row>
        <row r="398">
          <cell r="C398" t="str">
            <v>BU   E02900BU03USD</v>
          </cell>
          <cell r="D398" t="str">
            <v>CBAAD***</v>
          </cell>
          <cell r="E398" t="str">
            <v>LAND&amp;ME</v>
          </cell>
          <cell r="F398" t="str">
            <v>Balance Sheet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3797.55</v>
          </cell>
          <cell r="O398">
            <v>3797.55</v>
          </cell>
          <cell r="P398">
            <v>3797.55</v>
          </cell>
          <cell r="Q398">
            <v>34544.25</v>
          </cell>
          <cell r="R398">
            <v>-0.03</v>
          </cell>
          <cell r="S398">
            <v>45936.87</v>
          </cell>
          <cell r="T398" t="str">
            <v>USD</v>
          </cell>
          <cell r="U398" t="str">
            <v>ASSETS</v>
          </cell>
          <cell r="V398" t="str">
            <v>OTHER ASSETS</v>
          </cell>
        </row>
        <row r="399">
          <cell r="C399" t="str">
            <v>BU   F220000403USD</v>
          </cell>
          <cell r="D399" t="str">
            <v>CBAAE***</v>
          </cell>
          <cell r="E399" t="str">
            <v>LAND&amp;ME</v>
          </cell>
          <cell r="F399" t="str">
            <v>Balance Sheet</v>
          </cell>
          <cell r="G399">
            <v>100604.08</v>
          </cell>
          <cell r="H399">
            <v>100604.08</v>
          </cell>
          <cell r="I399">
            <v>100604.08</v>
          </cell>
          <cell r="J399">
            <v>100604.08</v>
          </cell>
          <cell r="K399">
            <v>100604.08</v>
          </cell>
          <cell r="L399">
            <v>100604.08</v>
          </cell>
          <cell r="M399">
            <v>100604.08</v>
          </cell>
          <cell r="N399">
            <v>100604.08</v>
          </cell>
          <cell r="O399">
            <v>100604.08</v>
          </cell>
          <cell r="P399">
            <v>100604.08</v>
          </cell>
          <cell r="Q399">
            <v>100604.08</v>
          </cell>
          <cell r="R399">
            <v>100604.08</v>
          </cell>
          <cell r="S399">
            <v>1207248.96</v>
          </cell>
          <cell r="T399" t="str">
            <v>USD</v>
          </cell>
          <cell r="U399" t="str">
            <v>ASSETS</v>
          </cell>
          <cell r="V399" t="str">
            <v>OTHER ASSETS</v>
          </cell>
        </row>
        <row r="400">
          <cell r="C400" t="str">
            <v>BU   F220021003USD</v>
          </cell>
          <cell r="D400" t="str">
            <v>CBAAB***</v>
          </cell>
          <cell r="E400" t="str">
            <v>LAND&amp;ME</v>
          </cell>
          <cell r="F400" t="str">
            <v>Balance Sheet</v>
          </cell>
          <cell r="G400">
            <v>390444.5</v>
          </cell>
          <cell r="H400">
            <v>390444.5</v>
          </cell>
          <cell r="I400">
            <v>390444.5</v>
          </cell>
          <cell r="J400">
            <v>390444.5</v>
          </cell>
          <cell r="K400">
            <v>390444.5</v>
          </cell>
          <cell r="L400">
            <v>390444.5</v>
          </cell>
          <cell r="M400">
            <v>390444.5</v>
          </cell>
          <cell r="N400">
            <v>390444.5</v>
          </cell>
          <cell r="O400">
            <v>390444.5</v>
          </cell>
          <cell r="P400">
            <v>390444.5</v>
          </cell>
          <cell r="Q400">
            <v>390444.5</v>
          </cell>
          <cell r="R400">
            <v>501996.26</v>
          </cell>
          <cell r="S400">
            <v>4796885.76</v>
          </cell>
          <cell r="T400" t="str">
            <v>USD</v>
          </cell>
          <cell r="U400" t="str">
            <v>ASSETS</v>
          </cell>
          <cell r="V400" t="str">
            <v>OTHER ASSETS</v>
          </cell>
        </row>
        <row r="401">
          <cell r="C401" t="str">
            <v>BU   F220025003USD</v>
          </cell>
          <cell r="D401" t="str">
            <v>CBAAA***</v>
          </cell>
          <cell r="E401" t="str">
            <v>LAND&amp;ME</v>
          </cell>
          <cell r="F401" t="str">
            <v>Balance Sheet</v>
          </cell>
          <cell r="G401">
            <v>1051530.06</v>
          </cell>
          <cell r="H401">
            <v>1061760.8500000001</v>
          </cell>
          <cell r="I401">
            <v>1061760.8500000001</v>
          </cell>
          <cell r="J401">
            <v>1061760.8500000001</v>
          </cell>
          <cell r="K401">
            <v>1061760.8500000001</v>
          </cell>
          <cell r="L401">
            <v>1061760.8500000001</v>
          </cell>
          <cell r="M401">
            <v>1061760.8500000001</v>
          </cell>
          <cell r="N401">
            <v>1061760.8500000001</v>
          </cell>
          <cell r="O401">
            <v>1061760.8500000001</v>
          </cell>
          <cell r="P401">
            <v>1061760.8500000001</v>
          </cell>
          <cell r="Q401">
            <v>1061760.8500000001</v>
          </cell>
          <cell r="R401">
            <v>1061760.8500000001</v>
          </cell>
          <cell r="S401">
            <v>12730899.409999998</v>
          </cell>
          <cell r="T401" t="str">
            <v>USD</v>
          </cell>
          <cell r="U401" t="str">
            <v>ASSETS</v>
          </cell>
          <cell r="V401" t="str">
            <v>OTHER ASSETS</v>
          </cell>
        </row>
        <row r="402">
          <cell r="C402" t="str">
            <v>BU   F220025103USD</v>
          </cell>
          <cell r="D402" t="str">
            <v>CBAAA***</v>
          </cell>
          <cell r="E402" t="str">
            <v>LAND&amp;ME</v>
          </cell>
          <cell r="F402" t="str">
            <v>Balance Sheet</v>
          </cell>
          <cell r="G402">
            <v>914189.85</v>
          </cell>
          <cell r="H402">
            <v>914189.85</v>
          </cell>
          <cell r="I402">
            <v>914189.85</v>
          </cell>
          <cell r="J402">
            <v>914189.85</v>
          </cell>
          <cell r="K402">
            <v>914189.85</v>
          </cell>
          <cell r="L402">
            <v>914189.85</v>
          </cell>
          <cell r="M402">
            <v>914189.85</v>
          </cell>
          <cell r="N402">
            <v>914189.85</v>
          </cell>
          <cell r="O402">
            <v>914189.85</v>
          </cell>
          <cell r="P402">
            <v>914189.85</v>
          </cell>
          <cell r="Q402">
            <v>914189.85</v>
          </cell>
          <cell r="R402">
            <v>914189.85</v>
          </cell>
          <cell r="S402">
            <v>10970278.199999997</v>
          </cell>
          <cell r="T402" t="str">
            <v>USD</v>
          </cell>
          <cell r="U402" t="str">
            <v>ASSETS</v>
          </cell>
          <cell r="V402" t="str">
            <v>OTHER ASSETS</v>
          </cell>
        </row>
        <row r="403">
          <cell r="C403" t="str">
            <v>BU   F220025134USD</v>
          </cell>
          <cell r="D403" t="str">
            <v>CBAAA***</v>
          </cell>
          <cell r="E403" t="str">
            <v>LAND&amp;ME</v>
          </cell>
          <cell r="F403" t="str">
            <v>Balance Sheet</v>
          </cell>
          <cell r="G403">
            <v>102063.11</v>
          </cell>
          <cell r="H403">
            <v>102063.11</v>
          </cell>
          <cell r="I403">
            <v>102063.11</v>
          </cell>
          <cell r="J403">
            <v>102063.11</v>
          </cell>
          <cell r="K403">
            <v>102063.11</v>
          </cell>
          <cell r="L403">
            <v>102063.11</v>
          </cell>
          <cell r="M403">
            <v>102063.11</v>
          </cell>
          <cell r="N403">
            <v>102063.11</v>
          </cell>
          <cell r="O403">
            <v>102063.11</v>
          </cell>
          <cell r="P403">
            <v>102063.11</v>
          </cell>
          <cell r="Q403">
            <v>102063.11</v>
          </cell>
          <cell r="R403">
            <v>102063.11</v>
          </cell>
          <cell r="S403">
            <v>1224757.32</v>
          </cell>
          <cell r="T403" t="str">
            <v>USD</v>
          </cell>
          <cell r="U403" t="str">
            <v>ASSETS</v>
          </cell>
          <cell r="V403" t="str">
            <v>OTHER ASSETS</v>
          </cell>
        </row>
        <row r="404">
          <cell r="C404" t="str">
            <v>BU   F220025203USD</v>
          </cell>
          <cell r="D404" t="str">
            <v>CBAAA***</v>
          </cell>
          <cell r="E404" t="str">
            <v>LAND&amp;ME</v>
          </cell>
          <cell r="F404" t="str">
            <v>Balance Sheet</v>
          </cell>
          <cell r="G404">
            <v>169240.77</v>
          </cell>
          <cell r="H404">
            <v>169240.77</v>
          </cell>
          <cell r="I404">
            <v>169240.77</v>
          </cell>
          <cell r="J404">
            <v>169240.77</v>
          </cell>
          <cell r="K404">
            <v>169240.77</v>
          </cell>
          <cell r="L404">
            <v>169240.77</v>
          </cell>
          <cell r="M404">
            <v>169240.77</v>
          </cell>
          <cell r="N404">
            <v>169240.77</v>
          </cell>
          <cell r="O404">
            <v>169240.77</v>
          </cell>
          <cell r="P404">
            <v>169240.77</v>
          </cell>
          <cell r="Q404">
            <v>169240.77</v>
          </cell>
          <cell r="R404">
            <v>173038.32</v>
          </cell>
          <cell r="S404">
            <v>2034686.79</v>
          </cell>
          <cell r="T404" t="str">
            <v>USD</v>
          </cell>
          <cell r="U404" t="str">
            <v>ASSETS</v>
          </cell>
          <cell r="V404" t="str">
            <v>OTHER ASSETS</v>
          </cell>
        </row>
        <row r="405">
          <cell r="C405" t="str">
            <v>BU   F220025303USD</v>
          </cell>
          <cell r="D405" t="str">
            <v>CBAAA***</v>
          </cell>
          <cell r="E405" t="str">
            <v>LAND&amp;ME</v>
          </cell>
          <cell r="F405" t="str">
            <v>Balance Sheet</v>
          </cell>
          <cell r="G405">
            <v>108329.31</v>
          </cell>
          <cell r="H405">
            <v>108329.31</v>
          </cell>
          <cell r="I405">
            <v>108329.31</v>
          </cell>
          <cell r="J405">
            <v>108329.31</v>
          </cell>
          <cell r="K405">
            <v>108329.31</v>
          </cell>
          <cell r="L405">
            <v>108329.31</v>
          </cell>
          <cell r="M405">
            <v>108329.31</v>
          </cell>
          <cell r="N405">
            <v>108329.31</v>
          </cell>
          <cell r="O405">
            <v>108329.31</v>
          </cell>
          <cell r="P405">
            <v>108329.31</v>
          </cell>
          <cell r="Q405">
            <v>108329.31</v>
          </cell>
          <cell r="R405">
            <v>108329.31</v>
          </cell>
          <cell r="S405">
            <v>1299951.7200000004</v>
          </cell>
          <cell r="T405" t="str">
            <v>USD</v>
          </cell>
          <cell r="U405" t="str">
            <v>ASSETS</v>
          </cell>
          <cell r="V405" t="str">
            <v>OTHER ASSETS</v>
          </cell>
        </row>
        <row r="406">
          <cell r="C406" t="str">
            <v>BU   F2200253LIUSD</v>
          </cell>
          <cell r="D406" t="str">
            <v>CBAAA***</v>
          </cell>
          <cell r="E406" t="str">
            <v>LAND&amp;ME</v>
          </cell>
          <cell r="F406" t="str">
            <v>Balance Sheet</v>
          </cell>
          <cell r="G406">
            <v>52888.6</v>
          </cell>
          <cell r="H406">
            <v>52888.6</v>
          </cell>
          <cell r="I406">
            <v>52888.6</v>
          </cell>
          <cell r="J406">
            <v>52888.6</v>
          </cell>
          <cell r="K406">
            <v>52888.6</v>
          </cell>
          <cell r="L406">
            <v>52888.6</v>
          </cell>
          <cell r="M406">
            <v>52888.6</v>
          </cell>
          <cell r="N406">
            <v>52888.6</v>
          </cell>
          <cell r="O406">
            <v>52888.6</v>
          </cell>
          <cell r="P406">
            <v>52888.6</v>
          </cell>
          <cell r="Q406">
            <v>52888.6</v>
          </cell>
          <cell r="R406">
            <v>52888.6</v>
          </cell>
          <cell r="S406">
            <v>634663.19999999984</v>
          </cell>
          <cell r="T406" t="str">
            <v>USD</v>
          </cell>
          <cell r="U406" t="str">
            <v>ASSETS</v>
          </cell>
          <cell r="V406" t="str">
            <v>OTHER ASSETS</v>
          </cell>
        </row>
        <row r="407">
          <cell r="C407" t="str">
            <v>BU   F320000403USD</v>
          </cell>
          <cell r="D407" t="str">
            <v>CBABE***</v>
          </cell>
          <cell r="E407" t="str">
            <v>LAND&amp;ME</v>
          </cell>
          <cell r="F407" t="str">
            <v>Balance Sheet</v>
          </cell>
          <cell r="G407">
            <v>-44712.84</v>
          </cell>
          <cell r="H407">
            <v>-47507.39</v>
          </cell>
          <cell r="I407">
            <v>-50301.94</v>
          </cell>
          <cell r="J407">
            <v>-53096.49</v>
          </cell>
          <cell r="K407">
            <v>-55891.040000000001</v>
          </cell>
          <cell r="L407">
            <v>-58685.59</v>
          </cell>
          <cell r="M407">
            <v>-61480.14</v>
          </cell>
          <cell r="N407">
            <v>-64274.69</v>
          </cell>
          <cell r="O407">
            <v>-67069.240000000005</v>
          </cell>
          <cell r="P407">
            <v>-69863.789999999994</v>
          </cell>
          <cell r="Q407">
            <v>-72658.34</v>
          </cell>
          <cell r="R407">
            <v>-75452.92</v>
          </cell>
          <cell r="S407">
            <v>-720994.41</v>
          </cell>
          <cell r="T407" t="str">
            <v>USD</v>
          </cell>
          <cell r="U407" t="str">
            <v>ASSETS</v>
          </cell>
          <cell r="V407" t="str">
            <v>OTHER ASSETS</v>
          </cell>
        </row>
        <row r="408">
          <cell r="C408" t="str">
            <v>BU   F320021003USD</v>
          </cell>
          <cell r="D408" t="str">
            <v>CBABA***</v>
          </cell>
          <cell r="E408" t="str">
            <v>LAND&amp;ME</v>
          </cell>
          <cell r="F408" t="str">
            <v>Balance Sheet</v>
          </cell>
          <cell r="G408">
            <v>-374622.35</v>
          </cell>
          <cell r="H408">
            <v>-374818.64</v>
          </cell>
          <cell r="I408">
            <v>-375014.93</v>
          </cell>
          <cell r="J408">
            <v>-375211.22</v>
          </cell>
          <cell r="K408">
            <v>-375407.51</v>
          </cell>
          <cell r="L408">
            <v>-375603.8</v>
          </cell>
          <cell r="M408">
            <v>-375800.09</v>
          </cell>
          <cell r="N408">
            <v>-375996.38</v>
          </cell>
          <cell r="O408">
            <v>-376192.67</v>
          </cell>
          <cell r="P408">
            <v>-376388.96</v>
          </cell>
          <cell r="Q408">
            <v>-376585.25</v>
          </cell>
          <cell r="R408">
            <v>-377226.25</v>
          </cell>
          <cell r="S408">
            <v>-4508868.0499999989</v>
          </cell>
          <cell r="T408" t="str">
            <v>USD</v>
          </cell>
          <cell r="U408" t="str">
            <v>ASSETS</v>
          </cell>
          <cell r="V408" t="str">
            <v>OTHER ASSETS</v>
          </cell>
        </row>
        <row r="409">
          <cell r="C409" t="str">
            <v>BU   F320025003USD</v>
          </cell>
          <cell r="D409" t="str">
            <v>CBABA***</v>
          </cell>
          <cell r="E409" t="str">
            <v>LAND&amp;ME</v>
          </cell>
          <cell r="F409" t="str">
            <v>Balance Sheet</v>
          </cell>
          <cell r="G409">
            <v>-1025444.85</v>
          </cell>
          <cell r="H409">
            <v>-1035832.16</v>
          </cell>
          <cell r="I409">
            <v>-1036358.91</v>
          </cell>
          <cell r="J409">
            <v>-1036885.66</v>
          </cell>
          <cell r="K409">
            <v>-1037412.41</v>
          </cell>
          <cell r="L409">
            <v>-1037939.16</v>
          </cell>
          <cell r="M409">
            <v>-1038465.91</v>
          </cell>
          <cell r="N409">
            <v>-1038992.66</v>
          </cell>
          <cell r="O409">
            <v>-1039519.41</v>
          </cell>
          <cell r="P409">
            <v>-1040046.16</v>
          </cell>
          <cell r="Q409">
            <v>-1040572.91</v>
          </cell>
          <cell r="R409">
            <v>-1041469.85</v>
          </cell>
          <cell r="S409">
            <v>-12448940.050000001</v>
          </cell>
          <cell r="T409" t="str">
            <v>USD</v>
          </cell>
          <cell r="U409" t="str">
            <v>ASSETS</v>
          </cell>
          <cell r="V409" t="str">
            <v>OTHER ASSETS</v>
          </cell>
        </row>
        <row r="410">
          <cell r="C410" t="str">
            <v>BU   F320025103USD</v>
          </cell>
          <cell r="D410" t="str">
            <v>CBABA***</v>
          </cell>
          <cell r="E410" t="str">
            <v>LAND&amp;ME</v>
          </cell>
          <cell r="F410" t="str">
            <v>Balance Sheet</v>
          </cell>
          <cell r="G410">
            <v>-915848.58</v>
          </cell>
          <cell r="H410">
            <v>-916663.89</v>
          </cell>
          <cell r="I410">
            <v>-917479.2</v>
          </cell>
          <cell r="J410">
            <v>-918294.51</v>
          </cell>
          <cell r="K410">
            <v>-919109.82</v>
          </cell>
          <cell r="L410">
            <v>-919925.13</v>
          </cell>
          <cell r="M410">
            <v>-920740.44</v>
          </cell>
          <cell r="N410">
            <v>-921555.75</v>
          </cell>
          <cell r="O410">
            <v>-922371.06</v>
          </cell>
          <cell r="P410">
            <v>-923186.37</v>
          </cell>
          <cell r="Q410">
            <v>-924001.68</v>
          </cell>
          <cell r="R410">
            <v>-924817.03</v>
          </cell>
          <cell r="S410">
            <v>-11043993.459999999</v>
          </cell>
          <cell r="T410" t="str">
            <v>USD</v>
          </cell>
          <cell r="U410" t="str">
            <v>ASSETS</v>
          </cell>
          <cell r="V410" t="str">
            <v>OTHER ASSETS</v>
          </cell>
        </row>
        <row r="411">
          <cell r="C411" t="str">
            <v>BU   F320025134USD</v>
          </cell>
          <cell r="D411" t="str">
            <v>CBABA***</v>
          </cell>
          <cell r="E411" t="str">
            <v>LAND&amp;ME</v>
          </cell>
          <cell r="F411" t="str">
            <v>Balance Sheet</v>
          </cell>
          <cell r="G411">
            <v>-102063.08</v>
          </cell>
          <cell r="H411">
            <v>-102063.08</v>
          </cell>
          <cell r="I411">
            <v>-102063.08</v>
          </cell>
          <cell r="J411">
            <v>-102063.08</v>
          </cell>
          <cell r="K411">
            <v>-102063.08</v>
          </cell>
          <cell r="L411">
            <v>-102063.08</v>
          </cell>
          <cell r="M411">
            <v>-102063.08</v>
          </cell>
          <cell r="N411">
            <v>-102063.08</v>
          </cell>
          <cell r="O411">
            <v>-102063.08</v>
          </cell>
          <cell r="P411">
            <v>-102063.08</v>
          </cell>
          <cell r="Q411">
            <v>-102063.08</v>
          </cell>
          <cell r="R411">
            <v>-102063.08</v>
          </cell>
          <cell r="S411">
            <v>-1224756.96</v>
          </cell>
          <cell r="T411" t="str">
            <v>USD</v>
          </cell>
          <cell r="U411" t="str">
            <v>ASSETS</v>
          </cell>
          <cell r="V411" t="str">
            <v>OTHER ASSETS</v>
          </cell>
        </row>
        <row r="412">
          <cell r="C412" t="str">
            <v>BU   F320025203USD</v>
          </cell>
          <cell r="D412" t="str">
            <v>CBABA***</v>
          </cell>
          <cell r="E412" t="str">
            <v>LAND&amp;ME</v>
          </cell>
          <cell r="F412" t="str">
            <v>Balance Sheet</v>
          </cell>
          <cell r="G412">
            <v>-143677.94</v>
          </cell>
          <cell r="H412">
            <v>-143701.57</v>
          </cell>
          <cell r="I412">
            <v>-143725.20000000001</v>
          </cell>
          <cell r="J412">
            <v>-143748.82999999999</v>
          </cell>
          <cell r="K412">
            <v>-143772.46</v>
          </cell>
          <cell r="L412">
            <v>-143796.09</v>
          </cell>
          <cell r="M412">
            <v>-143819.72</v>
          </cell>
          <cell r="N412">
            <v>-143843.35</v>
          </cell>
          <cell r="O412">
            <v>-143866.98000000001</v>
          </cell>
          <cell r="P412">
            <v>-143890.60999999999</v>
          </cell>
          <cell r="Q412">
            <v>-143914.23999999999</v>
          </cell>
          <cell r="R412">
            <v>-143937.89000000001</v>
          </cell>
          <cell r="S412">
            <v>-1725694.88</v>
          </cell>
          <cell r="T412" t="str">
            <v>USD</v>
          </cell>
          <cell r="U412" t="str">
            <v>ASSETS</v>
          </cell>
          <cell r="V412" t="str">
            <v>OTHER ASSETS</v>
          </cell>
        </row>
        <row r="413">
          <cell r="C413" t="str">
            <v>BU   F320025303USD</v>
          </cell>
          <cell r="D413" t="str">
            <v>CBABA***</v>
          </cell>
          <cell r="E413" t="str">
            <v>LAND&amp;ME</v>
          </cell>
          <cell r="F413" t="str">
            <v>Balance Sheet</v>
          </cell>
          <cell r="G413">
            <v>-94171.54</v>
          </cell>
          <cell r="H413">
            <v>-94783.98</v>
          </cell>
          <cell r="I413">
            <v>-95396.42</v>
          </cell>
          <cell r="J413">
            <v>-96008.86</v>
          </cell>
          <cell r="K413">
            <v>-96621.3</v>
          </cell>
          <cell r="L413">
            <v>-97233.74</v>
          </cell>
          <cell r="M413">
            <v>-97846.18</v>
          </cell>
          <cell r="N413">
            <v>-98458.62</v>
          </cell>
          <cell r="O413">
            <v>-99071.06</v>
          </cell>
          <cell r="P413">
            <v>-99683.5</v>
          </cell>
          <cell r="Q413">
            <v>-100295.94</v>
          </cell>
          <cell r="R413">
            <v>-101541.29</v>
          </cell>
          <cell r="S413">
            <v>-1171112.43</v>
          </cell>
          <cell r="T413" t="str">
            <v>USD</v>
          </cell>
          <cell r="U413" t="str">
            <v>ASSETS</v>
          </cell>
          <cell r="V413" t="str">
            <v>OTHER ASSETS</v>
          </cell>
        </row>
        <row r="414">
          <cell r="C414" t="str">
            <v>BU   F3200253LIUSD</v>
          </cell>
          <cell r="D414" t="str">
            <v>CBABA***</v>
          </cell>
          <cell r="E414" t="str">
            <v>LAND&amp;ME</v>
          </cell>
          <cell r="F414" t="str">
            <v>Balance Sheet</v>
          </cell>
          <cell r="G414">
            <v>-36044.339999999997</v>
          </cell>
          <cell r="H414">
            <v>-36925.82</v>
          </cell>
          <cell r="I414">
            <v>-37807.300000000003</v>
          </cell>
          <cell r="J414">
            <v>-38688.78</v>
          </cell>
          <cell r="K414">
            <v>-39570.26</v>
          </cell>
          <cell r="L414">
            <v>-40451.74</v>
          </cell>
          <cell r="M414">
            <v>-41333.22</v>
          </cell>
          <cell r="N414">
            <v>-42214.7</v>
          </cell>
          <cell r="O414">
            <v>-43096.18</v>
          </cell>
          <cell r="P414">
            <v>-43977.66</v>
          </cell>
          <cell r="Q414">
            <v>-44859.14</v>
          </cell>
          <cell r="R414">
            <v>-45740.62</v>
          </cell>
          <cell r="S414">
            <v>-490709.76000000001</v>
          </cell>
          <cell r="T414" t="str">
            <v>USD</v>
          </cell>
          <cell r="U414" t="str">
            <v>ASSETS</v>
          </cell>
          <cell r="V414" t="str">
            <v>OTHER ASSETS</v>
          </cell>
        </row>
        <row r="415">
          <cell r="C415" t="str">
            <v>BU   G1701001USD</v>
          </cell>
          <cell r="D415" t="str">
            <v>DABAAG**</v>
          </cell>
          <cell r="E415" t="str">
            <v>A/P</v>
          </cell>
          <cell r="F415" t="str">
            <v>Balance Sheet</v>
          </cell>
          <cell r="G415">
            <v>-60080.71</v>
          </cell>
          <cell r="H415">
            <v>-1567.03</v>
          </cell>
          <cell r="I415">
            <v>-1567.03</v>
          </cell>
          <cell r="J415">
            <v>-17040.03</v>
          </cell>
          <cell r="K415">
            <v>-1567.03</v>
          </cell>
          <cell r="L415">
            <v>-28236.82</v>
          </cell>
          <cell r="M415">
            <v>-1567.03</v>
          </cell>
          <cell r="N415">
            <v>3284.6</v>
          </cell>
          <cell r="O415">
            <v>3284.6</v>
          </cell>
          <cell r="P415">
            <v>785.32</v>
          </cell>
          <cell r="Q415">
            <v>5790.11</v>
          </cell>
          <cell r="R415">
            <v>5790.11</v>
          </cell>
          <cell r="S415">
            <v>-92690.939999999973</v>
          </cell>
          <cell r="T415" t="str">
            <v>USD</v>
          </cell>
          <cell r="U415" t="str">
            <v>LIABILITIES</v>
          </cell>
          <cell r="V415" t="str">
            <v>CURRENT LIAB</v>
          </cell>
        </row>
        <row r="416">
          <cell r="C416" t="str">
            <v>BU   G1701035USD</v>
          </cell>
          <cell r="D416" t="str">
            <v>DABAAG**</v>
          </cell>
          <cell r="E416" t="str">
            <v>A/P</v>
          </cell>
          <cell r="F416" t="str">
            <v>Balance Sheet</v>
          </cell>
          <cell r="G416">
            <v>-12022.02</v>
          </cell>
          <cell r="H416">
            <v>-17083.02</v>
          </cell>
          <cell r="I416">
            <v>-17953.86</v>
          </cell>
          <cell r="J416">
            <v>-10545.24</v>
          </cell>
          <cell r="K416">
            <v>-13976.38</v>
          </cell>
          <cell r="L416">
            <v>-20225.12</v>
          </cell>
          <cell r="M416">
            <v>-46208.31</v>
          </cell>
          <cell r="N416">
            <v>-55494.35</v>
          </cell>
          <cell r="O416">
            <v>-72954.41</v>
          </cell>
          <cell r="P416">
            <v>-54177.94</v>
          </cell>
          <cell r="Q416">
            <v>-59498.1</v>
          </cell>
          <cell r="R416">
            <v>-61303.02</v>
          </cell>
          <cell r="S416">
            <v>-441441.77</v>
          </cell>
          <cell r="T416" t="str">
            <v>USD</v>
          </cell>
          <cell r="U416" t="str">
            <v>LIABILITIES</v>
          </cell>
          <cell r="V416" t="str">
            <v>CURRENT LIAB</v>
          </cell>
        </row>
        <row r="417">
          <cell r="C417" t="str">
            <v>BU   G1701087USD</v>
          </cell>
          <cell r="D417" t="str">
            <v>DABAAG**</v>
          </cell>
          <cell r="E417" t="str">
            <v>A/P</v>
          </cell>
          <cell r="F417" t="str">
            <v>Balance Sheet</v>
          </cell>
          <cell r="G417">
            <v>-724.5</v>
          </cell>
          <cell r="H417">
            <v>0</v>
          </cell>
          <cell r="I417">
            <v>0</v>
          </cell>
          <cell r="J417">
            <v>0</v>
          </cell>
          <cell r="K417">
            <v>-1189.71</v>
          </cell>
          <cell r="L417">
            <v>-391.44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-2034.35</v>
          </cell>
          <cell r="S417">
            <v>-4340</v>
          </cell>
          <cell r="T417" t="str">
            <v>USD</v>
          </cell>
          <cell r="U417" t="str">
            <v>LIABILITIES</v>
          </cell>
          <cell r="V417" t="str">
            <v>CURRENT LIAB</v>
          </cell>
        </row>
        <row r="418">
          <cell r="C418" t="str">
            <v>BU   G1701093USD</v>
          </cell>
          <cell r="D418" t="str">
            <v>DABAAG**</v>
          </cell>
          <cell r="E418" t="str">
            <v>A/P</v>
          </cell>
          <cell r="F418" t="str">
            <v>Balance Sheet</v>
          </cell>
          <cell r="G418">
            <v>13933.86</v>
          </cell>
          <cell r="H418">
            <v>31943.7</v>
          </cell>
          <cell r="I418">
            <v>-145535.95000000001</v>
          </cell>
          <cell r="J418">
            <v>-1297276.47</v>
          </cell>
          <cell r="K418">
            <v>-662667.13</v>
          </cell>
          <cell r="L418">
            <v>-1502188.65</v>
          </cell>
          <cell r="M418">
            <v>-1253477.44</v>
          </cell>
          <cell r="N418">
            <v>-1313263.6100000001</v>
          </cell>
          <cell r="O418">
            <v>-768620</v>
          </cell>
          <cell r="P418">
            <v>-459481.48</v>
          </cell>
          <cell r="Q418">
            <v>-215131.74</v>
          </cell>
          <cell r="R418">
            <v>-314247.08</v>
          </cell>
          <cell r="S418">
            <v>-7886011.9900000002</v>
          </cell>
          <cell r="T418" t="str">
            <v>USD</v>
          </cell>
          <cell r="U418" t="str">
            <v>LIABILITIES</v>
          </cell>
          <cell r="V418" t="str">
            <v>CURRENT LIAB</v>
          </cell>
        </row>
        <row r="419">
          <cell r="C419" t="str">
            <v>BU   G1701095USD</v>
          </cell>
          <cell r="D419" t="str">
            <v>DABAAG**</v>
          </cell>
          <cell r="E419" t="str">
            <v>A/P</v>
          </cell>
          <cell r="F419" t="str">
            <v>Balance Sheet</v>
          </cell>
          <cell r="G419">
            <v>-5791.22</v>
          </cell>
          <cell r="H419">
            <v>2.7</v>
          </cell>
          <cell r="I419">
            <v>4889.57</v>
          </cell>
          <cell r="J419">
            <v>451.04</v>
          </cell>
          <cell r="K419">
            <v>492.73</v>
          </cell>
          <cell r="L419">
            <v>504.77</v>
          </cell>
          <cell r="M419">
            <v>503.05</v>
          </cell>
          <cell r="N419">
            <v>494.69</v>
          </cell>
          <cell r="O419">
            <v>488.68</v>
          </cell>
          <cell r="P419">
            <v>504.46</v>
          </cell>
          <cell r="Q419">
            <v>502.28</v>
          </cell>
          <cell r="R419">
            <v>-9586.57</v>
          </cell>
          <cell r="S419">
            <v>-6543.8200000000006</v>
          </cell>
          <cell r="T419" t="str">
            <v>USD</v>
          </cell>
          <cell r="U419" t="str">
            <v>LIABILITIES</v>
          </cell>
          <cell r="V419" t="str">
            <v>CURRENT LIAB</v>
          </cell>
        </row>
        <row r="420">
          <cell r="C420" t="str">
            <v>BU   G174700223USD</v>
          </cell>
          <cell r="D420" t="str">
            <v>DABAAJ**</v>
          </cell>
          <cell r="E420" t="str">
            <v>A/P</v>
          </cell>
          <cell r="F420" t="str">
            <v>Balance Sheet</v>
          </cell>
          <cell r="G420">
            <v>0</v>
          </cell>
          <cell r="H420">
            <v>-97501.119999999995</v>
          </cell>
          <cell r="I420">
            <v>0</v>
          </cell>
          <cell r="J420">
            <v>-19079.32</v>
          </cell>
          <cell r="K420">
            <v>0</v>
          </cell>
          <cell r="L420">
            <v>0</v>
          </cell>
          <cell r="M420">
            <v>0</v>
          </cell>
          <cell r="N420">
            <v>-1406114.15</v>
          </cell>
          <cell r="O420">
            <v>53438.55</v>
          </cell>
          <cell r="P420">
            <v>54139.25</v>
          </cell>
          <cell r="Q420">
            <v>0</v>
          </cell>
          <cell r="R420">
            <v>0</v>
          </cell>
          <cell r="S420">
            <v>-1415116.7899999998</v>
          </cell>
          <cell r="T420" t="str">
            <v>USD</v>
          </cell>
          <cell r="U420" t="str">
            <v>LIABILITIES</v>
          </cell>
          <cell r="V420" t="str">
            <v>CURRENT LIAB</v>
          </cell>
        </row>
        <row r="421">
          <cell r="C421" t="str">
            <v>BU   G174700263USD</v>
          </cell>
          <cell r="D421" t="str">
            <v>DABAAJ**</v>
          </cell>
          <cell r="E421" t="str">
            <v>A/P</v>
          </cell>
          <cell r="F421" t="str">
            <v>Balance Sheet</v>
          </cell>
          <cell r="G421">
            <v>0</v>
          </cell>
          <cell r="H421">
            <v>-222848.69</v>
          </cell>
          <cell r="I421">
            <v>-267654.82</v>
          </cell>
          <cell r="J421">
            <v>-254041.07</v>
          </cell>
          <cell r="K421">
            <v>-253544.01</v>
          </cell>
          <cell r="L421">
            <v>-270603.45</v>
          </cell>
          <cell r="M421">
            <v>-258041.74</v>
          </cell>
          <cell r="N421">
            <v>-245395.24</v>
          </cell>
          <cell r="O421">
            <v>-271039.40000000002</v>
          </cell>
          <cell r="P421">
            <v>-279264.8</v>
          </cell>
          <cell r="Q421">
            <v>-278099.15999999997</v>
          </cell>
          <cell r="R421">
            <v>-254059.98</v>
          </cell>
          <cell r="S421">
            <v>-2854592.36</v>
          </cell>
          <cell r="T421" t="str">
            <v>USD</v>
          </cell>
          <cell r="U421" t="str">
            <v>LIABILITIES</v>
          </cell>
          <cell r="V421" t="str">
            <v>CURRENT LIAB</v>
          </cell>
        </row>
        <row r="422">
          <cell r="C422" t="str">
            <v>BU   G174700287USD</v>
          </cell>
          <cell r="D422" t="str">
            <v>DABAAJ**</v>
          </cell>
          <cell r="E422" t="str">
            <v>A/P</v>
          </cell>
          <cell r="F422" t="str">
            <v>Balance Sheet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 t="str">
            <v>USD</v>
          </cell>
          <cell r="U422" t="str">
            <v>LIABILITIES</v>
          </cell>
          <cell r="V422" t="str">
            <v>CURRENT LIAB</v>
          </cell>
        </row>
        <row r="423">
          <cell r="C423" t="str">
            <v>BU   G1747TMP63USD</v>
          </cell>
          <cell r="D423" t="str">
            <v>DABAAJ**</v>
          </cell>
          <cell r="E423" t="str">
            <v>A/P</v>
          </cell>
          <cell r="F423" t="str">
            <v>Balance Sheet</v>
          </cell>
          <cell r="G423">
            <v>-243972.41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-243972.41</v>
          </cell>
          <cell r="T423" t="str">
            <v>USD</v>
          </cell>
          <cell r="U423" t="str">
            <v>LIABILITIES</v>
          </cell>
          <cell r="V423" t="str">
            <v>CURRENT LIAB</v>
          </cell>
        </row>
        <row r="424">
          <cell r="C424" t="str">
            <v>BU   G2712002P7USD</v>
          </cell>
          <cell r="D424" t="str">
            <v>DABCA***</v>
          </cell>
          <cell r="E424" t="str">
            <v>ADVANCES</v>
          </cell>
          <cell r="F424" t="str">
            <v>Balance Sheet</v>
          </cell>
          <cell r="G424">
            <v>-36403.69</v>
          </cell>
          <cell r="H424">
            <v>-35789.949999999997</v>
          </cell>
          <cell r="I424">
            <v>-37799.35</v>
          </cell>
          <cell r="J424">
            <v>-37534.46</v>
          </cell>
          <cell r="K424">
            <v>-40006.43</v>
          </cell>
          <cell r="L424">
            <v>-39989.410000000003</v>
          </cell>
          <cell r="M424">
            <v>-40038.480000000003</v>
          </cell>
          <cell r="N424">
            <v>-40520.339999999997</v>
          </cell>
          <cell r="O424">
            <v>-41399.26</v>
          </cell>
          <cell r="P424">
            <v>-41942.1</v>
          </cell>
          <cell r="Q424">
            <v>-42589.02</v>
          </cell>
          <cell r="R424">
            <v>-40825.230000000003</v>
          </cell>
          <cell r="S424">
            <v>-474837.72</v>
          </cell>
          <cell r="T424" t="str">
            <v>USD</v>
          </cell>
          <cell r="U424" t="str">
            <v>LIABILITIES</v>
          </cell>
          <cell r="V424" t="str">
            <v>CURRENT LIAB</v>
          </cell>
        </row>
        <row r="425">
          <cell r="C425" t="str">
            <v>AX   G57600FD01USD</v>
          </cell>
          <cell r="D425" t="str">
            <v>DADAB***</v>
          </cell>
          <cell r="E425" t="str">
            <v>CON PAYABLES</v>
          </cell>
          <cell r="F425" t="str">
            <v>Balance Sheet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-3983326.66</v>
          </cell>
          <cell r="Q425">
            <v>-490964.76</v>
          </cell>
          <cell r="R425">
            <v>-2040956.89</v>
          </cell>
          <cell r="S425">
            <v>-6515248.3099999996</v>
          </cell>
          <cell r="T425" t="str">
            <v>USD</v>
          </cell>
          <cell r="U425" t="str">
            <v>LIABILITIES</v>
          </cell>
          <cell r="V425" t="str">
            <v>CURRENT LIAB</v>
          </cell>
        </row>
        <row r="426">
          <cell r="C426" t="str">
            <v>AX   G57600GU01USD</v>
          </cell>
          <cell r="D426" t="str">
            <v>DADAB***</v>
          </cell>
          <cell r="E426" t="str">
            <v>CON PAYABLES</v>
          </cell>
          <cell r="F426" t="str">
            <v>Balance Sheet</v>
          </cell>
          <cell r="G426">
            <v>-1348.71</v>
          </cell>
          <cell r="H426">
            <v>0.01</v>
          </cell>
          <cell r="I426">
            <v>-131.15</v>
          </cell>
          <cell r="J426">
            <v>0.01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-1479.8400000000001</v>
          </cell>
          <cell r="T426" t="str">
            <v>USD</v>
          </cell>
          <cell r="U426" t="str">
            <v>LIABILITIES</v>
          </cell>
          <cell r="V426" t="str">
            <v>CURRENT LIAB</v>
          </cell>
        </row>
        <row r="427">
          <cell r="C427" t="str">
            <v>AX   G57600HJ01USD</v>
          </cell>
          <cell r="D427" t="str">
            <v>DADAB***</v>
          </cell>
          <cell r="E427" t="str">
            <v>CON PAYABLES</v>
          </cell>
          <cell r="F427" t="str">
            <v>Balance Sheet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620423.99</v>
          </cell>
          <cell r="P427">
            <v>1782062.98</v>
          </cell>
          <cell r="Q427">
            <v>824643.42</v>
          </cell>
          <cell r="R427">
            <v>1609079.82</v>
          </cell>
          <cell r="S427">
            <v>4836210.21</v>
          </cell>
          <cell r="T427" t="str">
            <v>USD</v>
          </cell>
          <cell r="U427" t="str">
            <v>LIABILITIES</v>
          </cell>
          <cell r="V427" t="str">
            <v>CURRENT LIAB</v>
          </cell>
        </row>
        <row r="428">
          <cell r="C428" t="str">
            <v>AX   G57600J601USD</v>
          </cell>
          <cell r="D428" t="str">
            <v>DADAB***</v>
          </cell>
          <cell r="E428" t="str">
            <v>CON PAYABLES</v>
          </cell>
          <cell r="F428" t="str">
            <v>Balance Sheet</v>
          </cell>
          <cell r="G428">
            <v>-1673.09</v>
          </cell>
          <cell r="H428">
            <v>0.02</v>
          </cell>
          <cell r="I428">
            <v>0</v>
          </cell>
          <cell r="J428">
            <v>-75.739999999999995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-867.98</v>
          </cell>
          <cell r="R428">
            <v>-2067.56</v>
          </cell>
          <cell r="S428">
            <v>-4684.3500000000004</v>
          </cell>
          <cell r="T428" t="str">
            <v>USD</v>
          </cell>
          <cell r="U428" t="str">
            <v>LIABILITIES</v>
          </cell>
          <cell r="V428" t="str">
            <v>CURRENT LIAB</v>
          </cell>
        </row>
        <row r="429">
          <cell r="C429" t="str">
            <v>AX   G57600JB01USD</v>
          </cell>
          <cell r="D429" t="str">
            <v>DADAB***</v>
          </cell>
          <cell r="E429" t="str">
            <v>CON PAYABLES</v>
          </cell>
          <cell r="F429" t="str">
            <v>Balance Sheet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-13836</v>
          </cell>
          <cell r="S429">
            <v>-13836</v>
          </cell>
          <cell r="T429" t="str">
            <v>USD</v>
          </cell>
          <cell r="U429" t="str">
            <v>LIABILITIES</v>
          </cell>
          <cell r="V429" t="str">
            <v>CURRENT LIAB</v>
          </cell>
        </row>
        <row r="430">
          <cell r="C430" t="str">
            <v>BU   G4735003BUUSD</v>
          </cell>
          <cell r="D430" t="str">
            <v>DABAAG**</v>
          </cell>
          <cell r="E430" t="str">
            <v>A/P</v>
          </cell>
          <cell r="F430" t="str">
            <v>Balance Sheet</v>
          </cell>
          <cell r="G430">
            <v>0</v>
          </cell>
          <cell r="H430">
            <v>0.01</v>
          </cell>
          <cell r="I430">
            <v>-537.67999999999995</v>
          </cell>
          <cell r="J430">
            <v>65.95</v>
          </cell>
          <cell r="K430">
            <v>70.3</v>
          </cell>
          <cell r="L430">
            <v>-3687.34</v>
          </cell>
          <cell r="M430">
            <v>2615.7800000000002</v>
          </cell>
          <cell r="N430">
            <v>-58810.23</v>
          </cell>
          <cell r="O430">
            <v>-1974.64</v>
          </cell>
          <cell r="P430">
            <v>3302.01</v>
          </cell>
          <cell r="Q430">
            <v>2606.86</v>
          </cell>
          <cell r="R430">
            <v>2474.33</v>
          </cell>
          <cell r="S430">
            <v>-53874.65</v>
          </cell>
          <cell r="T430" t="str">
            <v>USD</v>
          </cell>
          <cell r="U430" t="str">
            <v>LIABILITIES</v>
          </cell>
          <cell r="V430" t="str">
            <v>CURRENT LIAB</v>
          </cell>
        </row>
        <row r="431">
          <cell r="C431" t="str">
            <v>BU   G4735X08USD</v>
          </cell>
          <cell r="D431" t="str">
            <v>DABAAG**</v>
          </cell>
          <cell r="E431" t="str">
            <v>A/P</v>
          </cell>
          <cell r="F431" t="str">
            <v>Balance Sheet</v>
          </cell>
          <cell r="G431">
            <v>-13830.16</v>
          </cell>
          <cell r="H431">
            <v>-13830.16</v>
          </cell>
          <cell r="I431">
            <v>-13830.16</v>
          </cell>
          <cell r="J431">
            <v>-13830.16</v>
          </cell>
          <cell r="K431">
            <v>-13830.16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-69150.8</v>
          </cell>
          <cell r="T431" t="str">
            <v>USD</v>
          </cell>
          <cell r="U431" t="str">
            <v>LIABILITIES</v>
          </cell>
          <cell r="V431" t="str">
            <v>CURRENT LIAB</v>
          </cell>
        </row>
        <row r="432">
          <cell r="C432" t="str">
            <v>AX   G57600JU01USD</v>
          </cell>
          <cell r="D432" t="str">
            <v>DADAB***</v>
          </cell>
          <cell r="E432" t="str">
            <v>CON PAYABLES</v>
          </cell>
          <cell r="F432" t="str">
            <v>Balance Sheet</v>
          </cell>
          <cell r="G432">
            <v>-1751861.11</v>
          </cell>
          <cell r="H432">
            <v>-737700.18</v>
          </cell>
          <cell r="I432">
            <v>-817491.09</v>
          </cell>
          <cell r="J432">
            <v>-806308.99</v>
          </cell>
          <cell r="K432">
            <v>-859411.42</v>
          </cell>
          <cell r="L432">
            <v>-867162.2</v>
          </cell>
          <cell r="M432">
            <v>-861114.35</v>
          </cell>
          <cell r="N432">
            <v>-427967.35</v>
          </cell>
          <cell r="O432">
            <v>-437250.28</v>
          </cell>
          <cell r="P432">
            <v>-3898.24</v>
          </cell>
          <cell r="Q432">
            <v>-3958.37</v>
          </cell>
          <cell r="R432">
            <v>-1250407.72</v>
          </cell>
          <cell r="S432">
            <v>-8824531.3000000007</v>
          </cell>
          <cell r="T432" t="str">
            <v>USD</v>
          </cell>
          <cell r="U432" t="str">
            <v>LIABILITIES</v>
          </cell>
          <cell r="V432" t="str">
            <v>CURRENT LIAB</v>
          </cell>
        </row>
        <row r="433">
          <cell r="C433" t="str">
            <v>AX   G57600NB01USD</v>
          </cell>
          <cell r="D433" t="str">
            <v>DADAB***</v>
          </cell>
          <cell r="E433" t="str">
            <v>CON PAYABLES</v>
          </cell>
          <cell r="F433" t="str">
            <v>Balance Sheet</v>
          </cell>
          <cell r="G433">
            <v>0</v>
          </cell>
          <cell r="H433">
            <v>0</v>
          </cell>
          <cell r="I433">
            <v>0</v>
          </cell>
          <cell r="J433">
            <v>4860.6000000000004</v>
          </cell>
          <cell r="K433">
            <v>0</v>
          </cell>
          <cell r="L433">
            <v>0</v>
          </cell>
          <cell r="M433">
            <v>1034.52</v>
          </cell>
          <cell r="N433">
            <v>-9564.4</v>
          </cell>
          <cell r="O433">
            <v>-18748.439999999999</v>
          </cell>
          <cell r="P433">
            <v>15351.57</v>
          </cell>
          <cell r="Q433">
            <v>-10038.049999999999</v>
          </cell>
          <cell r="R433">
            <v>-230.34</v>
          </cell>
          <cell r="S433">
            <v>-17334.539999999997</v>
          </cell>
          <cell r="T433" t="str">
            <v>USD</v>
          </cell>
          <cell r="U433" t="str">
            <v>LIABILITIES</v>
          </cell>
          <cell r="V433" t="str">
            <v>CURRENT LIAB</v>
          </cell>
        </row>
        <row r="434">
          <cell r="C434" t="str">
            <v>AX   G57600O401USD</v>
          </cell>
          <cell r="D434" t="str">
            <v>DADAB***</v>
          </cell>
          <cell r="E434" t="str">
            <v>CON PAYABLES</v>
          </cell>
          <cell r="F434" t="str">
            <v>Balance Sheet</v>
          </cell>
          <cell r="G434">
            <v>-708203.94</v>
          </cell>
          <cell r="H434">
            <v>-516671.62</v>
          </cell>
          <cell r="I434">
            <v>-335089.94</v>
          </cell>
          <cell r="J434">
            <v>-630096.04</v>
          </cell>
          <cell r="K434">
            <v>-596700.31999999995</v>
          </cell>
          <cell r="L434">
            <v>-576813.25</v>
          </cell>
          <cell r="M434">
            <v>-1120271.8</v>
          </cell>
          <cell r="N434">
            <v>-1111725.28</v>
          </cell>
          <cell r="O434">
            <v>-500114.27</v>
          </cell>
          <cell r="P434">
            <v>-511525.53</v>
          </cell>
          <cell r="Q434">
            <v>-505000.76</v>
          </cell>
          <cell r="R434">
            <v>-710748.64</v>
          </cell>
          <cell r="S434">
            <v>-7822961.3900000006</v>
          </cell>
          <cell r="T434" t="str">
            <v>USD</v>
          </cell>
          <cell r="U434" t="str">
            <v>LIABILITIES</v>
          </cell>
          <cell r="V434" t="str">
            <v>CURRENT LIAB</v>
          </cell>
        </row>
        <row r="435">
          <cell r="C435" t="str">
            <v>BU   G779410170USD</v>
          </cell>
          <cell r="D435" t="str">
            <v>CBIH****</v>
          </cell>
          <cell r="E435" t="str">
            <v>OTHER</v>
          </cell>
          <cell r="F435" t="str">
            <v>Balance Sheet</v>
          </cell>
          <cell r="G435">
            <v>2058679.23</v>
          </cell>
          <cell r="H435">
            <v>2058679.23</v>
          </cell>
          <cell r="I435">
            <v>2058679.23</v>
          </cell>
          <cell r="J435">
            <v>2058679.23</v>
          </cell>
          <cell r="K435">
            <v>2058679.23</v>
          </cell>
          <cell r="L435">
            <v>2058679.23</v>
          </cell>
          <cell r="M435">
            <v>2058679.23</v>
          </cell>
          <cell r="N435">
            <v>2058679.23</v>
          </cell>
          <cell r="O435">
            <v>2058679.23</v>
          </cell>
          <cell r="P435">
            <v>2058679.23</v>
          </cell>
          <cell r="Q435">
            <v>2058679.23</v>
          </cell>
          <cell r="R435">
            <v>2058679.23</v>
          </cell>
          <cell r="S435">
            <v>24704150.760000002</v>
          </cell>
          <cell r="T435" t="str">
            <v>USD</v>
          </cell>
          <cell r="U435" t="str">
            <v>ASSETS</v>
          </cell>
          <cell r="V435" t="str">
            <v>OTHER ASSETS</v>
          </cell>
        </row>
        <row r="436">
          <cell r="C436" t="str">
            <v>BU   G779410179USD</v>
          </cell>
          <cell r="D436" t="str">
            <v>CBIH****</v>
          </cell>
          <cell r="E436" t="str">
            <v>OTHER</v>
          </cell>
          <cell r="F436" t="str">
            <v>Balance Sheet</v>
          </cell>
          <cell r="G436">
            <v>1417347.68</v>
          </cell>
          <cell r="H436">
            <v>1417347.68</v>
          </cell>
          <cell r="I436">
            <v>1417347.68</v>
          </cell>
          <cell r="J436">
            <v>1417347.68</v>
          </cell>
          <cell r="K436">
            <v>1417347.68</v>
          </cell>
          <cell r="L436">
            <v>1417347.68</v>
          </cell>
          <cell r="M436">
            <v>1417347.68</v>
          </cell>
          <cell r="N436">
            <v>1417347.68</v>
          </cell>
          <cell r="O436">
            <v>1417347.68</v>
          </cell>
          <cell r="P436">
            <v>1417347.68</v>
          </cell>
          <cell r="Q436">
            <v>1417347.68</v>
          </cell>
          <cell r="R436">
            <v>1417347.68</v>
          </cell>
          <cell r="S436">
            <v>17008172.16</v>
          </cell>
          <cell r="T436" t="str">
            <v>USD</v>
          </cell>
          <cell r="U436" t="str">
            <v>ASSETS</v>
          </cell>
          <cell r="V436" t="str">
            <v>OTHER ASSETS</v>
          </cell>
        </row>
        <row r="437">
          <cell r="C437" t="str">
            <v>BU   G77941018IUSD</v>
          </cell>
          <cell r="D437" t="str">
            <v>CBIH****</v>
          </cell>
          <cell r="E437" t="str">
            <v>OTHER</v>
          </cell>
          <cell r="F437" t="str">
            <v>Balance Sheet</v>
          </cell>
          <cell r="G437">
            <v>1506879.36</v>
          </cell>
          <cell r="H437">
            <v>1506879.36</v>
          </cell>
          <cell r="I437">
            <v>1506879.36</v>
          </cell>
          <cell r="J437">
            <v>1506879.36</v>
          </cell>
          <cell r="K437">
            <v>1506879.36</v>
          </cell>
          <cell r="L437">
            <v>1506879.36</v>
          </cell>
          <cell r="M437">
            <v>1506879.36</v>
          </cell>
          <cell r="N437">
            <v>1506879.36</v>
          </cell>
          <cell r="O437">
            <v>1506879.36</v>
          </cell>
          <cell r="P437">
            <v>1506879.36</v>
          </cell>
          <cell r="Q437">
            <v>1506879.36</v>
          </cell>
          <cell r="R437">
            <v>1506879.36</v>
          </cell>
          <cell r="S437">
            <v>18082552.319999997</v>
          </cell>
          <cell r="T437" t="str">
            <v>USD</v>
          </cell>
          <cell r="U437" t="str">
            <v>ASSETS</v>
          </cell>
          <cell r="V437" t="str">
            <v>OTHER ASSETS</v>
          </cell>
        </row>
        <row r="438">
          <cell r="C438" t="str">
            <v>BU   G7794101CAUSD</v>
          </cell>
          <cell r="D438" t="str">
            <v>CBIH****</v>
          </cell>
          <cell r="E438" t="str">
            <v>OTHER</v>
          </cell>
          <cell r="F438" t="str">
            <v>Balance Sheet</v>
          </cell>
          <cell r="G438">
            <v>162949.16</v>
          </cell>
          <cell r="H438">
            <v>162949.16</v>
          </cell>
          <cell r="I438">
            <v>162949.16</v>
          </cell>
          <cell r="J438">
            <v>162949.16</v>
          </cell>
          <cell r="K438">
            <v>162949.16</v>
          </cell>
          <cell r="L438">
            <v>162949.16</v>
          </cell>
          <cell r="M438">
            <v>162949.16</v>
          </cell>
          <cell r="N438">
            <v>162949.16</v>
          </cell>
          <cell r="O438">
            <v>162949.16</v>
          </cell>
          <cell r="P438">
            <v>162949.16</v>
          </cell>
          <cell r="Q438">
            <v>162949.16</v>
          </cell>
          <cell r="R438">
            <v>162949.16</v>
          </cell>
          <cell r="S438">
            <v>1955389.9199999997</v>
          </cell>
          <cell r="T438" t="str">
            <v>USD</v>
          </cell>
          <cell r="U438" t="str">
            <v>ASSETS</v>
          </cell>
          <cell r="V438" t="str">
            <v>OTHER ASSETS</v>
          </cell>
        </row>
        <row r="439">
          <cell r="C439" t="str">
            <v>BU   G7794101LIUSD</v>
          </cell>
          <cell r="D439" t="str">
            <v>CBIH****</v>
          </cell>
          <cell r="E439" t="str">
            <v>OTHER</v>
          </cell>
          <cell r="F439" t="str">
            <v>Balance Sheet</v>
          </cell>
          <cell r="G439">
            <v>460738.66</v>
          </cell>
          <cell r="H439">
            <v>460738.66</v>
          </cell>
          <cell r="I439">
            <v>460738.66</v>
          </cell>
          <cell r="J439">
            <v>460738.66</v>
          </cell>
          <cell r="K439">
            <v>460738.66</v>
          </cell>
          <cell r="L439">
            <v>460738.66</v>
          </cell>
          <cell r="M439">
            <v>460738.66</v>
          </cell>
          <cell r="N439">
            <v>460738.66</v>
          </cell>
          <cell r="O439">
            <v>460738.66</v>
          </cell>
          <cell r="P439">
            <v>460738.66</v>
          </cell>
          <cell r="Q439">
            <v>460738.66</v>
          </cell>
          <cell r="R439">
            <v>460738.66</v>
          </cell>
          <cell r="S439">
            <v>5528863.9200000009</v>
          </cell>
          <cell r="T439" t="str">
            <v>USD</v>
          </cell>
          <cell r="U439" t="str">
            <v>ASSETS</v>
          </cell>
          <cell r="V439" t="str">
            <v>OTHER ASSETS</v>
          </cell>
        </row>
        <row r="440">
          <cell r="C440" t="str">
            <v>BU   G7794101OLUSD</v>
          </cell>
          <cell r="D440" t="str">
            <v>CBIH****</v>
          </cell>
          <cell r="E440" t="str">
            <v>OTHER</v>
          </cell>
          <cell r="F440" t="str">
            <v>Balance Sheet</v>
          </cell>
          <cell r="G440">
            <v>391249.51</v>
          </cell>
          <cell r="H440">
            <v>391249.51</v>
          </cell>
          <cell r="I440">
            <v>391249.51</v>
          </cell>
          <cell r="J440">
            <v>391249.51</v>
          </cell>
          <cell r="K440">
            <v>391249.51</v>
          </cell>
          <cell r="L440">
            <v>391249.51</v>
          </cell>
          <cell r="M440">
            <v>391249.51</v>
          </cell>
          <cell r="N440">
            <v>391249.51</v>
          </cell>
          <cell r="O440">
            <v>391249.51</v>
          </cell>
          <cell r="P440">
            <v>391249.51</v>
          </cell>
          <cell r="Q440">
            <v>391249.51</v>
          </cell>
          <cell r="R440">
            <v>391249.51</v>
          </cell>
          <cell r="S440">
            <v>4694994.1199999992</v>
          </cell>
          <cell r="T440" t="str">
            <v>USD</v>
          </cell>
          <cell r="U440" t="str">
            <v>ASSETS</v>
          </cell>
          <cell r="V440" t="str">
            <v>OTHER ASSETS</v>
          </cell>
        </row>
        <row r="441">
          <cell r="C441" t="str">
            <v>BU   G7794101P1USD</v>
          </cell>
          <cell r="D441" t="str">
            <v>CBIH****</v>
          </cell>
          <cell r="E441" t="str">
            <v>OTHER</v>
          </cell>
          <cell r="F441" t="str">
            <v>Balance Sheet</v>
          </cell>
          <cell r="G441">
            <v>1098396</v>
          </cell>
          <cell r="H441">
            <v>1098396</v>
          </cell>
          <cell r="I441">
            <v>1098396</v>
          </cell>
          <cell r="J441">
            <v>1098396</v>
          </cell>
          <cell r="K441">
            <v>1098396</v>
          </cell>
          <cell r="L441">
            <v>1098396</v>
          </cell>
          <cell r="M441">
            <v>1098396</v>
          </cell>
          <cell r="N441">
            <v>1098396</v>
          </cell>
          <cell r="O441">
            <v>1098396</v>
          </cell>
          <cell r="P441">
            <v>1098396</v>
          </cell>
          <cell r="Q441">
            <v>1098396</v>
          </cell>
          <cell r="R441">
            <v>1098396</v>
          </cell>
          <cell r="S441">
            <v>13180752</v>
          </cell>
          <cell r="T441" t="str">
            <v>USD</v>
          </cell>
          <cell r="U441" t="str">
            <v>ASSETS</v>
          </cell>
          <cell r="V441" t="str">
            <v>OTHER ASSETS</v>
          </cell>
        </row>
        <row r="442">
          <cell r="C442" t="str">
            <v>BU   G7794101P7USD</v>
          </cell>
          <cell r="D442" t="str">
            <v>CBIH****</v>
          </cell>
          <cell r="E442" t="str">
            <v>OTHER</v>
          </cell>
          <cell r="F442" t="str">
            <v>Balance Sheet</v>
          </cell>
          <cell r="G442">
            <v>487207.09</v>
          </cell>
          <cell r="H442">
            <v>487207.09</v>
          </cell>
          <cell r="I442">
            <v>487207.09</v>
          </cell>
          <cell r="J442">
            <v>487207.09</v>
          </cell>
          <cell r="K442">
            <v>487207.09</v>
          </cell>
          <cell r="L442">
            <v>487207.09</v>
          </cell>
          <cell r="M442">
            <v>487207.09</v>
          </cell>
          <cell r="N442">
            <v>487207.09</v>
          </cell>
          <cell r="O442">
            <v>487207.09</v>
          </cell>
          <cell r="P442">
            <v>487207.09</v>
          </cell>
          <cell r="Q442">
            <v>487207.09</v>
          </cell>
          <cell r="R442">
            <v>487207.09</v>
          </cell>
          <cell r="S442">
            <v>5846485.0799999991</v>
          </cell>
          <cell r="T442" t="str">
            <v>USD</v>
          </cell>
          <cell r="U442" t="str">
            <v>ASSETS</v>
          </cell>
          <cell r="V442" t="str">
            <v>OTHER ASSETS</v>
          </cell>
        </row>
        <row r="443">
          <cell r="C443" t="str">
            <v>AX   G57600P301USD</v>
          </cell>
          <cell r="D443" t="str">
            <v>DADAB***</v>
          </cell>
          <cell r="E443" t="str">
            <v>CON PAYABLES</v>
          </cell>
          <cell r="F443" t="str">
            <v>Balance Sheet</v>
          </cell>
          <cell r="G443">
            <v>-600.01</v>
          </cell>
          <cell r="H443">
            <v>-600.01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-1200.02</v>
          </cell>
          <cell r="T443" t="str">
            <v>USD</v>
          </cell>
          <cell r="U443" t="str">
            <v>LIABILITIES</v>
          </cell>
          <cell r="V443" t="str">
            <v>CURRENT LIAB</v>
          </cell>
        </row>
        <row r="444">
          <cell r="C444" t="str">
            <v>BU   G7794101TOUSD</v>
          </cell>
          <cell r="D444" t="str">
            <v>CBIH****</v>
          </cell>
          <cell r="E444" t="str">
            <v>OTHER</v>
          </cell>
          <cell r="F444" t="str">
            <v>Balance Sheet</v>
          </cell>
          <cell r="G444">
            <v>58776.44</v>
          </cell>
          <cell r="H444">
            <v>132706.4</v>
          </cell>
          <cell r="I444">
            <v>172315.33</v>
          </cell>
          <cell r="J444">
            <v>249678.27</v>
          </cell>
          <cell r="K444">
            <v>311169.71999999997</v>
          </cell>
          <cell r="L444">
            <v>436478.04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1361124.2</v>
          </cell>
          <cell r="T444" t="str">
            <v>USD</v>
          </cell>
          <cell r="U444" t="str">
            <v>ASSETS</v>
          </cell>
          <cell r="V444" t="str">
            <v>OTHER ASSETS</v>
          </cell>
        </row>
        <row r="445">
          <cell r="C445" t="str">
            <v>BU   G779440170USD</v>
          </cell>
          <cell r="D445" t="str">
            <v>CBIAA***</v>
          </cell>
          <cell r="E445" t="str">
            <v>OTHER</v>
          </cell>
          <cell r="F445" t="str">
            <v>Balance Sheet</v>
          </cell>
          <cell r="G445">
            <v>1272927.95</v>
          </cell>
          <cell r="H445">
            <v>1272927.95</v>
          </cell>
          <cell r="I445">
            <v>1272927.95</v>
          </cell>
          <cell r="J445">
            <v>1272927.95</v>
          </cell>
          <cell r="K445">
            <v>1272927.95</v>
          </cell>
          <cell r="L445">
            <v>1272927.95</v>
          </cell>
          <cell r="M445">
            <v>1272927.95</v>
          </cell>
          <cell r="N445">
            <v>1272927.95</v>
          </cell>
          <cell r="O445">
            <v>1272927.95</v>
          </cell>
          <cell r="P445">
            <v>1272927.95</v>
          </cell>
          <cell r="Q445">
            <v>1272927.95</v>
          </cell>
          <cell r="R445">
            <v>1272927.95</v>
          </cell>
          <cell r="S445">
            <v>15275135.399999997</v>
          </cell>
          <cell r="T445" t="str">
            <v>USD</v>
          </cell>
          <cell r="U445" t="str">
            <v>ASSETS</v>
          </cell>
          <cell r="V445" t="str">
            <v>OTHER ASSETS</v>
          </cell>
        </row>
        <row r="446">
          <cell r="C446" t="str">
            <v>BU   G779440179USD</v>
          </cell>
          <cell r="D446" t="str">
            <v>CBIH****</v>
          </cell>
          <cell r="E446" t="str">
            <v>OTHER</v>
          </cell>
          <cell r="F446" t="str">
            <v>Balance Sheet</v>
          </cell>
          <cell r="G446">
            <v>4769101.66</v>
          </cell>
          <cell r="H446">
            <v>4769101.66</v>
          </cell>
          <cell r="I446">
            <v>4769101.66</v>
          </cell>
          <cell r="J446">
            <v>4769101.66</v>
          </cell>
          <cell r="K446">
            <v>4769101.66</v>
          </cell>
          <cell r="L446">
            <v>4769101.66</v>
          </cell>
          <cell r="M446">
            <v>4769101.66</v>
          </cell>
          <cell r="N446">
            <v>4769101.66</v>
          </cell>
          <cell r="O446">
            <v>4769101.66</v>
          </cell>
          <cell r="P446">
            <v>4769101.66</v>
          </cell>
          <cell r="Q446">
            <v>4769101.66</v>
          </cell>
          <cell r="R446">
            <v>4769101.66</v>
          </cell>
          <cell r="S446">
            <v>57229219.919999987</v>
          </cell>
          <cell r="T446" t="str">
            <v>USD</v>
          </cell>
          <cell r="U446" t="str">
            <v>ASSETS</v>
          </cell>
          <cell r="V446" t="str">
            <v>OTHER ASSETS</v>
          </cell>
        </row>
        <row r="447">
          <cell r="C447" t="str">
            <v>BU   G7794401CAUSD</v>
          </cell>
          <cell r="D447" t="str">
            <v>CBIH****</v>
          </cell>
          <cell r="E447" t="str">
            <v>OTHER</v>
          </cell>
          <cell r="F447" t="str">
            <v>Balance Sheet</v>
          </cell>
          <cell r="G447">
            <v>730906.05</v>
          </cell>
          <cell r="H447">
            <v>730906.05</v>
          </cell>
          <cell r="I447">
            <v>730906.05</v>
          </cell>
          <cell r="J447">
            <v>730906.05</v>
          </cell>
          <cell r="K447">
            <v>730906.05</v>
          </cell>
          <cell r="L447">
            <v>730906.05</v>
          </cell>
          <cell r="M447">
            <v>730906.05</v>
          </cell>
          <cell r="N447">
            <v>730906.05</v>
          </cell>
          <cell r="O447">
            <v>730906.05</v>
          </cell>
          <cell r="P447">
            <v>730906.05</v>
          </cell>
          <cell r="Q447">
            <v>730906.05</v>
          </cell>
          <cell r="R447">
            <v>730906.05</v>
          </cell>
          <cell r="S447">
            <v>8770872.5999999996</v>
          </cell>
          <cell r="T447" t="str">
            <v>USD</v>
          </cell>
          <cell r="U447" t="str">
            <v>ASSETS</v>
          </cell>
          <cell r="V447" t="str">
            <v>OTHER ASSETS</v>
          </cell>
        </row>
        <row r="448">
          <cell r="C448" t="str">
            <v>BU   G7794401OLUSD</v>
          </cell>
          <cell r="D448" t="str">
            <v>CBIH****</v>
          </cell>
          <cell r="E448" t="str">
            <v>OTHER</v>
          </cell>
          <cell r="F448" t="str">
            <v>Balance Sheet</v>
          </cell>
          <cell r="G448">
            <v>534045.78</v>
          </cell>
          <cell r="H448">
            <v>534045.78</v>
          </cell>
          <cell r="I448">
            <v>534045.78</v>
          </cell>
          <cell r="J448">
            <v>534045.78</v>
          </cell>
          <cell r="K448">
            <v>534045.78</v>
          </cell>
          <cell r="L448">
            <v>534045.78</v>
          </cell>
          <cell r="M448">
            <v>534045.78</v>
          </cell>
          <cell r="N448">
            <v>534045.78</v>
          </cell>
          <cell r="O448">
            <v>534045.78</v>
          </cell>
          <cell r="P448">
            <v>534045.78</v>
          </cell>
          <cell r="Q448">
            <v>534045.78</v>
          </cell>
          <cell r="R448">
            <v>534045.78</v>
          </cell>
          <cell r="S448">
            <v>6408549.3600000022</v>
          </cell>
          <cell r="T448" t="str">
            <v>USD</v>
          </cell>
          <cell r="U448" t="str">
            <v>ASSETS</v>
          </cell>
          <cell r="V448" t="str">
            <v>OTHER ASSETS</v>
          </cell>
        </row>
        <row r="449">
          <cell r="C449" t="str">
            <v>BU   G7794401P1USD</v>
          </cell>
          <cell r="D449" t="str">
            <v>CBIH****</v>
          </cell>
          <cell r="E449" t="str">
            <v>OTHER</v>
          </cell>
          <cell r="F449" t="str">
            <v>Balance Sheet</v>
          </cell>
          <cell r="G449">
            <v>1977767</v>
          </cell>
          <cell r="H449">
            <v>1977767</v>
          </cell>
          <cell r="I449">
            <v>1977767</v>
          </cell>
          <cell r="J449">
            <v>1977767</v>
          </cell>
          <cell r="K449">
            <v>1977767</v>
          </cell>
          <cell r="L449">
            <v>1977767</v>
          </cell>
          <cell r="M449">
            <v>3565840.27</v>
          </cell>
          <cell r="N449">
            <v>3565840.27</v>
          </cell>
          <cell r="O449">
            <v>3565840.27</v>
          </cell>
          <cell r="P449">
            <v>3565840.27</v>
          </cell>
          <cell r="Q449">
            <v>3565840.27</v>
          </cell>
          <cell r="R449">
            <v>3565840.27</v>
          </cell>
          <cell r="S449">
            <v>33261643.619999997</v>
          </cell>
          <cell r="T449" t="str">
            <v>USD</v>
          </cell>
          <cell r="U449" t="str">
            <v>ASSETS</v>
          </cell>
          <cell r="V449" t="str">
            <v>OTHER ASSETS</v>
          </cell>
        </row>
        <row r="450">
          <cell r="C450" t="str">
            <v>BU   G7794401P7USD</v>
          </cell>
          <cell r="D450" t="str">
            <v>CBIAA***</v>
          </cell>
          <cell r="E450" t="str">
            <v>OTHER</v>
          </cell>
          <cell r="F450" t="str">
            <v>Balance Sheet</v>
          </cell>
          <cell r="G450">
            <v>55727.85</v>
          </cell>
          <cell r="H450">
            <v>55727.85</v>
          </cell>
          <cell r="I450">
            <v>55727.85</v>
          </cell>
          <cell r="J450">
            <v>55727.85</v>
          </cell>
          <cell r="K450">
            <v>55727.85</v>
          </cell>
          <cell r="L450">
            <v>55727.85</v>
          </cell>
          <cell r="M450">
            <v>55727.85</v>
          </cell>
          <cell r="N450">
            <v>55727.85</v>
          </cell>
          <cell r="O450">
            <v>55727.85</v>
          </cell>
          <cell r="P450">
            <v>55727.85</v>
          </cell>
          <cell r="Q450">
            <v>55727.85</v>
          </cell>
          <cell r="R450">
            <v>55727.85</v>
          </cell>
          <cell r="S450">
            <v>668734.19999999984</v>
          </cell>
          <cell r="T450" t="str">
            <v>USD</v>
          </cell>
          <cell r="U450" t="str">
            <v>ASSETS</v>
          </cell>
          <cell r="V450" t="str">
            <v>OTHER ASSETS</v>
          </cell>
        </row>
        <row r="451">
          <cell r="C451" t="str">
            <v>BU   G7794401TOUSD</v>
          </cell>
          <cell r="D451" t="str">
            <v>CBIH****</v>
          </cell>
          <cell r="E451" t="str">
            <v>OTHER</v>
          </cell>
          <cell r="F451" t="str">
            <v>Balance Sheet</v>
          </cell>
          <cell r="G451">
            <v>354887.22</v>
          </cell>
          <cell r="H451">
            <v>453248.51</v>
          </cell>
          <cell r="I451">
            <v>568950.81000000006</v>
          </cell>
          <cell r="J451">
            <v>686195.88</v>
          </cell>
          <cell r="K451">
            <v>801420.33</v>
          </cell>
          <cell r="L451">
            <v>930320.49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3795023.24</v>
          </cell>
          <cell r="T451" t="str">
            <v>USD</v>
          </cell>
          <cell r="U451" t="str">
            <v>ASSETS</v>
          </cell>
          <cell r="V451" t="str">
            <v>OTHER ASSETS</v>
          </cell>
        </row>
        <row r="452">
          <cell r="C452" t="str">
            <v>BU   G789410170USD</v>
          </cell>
          <cell r="D452" t="str">
            <v>CBIH****</v>
          </cell>
          <cell r="E452" t="str">
            <v>OTHER</v>
          </cell>
          <cell r="F452" t="str">
            <v>Balance Sheet</v>
          </cell>
          <cell r="G452">
            <v>-1990056.56</v>
          </cell>
          <cell r="H452">
            <v>-2024367.88</v>
          </cell>
          <cell r="I452">
            <v>-2058679.2</v>
          </cell>
          <cell r="J452">
            <v>-2092990.52</v>
          </cell>
          <cell r="K452">
            <v>-2058679.23</v>
          </cell>
          <cell r="L452">
            <v>-2058679.23</v>
          </cell>
          <cell r="M452">
            <v>-2058679.23</v>
          </cell>
          <cell r="N452">
            <v>-2058679.23</v>
          </cell>
          <cell r="O452">
            <v>-2058679.23</v>
          </cell>
          <cell r="P452">
            <v>-2058679.23</v>
          </cell>
          <cell r="Q452">
            <v>-2058679.23</v>
          </cell>
          <cell r="R452">
            <v>-2058679.23</v>
          </cell>
          <cell r="S452">
            <v>-24635528.000000004</v>
          </cell>
          <cell r="T452" t="str">
            <v>USD</v>
          </cell>
          <cell r="U452" t="str">
            <v>ASSETS</v>
          </cell>
          <cell r="V452" t="str">
            <v>OTHER ASSETS</v>
          </cell>
        </row>
        <row r="453">
          <cell r="C453" t="str">
            <v>BU   G789410179USD</v>
          </cell>
          <cell r="D453" t="str">
            <v>CBIH****</v>
          </cell>
          <cell r="E453" t="str">
            <v>OTHER</v>
          </cell>
          <cell r="F453" t="str">
            <v>Balance Sheet</v>
          </cell>
          <cell r="G453">
            <v>-732297.26</v>
          </cell>
          <cell r="H453">
            <v>-755919.72</v>
          </cell>
          <cell r="I453">
            <v>-779542.18</v>
          </cell>
          <cell r="J453">
            <v>-803164.64</v>
          </cell>
          <cell r="K453">
            <v>-826787.1</v>
          </cell>
          <cell r="L453">
            <v>-850409.56</v>
          </cell>
          <cell r="M453">
            <v>-874032.02</v>
          </cell>
          <cell r="N453">
            <v>-897654.48</v>
          </cell>
          <cell r="O453">
            <v>-921276.94</v>
          </cell>
          <cell r="P453">
            <v>-944899.4</v>
          </cell>
          <cell r="Q453">
            <v>-968521.86</v>
          </cell>
          <cell r="R453">
            <v>-992144.32</v>
          </cell>
          <cell r="S453">
            <v>-10346649.48</v>
          </cell>
          <cell r="T453" t="str">
            <v>USD</v>
          </cell>
          <cell r="U453" t="str">
            <v>ASSETS</v>
          </cell>
          <cell r="V453" t="str">
            <v>OTHER ASSETS</v>
          </cell>
        </row>
        <row r="454">
          <cell r="C454" t="str">
            <v>BU   G78941018IUSD</v>
          </cell>
          <cell r="D454" t="str">
            <v>CBIH****</v>
          </cell>
          <cell r="E454" t="str">
            <v>OTHER</v>
          </cell>
          <cell r="F454" t="str">
            <v>Balance Sheet</v>
          </cell>
          <cell r="G454">
            <v>-467719.26</v>
          </cell>
          <cell r="H454">
            <v>-480990.41</v>
          </cell>
          <cell r="I454">
            <v>-494261.56</v>
          </cell>
          <cell r="J454">
            <v>-507532.71</v>
          </cell>
          <cell r="K454">
            <v>-520803.86</v>
          </cell>
          <cell r="L454">
            <v>-534075.01</v>
          </cell>
          <cell r="M454">
            <v>-547346.16</v>
          </cell>
          <cell r="N454">
            <v>-560617.31000000006</v>
          </cell>
          <cell r="O454">
            <v>-573888.46</v>
          </cell>
          <cell r="P454">
            <v>-587159.61</v>
          </cell>
          <cell r="Q454">
            <v>-600430.76</v>
          </cell>
          <cell r="R454">
            <v>-613701.91</v>
          </cell>
          <cell r="S454">
            <v>-6488527.0200000005</v>
          </cell>
          <cell r="T454" t="str">
            <v>USD</v>
          </cell>
          <cell r="U454" t="str">
            <v>ASSETS</v>
          </cell>
          <cell r="V454" t="str">
            <v>OTHER ASSETS</v>
          </cell>
        </row>
        <row r="455">
          <cell r="C455" t="str">
            <v>BU   G7894101CAUSD</v>
          </cell>
          <cell r="D455" t="str">
            <v>CBIH****</v>
          </cell>
          <cell r="E455" t="str">
            <v>OTHER</v>
          </cell>
          <cell r="F455" t="str">
            <v>Balance Sheet</v>
          </cell>
          <cell r="G455">
            <v>-111666.59</v>
          </cell>
          <cell r="H455">
            <v>-113896.26</v>
          </cell>
          <cell r="I455">
            <v>-162949.16</v>
          </cell>
          <cell r="J455">
            <v>-162949.16</v>
          </cell>
          <cell r="K455">
            <v>-162949.16</v>
          </cell>
          <cell r="L455">
            <v>-162949.16</v>
          </cell>
          <cell r="M455">
            <v>-162949.16</v>
          </cell>
          <cell r="N455">
            <v>-162949.16</v>
          </cell>
          <cell r="O455">
            <v>-162949.16</v>
          </cell>
          <cell r="P455">
            <v>-162949.16</v>
          </cell>
          <cell r="Q455">
            <v>-162949.16</v>
          </cell>
          <cell r="R455">
            <v>-162949.16</v>
          </cell>
          <cell r="S455">
            <v>-1855054.4499999997</v>
          </cell>
          <cell r="T455" t="str">
            <v>USD</v>
          </cell>
          <cell r="U455" t="str">
            <v>ASSETS</v>
          </cell>
          <cell r="V455" t="str">
            <v>OTHER ASSETS</v>
          </cell>
        </row>
        <row r="456">
          <cell r="C456" t="str">
            <v>BU   G7894101LIUSD</v>
          </cell>
          <cell r="D456" t="str">
            <v>CBIH****</v>
          </cell>
          <cell r="E456" t="str">
            <v>OTHER</v>
          </cell>
          <cell r="F456" t="str">
            <v>Balance Sheet</v>
          </cell>
          <cell r="G456">
            <v>-181026.93</v>
          </cell>
          <cell r="H456">
            <v>-185736.8</v>
          </cell>
          <cell r="I456">
            <v>-192972.59</v>
          </cell>
          <cell r="J456">
            <v>-200208.38</v>
          </cell>
          <cell r="K456">
            <v>-207444.17</v>
          </cell>
          <cell r="L456">
            <v>-214679.96</v>
          </cell>
          <cell r="M456">
            <v>-221915.75</v>
          </cell>
          <cell r="N456">
            <v>-229151.54</v>
          </cell>
          <cell r="O456">
            <v>-236387.33</v>
          </cell>
          <cell r="P456">
            <v>-243623.12</v>
          </cell>
          <cell r="Q456">
            <v>-250858.91</v>
          </cell>
          <cell r="R456">
            <v>-258094.7</v>
          </cell>
          <cell r="S456">
            <v>-2622100.1800000006</v>
          </cell>
          <cell r="T456" t="str">
            <v>USD</v>
          </cell>
          <cell r="U456" t="str">
            <v>ASSETS</v>
          </cell>
          <cell r="V456" t="str">
            <v>OTHER ASSETS</v>
          </cell>
        </row>
        <row r="457">
          <cell r="C457" t="str">
            <v>BU   G7894101OLUSD</v>
          </cell>
          <cell r="D457" t="str">
            <v>CBIH****</v>
          </cell>
          <cell r="E457" t="str">
            <v>OTHER</v>
          </cell>
          <cell r="F457" t="str">
            <v>Balance Sheet</v>
          </cell>
          <cell r="G457">
            <v>-163020.75</v>
          </cell>
          <cell r="H457">
            <v>-169541.58</v>
          </cell>
          <cell r="I457">
            <v>-176062.41</v>
          </cell>
          <cell r="J457">
            <v>-182583.24</v>
          </cell>
          <cell r="K457">
            <v>-189104.07</v>
          </cell>
          <cell r="L457">
            <v>-195624.9</v>
          </cell>
          <cell r="M457">
            <v>-202145.73</v>
          </cell>
          <cell r="N457">
            <v>-208666.56</v>
          </cell>
          <cell r="O457">
            <v>-215187.39</v>
          </cell>
          <cell r="P457">
            <v>-221708.22</v>
          </cell>
          <cell r="Q457">
            <v>-228229.05</v>
          </cell>
          <cell r="R457">
            <v>-234749.87</v>
          </cell>
          <cell r="S457">
            <v>-2386623.77</v>
          </cell>
          <cell r="T457" t="str">
            <v>USD</v>
          </cell>
          <cell r="U457" t="str">
            <v>ASSETS</v>
          </cell>
          <cell r="V457" t="str">
            <v>OTHER ASSETS</v>
          </cell>
        </row>
        <row r="458">
          <cell r="C458" t="str">
            <v>BU   G7894101P1USD</v>
          </cell>
          <cell r="D458" t="str">
            <v>CBIH****</v>
          </cell>
          <cell r="E458" t="str">
            <v>OTHER</v>
          </cell>
          <cell r="F458" t="str">
            <v>Balance Sheet</v>
          </cell>
          <cell r="G458">
            <v>-523961.82</v>
          </cell>
          <cell r="H458">
            <v>-530167.44999999995</v>
          </cell>
          <cell r="I458">
            <v>-536373.07999999996</v>
          </cell>
          <cell r="J458">
            <v>-542578.71</v>
          </cell>
          <cell r="K458">
            <v>-548784.34</v>
          </cell>
          <cell r="L458">
            <v>-554989.97</v>
          </cell>
          <cell r="M458">
            <v>-561195.6</v>
          </cell>
          <cell r="N458">
            <v>-567401.23</v>
          </cell>
          <cell r="O458">
            <v>-573606.86</v>
          </cell>
          <cell r="P458">
            <v>-579812.49</v>
          </cell>
          <cell r="Q458">
            <v>-586018.12</v>
          </cell>
          <cell r="R458">
            <v>-592223.75</v>
          </cell>
          <cell r="S458">
            <v>-6697113.4200000009</v>
          </cell>
          <cell r="T458" t="str">
            <v>USD</v>
          </cell>
          <cell r="U458" t="str">
            <v>ASSETS</v>
          </cell>
          <cell r="V458" t="str">
            <v>OTHER ASSETS</v>
          </cell>
        </row>
        <row r="459">
          <cell r="C459" t="str">
            <v>AX   G57600S301USD</v>
          </cell>
          <cell r="D459" t="str">
            <v>DADAB***</v>
          </cell>
          <cell r="E459" t="str">
            <v>CON PAYABLES</v>
          </cell>
          <cell r="F459" t="str">
            <v>Balance Sheet</v>
          </cell>
          <cell r="G459">
            <v>-2918622.15</v>
          </cell>
          <cell r="H459">
            <v>-276270.84000000003</v>
          </cell>
          <cell r="I459">
            <v>-1545520.47</v>
          </cell>
          <cell r="J459">
            <v>-640653.24</v>
          </cell>
          <cell r="K459">
            <v>-645441.97</v>
          </cell>
          <cell r="L459">
            <v>-813045.46</v>
          </cell>
          <cell r="M459">
            <v>-742983.73</v>
          </cell>
          <cell r="N459">
            <v>-521958.1</v>
          </cell>
          <cell r="O459">
            <v>-681922.73</v>
          </cell>
          <cell r="P459">
            <v>-94.31</v>
          </cell>
          <cell r="Q459">
            <v>439020.15</v>
          </cell>
          <cell r="R459">
            <v>-6558.8</v>
          </cell>
          <cell r="S459">
            <v>-8354051.6499999994</v>
          </cell>
          <cell r="T459" t="str">
            <v>USD</v>
          </cell>
          <cell r="U459" t="str">
            <v>LIABILITIES</v>
          </cell>
          <cell r="V459" t="str">
            <v>CURRENT LIAB</v>
          </cell>
        </row>
        <row r="460">
          <cell r="C460" t="str">
            <v>BU   G7894101P7USD</v>
          </cell>
          <cell r="D460" t="str">
            <v>CBIH****</v>
          </cell>
          <cell r="E460" t="str">
            <v>OTHER</v>
          </cell>
          <cell r="F460" t="str">
            <v>Balance Sheet</v>
          </cell>
          <cell r="G460">
            <v>-243603.6</v>
          </cell>
          <cell r="H460">
            <v>-247663.66</v>
          </cell>
          <cell r="I460">
            <v>-251723.72</v>
          </cell>
          <cell r="J460">
            <v>-255783.78</v>
          </cell>
          <cell r="K460">
            <v>-259843.84</v>
          </cell>
          <cell r="L460">
            <v>-263903.90000000002</v>
          </cell>
          <cell r="M460">
            <v>-267963.96000000002</v>
          </cell>
          <cell r="N460">
            <v>-272024.02</v>
          </cell>
          <cell r="O460">
            <v>-276084.08</v>
          </cell>
          <cell r="P460">
            <v>-280144.14</v>
          </cell>
          <cell r="Q460">
            <v>-284204.2</v>
          </cell>
          <cell r="R460">
            <v>-288264.26</v>
          </cell>
          <cell r="S460">
            <v>-3191207.16</v>
          </cell>
          <cell r="T460" t="str">
            <v>USD</v>
          </cell>
          <cell r="U460" t="str">
            <v>ASSETS</v>
          </cell>
          <cell r="V460" t="str">
            <v>OTHER ASSETS</v>
          </cell>
        </row>
        <row r="461">
          <cell r="C461" t="str">
            <v>BU   G789440170USD</v>
          </cell>
          <cell r="D461" t="str">
            <v>CBIAA***</v>
          </cell>
          <cell r="E461" t="str">
            <v>OTHER</v>
          </cell>
          <cell r="F461" t="str">
            <v>Balance Sheet</v>
          </cell>
          <cell r="G461">
            <v>-1230497.22</v>
          </cell>
          <cell r="H461">
            <v>-1251712.69</v>
          </cell>
          <cell r="I461">
            <v>-1272928.1599999999</v>
          </cell>
          <cell r="J461">
            <v>-1294143.6299999999</v>
          </cell>
          <cell r="K461">
            <v>-1272927.95</v>
          </cell>
          <cell r="L461">
            <v>-1272927.95</v>
          </cell>
          <cell r="M461">
            <v>-1272927.95</v>
          </cell>
          <cell r="N461">
            <v>-1272927.95</v>
          </cell>
          <cell r="O461">
            <v>-1272927.95</v>
          </cell>
          <cell r="P461">
            <v>-1272927.95</v>
          </cell>
          <cell r="Q461">
            <v>-1272927.95</v>
          </cell>
          <cell r="R461">
            <v>-1272927.95</v>
          </cell>
          <cell r="S461">
            <v>-15232705.299999997</v>
          </cell>
          <cell r="T461" t="str">
            <v>USD</v>
          </cell>
          <cell r="U461" t="str">
            <v>ASSETS</v>
          </cell>
          <cell r="V461" t="str">
            <v>OTHER ASSETS</v>
          </cell>
        </row>
        <row r="462">
          <cell r="C462" t="str">
            <v>BU   G789440179USD</v>
          </cell>
          <cell r="D462" t="str">
            <v>CBIH****</v>
          </cell>
          <cell r="E462" t="str">
            <v>OTHER</v>
          </cell>
          <cell r="F462" t="str">
            <v>Balance Sheet</v>
          </cell>
          <cell r="G462">
            <v>-2464036.2400000002</v>
          </cell>
          <cell r="H462">
            <v>-2543521.2799999998</v>
          </cell>
          <cell r="I462">
            <v>-2623006.3199999998</v>
          </cell>
          <cell r="J462">
            <v>-2702491.36</v>
          </cell>
          <cell r="K462">
            <v>-2781976.4</v>
          </cell>
          <cell r="L462">
            <v>-2861461.44</v>
          </cell>
          <cell r="M462">
            <v>-2940946.48</v>
          </cell>
          <cell r="N462">
            <v>-3020431.52</v>
          </cell>
          <cell r="O462">
            <v>-3099916.56</v>
          </cell>
          <cell r="P462">
            <v>-3179401.6</v>
          </cell>
          <cell r="Q462">
            <v>-3258886.64</v>
          </cell>
          <cell r="R462">
            <v>-3338371.68</v>
          </cell>
          <cell r="S462">
            <v>-34814447.520000003</v>
          </cell>
          <cell r="T462" t="str">
            <v>USD</v>
          </cell>
          <cell r="U462" t="str">
            <v>ASSETS</v>
          </cell>
          <cell r="V462" t="str">
            <v>OTHER ASSETS</v>
          </cell>
        </row>
        <row r="463">
          <cell r="C463" t="str">
            <v>BU   G7894401CAUSD</v>
          </cell>
          <cell r="D463" t="str">
            <v>CBIH****</v>
          </cell>
          <cell r="E463" t="str">
            <v>OTHER</v>
          </cell>
          <cell r="F463" t="str">
            <v>Balance Sheet</v>
          </cell>
          <cell r="G463">
            <v>-506761.32</v>
          </cell>
          <cell r="H463">
            <v>-516506.73</v>
          </cell>
          <cell r="I463">
            <v>-730906.05</v>
          </cell>
          <cell r="J463">
            <v>-730906.05</v>
          </cell>
          <cell r="K463">
            <v>-730906.05</v>
          </cell>
          <cell r="L463">
            <v>-730906.05</v>
          </cell>
          <cell r="M463">
            <v>-730906.05</v>
          </cell>
          <cell r="N463">
            <v>-730906.05</v>
          </cell>
          <cell r="O463">
            <v>-730906.05</v>
          </cell>
          <cell r="P463">
            <v>-730906.05</v>
          </cell>
          <cell r="Q463">
            <v>-730906.05</v>
          </cell>
          <cell r="R463">
            <v>-730906.05</v>
          </cell>
          <cell r="S463">
            <v>-8332328.5499999989</v>
          </cell>
          <cell r="T463" t="str">
            <v>USD</v>
          </cell>
          <cell r="U463" t="str">
            <v>ASSETS</v>
          </cell>
          <cell r="V463" t="str">
            <v>OTHER ASSETS</v>
          </cell>
        </row>
        <row r="464">
          <cell r="C464" t="str">
            <v>BU   G7894401LIUSD</v>
          </cell>
          <cell r="D464" t="str">
            <v>CBIH****</v>
          </cell>
          <cell r="E464" t="str">
            <v>OTHER</v>
          </cell>
          <cell r="F464" t="str">
            <v>Balance Sheet</v>
          </cell>
          <cell r="G464">
            <v>-39778.239999999998</v>
          </cell>
          <cell r="H464">
            <v>-41021.31</v>
          </cell>
          <cell r="I464">
            <v>-42264.38</v>
          </cell>
          <cell r="J464">
            <v>-43507.45</v>
          </cell>
          <cell r="K464">
            <v>-44750.52</v>
          </cell>
          <cell r="L464">
            <v>-45993.59</v>
          </cell>
          <cell r="M464">
            <v>-47236.66</v>
          </cell>
          <cell r="N464">
            <v>-48479.73</v>
          </cell>
          <cell r="O464">
            <v>-49722.8</v>
          </cell>
          <cell r="P464">
            <v>-50965.87</v>
          </cell>
          <cell r="Q464">
            <v>-52208.94</v>
          </cell>
          <cell r="R464">
            <v>-53452.01</v>
          </cell>
          <cell r="S464">
            <v>-559381.5</v>
          </cell>
          <cell r="T464" t="str">
            <v>USD</v>
          </cell>
          <cell r="U464" t="str">
            <v>ASSETS</v>
          </cell>
          <cell r="V464" t="str">
            <v>OTHER ASSETS</v>
          </cell>
        </row>
        <row r="465">
          <cell r="C465" t="str">
            <v>BU   G7894401OLUSD</v>
          </cell>
          <cell r="D465" t="str">
            <v>CBIH****</v>
          </cell>
          <cell r="E465" t="str">
            <v>OTHER</v>
          </cell>
          <cell r="F465" t="str">
            <v>Balance Sheet</v>
          </cell>
          <cell r="G465">
            <v>-222519</v>
          </cell>
          <cell r="H465">
            <v>-231419.76</v>
          </cell>
          <cell r="I465">
            <v>-240320.52</v>
          </cell>
          <cell r="J465">
            <v>-249221.28</v>
          </cell>
          <cell r="K465">
            <v>-258122.04</v>
          </cell>
          <cell r="L465">
            <v>-267022.8</v>
          </cell>
          <cell r="M465">
            <v>-275923.56</v>
          </cell>
          <cell r="N465">
            <v>-284824.32000000001</v>
          </cell>
          <cell r="O465">
            <v>-293725.08</v>
          </cell>
          <cell r="P465">
            <v>-302625.84000000003</v>
          </cell>
          <cell r="Q465">
            <v>-311526.59999999998</v>
          </cell>
          <cell r="R465">
            <v>-320427.37</v>
          </cell>
          <cell r="S465">
            <v>-3257678.1700000004</v>
          </cell>
          <cell r="T465" t="str">
            <v>USD</v>
          </cell>
          <cell r="U465" t="str">
            <v>ASSETS</v>
          </cell>
          <cell r="V465" t="str">
            <v>OTHER ASSETS</v>
          </cell>
        </row>
        <row r="466">
          <cell r="C466" t="str">
            <v>BU   G7894401P1USD</v>
          </cell>
          <cell r="D466" t="str">
            <v>CBIH****</v>
          </cell>
          <cell r="E466" t="str">
            <v>OTHER</v>
          </cell>
          <cell r="F466" t="str">
            <v>Balance Sheet</v>
          </cell>
          <cell r="G466">
            <v>-1860043.09</v>
          </cell>
          <cell r="H466">
            <v>-1883587.94</v>
          </cell>
          <cell r="I466">
            <v>-1907132.79</v>
          </cell>
          <cell r="J466">
            <v>-1930677.64</v>
          </cell>
          <cell r="K466">
            <v>-1954222.49</v>
          </cell>
          <cell r="L466">
            <v>-1977767.34</v>
          </cell>
          <cell r="M466">
            <v>-1996672.97</v>
          </cell>
          <cell r="N466">
            <v>-2015578.6</v>
          </cell>
          <cell r="O466">
            <v>-2034484.23</v>
          </cell>
          <cell r="P466">
            <v>-2053389.86</v>
          </cell>
          <cell r="Q466">
            <v>-2072295.49</v>
          </cell>
          <cell r="R466">
            <v>-2091201.12</v>
          </cell>
          <cell r="S466">
            <v>-23777053.559999999</v>
          </cell>
          <cell r="T466" t="str">
            <v>USD</v>
          </cell>
          <cell r="U466" t="str">
            <v>ASSETS</v>
          </cell>
          <cell r="V466" t="str">
            <v>OTHER ASSETS</v>
          </cell>
        </row>
        <row r="467">
          <cell r="C467" t="str">
            <v>BU   G7894401P7USD</v>
          </cell>
          <cell r="D467" t="str">
            <v>CBIAA***</v>
          </cell>
          <cell r="E467" t="str">
            <v>OTHER</v>
          </cell>
          <cell r="F467" t="str">
            <v>Balance Sheet</v>
          </cell>
          <cell r="G467">
            <v>-39805.800000000003</v>
          </cell>
          <cell r="H467">
            <v>-40469.230000000003</v>
          </cell>
          <cell r="I467">
            <v>-41132.660000000003</v>
          </cell>
          <cell r="J467">
            <v>-41796.089999999997</v>
          </cell>
          <cell r="K467">
            <v>-42459.519999999997</v>
          </cell>
          <cell r="L467">
            <v>-43122.95</v>
          </cell>
          <cell r="M467">
            <v>-43786.38</v>
          </cell>
          <cell r="N467">
            <v>-44449.81</v>
          </cell>
          <cell r="O467">
            <v>-45113.24</v>
          </cell>
          <cell r="P467">
            <v>-45776.67</v>
          </cell>
          <cell r="Q467">
            <v>-46440.1</v>
          </cell>
          <cell r="R467">
            <v>-47103.53</v>
          </cell>
          <cell r="S467">
            <v>-521455.98</v>
          </cell>
          <cell r="T467" t="str">
            <v>USD</v>
          </cell>
          <cell r="U467" t="str">
            <v>ASSETS</v>
          </cell>
          <cell r="V467" t="str">
            <v>OTHER ASSETS</v>
          </cell>
        </row>
        <row r="468">
          <cell r="C468" t="str">
            <v>AX   G57600YB01USD</v>
          </cell>
          <cell r="D468" t="str">
            <v>DADAB***</v>
          </cell>
          <cell r="E468" t="str">
            <v>CON PAYABLES</v>
          </cell>
          <cell r="F468" t="str">
            <v>Balance Sheet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-46408.05</v>
          </cell>
          <cell r="R468">
            <v>-21820.95</v>
          </cell>
          <cell r="S468">
            <v>-68229</v>
          </cell>
          <cell r="T468" t="str">
            <v>USD</v>
          </cell>
          <cell r="U468" t="str">
            <v>LIABILITIES</v>
          </cell>
          <cell r="V468" t="str">
            <v>CURRENT LIAB</v>
          </cell>
        </row>
        <row r="469">
          <cell r="C469" t="str">
            <v>EH   A1533001USD</v>
          </cell>
          <cell r="D469" t="str">
            <v>CACAFB**</v>
          </cell>
          <cell r="E469" t="str">
            <v>TRADE RECEIVABLES</v>
          </cell>
          <cell r="F469" t="str">
            <v>Balance Sheet</v>
          </cell>
          <cell r="G469">
            <v>608.91999999999996</v>
          </cell>
          <cell r="H469">
            <v>2001.07</v>
          </cell>
          <cell r="I469">
            <v>-360.11</v>
          </cell>
          <cell r="J469">
            <v>-424.55</v>
          </cell>
          <cell r="K469">
            <v>796.48</v>
          </cell>
          <cell r="L469">
            <v>1743.93</v>
          </cell>
          <cell r="M469">
            <v>418.82</v>
          </cell>
          <cell r="N469">
            <v>889.14</v>
          </cell>
          <cell r="O469">
            <v>78.72</v>
          </cell>
          <cell r="P469">
            <v>352.85</v>
          </cell>
          <cell r="Q469">
            <v>1525.92</v>
          </cell>
          <cell r="R469">
            <v>-21.38</v>
          </cell>
          <cell r="S469">
            <v>7609.81</v>
          </cell>
          <cell r="T469" t="str">
            <v>USD</v>
          </cell>
          <cell r="U469" t="str">
            <v>ASSETS</v>
          </cell>
          <cell r="V469" t="str">
            <v>CURRENT ASSETS</v>
          </cell>
        </row>
        <row r="470">
          <cell r="C470" t="str">
            <v>EH   A3050010USD</v>
          </cell>
          <cell r="D470" t="str">
            <v>CACAFA**</v>
          </cell>
          <cell r="E470" t="str">
            <v>TRADE RECEIVABLES</v>
          </cell>
          <cell r="F470" t="str">
            <v>Balance Sheet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112.93</v>
          </cell>
          <cell r="N470">
            <v>114.29</v>
          </cell>
          <cell r="O470">
            <v>116.77</v>
          </cell>
          <cell r="P470">
            <v>0.01</v>
          </cell>
          <cell r="Q470">
            <v>0.01</v>
          </cell>
          <cell r="R470">
            <v>0.01</v>
          </cell>
          <cell r="S470">
            <v>344.02</v>
          </cell>
          <cell r="T470" t="str">
            <v>USD</v>
          </cell>
          <cell r="U470" t="str">
            <v>ASSETS</v>
          </cell>
          <cell r="V470" t="str">
            <v>CURRENT ASSETS</v>
          </cell>
        </row>
        <row r="471">
          <cell r="C471" t="str">
            <v>EH   A305100211USD</v>
          </cell>
          <cell r="D471" t="str">
            <v>CACB****</v>
          </cell>
          <cell r="E471" t="str">
            <v>TRADE RECEIVABLES</v>
          </cell>
          <cell r="F471" t="str">
            <v>Balance Sheet</v>
          </cell>
          <cell r="G471">
            <v>-204.51</v>
          </cell>
          <cell r="H471">
            <v>-201.06</v>
          </cell>
          <cell r="I471">
            <v>-212.35</v>
          </cell>
          <cell r="J471">
            <v>-210.86</v>
          </cell>
          <cell r="K471">
            <v>-224.75</v>
          </cell>
          <cell r="L471">
            <v>-224.65</v>
          </cell>
          <cell r="M471">
            <v>-224.93</v>
          </cell>
          <cell r="N471">
            <v>-227.64</v>
          </cell>
          <cell r="O471">
            <v>-232.58</v>
          </cell>
          <cell r="P471">
            <v>-235.63</v>
          </cell>
          <cell r="Q471">
            <v>-239.26</v>
          </cell>
          <cell r="R471">
            <v>-229.35</v>
          </cell>
          <cell r="S471">
            <v>-2667.57</v>
          </cell>
          <cell r="T471" t="str">
            <v>USD</v>
          </cell>
          <cell r="U471" t="str">
            <v>ASSETS</v>
          </cell>
          <cell r="V471" t="str">
            <v>CURRENT ASSETS</v>
          </cell>
        </row>
        <row r="472">
          <cell r="C472" t="str">
            <v>EH   A3060036USD</v>
          </cell>
          <cell r="D472" t="str">
            <v>CACAFB**</v>
          </cell>
          <cell r="E472" t="str">
            <v>TRADE RECEIVABLES</v>
          </cell>
          <cell r="F472" t="str">
            <v>Balance Sheet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0.33</v>
          </cell>
          <cell r="P472">
            <v>0.26</v>
          </cell>
          <cell r="Q472">
            <v>0.14000000000000001</v>
          </cell>
          <cell r="R472">
            <v>4291.55</v>
          </cell>
          <cell r="S472">
            <v>4292.28</v>
          </cell>
          <cell r="T472" t="str">
            <v>USD</v>
          </cell>
          <cell r="U472" t="str">
            <v>ASSETS</v>
          </cell>
          <cell r="V472" t="str">
            <v>CURRENT ASSETS</v>
          </cell>
        </row>
        <row r="473">
          <cell r="C473" t="str">
            <v>EH   A30600BUUSD</v>
          </cell>
          <cell r="D473" t="str">
            <v>CACAFB**</v>
          </cell>
          <cell r="E473" t="str">
            <v>TRADE RECEIVABLES</v>
          </cell>
          <cell r="F473" t="str">
            <v>Balance Sheet</v>
          </cell>
          <cell r="G473">
            <v>-3365.86</v>
          </cell>
          <cell r="H473">
            <v>-3309.11</v>
          </cell>
          <cell r="I473">
            <v>-5346.06</v>
          </cell>
          <cell r="J473">
            <v>-1764.56</v>
          </cell>
          <cell r="K473">
            <v>-7654.46</v>
          </cell>
          <cell r="L473">
            <v>-1879.97</v>
          </cell>
          <cell r="M473">
            <v>-1899.2</v>
          </cell>
          <cell r="N473">
            <v>-5864.91</v>
          </cell>
          <cell r="O473">
            <v>-9686.61</v>
          </cell>
          <cell r="P473">
            <v>2429.98</v>
          </cell>
          <cell r="Q473">
            <v>-1839.75</v>
          </cell>
          <cell r="R473">
            <v>0.1</v>
          </cell>
          <cell r="S473">
            <v>-40180.410000000003</v>
          </cell>
          <cell r="T473" t="str">
            <v>USD</v>
          </cell>
          <cell r="U473" t="str">
            <v>ASSETS</v>
          </cell>
          <cell r="V473" t="str">
            <v>CURRENT ASSETS</v>
          </cell>
        </row>
        <row r="474">
          <cell r="C474" t="str">
            <v>EH   A30600DXUSD</v>
          </cell>
          <cell r="D474" t="str">
            <v>CACAFB**</v>
          </cell>
          <cell r="E474" t="str">
            <v>TRADE RECEIVABLES</v>
          </cell>
          <cell r="F474" t="str">
            <v>Balance Sheet</v>
          </cell>
          <cell r="G474">
            <v>63.04</v>
          </cell>
          <cell r="H474">
            <v>-1505.9</v>
          </cell>
          <cell r="I474">
            <v>-1702.97</v>
          </cell>
          <cell r="J474">
            <v>3318.67</v>
          </cell>
          <cell r="K474">
            <v>0</v>
          </cell>
          <cell r="L474">
            <v>7007.39</v>
          </cell>
          <cell r="M474">
            <v>0</v>
          </cell>
          <cell r="N474">
            <v>0</v>
          </cell>
          <cell r="O474">
            <v>90.75</v>
          </cell>
          <cell r="P474">
            <v>91.94</v>
          </cell>
          <cell r="Q474">
            <v>93.35</v>
          </cell>
          <cell r="R474">
            <v>-0.01</v>
          </cell>
          <cell r="S474">
            <v>7456.26</v>
          </cell>
          <cell r="T474" t="str">
            <v>USD</v>
          </cell>
          <cell r="U474" t="str">
            <v>ASSETS</v>
          </cell>
          <cell r="V474" t="str">
            <v>CURRENT ASSETS</v>
          </cell>
        </row>
        <row r="475">
          <cell r="C475" t="str">
            <v>EH   A30600EHUSD</v>
          </cell>
          <cell r="D475" t="str">
            <v>CACAFB**</v>
          </cell>
          <cell r="E475" t="str">
            <v>TRADE RECEIVABLES</v>
          </cell>
          <cell r="F475" t="str">
            <v>Balance Sheet</v>
          </cell>
          <cell r="G475">
            <v>193703.45</v>
          </cell>
          <cell r="H475">
            <v>190437.75</v>
          </cell>
          <cell r="I475">
            <v>203128.89</v>
          </cell>
          <cell r="J475">
            <v>334049.38</v>
          </cell>
          <cell r="K475">
            <v>212873.52</v>
          </cell>
          <cell r="L475">
            <v>212782.97</v>
          </cell>
          <cell r="M475">
            <v>213044.04</v>
          </cell>
          <cell r="N475">
            <v>227849.06</v>
          </cell>
          <cell r="O475">
            <v>322555.38</v>
          </cell>
          <cell r="P475">
            <v>227393.02</v>
          </cell>
          <cell r="Q475">
            <v>380637.18</v>
          </cell>
          <cell r="R475">
            <v>217230.06</v>
          </cell>
          <cell r="S475">
            <v>2935684.7</v>
          </cell>
          <cell r="T475" t="str">
            <v>USD</v>
          </cell>
          <cell r="U475" t="str">
            <v>ASSETS</v>
          </cell>
          <cell r="V475" t="str">
            <v>CURRENT ASSETS</v>
          </cell>
        </row>
        <row r="476">
          <cell r="C476" t="str">
            <v>EH   A30600LFUSD</v>
          </cell>
          <cell r="D476" t="str">
            <v>CACAFB**</v>
          </cell>
          <cell r="E476" t="str">
            <v>TRADE RECEIVABLES</v>
          </cell>
          <cell r="F476" t="str">
            <v>Balance Sheet</v>
          </cell>
          <cell r="G476">
            <v>0.01</v>
          </cell>
          <cell r="H476">
            <v>0.01</v>
          </cell>
          <cell r="I476">
            <v>8873.1</v>
          </cell>
          <cell r="J476">
            <v>8810.92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17684.04</v>
          </cell>
          <cell r="T476" t="str">
            <v>USD</v>
          </cell>
          <cell r="U476" t="str">
            <v>ASSETS</v>
          </cell>
          <cell r="V476" t="str">
            <v>CURRENT ASSETS</v>
          </cell>
        </row>
        <row r="477">
          <cell r="C477" t="str">
            <v>EH   A30600S1USD</v>
          </cell>
          <cell r="D477" t="str">
            <v>CACAFB**</v>
          </cell>
          <cell r="E477" t="str">
            <v>TRADE RECEIVABLES</v>
          </cell>
          <cell r="F477" t="str">
            <v>Balance Sheet</v>
          </cell>
          <cell r="G477">
            <v>0.01</v>
          </cell>
          <cell r="H477">
            <v>176.68</v>
          </cell>
          <cell r="I477">
            <v>0.01</v>
          </cell>
          <cell r="J477">
            <v>3245.09</v>
          </cell>
          <cell r="K477">
            <v>0</v>
          </cell>
          <cell r="L477">
            <v>0.01</v>
          </cell>
          <cell r="M477">
            <v>0.01</v>
          </cell>
          <cell r="N477">
            <v>0.02</v>
          </cell>
          <cell r="O477">
            <v>0.02</v>
          </cell>
          <cell r="P477">
            <v>0</v>
          </cell>
          <cell r="Q477">
            <v>-0.01</v>
          </cell>
          <cell r="R477">
            <v>0</v>
          </cell>
          <cell r="S477">
            <v>3421.84</v>
          </cell>
          <cell r="T477" t="str">
            <v>USD</v>
          </cell>
          <cell r="U477" t="str">
            <v>ASSETS</v>
          </cell>
          <cell r="V477" t="str">
            <v>CURRENT ASSETS</v>
          </cell>
        </row>
        <row r="478">
          <cell r="C478" t="str">
            <v>EH   A306020026USD</v>
          </cell>
          <cell r="D478" t="str">
            <v>CACAFA**</v>
          </cell>
          <cell r="E478" t="str">
            <v>TRADE RECEIVABLES</v>
          </cell>
          <cell r="F478" t="str">
            <v>Balance Sheet</v>
          </cell>
          <cell r="G478">
            <v>-2995.75</v>
          </cell>
          <cell r="H478">
            <v>-2545.63</v>
          </cell>
          <cell r="I478">
            <v>-2545.63</v>
          </cell>
          <cell r="J478">
            <v>-2545.63</v>
          </cell>
          <cell r="K478">
            <v>-2545.63</v>
          </cell>
          <cell r="L478">
            <v>-2545.63</v>
          </cell>
          <cell r="M478">
            <v>-2545.63</v>
          </cell>
          <cell r="N478">
            <v>-1420.33</v>
          </cell>
          <cell r="O478">
            <v>-1195.27</v>
          </cell>
          <cell r="P478">
            <v>-970.21</v>
          </cell>
          <cell r="Q478">
            <v>-745.15</v>
          </cell>
          <cell r="R478">
            <v>-520.09</v>
          </cell>
          <cell r="S478">
            <v>-23120.58</v>
          </cell>
          <cell r="T478" t="str">
            <v>USD</v>
          </cell>
          <cell r="U478" t="str">
            <v>ASSETS</v>
          </cell>
          <cell r="V478" t="str">
            <v>CURRENT ASSETS</v>
          </cell>
        </row>
        <row r="479">
          <cell r="C479" t="str">
            <v>EH   A3060200L2USD</v>
          </cell>
          <cell r="D479" t="str">
            <v>CACAFA**</v>
          </cell>
          <cell r="E479" t="str">
            <v>TRADE RECEIVABLES</v>
          </cell>
          <cell r="F479" t="str">
            <v>Balance Sheet</v>
          </cell>
          <cell r="G479">
            <v>-2888.46</v>
          </cell>
          <cell r="H479">
            <v>-2445.62</v>
          </cell>
          <cell r="I479">
            <v>-2445.62</v>
          </cell>
          <cell r="J479">
            <v>-2445.62</v>
          </cell>
          <cell r="K479">
            <v>-2445.62</v>
          </cell>
          <cell r="L479">
            <v>-2445.62</v>
          </cell>
          <cell r="M479">
            <v>-2445.62</v>
          </cell>
          <cell r="N479">
            <v>-1338.52</v>
          </cell>
          <cell r="O479">
            <v>-1117.0999999999999</v>
          </cell>
          <cell r="P479">
            <v>-895.68</v>
          </cell>
          <cell r="Q479">
            <v>-674.26</v>
          </cell>
          <cell r="R479">
            <v>-452.84</v>
          </cell>
          <cell r="S479">
            <v>-22040.579999999994</v>
          </cell>
          <cell r="T479" t="str">
            <v>USD</v>
          </cell>
          <cell r="U479" t="str">
            <v>ASSETS</v>
          </cell>
          <cell r="V479" t="str">
            <v>CURRENT ASSETS</v>
          </cell>
        </row>
        <row r="480">
          <cell r="C480" t="str">
            <v>EH   A3072006USD</v>
          </cell>
          <cell r="D480" t="str">
            <v>CACAFA**</v>
          </cell>
          <cell r="E480" t="str">
            <v>TRADE RECEIVABLES</v>
          </cell>
          <cell r="F480" t="str">
            <v>Balance Sheet</v>
          </cell>
          <cell r="G480">
            <v>-0.04</v>
          </cell>
          <cell r="H480">
            <v>-0.04</v>
          </cell>
          <cell r="I480">
            <v>-0.04</v>
          </cell>
          <cell r="J480">
            <v>-0.04</v>
          </cell>
          <cell r="K480">
            <v>148.55000000000001</v>
          </cell>
          <cell r="L480">
            <v>-0.04</v>
          </cell>
          <cell r="M480">
            <v>-0.04</v>
          </cell>
          <cell r="N480">
            <v>-0.04</v>
          </cell>
          <cell r="O480">
            <v>-0.04</v>
          </cell>
          <cell r="P480">
            <v>-0.04</v>
          </cell>
          <cell r="Q480">
            <v>-0.04</v>
          </cell>
          <cell r="R480">
            <v>2024</v>
          </cell>
          <cell r="S480">
            <v>2172.15</v>
          </cell>
          <cell r="T480" t="str">
            <v>USD</v>
          </cell>
          <cell r="U480" t="str">
            <v>ASSETS</v>
          </cell>
          <cell r="V480" t="str">
            <v>CURRENT ASSETS</v>
          </cell>
        </row>
        <row r="481">
          <cell r="C481" t="str">
            <v>EH   A40910DX01USD</v>
          </cell>
          <cell r="D481" t="str">
            <v>CAFA****</v>
          </cell>
          <cell r="E481" t="str">
            <v>CON RECEIVABLES</v>
          </cell>
          <cell r="F481" t="str">
            <v>Balance Sheet</v>
          </cell>
          <cell r="G481">
            <v>12864.14</v>
          </cell>
          <cell r="H481">
            <v>18632.189999999999</v>
          </cell>
          <cell r="I481">
            <v>52040.72</v>
          </cell>
          <cell r="J481">
            <v>17362.560000000001</v>
          </cell>
          <cell r="K481">
            <v>26552.83</v>
          </cell>
          <cell r="L481">
            <v>454866.02</v>
          </cell>
          <cell r="M481">
            <v>462440.11</v>
          </cell>
          <cell r="N481">
            <v>142.9</v>
          </cell>
          <cell r="O481">
            <v>146</v>
          </cell>
          <cell r="P481">
            <v>0.03</v>
          </cell>
          <cell r="Q481">
            <v>0.03</v>
          </cell>
          <cell r="R481">
            <v>0.03</v>
          </cell>
          <cell r="S481">
            <v>1045047.56</v>
          </cell>
          <cell r="T481" t="str">
            <v>USD</v>
          </cell>
          <cell r="U481" t="str">
            <v>ASSETS</v>
          </cell>
          <cell r="V481" t="str">
            <v>CURRENT ASSETS</v>
          </cell>
        </row>
        <row r="482">
          <cell r="C482" t="str">
            <v>EH   A40910J601USD</v>
          </cell>
          <cell r="D482" t="str">
            <v>CAFA****</v>
          </cell>
          <cell r="E482" t="str">
            <v>CON RECEIVABLES</v>
          </cell>
          <cell r="F482" t="str">
            <v>Balance Sheet</v>
          </cell>
          <cell r="G482">
            <v>468948.03</v>
          </cell>
          <cell r="H482">
            <v>274446.77</v>
          </cell>
          <cell r="I482">
            <v>379753.87</v>
          </cell>
          <cell r="J482">
            <v>330284.77</v>
          </cell>
          <cell r="K482">
            <v>365069.49</v>
          </cell>
          <cell r="L482">
            <v>319626.33</v>
          </cell>
          <cell r="M482">
            <v>678367.19</v>
          </cell>
          <cell r="N482">
            <v>327469.90999999997</v>
          </cell>
          <cell r="O482">
            <v>283374.7</v>
          </cell>
          <cell r="P482">
            <v>293008.13</v>
          </cell>
          <cell r="Q482">
            <v>324893.38</v>
          </cell>
          <cell r="R482">
            <v>332601.21000000002</v>
          </cell>
          <cell r="S482">
            <v>4377843.78</v>
          </cell>
          <cell r="T482" t="str">
            <v>USD</v>
          </cell>
          <cell r="U482" t="str">
            <v>ASSETS</v>
          </cell>
          <cell r="V482" t="str">
            <v>CURRENT ASSETS</v>
          </cell>
        </row>
        <row r="483">
          <cell r="C483" t="str">
            <v>EH   A40910LF01USD</v>
          </cell>
          <cell r="D483" t="str">
            <v>CAFA****</v>
          </cell>
          <cell r="E483" t="str">
            <v>CON RECEIVABLES</v>
          </cell>
          <cell r="F483" t="str">
            <v>Balance Sheet</v>
          </cell>
          <cell r="G483">
            <v>-0.01</v>
          </cell>
          <cell r="H483">
            <v>-0.01</v>
          </cell>
          <cell r="I483">
            <v>11.58</v>
          </cell>
          <cell r="J483">
            <v>0</v>
          </cell>
          <cell r="K483">
            <v>9391.18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9402.74</v>
          </cell>
          <cell r="T483" t="str">
            <v>USD</v>
          </cell>
          <cell r="U483" t="str">
            <v>ASSETS</v>
          </cell>
          <cell r="V483" t="str">
            <v>CURRENT ASSETS</v>
          </cell>
        </row>
        <row r="484">
          <cell r="C484" t="str">
            <v>EH   A40910S101USD</v>
          </cell>
          <cell r="D484" t="str">
            <v>CAFA****</v>
          </cell>
          <cell r="E484" t="str">
            <v>CON RECEIVABLES</v>
          </cell>
          <cell r="F484" t="str">
            <v>Balance Sheet</v>
          </cell>
          <cell r="G484">
            <v>15689.93</v>
          </cell>
          <cell r="H484">
            <v>15038.06</v>
          </cell>
          <cell r="I484">
            <v>64096.99</v>
          </cell>
          <cell r="J484">
            <v>15844.92</v>
          </cell>
          <cell r="K484">
            <v>20049.96</v>
          </cell>
          <cell r="L484">
            <v>21664.49</v>
          </cell>
          <cell r="M484">
            <v>41047.69</v>
          </cell>
          <cell r="N484">
            <v>18557.080000000002</v>
          </cell>
          <cell r="O484">
            <v>14083.03</v>
          </cell>
          <cell r="P484">
            <v>19530.61</v>
          </cell>
          <cell r="Q484">
            <v>26821</v>
          </cell>
          <cell r="R484">
            <v>27280.91</v>
          </cell>
          <cell r="S484">
            <v>299704.67</v>
          </cell>
          <cell r="T484" t="str">
            <v>USD</v>
          </cell>
          <cell r="U484" t="str">
            <v>ASSETS</v>
          </cell>
          <cell r="V484" t="str">
            <v>CURRENT ASSETS</v>
          </cell>
        </row>
        <row r="485">
          <cell r="C485" t="str">
            <v>EH   A40990J693USD</v>
          </cell>
          <cell r="D485" t="str">
            <v>CAFM****</v>
          </cell>
          <cell r="E485" t="str">
            <v>CON RECEIVABLES</v>
          </cell>
          <cell r="F485" t="str">
            <v>Balance Sheet</v>
          </cell>
          <cell r="G485">
            <v>-0.04</v>
          </cell>
          <cell r="H485">
            <v>-0.04</v>
          </cell>
          <cell r="I485">
            <v>-0.04</v>
          </cell>
          <cell r="J485">
            <v>-0.04</v>
          </cell>
          <cell r="K485">
            <v>0</v>
          </cell>
          <cell r="L485">
            <v>0</v>
          </cell>
          <cell r="M485">
            <v>-0.02</v>
          </cell>
          <cell r="N485">
            <v>-0.01</v>
          </cell>
          <cell r="O485">
            <v>-0.01</v>
          </cell>
          <cell r="P485">
            <v>-0.01</v>
          </cell>
          <cell r="Q485">
            <v>0</v>
          </cell>
          <cell r="R485">
            <v>0</v>
          </cell>
          <cell r="S485">
            <v>-0.21000000000000002</v>
          </cell>
          <cell r="T485" t="str">
            <v>USD</v>
          </cell>
          <cell r="U485" t="str">
            <v>ASSETS</v>
          </cell>
          <cell r="V485" t="str">
            <v>CURRENT ASSETS</v>
          </cell>
        </row>
        <row r="486">
          <cell r="C486" t="str">
            <v>EH   A51970EH01USD</v>
          </cell>
          <cell r="D486" t="str">
            <v>CAGBB***</v>
          </cell>
          <cell r="E486" t="str">
            <v>OTHER</v>
          </cell>
          <cell r="F486" t="str">
            <v>Balance Sheet</v>
          </cell>
          <cell r="G486">
            <v>4591.9399999999996</v>
          </cell>
          <cell r="H486">
            <v>4120.92</v>
          </cell>
          <cell r="I486">
            <v>3649.64</v>
          </cell>
          <cell r="J486">
            <v>3178.93</v>
          </cell>
          <cell r="K486">
            <v>2708.61</v>
          </cell>
          <cell r="L486">
            <v>2238.12</v>
          </cell>
          <cell r="M486">
            <v>1766.52</v>
          </cell>
          <cell r="N486">
            <v>1334.3</v>
          </cell>
          <cell r="O486">
            <v>1593.63</v>
          </cell>
          <cell r="P486">
            <v>1161.52</v>
          </cell>
          <cell r="Q486">
            <v>729.7</v>
          </cell>
          <cell r="R486">
            <v>4533.3100000000004</v>
          </cell>
          <cell r="S486">
            <v>31607.140000000003</v>
          </cell>
          <cell r="T486" t="str">
            <v>USD</v>
          </cell>
          <cell r="U486" t="str">
            <v>ASSETS</v>
          </cell>
          <cell r="V486" t="str">
            <v>CURRENT ASSETS</v>
          </cell>
        </row>
        <row r="487">
          <cell r="C487" t="str">
            <v>EH   A51990EHUSD</v>
          </cell>
          <cell r="D487" t="str">
            <v>CAGBB***</v>
          </cell>
          <cell r="E487" t="str">
            <v>OTHER</v>
          </cell>
          <cell r="F487" t="str">
            <v>Balance Sheet</v>
          </cell>
          <cell r="G487">
            <v>0.01</v>
          </cell>
          <cell r="H487">
            <v>0.01</v>
          </cell>
          <cell r="I487">
            <v>0.01</v>
          </cell>
          <cell r="J487">
            <v>0.01</v>
          </cell>
          <cell r="K487">
            <v>50108.75</v>
          </cell>
          <cell r="L487">
            <v>0.01</v>
          </cell>
          <cell r="M487">
            <v>0.01</v>
          </cell>
          <cell r="N487">
            <v>52611.25</v>
          </cell>
          <cell r="O487">
            <v>0.01</v>
          </cell>
          <cell r="P487">
            <v>0.01</v>
          </cell>
          <cell r="Q487">
            <v>0.01</v>
          </cell>
          <cell r="R487">
            <v>0.01</v>
          </cell>
          <cell r="S487">
            <v>102720.09999999998</v>
          </cell>
          <cell r="T487" t="str">
            <v>USD</v>
          </cell>
          <cell r="U487" t="str">
            <v>ASSETS</v>
          </cell>
          <cell r="V487" t="str">
            <v>CURRENT ASSETS</v>
          </cell>
        </row>
        <row r="488">
          <cell r="C488" t="str">
            <v>EH   F220021026USD</v>
          </cell>
          <cell r="D488" t="str">
            <v>CBAAA***</v>
          </cell>
          <cell r="E488" t="str">
            <v>LAND&amp;ME</v>
          </cell>
          <cell r="F488" t="str">
            <v>Balance Sheet</v>
          </cell>
          <cell r="G488">
            <v>5717.68</v>
          </cell>
          <cell r="H488">
            <v>5717.68</v>
          </cell>
          <cell r="I488">
            <v>5717.68</v>
          </cell>
          <cell r="J488">
            <v>5717.68</v>
          </cell>
          <cell r="K488">
            <v>5717.68</v>
          </cell>
          <cell r="L488">
            <v>5717.68</v>
          </cell>
          <cell r="M488">
            <v>5717.68</v>
          </cell>
          <cell r="N488">
            <v>5717.68</v>
          </cell>
          <cell r="O488">
            <v>5717.68</v>
          </cell>
          <cell r="P488">
            <v>5717.68</v>
          </cell>
          <cell r="Q488">
            <v>5717.68</v>
          </cell>
          <cell r="R488">
            <v>5717.68</v>
          </cell>
          <cell r="S488">
            <v>68612.160000000003</v>
          </cell>
          <cell r="T488" t="str">
            <v>USD</v>
          </cell>
          <cell r="U488" t="str">
            <v>ASSETS</v>
          </cell>
          <cell r="V488" t="str">
            <v>OTHER ASSETS</v>
          </cell>
        </row>
        <row r="489">
          <cell r="C489" t="str">
            <v>EH   F2200210L2USD</v>
          </cell>
          <cell r="D489" t="str">
            <v>CBAAA***</v>
          </cell>
          <cell r="E489" t="str">
            <v>LAND&amp;ME</v>
          </cell>
          <cell r="F489" t="str">
            <v>Balance Sheet</v>
          </cell>
          <cell r="G489">
            <v>17742.57</v>
          </cell>
          <cell r="H489">
            <v>17742.57</v>
          </cell>
          <cell r="I489">
            <v>17742.57</v>
          </cell>
          <cell r="J489">
            <v>17742.57</v>
          </cell>
          <cell r="K489">
            <v>17742.57</v>
          </cell>
          <cell r="L489">
            <v>17742.57</v>
          </cell>
          <cell r="M489">
            <v>17742.57</v>
          </cell>
          <cell r="N489">
            <v>17742.57</v>
          </cell>
          <cell r="O489">
            <v>17742.57</v>
          </cell>
          <cell r="P489">
            <v>17742.57</v>
          </cell>
          <cell r="Q489">
            <v>17742.57</v>
          </cell>
          <cell r="R489">
            <v>17742.57</v>
          </cell>
          <cell r="S489">
            <v>212910.84000000005</v>
          </cell>
          <cell r="T489" t="str">
            <v>USD</v>
          </cell>
          <cell r="U489" t="str">
            <v>ASSETS</v>
          </cell>
          <cell r="V489" t="str">
            <v>OTHER ASSETS</v>
          </cell>
        </row>
        <row r="490">
          <cell r="C490" t="str">
            <v>EH   F220022226USD</v>
          </cell>
          <cell r="D490" t="str">
            <v>CBAAA***</v>
          </cell>
          <cell r="E490" t="str">
            <v>LAND&amp;ME</v>
          </cell>
          <cell r="F490" t="str">
            <v>Balance Sheet</v>
          </cell>
          <cell r="G490">
            <v>612360.57999999996</v>
          </cell>
          <cell r="H490">
            <v>612360.57999999996</v>
          </cell>
          <cell r="I490">
            <v>612360.57999999996</v>
          </cell>
          <cell r="J490">
            <v>612360.57999999996</v>
          </cell>
          <cell r="K490">
            <v>612360.57999999996</v>
          </cell>
          <cell r="L490">
            <v>612360.57999999996</v>
          </cell>
          <cell r="M490">
            <v>612360.57999999996</v>
          </cell>
          <cell r="N490">
            <v>612360.57999999996</v>
          </cell>
          <cell r="O490">
            <v>612360.57999999996</v>
          </cell>
          <cell r="P490">
            <v>612360.57999999996</v>
          </cell>
          <cell r="Q490">
            <v>612360.57999999996</v>
          </cell>
          <cell r="R490">
            <v>612360.57999999996</v>
          </cell>
          <cell r="S490">
            <v>7348326.96</v>
          </cell>
          <cell r="T490" t="str">
            <v>USD</v>
          </cell>
          <cell r="U490" t="str">
            <v>ASSETS</v>
          </cell>
          <cell r="V490" t="str">
            <v>OTHER ASSETS</v>
          </cell>
        </row>
        <row r="491">
          <cell r="C491" t="str">
            <v>EH   F2200222L2USD</v>
          </cell>
          <cell r="D491" t="str">
            <v>CBAAA***</v>
          </cell>
          <cell r="E491" t="str">
            <v>LAND&amp;ME</v>
          </cell>
          <cell r="F491" t="str">
            <v>Balance Sheet</v>
          </cell>
          <cell r="G491">
            <v>700769.73</v>
          </cell>
          <cell r="H491">
            <v>700769.73</v>
          </cell>
          <cell r="I491">
            <v>700769.73</v>
          </cell>
          <cell r="J491">
            <v>700769.73</v>
          </cell>
          <cell r="K491">
            <v>700769.73</v>
          </cell>
          <cell r="L491">
            <v>700769.73</v>
          </cell>
          <cell r="M491">
            <v>700769.73</v>
          </cell>
          <cell r="N491">
            <v>700769.73</v>
          </cell>
          <cell r="O491">
            <v>700769.73</v>
          </cell>
          <cell r="P491">
            <v>700769.73</v>
          </cell>
          <cell r="Q491">
            <v>700769.73</v>
          </cell>
          <cell r="R491">
            <v>700769.73</v>
          </cell>
          <cell r="S491">
            <v>8409236.7600000016</v>
          </cell>
          <cell r="T491" t="str">
            <v>USD</v>
          </cell>
          <cell r="U491" t="str">
            <v>ASSETS</v>
          </cell>
          <cell r="V491" t="str">
            <v>OTHER ASSETS</v>
          </cell>
        </row>
        <row r="492">
          <cell r="C492" t="str">
            <v>EH   F220023226USD</v>
          </cell>
          <cell r="D492" t="str">
            <v>CBAAA***</v>
          </cell>
          <cell r="E492" t="str">
            <v>LAND&amp;ME</v>
          </cell>
          <cell r="F492" t="str">
            <v>Balance Sheet</v>
          </cell>
          <cell r="G492">
            <v>213736.28</v>
          </cell>
          <cell r="H492">
            <v>213736.28</v>
          </cell>
          <cell r="I492">
            <v>213736.28</v>
          </cell>
          <cell r="J492">
            <v>213736.28</v>
          </cell>
          <cell r="K492">
            <v>213736.28</v>
          </cell>
          <cell r="L492">
            <v>213736.28</v>
          </cell>
          <cell r="M492">
            <v>213736.28</v>
          </cell>
          <cell r="N492">
            <v>213736.28</v>
          </cell>
          <cell r="O492">
            <v>213736.28</v>
          </cell>
          <cell r="P492">
            <v>213736.28</v>
          </cell>
          <cell r="Q492">
            <v>213736.28</v>
          </cell>
          <cell r="R492">
            <v>213736.28</v>
          </cell>
          <cell r="S492">
            <v>2564835.3599999994</v>
          </cell>
          <cell r="T492" t="str">
            <v>USD</v>
          </cell>
          <cell r="U492" t="str">
            <v>ASSETS</v>
          </cell>
          <cell r="V492" t="str">
            <v>OTHER ASSETS</v>
          </cell>
        </row>
        <row r="493">
          <cell r="C493" t="str">
            <v>EH   F2200232L2USD</v>
          </cell>
          <cell r="D493" t="str">
            <v>CBAAA***</v>
          </cell>
          <cell r="E493" t="str">
            <v>LAND&amp;ME</v>
          </cell>
          <cell r="F493" t="str">
            <v>Balance Sheet</v>
          </cell>
          <cell r="G493">
            <v>209115.73</v>
          </cell>
          <cell r="H493">
            <v>209115.73</v>
          </cell>
          <cell r="I493">
            <v>209115.73</v>
          </cell>
          <cell r="J493">
            <v>209115.73</v>
          </cell>
          <cell r="K493">
            <v>209115.73</v>
          </cell>
          <cell r="L493">
            <v>209115.73</v>
          </cell>
          <cell r="M493">
            <v>209115.73</v>
          </cell>
          <cell r="N493">
            <v>209115.73</v>
          </cell>
          <cell r="O493">
            <v>209115.73</v>
          </cell>
          <cell r="P493">
            <v>209115.73</v>
          </cell>
          <cell r="Q493">
            <v>209115.73</v>
          </cell>
          <cell r="R493">
            <v>209115.73</v>
          </cell>
          <cell r="S493">
            <v>2509388.7600000002</v>
          </cell>
          <cell r="T493" t="str">
            <v>USD</v>
          </cell>
          <cell r="U493" t="str">
            <v>ASSETS</v>
          </cell>
          <cell r="V493" t="str">
            <v>OTHER ASSETS</v>
          </cell>
        </row>
        <row r="494">
          <cell r="C494" t="str">
            <v>EH   F220025026USD</v>
          </cell>
          <cell r="D494" t="str">
            <v>CBAAA***</v>
          </cell>
          <cell r="E494" t="str">
            <v>LAND&amp;ME</v>
          </cell>
          <cell r="F494" t="str">
            <v>Balance Sheet</v>
          </cell>
          <cell r="G494">
            <v>50246.58</v>
          </cell>
          <cell r="H494">
            <v>50246.58</v>
          </cell>
          <cell r="I494">
            <v>50246.58</v>
          </cell>
          <cell r="J494">
            <v>50246.58</v>
          </cell>
          <cell r="K494">
            <v>50246.58</v>
          </cell>
          <cell r="L494">
            <v>50246.58</v>
          </cell>
          <cell r="M494">
            <v>50246.58</v>
          </cell>
          <cell r="N494">
            <v>50246.58</v>
          </cell>
          <cell r="O494">
            <v>50246.58</v>
          </cell>
          <cell r="P494">
            <v>50246.58</v>
          </cell>
          <cell r="Q494">
            <v>50246.58</v>
          </cell>
          <cell r="R494">
            <v>50246.58</v>
          </cell>
          <cell r="S494">
            <v>602958.96000000008</v>
          </cell>
          <cell r="T494" t="str">
            <v>USD</v>
          </cell>
          <cell r="U494" t="str">
            <v>ASSETS</v>
          </cell>
          <cell r="V494" t="str">
            <v>OTHER ASSETS</v>
          </cell>
        </row>
        <row r="495">
          <cell r="C495" t="str">
            <v>EH   F2200250L2USD</v>
          </cell>
          <cell r="D495" t="str">
            <v>CBAAA***</v>
          </cell>
          <cell r="E495" t="str">
            <v>LAND&amp;ME</v>
          </cell>
          <cell r="F495" t="str">
            <v>Balance Sheet</v>
          </cell>
          <cell r="G495">
            <v>41022.239999999998</v>
          </cell>
          <cell r="H495">
            <v>41022.239999999998</v>
          </cell>
          <cell r="I495">
            <v>41022.239999999998</v>
          </cell>
          <cell r="J495">
            <v>41022.239999999998</v>
          </cell>
          <cell r="K495">
            <v>41022.239999999998</v>
          </cell>
          <cell r="L495">
            <v>41022.239999999998</v>
          </cell>
          <cell r="M495">
            <v>41022.239999999998</v>
          </cell>
          <cell r="N495">
            <v>41022.239999999998</v>
          </cell>
          <cell r="O495">
            <v>41022.239999999998</v>
          </cell>
          <cell r="P495">
            <v>41022.239999999998</v>
          </cell>
          <cell r="Q495">
            <v>41022.239999999998</v>
          </cell>
          <cell r="R495">
            <v>41022.239999999998</v>
          </cell>
          <cell r="S495">
            <v>492266.87999999995</v>
          </cell>
          <cell r="T495" t="str">
            <v>USD</v>
          </cell>
          <cell r="U495" t="str">
            <v>ASSETS</v>
          </cell>
          <cell r="V495" t="str">
            <v>OTHER ASSETS</v>
          </cell>
        </row>
        <row r="496">
          <cell r="C496" t="str">
            <v>EH   F220025126USD</v>
          </cell>
          <cell r="D496" t="str">
            <v>CBAAA***</v>
          </cell>
          <cell r="E496" t="str">
            <v>LAND&amp;ME</v>
          </cell>
          <cell r="F496" t="str">
            <v>Balance Sheet</v>
          </cell>
          <cell r="G496">
            <v>57672.61</v>
          </cell>
          <cell r="H496">
            <v>57672.61</v>
          </cell>
          <cell r="I496">
            <v>57672.61</v>
          </cell>
          <cell r="J496">
            <v>57672.61</v>
          </cell>
          <cell r="K496">
            <v>57672.61</v>
          </cell>
          <cell r="L496">
            <v>57672.61</v>
          </cell>
          <cell r="M496">
            <v>57672.61</v>
          </cell>
          <cell r="N496">
            <v>57672.61</v>
          </cell>
          <cell r="O496">
            <v>57672.61</v>
          </cell>
          <cell r="P496">
            <v>57672.61</v>
          </cell>
          <cell r="Q496">
            <v>57672.61</v>
          </cell>
          <cell r="R496">
            <v>57672.61</v>
          </cell>
          <cell r="S496">
            <v>692071.32</v>
          </cell>
          <cell r="T496" t="str">
            <v>USD</v>
          </cell>
          <cell r="U496" t="str">
            <v>ASSETS</v>
          </cell>
          <cell r="V496" t="str">
            <v>OTHER ASSETS</v>
          </cell>
        </row>
        <row r="497">
          <cell r="C497" t="str">
            <v>EH   F2200251L2USD</v>
          </cell>
          <cell r="D497" t="str">
            <v>CBAAA***</v>
          </cell>
          <cell r="E497" t="str">
            <v>LAND&amp;ME</v>
          </cell>
          <cell r="F497" t="str">
            <v>Balance Sheet</v>
          </cell>
          <cell r="G497">
            <v>55395.43</v>
          </cell>
          <cell r="H497">
            <v>55395.43</v>
          </cell>
          <cell r="I497">
            <v>55395.43</v>
          </cell>
          <cell r="J497">
            <v>55395.43</v>
          </cell>
          <cell r="K497">
            <v>55395.43</v>
          </cell>
          <cell r="L497">
            <v>55395.43</v>
          </cell>
          <cell r="M497">
            <v>55395.43</v>
          </cell>
          <cell r="N497">
            <v>55395.43</v>
          </cell>
          <cell r="O497">
            <v>55395.43</v>
          </cell>
          <cell r="P497">
            <v>55395.43</v>
          </cell>
          <cell r="Q497">
            <v>55395.43</v>
          </cell>
          <cell r="R497">
            <v>55395.43</v>
          </cell>
          <cell r="S497">
            <v>664745.16000000015</v>
          </cell>
          <cell r="T497" t="str">
            <v>USD</v>
          </cell>
          <cell r="U497" t="str">
            <v>ASSETS</v>
          </cell>
          <cell r="V497" t="str">
            <v>OTHER ASSETS</v>
          </cell>
        </row>
        <row r="498">
          <cell r="C498" t="str">
            <v>EH   F220025226USD</v>
          </cell>
          <cell r="D498" t="str">
            <v>CBAAA***</v>
          </cell>
          <cell r="E498" t="str">
            <v>LAND&amp;ME</v>
          </cell>
          <cell r="F498" t="str">
            <v>Balance Sheet</v>
          </cell>
          <cell r="G498">
            <v>15784.32</v>
          </cell>
          <cell r="H498">
            <v>15784.32</v>
          </cell>
          <cell r="I498">
            <v>15784.32</v>
          </cell>
          <cell r="J498">
            <v>15784.32</v>
          </cell>
          <cell r="K498">
            <v>15784.32</v>
          </cell>
          <cell r="L498">
            <v>15784.32</v>
          </cell>
          <cell r="M498">
            <v>15784.32</v>
          </cell>
          <cell r="N498">
            <v>15784.32</v>
          </cell>
          <cell r="O498">
            <v>15784.32</v>
          </cell>
          <cell r="P498">
            <v>15784.32</v>
          </cell>
          <cell r="Q498">
            <v>15784.32</v>
          </cell>
          <cell r="R498">
            <v>15784.32</v>
          </cell>
          <cell r="S498">
            <v>189411.84000000005</v>
          </cell>
          <cell r="T498" t="str">
            <v>USD</v>
          </cell>
          <cell r="U498" t="str">
            <v>ASSETS</v>
          </cell>
          <cell r="V498" t="str">
            <v>OTHER ASSETS</v>
          </cell>
        </row>
        <row r="499">
          <cell r="C499" t="str">
            <v>EH   F2200252L2USD</v>
          </cell>
          <cell r="D499" t="str">
            <v>CBAAA***</v>
          </cell>
          <cell r="E499" t="str">
            <v>LAND&amp;ME</v>
          </cell>
          <cell r="F499" t="str">
            <v>Balance Sheet</v>
          </cell>
          <cell r="G499">
            <v>11796.06</v>
          </cell>
          <cell r="H499">
            <v>11796.06</v>
          </cell>
          <cell r="I499">
            <v>11796.06</v>
          </cell>
          <cell r="J499">
            <v>11796.06</v>
          </cell>
          <cell r="K499">
            <v>11796.06</v>
          </cell>
          <cell r="L499">
            <v>11796.06</v>
          </cell>
          <cell r="M499">
            <v>11796.06</v>
          </cell>
          <cell r="N499">
            <v>11796.06</v>
          </cell>
          <cell r="O499">
            <v>11796.06</v>
          </cell>
          <cell r="P499">
            <v>11796.06</v>
          </cell>
          <cell r="Q499">
            <v>11796.06</v>
          </cell>
          <cell r="R499">
            <v>11796.06</v>
          </cell>
          <cell r="S499">
            <v>141552.72</v>
          </cell>
          <cell r="T499" t="str">
            <v>USD</v>
          </cell>
          <cell r="U499" t="str">
            <v>ASSETS</v>
          </cell>
          <cell r="V499" t="str">
            <v>OTHER ASSETS</v>
          </cell>
        </row>
        <row r="500">
          <cell r="C500" t="str">
            <v>EH   F300420026USD</v>
          </cell>
          <cell r="D500" t="str">
            <v>CBABA***</v>
          </cell>
          <cell r="E500" t="str">
            <v>LAND&amp;ME</v>
          </cell>
          <cell r="F500" t="str">
            <v>Balance Sheet</v>
          </cell>
          <cell r="G500">
            <v>0.04</v>
          </cell>
          <cell r="H500">
            <v>0.04</v>
          </cell>
          <cell r="I500">
            <v>0.04</v>
          </cell>
          <cell r="J500">
            <v>0.04</v>
          </cell>
          <cell r="K500">
            <v>0.04</v>
          </cell>
          <cell r="L500">
            <v>0.04</v>
          </cell>
          <cell r="M500">
            <v>0.04</v>
          </cell>
          <cell r="N500">
            <v>0.04</v>
          </cell>
          <cell r="O500">
            <v>0.04</v>
          </cell>
          <cell r="P500">
            <v>0.04</v>
          </cell>
          <cell r="Q500">
            <v>0.04</v>
          </cell>
          <cell r="R500">
            <v>0.04</v>
          </cell>
          <cell r="S500">
            <v>0.47999999999999993</v>
          </cell>
          <cell r="T500" t="str">
            <v>USD</v>
          </cell>
          <cell r="U500" t="str">
            <v>ASSETS</v>
          </cell>
          <cell r="V500" t="str">
            <v>OTHER ASSETS</v>
          </cell>
        </row>
        <row r="501">
          <cell r="C501" t="str">
            <v>EH   F320021026USD</v>
          </cell>
          <cell r="D501" t="str">
            <v>CBABB***</v>
          </cell>
          <cell r="E501" t="str">
            <v>LAND&amp;ME</v>
          </cell>
          <cell r="F501" t="str">
            <v>Balance Sheet</v>
          </cell>
          <cell r="G501">
            <v>-3506.83</v>
          </cell>
          <cell r="H501">
            <v>-3571.73</v>
          </cell>
          <cell r="I501">
            <v>-3636.64</v>
          </cell>
          <cell r="J501">
            <v>-3701.54</v>
          </cell>
          <cell r="K501">
            <v>-3766.45</v>
          </cell>
          <cell r="L501">
            <v>-3831.35</v>
          </cell>
          <cell r="M501">
            <v>-3896.26</v>
          </cell>
          <cell r="N501">
            <v>-3961.16</v>
          </cell>
          <cell r="O501">
            <v>-4026.07</v>
          </cell>
          <cell r="P501">
            <v>-4090.96</v>
          </cell>
          <cell r="Q501">
            <v>-4155.87</v>
          </cell>
          <cell r="R501">
            <v>-4220.75</v>
          </cell>
          <cell r="S501">
            <v>-46365.61</v>
          </cell>
          <cell r="T501" t="str">
            <v>USD</v>
          </cell>
          <cell r="U501" t="str">
            <v>ASSETS</v>
          </cell>
          <cell r="V501" t="str">
            <v>OTHER ASSETS</v>
          </cell>
        </row>
        <row r="502">
          <cell r="C502" t="str">
            <v>EH   F3200210L2USD</v>
          </cell>
          <cell r="D502" t="str">
            <v>CBABB***</v>
          </cell>
          <cell r="E502" t="str">
            <v>LAND&amp;ME</v>
          </cell>
          <cell r="F502" t="str">
            <v>Balance Sheet</v>
          </cell>
          <cell r="G502">
            <v>-6881.76</v>
          </cell>
          <cell r="H502">
            <v>-7017.45</v>
          </cell>
          <cell r="I502">
            <v>-7153.16</v>
          </cell>
          <cell r="J502">
            <v>-7288.83</v>
          </cell>
          <cell r="K502">
            <v>-7424.54</v>
          </cell>
          <cell r="L502">
            <v>-7560.21</v>
          </cell>
          <cell r="M502">
            <v>-7695.92</v>
          </cell>
          <cell r="N502">
            <v>-7831.58</v>
          </cell>
          <cell r="O502">
            <v>-7967.29</v>
          </cell>
          <cell r="P502">
            <v>-8102.94</v>
          </cell>
          <cell r="Q502">
            <v>-8238.65</v>
          </cell>
          <cell r="R502">
            <v>-8374.2999999999993</v>
          </cell>
          <cell r="S502">
            <v>-91536.62999999999</v>
          </cell>
          <cell r="T502" t="str">
            <v>USD</v>
          </cell>
          <cell r="U502" t="str">
            <v>ASSETS</v>
          </cell>
          <cell r="V502" t="str">
            <v>OTHER ASSETS</v>
          </cell>
        </row>
        <row r="503">
          <cell r="C503" t="str">
            <v>EH   F320022226USD</v>
          </cell>
          <cell r="D503" t="str">
            <v>CBABA***</v>
          </cell>
          <cell r="E503" t="str">
            <v>LAND&amp;ME</v>
          </cell>
          <cell r="F503" t="str">
            <v>Balance Sheet</v>
          </cell>
          <cell r="G503">
            <v>-604748.35</v>
          </cell>
          <cell r="H503">
            <v>-604903.21</v>
          </cell>
          <cell r="I503">
            <v>-605058.07999999996</v>
          </cell>
          <cell r="J503">
            <v>-605212.93000000005</v>
          </cell>
          <cell r="K503">
            <v>-605367.81000000006</v>
          </cell>
          <cell r="L503">
            <v>-605522.66</v>
          </cell>
          <cell r="M503">
            <v>-605664.28</v>
          </cell>
          <cell r="N503">
            <v>-605805.88</v>
          </cell>
          <cell r="O503">
            <v>-605947.5</v>
          </cell>
          <cell r="P503">
            <v>-606089.1</v>
          </cell>
          <cell r="Q503">
            <v>-606230.72</v>
          </cell>
          <cell r="R503">
            <v>-606372.23</v>
          </cell>
          <cell r="S503">
            <v>-7266922.75</v>
          </cell>
          <cell r="T503" t="str">
            <v>USD</v>
          </cell>
          <cell r="U503" t="str">
            <v>ASSETS</v>
          </cell>
          <cell r="V503" t="str">
            <v>OTHER ASSETS</v>
          </cell>
        </row>
        <row r="504">
          <cell r="C504" t="str">
            <v>EH   F3200222L2USD</v>
          </cell>
          <cell r="D504" t="str">
            <v>CBABA***</v>
          </cell>
          <cell r="E504" t="str">
            <v>LAND&amp;ME</v>
          </cell>
          <cell r="F504" t="str">
            <v>Balance Sheet</v>
          </cell>
          <cell r="G504">
            <v>-609397.97</v>
          </cell>
          <cell r="H504">
            <v>-610972.48</v>
          </cell>
          <cell r="I504">
            <v>-612547</v>
          </cell>
          <cell r="J504">
            <v>-614121.49</v>
          </cell>
          <cell r="K504">
            <v>-615696.03</v>
          </cell>
          <cell r="L504">
            <v>-617270.52</v>
          </cell>
          <cell r="M504">
            <v>-618831.81000000006</v>
          </cell>
          <cell r="N504">
            <v>-620393.06000000006</v>
          </cell>
          <cell r="O504">
            <v>-621954.35</v>
          </cell>
          <cell r="P504">
            <v>-623515.59</v>
          </cell>
          <cell r="Q504">
            <v>-625076.88</v>
          </cell>
          <cell r="R504">
            <v>-626638.03</v>
          </cell>
          <cell r="S504">
            <v>-7416415.209999999</v>
          </cell>
          <cell r="T504" t="str">
            <v>USD</v>
          </cell>
          <cell r="U504" t="str">
            <v>ASSETS</v>
          </cell>
          <cell r="V504" t="str">
            <v>OTHER ASSETS</v>
          </cell>
        </row>
        <row r="505">
          <cell r="C505" t="str">
            <v>EH   F320023226USD</v>
          </cell>
          <cell r="D505" t="str">
            <v>CBABA***</v>
          </cell>
          <cell r="E505" t="str">
            <v>LAND&amp;ME</v>
          </cell>
          <cell r="F505" t="str">
            <v>Balance Sheet</v>
          </cell>
          <cell r="G505">
            <v>-211645.42</v>
          </cell>
          <cell r="H505">
            <v>-212063.7</v>
          </cell>
          <cell r="I505">
            <v>-212481.99</v>
          </cell>
          <cell r="J505">
            <v>-212900.27</v>
          </cell>
          <cell r="K505">
            <v>-213318.58</v>
          </cell>
          <cell r="L505">
            <v>-213736.86</v>
          </cell>
          <cell r="M505">
            <v>-213736.86</v>
          </cell>
          <cell r="N505">
            <v>-213736.86</v>
          </cell>
          <cell r="O505">
            <v>-213736.86</v>
          </cell>
          <cell r="P505">
            <v>-213736.86</v>
          </cell>
          <cell r="Q505">
            <v>-213736.86</v>
          </cell>
          <cell r="R505">
            <v>-213736.86</v>
          </cell>
          <cell r="S505">
            <v>-2558567.9799999991</v>
          </cell>
          <cell r="T505" t="str">
            <v>USD</v>
          </cell>
          <cell r="U505" t="str">
            <v>ASSETS</v>
          </cell>
          <cell r="V505" t="str">
            <v>OTHER ASSETS</v>
          </cell>
        </row>
        <row r="506">
          <cell r="C506" t="str">
            <v>EH   F3200232L2USD</v>
          </cell>
          <cell r="D506" t="str">
            <v>CBABA***</v>
          </cell>
          <cell r="E506" t="str">
            <v>LAND&amp;ME</v>
          </cell>
          <cell r="F506" t="str">
            <v>Balance Sheet</v>
          </cell>
          <cell r="G506">
            <v>-205405.38</v>
          </cell>
          <cell r="H506">
            <v>-205860.26</v>
          </cell>
          <cell r="I506">
            <v>-206315.14</v>
          </cell>
          <cell r="J506">
            <v>-206770.02</v>
          </cell>
          <cell r="K506">
            <v>-207224.92</v>
          </cell>
          <cell r="L506">
            <v>-207679.8</v>
          </cell>
          <cell r="M506">
            <v>-207739.64</v>
          </cell>
          <cell r="N506">
            <v>-207799.48</v>
          </cell>
          <cell r="O506">
            <v>-207859.32</v>
          </cell>
          <cell r="P506">
            <v>-207919.15</v>
          </cell>
          <cell r="Q506">
            <v>-207978.99</v>
          </cell>
          <cell r="R506">
            <v>-208038.82</v>
          </cell>
          <cell r="S506">
            <v>-2486590.92</v>
          </cell>
          <cell r="T506" t="str">
            <v>USD</v>
          </cell>
          <cell r="U506" t="str">
            <v>ASSETS</v>
          </cell>
          <cell r="V506" t="str">
            <v>OTHER ASSETS</v>
          </cell>
        </row>
        <row r="507">
          <cell r="C507" t="str">
            <v>EH   F320025026USD</v>
          </cell>
          <cell r="D507" t="str">
            <v>CBABA***</v>
          </cell>
          <cell r="E507" t="str">
            <v>LAND&amp;ME</v>
          </cell>
          <cell r="F507" t="str">
            <v>Balance Sheet</v>
          </cell>
          <cell r="G507">
            <v>-36346.75</v>
          </cell>
          <cell r="H507">
            <v>-36592.9</v>
          </cell>
          <cell r="I507">
            <v>-36839.06</v>
          </cell>
          <cell r="J507">
            <v>-37085.199999999997</v>
          </cell>
          <cell r="K507">
            <v>-37331.360000000001</v>
          </cell>
          <cell r="L507">
            <v>-37577.5</v>
          </cell>
          <cell r="M507">
            <v>-37823.660000000003</v>
          </cell>
          <cell r="N507">
            <v>-38069.79</v>
          </cell>
          <cell r="O507">
            <v>-38315.949999999997</v>
          </cell>
          <cell r="P507">
            <v>-38562.080000000002</v>
          </cell>
          <cell r="Q507">
            <v>-38808.25</v>
          </cell>
          <cell r="R507">
            <v>-39054.370000000003</v>
          </cell>
          <cell r="S507">
            <v>-452406.87</v>
          </cell>
          <cell r="T507" t="str">
            <v>USD</v>
          </cell>
          <cell r="U507" t="str">
            <v>ASSETS</v>
          </cell>
          <cell r="V507" t="str">
            <v>OTHER ASSETS</v>
          </cell>
        </row>
        <row r="508">
          <cell r="C508" t="str">
            <v>EH   F3200250L2USD</v>
          </cell>
          <cell r="D508" t="str">
            <v>CBABA***</v>
          </cell>
          <cell r="E508" t="str">
            <v>LAND&amp;ME</v>
          </cell>
          <cell r="F508" t="str">
            <v>Balance Sheet</v>
          </cell>
          <cell r="G508">
            <v>-31237.360000000001</v>
          </cell>
          <cell r="H508">
            <v>-31412.09</v>
          </cell>
          <cell r="I508">
            <v>-31586.83</v>
          </cell>
          <cell r="J508">
            <v>-31761.55</v>
          </cell>
          <cell r="K508">
            <v>-31936.29</v>
          </cell>
          <cell r="L508">
            <v>-32111.01</v>
          </cell>
          <cell r="M508">
            <v>-32285.75</v>
          </cell>
          <cell r="N508">
            <v>-32460.47</v>
          </cell>
          <cell r="O508">
            <v>-32635.21</v>
          </cell>
          <cell r="P508">
            <v>-32809.93</v>
          </cell>
          <cell r="Q508">
            <v>-32984.67</v>
          </cell>
          <cell r="R508">
            <v>-33159.39</v>
          </cell>
          <cell r="S508">
            <v>-386380.55</v>
          </cell>
          <cell r="T508" t="str">
            <v>USD</v>
          </cell>
          <cell r="U508" t="str">
            <v>ASSETS</v>
          </cell>
          <cell r="V508" t="str">
            <v>OTHER ASSETS</v>
          </cell>
        </row>
        <row r="509">
          <cell r="C509" t="str">
            <v>EH   F320025126USD</v>
          </cell>
          <cell r="D509" t="str">
            <v>CBABA***</v>
          </cell>
          <cell r="E509" t="str">
            <v>LAND&amp;ME</v>
          </cell>
          <cell r="F509" t="str">
            <v>Balance Sheet</v>
          </cell>
          <cell r="G509">
            <v>-57672.57</v>
          </cell>
          <cell r="H509">
            <v>-57672.57</v>
          </cell>
          <cell r="I509">
            <v>-57672.57</v>
          </cell>
          <cell r="J509">
            <v>-57672.57</v>
          </cell>
          <cell r="K509">
            <v>-57672.57</v>
          </cell>
          <cell r="L509">
            <v>-57672.57</v>
          </cell>
          <cell r="M509">
            <v>-57672.57</v>
          </cell>
          <cell r="N509">
            <v>-57672.57</v>
          </cell>
          <cell r="O509">
            <v>-57672.57</v>
          </cell>
          <cell r="P509">
            <v>-57672.57</v>
          </cell>
          <cell r="Q509">
            <v>-57672.57</v>
          </cell>
          <cell r="R509">
            <v>-57672.57</v>
          </cell>
          <cell r="S509">
            <v>-692070.83999999985</v>
          </cell>
          <cell r="T509" t="str">
            <v>USD</v>
          </cell>
          <cell r="U509" t="str">
            <v>ASSETS</v>
          </cell>
          <cell r="V509" t="str">
            <v>OTHER ASSETS</v>
          </cell>
        </row>
        <row r="510">
          <cell r="C510" t="str">
            <v>EH   F3200251L2USD</v>
          </cell>
          <cell r="D510" t="str">
            <v>CBABA***</v>
          </cell>
          <cell r="E510" t="str">
            <v>LAND&amp;ME</v>
          </cell>
          <cell r="F510" t="str">
            <v>Balance Sheet</v>
          </cell>
          <cell r="G510">
            <v>-55395.42</v>
          </cell>
          <cell r="H510">
            <v>-55395.42</v>
          </cell>
          <cell r="I510">
            <v>-55395.42</v>
          </cell>
          <cell r="J510">
            <v>-55395.42</v>
          </cell>
          <cell r="K510">
            <v>-55395.42</v>
          </cell>
          <cell r="L510">
            <v>-55395.42</v>
          </cell>
          <cell r="M510">
            <v>-55395.42</v>
          </cell>
          <cell r="N510">
            <v>-55395.42</v>
          </cell>
          <cell r="O510">
            <v>-55395.42</v>
          </cell>
          <cell r="P510">
            <v>-55395.42</v>
          </cell>
          <cell r="Q510">
            <v>-55395.42</v>
          </cell>
          <cell r="R510">
            <v>-55395.42</v>
          </cell>
          <cell r="S510">
            <v>-664745.04</v>
          </cell>
          <cell r="T510" t="str">
            <v>USD</v>
          </cell>
          <cell r="U510" t="str">
            <v>ASSETS</v>
          </cell>
          <cell r="V510" t="str">
            <v>OTHER ASSETS</v>
          </cell>
        </row>
        <row r="511">
          <cell r="C511" t="str">
            <v>EH   F320025226USD</v>
          </cell>
          <cell r="D511" t="str">
            <v>CBABA***</v>
          </cell>
          <cell r="E511" t="str">
            <v>LAND&amp;ME</v>
          </cell>
          <cell r="F511" t="str">
            <v>Balance Sheet</v>
          </cell>
          <cell r="G511">
            <v>-15784.29</v>
          </cell>
          <cell r="H511">
            <v>-15784.29</v>
          </cell>
          <cell r="I511">
            <v>-15784.29</v>
          </cell>
          <cell r="J511">
            <v>-15784.29</v>
          </cell>
          <cell r="K511">
            <v>-15784.29</v>
          </cell>
          <cell r="L511">
            <v>-15784.29</v>
          </cell>
          <cell r="M511">
            <v>-15784.29</v>
          </cell>
          <cell r="N511">
            <v>-15784.29</v>
          </cell>
          <cell r="O511">
            <v>-15784.29</v>
          </cell>
          <cell r="P511">
            <v>-15784.29</v>
          </cell>
          <cell r="Q511">
            <v>-15784.29</v>
          </cell>
          <cell r="R511">
            <v>-15784.29</v>
          </cell>
          <cell r="S511">
            <v>-189411.48000000007</v>
          </cell>
          <cell r="T511" t="str">
            <v>USD</v>
          </cell>
          <cell r="U511" t="str">
            <v>ASSETS</v>
          </cell>
          <cell r="V511" t="str">
            <v>OTHER ASSETS</v>
          </cell>
        </row>
        <row r="512">
          <cell r="C512" t="str">
            <v>EH   F3200252L2USD</v>
          </cell>
          <cell r="D512" t="str">
            <v>CBABA***</v>
          </cell>
          <cell r="E512" t="str">
            <v>LAND&amp;ME</v>
          </cell>
          <cell r="F512" t="str">
            <v>Balance Sheet</v>
          </cell>
          <cell r="G512">
            <v>-11796.07</v>
          </cell>
          <cell r="H512">
            <v>-11796.07</v>
          </cell>
          <cell r="I512">
            <v>-11796.07</v>
          </cell>
          <cell r="J512">
            <v>-11796.07</v>
          </cell>
          <cell r="K512">
            <v>-11796.07</v>
          </cell>
          <cell r="L512">
            <v>-11796.07</v>
          </cell>
          <cell r="M512">
            <v>-11796.07</v>
          </cell>
          <cell r="N512">
            <v>-11796.07</v>
          </cell>
          <cell r="O512">
            <v>-11796.07</v>
          </cell>
          <cell r="P512">
            <v>-11796.07</v>
          </cell>
          <cell r="Q512">
            <v>-11796.07</v>
          </cell>
          <cell r="R512">
            <v>-11796.07</v>
          </cell>
          <cell r="S512">
            <v>-141552.84000000003</v>
          </cell>
          <cell r="T512" t="str">
            <v>USD</v>
          </cell>
          <cell r="U512" t="str">
            <v>ASSETS</v>
          </cell>
          <cell r="V512" t="str">
            <v>OTHER ASSETS</v>
          </cell>
        </row>
        <row r="513">
          <cell r="C513" t="str">
            <v>EH   G17010EHUSD</v>
          </cell>
          <cell r="D513" t="str">
            <v>DABAAG**</v>
          </cell>
          <cell r="E513" t="str">
            <v>A/P</v>
          </cell>
          <cell r="F513" t="str">
            <v>Balance Sheet</v>
          </cell>
          <cell r="G513">
            <v>69630.850000000006</v>
          </cell>
          <cell r="H513">
            <v>-73800.039999999994</v>
          </cell>
          <cell r="I513">
            <v>-89349.11</v>
          </cell>
          <cell r="J513">
            <v>97377.87</v>
          </cell>
          <cell r="K513">
            <v>-104564.23</v>
          </cell>
          <cell r="L513">
            <v>-90456.36</v>
          </cell>
          <cell r="M513">
            <v>87509.54</v>
          </cell>
          <cell r="N513">
            <v>-73982.67</v>
          </cell>
          <cell r="O513">
            <v>-67163.360000000001</v>
          </cell>
          <cell r="P513">
            <v>122117.75</v>
          </cell>
          <cell r="Q513">
            <v>-78870.22</v>
          </cell>
          <cell r="R513">
            <v>-82216.11</v>
          </cell>
          <cell r="S513">
            <v>-283766.09000000003</v>
          </cell>
          <cell r="T513" t="str">
            <v>USD</v>
          </cell>
          <cell r="U513" t="str">
            <v>LIABILITIES</v>
          </cell>
          <cell r="V513" t="str">
            <v>CURRENT LIAB</v>
          </cell>
        </row>
        <row r="514">
          <cell r="C514" t="str">
            <v>EH   G1747004USD</v>
          </cell>
          <cell r="D514" t="str">
            <v>DABAAJ**</v>
          </cell>
          <cell r="E514" t="str">
            <v>A/P</v>
          </cell>
          <cell r="F514" t="str">
            <v>Balance Sheet</v>
          </cell>
          <cell r="G514">
            <v>-0.43</v>
          </cell>
          <cell r="H514">
            <v>-3519.29</v>
          </cell>
          <cell r="I514">
            <v>-49752.55</v>
          </cell>
          <cell r="J514">
            <v>-40722.99</v>
          </cell>
          <cell r="K514">
            <v>-13285.28</v>
          </cell>
          <cell r="L514">
            <v>-43548.56</v>
          </cell>
          <cell r="M514">
            <v>-47847.38</v>
          </cell>
          <cell r="N514">
            <v>-12964.68</v>
          </cell>
          <cell r="O514">
            <v>-41032</v>
          </cell>
          <cell r="P514">
            <v>-39869.440000000002</v>
          </cell>
          <cell r="Q514">
            <v>-6352.63</v>
          </cell>
          <cell r="R514">
            <v>-0.42</v>
          </cell>
          <cell r="S514">
            <v>-298895.64999999997</v>
          </cell>
          <cell r="T514" t="str">
            <v>USD</v>
          </cell>
          <cell r="U514" t="str">
            <v>LIABILITIES</v>
          </cell>
          <cell r="V514" t="str">
            <v>CURRENT LIAB</v>
          </cell>
        </row>
        <row r="515">
          <cell r="C515" t="str">
            <v>EH   G1747TMPUSD</v>
          </cell>
          <cell r="D515" t="str">
            <v>DABAAJ**</v>
          </cell>
          <cell r="E515" t="str">
            <v>A/P</v>
          </cell>
          <cell r="F515" t="str">
            <v>Balance Sheet</v>
          </cell>
          <cell r="G515">
            <v>-64123.85</v>
          </cell>
          <cell r="H515">
            <v>0.01</v>
          </cell>
          <cell r="I515">
            <v>0.01</v>
          </cell>
          <cell r="J515">
            <v>0.01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-64123.819999999992</v>
          </cell>
          <cell r="T515" t="str">
            <v>USD</v>
          </cell>
          <cell r="U515" t="str">
            <v>LIABILITIES</v>
          </cell>
          <cell r="V515" t="str">
            <v>CURRENT LIAB</v>
          </cell>
        </row>
        <row r="516">
          <cell r="C516" t="str">
            <v>EH   G4735003EHUSD</v>
          </cell>
          <cell r="D516" t="str">
            <v>DABAAG**</v>
          </cell>
          <cell r="E516" t="str">
            <v>A/P</v>
          </cell>
          <cell r="F516" t="str">
            <v>Balance Sheet</v>
          </cell>
          <cell r="G516">
            <v>29865.1</v>
          </cell>
          <cell r="H516">
            <v>70954.820000000007</v>
          </cell>
          <cell r="I516">
            <v>77615.25</v>
          </cell>
          <cell r="J516">
            <v>108757.24</v>
          </cell>
          <cell r="K516">
            <v>130614.6</v>
          </cell>
          <cell r="L516">
            <v>-296114.53000000003</v>
          </cell>
          <cell r="M516">
            <v>178227.63</v>
          </cell>
          <cell r="N516">
            <v>178322.08</v>
          </cell>
          <cell r="O516">
            <v>195330.8</v>
          </cell>
          <cell r="P516">
            <v>193117.55</v>
          </cell>
          <cell r="Q516">
            <v>210643.56</v>
          </cell>
          <cell r="R516">
            <v>205694.92</v>
          </cell>
          <cell r="S516">
            <v>1283029.02</v>
          </cell>
          <cell r="T516" t="str">
            <v>USD</v>
          </cell>
          <cell r="U516" t="str">
            <v>LIABILITIES</v>
          </cell>
          <cell r="V516" t="str">
            <v>CURRENT LIAB</v>
          </cell>
        </row>
        <row r="517">
          <cell r="C517" t="str">
            <v>AX   G57600YD01USD</v>
          </cell>
          <cell r="D517" t="str">
            <v>DADAB***</v>
          </cell>
          <cell r="E517" t="str">
            <v>CON PAYABLES</v>
          </cell>
          <cell r="F517" t="str">
            <v>Balance Sheet</v>
          </cell>
          <cell r="G517">
            <v>-65102.99</v>
          </cell>
          <cell r="H517">
            <v>-64875.4</v>
          </cell>
          <cell r="I517">
            <v>-64076.97</v>
          </cell>
          <cell r="J517">
            <v>-64138.39</v>
          </cell>
          <cell r="K517">
            <v>-64434.64</v>
          </cell>
          <cell r="L517">
            <v>-64593.599999999999</v>
          </cell>
          <cell r="M517">
            <v>-65095.79</v>
          </cell>
          <cell r="N517">
            <v>-65106.63</v>
          </cell>
          <cell r="O517">
            <v>-65659.39</v>
          </cell>
          <cell r="P517">
            <v>-66013.45</v>
          </cell>
          <cell r="Q517">
            <v>-65977.320000000007</v>
          </cell>
          <cell r="R517">
            <v>-65876.160000000003</v>
          </cell>
          <cell r="S517">
            <v>-780950.72999999986</v>
          </cell>
          <cell r="T517" t="str">
            <v>USD</v>
          </cell>
          <cell r="U517" t="str">
            <v>LIABILITIES</v>
          </cell>
          <cell r="V517" t="str">
            <v>CURRENT LIAB</v>
          </cell>
        </row>
        <row r="518">
          <cell r="C518" t="str">
            <v>AX   G576200101USD</v>
          </cell>
          <cell r="D518" t="str">
            <v>DADM****</v>
          </cell>
          <cell r="E518" t="str">
            <v>CON PAYABLES</v>
          </cell>
          <cell r="F518" t="str">
            <v>Balance Sheet</v>
          </cell>
          <cell r="G518">
            <v>503.57</v>
          </cell>
          <cell r="H518">
            <v>-2837.39</v>
          </cell>
          <cell r="I518">
            <v>765.3</v>
          </cell>
          <cell r="J518">
            <v>851.69</v>
          </cell>
          <cell r="K518">
            <v>966.28</v>
          </cell>
          <cell r="L518">
            <v>-164080.25</v>
          </cell>
          <cell r="M518">
            <v>-115739.81</v>
          </cell>
          <cell r="N518">
            <v>484.08</v>
          </cell>
          <cell r="O518">
            <v>-112377.2</v>
          </cell>
          <cell r="P518">
            <v>-112135.72</v>
          </cell>
          <cell r="Q518">
            <v>-112169.26</v>
          </cell>
          <cell r="R518">
            <v>-127771.33</v>
          </cell>
          <cell r="S518">
            <v>-743540.03999999992</v>
          </cell>
          <cell r="T518" t="str">
            <v>USD</v>
          </cell>
          <cell r="U518" t="str">
            <v>LIABILITIES</v>
          </cell>
          <cell r="V518" t="str">
            <v>CURRENT LIAB</v>
          </cell>
        </row>
        <row r="519">
          <cell r="C519" t="str">
            <v>AX   G57620AM01USD</v>
          </cell>
          <cell r="D519" t="str">
            <v>DADM****</v>
          </cell>
          <cell r="E519" t="str">
            <v>CON PAYABLES</v>
          </cell>
          <cell r="F519" t="str">
            <v>Balance Sheet</v>
          </cell>
          <cell r="G519">
            <v>-313671.86</v>
          </cell>
          <cell r="H519">
            <v>-313671.84999999998</v>
          </cell>
          <cell r="I519">
            <v>-333950.11</v>
          </cell>
          <cell r="J519">
            <v>-313671.84000000003</v>
          </cell>
          <cell r="K519">
            <v>-313671.84000000003</v>
          </cell>
          <cell r="L519">
            <v>-839254.81</v>
          </cell>
          <cell r="M519">
            <v>-1049759.8400000001</v>
          </cell>
          <cell r="N519">
            <v>1371213.99</v>
          </cell>
          <cell r="O519">
            <v>591856.69999999995</v>
          </cell>
          <cell r="P519">
            <v>591856.68999999994</v>
          </cell>
          <cell r="Q519">
            <v>0.02</v>
          </cell>
          <cell r="R519">
            <v>0.02</v>
          </cell>
          <cell r="S519">
            <v>-922724.73000000021</v>
          </cell>
          <cell r="T519" t="str">
            <v>USD</v>
          </cell>
          <cell r="U519" t="str">
            <v>LIABILITIES</v>
          </cell>
          <cell r="V519" t="str">
            <v>CURRENT LIAB</v>
          </cell>
        </row>
        <row r="520">
          <cell r="C520" t="str">
            <v>AX   G57620AM04USD</v>
          </cell>
          <cell r="D520" t="str">
            <v>DADM****</v>
          </cell>
          <cell r="E520" t="str">
            <v>CON PAYABLES</v>
          </cell>
          <cell r="F520" t="str">
            <v>Balance Sheet</v>
          </cell>
          <cell r="G520">
            <v>0</v>
          </cell>
          <cell r="H520">
            <v>0</v>
          </cell>
          <cell r="I520">
            <v>0</v>
          </cell>
          <cell r="J520">
            <v>450396.86</v>
          </cell>
          <cell r="K520">
            <v>489484.08</v>
          </cell>
          <cell r="L520">
            <v>501437.39</v>
          </cell>
          <cell r="M520">
            <v>-0.01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1441318.32</v>
          </cell>
          <cell r="T520" t="str">
            <v>USD</v>
          </cell>
          <cell r="U520" t="str">
            <v>LIABILITIES</v>
          </cell>
          <cell r="V520" t="str">
            <v>CURRENT LIAB</v>
          </cell>
        </row>
        <row r="521">
          <cell r="C521" t="str">
            <v>EI   A1533001USD</v>
          </cell>
          <cell r="D521" t="str">
            <v>CACAFB**</v>
          </cell>
          <cell r="E521" t="str">
            <v>TRADE RECEIVABLES</v>
          </cell>
          <cell r="F521" t="str">
            <v>Balance Sheet</v>
          </cell>
          <cell r="G521">
            <v>53895.09</v>
          </cell>
          <cell r="H521">
            <v>51130.22</v>
          </cell>
          <cell r="I521">
            <v>65287.48</v>
          </cell>
          <cell r="J521">
            <v>53315.519999999997</v>
          </cell>
          <cell r="K521">
            <v>56965.93</v>
          </cell>
          <cell r="L521">
            <v>60681.440000000002</v>
          </cell>
          <cell r="M521">
            <v>60891.38</v>
          </cell>
          <cell r="N521">
            <v>58283.97</v>
          </cell>
          <cell r="O521">
            <v>54777.93</v>
          </cell>
          <cell r="P521">
            <v>50310.68</v>
          </cell>
          <cell r="Q521">
            <v>41826.769999999997</v>
          </cell>
          <cell r="R521">
            <v>29280.28</v>
          </cell>
          <cell r="S521">
            <v>636646.69000000006</v>
          </cell>
          <cell r="T521" t="str">
            <v>USD</v>
          </cell>
          <cell r="U521" t="str">
            <v>ASSETS</v>
          </cell>
          <cell r="V521" t="str">
            <v>CURRENT ASSETS</v>
          </cell>
        </row>
        <row r="522">
          <cell r="C522" t="str">
            <v>EI   A20410EI2GUSD</v>
          </cell>
          <cell r="D522" t="str">
            <v>CACAFA**</v>
          </cell>
          <cell r="E522" t="str">
            <v>TRADE RECEIVABLES</v>
          </cell>
          <cell r="F522" t="str">
            <v>Balance Sheet</v>
          </cell>
          <cell r="G522">
            <v>333573.90000000002</v>
          </cell>
          <cell r="H522">
            <v>342752.1</v>
          </cell>
          <cell r="I522">
            <v>324577.2</v>
          </cell>
          <cell r="J522">
            <v>366318.74</v>
          </cell>
          <cell r="K522">
            <v>405049.88</v>
          </cell>
          <cell r="L522">
            <v>237255.56</v>
          </cell>
          <cell r="M522">
            <v>209021.84</v>
          </cell>
          <cell r="N522">
            <v>191498.9</v>
          </cell>
          <cell r="O522">
            <v>187458.78</v>
          </cell>
          <cell r="P522">
            <v>199414.59</v>
          </cell>
          <cell r="Q522">
            <v>230964.26</v>
          </cell>
          <cell r="R522">
            <v>182963.11</v>
          </cell>
          <cell r="S522">
            <v>3210848.8599999989</v>
          </cell>
          <cell r="T522" t="str">
            <v>USD</v>
          </cell>
          <cell r="U522" t="str">
            <v>ASSETS</v>
          </cell>
          <cell r="V522" t="str">
            <v>CURRENT ASSETS</v>
          </cell>
        </row>
        <row r="523">
          <cell r="C523" t="str">
            <v>EI   A20410EI2HUSD</v>
          </cell>
          <cell r="D523" t="str">
            <v>CACAFA**</v>
          </cell>
          <cell r="E523" t="str">
            <v>TRADE RECEIVABLES</v>
          </cell>
          <cell r="F523" t="str">
            <v>Balance Sheet</v>
          </cell>
          <cell r="G523">
            <v>314256.82</v>
          </cell>
          <cell r="H523">
            <v>340255.84</v>
          </cell>
          <cell r="I523">
            <v>527244.93999999994</v>
          </cell>
          <cell r="J523">
            <v>437880.36</v>
          </cell>
          <cell r="K523">
            <v>514093.69</v>
          </cell>
          <cell r="L523">
            <v>511491.39</v>
          </cell>
          <cell r="M523">
            <v>56584.4</v>
          </cell>
          <cell r="N523">
            <v>-0.12</v>
          </cell>
          <cell r="O523">
            <v>-0.12</v>
          </cell>
          <cell r="P523">
            <v>-0.12</v>
          </cell>
          <cell r="Q523">
            <v>-0.12</v>
          </cell>
          <cell r="R523">
            <v>-0.12</v>
          </cell>
          <cell r="S523">
            <v>2701806.8399999994</v>
          </cell>
          <cell r="T523" t="str">
            <v>USD</v>
          </cell>
          <cell r="U523" t="str">
            <v>ASSETS</v>
          </cell>
          <cell r="V523" t="str">
            <v>CURRENT ASSETS</v>
          </cell>
        </row>
        <row r="524">
          <cell r="C524" t="str">
            <v>AX   G57620BU93USD</v>
          </cell>
          <cell r="D524" t="str">
            <v>DADM****</v>
          </cell>
          <cell r="E524" t="str">
            <v>CON PAYABLES</v>
          </cell>
          <cell r="F524" t="str">
            <v>Balance Sheet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 t="str">
            <v>USD</v>
          </cell>
          <cell r="U524" t="str">
            <v>LIABILITIES</v>
          </cell>
          <cell r="V524" t="str">
            <v>CURRENT LIAB</v>
          </cell>
        </row>
        <row r="525">
          <cell r="C525" t="str">
            <v>AX   G57620HJ01USD</v>
          </cell>
          <cell r="D525" t="str">
            <v>DADM****</v>
          </cell>
          <cell r="E525" t="str">
            <v>CON PAYABLES</v>
          </cell>
          <cell r="F525" t="str">
            <v>Balance Sheet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590506</v>
          </cell>
          <cell r="P525">
            <v>0</v>
          </cell>
          <cell r="Q525">
            <v>0</v>
          </cell>
          <cell r="R525">
            <v>0</v>
          </cell>
          <cell r="S525">
            <v>590506</v>
          </cell>
          <cell r="T525" t="str">
            <v>USD</v>
          </cell>
          <cell r="U525" t="str">
            <v>LIABILITIES</v>
          </cell>
          <cell r="V525" t="str">
            <v>CURRENT LIAB</v>
          </cell>
        </row>
        <row r="526">
          <cell r="C526" t="str">
            <v>EI   A20410EI62USD</v>
          </cell>
          <cell r="D526" t="str">
            <v>CACAFA**</v>
          </cell>
          <cell r="E526" t="str">
            <v>TRADE RECEIVABLES</v>
          </cell>
          <cell r="F526" t="str">
            <v>Balance Sheet</v>
          </cell>
          <cell r="G526">
            <v>402317.23</v>
          </cell>
          <cell r="H526">
            <v>588195.27</v>
          </cell>
          <cell r="I526">
            <v>628797.18999999994</v>
          </cell>
          <cell r="J526">
            <v>767310.91</v>
          </cell>
          <cell r="K526">
            <v>906673.71</v>
          </cell>
          <cell r="L526">
            <v>993885.68</v>
          </cell>
          <cell r="M526">
            <v>1185759.78</v>
          </cell>
          <cell r="N526">
            <v>957189.41</v>
          </cell>
          <cell r="O526">
            <v>928424.26</v>
          </cell>
          <cell r="P526">
            <v>918833.61</v>
          </cell>
          <cell r="Q526">
            <v>766184.07</v>
          </cell>
          <cell r="R526">
            <v>594421.02</v>
          </cell>
          <cell r="S526">
            <v>9637992.1400000006</v>
          </cell>
          <cell r="T526" t="str">
            <v>USD</v>
          </cell>
          <cell r="U526" t="str">
            <v>ASSETS</v>
          </cell>
          <cell r="V526" t="str">
            <v>CURRENT ASSETS</v>
          </cell>
        </row>
        <row r="527">
          <cell r="C527" t="str">
            <v>EI   A20410EI65USD</v>
          </cell>
          <cell r="D527" t="str">
            <v>CACAFA**</v>
          </cell>
          <cell r="E527" t="str">
            <v>TRADE RECEIVABLES</v>
          </cell>
          <cell r="F527" t="str">
            <v>Balance Sheet</v>
          </cell>
          <cell r="G527">
            <v>67280.27</v>
          </cell>
          <cell r="H527">
            <v>73541.34</v>
          </cell>
          <cell r="I527">
            <v>81675.37</v>
          </cell>
          <cell r="J527">
            <v>75712.56</v>
          </cell>
          <cell r="K527">
            <v>72972.25</v>
          </cell>
          <cell r="L527">
            <v>85091.53</v>
          </cell>
          <cell r="M527">
            <v>88497.13</v>
          </cell>
          <cell r="N527">
            <v>90879.08</v>
          </cell>
          <cell r="O527">
            <v>86547.94</v>
          </cell>
          <cell r="P527">
            <v>84900.7</v>
          </cell>
          <cell r="Q527">
            <v>79054.600000000006</v>
          </cell>
          <cell r="R527">
            <v>66328.31</v>
          </cell>
          <cell r="S527">
            <v>952481.07999999984</v>
          </cell>
          <cell r="T527" t="str">
            <v>USD</v>
          </cell>
          <cell r="U527" t="str">
            <v>ASSETS</v>
          </cell>
          <cell r="V527" t="str">
            <v>CURRENT ASSETS</v>
          </cell>
        </row>
        <row r="528">
          <cell r="C528" t="str">
            <v>EI   A20410EIB3USD</v>
          </cell>
          <cell r="D528" t="str">
            <v>CACAFA**</v>
          </cell>
          <cell r="E528" t="str">
            <v>TRADE RECEIVABLES</v>
          </cell>
          <cell r="F528" t="str">
            <v>Balance Sheet</v>
          </cell>
          <cell r="G528">
            <v>205997.62</v>
          </cell>
          <cell r="H528">
            <v>311056.31</v>
          </cell>
          <cell r="I528">
            <v>227251.84</v>
          </cell>
          <cell r="J528">
            <v>213187.53</v>
          </cell>
          <cell r="K528">
            <v>235113.52</v>
          </cell>
          <cell r="L528">
            <v>241832.76</v>
          </cell>
          <cell r="M528">
            <v>239660.43</v>
          </cell>
          <cell r="N528">
            <v>239068.67</v>
          </cell>
          <cell r="O528">
            <v>247784.49</v>
          </cell>
          <cell r="P528">
            <v>266826.09000000003</v>
          </cell>
          <cell r="Q528">
            <v>259116.79999999999</v>
          </cell>
          <cell r="R528">
            <v>231922.47</v>
          </cell>
          <cell r="S528">
            <v>2918818.53</v>
          </cell>
          <cell r="T528" t="str">
            <v>USD</v>
          </cell>
          <cell r="U528" t="str">
            <v>ASSETS</v>
          </cell>
          <cell r="V528" t="str">
            <v>CURRENT ASSETS</v>
          </cell>
        </row>
        <row r="529">
          <cell r="C529" t="str">
            <v>EI   A20410EIIJUSD</v>
          </cell>
          <cell r="D529" t="str">
            <v>CACAFA**</v>
          </cell>
          <cell r="E529" t="str">
            <v>TRADE RECEIVABLES</v>
          </cell>
          <cell r="F529" t="str">
            <v>Balance Sheet</v>
          </cell>
          <cell r="G529">
            <v>0.01</v>
          </cell>
          <cell r="H529">
            <v>0.01</v>
          </cell>
          <cell r="I529">
            <v>0.01</v>
          </cell>
          <cell r="J529">
            <v>0.01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0.04</v>
          </cell>
          <cell r="T529" t="str">
            <v>USD</v>
          </cell>
          <cell r="U529" t="str">
            <v>ASSETS</v>
          </cell>
          <cell r="V529" t="str">
            <v>CURRENT ASSETS</v>
          </cell>
        </row>
        <row r="530">
          <cell r="C530" t="str">
            <v>EI   A20410EIL3USD</v>
          </cell>
          <cell r="D530" t="str">
            <v>CACAFA**</v>
          </cell>
          <cell r="E530" t="str">
            <v>TRADE RECEIVABLES</v>
          </cell>
          <cell r="F530" t="str">
            <v>Balance Sheet</v>
          </cell>
          <cell r="G530">
            <v>447805.41</v>
          </cell>
          <cell r="H530">
            <v>228535.22</v>
          </cell>
          <cell r="I530">
            <v>242605.34</v>
          </cell>
          <cell r="J530">
            <v>474703.55</v>
          </cell>
          <cell r="K530">
            <v>241479.75</v>
          </cell>
          <cell r="L530">
            <v>495626.64</v>
          </cell>
          <cell r="M530">
            <v>252951.07</v>
          </cell>
          <cell r="N530">
            <v>240356.88</v>
          </cell>
          <cell r="O530">
            <v>261063.52</v>
          </cell>
          <cell r="P530">
            <v>260489.16</v>
          </cell>
          <cell r="Q530">
            <v>261572.7</v>
          </cell>
          <cell r="R530">
            <v>250755.17</v>
          </cell>
          <cell r="S530">
            <v>3657944.41</v>
          </cell>
          <cell r="T530" t="str">
            <v>USD</v>
          </cell>
          <cell r="U530" t="str">
            <v>ASSETS</v>
          </cell>
          <cell r="V530" t="str">
            <v>CURRENT ASSETS</v>
          </cell>
        </row>
        <row r="531">
          <cell r="C531" t="str">
            <v>EI   A20410EIOEUSD</v>
          </cell>
          <cell r="D531" t="str">
            <v>CACAFA**</v>
          </cell>
          <cell r="E531" t="str">
            <v>TRADE RECEIVABLES</v>
          </cell>
          <cell r="F531" t="str">
            <v>Balance Sheet</v>
          </cell>
          <cell r="G531">
            <v>20731.39</v>
          </cell>
          <cell r="H531">
            <v>19806.57</v>
          </cell>
          <cell r="I531">
            <v>20631.75</v>
          </cell>
          <cell r="J531">
            <v>30900.69</v>
          </cell>
          <cell r="K531">
            <v>33065.99</v>
          </cell>
          <cell r="L531">
            <v>19653.7</v>
          </cell>
          <cell r="M531">
            <v>28512.7</v>
          </cell>
          <cell r="N531">
            <v>26173.14</v>
          </cell>
          <cell r="O531">
            <v>35391.760000000002</v>
          </cell>
          <cell r="P531">
            <v>27171.8</v>
          </cell>
          <cell r="Q531">
            <v>17604.419999999998</v>
          </cell>
          <cell r="R531">
            <v>24673.21</v>
          </cell>
          <cell r="S531">
            <v>304317.12</v>
          </cell>
          <cell r="T531" t="str">
            <v>USD</v>
          </cell>
          <cell r="U531" t="str">
            <v>ASSETS</v>
          </cell>
          <cell r="V531" t="str">
            <v>CURRENT ASSETS</v>
          </cell>
        </row>
        <row r="532">
          <cell r="C532" t="str">
            <v>EI   A3050010USD</v>
          </cell>
          <cell r="D532" t="str">
            <v>CACAFA**</v>
          </cell>
          <cell r="E532" t="str">
            <v>TRADE RECEIVABLES</v>
          </cell>
          <cell r="F532" t="str">
            <v>Balance Sheet</v>
          </cell>
          <cell r="G532">
            <v>323.14999999999998</v>
          </cell>
          <cell r="H532">
            <v>440.96</v>
          </cell>
          <cell r="I532">
            <v>-0.01</v>
          </cell>
          <cell r="J532">
            <v>8809.58</v>
          </cell>
          <cell r="K532">
            <v>0.01</v>
          </cell>
          <cell r="L532">
            <v>0.01</v>
          </cell>
          <cell r="M532">
            <v>215.28</v>
          </cell>
          <cell r="N532">
            <v>217.87</v>
          </cell>
          <cell r="O532">
            <v>0.01</v>
          </cell>
          <cell r="P532">
            <v>0.01</v>
          </cell>
          <cell r="Q532">
            <v>0.01</v>
          </cell>
          <cell r="R532">
            <v>503.01</v>
          </cell>
          <cell r="S532">
            <v>10509.890000000003</v>
          </cell>
          <cell r="T532" t="str">
            <v>USD</v>
          </cell>
          <cell r="U532" t="str">
            <v>ASSETS</v>
          </cell>
          <cell r="V532" t="str">
            <v>CURRENT ASSETS</v>
          </cell>
        </row>
        <row r="533">
          <cell r="C533" t="str">
            <v>EI   A305100284USD</v>
          </cell>
          <cell r="D533" t="str">
            <v>CACB****</v>
          </cell>
          <cell r="E533" t="str">
            <v>TRADE RECEIVABLES</v>
          </cell>
          <cell r="F533" t="str">
            <v>Balance Sheet</v>
          </cell>
          <cell r="G533">
            <v>17711.84</v>
          </cell>
          <cell r="H533">
            <v>17413.23</v>
          </cell>
          <cell r="I533">
            <v>18390.89</v>
          </cell>
          <cell r="J533">
            <v>14421.62</v>
          </cell>
          <cell r="K533">
            <v>6049.92</v>
          </cell>
          <cell r="L533">
            <v>6047.35</v>
          </cell>
          <cell r="M533">
            <v>6054.77</v>
          </cell>
          <cell r="N533">
            <v>6127.64</v>
          </cell>
          <cell r="O533">
            <v>6260.55</v>
          </cell>
          <cell r="P533">
            <v>6342.64</v>
          </cell>
          <cell r="Q533">
            <v>6440.46</v>
          </cell>
          <cell r="R533">
            <v>6173.74</v>
          </cell>
          <cell r="S533">
            <v>117434.65000000002</v>
          </cell>
          <cell r="T533" t="str">
            <v>USD</v>
          </cell>
          <cell r="U533" t="str">
            <v>ASSETS</v>
          </cell>
          <cell r="V533" t="str">
            <v>CURRENT ASSETS</v>
          </cell>
        </row>
        <row r="534">
          <cell r="C534" t="str">
            <v>EI   A3060095USD</v>
          </cell>
          <cell r="D534" t="str">
            <v>CACAFA**</v>
          </cell>
          <cell r="E534" t="str">
            <v>TRADE RECEIVABLES</v>
          </cell>
          <cell r="F534" t="str">
            <v>Balance Sheet</v>
          </cell>
          <cell r="G534">
            <v>-0.03</v>
          </cell>
          <cell r="H534">
            <v>-0.03</v>
          </cell>
          <cell r="I534">
            <v>-0.03</v>
          </cell>
          <cell r="J534">
            <v>-0.03</v>
          </cell>
          <cell r="K534">
            <v>-0.01</v>
          </cell>
          <cell r="L534">
            <v>-0.01</v>
          </cell>
          <cell r="M534">
            <v>-0.01</v>
          </cell>
          <cell r="N534">
            <v>-0.01</v>
          </cell>
          <cell r="O534">
            <v>-0.01</v>
          </cell>
          <cell r="P534">
            <v>-0.01</v>
          </cell>
          <cell r="Q534">
            <v>-0.01</v>
          </cell>
          <cell r="R534">
            <v>-0.01</v>
          </cell>
          <cell r="S534">
            <v>-0.20000000000000007</v>
          </cell>
          <cell r="T534" t="str">
            <v>USD</v>
          </cell>
          <cell r="U534" t="str">
            <v>ASSETS</v>
          </cell>
          <cell r="V534" t="str">
            <v>CURRENT ASSETS</v>
          </cell>
        </row>
        <row r="535">
          <cell r="C535" t="str">
            <v>EI   A30600EIUSD</v>
          </cell>
          <cell r="D535" t="str">
            <v>CACAFB**</v>
          </cell>
          <cell r="E535" t="str">
            <v>TRADE RECEIVABLES</v>
          </cell>
          <cell r="F535" t="str">
            <v>Balance Sheet</v>
          </cell>
          <cell r="G535">
            <v>0.01</v>
          </cell>
          <cell r="H535">
            <v>0.01</v>
          </cell>
          <cell r="I535">
            <v>0.01</v>
          </cell>
          <cell r="J535">
            <v>0.01</v>
          </cell>
          <cell r="K535">
            <v>0.01</v>
          </cell>
          <cell r="L535">
            <v>0.01</v>
          </cell>
          <cell r="M535">
            <v>0.01</v>
          </cell>
          <cell r="N535">
            <v>0.01</v>
          </cell>
          <cell r="O535">
            <v>0.01</v>
          </cell>
          <cell r="P535">
            <v>0.01</v>
          </cell>
          <cell r="Q535">
            <v>0.01</v>
          </cell>
          <cell r="R535">
            <v>0.01</v>
          </cell>
          <cell r="S535">
            <v>0.11999999999999998</v>
          </cell>
          <cell r="T535" t="str">
            <v>USD</v>
          </cell>
          <cell r="U535" t="str">
            <v>ASSETS</v>
          </cell>
          <cell r="V535" t="str">
            <v>CURRENT ASSETS</v>
          </cell>
        </row>
        <row r="536">
          <cell r="C536" t="str">
            <v>EI   A30600EI01USD</v>
          </cell>
          <cell r="D536" t="str">
            <v>CACAFB**</v>
          </cell>
          <cell r="E536" t="str">
            <v>TRADE RECEIVABLES</v>
          </cell>
          <cell r="F536" t="str">
            <v>Balance Sheet</v>
          </cell>
          <cell r="G536">
            <v>9090.17</v>
          </cell>
          <cell r="H536">
            <v>3102.98</v>
          </cell>
          <cell r="I536">
            <v>7199</v>
          </cell>
          <cell r="J536">
            <v>6680.97</v>
          </cell>
          <cell r="K536">
            <v>10101.23</v>
          </cell>
          <cell r="L536">
            <v>11664.42</v>
          </cell>
          <cell r="M536">
            <v>-45654.84</v>
          </cell>
          <cell r="N536">
            <v>-46202.36</v>
          </cell>
          <cell r="O536">
            <v>94267.43</v>
          </cell>
          <cell r="P536">
            <v>199751.25</v>
          </cell>
          <cell r="Q536">
            <v>95749.94</v>
          </cell>
          <cell r="R536">
            <v>82819.34</v>
          </cell>
          <cell r="S536">
            <v>428569.53</v>
          </cell>
          <cell r="T536" t="str">
            <v>USD</v>
          </cell>
          <cell r="U536" t="str">
            <v>ASSETS</v>
          </cell>
          <cell r="V536" t="str">
            <v>CURRENT ASSETS</v>
          </cell>
        </row>
        <row r="537">
          <cell r="C537" t="str">
            <v>EI   A30600EI02USD</v>
          </cell>
          <cell r="D537" t="str">
            <v>CACAFB**</v>
          </cell>
          <cell r="E537" t="str">
            <v>TRADE RECEIVABLES</v>
          </cell>
          <cell r="F537" t="str">
            <v>Balance Sheet</v>
          </cell>
          <cell r="G537">
            <v>844.75</v>
          </cell>
          <cell r="H537">
            <v>577.42999999999995</v>
          </cell>
          <cell r="I537">
            <v>61.58</v>
          </cell>
          <cell r="J537">
            <v>61.15</v>
          </cell>
          <cell r="K537">
            <v>980.05</v>
          </cell>
          <cell r="L537">
            <v>520.92999999999995</v>
          </cell>
          <cell r="M537">
            <v>521.55999999999995</v>
          </cell>
          <cell r="N537">
            <v>527.84</v>
          </cell>
          <cell r="O537">
            <v>539.29999999999995</v>
          </cell>
          <cell r="P537">
            <v>546.37</v>
          </cell>
          <cell r="Q537">
            <v>554.79999999999995</v>
          </cell>
          <cell r="R537">
            <v>-9006.65</v>
          </cell>
          <cell r="S537">
            <v>-3270.8899999999994</v>
          </cell>
          <cell r="T537" t="str">
            <v>USD</v>
          </cell>
          <cell r="U537" t="str">
            <v>ASSETS</v>
          </cell>
          <cell r="V537" t="str">
            <v>CURRENT ASSETS</v>
          </cell>
        </row>
        <row r="538">
          <cell r="C538" t="str">
            <v>EI   A30600EI1LUSD</v>
          </cell>
          <cell r="D538" t="str">
            <v>CACAFA**</v>
          </cell>
          <cell r="E538" t="str">
            <v>TRADE RECEIVABLES</v>
          </cell>
          <cell r="F538" t="str">
            <v>Balance Sheet</v>
          </cell>
          <cell r="G538">
            <v>0.5</v>
          </cell>
          <cell r="H538">
            <v>0.5</v>
          </cell>
          <cell r="I538">
            <v>0.5</v>
          </cell>
          <cell r="J538">
            <v>0.5</v>
          </cell>
          <cell r="K538">
            <v>0.5</v>
          </cell>
          <cell r="L538">
            <v>0.5</v>
          </cell>
          <cell r="M538">
            <v>0.5</v>
          </cell>
          <cell r="N538">
            <v>0.5</v>
          </cell>
          <cell r="O538">
            <v>0.5</v>
          </cell>
          <cell r="P538">
            <v>0.5</v>
          </cell>
          <cell r="Q538">
            <v>0.5</v>
          </cell>
          <cell r="R538">
            <v>0.5</v>
          </cell>
          <cell r="S538">
            <v>6</v>
          </cell>
          <cell r="T538" t="str">
            <v>USD</v>
          </cell>
          <cell r="U538" t="str">
            <v>ASSETS</v>
          </cell>
          <cell r="V538" t="str">
            <v>CURRENT ASSETS</v>
          </cell>
        </row>
        <row r="539">
          <cell r="C539" t="str">
            <v>EI   A30600EI29USD</v>
          </cell>
          <cell r="D539" t="str">
            <v>CACAFA**</v>
          </cell>
          <cell r="E539" t="str">
            <v>TRADE RECEIVABLES</v>
          </cell>
          <cell r="F539" t="str">
            <v>Balance Sheet</v>
          </cell>
          <cell r="G539">
            <v>0.02</v>
          </cell>
          <cell r="H539">
            <v>0.02</v>
          </cell>
          <cell r="I539">
            <v>0.02</v>
          </cell>
          <cell r="J539">
            <v>0.02</v>
          </cell>
          <cell r="K539">
            <v>0.02</v>
          </cell>
          <cell r="L539">
            <v>0.02</v>
          </cell>
          <cell r="M539">
            <v>0.02</v>
          </cell>
          <cell r="N539">
            <v>0.02</v>
          </cell>
          <cell r="O539">
            <v>0.02</v>
          </cell>
          <cell r="P539">
            <v>0.02</v>
          </cell>
          <cell r="Q539">
            <v>0.02</v>
          </cell>
          <cell r="R539">
            <v>0.02</v>
          </cell>
          <cell r="S539">
            <v>0.23999999999999996</v>
          </cell>
          <cell r="T539" t="str">
            <v>USD</v>
          </cell>
          <cell r="U539" t="str">
            <v>ASSETS</v>
          </cell>
          <cell r="V539" t="str">
            <v>CURRENT ASSETS</v>
          </cell>
        </row>
        <row r="540">
          <cell r="C540" t="str">
            <v>EI   A30600EI2GUSD</v>
          </cell>
          <cell r="D540" t="str">
            <v>CACAFA**</v>
          </cell>
          <cell r="E540" t="str">
            <v>TRADE RECEIVABLES</v>
          </cell>
          <cell r="F540" t="str">
            <v>Balance Sheet</v>
          </cell>
          <cell r="G540">
            <v>-13523.66</v>
          </cell>
          <cell r="H540">
            <v>-11693.74</v>
          </cell>
          <cell r="I540">
            <v>-13047</v>
          </cell>
          <cell r="J540">
            <v>-13024.36</v>
          </cell>
          <cell r="K540">
            <v>-17726.71</v>
          </cell>
          <cell r="L540">
            <v>-7867.37</v>
          </cell>
          <cell r="M540">
            <v>-8263.98</v>
          </cell>
          <cell r="N540">
            <v>-17967.990000000002</v>
          </cell>
          <cell r="O540">
            <v>-18748.919999999998</v>
          </cell>
          <cell r="P540">
            <v>-18721.18</v>
          </cell>
          <cell r="Q540">
            <v>-18048.73</v>
          </cell>
          <cell r="R540">
            <v>199.39</v>
          </cell>
          <cell r="S540">
            <v>-158434.25</v>
          </cell>
          <cell r="T540" t="str">
            <v>USD</v>
          </cell>
          <cell r="U540" t="str">
            <v>ASSETS</v>
          </cell>
          <cell r="V540" t="str">
            <v>CURRENT ASSETS</v>
          </cell>
        </row>
        <row r="541">
          <cell r="C541" t="str">
            <v>EI   A30600EI2HUSD</v>
          </cell>
          <cell r="D541" t="str">
            <v>CACAFA**</v>
          </cell>
          <cell r="E541" t="str">
            <v>TRADE RECEIVABLES</v>
          </cell>
          <cell r="F541" t="str">
            <v>Balance Sheet</v>
          </cell>
          <cell r="G541">
            <v>0</v>
          </cell>
          <cell r="H541">
            <v>319.07</v>
          </cell>
          <cell r="I541">
            <v>0</v>
          </cell>
          <cell r="J541">
            <v>0</v>
          </cell>
          <cell r="K541">
            <v>-0.03</v>
          </cell>
          <cell r="L541">
            <v>-100490.31</v>
          </cell>
          <cell r="M541">
            <v>-148398.29999999999</v>
          </cell>
          <cell r="N541">
            <v>-93883.08</v>
          </cell>
          <cell r="O541">
            <v>-71590.98</v>
          </cell>
          <cell r="P541">
            <v>-47882.2</v>
          </cell>
          <cell r="Q541">
            <v>-23385.77</v>
          </cell>
          <cell r="R541">
            <v>1416.93</v>
          </cell>
          <cell r="S541">
            <v>-483894.67000000004</v>
          </cell>
          <cell r="T541" t="str">
            <v>USD</v>
          </cell>
          <cell r="U541" t="str">
            <v>ASSETS</v>
          </cell>
          <cell r="V541" t="str">
            <v>CURRENT ASSETS</v>
          </cell>
        </row>
        <row r="542">
          <cell r="C542" t="str">
            <v>EI   A30600EI62USD</v>
          </cell>
          <cell r="D542" t="str">
            <v>CACAFA**</v>
          </cell>
          <cell r="E542" t="str">
            <v>TRADE RECEIVABLES</v>
          </cell>
          <cell r="F542" t="str">
            <v>Balance Sheet</v>
          </cell>
          <cell r="G542">
            <v>0.15</v>
          </cell>
          <cell r="H542">
            <v>0.15</v>
          </cell>
          <cell r="I542">
            <v>2762.47</v>
          </cell>
          <cell r="J542">
            <v>0.15</v>
          </cell>
          <cell r="K542">
            <v>0.15</v>
          </cell>
          <cell r="L542">
            <v>0.23</v>
          </cell>
          <cell r="M542">
            <v>0.23</v>
          </cell>
          <cell r="N542">
            <v>0.16</v>
          </cell>
          <cell r="O542">
            <v>0.16</v>
          </cell>
          <cell r="P542">
            <v>0.15</v>
          </cell>
          <cell r="Q542">
            <v>0.14000000000000001</v>
          </cell>
          <cell r="R542">
            <v>0.13</v>
          </cell>
          <cell r="S542">
            <v>2764.27</v>
          </cell>
          <cell r="T542" t="str">
            <v>USD</v>
          </cell>
          <cell r="U542" t="str">
            <v>ASSETS</v>
          </cell>
          <cell r="V542" t="str">
            <v>CURRENT ASSETS</v>
          </cell>
        </row>
        <row r="543">
          <cell r="C543" t="str">
            <v>EI   A30600EI65USD</v>
          </cell>
          <cell r="D543" t="str">
            <v>CACAFA**</v>
          </cell>
          <cell r="E543" t="str">
            <v>TRADE RECEIVABLES</v>
          </cell>
          <cell r="F543" t="str">
            <v>Balance Sheet</v>
          </cell>
          <cell r="G543">
            <v>-0.13</v>
          </cell>
          <cell r="H543">
            <v>-0.13</v>
          </cell>
          <cell r="I543">
            <v>-0.14000000000000001</v>
          </cell>
          <cell r="J543">
            <v>-0.14000000000000001</v>
          </cell>
          <cell r="K543">
            <v>-0.03</v>
          </cell>
          <cell r="L543">
            <v>100.76</v>
          </cell>
          <cell r="M543">
            <v>100.88</v>
          </cell>
          <cell r="N543">
            <v>102.09</v>
          </cell>
          <cell r="O543">
            <v>104.31</v>
          </cell>
          <cell r="P543">
            <v>105.68</v>
          </cell>
          <cell r="Q543">
            <v>107.32</v>
          </cell>
          <cell r="R543">
            <v>102.88</v>
          </cell>
          <cell r="S543">
            <v>723.35</v>
          </cell>
          <cell r="T543" t="str">
            <v>USD</v>
          </cell>
          <cell r="U543" t="str">
            <v>ASSETS</v>
          </cell>
          <cell r="V543" t="str">
            <v>CURRENT ASSETS</v>
          </cell>
        </row>
        <row r="544">
          <cell r="C544" t="str">
            <v>EI   A30600EI66USD</v>
          </cell>
          <cell r="D544" t="str">
            <v>CACAFA**</v>
          </cell>
          <cell r="E544" t="str">
            <v>TRADE RECEIVABLES</v>
          </cell>
          <cell r="F544" t="str">
            <v>Balance Sheet</v>
          </cell>
          <cell r="G544">
            <v>0.14000000000000001</v>
          </cell>
          <cell r="H544">
            <v>0.14000000000000001</v>
          </cell>
          <cell r="I544">
            <v>0.14000000000000001</v>
          </cell>
          <cell r="J544">
            <v>0.14000000000000001</v>
          </cell>
          <cell r="K544">
            <v>0.14000000000000001</v>
          </cell>
          <cell r="L544">
            <v>0.14000000000000001</v>
          </cell>
          <cell r="M544">
            <v>0.14000000000000001</v>
          </cell>
          <cell r="N544">
            <v>0.14000000000000001</v>
          </cell>
          <cell r="O544">
            <v>0.14000000000000001</v>
          </cell>
          <cell r="P544">
            <v>0.14000000000000001</v>
          </cell>
          <cell r="Q544">
            <v>0.14000000000000001</v>
          </cell>
          <cell r="R544">
            <v>0.14000000000000001</v>
          </cell>
          <cell r="S544">
            <v>1.6800000000000006</v>
          </cell>
          <cell r="T544" t="str">
            <v>USD</v>
          </cell>
          <cell r="U544" t="str">
            <v>ASSETS</v>
          </cell>
          <cell r="V544" t="str">
            <v>CURRENT ASSETS</v>
          </cell>
        </row>
        <row r="545">
          <cell r="C545" t="str">
            <v>EI   A30600EIAOUSD</v>
          </cell>
          <cell r="D545" t="str">
            <v>CACAFA**</v>
          </cell>
          <cell r="E545" t="str">
            <v>TRADE RECEIVABLES</v>
          </cell>
          <cell r="F545" t="str">
            <v>Balance Sheet</v>
          </cell>
          <cell r="G545">
            <v>-0.01</v>
          </cell>
          <cell r="H545">
            <v>-0.01</v>
          </cell>
          <cell r="I545">
            <v>-0.01</v>
          </cell>
          <cell r="J545">
            <v>-0.01</v>
          </cell>
          <cell r="K545">
            <v>-0.01</v>
          </cell>
          <cell r="L545">
            <v>-0.01</v>
          </cell>
          <cell r="M545">
            <v>-0.01</v>
          </cell>
          <cell r="N545">
            <v>-0.01</v>
          </cell>
          <cell r="O545">
            <v>-0.01</v>
          </cell>
          <cell r="P545">
            <v>-0.01</v>
          </cell>
          <cell r="Q545">
            <v>-0.01</v>
          </cell>
          <cell r="R545">
            <v>-0.01</v>
          </cell>
          <cell r="S545">
            <v>-0.11999999999999998</v>
          </cell>
          <cell r="T545" t="str">
            <v>USD</v>
          </cell>
          <cell r="U545" t="str">
            <v>ASSETS</v>
          </cell>
          <cell r="V545" t="str">
            <v>CURRENT ASSETS</v>
          </cell>
        </row>
        <row r="546">
          <cell r="C546" t="str">
            <v>EI   A30600EIB3USD</v>
          </cell>
          <cell r="D546" t="str">
            <v>CACAFA**</v>
          </cell>
          <cell r="E546" t="str">
            <v>TRADE RECEIVABLES</v>
          </cell>
          <cell r="F546" t="str">
            <v>Balance Sheet</v>
          </cell>
          <cell r="G546">
            <v>0.06</v>
          </cell>
          <cell r="H546">
            <v>0.06</v>
          </cell>
          <cell r="I546">
            <v>0.06</v>
          </cell>
          <cell r="J546">
            <v>0.06</v>
          </cell>
          <cell r="K546">
            <v>0.06</v>
          </cell>
          <cell r="L546">
            <v>7.0000000000000007E-2</v>
          </cell>
          <cell r="M546">
            <v>0.06</v>
          </cell>
          <cell r="N546">
            <v>7.0000000000000007E-2</v>
          </cell>
          <cell r="O546">
            <v>7.0000000000000007E-2</v>
          </cell>
          <cell r="P546">
            <v>7.0000000000000007E-2</v>
          </cell>
          <cell r="Q546">
            <v>0.06</v>
          </cell>
          <cell r="R546">
            <v>0.06</v>
          </cell>
          <cell r="S546">
            <v>0.76000000000000023</v>
          </cell>
          <cell r="T546" t="str">
            <v>USD</v>
          </cell>
          <cell r="U546" t="str">
            <v>ASSETS</v>
          </cell>
          <cell r="V546" t="str">
            <v>CURRENT ASSETS</v>
          </cell>
        </row>
        <row r="547">
          <cell r="C547" t="str">
            <v>EI   A30600EIBUUSD</v>
          </cell>
          <cell r="D547" t="str">
            <v>CACAFA**</v>
          </cell>
          <cell r="E547" t="str">
            <v>TRADE RECEIVABLES</v>
          </cell>
          <cell r="F547" t="str">
            <v>Balance Sheet</v>
          </cell>
          <cell r="G547">
            <v>6375.35</v>
          </cell>
          <cell r="H547">
            <v>-11447.04</v>
          </cell>
          <cell r="I547">
            <v>-29920.79</v>
          </cell>
          <cell r="J547">
            <v>-3271.22</v>
          </cell>
          <cell r="K547">
            <v>-15083.68</v>
          </cell>
          <cell r="L547">
            <v>-23754.97</v>
          </cell>
          <cell r="M547">
            <v>5782.92</v>
          </cell>
          <cell r="N547">
            <v>-7747.98</v>
          </cell>
          <cell r="O547">
            <v>-18789.86</v>
          </cell>
          <cell r="P547">
            <v>-39223.96</v>
          </cell>
          <cell r="Q547">
            <v>-20225.28</v>
          </cell>
          <cell r="R547">
            <v>-44163.72</v>
          </cell>
          <cell r="S547">
            <v>-201470.23</v>
          </cell>
          <cell r="T547" t="str">
            <v>USD</v>
          </cell>
          <cell r="U547" t="str">
            <v>ASSETS</v>
          </cell>
          <cell r="V547" t="str">
            <v>CURRENT ASSETS</v>
          </cell>
        </row>
        <row r="548">
          <cell r="C548" t="str">
            <v>EI   A30600EIE6USD</v>
          </cell>
          <cell r="D548" t="str">
            <v>CACAFA**</v>
          </cell>
          <cell r="E548" t="str">
            <v>TRADE RECEIVABLES</v>
          </cell>
          <cell r="F548" t="str">
            <v>Balance Sheet</v>
          </cell>
          <cell r="G548">
            <v>-0.01</v>
          </cell>
          <cell r="H548">
            <v>-0.01</v>
          </cell>
          <cell r="I548">
            <v>-0.01</v>
          </cell>
          <cell r="J548">
            <v>-0.01</v>
          </cell>
          <cell r="K548">
            <v>-0.01</v>
          </cell>
          <cell r="L548">
            <v>-0.01</v>
          </cell>
          <cell r="M548">
            <v>-0.01</v>
          </cell>
          <cell r="N548">
            <v>-0.01</v>
          </cell>
          <cell r="O548">
            <v>-0.01</v>
          </cell>
          <cell r="P548">
            <v>-0.01</v>
          </cell>
          <cell r="Q548">
            <v>-0.01</v>
          </cell>
          <cell r="R548">
            <v>-0.01</v>
          </cell>
          <cell r="S548">
            <v>-0.11999999999999998</v>
          </cell>
          <cell r="T548" t="str">
            <v>USD</v>
          </cell>
          <cell r="U548" t="str">
            <v>ASSETS</v>
          </cell>
          <cell r="V548" t="str">
            <v>CURRENT ASSETS</v>
          </cell>
        </row>
        <row r="549">
          <cell r="C549" t="str">
            <v>EI   A30600EIFZUSD</v>
          </cell>
          <cell r="D549" t="str">
            <v>CACAFA**</v>
          </cell>
          <cell r="E549" t="str">
            <v>TRADE RECEIVABLES</v>
          </cell>
          <cell r="F549" t="str">
            <v>Balance Sheet</v>
          </cell>
          <cell r="G549">
            <v>991.22</v>
          </cell>
          <cell r="H549">
            <v>1409.82</v>
          </cell>
          <cell r="I549">
            <v>-0.01</v>
          </cell>
          <cell r="J549">
            <v>-0.01</v>
          </cell>
          <cell r="K549">
            <v>-0.01</v>
          </cell>
          <cell r="L549">
            <v>-0.01</v>
          </cell>
          <cell r="M549">
            <v>-0.01</v>
          </cell>
          <cell r="N549">
            <v>-0.01</v>
          </cell>
          <cell r="O549">
            <v>-0.01</v>
          </cell>
          <cell r="P549">
            <v>-0.01</v>
          </cell>
          <cell r="Q549">
            <v>-0.01</v>
          </cell>
          <cell r="R549">
            <v>-0.01</v>
          </cell>
          <cell r="S549">
            <v>2400.9399999999978</v>
          </cell>
          <cell r="T549" t="str">
            <v>USD</v>
          </cell>
          <cell r="U549" t="str">
            <v>ASSETS</v>
          </cell>
          <cell r="V549" t="str">
            <v>CURRENT ASSETS</v>
          </cell>
        </row>
        <row r="550">
          <cell r="C550" t="str">
            <v>EI   A30600EIIJUSD</v>
          </cell>
          <cell r="D550" t="str">
            <v>CACAFA**</v>
          </cell>
          <cell r="E550" t="str">
            <v>TRADE RECEIVABLES</v>
          </cell>
          <cell r="F550" t="str">
            <v>Balance Sheet</v>
          </cell>
          <cell r="G550">
            <v>-0.02</v>
          </cell>
          <cell r="H550">
            <v>-0.02</v>
          </cell>
          <cell r="I550">
            <v>-0.02</v>
          </cell>
          <cell r="J550">
            <v>-0.02</v>
          </cell>
          <cell r="K550">
            <v>-0.02</v>
          </cell>
          <cell r="L550">
            <v>-0.02</v>
          </cell>
          <cell r="M550">
            <v>-0.02</v>
          </cell>
          <cell r="N550">
            <v>-0.02</v>
          </cell>
          <cell r="O550">
            <v>-0.02</v>
          </cell>
          <cell r="P550">
            <v>-0.02</v>
          </cell>
          <cell r="Q550">
            <v>-0.02</v>
          </cell>
          <cell r="R550">
            <v>-0.02</v>
          </cell>
          <cell r="S550">
            <v>-0.23999999999999996</v>
          </cell>
          <cell r="T550" t="str">
            <v>USD</v>
          </cell>
          <cell r="U550" t="str">
            <v>ASSETS</v>
          </cell>
          <cell r="V550" t="str">
            <v>CURRENT ASSETS</v>
          </cell>
        </row>
        <row r="551">
          <cell r="C551" t="str">
            <v>EI   A30600EIJ6USD</v>
          </cell>
          <cell r="D551" t="str">
            <v>CACAFA**</v>
          </cell>
          <cell r="E551" t="str">
            <v>TRADE RECEIVABLES</v>
          </cell>
          <cell r="F551" t="str">
            <v>Balance Sheet</v>
          </cell>
          <cell r="G551">
            <v>0</v>
          </cell>
          <cell r="H551">
            <v>791.7</v>
          </cell>
          <cell r="I551">
            <v>-0.01</v>
          </cell>
          <cell r="J551">
            <v>-0.01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791.68000000000006</v>
          </cell>
          <cell r="T551" t="str">
            <v>USD</v>
          </cell>
          <cell r="U551" t="str">
            <v>ASSETS</v>
          </cell>
          <cell r="V551" t="str">
            <v>CURRENT ASSETS</v>
          </cell>
        </row>
        <row r="552">
          <cell r="C552" t="str">
            <v>EI   A30600EIJ9USD</v>
          </cell>
          <cell r="D552" t="str">
            <v>CACAFA**</v>
          </cell>
          <cell r="E552" t="str">
            <v>TRADE RECEIVABLES</v>
          </cell>
          <cell r="F552" t="str">
            <v>Balance Sheet</v>
          </cell>
          <cell r="G552">
            <v>1676.59</v>
          </cell>
          <cell r="H552">
            <v>0</v>
          </cell>
          <cell r="I552">
            <v>1159.28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1159.44</v>
          </cell>
          <cell r="P552">
            <v>-1174.6199999999999</v>
          </cell>
          <cell r="Q552">
            <v>0.02</v>
          </cell>
          <cell r="R552">
            <v>0.02</v>
          </cell>
          <cell r="S552">
            <v>2820.73</v>
          </cell>
          <cell r="T552" t="str">
            <v>USD</v>
          </cell>
          <cell r="U552" t="str">
            <v>ASSETS</v>
          </cell>
          <cell r="V552" t="str">
            <v>CURRENT ASSETS</v>
          </cell>
        </row>
        <row r="553">
          <cell r="C553" t="str">
            <v>EI   A30600EIL3USD</v>
          </cell>
          <cell r="D553" t="str">
            <v>CACAFA**</v>
          </cell>
          <cell r="E553" t="str">
            <v>TRADE RECEIVABLES</v>
          </cell>
          <cell r="F553" t="str">
            <v>Balance Sheet</v>
          </cell>
          <cell r="G553">
            <v>-0.03</v>
          </cell>
          <cell r="H553">
            <v>-0.03</v>
          </cell>
          <cell r="I553">
            <v>-0.03</v>
          </cell>
          <cell r="J553">
            <v>-0.03</v>
          </cell>
          <cell r="K553">
            <v>-0.03</v>
          </cell>
          <cell r="L553">
            <v>-0.03</v>
          </cell>
          <cell r="M553">
            <v>-0.03</v>
          </cell>
          <cell r="N553">
            <v>-0.03</v>
          </cell>
          <cell r="O553">
            <v>-0.03</v>
          </cell>
          <cell r="P553">
            <v>-0.03</v>
          </cell>
          <cell r="Q553">
            <v>-0.03</v>
          </cell>
          <cell r="R553">
            <v>-0.03</v>
          </cell>
          <cell r="S553">
            <v>-0.3600000000000001</v>
          </cell>
          <cell r="T553" t="str">
            <v>USD</v>
          </cell>
          <cell r="U553" t="str">
            <v>ASSETS</v>
          </cell>
          <cell r="V553" t="str">
            <v>CURRENT ASSETS</v>
          </cell>
        </row>
        <row r="554">
          <cell r="C554" t="str">
            <v>EI   A30600EILFUSD</v>
          </cell>
          <cell r="D554" t="str">
            <v>CACAFA**</v>
          </cell>
          <cell r="E554" t="str">
            <v>TRADE RECEIVABLES</v>
          </cell>
          <cell r="F554" t="str">
            <v>Balance Sheet</v>
          </cell>
          <cell r="G554">
            <v>8312.4599999999991</v>
          </cell>
          <cell r="H554">
            <v>4280.3100000000004</v>
          </cell>
          <cell r="I554">
            <v>3354.58</v>
          </cell>
          <cell r="J554">
            <v>3233.41</v>
          </cell>
          <cell r="K554">
            <v>4896.71</v>
          </cell>
          <cell r="L554">
            <v>3496.59</v>
          </cell>
          <cell r="M554">
            <v>3260</v>
          </cell>
          <cell r="N554">
            <v>3602.84</v>
          </cell>
          <cell r="O554">
            <v>4555.95</v>
          </cell>
          <cell r="P554">
            <v>5210.8999999999996</v>
          </cell>
          <cell r="Q554">
            <v>3611.74</v>
          </cell>
          <cell r="R554">
            <v>3296.36</v>
          </cell>
          <cell r="S554">
            <v>51111.85</v>
          </cell>
          <cell r="T554" t="str">
            <v>USD</v>
          </cell>
          <cell r="U554" t="str">
            <v>ASSETS</v>
          </cell>
          <cell r="V554" t="str">
            <v>CURRENT ASSETS</v>
          </cell>
        </row>
        <row r="555">
          <cell r="C555" t="str">
            <v>EI   A30600EIMWUSD</v>
          </cell>
          <cell r="D555" t="str">
            <v>CACAFB**</v>
          </cell>
          <cell r="E555" t="str">
            <v>TRADE RECEIVABLES</v>
          </cell>
          <cell r="F555" t="str">
            <v>Balance Sheet</v>
          </cell>
          <cell r="G555">
            <v>-0.01</v>
          </cell>
          <cell r="H555">
            <v>-0.01</v>
          </cell>
          <cell r="I555">
            <v>-0.01</v>
          </cell>
          <cell r="J555">
            <v>-0.01</v>
          </cell>
          <cell r="K555">
            <v>-0.01</v>
          </cell>
          <cell r="L555">
            <v>-0.01</v>
          </cell>
          <cell r="M555">
            <v>-0.01</v>
          </cell>
          <cell r="N555">
            <v>-0.01</v>
          </cell>
          <cell r="O555">
            <v>-0.01</v>
          </cell>
          <cell r="P555">
            <v>-0.01</v>
          </cell>
          <cell r="Q555">
            <v>-0.01</v>
          </cell>
          <cell r="R555">
            <v>-0.01</v>
          </cell>
          <cell r="S555">
            <v>-0.11999999999999998</v>
          </cell>
          <cell r="T555" t="str">
            <v>USD</v>
          </cell>
          <cell r="U555" t="str">
            <v>ASSETS</v>
          </cell>
          <cell r="V555" t="str">
            <v>CURRENT ASSETS</v>
          </cell>
        </row>
        <row r="556">
          <cell r="C556" t="str">
            <v>EI   A30600EINBUSD</v>
          </cell>
          <cell r="D556" t="str">
            <v>CACAFA**</v>
          </cell>
          <cell r="E556" t="str">
            <v>TRADE RECEIVABLES</v>
          </cell>
          <cell r="F556" t="str">
            <v>Balance Sheet</v>
          </cell>
          <cell r="G556">
            <v>-0.06</v>
          </cell>
          <cell r="H556">
            <v>-0.06</v>
          </cell>
          <cell r="I556">
            <v>-0.06</v>
          </cell>
          <cell r="J556">
            <v>-0.06</v>
          </cell>
          <cell r="K556">
            <v>-0.06</v>
          </cell>
          <cell r="L556">
            <v>-0.06</v>
          </cell>
          <cell r="M556">
            <v>-0.06</v>
          </cell>
          <cell r="N556">
            <v>-0.06</v>
          </cell>
          <cell r="O556">
            <v>-0.06</v>
          </cell>
          <cell r="P556">
            <v>-0.06</v>
          </cell>
          <cell r="Q556">
            <v>-0.06</v>
          </cell>
          <cell r="R556">
            <v>-0.06</v>
          </cell>
          <cell r="S556">
            <v>-0.7200000000000002</v>
          </cell>
          <cell r="T556" t="str">
            <v>USD</v>
          </cell>
          <cell r="U556" t="str">
            <v>ASSETS</v>
          </cell>
          <cell r="V556" t="str">
            <v>CURRENT ASSETS</v>
          </cell>
        </row>
        <row r="557">
          <cell r="C557" t="str">
            <v>EI   A30600EIT0USD</v>
          </cell>
          <cell r="D557" t="str">
            <v>CACAFA**</v>
          </cell>
          <cell r="E557" t="str">
            <v>TRADE RECEIVABLES</v>
          </cell>
          <cell r="F557" t="str">
            <v>Balance Sheet</v>
          </cell>
          <cell r="G557">
            <v>-0.01</v>
          </cell>
          <cell r="H557">
            <v>-0.01</v>
          </cell>
          <cell r="I557">
            <v>-0.01</v>
          </cell>
          <cell r="J557">
            <v>-0.01</v>
          </cell>
          <cell r="K557">
            <v>-0.01</v>
          </cell>
          <cell r="L557">
            <v>-0.01</v>
          </cell>
          <cell r="M557">
            <v>-0.01</v>
          </cell>
          <cell r="N557">
            <v>-0.01</v>
          </cell>
          <cell r="O557">
            <v>-0.01</v>
          </cell>
          <cell r="P557">
            <v>-0.01</v>
          </cell>
          <cell r="Q557">
            <v>-0.01</v>
          </cell>
          <cell r="R557">
            <v>-0.01</v>
          </cell>
          <cell r="S557">
            <v>-0.11999999999999998</v>
          </cell>
          <cell r="T557" t="str">
            <v>USD</v>
          </cell>
          <cell r="U557" t="str">
            <v>ASSETS</v>
          </cell>
          <cell r="V557" t="str">
            <v>CURRENT ASSETS</v>
          </cell>
        </row>
        <row r="558">
          <cell r="C558" t="str">
            <v>EI   A306060093USD</v>
          </cell>
          <cell r="D558" t="str">
            <v>CACAFA**</v>
          </cell>
          <cell r="E558" t="str">
            <v>TRADE RECEIVABLES</v>
          </cell>
          <cell r="F558" t="str">
            <v>Balance Sheet</v>
          </cell>
          <cell r="G558">
            <v>0</v>
          </cell>
          <cell r="H558">
            <v>0</v>
          </cell>
          <cell r="I558">
            <v>0</v>
          </cell>
          <cell r="J558">
            <v>0.01</v>
          </cell>
          <cell r="K558">
            <v>0.01</v>
          </cell>
          <cell r="L558">
            <v>0.01</v>
          </cell>
          <cell r="M558">
            <v>0.01</v>
          </cell>
          <cell r="N558">
            <v>0.01</v>
          </cell>
          <cell r="O558">
            <v>0.01</v>
          </cell>
          <cell r="P558">
            <v>0</v>
          </cell>
          <cell r="Q558">
            <v>0</v>
          </cell>
          <cell r="R558">
            <v>0</v>
          </cell>
          <cell r="S558">
            <v>6.0000000000000005E-2</v>
          </cell>
          <cell r="T558" t="str">
            <v>USD</v>
          </cell>
          <cell r="U558" t="str">
            <v>ASSETS</v>
          </cell>
          <cell r="V558" t="str">
            <v>CURRENT ASSETS</v>
          </cell>
        </row>
        <row r="559">
          <cell r="C559" t="str">
            <v>EI   A3072006USD</v>
          </cell>
          <cell r="D559" t="str">
            <v>CACAFA**</v>
          </cell>
          <cell r="E559" t="str">
            <v>TRADE RECEIVABLES</v>
          </cell>
          <cell r="F559" t="str">
            <v>Balance Sheet</v>
          </cell>
          <cell r="G559">
            <v>-0.01</v>
          </cell>
          <cell r="H559">
            <v>-0.01</v>
          </cell>
          <cell r="I559">
            <v>-0.02</v>
          </cell>
          <cell r="J559">
            <v>-0.01</v>
          </cell>
          <cell r="K559">
            <v>-0.01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0.01</v>
          </cell>
          <cell r="S559">
            <v>-0.05</v>
          </cell>
          <cell r="T559" t="str">
            <v>USD</v>
          </cell>
          <cell r="U559" t="str">
            <v>ASSETS</v>
          </cell>
          <cell r="V559" t="str">
            <v>CURRENT ASSETS</v>
          </cell>
        </row>
        <row r="560">
          <cell r="C560" t="str">
            <v>EI   A40900AOUSD</v>
          </cell>
          <cell r="D560" t="str">
            <v>CAFH****</v>
          </cell>
          <cell r="E560" t="str">
            <v>CON RECEIVABLES</v>
          </cell>
          <cell r="F560" t="str">
            <v>Balance Sheet</v>
          </cell>
          <cell r="G560">
            <v>0.05</v>
          </cell>
          <cell r="H560">
            <v>0.05</v>
          </cell>
          <cell r="I560">
            <v>0.05</v>
          </cell>
          <cell r="J560">
            <v>0.05</v>
          </cell>
          <cell r="K560">
            <v>0.05</v>
          </cell>
          <cell r="L560">
            <v>0.05</v>
          </cell>
          <cell r="M560">
            <v>0.05</v>
          </cell>
          <cell r="N560">
            <v>0.05</v>
          </cell>
          <cell r="O560">
            <v>0.05</v>
          </cell>
          <cell r="P560">
            <v>0.05</v>
          </cell>
          <cell r="Q560">
            <v>0.05</v>
          </cell>
          <cell r="R560">
            <v>0.05</v>
          </cell>
          <cell r="S560">
            <v>0.6</v>
          </cell>
          <cell r="T560" t="str">
            <v>USD</v>
          </cell>
          <cell r="U560" t="str">
            <v>ASSETS</v>
          </cell>
          <cell r="V560" t="str">
            <v>CURRENT ASSETS</v>
          </cell>
        </row>
        <row r="561">
          <cell r="C561" t="str">
            <v>EI   A40900NBUSD</v>
          </cell>
          <cell r="D561" t="str">
            <v>CAFH****</v>
          </cell>
          <cell r="E561" t="str">
            <v>CON RECEIVABLES</v>
          </cell>
          <cell r="F561" t="str">
            <v>Balance Sheet</v>
          </cell>
          <cell r="G561">
            <v>-0.04</v>
          </cell>
          <cell r="H561">
            <v>-0.04</v>
          </cell>
          <cell r="I561">
            <v>-0.04</v>
          </cell>
          <cell r="J561">
            <v>-0.04</v>
          </cell>
          <cell r="K561">
            <v>-0.04</v>
          </cell>
          <cell r="L561">
            <v>-0.04</v>
          </cell>
          <cell r="M561">
            <v>-0.04</v>
          </cell>
          <cell r="N561">
            <v>-0.04</v>
          </cell>
          <cell r="O561">
            <v>-0.04</v>
          </cell>
          <cell r="P561">
            <v>-0.04</v>
          </cell>
          <cell r="Q561">
            <v>-0.04</v>
          </cell>
          <cell r="R561">
            <v>-0.04</v>
          </cell>
          <cell r="S561">
            <v>-0.47999999999999993</v>
          </cell>
          <cell r="T561" t="str">
            <v>USD</v>
          </cell>
          <cell r="U561" t="str">
            <v>ASSETS</v>
          </cell>
          <cell r="V561" t="str">
            <v>CURRENT ASSETS</v>
          </cell>
        </row>
        <row r="562">
          <cell r="C562" t="str">
            <v>EI   A40910AO01USD</v>
          </cell>
          <cell r="D562" t="str">
            <v>CAFA****</v>
          </cell>
          <cell r="E562" t="str">
            <v>CON RECEIVABLES</v>
          </cell>
          <cell r="F562" t="str">
            <v>Balance Sheet</v>
          </cell>
          <cell r="G562">
            <v>0.01</v>
          </cell>
          <cell r="H562">
            <v>0.01</v>
          </cell>
          <cell r="I562">
            <v>0.01</v>
          </cell>
          <cell r="J562">
            <v>0.01</v>
          </cell>
          <cell r="K562">
            <v>0.01</v>
          </cell>
          <cell r="L562">
            <v>0.01</v>
          </cell>
          <cell r="M562">
            <v>0.01</v>
          </cell>
          <cell r="N562">
            <v>0.01</v>
          </cell>
          <cell r="O562">
            <v>0.01</v>
          </cell>
          <cell r="P562">
            <v>0.01</v>
          </cell>
          <cell r="Q562">
            <v>0</v>
          </cell>
          <cell r="R562">
            <v>0</v>
          </cell>
          <cell r="S562">
            <v>9.9999999999999992E-2</v>
          </cell>
          <cell r="T562" t="str">
            <v>USD</v>
          </cell>
          <cell r="U562" t="str">
            <v>ASSETS</v>
          </cell>
          <cell r="V562" t="str">
            <v>CURRENT ASSETS</v>
          </cell>
        </row>
        <row r="563">
          <cell r="C563" t="str">
            <v>EI   A40910AX01USD</v>
          </cell>
          <cell r="D563" t="str">
            <v>CAFA****</v>
          </cell>
          <cell r="E563" t="str">
            <v>CON RECEIVABLES</v>
          </cell>
          <cell r="F563" t="str">
            <v>Balance Sheet</v>
          </cell>
          <cell r="G563">
            <v>11717.24</v>
          </cell>
          <cell r="H563">
            <v>11505.14</v>
          </cell>
          <cell r="I563">
            <v>37510.61</v>
          </cell>
          <cell r="J563">
            <v>11256.12</v>
          </cell>
          <cell r="K563">
            <v>11997.43</v>
          </cell>
          <cell r="L563">
            <v>12908.26</v>
          </cell>
          <cell r="M563">
            <v>25388.94</v>
          </cell>
          <cell r="N563">
            <v>12614.84</v>
          </cell>
          <cell r="O563">
            <v>12888.47</v>
          </cell>
          <cell r="P563">
            <v>13057.47</v>
          </cell>
          <cell r="Q563">
            <v>13258.87</v>
          </cell>
          <cell r="R563">
            <v>12709.76</v>
          </cell>
          <cell r="S563">
            <v>186813.15000000002</v>
          </cell>
          <cell r="T563" t="str">
            <v>USD</v>
          </cell>
          <cell r="U563" t="str">
            <v>ASSETS</v>
          </cell>
          <cell r="V563" t="str">
            <v>CURRENT ASSETS</v>
          </cell>
        </row>
        <row r="564">
          <cell r="C564" t="str">
            <v>EI   A40910BS01USD</v>
          </cell>
          <cell r="D564" t="str">
            <v>CAFA****</v>
          </cell>
          <cell r="E564" t="str">
            <v>CON RECEIVABLES</v>
          </cell>
          <cell r="F564" t="str">
            <v>Balance Sheet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554.44000000000005</v>
          </cell>
          <cell r="P564">
            <v>561.71</v>
          </cell>
          <cell r="Q564">
            <v>570.37</v>
          </cell>
          <cell r="R564">
            <v>546.75</v>
          </cell>
          <cell r="S564">
            <v>2233.27</v>
          </cell>
          <cell r="T564" t="str">
            <v>USD</v>
          </cell>
          <cell r="U564" t="str">
            <v>ASSETS</v>
          </cell>
          <cell r="V564" t="str">
            <v>CURRENT ASSETS</v>
          </cell>
        </row>
        <row r="565">
          <cell r="C565" t="str">
            <v>EI   A40910BU01USD</v>
          </cell>
          <cell r="D565" t="str">
            <v>CAFA****</v>
          </cell>
          <cell r="E565" t="str">
            <v>CON RECEIVABLES</v>
          </cell>
          <cell r="F565" t="str">
            <v>Balance Sheet</v>
          </cell>
          <cell r="G565">
            <v>894310.19</v>
          </cell>
          <cell r="H565">
            <v>624963.37</v>
          </cell>
          <cell r="I565">
            <v>915770.5</v>
          </cell>
          <cell r="J565">
            <v>527274.4</v>
          </cell>
          <cell r="K565">
            <v>1123806.74</v>
          </cell>
          <cell r="L565">
            <v>510204.47</v>
          </cell>
          <cell r="M565">
            <v>1444934.65</v>
          </cell>
          <cell r="N565">
            <v>1092283.3700000001</v>
          </cell>
          <cell r="O565">
            <v>892450.8</v>
          </cell>
          <cell r="P565">
            <v>889791.04</v>
          </cell>
          <cell r="Q565">
            <v>1071658.81</v>
          </cell>
          <cell r="R565">
            <v>984696.72</v>
          </cell>
          <cell r="S565">
            <v>10972145.060000002</v>
          </cell>
          <cell r="T565" t="str">
            <v>USD</v>
          </cell>
          <cell r="U565" t="str">
            <v>ASSETS</v>
          </cell>
          <cell r="V565" t="str">
            <v>CURRENT ASSETS</v>
          </cell>
        </row>
        <row r="566">
          <cell r="C566" t="str">
            <v>EI   A40910FZ01USD</v>
          </cell>
          <cell r="D566" t="str">
            <v>CAFA****</v>
          </cell>
          <cell r="E566" t="str">
            <v>CON RECEIVABLES</v>
          </cell>
          <cell r="F566" t="str">
            <v>Balance Sheet</v>
          </cell>
          <cell r="G566">
            <v>0.01</v>
          </cell>
          <cell r="H566">
            <v>974.52</v>
          </cell>
          <cell r="I566">
            <v>1488.99</v>
          </cell>
          <cell r="J566">
            <v>0.01</v>
          </cell>
          <cell r="K566">
            <v>0.01</v>
          </cell>
          <cell r="L566">
            <v>0.01</v>
          </cell>
          <cell r="M566">
            <v>0.01</v>
          </cell>
          <cell r="N566">
            <v>0.01</v>
          </cell>
          <cell r="O566">
            <v>0.01</v>
          </cell>
          <cell r="P566">
            <v>0.01</v>
          </cell>
          <cell r="Q566">
            <v>0.01</v>
          </cell>
          <cell r="R566">
            <v>0</v>
          </cell>
          <cell r="S566">
            <v>2463.6000000000017</v>
          </cell>
          <cell r="T566" t="str">
            <v>USD</v>
          </cell>
          <cell r="U566" t="str">
            <v>ASSETS</v>
          </cell>
          <cell r="V566" t="str">
            <v>CURRENT ASSETS</v>
          </cell>
        </row>
        <row r="567">
          <cell r="C567" t="str">
            <v>EI   A40910GU01USD</v>
          </cell>
          <cell r="D567" t="str">
            <v>CAFA****</v>
          </cell>
          <cell r="E567" t="str">
            <v>CON RECEIVABLES</v>
          </cell>
          <cell r="F567" t="str">
            <v>Balance Sheet</v>
          </cell>
          <cell r="G567">
            <v>0.01</v>
          </cell>
          <cell r="H567">
            <v>0.01</v>
          </cell>
          <cell r="I567">
            <v>0.01</v>
          </cell>
          <cell r="J567">
            <v>0.01</v>
          </cell>
          <cell r="K567">
            <v>0.01</v>
          </cell>
          <cell r="L567">
            <v>0.01</v>
          </cell>
          <cell r="M567">
            <v>0.01</v>
          </cell>
          <cell r="N567">
            <v>0.01</v>
          </cell>
          <cell r="O567">
            <v>0.01</v>
          </cell>
          <cell r="P567">
            <v>0.01</v>
          </cell>
          <cell r="Q567">
            <v>0.01</v>
          </cell>
          <cell r="R567">
            <v>0</v>
          </cell>
          <cell r="S567">
            <v>0.10999999999999999</v>
          </cell>
          <cell r="T567" t="str">
            <v>USD</v>
          </cell>
          <cell r="U567" t="str">
            <v>ASSETS</v>
          </cell>
          <cell r="V567" t="str">
            <v>CURRENT ASSETS</v>
          </cell>
        </row>
        <row r="568">
          <cell r="C568" t="str">
            <v>EI   A40910J601USD</v>
          </cell>
          <cell r="D568" t="str">
            <v>CAFA****</v>
          </cell>
          <cell r="E568" t="str">
            <v>CON RECEIVABLES</v>
          </cell>
          <cell r="F568" t="str">
            <v>Balance Sheet</v>
          </cell>
          <cell r="G568">
            <v>260281.44</v>
          </cell>
          <cell r="H568">
            <v>222935.1</v>
          </cell>
          <cell r="I568">
            <v>219851.24</v>
          </cell>
          <cell r="J568">
            <v>193782.31</v>
          </cell>
          <cell r="K568">
            <v>240614.5</v>
          </cell>
          <cell r="L568">
            <v>209479.05</v>
          </cell>
          <cell r="M568">
            <v>445798.95</v>
          </cell>
          <cell r="N568">
            <v>124116.53</v>
          </cell>
          <cell r="O568">
            <v>361874.06</v>
          </cell>
          <cell r="P568">
            <v>228537.1</v>
          </cell>
          <cell r="Q568">
            <v>217757.67</v>
          </cell>
          <cell r="R568">
            <v>193217.06</v>
          </cell>
          <cell r="S568">
            <v>2918245.0100000002</v>
          </cell>
          <cell r="T568" t="str">
            <v>USD</v>
          </cell>
          <cell r="U568" t="str">
            <v>ASSETS</v>
          </cell>
          <cell r="V568" t="str">
            <v>CURRENT ASSETS</v>
          </cell>
        </row>
        <row r="569">
          <cell r="C569" t="str">
            <v>EI   A40910J901USD</v>
          </cell>
          <cell r="D569" t="str">
            <v>CAFA****</v>
          </cell>
          <cell r="E569" t="str">
            <v>CON RECEIVABLES</v>
          </cell>
          <cell r="F569" t="str">
            <v>Balance Sheet</v>
          </cell>
          <cell r="G569">
            <v>0</v>
          </cell>
          <cell r="H569">
            <v>153.96</v>
          </cell>
          <cell r="I569">
            <v>0</v>
          </cell>
          <cell r="J569">
            <v>2060.5100000000002</v>
          </cell>
          <cell r="K569">
            <v>0.01</v>
          </cell>
          <cell r="L569">
            <v>0.01</v>
          </cell>
          <cell r="M569">
            <v>0.01</v>
          </cell>
          <cell r="N569">
            <v>0.01</v>
          </cell>
          <cell r="O569">
            <v>0.01</v>
          </cell>
          <cell r="P569">
            <v>2349.2800000000002</v>
          </cell>
          <cell r="Q569">
            <v>-1192.75</v>
          </cell>
          <cell r="R569">
            <v>0</v>
          </cell>
          <cell r="S569">
            <v>3371.0500000000011</v>
          </cell>
          <cell r="T569" t="str">
            <v>USD</v>
          </cell>
          <cell r="U569" t="str">
            <v>ASSETS</v>
          </cell>
          <cell r="V569" t="str">
            <v>CURRENT ASSETS</v>
          </cell>
        </row>
        <row r="570">
          <cell r="C570" t="str">
            <v>EI   A40910JB01USD</v>
          </cell>
          <cell r="D570" t="str">
            <v>CAFA****</v>
          </cell>
          <cell r="E570" t="str">
            <v>CON RECEIVABLES</v>
          </cell>
          <cell r="F570" t="str">
            <v>Balance Sheet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979.8</v>
          </cell>
          <cell r="R570">
            <v>939.22</v>
          </cell>
          <cell r="S570">
            <v>1919.02</v>
          </cell>
          <cell r="T570" t="str">
            <v>USD</v>
          </cell>
          <cell r="U570" t="str">
            <v>ASSETS</v>
          </cell>
          <cell r="V570" t="str">
            <v>CURRENT ASSETS</v>
          </cell>
        </row>
        <row r="571">
          <cell r="C571" t="str">
            <v>EI   A40910LF01USD</v>
          </cell>
          <cell r="D571" t="str">
            <v>CAFA****</v>
          </cell>
          <cell r="E571" t="str">
            <v>CON RECEIVABLES</v>
          </cell>
          <cell r="F571" t="str">
            <v>Balance Sheet</v>
          </cell>
          <cell r="G571">
            <v>20144.79</v>
          </cell>
          <cell r="H571">
            <v>25280.44</v>
          </cell>
          <cell r="I571">
            <v>53043.54</v>
          </cell>
          <cell r="J571">
            <v>21025</v>
          </cell>
          <cell r="K571">
            <v>31611.59</v>
          </cell>
          <cell r="L571">
            <v>23792.47</v>
          </cell>
          <cell r="M571">
            <v>46173.75</v>
          </cell>
          <cell r="N571">
            <v>22907.33</v>
          </cell>
          <cell r="O571">
            <v>19777.28</v>
          </cell>
          <cell r="P571">
            <v>21521.31</v>
          </cell>
          <cell r="Q571">
            <v>23795.61</v>
          </cell>
          <cell r="R571">
            <v>21763.22</v>
          </cell>
          <cell r="S571">
            <v>330836.32999999996</v>
          </cell>
          <cell r="T571" t="str">
            <v>USD</v>
          </cell>
          <cell r="U571" t="str">
            <v>ASSETS</v>
          </cell>
          <cell r="V571" t="str">
            <v>CURRENT ASSETS</v>
          </cell>
        </row>
        <row r="572">
          <cell r="C572" t="str">
            <v>EI   A40910LV01USD</v>
          </cell>
          <cell r="D572" t="str">
            <v>CAFA****</v>
          </cell>
          <cell r="E572" t="str">
            <v>CON RECEIVABLES</v>
          </cell>
          <cell r="F572" t="str">
            <v>Balance Sheet</v>
          </cell>
          <cell r="G572">
            <v>-0.01</v>
          </cell>
          <cell r="H572">
            <v>-0.01</v>
          </cell>
          <cell r="I572">
            <v>-0.01</v>
          </cell>
          <cell r="J572">
            <v>-0.01</v>
          </cell>
          <cell r="K572">
            <v>-0.01</v>
          </cell>
          <cell r="L572">
            <v>-0.01</v>
          </cell>
          <cell r="M572">
            <v>-0.01</v>
          </cell>
          <cell r="N572">
            <v>-0.01</v>
          </cell>
          <cell r="O572">
            <v>-0.01</v>
          </cell>
          <cell r="P572">
            <v>-0.01</v>
          </cell>
          <cell r="Q572">
            <v>-0.01</v>
          </cell>
          <cell r="R572">
            <v>0</v>
          </cell>
          <cell r="S572">
            <v>-0.10999999999999999</v>
          </cell>
          <cell r="T572" t="str">
            <v>USD</v>
          </cell>
          <cell r="U572" t="str">
            <v>ASSETS</v>
          </cell>
          <cell r="V572" t="str">
            <v>CURRENT ASSETS</v>
          </cell>
        </row>
        <row r="573">
          <cell r="C573" t="str">
            <v>EI   A40910MW01USD</v>
          </cell>
          <cell r="D573" t="str">
            <v>CAFA****</v>
          </cell>
          <cell r="E573" t="str">
            <v>CON RECEIVABLES</v>
          </cell>
          <cell r="F573" t="str">
            <v>Balance Sheet</v>
          </cell>
          <cell r="G573">
            <v>0.01</v>
          </cell>
          <cell r="H573">
            <v>0.01</v>
          </cell>
          <cell r="I573">
            <v>0.01</v>
          </cell>
          <cell r="J573">
            <v>0.01</v>
          </cell>
          <cell r="K573">
            <v>0.01</v>
          </cell>
          <cell r="L573">
            <v>0.01</v>
          </cell>
          <cell r="M573">
            <v>0.01</v>
          </cell>
          <cell r="N573">
            <v>0.01</v>
          </cell>
          <cell r="O573">
            <v>0.01</v>
          </cell>
          <cell r="P573">
            <v>0.01</v>
          </cell>
          <cell r="Q573">
            <v>0.01</v>
          </cell>
          <cell r="R573">
            <v>0</v>
          </cell>
          <cell r="S573">
            <v>0.10999999999999999</v>
          </cell>
          <cell r="T573" t="str">
            <v>USD</v>
          </cell>
          <cell r="U573" t="str">
            <v>ASSETS</v>
          </cell>
          <cell r="V573" t="str">
            <v>CURRENT ASSETS</v>
          </cell>
        </row>
        <row r="574">
          <cell r="C574" t="str">
            <v>EI   A40910NB01USD</v>
          </cell>
          <cell r="D574" t="str">
            <v>CAFA****</v>
          </cell>
          <cell r="E574" t="str">
            <v>CON RECEIVABLES</v>
          </cell>
          <cell r="F574" t="str">
            <v>Balance Sheet</v>
          </cell>
          <cell r="G574">
            <v>0.01</v>
          </cell>
          <cell r="H574">
            <v>0.01</v>
          </cell>
          <cell r="I574">
            <v>0.01</v>
          </cell>
          <cell r="J574">
            <v>0.01</v>
          </cell>
          <cell r="K574">
            <v>0.01</v>
          </cell>
          <cell r="L574">
            <v>0.01</v>
          </cell>
          <cell r="M574">
            <v>0.01</v>
          </cell>
          <cell r="N574">
            <v>0.01</v>
          </cell>
          <cell r="O574">
            <v>0.01</v>
          </cell>
          <cell r="P574">
            <v>0.01</v>
          </cell>
          <cell r="Q574">
            <v>0.01</v>
          </cell>
          <cell r="R574">
            <v>0</v>
          </cell>
          <cell r="S574">
            <v>0.10999999999999999</v>
          </cell>
          <cell r="T574" t="str">
            <v>USD</v>
          </cell>
          <cell r="U574" t="str">
            <v>ASSETS</v>
          </cell>
          <cell r="V574" t="str">
            <v>CURRENT ASSETS</v>
          </cell>
        </row>
        <row r="575">
          <cell r="C575" t="str">
            <v>EI   A40910O401USD</v>
          </cell>
          <cell r="D575" t="str">
            <v>CAFA****</v>
          </cell>
          <cell r="E575" t="str">
            <v>CON RECEIVABLES</v>
          </cell>
          <cell r="F575" t="str">
            <v>Balance Sheet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2527.44</v>
          </cell>
          <cell r="N575">
            <v>0.01</v>
          </cell>
          <cell r="O575">
            <v>0.01</v>
          </cell>
          <cell r="P575">
            <v>0.01</v>
          </cell>
          <cell r="Q575">
            <v>0.01</v>
          </cell>
          <cell r="R575">
            <v>0.01</v>
          </cell>
          <cell r="S575">
            <v>2527.4900000000011</v>
          </cell>
          <cell r="T575" t="str">
            <v>USD</v>
          </cell>
          <cell r="U575" t="str">
            <v>ASSETS</v>
          </cell>
          <cell r="V575" t="str">
            <v>CURRENT ASSETS</v>
          </cell>
        </row>
        <row r="576">
          <cell r="C576" t="str">
            <v>EI   A40910S301USD</v>
          </cell>
          <cell r="D576" t="str">
            <v>CAFA****</v>
          </cell>
          <cell r="E576" t="str">
            <v>CON RECEIVABLES</v>
          </cell>
          <cell r="F576" t="str">
            <v>Balance Sheet</v>
          </cell>
          <cell r="G576">
            <v>-0.01</v>
          </cell>
          <cell r="H576">
            <v>5356.78</v>
          </cell>
          <cell r="I576">
            <v>-0.01</v>
          </cell>
          <cell r="J576">
            <v>-0.01</v>
          </cell>
          <cell r="K576">
            <v>-0.01</v>
          </cell>
          <cell r="L576">
            <v>-0.01</v>
          </cell>
          <cell r="M576">
            <v>-0.01</v>
          </cell>
          <cell r="N576">
            <v>-0.01</v>
          </cell>
          <cell r="O576">
            <v>-0.01</v>
          </cell>
          <cell r="P576">
            <v>-0.01</v>
          </cell>
          <cell r="Q576">
            <v>-0.01</v>
          </cell>
          <cell r="R576">
            <v>0</v>
          </cell>
          <cell r="S576">
            <v>5356.6799999999976</v>
          </cell>
          <cell r="T576" t="str">
            <v>USD</v>
          </cell>
          <cell r="U576" t="str">
            <v>ASSETS</v>
          </cell>
          <cell r="V576" t="str">
            <v>CURRENT ASSETS</v>
          </cell>
        </row>
        <row r="577">
          <cell r="C577" t="str">
            <v>EI   A40910T501USD</v>
          </cell>
          <cell r="D577" t="str">
            <v>CAFA****</v>
          </cell>
          <cell r="E577" t="str">
            <v>CON RECEIVABLES</v>
          </cell>
          <cell r="F577" t="str">
            <v>Balance Sheet</v>
          </cell>
          <cell r="G577">
            <v>120384</v>
          </cell>
          <cell r="H577">
            <v>176863.81</v>
          </cell>
          <cell r="I577">
            <v>122594.52</v>
          </cell>
          <cell r="J577">
            <v>152232.9</v>
          </cell>
          <cell r="K577">
            <v>181444.7</v>
          </cell>
          <cell r="L577">
            <v>145287.14000000001</v>
          </cell>
          <cell r="M577">
            <v>324287.7</v>
          </cell>
          <cell r="N577">
            <v>140843.66</v>
          </cell>
          <cell r="O577">
            <v>164425.93</v>
          </cell>
          <cell r="P577">
            <v>170792.79</v>
          </cell>
          <cell r="Q577">
            <v>156325.42000000001</v>
          </cell>
          <cell r="R577">
            <v>153742.71</v>
          </cell>
          <cell r="S577">
            <v>2009225.2799999998</v>
          </cell>
          <cell r="T577" t="str">
            <v>USD</v>
          </cell>
          <cell r="U577" t="str">
            <v>ASSETS</v>
          </cell>
          <cell r="V577" t="str">
            <v>CURRENT ASSETS</v>
          </cell>
        </row>
        <row r="578">
          <cell r="C578" t="str">
            <v>EI   A409902401USD</v>
          </cell>
          <cell r="D578" t="str">
            <v>CAFM****</v>
          </cell>
          <cell r="E578" t="str">
            <v>CON RECEIVABLES</v>
          </cell>
          <cell r="F578" t="str">
            <v>Balance Sheet</v>
          </cell>
          <cell r="G578">
            <v>0</v>
          </cell>
          <cell r="H578">
            <v>0</v>
          </cell>
          <cell r="I578">
            <v>0</v>
          </cell>
          <cell r="J578">
            <v>592.70000000000005</v>
          </cell>
          <cell r="K578">
            <v>37.229999999999997</v>
          </cell>
          <cell r="L578">
            <v>1.97</v>
          </cell>
          <cell r="M578">
            <v>1.97</v>
          </cell>
          <cell r="N578">
            <v>1.97</v>
          </cell>
          <cell r="O578">
            <v>1.97</v>
          </cell>
          <cell r="P578">
            <v>1.97</v>
          </cell>
          <cell r="Q578">
            <v>1.97</v>
          </cell>
          <cell r="R578">
            <v>1.97</v>
          </cell>
          <cell r="S578">
            <v>643.72000000000025</v>
          </cell>
          <cell r="T578" t="str">
            <v>USD</v>
          </cell>
          <cell r="U578" t="str">
            <v>ASSETS</v>
          </cell>
          <cell r="V578" t="str">
            <v>CURRENT ASSETS</v>
          </cell>
        </row>
        <row r="579">
          <cell r="C579" t="str">
            <v>EI   A40990J693USD</v>
          </cell>
          <cell r="D579" t="str">
            <v>CAFM****</v>
          </cell>
          <cell r="E579" t="str">
            <v>CON RECEIVABLES</v>
          </cell>
          <cell r="F579" t="str">
            <v>Balance Sheet</v>
          </cell>
          <cell r="G579">
            <v>-2.64</v>
          </cell>
          <cell r="H579">
            <v>-2.6</v>
          </cell>
          <cell r="I579">
            <v>-2.75</v>
          </cell>
          <cell r="J579">
            <v>-2.75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-0.02</v>
          </cell>
          <cell r="P579">
            <v>-0.02</v>
          </cell>
          <cell r="Q579">
            <v>-0.02</v>
          </cell>
          <cell r="R579">
            <v>-0.02</v>
          </cell>
          <cell r="S579">
            <v>-10.819999999999999</v>
          </cell>
          <cell r="T579" t="str">
            <v>USD</v>
          </cell>
          <cell r="U579" t="str">
            <v>ASSETS</v>
          </cell>
          <cell r="V579" t="str">
            <v>CURRENT ASSETS</v>
          </cell>
        </row>
        <row r="580">
          <cell r="C580" t="str">
            <v>EI   A40990LF01USD</v>
          </cell>
          <cell r="D580" t="str">
            <v>CAFM****</v>
          </cell>
          <cell r="E580" t="str">
            <v>CON RECEIVABLES</v>
          </cell>
          <cell r="F580" t="str">
            <v>Balance Sheet</v>
          </cell>
          <cell r="G580">
            <v>-0.11</v>
          </cell>
          <cell r="H580">
            <v>25.98</v>
          </cell>
          <cell r="I580">
            <v>-0.13</v>
          </cell>
          <cell r="J580">
            <v>-0.13</v>
          </cell>
          <cell r="K580">
            <v>0.02</v>
          </cell>
          <cell r="L580">
            <v>0.03</v>
          </cell>
          <cell r="M580">
            <v>0.04</v>
          </cell>
          <cell r="N580">
            <v>0.02</v>
          </cell>
          <cell r="O580">
            <v>0.02</v>
          </cell>
          <cell r="P580">
            <v>0.01</v>
          </cell>
          <cell r="Q580">
            <v>-4.72</v>
          </cell>
          <cell r="R580">
            <v>0.01</v>
          </cell>
          <cell r="S580">
            <v>21.040000000000006</v>
          </cell>
          <cell r="T580" t="str">
            <v>USD</v>
          </cell>
          <cell r="U580" t="str">
            <v>ASSETS</v>
          </cell>
          <cell r="V580" t="str">
            <v>CURRENT ASSETS</v>
          </cell>
        </row>
        <row r="581">
          <cell r="C581" t="str">
            <v>EI   A40990LF93USD</v>
          </cell>
          <cell r="D581" t="str">
            <v>CAFM****</v>
          </cell>
          <cell r="E581" t="str">
            <v>CON RECEIVABLES</v>
          </cell>
          <cell r="F581" t="str">
            <v>Balance Sheet</v>
          </cell>
          <cell r="G581">
            <v>-0.02</v>
          </cell>
          <cell r="H581">
            <v>-0.02</v>
          </cell>
          <cell r="I581">
            <v>-0.02</v>
          </cell>
          <cell r="J581">
            <v>-0.02</v>
          </cell>
          <cell r="K581">
            <v>-0.02</v>
          </cell>
          <cell r="L581">
            <v>-0.02</v>
          </cell>
          <cell r="M581">
            <v>-0.02</v>
          </cell>
          <cell r="N581">
            <v>-0.02</v>
          </cell>
          <cell r="O581">
            <v>-0.02</v>
          </cell>
          <cell r="P581">
            <v>-0.02</v>
          </cell>
          <cell r="Q581">
            <v>-0.02</v>
          </cell>
          <cell r="R581">
            <v>-0.02</v>
          </cell>
          <cell r="S581">
            <v>-0.23999999999999996</v>
          </cell>
          <cell r="T581" t="str">
            <v>USD</v>
          </cell>
          <cell r="U581" t="str">
            <v>ASSETS</v>
          </cell>
          <cell r="V581" t="str">
            <v>CURRENT ASSETS</v>
          </cell>
        </row>
        <row r="582">
          <cell r="C582" t="str">
            <v>EI   A40990LV93USD</v>
          </cell>
          <cell r="D582" t="str">
            <v>CAFM****</v>
          </cell>
          <cell r="E582" t="str">
            <v>CON RECEIVABLES</v>
          </cell>
          <cell r="F582" t="str">
            <v>Balance Sheet</v>
          </cell>
          <cell r="G582">
            <v>0.02</v>
          </cell>
          <cell r="H582">
            <v>0.02</v>
          </cell>
          <cell r="I582">
            <v>0.02</v>
          </cell>
          <cell r="J582">
            <v>0.02</v>
          </cell>
          <cell r="K582">
            <v>0.02</v>
          </cell>
          <cell r="L582">
            <v>0.02</v>
          </cell>
          <cell r="M582">
            <v>0.02</v>
          </cell>
          <cell r="N582">
            <v>0.02</v>
          </cell>
          <cell r="O582">
            <v>0.02</v>
          </cell>
          <cell r="P582">
            <v>0.02</v>
          </cell>
          <cell r="Q582">
            <v>0.02</v>
          </cell>
          <cell r="R582">
            <v>0.02</v>
          </cell>
          <cell r="S582">
            <v>0.23999999999999996</v>
          </cell>
          <cell r="T582" t="str">
            <v>USD</v>
          </cell>
          <cell r="U582" t="str">
            <v>ASSETS</v>
          </cell>
          <cell r="V582" t="str">
            <v>CURRENT ASSETS</v>
          </cell>
        </row>
        <row r="583">
          <cell r="C583" t="str">
            <v>EI   A40990T393USD</v>
          </cell>
          <cell r="D583" t="str">
            <v>CAFM****</v>
          </cell>
          <cell r="E583" t="str">
            <v>CON RECEIVABLES</v>
          </cell>
          <cell r="F583" t="str">
            <v>Balance Sheet</v>
          </cell>
          <cell r="G583">
            <v>-0.01</v>
          </cell>
          <cell r="H583">
            <v>-0.01</v>
          </cell>
          <cell r="I583">
            <v>-0.01</v>
          </cell>
          <cell r="J583">
            <v>-0.01</v>
          </cell>
          <cell r="K583">
            <v>-0.01</v>
          </cell>
          <cell r="L583">
            <v>-0.01</v>
          </cell>
          <cell r="M583">
            <v>-0.01</v>
          </cell>
          <cell r="N583">
            <v>-0.01</v>
          </cell>
          <cell r="O583">
            <v>-0.01</v>
          </cell>
          <cell r="P583">
            <v>-0.01</v>
          </cell>
          <cell r="Q583">
            <v>-0.01</v>
          </cell>
          <cell r="R583">
            <v>-0.01</v>
          </cell>
          <cell r="S583">
            <v>-0.11999999999999998</v>
          </cell>
          <cell r="T583" t="str">
            <v>USD</v>
          </cell>
          <cell r="U583" t="str">
            <v>ASSETS</v>
          </cell>
          <cell r="V583" t="str">
            <v>CURRENT ASSETS</v>
          </cell>
        </row>
        <row r="584">
          <cell r="C584" t="str">
            <v>EI   A40990T593USD</v>
          </cell>
          <cell r="D584" t="str">
            <v>CAFM****</v>
          </cell>
          <cell r="E584" t="str">
            <v>CON RECEIVABLES</v>
          </cell>
          <cell r="F584" t="str">
            <v>Balance Sheet</v>
          </cell>
          <cell r="G584">
            <v>1944.01</v>
          </cell>
          <cell r="H584">
            <v>1944.01</v>
          </cell>
          <cell r="I584">
            <v>1944.01</v>
          </cell>
          <cell r="J584">
            <v>1944.01</v>
          </cell>
          <cell r="K584">
            <v>1944.01</v>
          </cell>
          <cell r="L584">
            <v>1944.01</v>
          </cell>
          <cell r="M584">
            <v>1944.01</v>
          </cell>
          <cell r="N584">
            <v>1944.01</v>
          </cell>
          <cell r="O584">
            <v>1944.01</v>
          </cell>
          <cell r="P584">
            <v>0</v>
          </cell>
          <cell r="Q584">
            <v>0</v>
          </cell>
          <cell r="R584">
            <v>0</v>
          </cell>
          <cell r="S584">
            <v>17496.09</v>
          </cell>
          <cell r="T584" t="str">
            <v>USD</v>
          </cell>
          <cell r="U584" t="str">
            <v>ASSETS</v>
          </cell>
          <cell r="V584" t="str">
            <v>CURRENT ASSETS</v>
          </cell>
        </row>
        <row r="585">
          <cell r="C585" t="str">
            <v>EI   A51970EI01USD</v>
          </cell>
          <cell r="D585" t="str">
            <v>CAGBB***</v>
          </cell>
          <cell r="E585" t="str">
            <v>OTHER</v>
          </cell>
          <cell r="F585" t="str">
            <v>Balance Sheet</v>
          </cell>
          <cell r="G585">
            <v>27895.46</v>
          </cell>
          <cell r="H585">
            <v>25266.52</v>
          </cell>
          <cell r="I585">
            <v>22636.45</v>
          </cell>
          <cell r="J585">
            <v>20007.009999999998</v>
          </cell>
          <cell r="K585">
            <v>17377.97</v>
          </cell>
          <cell r="L585">
            <v>14747.82</v>
          </cell>
          <cell r="M585">
            <v>12117.65</v>
          </cell>
          <cell r="N585">
            <v>9602.2099999999991</v>
          </cell>
          <cell r="O585">
            <v>8411.7199999999993</v>
          </cell>
          <cell r="P585">
            <v>5723.78</v>
          </cell>
          <cell r="Q585">
            <v>3036.48</v>
          </cell>
          <cell r="R585">
            <v>21253.66</v>
          </cell>
          <cell r="S585">
            <v>188076.72999999998</v>
          </cell>
          <cell r="T585" t="str">
            <v>USD</v>
          </cell>
          <cell r="U585" t="str">
            <v>ASSETS</v>
          </cell>
          <cell r="V585" t="str">
            <v>CURRENT ASSETS</v>
          </cell>
        </row>
        <row r="586">
          <cell r="C586" t="str">
            <v>EI   F220021029USD</v>
          </cell>
          <cell r="D586" t="str">
            <v>CBAAB***</v>
          </cell>
          <cell r="E586" t="str">
            <v>LAND&amp;ME</v>
          </cell>
          <cell r="F586" t="str">
            <v>Balance Sheet</v>
          </cell>
          <cell r="G586">
            <v>2401417.7400000002</v>
          </cell>
          <cell r="H586">
            <v>2401417.7400000002</v>
          </cell>
          <cell r="I586">
            <v>2401417.7400000002</v>
          </cell>
          <cell r="J586">
            <v>2401417.7400000002</v>
          </cell>
          <cell r="K586">
            <v>2401417.7400000002</v>
          </cell>
          <cell r="L586">
            <v>2401417.7400000002</v>
          </cell>
          <cell r="M586">
            <v>2401417.7400000002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16809924.18</v>
          </cell>
          <cell r="T586" t="str">
            <v>USD</v>
          </cell>
          <cell r="U586" t="str">
            <v>ASSETS</v>
          </cell>
          <cell r="V586" t="str">
            <v>OTHER ASSETS</v>
          </cell>
        </row>
        <row r="587">
          <cell r="C587" t="str">
            <v>EI   F22002102BUSD</v>
          </cell>
          <cell r="D587" t="str">
            <v>CBAAB***</v>
          </cell>
          <cell r="E587" t="str">
            <v>LAND&amp;ME</v>
          </cell>
          <cell r="F587" t="str">
            <v>Balance Sheet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6573463.6900000004</v>
          </cell>
          <cell r="O587">
            <v>6573463.6900000004</v>
          </cell>
          <cell r="P587">
            <v>6573463.6900000004</v>
          </cell>
          <cell r="Q587">
            <v>6573463.6900000004</v>
          </cell>
          <cell r="R587">
            <v>6573463.6900000004</v>
          </cell>
          <cell r="S587">
            <v>32867318.450000003</v>
          </cell>
          <cell r="T587" t="str">
            <v>USD</v>
          </cell>
          <cell r="U587" t="str">
            <v>ASSETS</v>
          </cell>
          <cell r="V587" t="str">
            <v>OTHER ASSETS</v>
          </cell>
        </row>
        <row r="588">
          <cell r="C588" t="str">
            <v>EI   F22002102GUSD</v>
          </cell>
          <cell r="D588" t="str">
            <v>CBAAB***</v>
          </cell>
          <cell r="E588" t="str">
            <v>LAND&amp;ME</v>
          </cell>
          <cell r="F588" t="str">
            <v>Balance Sheet</v>
          </cell>
          <cell r="G588">
            <v>18223.5</v>
          </cell>
          <cell r="H588">
            <v>18223.5</v>
          </cell>
          <cell r="I588">
            <v>18223.5</v>
          </cell>
          <cell r="J588">
            <v>18223.5</v>
          </cell>
          <cell r="K588">
            <v>18223.5</v>
          </cell>
          <cell r="L588">
            <v>18223.5</v>
          </cell>
          <cell r="M588">
            <v>18223.5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127564.5</v>
          </cell>
          <cell r="T588" t="str">
            <v>USD</v>
          </cell>
          <cell r="U588" t="str">
            <v>ASSETS</v>
          </cell>
          <cell r="V588" t="str">
            <v>OTHER ASSETS</v>
          </cell>
        </row>
        <row r="589">
          <cell r="C589" t="str">
            <v>EI   F220021065USD</v>
          </cell>
          <cell r="D589" t="str">
            <v>CBAAB***</v>
          </cell>
          <cell r="E589" t="str">
            <v>LAND&amp;ME</v>
          </cell>
          <cell r="F589" t="str">
            <v>Balance Sheet</v>
          </cell>
          <cell r="G589">
            <v>710583.23</v>
          </cell>
          <cell r="H589">
            <v>710583.23</v>
          </cell>
          <cell r="I589">
            <v>710583.23</v>
          </cell>
          <cell r="J589">
            <v>710583.23</v>
          </cell>
          <cell r="K589">
            <v>710583.23</v>
          </cell>
          <cell r="L589">
            <v>710583.23</v>
          </cell>
          <cell r="M589">
            <v>710583.23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4974082.6099999994</v>
          </cell>
          <cell r="T589" t="str">
            <v>USD</v>
          </cell>
          <cell r="U589" t="str">
            <v>ASSETS</v>
          </cell>
          <cell r="V589" t="str">
            <v>OTHER ASSETS</v>
          </cell>
        </row>
        <row r="590">
          <cell r="C590" t="str">
            <v>EI   F2200210B3USD</v>
          </cell>
          <cell r="D590" t="str">
            <v>CBAAB***</v>
          </cell>
          <cell r="E590" t="str">
            <v>LAND&amp;ME</v>
          </cell>
          <cell r="F590" t="str">
            <v>Balance Sheet</v>
          </cell>
          <cell r="G590">
            <v>1300618.27</v>
          </cell>
          <cell r="H590">
            <v>1300618.27</v>
          </cell>
          <cell r="I590">
            <v>1300618.27</v>
          </cell>
          <cell r="J590">
            <v>1300618.27</v>
          </cell>
          <cell r="K590">
            <v>1300618.27</v>
          </cell>
          <cell r="L590">
            <v>1300618.27</v>
          </cell>
          <cell r="M590">
            <v>1300618.27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9104327.8899999987</v>
          </cell>
          <cell r="T590" t="str">
            <v>USD</v>
          </cell>
          <cell r="U590" t="str">
            <v>ASSETS</v>
          </cell>
          <cell r="V590" t="str">
            <v>OTHER ASSETS</v>
          </cell>
        </row>
        <row r="591">
          <cell r="C591" t="str">
            <v>EI   F2200210L3USD</v>
          </cell>
          <cell r="D591" t="str">
            <v>CBAAB***</v>
          </cell>
          <cell r="E591" t="str">
            <v>LAND&amp;ME</v>
          </cell>
          <cell r="F591" t="str">
            <v>Balance Sheet</v>
          </cell>
          <cell r="G591">
            <v>2142620.96</v>
          </cell>
          <cell r="H591">
            <v>2142620.96</v>
          </cell>
          <cell r="I591">
            <v>2142620.96</v>
          </cell>
          <cell r="J591">
            <v>2142620.96</v>
          </cell>
          <cell r="K591">
            <v>2142620.96</v>
          </cell>
          <cell r="L591">
            <v>2142620.96</v>
          </cell>
          <cell r="M591">
            <v>2142620.96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14998346.720000003</v>
          </cell>
          <cell r="T591" t="str">
            <v>USD</v>
          </cell>
          <cell r="U591" t="str">
            <v>ASSETS</v>
          </cell>
          <cell r="V591" t="str">
            <v>OTHER ASSETS</v>
          </cell>
        </row>
        <row r="592">
          <cell r="C592" t="str">
            <v>EI   F220021529USD</v>
          </cell>
          <cell r="D592" t="str">
            <v>CBAAB***</v>
          </cell>
          <cell r="E592" t="str">
            <v>LAND&amp;ME</v>
          </cell>
          <cell r="F592" t="str">
            <v>Balance Sheet</v>
          </cell>
          <cell r="G592">
            <v>204701.23</v>
          </cell>
          <cell r="H592">
            <v>204701.23</v>
          </cell>
          <cell r="I592">
            <v>204701.23</v>
          </cell>
          <cell r="J592">
            <v>204701.23</v>
          </cell>
          <cell r="K592">
            <v>204701.23</v>
          </cell>
          <cell r="L592">
            <v>204701.23</v>
          </cell>
          <cell r="M592">
            <v>204701.23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1432908.61</v>
          </cell>
          <cell r="T592" t="str">
            <v>USD</v>
          </cell>
          <cell r="U592" t="str">
            <v>ASSETS</v>
          </cell>
          <cell r="V592" t="str">
            <v>OTHER ASSETS</v>
          </cell>
        </row>
        <row r="593">
          <cell r="C593" t="str">
            <v>EI   F22002152BUSD</v>
          </cell>
          <cell r="D593" t="str">
            <v>CBAAB***</v>
          </cell>
          <cell r="E593" t="str">
            <v>LAND&amp;ME</v>
          </cell>
          <cell r="F593" t="str">
            <v>Balance Sheet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553246.57999999996</v>
          </cell>
          <cell r="O593">
            <v>553246.57999999996</v>
          </cell>
          <cell r="P593">
            <v>553246.57999999996</v>
          </cell>
          <cell r="Q593">
            <v>553246.57999999996</v>
          </cell>
          <cell r="R593">
            <v>553246.57999999996</v>
          </cell>
          <cell r="S593">
            <v>2766232.9</v>
          </cell>
          <cell r="T593" t="str">
            <v>USD</v>
          </cell>
          <cell r="U593" t="str">
            <v>ASSETS</v>
          </cell>
          <cell r="V593" t="str">
            <v>OTHER ASSETS</v>
          </cell>
        </row>
        <row r="594">
          <cell r="C594" t="str">
            <v>EI   F220021565USD</v>
          </cell>
          <cell r="D594" t="str">
            <v>CBAAB***</v>
          </cell>
          <cell r="E594" t="str">
            <v>LAND&amp;ME</v>
          </cell>
          <cell r="F594" t="str">
            <v>Balance Sheet</v>
          </cell>
          <cell r="G594">
            <v>60857.120000000003</v>
          </cell>
          <cell r="H594">
            <v>60857.120000000003</v>
          </cell>
          <cell r="I594">
            <v>60857.120000000003</v>
          </cell>
          <cell r="J594">
            <v>60857.120000000003</v>
          </cell>
          <cell r="K594">
            <v>60857.120000000003</v>
          </cell>
          <cell r="L594">
            <v>60857.120000000003</v>
          </cell>
          <cell r="M594">
            <v>60857.120000000003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425999.84</v>
          </cell>
          <cell r="T594" t="str">
            <v>USD</v>
          </cell>
          <cell r="U594" t="str">
            <v>ASSETS</v>
          </cell>
          <cell r="V594" t="str">
            <v>OTHER ASSETS</v>
          </cell>
        </row>
        <row r="595">
          <cell r="C595" t="str">
            <v>EI   F2200215B3USD</v>
          </cell>
          <cell r="D595" t="str">
            <v>CBAAB***</v>
          </cell>
          <cell r="E595" t="str">
            <v>LAND&amp;ME</v>
          </cell>
          <cell r="F595" t="str">
            <v>Balance Sheet</v>
          </cell>
          <cell r="G595">
            <v>110649.32</v>
          </cell>
          <cell r="H595">
            <v>110649.32</v>
          </cell>
          <cell r="I595">
            <v>110649.32</v>
          </cell>
          <cell r="J595">
            <v>110649.32</v>
          </cell>
          <cell r="K595">
            <v>110649.32</v>
          </cell>
          <cell r="L595">
            <v>110649.32</v>
          </cell>
          <cell r="M595">
            <v>110649.32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774545.24000000022</v>
          </cell>
          <cell r="T595" t="str">
            <v>USD</v>
          </cell>
          <cell r="U595" t="str">
            <v>ASSETS</v>
          </cell>
          <cell r="V595" t="str">
            <v>OTHER ASSETS</v>
          </cell>
        </row>
        <row r="596">
          <cell r="C596" t="str">
            <v>EI   F2200215L3USD</v>
          </cell>
          <cell r="D596" t="str">
            <v>CBAAB***</v>
          </cell>
          <cell r="E596" t="str">
            <v>LAND&amp;ME</v>
          </cell>
          <cell r="F596" t="str">
            <v>Balance Sheet</v>
          </cell>
          <cell r="G596">
            <v>177038.91</v>
          </cell>
          <cell r="H596">
            <v>177038.91</v>
          </cell>
          <cell r="I596">
            <v>177038.91</v>
          </cell>
          <cell r="J596">
            <v>177038.91</v>
          </cell>
          <cell r="K596">
            <v>177038.91</v>
          </cell>
          <cell r="L596">
            <v>177038.91</v>
          </cell>
          <cell r="M596">
            <v>177038.91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1239272.3699999999</v>
          </cell>
          <cell r="T596" t="str">
            <v>USD</v>
          </cell>
          <cell r="U596" t="str">
            <v>ASSETS</v>
          </cell>
          <cell r="V596" t="str">
            <v>OTHER ASSETS</v>
          </cell>
        </row>
        <row r="597">
          <cell r="C597" t="str">
            <v>EI   F220022229USD</v>
          </cell>
          <cell r="D597" t="str">
            <v>CBAAA***</v>
          </cell>
          <cell r="E597" t="str">
            <v>LAND&amp;ME</v>
          </cell>
          <cell r="F597" t="str">
            <v>Balance Sheet</v>
          </cell>
          <cell r="G597">
            <v>587461.89</v>
          </cell>
          <cell r="H597">
            <v>587461.89</v>
          </cell>
          <cell r="I597">
            <v>587461.89</v>
          </cell>
          <cell r="J597">
            <v>587461.89</v>
          </cell>
          <cell r="K597">
            <v>587461.89</v>
          </cell>
          <cell r="L597">
            <v>587461.89</v>
          </cell>
          <cell r="M597">
            <v>587461.89</v>
          </cell>
          <cell r="N597">
            <v>587461.89</v>
          </cell>
          <cell r="O597">
            <v>587461.89</v>
          </cell>
          <cell r="P597">
            <v>587461.89</v>
          </cell>
          <cell r="Q597">
            <v>587461.89</v>
          </cell>
          <cell r="R597">
            <v>587461.89</v>
          </cell>
          <cell r="S597">
            <v>7049542.6799999988</v>
          </cell>
          <cell r="T597" t="str">
            <v>USD</v>
          </cell>
          <cell r="U597" t="str">
            <v>ASSETS</v>
          </cell>
          <cell r="V597" t="str">
            <v>OTHER ASSETS</v>
          </cell>
        </row>
        <row r="598">
          <cell r="C598" t="str">
            <v>EI   F22002222GUSD</v>
          </cell>
          <cell r="D598" t="str">
            <v>CBAAA***</v>
          </cell>
          <cell r="E598" t="str">
            <v>LAND&amp;ME</v>
          </cell>
          <cell r="F598" t="str">
            <v>Balance Sheet</v>
          </cell>
          <cell r="G598">
            <v>26532.48</v>
          </cell>
          <cell r="H598">
            <v>26532.48</v>
          </cell>
          <cell r="I598">
            <v>26532.48</v>
          </cell>
          <cell r="J598">
            <v>26532.48</v>
          </cell>
          <cell r="K598">
            <v>26532.48</v>
          </cell>
          <cell r="L598">
            <v>26532.48</v>
          </cell>
          <cell r="M598">
            <v>26532.48</v>
          </cell>
          <cell r="N598">
            <v>26532.48</v>
          </cell>
          <cell r="O598">
            <v>26532.48</v>
          </cell>
          <cell r="P598">
            <v>26532.48</v>
          </cell>
          <cell r="Q598">
            <v>26532.48</v>
          </cell>
          <cell r="R598">
            <v>26532.48</v>
          </cell>
          <cell r="S598">
            <v>318389.76000000001</v>
          </cell>
          <cell r="T598" t="str">
            <v>USD</v>
          </cell>
          <cell r="U598" t="str">
            <v>ASSETS</v>
          </cell>
          <cell r="V598" t="str">
            <v>OTHER ASSETS</v>
          </cell>
        </row>
        <row r="599">
          <cell r="C599" t="str">
            <v>EI   F220022262USD</v>
          </cell>
          <cell r="D599" t="str">
            <v>CBAAA***</v>
          </cell>
          <cell r="E599" t="str">
            <v>LAND&amp;ME</v>
          </cell>
          <cell r="F599" t="str">
            <v>Balance Sheet</v>
          </cell>
          <cell r="G599">
            <v>221371.04</v>
          </cell>
          <cell r="H599">
            <v>221371.04</v>
          </cell>
          <cell r="I599">
            <v>221371.04</v>
          </cell>
          <cell r="J599">
            <v>221371.04</v>
          </cell>
          <cell r="K599">
            <v>221371.04</v>
          </cell>
          <cell r="L599">
            <v>221371.04</v>
          </cell>
          <cell r="M599">
            <v>221371.04</v>
          </cell>
          <cell r="N599">
            <v>221371.04</v>
          </cell>
          <cell r="O599">
            <v>221371.04</v>
          </cell>
          <cell r="P599">
            <v>221371.04</v>
          </cell>
          <cell r="Q599">
            <v>221371.04</v>
          </cell>
          <cell r="R599">
            <v>221371.04</v>
          </cell>
          <cell r="S599">
            <v>2656452.48</v>
          </cell>
          <cell r="T599" t="str">
            <v>USD</v>
          </cell>
          <cell r="U599" t="str">
            <v>ASSETS</v>
          </cell>
          <cell r="V599" t="str">
            <v>OTHER ASSETS</v>
          </cell>
        </row>
        <row r="600">
          <cell r="C600" t="str">
            <v>EI   F220022265USD</v>
          </cell>
          <cell r="D600" t="str">
            <v>CBAAA***</v>
          </cell>
          <cell r="E600" t="str">
            <v>LAND&amp;ME</v>
          </cell>
          <cell r="F600" t="str">
            <v>Balance Sheet</v>
          </cell>
          <cell r="G600">
            <v>283568.53000000003</v>
          </cell>
          <cell r="H600">
            <v>283568.53000000003</v>
          </cell>
          <cell r="I600">
            <v>283568.53000000003</v>
          </cell>
          <cell r="J600">
            <v>283568.53000000003</v>
          </cell>
          <cell r="K600">
            <v>283568.53000000003</v>
          </cell>
          <cell r="L600">
            <v>283568.53000000003</v>
          </cell>
          <cell r="M600">
            <v>283568.53000000003</v>
          </cell>
          <cell r="N600">
            <v>283568.53000000003</v>
          </cell>
          <cell r="O600">
            <v>283568.53000000003</v>
          </cell>
          <cell r="P600">
            <v>283568.53000000003</v>
          </cell>
          <cell r="Q600">
            <v>283568.53000000003</v>
          </cell>
          <cell r="R600">
            <v>283568.53000000003</v>
          </cell>
          <cell r="S600">
            <v>3402822.3600000013</v>
          </cell>
          <cell r="T600" t="str">
            <v>USD</v>
          </cell>
          <cell r="U600" t="str">
            <v>ASSETS</v>
          </cell>
          <cell r="V600" t="str">
            <v>OTHER ASSETS</v>
          </cell>
        </row>
        <row r="601">
          <cell r="C601" t="str">
            <v>EI   F2200222B3USD</v>
          </cell>
          <cell r="D601" t="str">
            <v>CBAAA***</v>
          </cell>
          <cell r="E601" t="str">
            <v>LAND&amp;ME</v>
          </cell>
          <cell r="F601" t="str">
            <v>Balance Sheet</v>
          </cell>
          <cell r="G601">
            <v>463931.09</v>
          </cell>
          <cell r="H601">
            <v>463931.09</v>
          </cell>
          <cell r="I601">
            <v>463931.09</v>
          </cell>
          <cell r="J601">
            <v>463931.09</v>
          </cell>
          <cell r="K601">
            <v>463931.09</v>
          </cell>
          <cell r="L601">
            <v>463931.09</v>
          </cell>
          <cell r="M601">
            <v>463931.09</v>
          </cell>
          <cell r="N601">
            <v>463931.09</v>
          </cell>
          <cell r="O601">
            <v>463931.09</v>
          </cell>
          <cell r="P601">
            <v>463931.09</v>
          </cell>
          <cell r="Q601">
            <v>463931.09</v>
          </cell>
          <cell r="R601">
            <v>463931.09</v>
          </cell>
          <cell r="S601">
            <v>5567173.0799999991</v>
          </cell>
          <cell r="T601" t="str">
            <v>USD</v>
          </cell>
          <cell r="U601" t="str">
            <v>ASSETS</v>
          </cell>
          <cell r="V601" t="str">
            <v>OTHER ASSETS</v>
          </cell>
        </row>
        <row r="602">
          <cell r="C602" t="str">
            <v>EI   F2200222L3USD</v>
          </cell>
          <cell r="D602" t="str">
            <v>CBAAA***</v>
          </cell>
          <cell r="E602" t="str">
            <v>LAND&amp;ME</v>
          </cell>
          <cell r="F602" t="str">
            <v>Balance Sheet</v>
          </cell>
          <cell r="G602">
            <v>614104.76</v>
          </cell>
          <cell r="H602">
            <v>614104.76</v>
          </cell>
          <cell r="I602">
            <v>614104.76</v>
          </cell>
          <cell r="J602">
            <v>614104.76</v>
          </cell>
          <cell r="K602">
            <v>614104.76</v>
          </cell>
          <cell r="L602">
            <v>614104.76</v>
          </cell>
          <cell r="M602">
            <v>614104.76</v>
          </cell>
          <cell r="N602">
            <v>614104.76</v>
          </cell>
          <cell r="O602">
            <v>614104.76</v>
          </cell>
          <cell r="P602">
            <v>614104.76</v>
          </cell>
          <cell r="Q602">
            <v>614104.76</v>
          </cell>
          <cell r="R602">
            <v>614104.76</v>
          </cell>
          <cell r="S602">
            <v>7369257.1199999982</v>
          </cell>
          <cell r="T602" t="str">
            <v>USD</v>
          </cell>
          <cell r="U602" t="str">
            <v>ASSETS</v>
          </cell>
          <cell r="V602" t="str">
            <v>OTHER ASSETS</v>
          </cell>
        </row>
        <row r="603">
          <cell r="C603" t="str">
            <v>EI   F220023229USD</v>
          </cell>
          <cell r="D603" t="str">
            <v>CBAAA***</v>
          </cell>
          <cell r="E603" t="str">
            <v>LAND&amp;ME</v>
          </cell>
          <cell r="F603" t="str">
            <v>Balance Sheet</v>
          </cell>
          <cell r="G603">
            <v>135380.57999999999</v>
          </cell>
          <cell r="H603">
            <v>135380.57999999999</v>
          </cell>
          <cell r="I603">
            <v>135380.57999999999</v>
          </cell>
          <cell r="J603">
            <v>135380.57999999999</v>
          </cell>
          <cell r="K603">
            <v>135380.57999999999</v>
          </cell>
          <cell r="L603">
            <v>135380.57999999999</v>
          </cell>
          <cell r="M603">
            <v>135380.57999999999</v>
          </cell>
          <cell r="N603">
            <v>135380.57999999999</v>
          </cell>
          <cell r="O603">
            <v>135380.57999999999</v>
          </cell>
          <cell r="P603">
            <v>135380.57999999999</v>
          </cell>
          <cell r="Q603">
            <v>135380.57999999999</v>
          </cell>
          <cell r="R603">
            <v>135380.57999999999</v>
          </cell>
          <cell r="S603">
            <v>1624566.9600000002</v>
          </cell>
          <cell r="T603" t="str">
            <v>USD</v>
          </cell>
          <cell r="U603" t="str">
            <v>ASSETS</v>
          </cell>
          <cell r="V603" t="str">
            <v>OTHER ASSETS</v>
          </cell>
        </row>
        <row r="604">
          <cell r="C604" t="str">
            <v>EI   F22002322GUSD</v>
          </cell>
          <cell r="D604" t="str">
            <v>CBAAA***</v>
          </cell>
          <cell r="E604" t="str">
            <v>LAND&amp;ME</v>
          </cell>
          <cell r="F604" t="str">
            <v>Balance Sheet</v>
          </cell>
          <cell r="G604">
            <v>110456.69</v>
          </cell>
          <cell r="H604">
            <v>110456.69</v>
          </cell>
          <cell r="I604">
            <v>110456.69</v>
          </cell>
          <cell r="J604">
            <v>110456.69</v>
          </cell>
          <cell r="K604">
            <v>110456.69</v>
          </cell>
          <cell r="L604">
            <v>110456.69</v>
          </cell>
          <cell r="M604">
            <v>110456.69</v>
          </cell>
          <cell r="N604">
            <v>123142.57</v>
          </cell>
          <cell r="O604">
            <v>123142.57</v>
          </cell>
          <cell r="P604">
            <v>123142.57</v>
          </cell>
          <cell r="Q604">
            <v>123142.57</v>
          </cell>
          <cell r="R604">
            <v>123142.57</v>
          </cell>
          <cell r="S604">
            <v>1388909.6800000002</v>
          </cell>
          <cell r="T604" t="str">
            <v>USD</v>
          </cell>
          <cell r="U604" t="str">
            <v>ASSETS</v>
          </cell>
          <cell r="V604" t="str">
            <v>OTHER ASSETS</v>
          </cell>
        </row>
        <row r="605">
          <cell r="C605" t="str">
            <v>EI   F22002322HUSD</v>
          </cell>
          <cell r="D605" t="str">
            <v>CBAAA***</v>
          </cell>
          <cell r="E605" t="str">
            <v>LAND&amp;ME</v>
          </cell>
          <cell r="F605" t="str">
            <v>Balance Sheet</v>
          </cell>
          <cell r="G605">
            <v>40007.15</v>
          </cell>
          <cell r="H605">
            <v>40007.15</v>
          </cell>
          <cell r="I605">
            <v>40007.15</v>
          </cell>
          <cell r="J605">
            <v>40007.15</v>
          </cell>
          <cell r="K605">
            <v>40007.15</v>
          </cell>
          <cell r="L605">
            <v>40007.15</v>
          </cell>
          <cell r="M605">
            <v>40007.15</v>
          </cell>
          <cell r="N605">
            <v>40007.15</v>
          </cell>
          <cell r="O605">
            <v>40007.15</v>
          </cell>
          <cell r="P605">
            <v>40007.15</v>
          </cell>
          <cell r="Q605">
            <v>40007.15</v>
          </cell>
          <cell r="R605">
            <v>40007.15</v>
          </cell>
          <cell r="S605">
            <v>480085.8000000001</v>
          </cell>
          <cell r="T605" t="str">
            <v>USD</v>
          </cell>
          <cell r="U605" t="str">
            <v>ASSETS</v>
          </cell>
          <cell r="V605" t="str">
            <v>OTHER ASSETS</v>
          </cell>
        </row>
        <row r="606">
          <cell r="C606" t="str">
            <v>EI   F220023262USD</v>
          </cell>
          <cell r="D606" t="str">
            <v>CBAAA***</v>
          </cell>
          <cell r="E606" t="str">
            <v>LAND&amp;ME</v>
          </cell>
          <cell r="F606" t="str">
            <v>Balance Sheet</v>
          </cell>
          <cell r="G606">
            <v>41389.410000000003</v>
          </cell>
          <cell r="H606">
            <v>41389.410000000003</v>
          </cell>
          <cell r="I606">
            <v>41389.410000000003</v>
          </cell>
          <cell r="J606">
            <v>41389.410000000003</v>
          </cell>
          <cell r="K606">
            <v>41389.410000000003</v>
          </cell>
          <cell r="L606">
            <v>41389.410000000003</v>
          </cell>
          <cell r="M606">
            <v>41389.410000000003</v>
          </cell>
          <cell r="N606">
            <v>41389.410000000003</v>
          </cell>
          <cell r="O606">
            <v>41389.410000000003</v>
          </cell>
          <cell r="P606">
            <v>41389.410000000003</v>
          </cell>
          <cell r="Q606">
            <v>41389.410000000003</v>
          </cell>
          <cell r="R606">
            <v>41389.410000000003</v>
          </cell>
          <cell r="S606">
            <v>496672.92000000016</v>
          </cell>
          <cell r="T606" t="str">
            <v>USD</v>
          </cell>
          <cell r="U606" t="str">
            <v>ASSETS</v>
          </cell>
          <cell r="V606" t="str">
            <v>OTHER ASSETS</v>
          </cell>
        </row>
        <row r="607">
          <cell r="C607" t="str">
            <v>EI   F220023265USD</v>
          </cell>
          <cell r="D607" t="str">
            <v>CBAAA***</v>
          </cell>
          <cell r="E607" t="str">
            <v>LAND&amp;ME</v>
          </cell>
          <cell r="F607" t="str">
            <v>Balance Sheet</v>
          </cell>
          <cell r="G607">
            <v>36252.629999999997</v>
          </cell>
          <cell r="H607">
            <v>36252.629999999997</v>
          </cell>
          <cell r="I607">
            <v>36252.629999999997</v>
          </cell>
          <cell r="J607">
            <v>36252.629999999997</v>
          </cell>
          <cell r="K607">
            <v>36252.629999999997</v>
          </cell>
          <cell r="L607">
            <v>36252.629999999997</v>
          </cell>
          <cell r="M607">
            <v>36252.629999999997</v>
          </cell>
          <cell r="N607">
            <v>36252.629999999997</v>
          </cell>
          <cell r="O607">
            <v>36252.629999999997</v>
          </cell>
          <cell r="P607">
            <v>36252.629999999997</v>
          </cell>
          <cell r="Q607">
            <v>36252.629999999997</v>
          </cell>
          <cell r="R607">
            <v>36252.629999999997</v>
          </cell>
          <cell r="S607">
            <v>435031.56</v>
          </cell>
          <cell r="T607" t="str">
            <v>USD</v>
          </cell>
          <cell r="U607" t="str">
            <v>ASSETS</v>
          </cell>
          <cell r="V607" t="str">
            <v>OTHER ASSETS</v>
          </cell>
        </row>
        <row r="608">
          <cell r="C608" t="str">
            <v>EI   F2200232B3USD</v>
          </cell>
          <cell r="D608" t="str">
            <v>CBAAA***</v>
          </cell>
          <cell r="E608" t="str">
            <v>LAND&amp;ME</v>
          </cell>
          <cell r="F608" t="str">
            <v>Balance Sheet</v>
          </cell>
          <cell r="G608">
            <v>58228.85</v>
          </cell>
          <cell r="H608">
            <v>58228.85</v>
          </cell>
          <cell r="I608">
            <v>58228.85</v>
          </cell>
          <cell r="J608">
            <v>58228.85</v>
          </cell>
          <cell r="K608">
            <v>58228.85</v>
          </cell>
          <cell r="L608">
            <v>58228.85</v>
          </cell>
          <cell r="M608">
            <v>58228.85</v>
          </cell>
          <cell r="N608">
            <v>58228.85</v>
          </cell>
          <cell r="O608">
            <v>58228.85</v>
          </cell>
          <cell r="P608">
            <v>58228.85</v>
          </cell>
          <cell r="Q608">
            <v>58228.85</v>
          </cell>
          <cell r="R608">
            <v>58228.85</v>
          </cell>
          <cell r="S608">
            <v>698746.19999999984</v>
          </cell>
          <cell r="T608" t="str">
            <v>USD</v>
          </cell>
          <cell r="U608" t="str">
            <v>ASSETS</v>
          </cell>
          <cell r="V608" t="str">
            <v>OTHER ASSETS</v>
          </cell>
        </row>
        <row r="609">
          <cell r="C609" t="str">
            <v>EI   F2200232E6USD</v>
          </cell>
          <cell r="D609" t="str">
            <v>CBAAA***</v>
          </cell>
          <cell r="E609" t="str">
            <v>LAND&amp;ME</v>
          </cell>
          <cell r="F609" t="str">
            <v>Balance Sheet</v>
          </cell>
          <cell r="G609">
            <v>19672.349999999999</v>
          </cell>
          <cell r="H609">
            <v>19672.349999999999</v>
          </cell>
          <cell r="I609">
            <v>19672.349999999999</v>
          </cell>
          <cell r="J609">
            <v>19672.349999999999</v>
          </cell>
          <cell r="K609">
            <v>19672.349999999999</v>
          </cell>
          <cell r="L609">
            <v>19672.349999999999</v>
          </cell>
          <cell r="M609">
            <v>19672.349999999999</v>
          </cell>
          <cell r="N609">
            <v>19672.349999999999</v>
          </cell>
          <cell r="O609">
            <v>19672.349999999999</v>
          </cell>
          <cell r="P609">
            <v>19672.349999999999</v>
          </cell>
          <cell r="Q609">
            <v>19672.349999999999</v>
          </cell>
          <cell r="R609">
            <v>19672.349999999999</v>
          </cell>
          <cell r="S609">
            <v>236068.20000000004</v>
          </cell>
          <cell r="T609" t="str">
            <v>USD</v>
          </cell>
          <cell r="U609" t="str">
            <v>ASSETS</v>
          </cell>
          <cell r="V609" t="str">
            <v>OTHER ASSETS</v>
          </cell>
        </row>
        <row r="610">
          <cell r="C610" t="str">
            <v>EI   F2200232L3USD</v>
          </cell>
          <cell r="D610" t="str">
            <v>CBAAA***</v>
          </cell>
          <cell r="E610" t="str">
            <v>LAND&amp;ME</v>
          </cell>
          <cell r="F610" t="str">
            <v>Balance Sheet</v>
          </cell>
          <cell r="G610">
            <v>197123.95</v>
          </cell>
          <cell r="H610">
            <v>197123.95</v>
          </cell>
          <cell r="I610">
            <v>197123.95</v>
          </cell>
          <cell r="J610">
            <v>197123.95</v>
          </cell>
          <cell r="K610">
            <v>197123.95</v>
          </cell>
          <cell r="L610">
            <v>197123.95</v>
          </cell>
          <cell r="M610">
            <v>197123.95</v>
          </cell>
          <cell r="N610">
            <v>197123.95</v>
          </cell>
          <cell r="O610">
            <v>197123.95</v>
          </cell>
          <cell r="P610">
            <v>197123.95</v>
          </cell>
          <cell r="Q610">
            <v>197123.95</v>
          </cell>
          <cell r="R610">
            <v>197123.95</v>
          </cell>
          <cell r="S610">
            <v>2365487.4</v>
          </cell>
          <cell r="T610" t="str">
            <v>USD</v>
          </cell>
          <cell r="U610" t="str">
            <v>ASSETS</v>
          </cell>
          <cell r="V610" t="str">
            <v>OTHER ASSETS</v>
          </cell>
        </row>
        <row r="611">
          <cell r="C611" t="str">
            <v>EI   F220025029USD</v>
          </cell>
          <cell r="D611" t="str">
            <v>CBAAA***</v>
          </cell>
          <cell r="E611" t="str">
            <v>LAND&amp;ME</v>
          </cell>
          <cell r="F611" t="str">
            <v>Balance Sheet</v>
          </cell>
          <cell r="G611">
            <v>47220.69</v>
          </cell>
          <cell r="H611">
            <v>47220.69</v>
          </cell>
          <cell r="I611">
            <v>47220.69</v>
          </cell>
          <cell r="J611">
            <v>47220.69</v>
          </cell>
          <cell r="K611">
            <v>47220.69</v>
          </cell>
          <cell r="L611">
            <v>47220.69</v>
          </cell>
          <cell r="M611">
            <v>47220.69</v>
          </cell>
          <cell r="N611">
            <v>47220.69</v>
          </cell>
          <cell r="O611">
            <v>47220.69</v>
          </cell>
          <cell r="P611">
            <v>47220.69</v>
          </cell>
          <cell r="Q611">
            <v>47220.69</v>
          </cell>
          <cell r="R611">
            <v>47220.69</v>
          </cell>
          <cell r="S611">
            <v>566648.28</v>
          </cell>
          <cell r="T611" t="str">
            <v>USD</v>
          </cell>
          <cell r="U611" t="str">
            <v>ASSETS</v>
          </cell>
          <cell r="V611" t="str">
            <v>OTHER ASSETS</v>
          </cell>
        </row>
        <row r="612">
          <cell r="C612" t="str">
            <v>EI   F22002502GUSD</v>
          </cell>
          <cell r="D612" t="str">
            <v>CBAAA***</v>
          </cell>
          <cell r="E612" t="str">
            <v>LAND&amp;ME</v>
          </cell>
          <cell r="F612" t="str">
            <v>Balance Sheet</v>
          </cell>
          <cell r="G612">
            <v>710.98</v>
          </cell>
          <cell r="H612">
            <v>710.98</v>
          </cell>
          <cell r="I612">
            <v>710.98</v>
          </cell>
          <cell r="J612">
            <v>710.98</v>
          </cell>
          <cell r="K612">
            <v>710.98</v>
          </cell>
          <cell r="L612">
            <v>710.98</v>
          </cell>
          <cell r="M612">
            <v>710.98</v>
          </cell>
          <cell r="N612">
            <v>710.98</v>
          </cell>
          <cell r="O612">
            <v>710.98</v>
          </cell>
          <cell r="P612">
            <v>710.98</v>
          </cell>
          <cell r="Q612">
            <v>710.98</v>
          </cell>
          <cell r="R612">
            <v>710.98</v>
          </cell>
          <cell r="S612">
            <v>8531.7599999999984</v>
          </cell>
          <cell r="T612" t="str">
            <v>USD</v>
          </cell>
          <cell r="U612" t="str">
            <v>ASSETS</v>
          </cell>
          <cell r="V612" t="str">
            <v>OTHER ASSETS</v>
          </cell>
        </row>
        <row r="613">
          <cell r="C613" t="str">
            <v>EI   F220025062USD</v>
          </cell>
          <cell r="D613" t="str">
            <v>CBAAA***</v>
          </cell>
          <cell r="E613" t="str">
            <v>LAND&amp;ME</v>
          </cell>
          <cell r="F613" t="str">
            <v>Balance Sheet</v>
          </cell>
          <cell r="G613">
            <v>14095.73</v>
          </cell>
          <cell r="H613">
            <v>14095.73</v>
          </cell>
          <cell r="I613">
            <v>14095.73</v>
          </cell>
          <cell r="J613">
            <v>14095.73</v>
          </cell>
          <cell r="K613">
            <v>14095.73</v>
          </cell>
          <cell r="L613">
            <v>14095.73</v>
          </cell>
          <cell r="M613">
            <v>14095.73</v>
          </cell>
          <cell r="N613">
            <v>14095.73</v>
          </cell>
          <cell r="O613">
            <v>14095.73</v>
          </cell>
          <cell r="P613">
            <v>14095.73</v>
          </cell>
          <cell r="Q613">
            <v>14095.73</v>
          </cell>
          <cell r="R613">
            <v>14095.73</v>
          </cell>
          <cell r="S613">
            <v>169148.76</v>
          </cell>
          <cell r="T613" t="str">
            <v>USD</v>
          </cell>
          <cell r="U613" t="str">
            <v>ASSETS</v>
          </cell>
          <cell r="V613" t="str">
            <v>OTHER ASSETS</v>
          </cell>
        </row>
        <row r="614">
          <cell r="C614" t="str">
            <v>EI   F220025065USD</v>
          </cell>
          <cell r="D614" t="str">
            <v>CBAAA***</v>
          </cell>
          <cell r="E614" t="str">
            <v>LAND&amp;ME</v>
          </cell>
          <cell r="F614" t="str">
            <v>Balance Sheet</v>
          </cell>
          <cell r="G614">
            <v>13406</v>
          </cell>
          <cell r="H614">
            <v>13406</v>
          </cell>
          <cell r="I614">
            <v>13406</v>
          </cell>
          <cell r="J614">
            <v>13406</v>
          </cell>
          <cell r="K614">
            <v>13406</v>
          </cell>
          <cell r="L614">
            <v>13406</v>
          </cell>
          <cell r="M614">
            <v>13406</v>
          </cell>
          <cell r="N614">
            <v>13406</v>
          </cell>
          <cell r="O614">
            <v>13406</v>
          </cell>
          <cell r="P614">
            <v>13406</v>
          </cell>
          <cell r="Q614">
            <v>13406</v>
          </cell>
          <cell r="R614">
            <v>13406</v>
          </cell>
          <cell r="S614">
            <v>160872</v>
          </cell>
          <cell r="T614" t="str">
            <v>USD</v>
          </cell>
          <cell r="U614" t="str">
            <v>ASSETS</v>
          </cell>
          <cell r="V614" t="str">
            <v>OTHER ASSETS</v>
          </cell>
        </row>
        <row r="615">
          <cell r="C615" t="str">
            <v>EI   F2200250B3USD</v>
          </cell>
          <cell r="D615" t="str">
            <v>CBAAA***</v>
          </cell>
          <cell r="E615" t="str">
            <v>LAND&amp;ME</v>
          </cell>
          <cell r="F615" t="str">
            <v>Balance Sheet</v>
          </cell>
          <cell r="G615">
            <v>1465.58</v>
          </cell>
          <cell r="H615">
            <v>1465.58</v>
          </cell>
          <cell r="I615">
            <v>1465.58</v>
          </cell>
          <cell r="J615">
            <v>1465.58</v>
          </cell>
          <cell r="K615">
            <v>1465.58</v>
          </cell>
          <cell r="L615">
            <v>1465.58</v>
          </cell>
          <cell r="M615">
            <v>1465.58</v>
          </cell>
          <cell r="N615">
            <v>1465.58</v>
          </cell>
          <cell r="O615">
            <v>1465.58</v>
          </cell>
          <cell r="P615">
            <v>1465.58</v>
          </cell>
          <cell r="Q615">
            <v>1465.58</v>
          </cell>
          <cell r="R615">
            <v>1465.58</v>
          </cell>
          <cell r="S615">
            <v>17586.96</v>
          </cell>
          <cell r="T615" t="str">
            <v>USD</v>
          </cell>
          <cell r="U615" t="str">
            <v>ASSETS</v>
          </cell>
          <cell r="V615" t="str">
            <v>OTHER ASSETS</v>
          </cell>
        </row>
        <row r="616">
          <cell r="C616" t="str">
            <v>EI   F2200250L3USD</v>
          </cell>
          <cell r="D616" t="str">
            <v>CBAAA***</v>
          </cell>
          <cell r="E616" t="str">
            <v>LAND&amp;ME</v>
          </cell>
          <cell r="F616" t="str">
            <v>Balance Sheet</v>
          </cell>
          <cell r="G616">
            <v>68264.3</v>
          </cell>
          <cell r="H616">
            <v>68264.3</v>
          </cell>
          <cell r="I616">
            <v>68264.3</v>
          </cell>
          <cell r="J616">
            <v>68264.3</v>
          </cell>
          <cell r="K616">
            <v>68264.3</v>
          </cell>
          <cell r="L616">
            <v>68264.3</v>
          </cell>
          <cell r="M616">
            <v>68264.3</v>
          </cell>
          <cell r="N616">
            <v>68264.3</v>
          </cell>
          <cell r="O616">
            <v>68264.3</v>
          </cell>
          <cell r="P616">
            <v>68264.3</v>
          </cell>
          <cell r="Q616">
            <v>68264.3</v>
          </cell>
          <cell r="R616">
            <v>68264.3</v>
          </cell>
          <cell r="S616">
            <v>819171.60000000021</v>
          </cell>
          <cell r="T616" t="str">
            <v>USD</v>
          </cell>
          <cell r="U616" t="str">
            <v>ASSETS</v>
          </cell>
          <cell r="V616" t="str">
            <v>OTHER ASSETS</v>
          </cell>
        </row>
        <row r="617">
          <cell r="C617" t="str">
            <v>EI   F220025129USD</v>
          </cell>
          <cell r="D617" t="str">
            <v>CBAAA***</v>
          </cell>
          <cell r="E617" t="str">
            <v>LAND&amp;ME</v>
          </cell>
          <cell r="F617" t="str">
            <v>Balance Sheet</v>
          </cell>
          <cell r="G617">
            <v>9184.7000000000007</v>
          </cell>
          <cell r="H617">
            <v>9184.7000000000007</v>
          </cell>
          <cell r="I617">
            <v>9184.7000000000007</v>
          </cell>
          <cell r="J617">
            <v>9184.7000000000007</v>
          </cell>
          <cell r="K617">
            <v>9184.7000000000007</v>
          </cell>
          <cell r="L617">
            <v>9184.7000000000007</v>
          </cell>
          <cell r="M617">
            <v>9184.7000000000007</v>
          </cell>
          <cell r="N617">
            <v>9184.7000000000007</v>
          </cell>
          <cell r="O617">
            <v>9184.7000000000007</v>
          </cell>
          <cell r="P617">
            <v>9184.7000000000007</v>
          </cell>
          <cell r="Q617">
            <v>9184.7000000000007</v>
          </cell>
          <cell r="R617">
            <v>9184.7000000000007</v>
          </cell>
          <cell r="S617">
            <v>110216.39999999998</v>
          </cell>
          <cell r="T617" t="str">
            <v>USD</v>
          </cell>
          <cell r="U617" t="str">
            <v>ASSETS</v>
          </cell>
          <cell r="V617" t="str">
            <v>OTHER ASSETS</v>
          </cell>
        </row>
        <row r="618">
          <cell r="C618" t="str">
            <v>EI   F220025162USD</v>
          </cell>
          <cell r="D618" t="str">
            <v>CBAAA***</v>
          </cell>
          <cell r="E618" t="str">
            <v>LAND&amp;ME</v>
          </cell>
          <cell r="F618" t="str">
            <v>Balance Sheet</v>
          </cell>
          <cell r="G618">
            <v>6564.8</v>
          </cell>
          <cell r="H618">
            <v>6564.8</v>
          </cell>
          <cell r="I618">
            <v>6564.8</v>
          </cell>
          <cell r="J618">
            <v>6564.8</v>
          </cell>
          <cell r="K618">
            <v>6564.8</v>
          </cell>
          <cell r="L618">
            <v>6564.8</v>
          </cell>
          <cell r="M618">
            <v>6564.8</v>
          </cell>
          <cell r="N618">
            <v>6564.8</v>
          </cell>
          <cell r="O618">
            <v>6564.8</v>
          </cell>
          <cell r="P618">
            <v>6564.8</v>
          </cell>
          <cell r="Q618">
            <v>6564.8</v>
          </cell>
          <cell r="R618">
            <v>6564.8</v>
          </cell>
          <cell r="S618">
            <v>78777.60000000002</v>
          </cell>
          <cell r="T618" t="str">
            <v>USD</v>
          </cell>
          <cell r="U618" t="str">
            <v>ASSETS</v>
          </cell>
          <cell r="V618" t="str">
            <v>OTHER ASSETS</v>
          </cell>
        </row>
        <row r="619">
          <cell r="C619" t="str">
            <v>EI   F220025165USD</v>
          </cell>
          <cell r="D619" t="str">
            <v>CBAAA***</v>
          </cell>
          <cell r="E619" t="str">
            <v>LAND&amp;ME</v>
          </cell>
          <cell r="F619" t="str">
            <v>Balance Sheet</v>
          </cell>
          <cell r="G619">
            <v>22641.18</v>
          </cell>
          <cell r="H619">
            <v>22641.18</v>
          </cell>
          <cell r="I619">
            <v>22641.18</v>
          </cell>
          <cell r="J619">
            <v>22641.18</v>
          </cell>
          <cell r="K619">
            <v>22641.18</v>
          </cell>
          <cell r="L619">
            <v>22641.18</v>
          </cell>
          <cell r="M619">
            <v>22641.18</v>
          </cell>
          <cell r="N619">
            <v>22641.18</v>
          </cell>
          <cell r="O619">
            <v>22641.18</v>
          </cell>
          <cell r="P619">
            <v>22641.18</v>
          </cell>
          <cell r="Q619">
            <v>22641.18</v>
          </cell>
          <cell r="R619">
            <v>22641.18</v>
          </cell>
          <cell r="S619">
            <v>271694.15999999997</v>
          </cell>
          <cell r="T619" t="str">
            <v>USD</v>
          </cell>
          <cell r="U619" t="str">
            <v>ASSETS</v>
          </cell>
          <cell r="V619" t="str">
            <v>OTHER ASSETS</v>
          </cell>
        </row>
        <row r="620">
          <cell r="C620" t="str">
            <v>EI   F220025166USD</v>
          </cell>
          <cell r="D620" t="str">
            <v>CBAAA***</v>
          </cell>
          <cell r="E620" t="str">
            <v>LAND&amp;ME</v>
          </cell>
          <cell r="F620" t="str">
            <v>Balance Sheet</v>
          </cell>
          <cell r="G620">
            <v>-0.01</v>
          </cell>
          <cell r="H620">
            <v>-0.01</v>
          </cell>
          <cell r="I620">
            <v>-0.01</v>
          </cell>
          <cell r="J620">
            <v>-0.01</v>
          </cell>
          <cell r="K620">
            <v>-0.01</v>
          </cell>
          <cell r="L620">
            <v>-0.01</v>
          </cell>
          <cell r="M620">
            <v>-0.01</v>
          </cell>
          <cell r="N620">
            <v>-0.01</v>
          </cell>
          <cell r="O620">
            <v>-0.01</v>
          </cell>
          <cell r="P620">
            <v>-0.01</v>
          </cell>
          <cell r="Q620">
            <v>-0.01</v>
          </cell>
          <cell r="R620">
            <v>-0.01</v>
          </cell>
          <cell r="S620">
            <v>-0.11999999999999998</v>
          </cell>
          <cell r="T620" t="str">
            <v>USD</v>
          </cell>
          <cell r="U620" t="str">
            <v>ASSETS</v>
          </cell>
          <cell r="V620" t="str">
            <v>OTHER ASSETS</v>
          </cell>
        </row>
        <row r="621">
          <cell r="C621" t="str">
            <v>EI   F2200251L3USD</v>
          </cell>
          <cell r="D621" t="str">
            <v>CBAAA***</v>
          </cell>
          <cell r="E621" t="str">
            <v>LAND&amp;ME</v>
          </cell>
          <cell r="F621" t="str">
            <v>Balance Sheet</v>
          </cell>
          <cell r="G621">
            <v>9184.69</v>
          </cell>
          <cell r="H621">
            <v>9184.69</v>
          </cell>
          <cell r="I621">
            <v>9184.69</v>
          </cell>
          <cell r="J621">
            <v>9184.69</v>
          </cell>
          <cell r="K621">
            <v>9184.69</v>
          </cell>
          <cell r="L621">
            <v>9184.69</v>
          </cell>
          <cell r="M621">
            <v>9184.69</v>
          </cell>
          <cell r="N621">
            <v>9184.69</v>
          </cell>
          <cell r="O621">
            <v>9184.69</v>
          </cell>
          <cell r="P621">
            <v>9184.69</v>
          </cell>
          <cell r="Q621">
            <v>9184.69</v>
          </cell>
          <cell r="R621">
            <v>9184.69</v>
          </cell>
          <cell r="S621">
            <v>110216.28000000001</v>
          </cell>
          <cell r="T621" t="str">
            <v>USD</v>
          </cell>
          <cell r="U621" t="str">
            <v>ASSETS</v>
          </cell>
          <cell r="V621" t="str">
            <v>OTHER ASSETS</v>
          </cell>
        </row>
        <row r="622">
          <cell r="C622" t="str">
            <v>EI   F220025229USD</v>
          </cell>
          <cell r="D622" t="str">
            <v>CBAAA***</v>
          </cell>
          <cell r="E622" t="str">
            <v>LAND&amp;ME</v>
          </cell>
          <cell r="F622" t="str">
            <v>Balance Sheet</v>
          </cell>
          <cell r="G622">
            <v>16165.91</v>
          </cell>
          <cell r="H622">
            <v>16165.91</v>
          </cell>
          <cell r="I622">
            <v>16165.91</v>
          </cell>
          <cell r="J622">
            <v>16165.91</v>
          </cell>
          <cell r="K622">
            <v>16165.91</v>
          </cell>
          <cell r="L622">
            <v>16165.91</v>
          </cell>
          <cell r="M622">
            <v>16165.91</v>
          </cell>
          <cell r="N622">
            <v>16165.91</v>
          </cell>
          <cell r="O622">
            <v>16165.91</v>
          </cell>
          <cell r="P622">
            <v>16165.91</v>
          </cell>
          <cell r="Q622">
            <v>16165.91</v>
          </cell>
          <cell r="R622">
            <v>16165.91</v>
          </cell>
          <cell r="S622">
            <v>193990.92</v>
          </cell>
          <cell r="T622" t="str">
            <v>USD</v>
          </cell>
          <cell r="U622" t="str">
            <v>ASSETS</v>
          </cell>
          <cell r="V622" t="str">
            <v>OTHER ASSETS</v>
          </cell>
        </row>
        <row r="623">
          <cell r="C623" t="str">
            <v>EI   F2200252B3USD</v>
          </cell>
          <cell r="D623" t="str">
            <v>CBAAA***</v>
          </cell>
          <cell r="E623" t="str">
            <v>LAND&amp;ME</v>
          </cell>
          <cell r="F623" t="str">
            <v>Balance Sheet</v>
          </cell>
          <cell r="G623">
            <v>759.56</v>
          </cell>
          <cell r="H623">
            <v>759.56</v>
          </cell>
          <cell r="I623">
            <v>759.56</v>
          </cell>
          <cell r="J623">
            <v>759.56</v>
          </cell>
          <cell r="K623">
            <v>759.56</v>
          </cell>
          <cell r="L623">
            <v>759.56</v>
          </cell>
          <cell r="M623">
            <v>759.56</v>
          </cell>
          <cell r="N623">
            <v>759.56</v>
          </cell>
          <cell r="O623">
            <v>759.56</v>
          </cell>
          <cell r="P623">
            <v>759.56</v>
          </cell>
          <cell r="Q623">
            <v>759.56</v>
          </cell>
          <cell r="R623">
            <v>759.56</v>
          </cell>
          <cell r="S623">
            <v>9114.7199999999975</v>
          </cell>
          <cell r="T623" t="str">
            <v>USD</v>
          </cell>
          <cell r="U623" t="str">
            <v>ASSETS</v>
          </cell>
          <cell r="V623" t="str">
            <v>OTHER ASSETS</v>
          </cell>
        </row>
        <row r="624">
          <cell r="C624" t="str">
            <v>EI   F2200252L3USD</v>
          </cell>
          <cell r="D624" t="str">
            <v>CBAAA***</v>
          </cell>
          <cell r="E624" t="str">
            <v>LAND&amp;ME</v>
          </cell>
          <cell r="F624" t="str">
            <v>Balance Sheet</v>
          </cell>
          <cell r="G624">
            <v>13749.47</v>
          </cell>
          <cell r="H624">
            <v>13749.47</v>
          </cell>
          <cell r="I624">
            <v>13749.47</v>
          </cell>
          <cell r="J624">
            <v>13749.47</v>
          </cell>
          <cell r="K624">
            <v>13749.47</v>
          </cell>
          <cell r="L624">
            <v>13749.47</v>
          </cell>
          <cell r="M624">
            <v>13749.47</v>
          </cell>
          <cell r="N624">
            <v>13749.47</v>
          </cell>
          <cell r="O624">
            <v>13749.47</v>
          </cell>
          <cell r="P624">
            <v>13749.47</v>
          </cell>
          <cell r="Q624">
            <v>13749.47</v>
          </cell>
          <cell r="R624">
            <v>13749.47</v>
          </cell>
          <cell r="S624">
            <v>164993.63999999998</v>
          </cell>
          <cell r="T624" t="str">
            <v>USD</v>
          </cell>
          <cell r="U624" t="str">
            <v>ASSETS</v>
          </cell>
          <cell r="V624" t="str">
            <v>OTHER ASSETS</v>
          </cell>
        </row>
        <row r="625">
          <cell r="C625" t="str">
            <v>EI   F220025329USD</v>
          </cell>
          <cell r="D625" t="str">
            <v>CBAAA***</v>
          </cell>
          <cell r="E625" t="str">
            <v>LAND&amp;ME</v>
          </cell>
          <cell r="F625" t="str">
            <v>Balance Sheet</v>
          </cell>
          <cell r="G625">
            <v>46645.98</v>
          </cell>
          <cell r="H625">
            <v>46645.98</v>
          </cell>
          <cell r="I625">
            <v>46645.98</v>
          </cell>
          <cell r="J625">
            <v>46645.98</v>
          </cell>
          <cell r="K625">
            <v>46645.98</v>
          </cell>
          <cell r="L625">
            <v>46645.98</v>
          </cell>
          <cell r="M625">
            <v>46645.98</v>
          </cell>
          <cell r="N625">
            <v>46645.98</v>
          </cell>
          <cell r="O625">
            <v>46645.98</v>
          </cell>
          <cell r="P625">
            <v>46645.98</v>
          </cell>
          <cell r="Q625">
            <v>46645.98</v>
          </cell>
          <cell r="R625">
            <v>46645.98</v>
          </cell>
          <cell r="S625">
            <v>559751.75999999989</v>
          </cell>
          <cell r="T625" t="str">
            <v>USD</v>
          </cell>
          <cell r="U625" t="str">
            <v>ASSETS</v>
          </cell>
          <cell r="V625" t="str">
            <v>OTHER ASSETS</v>
          </cell>
        </row>
        <row r="626">
          <cell r="C626" t="str">
            <v>EI   F2200253L3USD</v>
          </cell>
          <cell r="D626" t="str">
            <v>CBAAA***</v>
          </cell>
          <cell r="E626" t="str">
            <v>LAND&amp;ME</v>
          </cell>
          <cell r="F626" t="str">
            <v>Balance Sheet</v>
          </cell>
          <cell r="G626">
            <v>48517.59</v>
          </cell>
          <cell r="H626">
            <v>48517.59</v>
          </cell>
          <cell r="I626">
            <v>48517.59</v>
          </cell>
          <cell r="J626">
            <v>48517.59</v>
          </cell>
          <cell r="K626">
            <v>48517.59</v>
          </cell>
          <cell r="L626">
            <v>48517.59</v>
          </cell>
          <cell r="M626">
            <v>48517.59</v>
          </cell>
          <cell r="N626">
            <v>48517.59</v>
          </cell>
          <cell r="O626">
            <v>48517.59</v>
          </cell>
          <cell r="P626">
            <v>48517.59</v>
          </cell>
          <cell r="Q626">
            <v>48517.59</v>
          </cell>
          <cell r="R626">
            <v>48517.59</v>
          </cell>
          <cell r="S626">
            <v>582211.07999999984</v>
          </cell>
          <cell r="T626" t="str">
            <v>USD</v>
          </cell>
          <cell r="U626" t="str">
            <v>ASSETS</v>
          </cell>
          <cell r="V626" t="str">
            <v>OTHER ASSETS</v>
          </cell>
        </row>
        <row r="627">
          <cell r="C627" t="str">
            <v>EI   F220031029USD</v>
          </cell>
          <cell r="D627" t="str">
            <v>CBAAB***</v>
          </cell>
          <cell r="E627" t="str">
            <v>LAND&amp;ME</v>
          </cell>
          <cell r="F627" t="str">
            <v>Balance Sheet</v>
          </cell>
          <cell r="G627">
            <v>-104268.2</v>
          </cell>
          <cell r="H627">
            <v>-104268.2</v>
          </cell>
          <cell r="I627">
            <v>-104268.2</v>
          </cell>
          <cell r="J627">
            <v>-104268.2</v>
          </cell>
          <cell r="K627">
            <v>-104268.2</v>
          </cell>
          <cell r="L627">
            <v>-104268.2</v>
          </cell>
          <cell r="M627">
            <v>-104268.2</v>
          </cell>
          <cell r="N627">
            <v>-104268.2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-834145.59999999986</v>
          </cell>
          <cell r="T627" t="str">
            <v>USD</v>
          </cell>
          <cell r="U627" t="str">
            <v>ASSETS</v>
          </cell>
          <cell r="V627" t="str">
            <v>OTHER ASSETS</v>
          </cell>
        </row>
        <row r="628">
          <cell r="C628" t="str">
            <v>EI   F22003102BUSD</v>
          </cell>
          <cell r="D628" t="str">
            <v>CBAAB***</v>
          </cell>
          <cell r="E628" t="str">
            <v>LAND&amp;ME</v>
          </cell>
          <cell r="F628" t="str">
            <v>Balance Sheet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-275559.59999999998</v>
          </cell>
          <cell r="P628">
            <v>-275559.59999999998</v>
          </cell>
          <cell r="Q628">
            <v>-275559.59999999998</v>
          </cell>
          <cell r="R628">
            <v>-275559.59999999998</v>
          </cell>
          <cell r="S628">
            <v>-1102238.3999999999</v>
          </cell>
          <cell r="T628" t="str">
            <v>USD</v>
          </cell>
          <cell r="U628" t="str">
            <v>ASSETS</v>
          </cell>
          <cell r="V628" t="str">
            <v>OTHER ASSETS</v>
          </cell>
        </row>
        <row r="629">
          <cell r="C629" t="str">
            <v>EI   F22003102GUSD</v>
          </cell>
          <cell r="D629" t="str">
            <v>CBAAB***</v>
          </cell>
          <cell r="E629" t="str">
            <v>LAND&amp;ME</v>
          </cell>
          <cell r="F629" t="str">
            <v>Balance Sheet</v>
          </cell>
          <cell r="G629">
            <v>-7455.29</v>
          </cell>
          <cell r="H629">
            <v>-7455.29</v>
          </cell>
          <cell r="I629">
            <v>-7455.29</v>
          </cell>
          <cell r="J629">
            <v>-7455.29</v>
          </cell>
          <cell r="K629">
            <v>-7455.29</v>
          </cell>
          <cell r="L629">
            <v>-7455.29</v>
          </cell>
          <cell r="M629">
            <v>-7455.29</v>
          </cell>
          <cell r="N629">
            <v>-7455.29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-59642.32</v>
          </cell>
          <cell r="T629" t="str">
            <v>USD</v>
          </cell>
          <cell r="U629" t="str">
            <v>ASSETS</v>
          </cell>
          <cell r="V629" t="str">
            <v>OTHER ASSETS</v>
          </cell>
        </row>
        <row r="630">
          <cell r="C630" t="str">
            <v>EI   F22003102HUSD</v>
          </cell>
          <cell r="D630" t="str">
            <v>CBAAB***</v>
          </cell>
          <cell r="E630" t="str">
            <v>LAND&amp;ME</v>
          </cell>
          <cell r="F630" t="str">
            <v>Balance Sheet</v>
          </cell>
          <cell r="G630">
            <v>-3727.64</v>
          </cell>
          <cell r="H630">
            <v>-3727.64</v>
          </cell>
          <cell r="I630">
            <v>-3727.64</v>
          </cell>
          <cell r="J630">
            <v>-3727.64</v>
          </cell>
          <cell r="K630">
            <v>-3727.64</v>
          </cell>
          <cell r="L630">
            <v>-3727.64</v>
          </cell>
          <cell r="M630">
            <v>-3727.64</v>
          </cell>
          <cell r="N630">
            <v>-3727.64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-29821.119999999999</v>
          </cell>
          <cell r="T630" t="str">
            <v>USD</v>
          </cell>
          <cell r="U630" t="str">
            <v>ASSETS</v>
          </cell>
          <cell r="V630" t="str">
            <v>OTHER ASSETS</v>
          </cell>
        </row>
        <row r="631">
          <cell r="C631" t="str">
            <v>EI   F220031065USD</v>
          </cell>
          <cell r="D631" t="str">
            <v>CBAAB***</v>
          </cell>
          <cell r="E631" t="str">
            <v>LAND&amp;ME</v>
          </cell>
          <cell r="F631" t="str">
            <v>Balance Sheet</v>
          </cell>
          <cell r="G631">
            <v>-28298.62</v>
          </cell>
          <cell r="H631">
            <v>-28298.62</v>
          </cell>
          <cell r="I631">
            <v>-28298.62</v>
          </cell>
          <cell r="J631">
            <v>-28298.62</v>
          </cell>
          <cell r="K631">
            <v>-28298.62</v>
          </cell>
          <cell r="L631">
            <v>-28298.62</v>
          </cell>
          <cell r="M631">
            <v>-28298.62</v>
          </cell>
          <cell r="N631">
            <v>-28298.62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-226388.96</v>
          </cell>
          <cell r="T631" t="str">
            <v>USD</v>
          </cell>
          <cell r="U631" t="str">
            <v>ASSETS</v>
          </cell>
          <cell r="V631" t="str">
            <v>OTHER ASSETS</v>
          </cell>
        </row>
        <row r="632">
          <cell r="C632" t="str">
            <v>EI   F2200310B3USD</v>
          </cell>
          <cell r="D632" t="str">
            <v>CBAAB***</v>
          </cell>
          <cell r="E632" t="str">
            <v>LAND&amp;ME</v>
          </cell>
          <cell r="F632" t="str">
            <v>Balance Sheet</v>
          </cell>
          <cell r="G632">
            <v>-44674.52</v>
          </cell>
          <cell r="H632">
            <v>-44674.52</v>
          </cell>
          <cell r="I632">
            <v>-44674.52</v>
          </cell>
          <cell r="J632">
            <v>-44674.52</v>
          </cell>
          <cell r="K632">
            <v>-44674.52</v>
          </cell>
          <cell r="L632">
            <v>-44674.52</v>
          </cell>
          <cell r="M632">
            <v>-44674.52</v>
          </cell>
          <cell r="N632">
            <v>-44674.52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-357396.16000000003</v>
          </cell>
          <cell r="T632" t="str">
            <v>USD</v>
          </cell>
          <cell r="U632" t="str">
            <v>ASSETS</v>
          </cell>
          <cell r="V632" t="str">
            <v>OTHER ASSETS</v>
          </cell>
        </row>
        <row r="633">
          <cell r="C633" t="str">
            <v>EI   F2200310L3USD</v>
          </cell>
          <cell r="D633" t="str">
            <v>CBAAB***</v>
          </cell>
          <cell r="E633" t="str">
            <v>LAND&amp;ME</v>
          </cell>
          <cell r="F633" t="str">
            <v>Balance Sheet</v>
          </cell>
          <cell r="G633">
            <v>-87135.33</v>
          </cell>
          <cell r="H633">
            <v>-87135.33</v>
          </cell>
          <cell r="I633">
            <v>-87135.33</v>
          </cell>
          <cell r="J633">
            <v>-87135.33</v>
          </cell>
          <cell r="K633">
            <v>-87135.33</v>
          </cell>
          <cell r="L633">
            <v>-87135.33</v>
          </cell>
          <cell r="M633">
            <v>-87135.33</v>
          </cell>
          <cell r="N633">
            <v>-87135.33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-697082.64</v>
          </cell>
          <cell r="T633" t="str">
            <v>USD</v>
          </cell>
          <cell r="U633" t="str">
            <v>ASSETS</v>
          </cell>
          <cell r="V633" t="str">
            <v>OTHER ASSETS</v>
          </cell>
        </row>
        <row r="634">
          <cell r="C634" t="str">
            <v>EI   F2200352B3USD</v>
          </cell>
          <cell r="D634" t="str">
            <v>CBAAB***</v>
          </cell>
          <cell r="E634" t="str">
            <v>LAND&amp;ME</v>
          </cell>
          <cell r="F634" t="str">
            <v>Balance Sheet</v>
          </cell>
          <cell r="G634">
            <v>-945.92</v>
          </cell>
          <cell r="H634">
            <v>-945.92</v>
          </cell>
          <cell r="I634">
            <v>-945.92</v>
          </cell>
          <cell r="J634">
            <v>-945.92</v>
          </cell>
          <cell r="K634">
            <v>-945.92</v>
          </cell>
          <cell r="L634">
            <v>-945.92</v>
          </cell>
          <cell r="M634">
            <v>-945.92</v>
          </cell>
          <cell r="N634">
            <v>-945.92</v>
          </cell>
          <cell r="O634">
            <v>-945.92</v>
          </cell>
          <cell r="P634">
            <v>-945.92</v>
          </cell>
          <cell r="Q634">
            <v>-945.92</v>
          </cell>
          <cell r="R634">
            <v>-945.92</v>
          </cell>
          <cell r="S634">
            <v>-11351.039999999999</v>
          </cell>
          <cell r="T634" t="str">
            <v>USD</v>
          </cell>
          <cell r="U634" t="str">
            <v>ASSETS</v>
          </cell>
          <cell r="V634" t="str">
            <v>OTHER ASSETS</v>
          </cell>
        </row>
        <row r="635">
          <cell r="C635" t="str">
            <v>EI   F320021029USD</v>
          </cell>
          <cell r="D635" t="str">
            <v>CBABB***</v>
          </cell>
          <cell r="E635" t="str">
            <v>LAND&amp;ME</v>
          </cell>
          <cell r="F635" t="str">
            <v>Balance Sheet</v>
          </cell>
          <cell r="G635">
            <v>-943183.45</v>
          </cell>
          <cell r="H635">
            <v>-948173.96</v>
          </cell>
          <cell r="I635">
            <v>-953164.47</v>
          </cell>
          <cell r="J635">
            <v>-958154.98</v>
          </cell>
          <cell r="K635">
            <v>-963145.49</v>
          </cell>
          <cell r="L635">
            <v>-968136</v>
          </cell>
          <cell r="M635">
            <v>-973126.51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-6707084.8599999994</v>
          </cell>
          <cell r="T635" t="str">
            <v>USD</v>
          </cell>
          <cell r="U635" t="str">
            <v>ASSETS</v>
          </cell>
          <cell r="V635" t="str">
            <v>OTHER ASSETS</v>
          </cell>
        </row>
        <row r="636">
          <cell r="C636" t="str">
            <v>EI   F32002102BUSD</v>
          </cell>
          <cell r="D636" t="str">
            <v>CBABB***</v>
          </cell>
          <cell r="E636" t="str">
            <v>LAND&amp;ME</v>
          </cell>
          <cell r="F636" t="str">
            <v>Balance Sheet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-2660840.7999999998</v>
          </cell>
          <cell r="O636">
            <v>-2674595.81</v>
          </cell>
          <cell r="P636">
            <v>-2688350.82</v>
          </cell>
          <cell r="Q636">
            <v>-2702105.83</v>
          </cell>
          <cell r="R636">
            <v>-2715860.82</v>
          </cell>
          <cell r="S636">
            <v>-13441754.08</v>
          </cell>
          <cell r="T636" t="str">
            <v>USD</v>
          </cell>
          <cell r="U636" t="str">
            <v>ASSETS</v>
          </cell>
          <cell r="V636" t="str">
            <v>OTHER ASSETS</v>
          </cell>
        </row>
        <row r="637">
          <cell r="C637" t="str">
            <v>EI   F32002102GUSD</v>
          </cell>
          <cell r="D637" t="str">
            <v>CBABB***</v>
          </cell>
          <cell r="E637" t="str">
            <v>LAND&amp;ME</v>
          </cell>
          <cell r="F637" t="str">
            <v>Balance Sheet</v>
          </cell>
          <cell r="G637">
            <v>-18223.54</v>
          </cell>
          <cell r="H637">
            <v>-18223.54</v>
          </cell>
          <cell r="I637">
            <v>-18223.54</v>
          </cell>
          <cell r="J637">
            <v>-18223.54</v>
          </cell>
          <cell r="K637">
            <v>-18223.54</v>
          </cell>
          <cell r="L637">
            <v>-18223.54</v>
          </cell>
          <cell r="M637">
            <v>-18223.54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-127564.78000000003</v>
          </cell>
          <cell r="T637" t="str">
            <v>USD</v>
          </cell>
          <cell r="U637" t="str">
            <v>ASSETS</v>
          </cell>
          <cell r="V637" t="str">
            <v>OTHER ASSETS</v>
          </cell>
        </row>
        <row r="638">
          <cell r="C638" t="str">
            <v>EI   F320021062USD</v>
          </cell>
          <cell r="D638" t="str">
            <v>CBABB***</v>
          </cell>
          <cell r="E638" t="str">
            <v>LAND&amp;ME</v>
          </cell>
          <cell r="F638" t="str">
            <v>Balance Sheet</v>
          </cell>
          <cell r="G638">
            <v>-3.54</v>
          </cell>
          <cell r="H638">
            <v>-3.54</v>
          </cell>
          <cell r="I638">
            <v>-3.54</v>
          </cell>
          <cell r="J638">
            <v>-3.54</v>
          </cell>
          <cell r="K638">
            <v>-3.54</v>
          </cell>
          <cell r="L638">
            <v>-3.54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-21.24</v>
          </cell>
          <cell r="T638" t="str">
            <v>USD</v>
          </cell>
          <cell r="U638" t="str">
            <v>ASSETS</v>
          </cell>
          <cell r="V638" t="str">
            <v>OTHER ASSETS</v>
          </cell>
        </row>
        <row r="639">
          <cell r="C639" t="str">
            <v>EI   F320021065USD</v>
          </cell>
          <cell r="D639" t="str">
            <v>CBABB***</v>
          </cell>
          <cell r="E639" t="str">
            <v>LAND&amp;ME</v>
          </cell>
          <cell r="F639" t="str">
            <v>Balance Sheet</v>
          </cell>
          <cell r="G639">
            <v>-280743.28000000003</v>
          </cell>
          <cell r="H639">
            <v>-282229.90000000002</v>
          </cell>
          <cell r="I639">
            <v>-283716.52</v>
          </cell>
          <cell r="J639">
            <v>-285203.14</v>
          </cell>
          <cell r="K639">
            <v>-286689.76</v>
          </cell>
          <cell r="L639">
            <v>-288176.38</v>
          </cell>
          <cell r="M639">
            <v>-289663</v>
          </cell>
          <cell r="N639">
            <v>-6000</v>
          </cell>
          <cell r="O639">
            <v>-6000</v>
          </cell>
          <cell r="P639">
            <v>-6000</v>
          </cell>
          <cell r="Q639">
            <v>-6000</v>
          </cell>
          <cell r="R639">
            <v>-6000</v>
          </cell>
          <cell r="S639">
            <v>-2026421.98</v>
          </cell>
          <cell r="T639" t="str">
            <v>USD</v>
          </cell>
          <cell r="U639" t="str">
            <v>ASSETS</v>
          </cell>
          <cell r="V639" t="str">
            <v>OTHER ASSETS</v>
          </cell>
        </row>
        <row r="640">
          <cell r="C640" t="str">
            <v>EI   F320021066USD</v>
          </cell>
          <cell r="D640" t="str">
            <v>CBABB***</v>
          </cell>
          <cell r="E640" t="str">
            <v>LAND&amp;ME</v>
          </cell>
          <cell r="F640" t="str">
            <v>Balance Sheet</v>
          </cell>
          <cell r="G640">
            <v>0.03</v>
          </cell>
          <cell r="H640">
            <v>0.03</v>
          </cell>
          <cell r="I640">
            <v>0.03</v>
          </cell>
          <cell r="J640">
            <v>0.03</v>
          </cell>
          <cell r="K640">
            <v>0.03</v>
          </cell>
          <cell r="L640">
            <v>0.03</v>
          </cell>
          <cell r="M640">
            <v>0.03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0.21</v>
          </cell>
          <cell r="T640" t="str">
            <v>USD</v>
          </cell>
          <cell r="U640" t="str">
            <v>ASSETS</v>
          </cell>
          <cell r="V640" t="str">
            <v>OTHER ASSETS</v>
          </cell>
        </row>
        <row r="641">
          <cell r="C641" t="str">
            <v>EI   F3200210B3USD</v>
          </cell>
          <cell r="D641" t="str">
            <v>CBABB***</v>
          </cell>
          <cell r="E641" t="str">
            <v>LAND&amp;ME</v>
          </cell>
          <cell r="F641" t="str">
            <v>Balance Sheet</v>
          </cell>
          <cell r="G641">
            <v>-513062.52</v>
          </cell>
          <cell r="H641">
            <v>-515784.14</v>
          </cell>
          <cell r="I641">
            <v>-518505.76</v>
          </cell>
          <cell r="J641">
            <v>-521227.38</v>
          </cell>
          <cell r="K641">
            <v>-523949</v>
          </cell>
          <cell r="L641">
            <v>-526670.62</v>
          </cell>
          <cell r="M641">
            <v>-529392.24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-3648591.66</v>
          </cell>
          <cell r="T641" t="str">
            <v>USD</v>
          </cell>
          <cell r="U641" t="str">
            <v>ASSETS</v>
          </cell>
          <cell r="V641" t="str">
            <v>OTHER ASSETS</v>
          </cell>
        </row>
        <row r="642">
          <cell r="C642" t="str">
            <v>EI   F3200210L3USD</v>
          </cell>
          <cell r="D642" t="str">
            <v>CBABB***</v>
          </cell>
          <cell r="E642" t="str">
            <v>LAND&amp;ME</v>
          </cell>
          <cell r="F642" t="str">
            <v>Balance Sheet</v>
          </cell>
          <cell r="G642">
            <v>-815346.52</v>
          </cell>
          <cell r="H642">
            <v>-819902.78</v>
          </cell>
          <cell r="I642">
            <v>-824459.04</v>
          </cell>
          <cell r="J642">
            <v>-829015.3</v>
          </cell>
          <cell r="K642">
            <v>-833571.56</v>
          </cell>
          <cell r="L642">
            <v>-838127.82</v>
          </cell>
          <cell r="M642">
            <v>-842684.08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-5803107.0999999996</v>
          </cell>
          <cell r="T642" t="str">
            <v>USD</v>
          </cell>
          <cell r="U642" t="str">
            <v>ASSETS</v>
          </cell>
          <cell r="V642" t="str">
            <v>OTHER ASSETS</v>
          </cell>
        </row>
        <row r="643">
          <cell r="C643" t="str">
            <v>EI   F320021529USD</v>
          </cell>
          <cell r="D643" t="str">
            <v>CBABB***</v>
          </cell>
          <cell r="E643" t="str">
            <v>LAND&amp;ME</v>
          </cell>
          <cell r="F643" t="str">
            <v>Balance Sheet</v>
          </cell>
          <cell r="G643">
            <v>-82013.17</v>
          </cell>
          <cell r="H643">
            <v>-82439.63</v>
          </cell>
          <cell r="I643">
            <v>-82866.09</v>
          </cell>
          <cell r="J643">
            <v>-83292.55</v>
          </cell>
          <cell r="K643">
            <v>-83719.009999999995</v>
          </cell>
          <cell r="L643">
            <v>-84145.47</v>
          </cell>
          <cell r="M643">
            <v>-84571.93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-583047.85000000009</v>
          </cell>
          <cell r="T643" t="str">
            <v>USD</v>
          </cell>
          <cell r="U643" t="str">
            <v>ASSETS</v>
          </cell>
          <cell r="V643" t="str">
            <v>OTHER ASSETS</v>
          </cell>
        </row>
        <row r="644">
          <cell r="C644" t="str">
            <v>EI   F32002152BUSD</v>
          </cell>
          <cell r="D644" t="str">
            <v>CBABB***</v>
          </cell>
          <cell r="E644" t="str">
            <v>LAND&amp;ME</v>
          </cell>
          <cell r="F644" t="str">
            <v>Balance Sheet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-229725.38</v>
          </cell>
          <cell r="O644">
            <v>-230877.98</v>
          </cell>
          <cell r="P644">
            <v>-232030.58</v>
          </cell>
          <cell r="Q644">
            <v>-233183.18</v>
          </cell>
          <cell r="R644">
            <v>-234335.73</v>
          </cell>
          <cell r="S644">
            <v>-1160152.8499999999</v>
          </cell>
          <cell r="T644" t="str">
            <v>USD</v>
          </cell>
          <cell r="U644" t="str">
            <v>ASSETS</v>
          </cell>
          <cell r="V644" t="str">
            <v>OTHER ASSETS</v>
          </cell>
        </row>
        <row r="645">
          <cell r="C645" t="str">
            <v>EI   F320021565USD</v>
          </cell>
          <cell r="D645" t="str">
            <v>CBABB***</v>
          </cell>
          <cell r="E645" t="str">
            <v>LAND&amp;ME</v>
          </cell>
          <cell r="F645" t="str">
            <v>Balance Sheet</v>
          </cell>
          <cell r="G645">
            <v>-24382.31</v>
          </cell>
          <cell r="H645">
            <v>-24509.1</v>
          </cell>
          <cell r="I645">
            <v>-24635.89</v>
          </cell>
          <cell r="J645">
            <v>-24762.68</v>
          </cell>
          <cell r="K645">
            <v>-24889.47</v>
          </cell>
          <cell r="L645">
            <v>-25016.26</v>
          </cell>
          <cell r="M645">
            <v>-25143.05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-173338.76</v>
          </cell>
          <cell r="T645" t="str">
            <v>USD</v>
          </cell>
          <cell r="U645" t="str">
            <v>ASSETS</v>
          </cell>
          <cell r="V645" t="str">
            <v>OTHER ASSETS</v>
          </cell>
        </row>
        <row r="646">
          <cell r="C646" t="str">
            <v>EI   F3200215B3USD</v>
          </cell>
          <cell r="D646" t="str">
            <v>CBABB***</v>
          </cell>
          <cell r="E646" t="str">
            <v>LAND&amp;ME</v>
          </cell>
          <cell r="F646" t="str">
            <v>Balance Sheet</v>
          </cell>
          <cell r="G646">
            <v>-44331.41</v>
          </cell>
          <cell r="H646">
            <v>-44561.93</v>
          </cell>
          <cell r="I646">
            <v>-44792.45</v>
          </cell>
          <cell r="J646">
            <v>-45022.97</v>
          </cell>
          <cell r="K646">
            <v>-45253.49</v>
          </cell>
          <cell r="L646">
            <v>-45484.01</v>
          </cell>
          <cell r="M646">
            <v>-45714.53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-315160.78999999992</v>
          </cell>
          <cell r="T646" t="str">
            <v>USD</v>
          </cell>
          <cell r="U646" t="str">
            <v>ASSETS</v>
          </cell>
          <cell r="V646" t="str">
            <v>OTHER ASSETS</v>
          </cell>
        </row>
        <row r="647">
          <cell r="C647" t="str">
            <v>EI   F3200215L3USD</v>
          </cell>
          <cell r="D647" t="str">
            <v>CBABB***</v>
          </cell>
          <cell r="E647" t="str">
            <v>LAND&amp;ME</v>
          </cell>
          <cell r="F647" t="str">
            <v>Balance Sheet</v>
          </cell>
          <cell r="G647">
            <v>-70930.289999999994</v>
          </cell>
          <cell r="H647">
            <v>-71299.12</v>
          </cell>
          <cell r="I647">
            <v>-71667.95</v>
          </cell>
          <cell r="J647">
            <v>-72036.78</v>
          </cell>
          <cell r="K647">
            <v>-72405.61</v>
          </cell>
          <cell r="L647">
            <v>-72774.44</v>
          </cell>
          <cell r="M647">
            <v>-73143.27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-504257.46</v>
          </cell>
          <cell r="T647" t="str">
            <v>USD</v>
          </cell>
          <cell r="U647" t="str">
            <v>ASSETS</v>
          </cell>
          <cell r="V647" t="str">
            <v>OTHER ASSETS</v>
          </cell>
        </row>
        <row r="648">
          <cell r="C648" t="str">
            <v>EI   F320022229USD</v>
          </cell>
          <cell r="D648" t="str">
            <v>CBABA***</v>
          </cell>
          <cell r="E648" t="str">
            <v>LAND&amp;ME</v>
          </cell>
          <cell r="F648" t="str">
            <v>Balance Sheet</v>
          </cell>
          <cell r="G648">
            <v>-588021.42000000004</v>
          </cell>
          <cell r="H648">
            <v>-588382.09</v>
          </cell>
          <cell r="I648">
            <v>-588742.76</v>
          </cell>
          <cell r="J648">
            <v>-589103.43000000005</v>
          </cell>
          <cell r="K648">
            <v>-589464.1</v>
          </cell>
          <cell r="L648">
            <v>-589824.77</v>
          </cell>
          <cell r="M648">
            <v>-590185.43999999994</v>
          </cell>
          <cell r="N648">
            <v>-590546.11</v>
          </cell>
          <cell r="O648">
            <v>-590906.78</v>
          </cell>
          <cell r="P648">
            <v>-591267.44999999995</v>
          </cell>
          <cell r="Q648">
            <v>-591628.12</v>
          </cell>
          <cell r="R648">
            <v>-591988.84</v>
          </cell>
          <cell r="S648">
            <v>-7080061.3100000005</v>
          </cell>
          <cell r="T648" t="str">
            <v>USD</v>
          </cell>
          <cell r="U648" t="str">
            <v>ASSETS</v>
          </cell>
          <cell r="V648" t="str">
            <v>OTHER ASSETS</v>
          </cell>
        </row>
        <row r="649">
          <cell r="C649" t="str">
            <v>EI   F32002222GUSD</v>
          </cell>
          <cell r="D649" t="str">
            <v>CBABA***</v>
          </cell>
          <cell r="E649" t="str">
            <v>LAND&amp;ME</v>
          </cell>
          <cell r="F649" t="str">
            <v>Balance Sheet</v>
          </cell>
          <cell r="G649">
            <v>-20363</v>
          </cell>
          <cell r="H649">
            <v>-20630.560000000001</v>
          </cell>
          <cell r="I649">
            <v>-20898.12</v>
          </cell>
          <cell r="J649">
            <v>-21165.68</v>
          </cell>
          <cell r="K649">
            <v>-21433.24</v>
          </cell>
          <cell r="L649">
            <v>-21700.799999999999</v>
          </cell>
          <cell r="M649">
            <v>-21968.36</v>
          </cell>
          <cell r="N649">
            <v>-14683.54</v>
          </cell>
          <cell r="O649">
            <v>-14951.1</v>
          </cell>
          <cell r="P649">
            <v>-15218.66</v>
          </cell>
          <cell r="Q649">
            <v>-15486.22</v>
          </cell>
          <cell r="R649">
            <v>-15753.74</v>
          </cell>
          <cell r="S649">
            <v>-224253.02000000002</v>
          </cell>
          <cell r="T649" t="str">
            <v>USD</v>
          </cell>
          <cell r="U649" t="str">
            <v>ASSETS</v>
          </cell>
          <cell r="V649" t="str">
            <v>OTHER ASSETS</v>
          </cell>
        </row>
        <row r="650">
          <cell r="C650" t="str">
            <v>EI   F320022262USD</v>
          </cell>
          <cell r="D650" t="str">
            <v>CBABA***</v>
          </cell>
          <cell r="E650" t="str">
            <v>LAND&amp;ME</v>
          </cell>
          <cell r="F650" t="str">
            <v>Balance Sheet</v>
          </cell>
          <cell r="G650">
            <v>-233535.14</v>
          </cell>
          <cell r="H650">
            <v>-233596.18</v>
          </cell>
          <cell r="I650">
            <v>-233657.22</v>
          </cell>
          <cell r="J650">
            <v>-233718.26</v>
          </cell>
          <cell r="K650">
            <v>-233779.3</v>
          </cell>
          <cell r="L650">
            <v>-233840.34</v>
          </cell>
          <cell r="M650">
            <v>-233901.38</v>
          </cell>
          <cell r="N650">
            <v>-220356.36</v>
          </cell>
          <cell r="O650">
            <v>-220417.4</v>
          </cell>
          <cell r="P650">
            <v>-220478.44</v>
          </cell>
          <cell r="Q650">
            <v>-220539.48</v>
          </cell>
          <cell r="R650">
            <v>-220600.53</v>
          </cell>
          <cell r="S650">
            <v>-2738420.03</v>
          </cell>
          <cell r="T650" t="str">
            <v>USD</v>
          </cell>
          <cell r="U650" t="str">
            <v>ASSETS</v>
          </cell>
          <cell r="V650" t="str">
            <v>OTHER ASSETS</v>
          </cell>
        </row>
        <row r="651">
          <cell r="C651" t="str">
            <v>EI   F320022265USD</v>
          </cell>
          <cell r="D651" t="str">
            <v>CBABA***</v>
          </cell>
          <cell r="E651" t="str">
            <v>LAND&amp;ME</v>
          </cell>
          <cell r="F651" t="str">
            <v>Balance Sheet</v>
          </cell>
          <cell r="G651">
            <v>-283313.03000000003</v>
          </cell>
          <cell r="H651">
            <v>-283325.27</v>
          </cell>
          <cell r="I651">
            <v>-283337.51</v>
          </cell>
          <cell r="J651">
            <v>-283349.75</v>
          </cell>
          <cell r="K651">
            <v>-283361.99</v>
          </cell>
          <cell r="L651">
            <v>-283374.23</v>
          </cell>
          <cell r="M651">
            <v>-283386.46999999997</v>
          </cell>
          <cell r="N651">
            <v>-283398.71000000002</v>
          </cell>
          <cell r="O651">
            <v>-283410.95</v>
          </cell>
          <cell r="P651">
            <v>-283423.19</v>
          </cell>
          <cell r="Q651">
            <v>-283435.43</v>
          </cell>
          <cell r="R651">
            <v>-283447.73</v>
          </cell>
          <cell r="S651">
            <v>-3400564.2600000002</v>
          </cell>
          <cell r="T651" t="str">
            <v>USD</v>
          </cell>
          <cell r="U651" t="str">
            <v>ASSETS</v>
          </cell>
          <cell r="V651" t="str">
            <v>OTHER ASSETS</v>
          </cell>
        </row>
        <row r="652">
          <cell r="C652" t="str">
            <v>EI   F3200222B3USD</v>
          </cell>
          <cell r="D652" t="str">
            <v>CBABA***</v>
          </cell>
          <cell r="E652" t="str">
            <v>LAND&amp;ME</v>
          </cell>
          <cell r="F652" t="str">
            <v>Balance Sheet</v>
          </cell>
          <cell r="G652">
            <v>-368039.13</v>
          </cell>
          <cell r="H652">
            <v>-371214.55</v>
          </cell>
          <cell r="I652">
            <v>-374389.97</v>
          </cell>
          <cell r="J652">
            <v>-377565.39</v>
          </cell>
          <cell r="K652">
            <v>-380740.81</v>
          </cell>
          <cell r="L652">
            <v>-383916.23</v>
          </cell>
          <cell r="M652">
            <v>-387091.65</v>
          </cell>
          <cell r="N652">
            <v>-390267.07</v>
          </cell>
          <cell r="O652">
            <v>-393442.49</v>
          </cell>
          <cell r="P652">
            <v>-396617.91</v>
          </cell>
          <cell r="Q652">
            <v>-399793.33</v>
          </cell>
          <cell r="R652">
            <v>-402968.75</v>
          </cell>
          <cell r="S652">
            <v>-4626047.28</v>
          </cell>
          <cell r="T652" t="str">
            <v>USD</v>
          </cell>
          <cell r="U652" t="str">
            <v>ASSETS</v>
          </cell>
          <cell r="V652" t="str">
            <v>OTHER ASSETS</v>
          </cell>
        </row>
        <row r="653">
          <cell r="C653" t="str">
            <v>EI   F3200222L3USD</v>
          </cell>
          <cell r="D653" t="str">
            <v>CBABA***</v>
          </cell>
          <cell r="E653" t="str">
            <v>LAND&amp;ME</v>
          </cell>
          <cell r="F653" t="str">
            <v>Balance Sheet</v>
          </cell>
          <cell r="G653">
            <v>-582810.19999999995</v>
          </cell>
          <cell r="H653">
            <v>-583399.48</v>
          </cell>
          <cell r="I653">
            <v>-583988.76</v>
          </cell>
          <cell r="J653">
            <v>-584578.04</v>
          </cell>
          <cell r="K653">
            <v>-585167.31999999995</v>
          </cell>
          <cell r="L653">
            <v>-585756.6</v>
          </cell>
          <cell r="M653">
            <v>-586345.88</v>
          </cell>
          <cell r="N653">
            <v>-586935.16</v>
          </cell>
          <cell r="O653">
            <v>-587524.43999999994</v>
          </cell>
          <cell r="P653">
            <v>-588113.72</v>
          </cell>
          <cell r="Q653">
            <v>-588703</v>
          </cell>
          <cell r="R653">
            <v>-589292.23</v>
          </cell>
          <cell r="S653">
            <v>-7032614.8299999982</v>
          </cell>
          <cell r="T653" t="str">
            <v>USD</v>
          </cell>
          <cell r="U653" t="str">
            <v>ASSETS</v>
          </cell>
          <cell r="V653" t="str">
            <v>OTHER ASSETS</v>
          </cell>
        </row>
        <row r="654">
          <cell r="C654" t="str">
            <v>EI   F320023229USD</v>
          </cell>
          <cell r="D654" t="str">
            <v>CBABA***</v>
          </cell>
          <cell r="E654" t="str">
            <v>LAND&amp;ME</v>
          </cell>
          <cell r="F654" t="str">
            <v>Balance Sheet</v>
          </cell>
          <cell r="G654">
            <v>-136454.81</v>
          </cell>
          <cell r="H654">
            <v>-136454.81</v>
          </cell>
          <cell r="I654">
            <v>-136454.81</v>
          </cell>
          <cell r="J654">
            <v>-136454.81</v>
          </cell>
          <cell r="K654">
            <v>-136454.81</v>
          </cell>
          <cell r="L654">
            <v>-136454.81</v>
          </cell>
          <cell r="M654">
            <v>-136454.81</v>
          </cell>
          <cell r="N654">
            <v>-136454.81</v>
          </cell>
          <cell r="O654">
            <v>-136454.81</v>
          </cell>
          <cell r="P654">
            <v>-136454.81</v>
          </cell>
          <cell r="Q654">
            <v>-136454.81</v>
          </cell>
          <cell r="R654">
            <v>-136454.81</v>
          </cell>
          <cell r="S654">
            <v>-1637457.7200000004</v>
          </cell>
          <cell r="T654" t="str">
            <v>USD</v>
          </cell>
          <cell r="U654" t="str">
            <v>ASSETS</v>
          </cell>
          <cell r="V654" t="str">
            <v>OTHER ASSETS</v>
          </cell>
        </row>
        <row r="655">
          <cell r="C655" t="str">
            <v>EI   F32002322GUSD</v>
          </cell>
          <cell r="D655" t="str">
            <v>CBABA***</v>
          </cell>
          <cell r="E655" t="str">
            <v>LAND&amp;ME</v>
          </cell>
          <cell r="F655" t="str">
            <v>Balance Sheet</v>
          </cell>
          <cell r="G655">
            <v>-109367.3</v>
          </cell>
          <cell r="H655">
            <v>-109436.25</v>
          </cell>
          <cell r="I655">
            <v>-109505.2</v>
          </cell>
          <cell r="J655">
            <v>-109574.15</v>
          </cell>
          <cell r="K655">
            <v>-109643.1</v>
          </cell>
          <cell r="L655">
            <v>-109712.05</v>
          </cell>
          <cell r="M655">
            <v>-109781</v>
          </cell>
          <cell r="N655">
            <v>-122535.83</v>
          </cell>
          <cell r="O655">
            <v>-122604.78</v>
          </cell>
          <cell r="P655">
            <v>-122673.73</v>
          </cell>
          <cell r="Q655">
            <v>-122742.68</v>
          </cell>
          <cell r="R655">
            <v>-122811.61</v>
          </cell>
          <cell r="S655">
            <v>-1380387.6800000002</v>
          </cell>
          <cell r="T655" t="str">
            <v>USD</v>
          </cell>
          <cell r="U655" t="str">
            <v>ASSETS</v>
          </cell>
          <cell r="V655" t="str">
            <v>OTHER ASSETS</v>
          </cell>
        </row>
        <row r="656">
          <cell r="C656" t="str">
            <v>EI   F32002322HUSD</v>
          </cell>
          <cell r="D656" t="str">
            <v>CBABA***</v>
          </cell>
          <cell r="E656" t="str">
            <v>LAND&amp;ME</v>
          </cell>
          <cell r="F656" t="str">
            <v>Balance Sheet</v>
          </cell>
          <cell r="G656">
            <v>-40007.15</v>
          </cell>
          <cell r="H656">
            <v>-40007.15</v>
          </cell>
          <cell r="I656">
            <v>-40007.15</v>
          </cell>
          <cell r="J656">
            <v>-40007.15</v>
          </cell>
          <cell r="K656">
            <v>-40007.15</v>
          </cell>
          <cell r="L656">
            <v>-40007.15</v>
          </cell>
          <cell r="M656">
            <v>-40007.15</v>
          </cell>
          <cell r="N656">
            <v>-40007.15</v>
          </cell>
          <cell r="O656">
            <v>-40007.15</v>
          </cell>
          <cell r="P656">
            <v>-40007.15</v>
          </cell>
          <cell r="Q656">
            <v>-40007.15</v>
          </cell>
          <cell r="R656">
            <v>-40007.15</v>
          </cell>
          <cell r="S656">
            <v>-480085.8000000001</v>
          </cell>
          <cell r="T656" t="str">
            <v>USD</v>
          </cell>
          <cell r="U656" t="str">
            <v>ASSETS</v>
          </cell>
          <cell r="V656" t="str">
            <v>OTHER ASSETS</v>
          </cell>
        </row>
        <row r="657">
          <cell r="C657" t="str">
            <v>EI   F320023262USD</v>
          </cell>
          <cell r="D657" t="str">
            <v>CBABA***</v>
          </cell>
          <cell r="E657" t="str">
            <v>LAND&amp;ME</v>
          </cell>
          <cell r="F657" t="str">
            <v>Balance Sheet</v>
          </cell>
          <cell r="G657">
            <v>-41389.39</v>
          </cell>
          <cell r="H657">
            <v>-41389.39</v>
          </cell>
          <cell r="I657">
            <v>-41389.39</v>
          </cell>
          <cell r="J657">
            <v>-41389.39</v>
          </cell>
          <cell r="K657">
            <v>-41389.39</v>
          </cell>
          <cell r="L657">
            <v>-41389.39</v>
          </cell>
          <cell r="M657">
            <v>-41389.39</v>
          </cell>
          <cell r="N657">
            <v>-41389.42</v>
          </cell>
          <cell r="O657">
            <v>-41389.42</v>
          </cell>
          <cell r="P657">
            <v>-41389.42</v>
          </cell>
          <cell r="Q657">
            <v>-41389.42</v>
          </cell>
          <cell r="R657">
            <v>-41389.42</v>
          </cell>
          <cell r="S657">
            <v>-496672.82999999996</v>
          </cell>
          <cell r="T657" t="str">
            <v>USD</v>
          </cell>
          <cell r="U657" t="str">
            <v>ASSETS</v>
          </cell>
          <cell r="V657" t="str">
            <v>OTHER ASSETS</v>
          </cell>
        </row>
        <row r="658">
          <cell r="C658" t="str">
            <v>EI   F320023265USD</v>
          </cell>
          <cell r="D658" t="str">
            <v>CBABA***</v>
          </cell>
          <cell r="E658" t="str">
            <v>LAND&amp;ME</v>
          </cell>
          <cell r="F658" t="str">
            <v>Balance Sheet</v>
          </cell>
          <cell r="G658">
            <v>-36252.629999999997</v>
          </cell>
          <cell r="H658">
            <v>-36252.629999999997</v>
          </cell>
          <cell r="I658">
            <v>-36252.629999999997</v>
          </cell>
          <cell r="J658">
            <v>-36252.629999999997</v>
          </cell>
          <cell r="K658">
            <v>-36252.629999999997</v>
          </cell>
          <cell r="L658">
            <v>-36252.629999999997</v>
          </cell>
          <cell r="M658">
            <v>-36252.629999999997</v>
          </cell>
          <cell r="N658">
            <v>-36252.629999999997</v>
          </cell>
          <cell r="O658">
            <v>-36252.629999999997</v>
          </cell>
          <cell r="P658">
            <v>-36252.629999999997</v>
          </cell>
          <cell r="Q658">
            <v>-36252.629999999997</v>
          </cell>
          <cell r="R658">
            <v>-36252.629999999997</v>
          </cell>
          <cell r="S658">
            <v>-435031.56</v>
          </cell>
          <cell r="T658" t="str">
            <v>USD</v>
          </cell>
          <cell r="U658" t="str">
            <v>ASSETS</v>
          </cell>
          <cell r="V658" t="str">
            <v>OTHER ASSETS</v>
          </cell>
        </row>
        <row r="659">
          <cell r="C659" t="str">
            <v>EI   F320023266USD</v>
          </cell>
          <cell r="D659" t="str">
            <v>CBABA***</v>
          </cell>
          <cell r="E659" t="str">
            <v>LAND&amp;ME</v>
          </cell>
          <cell r="F659" t="str">
            <v>Balance Sheet</v>
          </cell>
          <cell r="G659">
            <v>0.08</v>
          </cell>
          <cell r="H659">
            <v>0.08</v>
          </cell>
          <cell r="I659">
            <v>0.08</v>
          </cell>
          <cell r="J659">
            <v>0.08</v>
          </cell>
          <cell r="K659">
            <v>0.08</v>
          </cell>
          <cell r="L659">
            <v>0.08</v>
          </cell>
          <cell r="M659">
            <v>0.08</v>
          </cell>
          <cell r="N659">
            <v>0.08</v>
          </cell>
          <cell r="O659">
            <v>0.08</v>
          </cell>
          <cell r="P659">
            <v>0.08</v>
          </cell>
          <cell r="Q659">
            <v>0.08</v>
          </cell>
          <cell r="R659">
            <v>0.08</v>
          </cell>
          <cell r="S659">
            <v>0.95999999999999985</v>
          </cell>
          <cell r="T659" t="str">
            <v>USD</v>
          </cell>
          <cell r="U659" t="str">
            <v>ASSETS</v>
          </cell>
          <cell r="V659" t="str">
            <v>OTHER ASSETS</v>
          </cell>
        </row>
        <row r="660">
          <cell r="C660" t="str">
            <v>EI   F3200232B3USD</v>
          </cell>
          <cell r="D660" t="str">
            <v>CBABA***</v>
          </cell>
          <cell r="E660" t="str">
            <v>LAND&amp;ME</v>
          </cell>
          <cell r="F660" t="str">
            <v>Balance Sheet</v>
          </cell>
          <cell r="G660">
            <v>-58228.85</v>
          </cell>
          <cell r="H660">
            <v>-58228.85</v>
          </cell>
          <cell r="I660">
            <v>-58228.85</v>
          </cell>
          <cell r="J660">
            <v>-58228.85</v>
          </cell>
          <cell r="K660">
            <v>-58228.85</v>
          </cell>
          <cell r="L660">
            <v>-58228.85</v>
          </cell>
          <cell r="M660">
            <v>-58228.85</v>
          </cell>
          <cell r="N660">
            <v>-58228.85</v>
          </cell>
          <cell r="O660">
            <v>-58228.85</v>
          </cell>
          <cell r="P660">
            <v>-58228.85</v>
          </cell>
          <cell r="Q660">
            <v>-58228.85</v>
          </cell>
          <cell r="R660">
            <v>-58228.85</v>
          </cell>
          <cell r="S660">
            <v>-698746.19999999984</v>
          </cell>
          <cell r="T660" t="str">
            <v>USD</v>
          </cell>
          <cell r="U660" t="str">
            <v>ASSETS</v>
          </cell>
          <cell r="V660" t="str">
            <v>OTHER ASSETS</v>
          </cell>
        </row>
        <row r="661">
          <cell r="C661" t="str">
            <v>EI   F3200232E6USD</v>
          </cell>
          <cell r="D661" t="str">
            <v>CBABA***</v>
          </cell>
          <cell r="E661" t="str">
            <v>LAND&amp;ME</v>
          </cell>
          <cell r="F661" t="str">
            <v>Balance Sheet</v>
          </cell>
          <cell r="G661">
            <v>-19672.349999999999</v>
          </cell>
          <cell r="H661">
            <v>-19672.349999999999</v>
          </cell>
          <cell r="I661">
            <v>-19672.349999999999</v>
          </cell>
          <cell r="J661">
            <v>-19672.349999999999</v>
          </cell>
          <cell r="K661">
            <v>-19672.349999999999</v>
          </cell>
          <cell r="L661">
            <v>-19672.349999999999</v>
          </cell>
          <cell r="M661">
            <v>-19672.349999999999</v>
          </cell>
          <cell r="N661">
            <v>-19672.349999999999</v>
          </cell>
          <cell r="O661">
            <v>-19672.349999999999</v>
          </cell>
          <cell r="P661">
            <v>-19672.349999999999</v>
          </cell>
          <cell r="Q661">
            <v>-19672.349999999999</v>
          </cell>
          <cell r="R661">
            <v>-19672.349999999999</v>
          </cell>
          <cell r="S661">
            <v>-236068.20000000004</v>
          </cell>
          <cell r="T661" t="str">
            <v>USD</v>
          </cell>
          <cell r="U661" t="str">
            <v>ASSETS</v>
          </cell>
          <cell r="V661" t="str">
            <v>OTHER ASSETS</v>
          </cell>
        </row>
        <row r="662">
          <cell r="C662" t="str">
            <v>EI   F3200232L3USD</v>
          </cell>
          <cell r="D662" t="str">
            <v>CBABA***</v>
          </cell>
          <cell r="E662" t="str">
            <v>LAND&amp;ME</v>
          </cell>
          <cell r="F662" t="str">
            <v>Balance Sheet</v>
          </cell>
          <cell r="G662">
            <v>-182510.17</v>
          </cell>
          <cell r="H662">
            <v>-183095.28</v>
          </cell>
          <cell r="I662">
            <v>-183680.39</v>
          </cell>
          <cell r="J662">
            <v>-184265.5</v>
          </cell>
          <cell r="K662">
            <v>-184850.61</v>
          </cell>
          <cell r="L662">
            <v>-185435.72</v>
          </cell>
          <cell r="M662">
            <v>-186020.83</v>
          </cell>
          <cell r="N662">
            <v>-186605.94</v>
          </cell>
          <cell r="O662">
            <v>-187191.05</v>
          </cell>
          <cell r="P662">
            <v>-187776.16</v>
          </cell>
          <cell r="Q662">
            <v>-188361.27</v>
          </cell>
          <cell r="R662">
            <v>-188946.37</v>
          </cell>
          <cell r="S662">
            <v>-2228739.29</v>
          </cell>
          <cell r="T662" t="str">
            <v>USD</v>
          </cell>
          <cell r="U662" t="str">
            <v>ASSETS</v>
          </cell>
          <cell r="V662" t="str">
            <v>OTHER ASSETS</v>
          </cell>
        </row>
        <row r="663">
          <cell r="C663" t="str">
            <v>EI   F320025029USD</v>
          </cell>
          <cell r="D663" t="str">
            <v>CBABA***</v>
          </cell>
          <cell r="E663" t="str">
            <v>LAND&amp;ME</v>
          </cell>
          <cell r="F663" t="str">
            <v>Balance Sheet</v>
          </cell>
          <cell r="G663">
            <v>-41301.18</v>
          </cell>
          <cell r="H663">
            <v>-41337.339999999997</v>
          </cell>
          <cell r="I663">
            <v>-41373.5</v>
          </cell>
          <cell r="J663">
            <v>-41409.660000000003</v>
          </cell>
          <cell r="K663">
            <v>-41445.82</v>
          </cell>
          <cell r="L663">
            <v>-41481.980000000003</v>
          </cell>
          <cell r="M663">
            <v>-41518.14</v>
          </cell>
          <cell r="N663">
            <v>-41554.300000000003</v>
          </cell>
          <cell r="O663">
            <v>-41590.46</v>
          </cell>
          <cell r="P663">
            <v>-41626.620000000003</v>
          </cell>
          <cell r="Q663">
            <v>-41662.78</v>
          </cell>
          <cell r="R663">
            <v>-41698.93</v>
          </cell>
          <cell r="S663">
            <v>-498000.71</v>
          </cell>
          <cell r="T663" t="str">
            <v>USD</v>
          </cell>
          <cell r="U663" t="str">
            <v>ASSETS</v>
          </cell>
          <cell r="V663" t="str">
            <v>OTHER ASSETS</v>
          </cell>
        </row>
        <row r="664">
          <cell r="C664" t="str">
            <v>EI   F32002502GUSD</v>
          </cell>
          <cell r="D664" t="str">
            <v>CBABA***</v>
          </cell>
          <cell r="E664" t="str">
            <v>LAND&amp;ME</v>
          </cell>
          <cell r="F664" t="str">
            <v>Balance Sheet</v>
          </cell>
          <cell r="G664">
            <v>-724.36</v>
          </cell>
          <cell r="H664">
            <v>-724.36</v>
          </cell>
          <cell r="I664">
            <v>-724.36</v>
          </cell>
          <cell r="J664">
            <v>-724.36</v>
          </cell>
          <cell r="K664">
            <v>-724.36</v>
          </cell>
          <cell r="L664">
            <v>-724.36</v>
          </cell>
          <cell r="M664">
            <v>-724.36</v>
          </cell>
          <cell r="N664">
            <v>-710.98</v>
          </cell>
          <cell r="O664">
            <v>-710.98</v>
          </cell>
          <cell r="P664">
            <v>-710.98</v>
          </cell>
          <cell r="Q664">
            <v>-710.98</v>
          </cell>
          <cell r="R664">
            <v>-710.98</v>
          </cell>
          <cell r="S664">
            <v>-8625.4199999999983</v>
          </cell>
          <cell r="T664" t="str">
            <v>USD</v>
          </cell>
          <cell r="U664" t="str">
            <v>ASSETS</v>
          </cell>
          <cell r="V664" t="str">
            <v>OTHER ASSETS</v>
          </cell>
        </row>
        <row r="665">
          <cell r="C665" t="str">
            <v>EI   F320025062USD</v>
          </cell>
          <cell r="D665" t="str">
            <v>CBABA***</v>
          </cell>
          <cell r="E665" t="str">
            <v>LAND&amp;ME</v>
          </cell>
          <cell r="F665" t="str">
            <v>Balance Sheet</v>
          </cell>
          <cell r="G665">
            <v>-13398.31</v>
          </cell>
          <cell r="H665">
            <v>-13418.47</v>
          </cell>
          <cell r="I665">
            <v>-13438.63</v>
          </cell>
          <cell r="J665">
            <v>-13458.79</v>
          </cell>
          <cell r="K665">
            <v>-13478.95</v>
          </cell>
          <cell r="L665">
            <v>-13499.11</v>
          </cell>
          <cell r="M665">
            <v>-13519.27</v>
          </cell>
          <cell r="N665">
            <v>-13539.43</v>
          </cell>
          <cell r="O665">
            <v>-13559.59</v>
          </cell>
          <cell r="P665">
            <v>-13579.75</v>
          </cell>
          <cell r="Q665">
            <v>-13599.91</v>
          </cell>
          <cell r="R665">
            <v>-13620.08</v>
          </cell>
          <cell r="S665">
            <v>-162110.28999999998</v>
          </cell>
          <cell r="T665" t="str">
            <v>USD</v>
          </cell>
          <cell r="U665" t="str">
            <v>ASSETS</v>
          </cell>
          <cell r="V665" t="str">
            <v>OTHER ASSETS</v>
          </cell>
        </row>
        <row r="666">
          <cell r="C666" t="str">
            <v>EI   F320025065USD</v>
          </cell>
          <cell r="D666" t="str">
            <v>CBABA***</v>
          </cell>
          <cell r="E666" t="str">
            <v>LAND&amp;ME</v>
          </cell>
          <cell r="F666" t="str">
            <v>Balance Sheet</v>
          </cell>
          <cell r="G666">
            <v>-13405.99</v>
          </cell>
          <cell r="H666">
            <v>-13405.99</v>
          </cell>
          <cell r="I666">
            <v>-13405.99</v>
          </cell>
          <cell r="J666">
            <v>-13405.99</v>
          </cell>
          <cell r="K666">
            <v>-13405.99</v>
          </cell>
          <cell r="L666">
            <v>-13405.99</v>
          </cell>
          <cell r="M666">
            <v>-13405.99</v>
          </cell>
          <cell r="N666">
            <v>-13405.99</v>
          </cell>
          <cell r="O666">
            <v>-13405.99</v>
          </cell>
          <cell r="P666">
            <v>-13405.99</v>
          </cell>
          <cell r="Q666">
            <v>-13405.99</v>
          </cell>
          <cell r="R666">
            <v>-13405.99</v>
          </cell>
          <cell r="S666">
            <v>-160871.88</v>
          </cell>
          <cell r="T666" t="str">
            <v>USD</v>
          </cell>
          <cell r="U666" t="str">
            <v>ASSETS</v>
          </cell>
          <cell r="V666" t="str">
            <v>OTHER ASSETS</v>
          </cell>
        </row>
        <row r="667">
          <cell r="C667" t="str">
            <v>EI   F3200250B3USD</v>
          </cell>
          <cell r="D667" t="str">
            <v>CBABA***</v>
          </cell>
          <cell r="E667" t="str">
            <v>LAND&amp;ME</v>
          </cell>
          <cell r="F667" t="str">
            <v>Balance Sheet</v>
          </cell>
          <cell r="G667">
            <v>-1095.53</v>
          </cell>
          <cell r="H667">
            <v>-1107.74</v>
          </cell>
          <cell r="I667">
            <v>-1119.95</v>
          </cell>
          <cell r="J667">
            <v>-1132.1600000000001</v>
          </cell>
          <cell r="K667">
            <v>-1144.3699999999999</v>
          </cell>
          <cell r="L667">
            <v>-1156.58</v>
          </cell>
          <cell r="M667">
            <v>-1168.79</v>
          </cell>
          <cell r="N667">
            <v>-1181</v>
          </cell>
          <cell r="O667">
            <v>-1193.21</v>
          </cell>
          <cell r="P667">
            <v>-1205.42</v>
          </cell>
          <cell r="Q667">
            <v>-1217.6300000000001</v>
          </cell>
          <cell r="R667">
            <v>-1229.8800000000001</v>
          </cell>
          <cell r="S667">
            <v>-13952.259999999998</v>
          </cell>
          <cell r="T667" t="str">
            <v>USD</v>
          </cell>
          <cell r="U667" t="str">
            <v>ASSETS</v>
          </cell>
          <cell r="V667" t="str">
            <v>OTHER ASSETS</v>
          </cell>
        </row>
        <row r="668">
          <cell r="C668" t="str">
            <v>EI   F3200250L3USD</v>
          </cell>
          <cell r="D668" t="str">
            <v>CBABA***</v>
          </cell>
          <cell r="E668" t="str">
            <v>LAND&amp;ME</v>
          </cell>
          <cell r="F668" t="str">
            <v>Balance Sheet</v>
          </cell>
          <cell r="G668">
            <v>-56873.79</v>
          </cell>
          <cell r="H668">
            <v>-57143.09</v>
          </cell>
          <cell r="I668">
            <v>-57412.39</v>
          </cell>
          <cell r="J668">
            <v>-57681.69</v>
          </cell>
          <cell r="K668">
            <v>-57950.99</v>
          </cell>
          <cell r="L668">
            <v>-58220.29</v>
          </cell>
          <cell r="M668">
            <v>-58489.59</v>
          </cell>
          <cell r="N668">
            <v>-58758.89</v>
          </cell>
          <cell r="O668">
            <v>-59028.19</v>
          </cell>
          <cell r="P668">
            <v>-59297.49</v>
          </cell>
          <cell r="Q668">
            <v>-59566.79</v>
          </cell>
          <cell r="R668">
            <v>-59836.05</v>
          </cell>
          <cell r="S668">
            <v>-700259.24000000011</v>
          </cell>
          <cell r="T668" t="str">
            <v>USD</v>
          </cell>
          <cell r="U668" t="str">
            <v>ASSETS</v>
          </cell>
          <cell r="V668" t="str">
            <v>OTHER ASSETS</v>
          </cell>
        </row>
        <row r="669">
          <cell r="C669" t="str">
            <v>EI   F320025129USD</v>
          </cell>
          <cell r="D669" t="str">
            <v>CBABA***</v>
          </cell>
          <cell r="E669" t="str">
            <v>LAND&amp;ME</v>
          </cell>
          <cell r="F669" t="str">
            <v>Balance Sheet</v>
          </cell>
          <cell r="G669">
            <v>-9184.7099999999991</v>
          </cell>
          <cell r="H669">
            <v>-9184.7099999999991</v>
          </cell>
          <cell r="I669">
            <v>-9184.7099999999991</v>
          </cell>
          <cell r="J669">
            <v>-9184.7099999999991</v>
          </cell>
          <cell r="K669">
            <v>-9184.7099999999991</v>
          </cell>
          <cell r="L669">
            <v>-9184.7099999999991</v>
          </cell>
          <cell r="M669">
            <v>-9184.7099999999991</v>
          </cell>
          <cell r="N669">
            <v>-9184.7099999999991</v>
          </cell>
          <cell r="O669">
            <v>-9184.7099999999991</v>
          </cell>
          <cell r="P669">
            <v>-9184.7099999999991</v>
          </cell>
          <cell r="Q669">
            <v>-9184.7099999999991</v>
          </cell>
          <cell r="R669">
            <v>-9184.7099999999991</v>
          </cell>
          <cell r="S669">
            <v>-110216.51999999996</v>
          </cell>
          <cell r="T669" t="str">
            <v>USD</v>
          </cell>
          <cell r="U669" t="str">
            <v>ASSETS</v>
          </cell>
          <cell r="V669" t="str">
            <v>OTHER ASSETS</v>
          </cell>
        </row>
        <row r="670">
          <cell r="C670" t="str">
            <v>EI   F320025162USD</v>
          </cell>
          <cell r="D670" t="str">
            <v>CBABA***</v>
          </cell>
          <cell r="E670" t="str">
            <v>LAND&amp;ME</v>
          </cell>
          <cell r="F670" t="str">
            <v>Balance Sheet</v>
          </cell>
          <cell r="G670">
            <v>-6564.81</v>
          </cell>
          <cell r="H670">
            <v>-6564.81</v>
          </cell>
          <cell r="I670">
            <v>-6564.81</v>
          </cell>
          <cell r="J670">
            <v>-6564.81</v>
          </cell>
          <cell r="K670">
            <v>-6564.81</v>
          </cell>
          <cell r="L670">
            <v>-6564.81</v>
          </cell>
          <cell r="M670">
            <v>-6564.81</v>
          </cell>
          <cell r="N670">
            <v>-6564.8</v>
          </cell>
          <cell r="O670">
            <v>-6564.8</v>
          </cell>
          <cell r="P670">
            <v>-6564.8</v>
          </cell>
          <cell r="Q670">
            <v>-6564.8</v>
          </cell>
          <cell r="R670">
            <v>-6564.8</v>
          </cell>
          <cell r="S670">
            <v>-78777.670000000013</v>
          </cell>
          <cell r="T670" t="str">
            <v>USD</v>
          </cell>
          <cell r="U670" t="str">
            <v>ASSETS</v>
          </cell>
          <cell r="V670" t="str">
            <v>OTHER ASSETS</v>
          </cell>
        </row>
        <row r="671">
          <cell r="C671" t="str">
            <v>EI   F320025165USD</v>
          </cell>
          <cell r="D671" t="str">
            <v>CBABA***</v>
          </cell>
          <cell r="E671" t="str">
            <v>LAND&amp;ME</v>
          </cell>
          <cell r="F671" t="str">
            <v>Balance Sheet</v>
          </cell>
          <cell r="G671">
            <v>-22641.62</v>
          </cell>
          <cell r="H671">
            <v>-22641.62</v>
          </cell>
          <cell r="I671">
            <v>-22641.62</v>
          </cell>
          <cell r="J671">
            <v>-22641.62</v>
          </cell>
          <cell r="K671">
            <v>-22641.62</v>
          </cell>
          <cell r="L671">
            <v>-22641.62</v>
          </cell>
          <cell r="M671">
            <v>-22641.62</v>
          </cell>
          <cell r="N671">
            <v>-22641.62</v>
          </cell>
          <cell r="O671">
            <v>-22641.62</v>
          </cell>
          <cell r="P671">
            <v>-22641.62</v>
          </cell>
          <cell r="Q671">
            <v>-22641.62</v>
          </cell>
          <cell r="R671">
            <v>-22641.62</v>
          </cell>
          <cell r="S671">
            <v>-271699.44</v>
          </cell>
          <cell r="T671" t="str">
            <v>USD</v>
          </cell>
          <cell r="U671" t="str">
            <v>ASSETS</v>
          </cell>
          <cell r="V671" t="str">
            <v>OTHER ASSETS</v>
          </cell>
        </row>
        <row r="672">
          <cell r="C672" t="str">
            <v>EI   F320025166USD</v>
          </cell>
          <cell r="D672" t="str">
            <v>CBABA***</v>
          </cell>
          <cell r="E672" t="str">
            <v>LAND&amp;ME</v>
          </cell>
          <cell r="F672" t="str">
            <v>Balance Sheet</v>
          </cell>
          <cell r="G672">
            <v>0.01</v>
          </cell>
          <cell r="H672">
            <v>0.01</v>
          </cell>
          <cell r="I672">
            <v>0.01</v>
          </cell>
          <cell r="J672">
            <v>0.01</v>
          </cell>
          <cell r="K672">
            <v>0.01</v>
          </cell>
          <cell r="L672">
            <v>0.01</v>
          </cell>
          <cell r="M672">
            <v>0.01</v>
          </cell>
          <cell r="N672">
            <v>0.01</v>
          </cell>
          <cell r="O672">
            <v>0.01</v>
          </cell>
          <cell r="P672">
            <v>0.01</v>
          </cell>
          <cell r="Q672">
            <v>0.01</v>
          </cell>
          <cell r="R672">
            <v>0.01</v>
          </cell>
          <cell r="S672">
            <v>0.11999999999999998</v>
          </cell>
          <cell r="T672" t="str">
            <v>USD</v>
          </cell>
          <cell r="U672" t="str">
            <v>ASSETS</v>
          </cell>
          <cell r="V672" t="str">
            <v>OTHER ASSETS</v>
          </cell>
        </row>
        <row r="673">
          <cell r="C673" t="str">
            <v>EI   F3200251L3USD</v>
          </cell>
          <cell r="D673" t="str">
            <v>CBABA***</v>
          </cell>
          <cell r="E673" t="str">
            <v>LAND&amp;ME</v>
          </cell>
          <cell r="F673" t="str">
            <v>Balance Sheet</v>
          </cell>
          <cell r="G673">
            <v>-9184.7099999999991</v>
          </cell>
          <cell r="H673">
            <v>-9184.7099999999991</v>
          </cell>
          <cell r="I673">
            <v>-9184.7099999999991</v>
          </cell>
          <cell r="J673">
            <v>-9184.7099999999991</v>
          </cell>
          <cell r="K673">
            <v>-9184.7099999999991</v>
          </cell>
          <cell r="L673">
            <v>-9184.7099999999991</v>
          </cell>
          <cell r="M673">
            <v>-9184.7099999999991</v>
          </cell>
          <cell r="N673">
            <v>-9184.7099999999991</v>
          </cell>
          <cell r="O673">
            <v>-9184.7099999999991</v>
          </cell>
          <cell r="P673">
            <v>-9184.7099999999991</v>
          </cell>
          <cell r="Q673">
            <v>-9184.7099999999991</v>
          </cell>
          <cell r="R673">
            <v>-9184.7099999999991</v>
          </cell>
          <cell r="S673">
            <v>-110216.51999999996</v>
          </cell>
          <cell r="T673" t="str">
            <v>USD</v>
          </cell>
          <cell r="U673" t="str">
            <v>ASSETS</v>
          </cell>
          <cell r="V673" t="str">
            <v>OTHER ASSETS</v>
          </cell>
        </row>
        <row r="674">
          <cell r="C674" t="str">
            <v>EI   F32002521LUSD</v>
          </cell>
          <cell r="D674" t="str">
            <v>CBABA***</v>
          </cell>
          <cell r="E674" t="str">
            <v>LAND&amp;ME</v>
          </cell>
          <cell r="F674" t="str">
            <v>Balance Sheet</v>
          </cell>
          <cell r="G674">
            <v>-0.02</v>
          </cell>
          <cell r="H674">
            <v>-0.02</v>
          </cell>
          <cell r="I674">
            <v>-0.02</v>
          </cell>
          <cell r="J674">
            <v>-0.02</v>
          </cell>
          <cell r="K674">
            <v>-0.02</v>
          </cell>
          <cell r="L674">
            <v>-0.02</v>
          </cell>
          <cell r="M674">
            <v>-0.02</v>
          </cell>
          <cell r="N674">
            <v>-0.02</v>
          </cell>
          <cell r="O674">
            <v>-0.02</v>
          </cell>
          <cell r="P674">
            <v>-0.02</v>
          </cell>
          <cell r="Q674">
            <v>-0.02</v>
          </cell>
          <cell r="R674">
            <v>-0.02</v>
          </cell>
          <cell r="S674">
            <v>-0.23999999999999996</v>
          </cell>
          <cell r="T674" t="str">
            <v>USD</v>
          </cell>
          <cell r="U674" t="str">
            <v>ASSETS</v>
          </cell>
          <cell r="V674" t="str">
            <v>OTHER ASSETS</v>
          </cell>
        </row>
        <row r="675">
          <cell r="C675" t="str">
            <v>EI   F320025229USD</v>
          </cell>
          <cell r="D675" t="str">
            <v>CBABA***</v>
          </cell>
          <cell r="E675" t="str">
            <v>LAND&amp;ME</v>
          </cell>
          <cell r="F675" t="str">
            <v>Balance Sheet</v>
          </cell>
          <cell r="G675">
            <v>-16165.9</v>
          </cell>
          <cell r="H675">
            <v>-16165.9</v>
          </cell>
          <cell r="I675">
            <v>-16165.9</v>
          </cell>
          <cell r="J675">
            <v>-16165.9</v>
          </cell>
          <cell r="K675">
            <v>-16165.9</v>
          </cell>
          <cell r="L675">
            <v>-16165.9</v>
          </cell>
          <cell r="M675">
            <v>-16165.9</v>
          </cell>
          <cell r="N675">
            <v>-16165.9</v>
          </cell>
          <cell r="O675">
            <v>-16165.9</v>
          </cell>
          <cell r="P675">
            <v>-16165.9</v>
          </cell>
          <cell r="Q675">
            <v>-16165.9</v>
          </cell>
          <cell r="R675">
            <v>-16165.9</v>
          </cell>
          <cell r="S675">
            <v>-193990.79999999996</v>
          </cell>
          <cell r="T675" t="str">
            <v>USD</v>
          </cell>
          <cell r="U675" t="str">
            <v>ASSETS</v>
          </cell>
          <cell r="V675" t="str">
            <v>OTHER ASSETS</v>
          </cell>
        </row>
        <row r="676">
          <cell r="C676" t="str">
            <v>EI   F320025262USD</v>
          </cell>
          <cell r="D676" t="str">
            <v>CBABA***</v>
          </cell>
          <cell r="E676" t="str">
            <v>LAND&amp;ME</v>
          </cell>
          <cell r="F676" t="str">
            <v>Balance Sheet</v>
          </cell>
          <cell r="G676">
            <v>0.46</v>
          </cell>
          <cell r="H676">
            <v>0.46</v>
          </cell>
          <cell r="I676">
            <v>0.46</v>
          </cell>
          <cell r="J676">
            <v>0.46</v>
          </cell>
          <cell r="K676">
            <v>0.46</v>
          </cell>
          <cell r="L676">
            <v>0.46</v>
          </cell>
          <cell r="M676">
            <v>0.46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3.22</v>
          </cell>
          <cell r="T676" t="str">
            <v>USD</v>
          </cell>
          <cell r="U676" t="str">
            <v>ASSETS</v>
          </cell>
          <cell r="V676" t="str">
            <v>OTHER ASSETS</v>
          </cell>
        </row>
        <row r="677">
          <cell r="C677" t="str">
            <v>EI   F320025266USD</v>
          </cell>
          <cell r="D677" t="str">
            <v>CBABA***</v>
          </cell>
          <cell r="E677" t="str">
            <v>LAND&amp;ME</v>
          </cell>
          <cell r="F677" t="str">
            <v>Balance Sheet</v>
          </cell>
          <cell r="G677">
            <v>0.05</v>
          </cell>
          <cell r="H677">
            <v>0.05</v>
          </cell>
          <cell r="I677">
            <v>0.05</v>
          </cell>
          <cell r="J677">
            <v>0.05</v>
          </cell>
          <cell r="K677">
            <v>0.05</v>
          </cell>
          <cell r="L677">
            <v>0.05</v>
          </cell>
          <cell r="M677">
            <v>0.05</v>
          </cell>
          <cell r="N677">
            <v>0.05</v>
          </cell>
          <cell r="O677">
            <v>0.05</v>
          </cell>
          <cell r="P677">
            <v>0.05</v>
          </cell>
          <cell r="Q677">
            <v>0.05</v>
          </cell>
          <cell r="R677">
            <v>0.05</v>
          </cell>
          <cell r="S677">
            <v>0.6</v>
          </cell>
          <cell r="T677" t="str">
            <v>USD</v>
          </cell>
          <cell r="U677" t="str">
            <v>ASSETS</v>
          </cell>
          <cell r="V677" t="str">
            <v>OTHER ASSETS</v>
          </cell>
        </row>
        <row r="678">
          <cell r="C678" t="str">
            <v>EI   F3200252B3USD</v>
          </cell>
          <cell r="D678" t="str">
            <v>CBABA***</v>
          </cell>
          <cell r="E678" t="str">
            <v>LAND&amp;ME</v>
          </cell>
          <cell r="F678" t="str">
            <v>Balance Sheet</v>
          </cell>
          <cell r="G678">
            <v>-759.56</v>
          </cell>
          <cell r="H678">
            <v>-759.56</v>
          </cell>
          <cell r="I678">
            <v>-759.56</v>
          </cell>
          <cell r="J678">
            <v>-759.56</v>
          </cell>
          <cell r="K678">
            <v>-759.56</v>
          </cell>
          <cell r="L678">
            <v>-759.56</v>
          </cell>
          <cell r="M678">
            <v>-759.56</v>
          </cell>
          <cell r="N678">
            <v>-759.56</v>
          </cell>
          <cell r="O678">
            <v>-759.56</v>
          </cell>
          <cell r="P678">
            <v>-759.56</v>
          </cell>
          <cell r="Q678">
            <v>-759.56</v>
          </cell>
          <cell r="R678">
            <v>-759.56</v>
          </cell>
          <cell r="S678">
            <v>-9114.7199999999975</v>
          </cell>
          <cell r="T678" t="str">
            <v>USD</v>
          </cell>
          <cell r="U678" t="str">
            <v>ASSETS</v>
          </cell>
          <cell r="V678" t="str">
            <v>OTHER ASSETS</v>
          </cell>
        </row>
        <row r="679">
          <cell r="C679" t="str">
            <v>EI   F3200252L3USD</v>
          </cell>
          <cell r="D679" t="str">
            <v>CBABA***</v>
          </cell>
          <cell r="E679" t="str">
            <v>LAND&amp;ME</v>
          </cell>
          <cell r="F679" t="str">
            <v>Balance Sheet</v>
          </cell>
          <cell r="G679">
            <v>-13749.77</v>
          </cell>
          <cell r="H679">
            <v>-13749.77</v>
          </cell>
          <cell r="I679">
            <v>-13749.77</v>
          </cell>
          <cell r="J679">
            <v>-13749.77</v>
          </cell>
          <cell r="K679">
            <v>-13749.77</v>
          </cell>
          <cell r="L679">
            <v>-13749.77</v>
          </cell>
          <cell r="M679">
            <v>-13749.77</v>
          </cell>
          <cell r="N679">
            <v>-13749.77</v>
          </cell>
          <cell r="O679">
            <v>-13749.77</v>
          </cell>
          <cell r="P679">
            <v>-13749.77</v>
          </cell>
          <cell r="Q679">
            <v>-13749.77</v>
          </cell>
          <cell r="R679">
            <v>-13749.77</v>
          </cell>
          <cell r="S679">
            <v>-164997.24</v>
          </cell>
          <cell r="T679" t="str">
            <v>USD</v>
          </cell>
          <cell r="U679" t="str">
            <v>ASSETS</v>
          </cell>
          <cell r="V679" t="str">
            <v>OTHER ASSETS</v>
          </cell>
        </row>
        <row r="680">
          <cell r="C680" t="str">
            <v>EI   F320025329USD</v>
          </cell>
          <cell r="D680" t="str">
            <v>CBABA***</v>
          </cell>
          <cell r="E680" t="str">
            <v>LAND&amp;ME</v>
          </cell>
          <cell r="F680" t="str">
            <v>Balance Sheet</v>
          </cell>
          <cell r="G680">
            <v>-45360.65</v>
          </cell>
          <cell r="H680">
            <v>-45464.25</v>
          </cell>
          <cell r="I680">
            <v>-45567.85</v>
          </cell>
          <cell r="J680">
            <v>-45671.45</v>
          </cell>
          <cell r="K680">
            <v>-45775.05</v>
          </cell>
          <cell r="L680">
            <v>-45878.65</v>
          </cell>
          <cell r="M680">
            <v>-45982.25</v>
          </cell>
          <cell r="N680">
            <v>-46085.85</v>
          </cell>
          <cell r="O680">
            <v>-46189.45</v>
          </cell>
          <cell r="P680">
            <v>-46293.05</v>
          </cell>
          <cell r="Q680">
            <v>-46396.65</v>
          </cell>
          <cell r="R680">
            <v>-46500.27</v>
          </cell>
          <cell r="S680">
            <v>-551165.42000000004</v>
          </cell>
          <cell r="T680" t="str">
            <v>USD</v>
          </cell>
          <cell r="U680" t="str">
            <v>ASSETS</v>
          </cell>
          <cell r="V680" t="str">
            <v>OTHER ASSETS</v>
          </cell>
        </row>
        <row r="681">
          <cell r="C681" t="str">
            <v>EI   F320025362USD</v>
          </cell>
          <cell r="D681" t="str">
            <v>CBABA***</v>
          </cell>
          <cell r="E681" t="str">
            <v>LAND&amp;ME</v>
          </cell>
          <cell r="F681" t="str">
            <v>Balance Sheet</v>
          </cell>
          <cell r="G681">
            <v>0.02</v>
          </cell>
          <cell r="H681">
            <v>0.02</v>
          </cell>
          <cell r="I681">
            <v>0.02</v>
          </cell>
          <cell r="J681">
            <v>0.02</v>
          </cell>
          <cell r="K681">
            <v>0.02</v>
          </cell>
          <cell r="L681">
            <v>0.02</v>
          </cell>
          <cell r="M681">
            <v>0.02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0.14000000000000001</v>
          </cell>
          <cell r="T681" t="str">
            <v>USD</v>
          </cell>
          <cell r="U681" t="str">
            <v>ASSETS</v>
          </cell>
          <cell r="V681" t="str">
            <v>OTHER ASSETS</v>
          </cell>
        </row>
        <row r="682">
          <cell r="C682" t="str">
            <v>EI   F3200253L3USD</v>
          </cell>
          <cell r="D682" t="str">
            <v>CBABA***</v>
          </cell>
          <cell r="E682" t="str">
            <v>LAND&amp;ME</v>
          </cell>
          <cell r="F682" t="str">
            <v>Balance Sheet</v>
          </cell>
          <cell r="G682">
            <v>-42686.67</v>
          </cell>
          <cell r="H682">
            <v>-42828.81</v>
          </cell>
          <cell r="I682">
            <v>-42970.95</v>
          </cell>
          <cell r="J682">
            <v>-43113.09</v>
          </cell>
          <cell r="K682">
            <v>-43255.23</v>
          </cell>
          <cell r="L682">
            <v>-43397.37</v>
          </cell>
          <cell r="M682">
            <v>-43539.51</v>
          </cell>
          <cell r="N682">
            <v>-43681.65</v>
          </cell>
          <cell r="O682">
            <v>-43823.79</v>
          </cell>
          <cell r="P682">
            <v>-43965.93</v>
          </cell>
          <cell r="Q682">
            <v>-44108.07</v>
          </cell>
          <cell r="R682">
            <v>-44250.25</v>
          </cell>
          <cell r="S682">
            <v>-521621.32</v>
          </cell>
          <cell r="T682" t="str">
            <v>USD</v>
          </cell>
          <cell r="U682" t="str">
            <v>ASSETS</v>
          </cell>
          <cell r="V682" t="str">
            <v>OTHER ASSETS</v>
          </cell>
        </row>
        <row r="683">
          <cell r="C683" t="str">
            <v>EI   F320031029USD</v>
          </cell>
          <cell r="D683" t="str">
            <v>CBABB***</v>
          </cell>
          <cell r="E683" t="str">
            <v>LAND&amp;ME</v>
          </cell>
          <cell r="F683" t="str">
            <v>Balance Sheet</v>
          </cell>
          <cell r="G683">
            <v>32377.02</v>
          </cell>
          <cell r="H683">
            <v>32602.39</v>
          </cell>
          <cell r="I683">
            <v>32827.760000000002</v>
          </cell>
          <cell r="J683">
            <v>33053.129999999997</v>
          </cell>
          <cell r="K683">
            <v>33278.5</v>
          </cell>
          <cell r="L683">
            <v>33503.870000000003</v>
          </cell>
          <cell r="M683">
            <v>33729.24</v>
          </cell>
          <cell r="N683">
            <v>-225.37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231146.54</v>
          </cell>
          <cell r="T683" t="str">
            <v>USD</v>
          </cell>
          <cell r="U683" t="str">
            <v>ASSETS</v>
          </cell>
          <cell r="V683" t="str">
            <v>OTHER ASSETS</v>
          </cell>
        </row>
        <row r="684">
          <cell r="C684" t="str">
            <v>EI   F32003102BUSD</v>
          </cell>
          <cell r="D684" t="str">
            <v>CBABB***</v>
          </cell>
          <cell r="E684" t="str">
            <v>LAND&amp;ME</v>
          </cell>
          <cell r="F684" t="str">
            <v>Balance Sheet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90616.18</v>
          </cell>
          <cell r="O684">
            <v>90616.18</v>
          </cell>
          <cell r="P684">
            <v>91200.97</v>
          </cell>
          <cell r="Q684">
            <v>91785.76</v>
          </cell>
          <cell r="R684">
            <v>92370.51</v>
          </cell>
          <cell r="S684">
            <v>456589.6</v>
          </cell>
          <cell r="T684" t="str">
            <v>USD</v>
          </cell>
          <cell r="U684" t="str">
            <v>ASSETS</v>
          </cell>
          <cell r="V684" t="str">
            <v>OTHER ASSETS</v>
          </cell>
        </row>
        <row r="685">
          <cell r="C685" t="str">
            <v>EI   F32003102GUSD</v>
          </cell>
          <cell r="D685" t="str">
            <v>CBABB***</v>
          </cell>
          <cell r="E685" t="str">
            <v>LAND&amp;ME</v>
          </cell>
          <cell r="F685" t="str">
            <v>Balance Sheet</v>
          </cell>
          <cell r="G685">
            <v>1657.11</v>
          </cell>
          <cell r="H685">
            <v>1675.29</v>
          </cell>
          <cell r="I685">
            <v>1693.47</v>
          </cell>
          <cell r="J685">
            <v>1711.65</v>
          </cell>
          <cell r="K685">
            <v>1729.83</v>
          </cell>
          <cell r="L685">
            <v>1748.01</v>
          </cell>
          <cell r="M685">
            <v>1766.19</v>
          </cell>
          <cell r="N685">
            <v>-18.18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11963.37</v>
          </cell>
          <cell r="T685" t="str">
            <v>USD</v>
          </cell>
          <cell r="U685" t="str">
            <v>ASSETS</v>
          </cell>
          <cell r="V685" t="str">
            <v>OTHER ASSETS</v>
          </cell>
        </row>
        <row r="686">
          <cell r="C686" t="str">
            <v>EI   F32003102HUSD</v>
          </cell>
          <cell r="D686" t="str">
            <v>CBABB***</v>
          </cell>
          <cell r="E686" t="str">
            <v>LAND&amp;ME</v>
          </cell>
          <cell r="F686" t="str">
            <v>Balance Sheet</v>
          </cell>
          <cell r="G686">
            <v>762.83</v>
          </cell>
          <cell r="H686">
            <v>762.83</v>
          </cell>
          <cell r="I686">
            <v>762.83</v>
          </cell>
          <cell r="J686">
            <v>762.83</v>
          </cell>
          <cell r="K686">
            <v>762.83</v>
          </cell>
          <cell r="L686">
            <v>762.83</v>
          </cell>
          <cell r="M686">
            <v>762.83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5339.81</v>
          </cell>
          <cell r="T686" t="str">
            <v>USD</v>
          </cell>
          <cell r="U686" t="str">
            <v>ASSETS</v>
          </cell>
          <cell r="V686" t="str">
            <v>OTHER ASSETS</v>
          </cell>
        </row>
        <row r="687">
          <cell r="C687" t="str">
            <v>EI   F320031062USD</v>
          </cell>
          <cell r="D687" t="str">
            <v>CBABB***</v>
          </cell>
          <cell r="E687" t="str">
            <v>LAND&amp;ME</v>
          </cell>
          <cell r="F687" t="str">
            <v>Balance Sheet</v>
          </cell>
          <cell r="G687">
            <v>113.28</v>
          </cell>
          <cell r="H687">
            <v>113.28</v>
          </cell>
          <cell r="I687">
            <v>113.28</v>
          </cell>
          <cell r="J687">
            <v>113.28</v>
          </cell>
          <cell r="K687">
            <v>113.28</v>
          </cell>
          <cell r="L687">
            <v>113.28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679.68</v>
          </cell>
          <cell r="T687" t="str">
            <v>USD</v>
          </cell>
          <cell r="U687" t="str">
            <v>ASSETS</v>
          </cell>
          <cell r="V687" t="str">
            <v>OTHER ASSETS</v>
          </cell>
        </row>
        <row r="688">
          <cell r="C688" t="str">
            <v>EI   F320031065USD</v>
          </cell>
          <cell r="D688" t="str">
            <v>CBABB***</v>
          </cell>
          <cell r="E688" t="str">
            <v>LAND&amp;ME</v>
          </cell>
          <cell r="F688" t="str">
            <v>Balance Sheet</v>
          </cell>
          <cell r="G688">
            <v>9025.41</v>
          </cell>
          <cell r="H688">
            <v>9085.83</v>
          </cell>
          <cell r="I688">
            <v>9146.25</v>
          </cell>
          <cell r="J688">
            <v>9206.67</v>
          </cell>
          <cell r="K688">
            <v>9267.09</v>
          </cell>
          <cell r="L688">
            <v>9327.51</v>
          </cell>
          <cell r="M688">
            <v>9387.93</v>
          </cell>
          <cell r="N688">
            <v>-60.42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64386.270000000004</v>
          </cell>
          <cell r="T688" t="str">
            <v>USD</v>
          </cell>
          <cell r="U688" t="str">
            <v>ASSETS</v>
          </cell>
          <cell r="V688" t="str">
            <v>OTHER ASSETS</v>
          </cell>
        </row>
        <row r="689">
          <cell r="C689" t="str">
            <v>EI   F320031066USD</v>
          </cell>
          <cell r="D689" t="str">
            <v>CBABB***</v>
          </cell>
          <cell r="E689" t="str">
            <v>LAND&amp;ME</v>
          </cell>
          <cell r="F689" t="str">
            <v>Balance Sheet</v>
          </cell>
          <cell r="G689">
            <v>-0.01</v>
          </cell>
          <cell r="H689">
            <v>-0.01</v>
          </cell>
          <cell r="I689">
            <v>-0.01</v>
          </cell>
          <cell r="J689">
            <v>-0.01</v>
          </cell>
          <cell r="K689">
            <v>-0.01</v>
          </cell>
          <cell r="L689">
            <v>-0.01</v>
          </cell>
          <cell r="M689">
            <v>-0.01</v>
          </cell>
          <cell r="N689">
            <v>-0.01</v>
          </cell>
          <cell r="O689">
            <v>-0.01</v>
          </cell>
          <cell r="P689">
            <v>-0.01</v>
          </cell>
          <cell r="Q689">
            <v>-0.01</v>
          </cell>
          <cell r="R689">
            <v>-0.01</v>
          </cell>
          <cell r="S689">
            <v>-0.11999999999999998</v>
          </cell>
          <cell r="T689" t="str">
            <v>USD</v>
          </cell>
          <cell r="U689" t="str">
            <v>ASSETS</v>
          </cell>
          <cell r="V689" t="str">
            <v>OTHER ASSETS</v>
          </cell>
        </row>
        <row r="690">
          <cell r="C690" t="str">
            <v>EI   F3200310B3USD</v>
          </cell>
          <cell r="D690" t="str">
            <v>CBABB***</v>
          </cell>
          <cell r="E690" t="str">
            <v>LAND&amp;ME</v>
          </cell>
          <cell r="F690" t="str">
            <v>Balance Sheet</v>
          </cell>
          <cell r="G690">
            <v>14903.35</v>
          </cell>
          <cell r="H690">
            <v>14996.68</v>
          </cell>
          <cell r="I690">
            <v>15090.01</v>
          </cell>
          <cell r="J690">
            <v>15183.34</v>
          </cell>
          <cell r="K690">
            <v>15276.67</v>
          </cell>
          <cell r="L690">
            <v>15370</v>
          </cell>
          <cell r="M690">
            <v>15463.33</v>
          </cell>
          <cell r="N690">
            <v>-93.33</v>
          </cell>
          <cell r="O690">
            <v>0.66</v>
          </cell>
          <cell r="P690">
            <v>0.66</v>
          </cell>
          <cell r="Q690">
            <v>0.66</v>
          </cell>
          <cell r="R690">
            <v>0.66</v>
          </cell>
          <cell r="S690">
            <v>106192.69000000002</v>
          </cell>
          <cell r="T690" t="str">
            <v>USD</v>
          </cell>
          <cell r="U690" t="str">
            <v>ASSETS</v>
          </cell>
          <cell r="V690" t="str">
            <v>OTHER ASSETS</v>
          </cell>
        </row>
        <row r="691">
          <cell r="C691" t="str">
            <v>EI   F3200310L3USD</v>
          </cell>
          <cell r="D691" t="str">
            <v>CBABB***</v>
          </cell>
          <cell r="E691" t="str">
            <v>LAND&amp;ME</v>
          </cell>
          <cell r="F691" t="str">
            <v>Balance Sheet</v>
          </cell>
          <cell r="G691">
            <v>27325.42</v>
          </cell>
          <cell r="H691">
            <v>27512.91</v>
          </cell>
          <cell r="I691">
            <v>27700.400000000001</v>
          </cell>
          <cell r="J691">
            <v>27887.89</v>
          </cell>
          <cell r="K691">
            <v>28075.38</v>
          </cell>
          <cell r="L691">
            <v>28262.87</v>
          </cell>
          <cell r="M691">
            <v>28450.36</v>
          </cell>
          <cell r="N691">
            <v>-187.49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195027.74</v>
          </cell>
          <cell r="T691" t="str">
            <v>USD</v>
          </cell>
          <cell r="U691" t="str">
            <v>ASSETS</v>
          </cell>
          <cell r="V691" t="str">
            <v>OTHER ASSETS</v>
          </cell>
        </row>
        <row r="692">
          <cell r="C692" t="str">
            <v>EI   F60000EI29USD</v>
          </cell>
          <cell r="D692" t="str">
            <v>CBACB***</v>
          </cell>
          <cell r="E692" t="str">
            <v>LAND&amp;ME</v>
          </cell>
          <cell r="F692" t="str">
            <v>Balance Sheet</v>
          </cell>
          <cell r="G692">
            <v>656172.03</v>
          </cell>
          <cell r="H692">
            <v>656172.03</v>
          </cell>
          <cell r="I692">
            <v>656172.03</v>
          </cell>
          <cell r="J692">
            <v>656172.03</v>
          </cell>
          <cell r="K692">
            <v>656172.03</v>
          </cell>
          <cell r="L692">
            <v>656172.03</v>
          </cell>
          <cell r="M692">
            <v>656172.03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4593204.2100000009</v>
          </cell>
          <cell r="T692" t="str">
            <v>USD</v>
          </cell>
          <cell r="U692" t="str">
            <v>ASSETS</v>
          </cell>
          <cell r="V692" t="str">
            <v>OTHER ASSETS</v>
          </cell>
        </row>
        <row r="693">
          <cell r="C693" t="str">
            <v>EI   F60000EI2BUSD</v>
          </cell>
          <cell r="D693" t="str">
            <v>CBACB***</v>
          </cell>
          <cell r="E693" t="str">
            <v>LAND&amp;ME</v>
          </cell>
          <cell r="F693" t="str">
            <v>Balance Sheet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1312344.1000000001</v>
          </cell>
          <cell r="O693">
            <v>1312344.1000000001</v>
          </cell>
          <cell r="P693">
            <v>1312344.1000000001</v>
          </cell>
          <cell r="Q693">
            <v>1312344.1000000001</v>
          </cell>
          <cell r="R693">
            <v>1312344.1000000001</v>
          </cell>
          <cell r="S693">
            <v>6561720.5</v>
          </cell>
          <cell r="T693" t="str">
            <v>USD</v>
          </cell>
          <cell r="U693" t="str">
            <v>ASSETS</v>
          </cell>
          <cell r="V693" t="str">
            <v>OTHER ASSETS</v>
          </cell>
        </row>
        <row r="694">
          <cell r="C694" t="str">
            <v>EI   F60000EIL3USD</v>
          </cell>
          <cell r="D694" t="str">
            <v>CBACB***</v>
          </cell>
          <cell r="E694" t="str">
            <v>LAND&amp;ME</v>
          </cell>
          <cell r="F694" t="str">
            <v>Balance Sheet</v>
          </cell>
          <cell r="G694">
            <v>656172.03</v>
          </cell>
          <cell r="H694">
            <v>656172.03</v>
          </cell>
          <cell r="I694">
            <v>656172.03</v>
          </cell>
          <cell r="J694">
            <v>656172.03</v>
          </cell>
          <cell r="K694">
            <v>656172.03</v>
          </cell>
          <cell r="L694">
            <v>656172.03</v>
          </cell>
          <cell r="M694">
            <v>656172.03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4593204.2100000009</v>
          </cell>
          <cell r="T694" t="str">
            <v>USD</v>
          </cell>
          <cell r="U694" t="str">
            <v>ASSETS</v>
          </cell>
          <cell r="V694" t="str">
            <v>OTHER ASSETS</v>
          </cell>
        </row>
        <row r="695">
          <cell r="C695" t="str">
            <v>EI   G17010EIUSD</v>
          </cell>
          <cell r="D695" t="str">
            <v>DABAAG**</v>
          </cell>
          <cell r="E695" t="str">
            <v>A/P</v>
          </cell>
          <cell r="F695" t="str">
            <v>Balance Sheet</v>
          </cell>
          <cell r="G695">
            <v>-311004.69</v>
          </cell>
          <cell r="H695">
            <v>-346075.79</v>
          </cell>
          <cell r="I695">
            <v>-292868.88</v>
          </cell>
          <cell r="J695">
            <v>-331533.7</v>
          </cell>
          <cell r="K695">
            <v>-288570.90000000002</v>
          </cell>
          <cell r="L695">
            <v>-337973.75</v>
          </cell>
          <cell r="M695">
            <v>-260740.48000000001</v>
          </cell>
          <cell r="N695">
            <v>-242722.84</v>
          </cell>
          <cell r="O695">
            <v>-206587.79</v>
          </cell>
          <cell r="P695">
            <v>-228020.21</v>
          </cell>
          <cell r="Q695">
            <v>-251374.9</v>
          </cell>
          <cell r="R695">
            <v>-254044.22</v>
          </cell>
          <cell r="S695">
            <v>-3351518.15</v>
          </cell>
          <cell r="T695" t="str">
            <v>USD</v>
          </cell>
          <cell r="U695" t="str">
            <v>LIABILITIES</v>
          </cell>
          <cell r="V695" t="str">
            <v>CURRENT LIAB</v>
          </cell>
        </row>
        <row r="696">
          <cell r="C696" t="str">
            <v>AX   G57620JU01USD</v>
          </cell>
          <cell r="D696" t="str">
            <v>DADM****</v>
          </cell>
          <cell r="E696" t="str">
            <v>CON PAYABLES</v>
          </cell>
          <cell r="F696" t="str">
            <v>Balance Sheet</v>
          </cell>
          <cell r="G696">
            <v>0</v>
          </cell>
          <cell r="H696">
            <v>-0.61</v>
          </cell>
          <cell r="I696">
            <v>0</v>
          </cell>
          <cell r="J696">
            <v>0.34</v>
          </cell>
          <cell r="K696">
            <v>0</v>
          </cell>
          <cell r="L696">
            <v>5969.38</v>
          </cell>
          <cell r="M696">
            <v>0</v>
          </cell>
          <cell r="N696">
            <v>0</v>
          </cell>
          <cell r="O696">
            <v>-0.42</v>
          </cell>
          <cell r="P696">
            <v>-0.44</v>
          </cell>
          <cell r="Q696">
            <v>-0.05</v>
          </cell>
          <cell r="R696">
            <v>-0.56000000000000005</v>
          </cell>
          <cell r="S696">
            <v>5967.6399999999994</v>
          </cell>
          <cell r="T696" t="str">
            <v>USD</v>
          </cell>
          <cell r="U696" t="str">
            <v>LIABILITIES</v>
          </cell>
          <cell r="V696" t="str">
            <v>CURRENT LIAB</v>
          </cell>
        </row>
        <row r="697">
          <cell r="C697" t="str">
            <v>EI   G17470EIUSD</v>
          </cell>
          <cell r="D697" t="str">
            <v>DABAAJ**</v>
          </cell>
          <cell r="E697" t="str">
            <v>A/P</v>
          </cell>
          <cell r="F697" t="str">
            <v>Balance Sheet</v>
          </cell>
          <cell r="G697">
            <v>0</v>
          </cell>
          <cell r="H697">
            <v>-31566.32</v>
          </cell>
          <cell r="I697">
            <v>-42633.7</v>
          </cell>
          <cell r="J697">
            <v>-41123.81</v>
          </cell>
          <cell r="K697">
            <v>-51279.6</v>
          </cell>
          <cell r="L697">
            <v>-39283.83</v>
          </cell>
          <cell r="M697">
            <v>-58044.88</v>
          </cell>
          <cell r="N697">
            <v>-149699.44</v>
          </cell>
          <cell r="O697">
            <v>-38389.800000000003</v>
          </cell>
          <cell r="P697">
            <v>-134671.76999999999</v>
          </cell>
          <cell r="Q697">
            <v>-32264.400000000001</v>
          </cell>
          <cell r="R697">
            <v>-27075.26</v>
          </cell>
          <cell r="S697">
            <v>-646032.81000000006</v>
          </cell>
          <cell r="T697" t="str">
            <v>USD</v>
          </cell>
          <cell r="U697" t="str">
            <v>LIABILITIES</v>
          </cell>
          <cell r="V697" t="str">
            <v>CURRENT LIAB</v>
          </cell>
        </row>
        <row r="698">
          <cell r="C698" t="str">
            <v>EI   G1747TMPUSD</v>
          </cell>
          <cell r="D698" t="str">
            <v>DABAAJ**</v>
          </cell>
          <cell r="E698" t="str">
            <v>A/P</v>
          </cell>
          <cell r="F698" t="str">
            <v>Balance Sheet</v>
          </cell>
          <cell r="G698">
            <v>-42828.17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-42828.17</v>
          </cell>
          <cell r="T698" t="str">
            <v>USD</v>
          </cell>
          <cell r="U698" t="str">
            <v>LIABILITIES</v>
          </cell>
          <cell r="V698" t="str">
            <v>CURRENT LIAB</v>
          </cell>
        </row>
        <row r="699">
          <cell r="C699" t="str">
            <v>AX   G57620LC19USD</v>
          </cell>
          <cell r="D699" t="str">
            <v>DADM****</v>
          </cell>
          <cell r="E699" t="str">
            <v>CON PAYABLES</v>
          </cell>
          <cell r="F699" t="str">
            <v>Balance Sheet</v>
          </cell>
          <cell r="G699">
            <v>0</v>
          </cell>
          <cell r="H699">
            <v>-303.77</v>
          </cell>
          <cell r="I699">
            <v>-670.2</v>
          </cell>
          <cell r="J699">
            <v>-676.26</v>
          </cell>
          <cell r="K699">
            <v>-632.07000000000005</v>
          </cell>
          <cell r="L699">
            <v>-632.41999999999996</v>
          </cell>
          <cell r="M699">
            <v>-631.52</v>
          </cell>
          <cell r="N699">
            <v>-623.29999999999995</v>
          </cell>
          <cell r="O699">
            <v>-608.57000000000005</v>
          </cell>
          <cell r="P699">
            <v>-599.55999999999995</v>
          </cell>
          <cell r="Q699">
            <v>-588.97</v>
          </cell>
          <cell r="R699">
            <v>-619.26</v>
          </cell>
          <cell r="S699">
            <v>-6585.9000000000005</v>
          </cell>
          <cell r="T699" t="str">
            <v>USD</v>
          </cell>
          <cell r="U699" t="str">
            <v>LIABILITIES</v>
          </cell>
          <cell r="V699" t="str">
            <v>CURRENT LIAB</v>
          </cell>
        </row>
        <row r="700">
          <cell r="C700" t="str">
            <v>EI   G4735002EIUSD</v>
          </cell>
          <cell r="D700" t="str">
            <v>DABAAG**</v>
          </cell>
          <cell r="E700" t="str">
            <v>A/P</v>
          </cell>
          <cell r="F700" t="str">
            <v>Balance Sheet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-1611.92</v>
          </cell>
          <cell r="M700">
            <v>-1739.23</v>
          </cell>
          <cell r="N700">
            <v>-1730.39</v>
          </cell>
          <cell r="O700">
            <v>-764.99</v>
          </cell>
          <cell r="P700">
            <v>-1001.57</v>
          </cell>
          <cell r="Q700">
            <v>-1151.5</v>
          </cell>
          <cell r="R700">
            <v>-1257.5999999999999</v>
          </cell>
          <cell r="S700">
            <v>-9257.1999999999989</v>
          </cell>
          <cell r="T700" t="str">
            <v>USD</v>
          </cell>
          <cell r="U700" t="str">
            <v>LIABILITIES</v>
          </cell>
          <cell r="V700" t="str">
            <v>CURRENT LIAB</v>
          </cell>
        </row>
        <row r="701">
          <cell r="C701" t="str">
            <v>AX   G57620S301USD</v>
          </cell>
          <cell r="D701" t="str">
            <v>DADM****</v>
          </cell>
          <cell r="E701" t="str">
            <v>CON PAYABLES</v>
          </cell>
          <cell r="F701" t="str">
            <v>Balance Sheet</v>
          </cell>
          <cell r="G701">
            <v>-5403.61</v>
          </cell>
          <cell r="H701">
            <v>-1072986.32</v>
          </cell>
          <cell r="I701">
            <v>-570102.86</v>
          </cell>
          <cell r="J701">
            <v>-556414.68999999994</v>
          </cell>
          <cell r="K701">
            <v>-573979.86</v>
          </cell>
          <cell r="L701">
            <v>-589731.61</v>
          </cell>
          <cell r="M701">
            <v>-533397.96</v>
          </cell>
          <cell r="N701">
            <v>-590698.76</v>
          </cell>
          <cell r="O701">
            <v>-531622.59</v>
          </cell>
          <cell r="P701">
            <v>-511116.79999999999</v>
          </cell>
          <cell r="Q701">
            <v>-599397.36</v>
          </cell>
          <cell r="R701">
            <v>-1587486.93</v>
          </cell>
          <cell r="S701">
            <v>-7722339.3499999996</v>
          </cell>
          <cell r="T701" t="str">
            <v>USD</v>
          </cell>
          <cell r="U701" t="str">
            <v>LIABILITIES</v>
          </cell>
          <cell r="V701" t="str">
            <v>CURRENT LIAB</v>
          </cell>
        </row>
        <row r="702">
          <cell r="C702" t="str">
            <v>AX   G57620S393USD</v>
          </cell>
          <cell r="D702" t="str">
            <v>DADM****</v>
          </cell>
          <cell r="E702" t="str">
            <v>CON PAYABLES</v>
          </cell>
          <cell r="F702" t="str">
            <v>Balance Sheet</v>
          </cell>
          <cell r="G702">
            <v>-268981.06</v>
          </cell>
          <cell r="H702">
            <v>-348424.08</v>
          </cell>
          <cell r="I702">
            <v>-45515.6</v>
          </cell>
          <cell r="J702">
            <v>-116285.41</v>
          </cell>
          <cell r="K702">
            <v>-101904.51</v>
          </cell>
          <cell r="L702">
            <v>10526.03</v>
          </cell>
          <cell r="M702">
            <v>-21781.09</v>
          </cell>
          <cell r="N702">
            <v>-87206.33</v>
          </cell>
          <cell r="O702">
            <v>-141528.19</v>
          </cell>
          <cell r="P702">
            <v>-216998.35</v>
          </cell>
          <cell r="Q702">
            <v>-279210.83</v>
          </cell>
          <cell r="R702">
            <v>-336192.81</v>
          </cell>
          <cell r="S702">
            <v>-1953502.2300000002</v>
          </cell>
          <cell r="T702" t="str">
            <v>USD</v>
          </cell>
          <cell r="U702" t="str">
            <v>LIABILITIES</v>
          </cell>
          <cell r="V702" t="str">
            <v>CURRENT LIAB</v>
          </cell>
        </row>
        <row r="703">
          <cell r="C703" t="str">
            <v>AX   G57620YB93USD</v>
          </cell>
          <cell r="D703" t="str">
            <v>DADM****</v>
          </cell>
          <cell r="E703" t="str">
            <v>CON PAYABLES</v>
          </cell>
          <cell r="F703" t="str">
            <v>Balance Sheet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-45703.12</v>
          </cell>
          <cell r="Q703">
            <v>-22763.7</v>
          </cell>
          <cell r="R703">
            <v>-2163.61</v>
          </cell>
          <cell r="S703">
            <v>-70630.430000000008</v>
          </cell>
          <cell r="T703" t="str">
            <v>USD</v>
          </cell>
          <cell r="U703" t="str">
            <v>LIABILITIES</v>
          </cell>
          <cell r="V703" t="str">
            <v>CURRENT LIAB</v>
          </cell>
        </row>
        <row r="704">
          <cell r="C704" t="str">
            <v>EI   G4735003EIUSD</v>
          </cell>
          <cell r="D704" t="str">
            <v>DABAAG**</v>
          </cell>
          <cell r="E704" t="str">
            <v>A/P</v>
          </cell>
          <cell r="F704" t="str">
            <v>Balance Sheet</v>
          </cell>
          <cell r="G704">
            <v>120389.52</v>
          </cell>
          <cell r="H704">
            <v>128573.51</v>
          </cell>
          <cell r="I704">
            <v>134538.69</v>
          </cell>
          <cell r="J704">
            <v>244842.11</v>
          </cell>
          <cell r="K704">
            <v>85592.55</v>
          </cell>
          <cell r="L704">
            <v>-63141.21</v>
          </cell>
          <cell r="M704">
            <v>-59980.18</v>
          </cell>
          <cell r="N704">
            <v>-141343.09</v>
          </cell>
          <cell r="O704">
            <v>-72056.17</v>
          </cell>
          <cell r="P704">
            <v>45325.06</v>
          </cell>
          <cell r="Q704">
            <v>48395.71</v>
          </cell>
          <cell r="R704">
            <v>76268.990000000005</v>
          </cell>
          <cell r="S704">
            <v>547405.49000000011</v>
          </cell>
          <cell r="T704" t="str">
            <v>USD</v>
          </cell>
          <cell r="U704" t="str">
            <v>LIABILITIES</v>
          </cell>
          <cell r="V704" t="str">
            <v>CURRENT LIAB</v>
          </cell>
        </row>
        <row r="705">
          <cell r="C705" t="str">
            <v>AX   G576500101USD</v>
          </cell>
          <cell r="D705" t="str">
            <v>DADAB***</v>
          </cell>
          <cell r="E705" t="str">
            <v>CON PAYABLES</v>
          </cell>
          <cell r="F705" t="str">
            <v>Balance Sheet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-276.82</v>
          </cell>
          <cell r="O705">
            <v>-276.83</v>
          </cell>
          <cell r="P705">
            <v>-276.83</v>
          </cell>
          <cell r="Q705">
            <v>-276.83</v>
          </cell>
          <cell r="R705">
            <v>-276.82</v>
          </cell>
          <cell r="S705">
            <v>-1384.1299999999999</v>
          </cell>
          <cell r="T705" t="str">
            <v>USD</v>
          </cell>
          <cell r="U705" t="str">
            <v>LIABILITIES</v>
          </cell>
          <cell r="V705" t="str">
            <v>CURRENT LIAB</v>
          </cell>
        </row>
        <row r="706">
          <cell r="C706" t="str">
            <v>AX   G576503601USD</v>
          </cell>
          <cell r="D706" t="str">
            <v>DADAB***</v>
          </cell>
          <cell r="E706" t="str">
            <v>CON PAYABLES</v>
          </cell>
          <cell r="F706" t="str">
            <v>Balance Sheet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 t="str">
            <v>USD</v>
          </cell>
          <cell r="U706" t="str">
            <v>LIABILITIES</v>
          </cell>
          <cell r="V706" t="str">
            <v>CURRENT LIAB</v>
          </cell>
        </row>
        <row r="707">
          <cell r="C707" t="str">
            <v>AX   G57650S301USD</v>
          </cell>
          <cell r="D707" t="str">
            <v>DADAB***</v>
          </cell>
          <cell r="E707" t="str">
            <v>CON PAYABLES</v>
          </cell>
          <cell r="F707" t="str">
            <v>Balance Sheet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-508647.03</v>
          </cell>
          <cell r="Q707">
            <v>-1120395.3700000001</v>
          </cell>
          <cell r="R707">
            <v>-546390.13</v>
          </cell>
          <cell r="S707">
            <v>-2175432.5300000003</v>
          </cell>
          <cell r="T707" t="str">
            <v>USD</v>
          </cell>
          <cell r="U707" t="str">
            <v>LIABILITIES</v>
          </cell>
          <cell r="V707" t="str">
            <v>CURRENT LIAB</v>
          </cell>
        </row>
        <row r="708">
          <cell r="C708" t="str">
            <v>AX   G57700AXUSD</v>
          </cell>
          <cell r="D708" t="str">
            <v>DAFC****</v>
          </cell>
          <cell r="E708" t="str">
            <v>OTHER</v>
          </cell>
          <cell r="F708" t="str">
            <v>Balance Sheet</v>
          </cell>
          <cell r="G708">
            <v>-1534873.23</v>
          </cell>
          <cell r="H708">
            <v>-1508996.45</v>
          </cell>
          <cell r="I708">
            <v>-1593717.79</v>
          </cell>
          <cell r="J708">
            <v>-1582549.16</v>
          </cell>
          <cell r="K708">
            <v>-2710869.35</v>
          </cell>
          <cell r="L708">
            <v>-2709716.28</v>
          </cell>
          <cell r="M708">
            <v>-2713040.97</v>
          </cell>
          <cell r="N708">
            <v>-2270664.12</v>
          </cell>
          <cell r="O708">
            <v>-2319916.5099999998</v>
          </cell>
          <cell r="P708">
            <v>-2350335.7000000002</v>
          </cell>
          <cell r="Q708">
            <v>-3319349.74</v>
          </cell>
          <cell r="R708">
            <v>-2483588.9700000002</v>
          </cell>
          <cell r="S708">
            <v>-27097618.269999996</v>
          </cell>
          <cell r="T708" t="str">
            <v>USD</v>
          </cell>
          <cell r="U708" t="str">
            <v>LIABILITIES</v>
          </cell>
          <cell r="V708" t="str">
            <v>CURRENT LIAB</v>
          </cell>
        </row>
        <row r="709">
          <cell r="C709" t="str">
            <v>FD   A2041001USD</v>
          </cell>
          <cell r="D709" t="str">
            <v>CACAFA**</v>
          </cell>
          <cell r="E709" t="str">
            <v>TRADE RECEIVABLES</v>
          </cell>
          <cell r="F709" t="str">
            <v>Balance Sheet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1153472.99</v>
          </cell>
          <cell r="P709">
            <v>1345057.73</v>
          </cell>
          <cell r="Q709">
            <v>1246329.02</v>
          </cell>
          <cell r="R709">
            <v>981621.51</v>
          </cell>
          <cell r="S709">
            <v>4726481.25</v>
          </cell>
          <cell r="T709" t="str">
            <v>USD</v>
          </cell>
          <cell r="U709" t="str">
            <v>ASSETS</v>
          </cell>
          <cell r="V709" t="str">
            <v>CURRENT ASSETS</v>
          </cell>
        </row>
        <row r="710">
          <cell r="C710" t="str">
            <v>FD   A2041006USD</v>
          </cell>
          <cell r="D710" t="str">
            <v>CACAFA**</v>
          </cell>
          <cell r="E710" t="str">
            <v>TRADE RECEIVABLES</v>
          </cell>
          <cell r="F710" t="str">
            <v>Balance Sheet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63404.89</v>
          </cell>
          <cell r="P710">
            <v>88898.34</v>
          </cell>
          <cell r="Q710">
            <v>17282.8</v>
          </cell>
          <cell r="R710">
            <v>0</v>
          </cell>
          <cell r="S710">
            <v>169586.02999999997</v>
          </cell>
          <cell r="T710" t="str">
            <v>USD</v>
          </cell>
          <cell r="U710" t="str">
            <v>ASSETS</v>
          </cell>
          <cell r="V710" t="str">
            <v>CURRENT ASSETS</v>
          </cell>
        </row>
        <row r="711">
          <cell r="C711" t="str">
            <v>FD   A3051001USD</v>
          </cell>
          <cell r="D711" t="str">
            <v>CACAFA**</v>
          </cell>
          <cell r="E711" t="str">
            <v>TRADE RECEIVABLES</v>
          </cell>
          <cell r="F711" t="str">
            <v>Balance Sheet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23800.400000000001</v>
          </cell>
          <cell r="R711">
            <v>23818.6</v>
          </cell>
          <cell r="S711">
            <v>47619</v>
          </cell>
          <cell r="T711" t="str">
            <v>USD</v>
          </cell>
          <cell r="U711" t="str">
            <v>ASSETS</v>
          </cell>
          <cell r="V711" t="str">
            <v>CURRENT ASSETS</v>
          </cell>
        </row>
        <row r="712">
          <cell r="C712" t="str">
            <v>FD   A3060002USD</v>
          </cell>
          <cell r="D712" t="str">
            <v>CACAFB**</v>
          </cell>
          <cell r="E712" t="str">
            <v>TRADE RECEIVABLES</v>
          </cell>
          <cell r="F712" t="str">
            <v>Balance Sheet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-378102.94</v>
          </cell>
          <cell r="P712">
            <v>-685146.03</v>
          </cell>
          <cell r="Q712">
            <v>-499994.31</v>
          </cell>
          <cell r="R712">
            <v>-44990</v>
          </cell>
          <cell r="S712">
            <v>-1608233.28</v>
          </cell>
          <cell r="T712" t="str">
            <v>USD</v>
          </cell>
          <cell r="U712" t="str">
            <v>ASSETS</v>
          </cell>
          <cell r="V712" t="str">
            <v>CURRENT ASSETS</v>
          </cell>
        </row>
        <row r="713">
          <cell r="C713" t="str">
            <v>FD   A3060003USD</v>
          </cell>
          <cell r="D713" t="str">
            <v>CACAFB**</v>
          </cell>
          <cell r="E713" t="str">
            <v>TRADE RECEIVABLES</v>
          </cell>
          <cell r="F713" t="str">
            <v>Balance Sheet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-65550.52</v>
          </cell>
          <cell r="P713">
            <v>-131184.63</v>
          </cell>
          <cell r="Q713">
            <v>-119369.87</v>
          </cell>
          <cell r="R713">
            <v>79772.27</v>
          </cell>
          <cell r="S713">
            <v>-236332.75</v>
          </cell>
          <cell r="T713" t="str">
            <v>USD</v>
          </cell>
          <cell r="U713" t="str">
            <v>ASSETS</v>
          </cell>
          <cell r="V713" t="str">
            <v>CURRENT ASSETS</v>
          </cell>
        </row>
        <row r="714">
          <cell r="C714" t="str">
            <v>FD   A3060039USD</v>
          </cell>
          <cell r="D714" t="str">
            <v>CACAFB**</v>
          </cell>
          <cell r="E714" t="str">
            <v>TRADE RECEIVABLES</v>
          </cell>
          <cell r="F714" t="str">
            <v>Balance Sheet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51447.63</v>
          </cell>
          <cell r="P714">
            <v>51332.4</v>
          </cell>
          <cell r="Q714">
            <v>278809.8</v>
          </cell>
          <cell r="R714">
            <v>0</v>
          </cell>
          <cell r="S714">
            <v>381589.82999999996</v>
          </cell>
          <cell r="T714" t="str">
            <v>USD</v>
          </cell>
          <cell r="U714" t="str">
            <v>ASSETS</v>
          </cell>
          <cell r="V714" t="str">
            <v>CURRENT ASSETS</v>
          </cell>
        </row>
        <row r="715">
          <cell r="C715" t="str">
            <v>FD   A3060095USD</v>
          </cell>
          <cell r="D715" t="str">
            <v>CACAFB**</v>
          </cell>
          <cell r="E715" t="str">
            <v>TRADE RECEIVABLES</v>
          </cell>
          <cell r="F715" t="str">
            <v>Balance Sheet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-7792.97</v>
          </cell>
          <cell r="R715">
            <v>0</v>
          </cell>
          <cell r="S715">
            <v>-7792.97</v>
          </cell>
          <cell r="T715" t="str">
            <v>USD</v>
          </cell>
          <cell r="U715" t="str">
            <v>ASSETS</v>
          </cell>
          <cell r="V715" t="str">
            <v>CURRENT ASSETS</v>
          </cell>
        </row>
        <row r="716">
          <cell r="C716" t="str">
            <v>AX   G77451017JUSD</v>
          </cell>
          <cell r="D716" t="str">
            <v>DBEF****</v>
          </cell>
          <cell r="E716" t="str">
            <v>LT LIABILITIES</v>
          </cell>
          <cell r="F716" t="str">
            <v>Balance Sheet</v>
          </cell>
          <cell r="G716">
            <v>-276714.96000000002</v>
          </cell>
          <cell r="H716">
            <v>-276714.96000000002</v>
          </cell>
          <cell r="I716">
            <v>-276714.96999999997</v>
          </cell>
          <cell r="J716">
            <v>-276714.96999999997</v>
          </cell>
          <cell r="K716">
            <v>-276714.98</v>
          </cell>
          <cell r="L716">
            <v>-276714.99</v>
          </cell>
          <cell r="M716">
            <v>-276714.98</v>
          </cell>
          <cell r="N716">
            <v>-276714.98</v>
          </cell>
          <cell r="O716">
            <v>-276714.98</v>
          </cell>
          <cell r="P716">
            <v>-276714.99</v>
          </cell>
          <cell r="Q716">
            <v>-276714.99</v>
          </cell>
          <cell r="R716">
            <v>-276714.99</v>
          </cell>
          <cell r="S716">
            <v>-3320579.74</v>
          </cell>
          <cell r="T716" t="str">
            <v>USD</v>
          </cell>
          <cell r="U716" t="str">
            <v>LIABILITIES</v>
          </cell>
          <cell r="V716" t="str">
            <v>OTHER LIAB</v>
          </cell>
        </row>
        <row r="717">
          <cell r="C717" t="str">
            <v>FD   A3073001USD</v>
          </cell>
          <cell r="D717" t="str">
            <v>CACAFA**</v>
          </cell>
          <cell r="E717" t="str">
            <v>TRADE RECEIVABLES</v>
          </cell>
          <cell r="F717" t="str">
            <v>Balance Sheet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52588.03</v>
          </cell>
          <cell r="P717">
            <v>72983.95</v>
          </cell>
          <cell r="Q717">
            <v>84291.21</v>
          </cell>
          <cell r="R717">
            <v>132447.89000000001</v>
          </cell>
          <cell r="S717">
            <v>342311.08</v>
          </cell>
          <cell r="T717" t="str">
            <v>USD</v>
          </cell>
          <cell r="U717" t="str">
            <v>ASSETS</v>
          </cell>
          <cell r="V717" t="str">
            <v>CURRENT ASSETS</v>
          </cell>
        </row>
        <row r="718">
          <cell r="C718" t="str">
            <v>FD   A4090026USD</v>
          </cell>
          <cell r="D718" t="str">
            <v>CAFH****</v>
          </cell>
          <cell r="E718" t="str">
            <v>CON RECEIVABLES</v>
          </cell>
          <cell r="F718" t="str">
            <v>Balance Sheet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0.01</v>
          </cell>
          <cell r="P718">
            <v>0.01</v>
          </cell>
          <cell r="Q718">
            <v>0.01</v>
          </cell>
          <cell r="R718">
            <v>0.01</v>
          </cell>
          <cell r="S718">
            <v>0.04</v>
          </cell>
          <cell r="T718" t="str">
            <v>USD</v>
          </cell>
          <cell r="U718" t="str">
            <v>ASSETS</v>
          </cell>
          <cell r="V718" t="str">
            <v>CURRENT ASSETS</v>
          </cell>
        </row>
        <row r="719">
          <cell r="C719" t="str">
            <v>FD   A409002601USD</v>
          </cell>
          <cell r="D719" t="str">
            <v>CAFH****</v>
          </cell>
          <cell r="E719" t="str">
            <v>CON RECEIVABLES</v>
          </cell>
          <cell r="F719" t="str">
            <v>Balance Sheet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8849.93</v>
          </cell>
          <cell r="P719">
            <v>0.01</v>
          </cell>
          <cell r="Q719">
            <v>0.01</v>
          </cell>
          <cell r="R719">
            <v>0.01</v>
          </cell>
          <cell r="S719">
            <v>8849.9600000000009</v>
          </cell>
          <cell r="T719" t="str">
            <v>USD</v>
          </cell>
          <cell r="U719" t="str">
            <v>ASSETS</v>
          </cell>
          <cell r="V719" t="str">
            <v>CURRENT ASSETS</v>
          </cell>
        </row>
        <row r="720">
          <cell r="C720" t="str">
            <v>FD   A40900AX01USD</v>
          </cell>
          <cell r="D720" t="str">
            <v>CAFH****</v>
          </cell>
          <cell r="E720" t="str">
            <v>CON RECEIVABLES</v>
          </cell>
          <cell r="F720" t="str">
            <v>Balance Sheet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937505.41</v>
          </cell>
          <cell r="S720">
            <v>937505.41</v>
          </cell>
          <cell r="T720" t="str">
            <v>USD</v>
          </cell>
          <cell r="U720" t="str">
            <v>ASSETS</v>
          </cell>
          <cell r="V720" t="str">
            <v>CURRENT ASSETS</v>
          </cell>
        </row>
        <row r="721">
          <cell r="C721" t="str">
            <v>FD   A40900J601USD</v>
          </cell>
          <cell r="D721" t="str">
            <v>CAFH****</v>
          </cell>
          <cell r="E721" t="str">
            <v>CON RECEIVABLES</v>
          </cell>
          <cell r="F721" t="str">
            <v>Balance Sheet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200454.64</v>
          </cell>
          <cell r="S721">
            <v>200454.64</v>
          </cell>
          <cell r="T721" t="str">
            <v>USD</v>
          </cell>
          <cell r="U721" t="str">
            <v>ASSETS</v>
          </cell>
          <cell r="V721" t="str">
            <v>CURRENT ASSETS</v>
          </cell>
        </row>
        <row r="722">
          <cell r="C722" t="str">
            <v>FD   A40900JG01USD</v>
          </cell>
          <cell r="D722" t="str">
            <v>CAFM****</v>
          </cell>
          <cell r="E722" t="str">
            <v>CON RECEIVABLES</v>
          </cell>
          <cell r="F722" t="str">
            <v>Balance Sheet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49880.95</v>
          </cell>
          <cell r="S722">
            <v>49880.95</v>
          </cell>
          <cell r="T722" t="str">
            <v>USD</v>
          </cell>
          <cell r="U722" t="str">
            <v>ASSETS</v>
          </cell>
          <cell r="V722" t="str">
            <v>CURRENT ASSETS</v>
          </cell>
        </row>
        <row r="723">
          <cell r="C723" t="str">
            <v>FD   A409102610USD</v>
          </cell>
          <cell r="D723" t="str">
            <v>CAFA****</v>
          </cell>
          <cell r="E723" t="str">
            <v>CON RECEIVABLES</v>
          </cell>
          <cell r="F723" t="str">
            <v>Balance Sheet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375190.8</v>
          </cell>
          <cell r="P723">
            <v>370288.11</v>
          </cell>
          <cell r="Q723">
            <v>357.28</v>
          </cell>
          <cell r="R723">
            <v>52156.28</v>
          </cell>
          <cell r="S723">
            <v>797992.47</v>
          </cell>
          <cell r="T723" t="str">
            <v>USD</v>
          </cell>
          <cell r="U723" t="str">
            <v>ASSETS</v>
          </cell>
          <cell r="V723" t="str">
            <v>CURRENT ASSETS</v>
          </cell>
        </row>
        <row r="724">
          <cell r="C724" t="str">
            <v>FD   A409102699USD</v>
          </cell>
          <cell r="D724" t="str">
            <v>CAFA****</v>
          </cell>
          <cell r="E724" t="str">
            <v>CON RECEIVABLES</v>
          </cell>
          <cell r="F724" t="str">
            <v>Balance Sheet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32927.279999999999</v>
          </cell>
          <cell r="P724">
            <v>23290.03</v>
          </cell>
          <cell r="Q724">
            <v>7489.68</v>
          </cell>
          <cell r="R724">
            <v>7489.95</v>
          </cell>
          <cell r="S724">
            <v>71196.94</v>
          </cell>
          <cell r="T724" t="str">
            <v>USD</v>
          </cell>
          <cell r="U724" t="str">
            <v>ASSETS</v>
          </cell>
          <cell r="V724" t="str">
            <v>CURRENT ASSETS</v>
          </cell>
        </row>
        <row r="725">
          <cell r="C725" t="str">
            <v>FD   A40910AX02USD</v>
          </cell>
          <cell r="D725" t="str">
            <v>CAFA****</v>
          </cell>
          <cell r="E725" t="str">
            <v>CON RECEIVABLES</v>
          </cell>
          <cell r="F725" t="str">
            <v>Balance Sheet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2420973.81</v>
          </cell>
          <cell r="P725">
            <v>2023068.7</v>
          </cell>
          <cell r="Q725">
            <v>490964.72</v>
          </cell>
          <cell r="R725">
            <v>1103451.44</v>
          </cell>
          <cell r="S725">
            <v>6038458.6699999999</v>
          </cell>
          <cell r="T725" t="str">
            <v>USD</v>
          </cell>
          <cell r="U725" t="str">
            <v>ASSETS</v>
          </cell>
          <cell r="V725" t="str">
            <v>CURRENT ASSETS</v>
          </cell>
        </row>
        <row r="726">
          <cell r="C726" t="str">
            <v>FD   A40910AX99USD</v>
          </cell>
          <cell r="D726" t="str">
            <v>CAFA****</v>
          </cell>
          <cell r="E726" t="str">
            <v>CON RECEIVABLES</v>
          </cell>
          <cell r="F726" t="str">
            <v>Balance Sheet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144631.19</v>
          </cell>
          <cell r="P726">
            <v>63693.85</v>
          </cell>
          <cell r="Q726">
            <v>0</v>
          </cell>
          <cell r="R726">
            <v>0</v>
          </cell>
          <cell r="S726">
            <v>208325.04</v>
          </cell>
          <cell r="T726" t="str">
            <v>USD</v>
          </cell>
          <cell r="U726" t="str">
            <v>ASSETS</v>
          </cell>
          <cell r="V726" t="str">
            <v>CURRENT ASSETS</v>
          </cell>
        </row>
        <row r="727">
          <cell r="C727" t="str">
            <v>FD   A40910DH02USD</v>
          </cell>
          <cell r="D727" t="str">
            <v>CAFA****</v>
          </cell>
          <cell r="E727" t="str">
            <v>CON RECEIVABLES</v>
          </cell>
          <cell r="F727" t="str">
            <v>Balance Sheet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1122.8599999999999</v>
          </cell>
          <cell r="Q727">
            <v>0</v>
          </cell>
          <cell r="R727">
            <v>0</v>
          </cell>
          <cell r="S727">
            <v>1122.8599999999999</v>
          </cell>
          <cell r="T727" t="str">
            <v>USD</v>
          </cell>
          <cell r="U727" t="str">
            <v>ASSETS</v>
          </cell>
          <cell r="V727" t="str">
            <v>CURRENT ASSETS</v>
          </cell>
        </row>
        <row r="728">
          <cell r="C728" t="str">
            <v>FD   A40910DH99USD</v>
          </cell>
          <cell r="D728" t="str">
            <v>CAFA****</v>
          </cell>
          <cell r="E728" t="str">
            <v>CON RECEIVABLES</v>
          </cell>
          <cell r="F728" t="str">
            <v>Balance Sheet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47.92</v>
          </cell>
          <cell r="Q728">
            <v>0</v>
          </cell>
          <cell r="R728">
            <v>0</v>
          </cell>
          <cell r="S728">
            <v>47.92</v>
          </cell>
          <cell r="T728" t="str">
            <v>USD</v>
          </cell>
          <cell r="U728" t="str">
            <v>ASSETS</v>
          </cell>
          <cell r="V728" t="str">
            <v>CURRENT ASSETS</v>
          </cell>
        </row>
        <row r="729">
          <cell r="C729" t="str">
            <v>FD   A40910J602USD</v>
          </cell>
          <cell r="D729" t="str">
            <v>CAFA****</v>
          </cell>
          <cell r="E729" t="str">
            <v>CON RECEIVABLES</v>
          </cell>
          <cell r="F729" t="str">
            <v>Balance Sheet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351034.86</v>
          </cell>
          <cell r="P729">
            <v>150008.31</v>
          </cell>
          <cell r="Q729">
            <v>92428.76</v>
          </cell>
          <cell r="R729">
            <v>251400.22</v>
          </cell>
          <cell r="S729">
            <v>844872.14999999991</v>
          </cell>
          <cell r="T729" t="str">
            <v>USD</v>
          </cell>
          <cell r="U729" t="str">
            <v>ASSETS</v>
          </cell>
          <cell r="V729" t="str">
            <v>CURRENT ASSETS</v>
          </cell>
        </row>
        <row r="730">
          <cell r="C730" t="str">
            <v>FD   A40910J699USD</v>
          </cell>
          <cell r="D730" t="str">
            <v>CAFA****</v>
          </cell>
          <cell r="E730" t="str">
            <v>CON RECEIVABLES</v>
          </cell>
          <cell r="F730" t="str">
            <v>Balance Sheet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20971.16</v>
          </cell>
          <cell r="P730">
            <v>276.8</v>
          </cell>
          <cell r="Q730">
            <v>0</v>
          </cell>
          <cell r="R730">
            <v>0</v>
          </cell>
          <cell r="S730">
            <v>21247.96</v>
          </cell>
          <cell r="T730" t="str">
            <v>USD</v>
          </cell>
          <cell r="U730" t="str">
            <v>ASSETS</v>
          </cell>
          <cell r="V730" t="str">
            <v>CURRENT ASSETS</v>
          </cell>
        </row>
        <row r="731">
          <cell r="C731" t="str">
            <v>FD   A40910JG02USD</v>
          </cell>
          <cell r="D731" t="str">
            <v>CAFA****</v>
          </cell>
          <cell r="E731" t="str">
            <v>CON RECEIVABLES</v>
          </cell>
          <cell r="F731" t="str">
            <v>Balance Sheet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19915.990000000002</v>
          </cell>
          <cell r="P731">
            <v>19915.990000000002</v>
          </cell>
          <cell r="Q731">
            <v>19915.990000000002</v>
          </cell>
          <cell r="R731">
            <v>28923.16</v>
          </cell>
          <cell r="S731">
            <v>88671.13</v>
          </cell>
          <cell r="T731" t="str">
            <v>USD</v>
          </cell>
          <cell r="U731" t="str">
            <v>ASSETS</v>
          </cell>
          <cell r="V731" t="str">
            <v>CURRENT ASSETS</v>
          </cell>
        </row>
        <row r="732">
          <cell r="C732" t="str">
            <v>FD   A40910JG99USD</v>
          </cell>
          <cell r="D732" t="str">
            <v>CAFA****</v>
          </cell>
          <cell r="E732" t="str">
            <v>CON RECEIVABLES</v>
          </cell>
          <cell r="F732" t="str">
            <v>Balance Sheet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770.09</v>
          </cell>
          <cell r="P732">
            <v>1656.18</v>
          </cell>
          <cell r="Q732">
            <v>1639.63</v>
          </cell>
          <cell r="R732">
            <v>-80.099999999999994</v>
          </cell>
          <cell r="S732">
            <v>3985.8</v>
          </cell>
          <cell r="T732" t="str">
            <v>USD</v>
          </cell>
          <cell r="U732" t="str">
            <v>ASSETS</v>
          </cell>
          <cell r="V732" t="str">
            <v>CURRENT ASSETS</v>
          </cell>
        </row>
        <row r="733">
          <cell r="C733" t="str">
            <v>FD   A40910LC02USD</v>
          </cell>
          <cell r="D733" t="str">
            <v>CAFA****</v>
          </cell>
          <cell r="E733" t="str">
            <v>CON RECEIVABLES</v>
          </cell>
          <cell r="F733" t="str">
            <v>Balance Sheet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4014.84</v>
          </cell>
          <cell r="P733">
            <v>4014.84</v>
          </cell>
          <cell r="Q733">
            <v>4014.84</v>
          </cell>
          <cell r="R733">
            <v>4014.84</v>
          </cell>
          <cell r="S733">
            <v>16059.36</v>
          </cell>
          <cell r="T733" t="str">
            <v>USD</v>
          </cell>
          <cell r="U733" t="str">
            <v>ASSETS</v>
          </cell>
          <cell r="V733" t="str">
            <v>CURRENT ASSETS</v>
          </cell>
        </row>
        <row r="734">
          <cell r="C734" t="str">
            <v>FD   A40910LC99USD</v>
          </cell>
          <cell r="D734" t="str">
            <v>CAFA****</v>
          </cell>
          <cell r="E734" t="str">
            <v>CON RECEIVABLES</v>
          </cell>
          <cell r="F734" t="str">
            <v>Balance Sheet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-4.3899999999999997</v>
          </cell>
          <cell r="P734">
            <v>170.76</v>
          </cell>
          <cell r="Q734">
            <v>167.49</v>
          </cell>
          <cell r="R734">
            <v>-94.13</v>
          </cell>
          <cell r="S734">
            <v>239.73000000000002</v>
          </cell>
          <cell r="T734" t="str">
            <v>USD</v>
          </cell>
          <cell r="U734" t="str">
            <v>ASSETS</v>
          </cell>
          <cell r="V734" t="str">
            <v>CURRENT ASSETS</v>
          </cell>
        </row>
        <row r="735">
          <cell r="C735" t="str">
            <v>FD   A40910YS02USD</v>
          </cell>
          <cell r="D735" t="str">
            <v>CAFA****</v>
          </cell>
          <cell r="E735" t="str">
            <v>CON RECEIVABLES</v>
          </cell>
          <cell r="F735" t="str">
            <v>Balance Sheet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0.02</v>
          </cell>
          <cell r="P735">
            <v>0.02</v>
          </cell>
          <cell r="Q735">
            <v>0.02</v>
          </cell>
          <cell r="R735">
            <v>0.02</v>
          </cell>
          <cell r="S735">
            <v>0.08</v>
          </cell>
          <cell r="T735" t="str">
            <v>USD</v>
          </cell>
          <cell r="U735" t="str">
            <v>ASSETS</v>
          </cell>
          <cell r="V735" t="str">
            <v>CURRENT ASSETS</v>
          </cell>
        </row>
        <row r="736">
          <cell r="C736" t="str">
            <v>FD   A40990AX01USD</v>
          </cell>
          <cell r="D736" t="str">
            <v>CAFM****</v>
          </cell>
          <cell r="E736" t="str">
            <v>CON RECEIVABLES</v>
          </cell>
          <cell r="F736" t="str">
            <v>Balance Sheet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1492719.75</v>
          </cell>
          <cell r="P736">
            <v>0</v>
          </cell>
          <cell r="Q736">
            <v>0</v>
          </cell>
          <cell r="R736">
            <v>0</v>
          </cell>
          <cell r="S736">
            <v>1492719.75</v>
          </cell>
          <cell r="T736" t="str">
            <v>USD</v>
          </cell>
          <cell r="U736" t="str">
            <v>ASSETS</v>
          </cell>
          <cell r="V736" t="str">
            <v>CURRENT ASSETS</v>
          </cell>
        </row>
        <row r="737">
          <cell r="C737" t="str">
            <v>FD   A40990J601USD</v>
          </cell>
          <cell r="D737" t="str">
            <v>CAFM****</v>
          </cell>
          <cell r="E737" t="str">
            <v>CON RECEIVABLES</v>
          </cell>
          <cell r="F737" t="str">
            <v>Balance Sheet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6487.11</v>
          </cell>
          <cell r="P737">
            <v>0</v>
          </cell>
          <cell r="Q737">
            <v>0</v>
          </cell>
          <cell r="R737">
            <v>0</v>
          </cell>
          <cell r="S737">
            <v>6487.11</v>
          </cell>
          <cell r="T737" t="str">
            <v>USD</v>
          </cell>
          <cell r="U737" t="str">
            <v>ASSETS</v>
          </cell>
          <cell r="V737" t="str">
            <v>CURRENT ASSETS</v>
          </cell>
        </row>
        <row r="738">
          <cell r="C738" t="str">
            <v>FD   A41910S325USD</v>
          </cell>
          <cell r="D738" t="str">
            <v>CAFH****</v>
          </cell>
          <cell r="E738" t="str">
            <v>CON RECEIVABLES</v>
          </cell>
          <cell r="F738" t="str">
            <v>Balance Sheet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-0.01</v>
          </cell>
          <cell r="P738">
            <v>-0.01</v>
          </cell>
          <cell r="Q738">
            <v>-0.01</v>
          </cell>
          <cell r="R738">
            <v>-0.01</v>
          </cell>
          <cell r="S738">
            <v>-0.04</v>
          </cell>
          <cell r="T738" t="str">
            <v>USD</v>
          </cell>
          <cell r="U738" t="str">
            <v>ASSETS</v>
          </cell>
          <cell r="V738" t="str">
            <v>CURRENT ASSETS</v>
          </cell>
        </row>
        <row r="739">
          <cell r="C739" t="str">
            <v>FD   A5197004USD</v>
          </cell>
          <cell r="D739" t="str">
            <v>CAGBB***</v>
          </cell>
          <cell r="E739" t="str">
            <v>OTHER</v>
          </cell>
          <cell r="F739" t="str">
            <v>Balance Sheet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0.01</v>
          </cell>
          <cell r="P739">
            <v>0.01</v>
          </cell>
          <cell r="Q739">
            <v>0.01</v>
          </cell>
          <cell r="R739">
            <v>0.01</v>
          </cell>
          <cell r="S739">
            <v>0.04</v>
          </cell>
          <cell r="T739" t="str">
            <v>USD</v>
          </cell>
          <cell r="U739" t="str">
            <v>ASSETS</v>
          </cell>
          <cell r="V739" t="str">
            <v>CURRENT ASSETS</v>
          </cell>
        </row>
        <row r="740">
          <cell r="C740" t="str">
            <v>FD   A51970AMUSD</v>
          </cell>
          <cell r="D740" t="str">
            <v>CAGBB***</v>
          </cell>
          <cell r="E740" t="str">
            <v>OTHER</v>
          </cell>
          <cell r="F740" t="str">
            <v>Balance Sheet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-7123.76</v>
          </cell>
          <cell r="P740">
            <v>-7123.76</v>
          </cell>
          <cell r="Q740">
            <v>-7123.76</v>
          </cell>
          <cell r="R740">
            <v>1939.24</v>
          </cell>
          <cell r="S740">
            <v>-19432.039999999997</v>
          </cell>
          <cell r="T740" t="str">
            <v>USD</v>
          </cell>
          <cell r="U740" t="str">
            <v>ASSETS</v>
          </cell>
          <cell r="V740" t="str">
            <v>CURRENT ASSETS</v>
          </cell>
        </row>
        <row r="741">
          <cell r="C741" t="str">
            <v>FD   A51970FDUSD</v>
          </cell>
          <cell r="D741" t="str">
            <v>CAGBB***</v>
          </cell>
          <cell r="E741" t="str">
            <v>OTHER</v>
          </cell>
          <cell r="F741" t="str">
            <v>Balance Sheet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7123.75</v>
          </cell>
          <cell r="P741">
            <v>7123.75</v>
          </cell>
          <cell r="Q741">
            <v>7123.75</v>
          </cell>
          <cell r="R741">
            <v>7123.75</v>
          </cell>
          <cell r="S741">
            <v>28495</v>
          </cell>
          <cell r="T741" t="str">
            <v>USD</v>
          </cell>
          <cell r="U741" t="str">
            <v>ASSETS</v>
          </cell>
          <cell r="V741" t="str">
            <v>CURRENT ASSETS</v>
          </cell>
        </row>
        <row r="742">
          <cell r="C742" t="str">
            <v>FD   A5199USD</v>
          </cell>
          <cell r="D742" t="str">
            <v>CAGBB***</v>
          </cell>
          <cell r="E742" t="str">
            <v>OTHER</v>
          </cell>
          <cell r="F742" t="str">
            <v>Balance Sheet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21949</v>
          </cell>
          <cell r="S742">
            <v>21949</v>
          </cell>
          <cell r="T742" t="str">
            <v>USD</v>
          </cell>
          <cell r="U742" t="str">
            <v>ASSETS</v>
          </cell>
          <cell r="V742" t="str">
            <v>CURRENT ASSETS</v>
          </cell>
        </row>
        <row r="743">
          <cell r="C743" t="str">
            <v>FD   E0290001USD</v>
          </cell>
          <cell r="D743" t="str">
            <v>CBAAD***</v>
          </cell>
          <cell r="E743" t="str">
            <v>LAND&amp;ME</v>
          </cell>
          <cell r="F743" t="str">
            <v>Balance Sheet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-128.82</v>
          </cell>
          <cell r="P743">
            <v>12373.8</v>
          </cell>
          <cell r="Q743">
            <v>9760.48</v>
          </cell>
          <cell r="R743">
            <v>-128.82</v>
          </cell>
          <cell r="S743">
            <v>21876.639999999999</v>
          </cell>
          <cell r="T743" t="str">
            <v>USD</v>
          </cell>
          <cell r="U743" t="str">
            <v>ASSETS</v>
          </cell>
          <cell r="V743" t="str">
            <v>OTHER ASSETS</v>
          </cell>
        </row>
        <row r="744">
          <cell r="C744" t="str">
            <v>FD   F22000012LUSD</v>
          </cell>
          <cell r="D744" t="str">
            <v>CBAAA***</v>
          </cell>
          <cell r="E744" t="str">
            <v>LAND&amp;ME</v>
          </cell>
          <cell r="F744" t="str">
            <v>Balance Sheet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7058.48</v>
          </cell>
          <cell r="P744">
            <v>7058.48</v>
          </cell>
          <cell r="Q744">
            <v>7058.48</v>
          </cell>
          <cell r="R744">
            <v>7058.48</v>
          </cell>
          <cell r="S744">
            <v>28233.919999999998</v>
          </cell>
          <cell r="T744" t="str">
            <v>USD</v>
          </cell>
          <cell r="U744" t="str">
            <v>ASSETS</v>
          </cell>
          <cell r="V744" t="str">
            <v>OTHER ASSETS</v>
          </cell>
        </row>
        <row r="745">
          <cell r="C745" t="str">
            <v>FD   F2200001G8USD</v>
          </cell>
          <cell r="D745" t="str">
            <v>CBAAA***</v>
          </cell>
          <cell r="E745" t="str">
            <v>LAND&amp;ME</v>
          </cell>
          <cell r="F745" t="str">
            <v>Balance Sheet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81934.460000000006</v>
          </cell>
          <cell r="P745">
            <v>81934.460000000006</v>
          </cell>
          <cell r="Q745">
            <v>81934.460000000006</v>
          </cell>
          <cell r="R745">
            <v>81934.460000000006</v>
          </cell>
          <cell r="S745">
            <v>327737.84000000003</v>
          </cell>
          <cell r="T745" t="str">
            <v>USD</v>
          </cell>
          <cell r="U745" t="str">
            <v>ASSETS</v>
          </cell>
          <cell r="V745" t="str">
            <v>OTHER ASSETS</v>
          </cell>
        </row>
        <row r="746">
          <cell r="C746" t="str">
            <v>FD   F22000022LUSD</v>
          </cell>
          <cell r="D746" t="str">
            <v>CBAAA***</v>
          </cell>
          <cell r="E746" t="str">
            <v>LAND&amp;ME</v>
          </cell>
          <cell r="F746" t="str">
            <v>Balance Sheet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3825.28</v>
          </cell>
          <cell r="P746">
            <v>3825.28</v>
          </cell>
          <cell r="Q746">
            <v>3825.28</v>
          </cell>
          <cell r="R746">
            <v>3825.28</v>
          </cell>
          <cell r="S746">
            <v>15301.12</v>
          </cell>
          <cell r="T746" t="str">
            <v>USD</v>
          </cell>
          <cell r="U746" t="str">
            <v>ASSETS</v>
          </cell>
          <cell r="V746" t="str">
            <v>OTHER ASSETS</v>
          </cell>
        </row>
        <row r="747">
          <cell r="C747" t="str">
            <v>FD   F22000032LUSD</v>
          </cell>
          <cell r="D747" t="str">
            <v>CBAAA***</v>
          </cell>
          <cell r="E747" t="str">
            <v>LAND&amp;ME</v>
          </cell>
          <cell r="F747" t="str">
            <v>Balance Sheet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56542.02</v>
          </cell>
          <cell r="P747">
            <v>56542.02</v>
          </cell>
          <cell r="Q747">
            <v>56542.02</v>
          </cell>
          <cell r="R747">
            <v>56542.02</v>
          </cell>
          <cell r="S747">
            <v>226168.08</v>
          </cell>
          <cell r="T747" t="str">
            <v>USD</v>
          </cell>
          <cell r="U747" t="str">
            <v>ASSETS</v>
          </cell>
          <cell r="V747" t="str">
            <v>OTHER ASSETS</v>
          </cell>
        </row>
        <row r="748">
          <cell r="C748" t="str">
            <v>FD   F22000042LUSD</v>
          </cell>
          <cell r="D748" t="str">
            <v>CBAAA***</v>
          </cell>
          <cell r="E748" t="str">
            <v>LAND&amp;ME</v>
          </cell>
          <cell r="F748" t="str">
            <v>Balance Sheet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416181.44</v>
          </cell>
          <cell r="P748">
            <v>416181.44</v>
          </cell>
          <cell r="Q748">
            <v>416181.44</v>
          </cell>
          <cell r="R748">
            <v>416181.44</v>
          </cell>
          <cell r="S748">
            <v>1664725.76</v>
          </cell>
          <cell r="T748" t="str">
            <v>USD</v>
          </cell>
          <cell r="U748" t="str">
            <v>ASSETS</v>
          </cell>
          <cell r="V748" t="str">
            <v>OTHER ASSETS</v>
          </cell>
        </row>
        <row r="749">
          <cell r="C749" t="str">
            <v>FD   F22000052LUSD</v>
          </cell>
          <cell r="D749" t="str">
            <v>CBAAA***</v>
          </cell>
          <cell r="E749" t="str">
            <v>LAND&amp;ME</v>
          </cell>
          <cell r="F749" t="str">
            <v>Balance Sheet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303342.2</v>
          </cell>
          <cell r="P749">
            <v>303342.2</v>
          </cell>
          <cell r="Q749">
            <v>303342.2</v>
          </cell>
          <cell r="R749">
            <v>303342.2</v>
          </cell>
          <cell r="S749">
            <v>1213368.8</v>
          </cell>
          <cell r="T749" t="str">
            <v>USD</v>
          </cell>
          <cell r="U749" t="str">
            <v>ASSETS</v>
          </cell>
          <cell r="V749" t="str">
            <v>OTHER ASSETS</v>
          </cell>
        </row>
        <row r="750">
          <cell r="C750" t="str">
            <v>FD   F22000062LUSD</v>
          </cell>
          <cell r="D750" t="str">
            <v>CBAAA***</v>
          </cell>
          <cell r="E750" t="str">
            <v>LAND&amp;ME</v>
          </cell>
          <cell r="F750" t="str">
            <v>Balance Sheet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2220831.16</v>
          </cell>
          <cell r="P750">
            <v>2220831.16</v>
          </cell>
          <cell r="Q750">
            <v>2220831.16</v>
          </cell>
          <cell r="R750">
            <v>2220831.16</v>
          </cell>
          <cell r="S750">
            <v>8883324.6400000006</v>
          </cell>
          <cell r="T750" t="str">
            <v>USD</v>
          </cell>
          <cell r="U750" t="str">
            <v>ASSETS</v>
          </cell>
          <cell r="V750" t="str">
            <v>OTHER ASSETS</v>
          </cell>
        </row>
        <row r="751">
          <cell r="C751" t="str">
            <v>AX   G78451017JUSD</v>
          </cell>
          <cell r="D751" t="str">
            <v>DBEF****</v>
          </cell>
          <cell r="E751" t="str">
            <v>LT LIABILITIES</v>
          </cell>
          <cell r="F751" t="str">
            <v>Balance Sheet</v>
          </cell>
          <cell r="G751">
            <v>258990.15</v>
          </cell>
          <cell r="H751">
            <v>262284.37</v>
          </cell>
          <cell r="I751">
            <v>265578.61</v>
          </cell>
          <cell r="J751">
            <v>268872.83</v>
          </cell>
          <cell r="K751">
            <v>272167.05</v>
          </cell>
          <cell r="L751">
            <v>275461.28000000003</v>
          </cell>
          <cell r="M751">
            <v>276717.48</v>
          </cell>
          <cell r="N751">
            <v>276717.46999999997</v>
          </cell>
          <cell r="O751">
            <v>276717.46999999997</v>
          </cell>
          <cell r="P751">
            <v>276717.46999999997</v>
          </cell>
          <cell r="Q751">
            <v>276717.46000000002</v>
          </cell>
          <cell r="R751">
            <v>276717.46000000002</v>
          </cell>
          <cell r="S751">
            <v>3263659.0999999996</v>
          </cell>
          <cell r="T751" t="str">
            <v>USD</v>
          </cell>
          <cell r="U751" t="str">
            <v>LIABILITIES</v>
          </cell>
          <cell r="V751" t="str">
            <v>OTHER LIAB</v>
          </cell>
        </row>
        <row r="752">
          <cell r="C752" t="str">
            <v>FD   F22000072LUSD</v>
          </cell>
          <cell r="D752" t="str">
            <v>CBAAA***</v>
          </cell>
          <cell r="E752" t="str">
            <v>LAND&amp;ME</v>
          </cell>
          <cell r="F752" t="str">
            <v>Balance Sheet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52890.49</v>
          </cell>
          <cell r="P752">
            <v>52890.49</v>
          </cell>
          <cell r="Q752">
            <v>52890.49</v>
          </cell>
          <cell r="R752">
            <v>52890.49</v>
          </cell>
          <cell r="S752">
            <v>211561.96</v>
          </cell>
          <cell r="T752" t="str">
            <v>USD</v>
          </cell>
          <cell r="U752" t="str">
            <v>ASSETS</v>
          </cell>
          <cell r="V752" t="str">
            <v>OTHER ASSETS</v>
          </cell>
        </row>
        <row r="753">
          <cell r="C753" t="str">
            <v>FD   F22000082LUSD</v>
          </cell>
          <cell r="D753" t="str">
            <v>CBAAA***</v>
          </cell>
          <cell r="E753" t="str">
            <v>LAND&amp;ME</v>
          </cell>
          <cell r="F753" t="str">
            <v>Balance Sheet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105169.56</v>
          </cell>
          <cell r="P753">
            <v>105169.56</v>
          </cell>
          <cell r="Q753">
            <v>105169.56</v>
          </cell>
          <cell r="R753">
            <v>105169.56</v>
          </cell>
          <cell r="S753">
            <v>420678.24</v>
          </cell>
          <cell r="T753" t="str">
            <v>USD</v>
          </cell>
          <cell r="U753" t="str">
            <v>ASSETS</v>
          </cell>
          <cell r="V753" t="str">
            <v>OTHER ASSETS</v>
          </cell>
        </row>
        <row r="754">
          <cell r="C754" t="str">
            <v>FD   F22000092LUSD</v>
          </cell>
          <cell r="D754" t="str">
            <v>CBAAA***</v>
          </cell>
          <cell r="E754" t="str">
            <v>LAND&amp;ME</v>
          </cell>
          <cell r="F754" t="str">
            <v>Balance Sheet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308975.03000000003</v>
          </cell>
          <cell r="P754">
            <v>308975.03000000003</v>
          </cell>
          <cell r="Q754">
            <v>308975.03000000003</v>
          </cell>
          <cell r="R754">
            <v>308975.03000000003</v>
          </cell>
          <cell r="S754">
            <v>1235900.1200000001</v>
          </cell>
          <cell r="T754" t="str">
            <v>USD</v>
          </cell>
          <cell r="U754" t="str">
            <v>ASSETS</v>
          </cell>
          <cell r="V754" t="str">
            <v>OTHER ASSETS</v>
          </cell>
        </row>
        <row r="755">
          <cell r="C755" t="str">
            <v>FD   F22000102LUSD</v>
          </cell>
          <cell r="D755" t="str">
            <v>CBAAA***</v>
          </cell>
          <cell r="E755" t="str">
            <v>LAND&amp;ME</v>
          </cell>
          <cell r="F755" t="str">
            <v>Balance Sheet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72612.429999999993</v>
          </cell>
          <cell r="P755">
            <v>72612.429999999993</v>
          </cell>
          <cell r="Q755">
            <v>72612.429999999993</v>
          </cell>
          <cell r="R755">
            <v>72612.429999999993</v>
          </cell>
          <cell r="S755">
            <v>290449.71999999997</v>
          </cell>
          <cell r="T755" t="str">
            <v>USD</v>
          </cell>
          <cell r="U755" t="str">
            <v>ASSETS</v>
          </cell>
          <cell r="V755" t="str">
            <v>OTHER ASSETS</v>
          </cell>
        </row>
        <row r="756">
          <cell r="C756" t="str">
            <v>FD   F2200013USD</v>
          </cell>
          <cell r="D756" t="str">
            <v>CBAAB***</v>
          </cell>
          <cell r="E756" t="str">
            <v>LAND&amp;ME</v>
          </cell>
          <cell r="F756" t="str">
            <v>Balance Sheet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34208.57</v>
          </cell>
          <cell r="P756">
            <v>34208.57</v>
          </cell>
          <cell r="Q756">
            <v>34208.57</v>
          </cell>
          <cell r="R756">
            <v>34208.57</v>
          </cell>
          <cell r="S756">
            <v>136834.28</v>
          </cell>
          <cell r="T756" t="str">
            <v>USD</v>
          </cell>
          <cell r="U756" t="str">
            <v>ASSETS</v>
          </cell>
          <cell r="V756" t="str">
            <v>OTHER ASSETS</v>
          </cell>
        </row>
        <row r="757">
          <cell r="C757" t="str">
            <v>FD   F2200021USD</v>
          </cell>
          <cell r="D757" t="str">
            <v>CBAAA***</v>
          </cell>
          <cell r="E757" t="str">
            <v>LAND&amp;ME</v>
          </cell>
          <cell r="F757" t="str">
            <v>Balance Sheet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323544.39</v>
          </cell>
          <cell r="P757">
            <v>323544.39</v>
          </cell>
          <cell r="Q757">
            <v>336069.91</v>
          </cell>
          <cell r="R757">
            <v>349163.11</v>
          </cell>
          <cell r="S757">
            <v>1332321.7999999998</v>
          </cell>
          <cell r="T757" t="str">
            <v>USD</v>
          </cell>
          <cell r="U757" t="str">
            <v>ASSETS</v>
          </cell>
          <cell r="V757" t="str">
            <v>OTHER ASSETS</v>
          </cell>
        </row>
        <row r="758">
          <cell r="C758" t="str">
            <v>FD   F2200022USD</v>
          </cell>
          <cell r="D758" t="str">
            <v>CBAAA***</v>
          </cell>
          <cell r="E758" t="str">
            <v>LAND&amp;ME</v>
          </cell>
          <cell r="F758" t="str">
            <v>Balance Sheet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10712.75</v>
          </cell>
          <cell r="P758">
            <v>10712.75</v>
          </cell>
          <cell r="Q758">
            <v>10712.75</v>
          </cell>
          <cell r="R758">
            <v>10712.75</v>
          </cell>
          <cell r="S758">
            <v>42851</v>
          </cell>
          <cell r="T758" t="str">
            <v>USD</v>
          </cell>
          <cell r="U758" t="str">
            <v>ASSETS</v>
          </cell>
          <cell r="V758" t="str">
            <v>OTHER ASSETS</v>
          </cell>
        </row>
        <row r="759">
          <cell r="C759" t="str">
            <v>FD   F2200031USD</v>
          </cell>
          <cell r="D759" t="str">
            <v>CBAAA***</v>
          </cell>
          <cell r="E759" t="str">
            <v>LAND&amp;ME</v>
          </cell>
          <cell r="F759" t="str">
            <v>Balance Sheet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53453.13</v>
          </cell>
          <cell r="P759">
            <v>53453.13</v>
          </cell>
          <cell r="Q759">
            <v>53453.13</v>
          </cell>
          <cell r="R759">
            <v>53453.13</v>
          </cell>
          <cell r="S759">
            <v>213812.52</v>
          </cell>
          <cell r="T759" t="str">
            <v>USD</v>
          </cell>
          <cell r="U759" t="str">
            <v>ASSETS</v>
          </cell>
          <cell r="V759" t="str">
            <v>OTHER ASSETS</v>
          </cell>
        </row>
        <row r="760">
          <cell r="C760" t="str">
            <v>FD   F2200032USD</v>
          </cell>
          <cell r="D760" t="str">
            <v>CBAAA***</v>
          </cell>
          <cell r="E760" t="str">
            <v>LAND&amp;ME</v>
          </cell>
          <cell r="F760" t="str">
            <v>Balance Sheet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17898.490000000002</v>
          </cell>
          <cell r="P760">
            <v>17898.490000000002</v>
          </cell>
          <cell r="Q760">
            <v>17898.490000000002</v>
          </cell>
          <cell r="R760">
            <v>17898.490000000002</v>
          </cell>
          <cell r="S760">
            <v>71593.960000000006</v>
          </cell>
          <cell r="T760" t="str">
            <v>USD</v>
          </cell>
          <cell r="U760" t="str">
            <v>ASSETS</v>
          </cell>
          <cell r="V760" t="str">
            <v>OTHER ASSETS</v>
          </cell>
        </row>
        <row r="761">
          <cell r="C761" t="str">
            <v>FD   F2200042USD</v>
          </cell>
          <cell r="D761" t="str">
            <v>CBAAA***</v>
          </cell>
          <cell r="E761" t="str">
            <v>LAND&amp;ME</v>
          </cell>
          <cell r="F761" t="str">
            <v>Balance Sheet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-35150.370000000003</v>
          </cell>
          <cell r="P761">
            <v>-35150.370000000003</v>
          </cell>
          <cell r="Q761">
            <v>-35150.370000000003</v>
          </cell>
          <cell r="R761">
            <v>-35150.370000000003</v>
          </cell>
          <cell r="S761">
            <v>-140601.48000000001</v>
          </cell>
          <cell r="T761" t="str">
            <v>USD</v>
          </cell>
          <cell r="U761" t="str">
            <v>ASSETS</v>
          </cell>
          <cell r="V761" t="str">
            <v>OTHER ASSETS</v>
          </cell>
        </row>
        <row r="762">
          <cell r="C762" t="str">
            <v>FD   F2200051USD</v>
          </cell>
          <cell r="D762" t="str">
            <v>CBAAA***</v>
          </cell>
          <cell r="E762" t="str">
            <v>LAND&amp;ME</v>
          </cell>
          <cell r="F762" t="str">
            <v>Balance Sheet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87252.78</v>
          </cell>
          <cell r="P762">
            <v>87252.78</v>
          </cell>
          <cell r="Q762">
            <v>87252.78</v>
          </cell>
          <cell r="R762">
            <v>87252.78</v>
          </cell>
          <cell r="S762">
            <v>349011.12</v>
          </cell>
          <cell r="T762" t="str">
            <v>USD</v>
          </cell>
          <cell r="U762" t="str">
            <v>ASSETS</v>
          </cell>
          <cell r="V762" t="str">
            <v>OTHER ASSETS</v>
          </cell>
        </row>
        <row r="763">
          <cell r="C763" t="str">
            <v>FD   F2200052USD</v>
          </cell>
          <cell r="D763" t="str">
            <v>CBAAA***</v>
          </cell>
          <cell r="E763" t="str">
            <v>LAND&amp;ME</v>
          </cell>
          <cell r="F763" t="str">
            <v>Balance Sheet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15325.88</v>
          </cell>
          <cell r="P763">
            <v>15325.88</v>
          </cell>
          <cell r="Q763">
            <v>15325.88</v>
          </cell>
          <cell r="R763">
            <v>15325.88</v>
          </cell>
          <cell r="S763">
            <v>61303.519999999997</v>
          </cell>
          <cell r="T763" t="str">
            <v>USD</v>
          </cell>
          <cell r="U763" t="str">
            <v>ASSETS</v>
          </cell>
          <cell r="V763" t="str">
            <v>OTHER ASSETS</v>
          </cell>
        </row>
        <row r="764">
          <cell r="C764" t="str">
            <v>FD   F2200061USD</v>
          </cell>
          <cell r="D764" t="str">
            <v>CBAAA***</v>
          </cell>
          <cell r="E764" t="str">
            <v>LAND&amp;ME</v>
          </cell>
          <cell r="F764" t="str">
            <v>Balance Sheet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12389.35</v>
          </cell>
          <cell r="P764">
            <v>12389.35</v>
          </cell>
          <cell r="Q764">
            <v>12389.35</v>
          </cell>
          <cell r="R764">
            <v>12389.35</v>
          </cell>
          <cell r="S764">
            <v>49557.4</v>
          </cell>
          <cell r="T764" t="str">
            <v>USD</v>
          </cell>
          <cell r="U764" t="str">
            <v>ASSETS</v>
          </cell>
          <cell r="V764" t="str">
            <v>OTHER ASSETS</v>
          </cell>
        </row>
        <row r="765">
          <cell r="C765" t="str">
            <v>FD   F22000FD51USD</v>
          </cell>
          <cell r="D765" t="str">
            <v>CBAAA***</v>
          </cell>
          <cell r="E765" t="str">
            <v>LAND&amp;ME</v>
          </cell>
          <cell r="F765" t="str">
            <v>Balance Sheet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4240.21</v>
          </cell>
          <cell r="P765">
            <v>4240.21</v>
          </cell>
          <cell r="Q765">
            <v>4240.21</v>
          </cell>
          <cell r="R765">
            <v>4240.21</v>
          </cell>
          <cell r="S765">
            <v>16960.84</v>
          </cell>
          <cell r="T765" t="str">
            <v>USD</v>
          </cell>
          <cell r="U765" t="str">
            <v>ASSETS</v>
          </cell>
          <cell r="V765" t="str">
            <v>OTHER ASSETS</v>
          </cell>
        </row>
        <row r="766">
          <cell r="C766" t="str">
            <v>FD   F22000FD53USD</v>
          </cell>
          <cell r="D766" t="str">
            <v>CBAAA***</v>
          </cell>
          <cell r="E766" t="str">
            <v>LAND&amp;ME</v>
          </cell>
          <cell r="F766" t="str">
            <v>Balance Sheet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594.78</v>
          </cell>
          <cell r="P766">
            <v>594.78</v>
          </cell>
          <cell r="Q766">
            <v>594.78</v>
          </cell>
          <cell r="R766">
            <v>594.78</v>
          </cell>
          <cell r="S766">
            <v>2379.12</v>
          </cell>
          <cell r="T766" t="str">
            <v>USD</v>
          </cell>
          <cell r="U766" t="str">
            <v>ASSETS</v>
          </cell>
          <cell r="V766" t="str">
            <v>OTHER ASSETS</v>
          </cell>
        </row>
        <row r="767">
          <cell r="C767" t="str">
            <v>FD   F2200LY201USD</v>
          </cell>
          <cell r="D767" t="str">
            <v>CBAAA***</v>
          </cell>
          <cell r="E767" t="str">
            <v>LAND&amp;ME</v>
          </cell>
          <cell r="F767" t="str">
            <v>Balance Sheet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112917.47</v>
          </cell>
          <cell r="P767">
            <v>112917.47</v>
          </cell>
          <cell r="Q767">
            <v>112917.47</v>
          </cell>
          <cell r="R767">
            <v>112917.47</v>
          </cell>
          <cell r="S767">
            <v>451669.88</v>
          </cell>
          <cell r="T767" t="str">
            <v>USD</v>
          </cell>
          <cell r="U767" t="str">
            <v>ASSETS</v>
          </cell>
          <cell r="V767" t="str">
            <v>OTHER ASSETS</v>
          </cell>
        </row>
        <row r="768">
          <cell r="C768" t="str">
            <v>FD   F2200LY204USD</v>
          </cell>
          <cell r="D768" t="str">
            <v>CBAAA***</v>
          </cell>
          <cell r="E768" t="str">
            <v>LAND&amp;ME</v>
          </cell>
          <cell r="F768" t="str">
            <v>Balance Sheet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70870.789999999994</v>
          </cell>
          <cell r="P768">
            <v>70870.789999999994</v>
          </cell>
          <cell r="Q768">
            <v>70870.789999999994</v>
          </cell>
          <cell r="R768">
            <v>70870.789999999994</v>
          </cell>
          <cell r="S768">
            <v>283483.15999999997</v>
          </cell>
          <cell r="T768" t="str">
            <v>USD</v>
          </cell>
          <cell r="U768" t="str">
            <v>ASSETS</v>
          </cell>
          <cell r="V768" t="str">
            <v>OTHER ASSETS</v>
          </cell>
        </row>
        <row r="769">
          <cell r="C769" t="str">
            <v>FD   F2200LY206USD</v>
          </cell>
          <cell r="D769" t="str">
            <v>CBAAA***</v>
          </cell>
          <cell r="E769" t="str">
            <v>LAND&amp;ME</v>
          </cell>
          <cell r="F769" t="str">
            <v>Balance Sheet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91956.58</v>
          </cell>
          <cell r="P769">
            <v>91956.58</v>
          </cell>
          <cell r="Q769">
            <v>91956.58</v>
          </cell>
          <cell r="R769">
            <v>91956.58</v>
          </cell>
          <cell r="S769">
            <v>367826.32</v>
          </cell>
          <cell r="T769" t="str">
            <v>USD</v>
          </cell>
          <cell r="U769" t="str">
            <v>ASSETS</v>
          </cell>
          <cell r="V769" t="str">
            <v>OTHER ASSETS</v>
          </cell>
        </row>
        <row r="770">
          <cell r="C770" t="str">
            <v>FD   F2200LY207USD</v>
          </cell>
          <cell r="D770" t="str">
            <v>CBAAA***</v>
          </cell>
          <cell r="E770" t="str">
            <v>LAND&amp;ME</v>
          </cell>
          <cell r="F770" t="str">
            <v>Balance Sheet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43432.88</v>
          </cell>
          <cell r="P770">
            <v>43432.88</v>
          </cell>
          <cell r="Q770">
            <v>43432.88</v>
          </cell>
          <cell r="R770">
            <v>43432.88</v>
          </cell>
          <cell r="S770">
            <v>173731.52</v>
          </cell>
          <cell r="T770" t="str">
            <v>USD</v>
          </cell>
          <cell r="U770" t="str">
            <v>ASSETS</v>
          </cell>
          <cell r="V770" t="str">
            <v>OTHER ASSETS</v>
          </cell>
        </row>
        <row r="771">
          <cell r="C771" t="str">
            <v>FD   F2200LY208USD</v>
          </cell>
          <cell r="D771" t="str">
            <v>CBAAA***</v>
          </cell>
          <cell r="E771" t="str">
            <v>LAND&amp;ME</v>
          </cell>
          <cell r="F771" t="str">
            <v>Balance Sheet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16905.169999999998</v>
          </cell>
          <cell r="P771">
            <v>16905.169999999998</v>
          </cell>
          <cell r="Q771">
            <v>16905.169999999998</v>
          </cell>
          <cell r="R771">
            <v>16905.169999999998</v>
          </cell>
          <cell r="S771">
            <v>67620.679999999993</v>
          </cell>
          <cell r="T771" t="str">
            <v>USD</v>
          </cell>
          <cell r="U771" t="str">
            <v>ASSETS</v>
          </cell>
          <cell r="V771" t="str">
            <v>OTHER ASSETS</v>
          </cell>
        </row>
        <row r="772">
          <cell r="C772" t="str">
            <v>FD   F2200LY209USD</v>
          </cell>
          <cell r="D772" t="str">
            <v>CBAAA***</v>
          </cell>
          <cell r="E772" t="str">
            <v>LAND&amp;ME</v>
          </cell>
          <cell r="F772" t="str">
            <v>Balance Sheet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273771.18</v>
          </cell>
          <cell r="P772">
            <v>273771.18</v>
          </cell>
          <cell r="Q772">
            <v>273771.18</v>
          </cell>
          <cell r="R772">
            <v>273771.18</v>
          </cell>
          <cell r="S772">
            <v>1095084.72</v>
          </cell>
          <cell r="T772" t="str">
            <v>USD</v>
          </cell>
          <cell r="U772" t="str">
            <v>ASSETS</v>
          </cell>
          <cell r="V772" t="str">
            <v>OTHER ASSETS</v>
          </cell>
        </row>
        <row r="773">
          <cell r="C773" t="str">
            <v>FD   F2200LY210USD</v>
          </cell>
          <cell r="D773" t="str">
            <v>CBAAA***</v>
          </cell>
          <cell r="E773" t="str">
            <v>LAND&amp;ME</v>
          </cell>
          <cell r="F773" t="str">
            <v>Balance Sheet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946008.09</v>
          </cell>
          <cell r="P773">
            <v>946008.09</v>
          </cell>
          <cell r="Q773">
            <v>946008.09</v>
          </cell>
          <cell r="R773">
            <v>946008.09</v>
          </cell>
          <cell r="S773">
            <v>3784032.36</v>
          </cell>
          <cell r="T773" t="str">
            <v>USD</v>
          </cell>
          <cell r="U773" t="str">
            <v>ASSETS</v>
          </cell>
          <cell r="V773" t="str">
            <v>OTHER ASSETS</v>
          </cell>
        </row>
        <row r="774">
          <cell r="C774" t="str">
            <v>FD   F2200LY211USD</v>
          </cell>
          <cell r="D774" t="str">
            <v>CBAAA***</v>
          </cell>
          <cell r="E774" t="str">
            <v>LAND&amp;ME</v>
          </cell>
          <cell r="F774" t="str">
            <v>Balance Sheet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1011.54</v>
          </cell>
          <cell r="P774">
            <v>1011.54</v>
          </cell>
          <cell r="Q774">
            <v>1011.54</v>
          </cell>
          <cell r="R774">
            <v>1011.54</v>
          </cell>
          <cell r="S774">
            <v>4046.16</v>
          </cell>
          <cell r="T774" t="str">
            <v>USD</v>
          </cell>
          <cell r="U774" t="str">
            <v>ASSETS</v>
          </cell>
          <cell r="V774" t="str">
            <v>OTHER ASSETS</v>
          </cell>
        </row>
        <row r="775">
          <cell r="C775" t="str">
            <v>FD   F32000012LUSD</v>
          </cell>
          <cell r="D775" t="str">
            <v>CBABA***</v>
          </cell>
          <cell r="E775" t="str">
            <v>LAND&amp;ME</v>
          </cell>
          <cell r="F775" t="str">
            <v>Balance Sheet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-10461.73</v>
          </cell>
          <cell r="P775">
            <v>-10461.73</v>
          </cell>
          <cell r="Q775">
            <v>-10461.73</v>
          </cell>
          <cell r="R775">
            <v>-10461.73</v>
          </cell>
          <cell r="S775">
            <v>-41846.92</v>
          </cell>
          <cell r="T775" t="str">
            <v>USD</v>
          </cell>
          <cell r="U775" t="str">
            <v>ASSETS</v>
          </cell>
          <cell r="V775" t="str">
            <v>OTHER ASSETS</v>
          </cell>
        </row>
        <row r="776">
          <cell r="C776" t="str">
            <v>FD   F3200001G8USD</v>
          </cell>
          <cell r="D776" t="str">
            <v>CBABA***</v>
          </cell>
          <cell r="E776" t="str">
            <v>LAND&amp;ME</v>
          </cell>
          <cell r="F776" t="str">
            <v>Balance Sheet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-40320.11</v>
          </cell>
          <cell r="P776">
            <v>-40320.11</v>
          </cell>
          <cell r="Q776">
            <v>-40320.11</v>
          </cell>
          <cell r="R776">
            <v>-40320.11</v>
          </cell>
          <cell r="S776">
            <v>-161280.44</v>
          </cell>
          <cell r="T776" t="str">
            <v>USD</v>
          </cell>
          <cell r="U776" t="str">
            <v>ASSETS</v>
          </cell>
          <cell r="V776" t="str">
            <v>OTHER ASSETS</v>
          </cell>
        </row>
        <row r="777">
          <cell r="C777" t="str">
            <v>FD   F32000022LUSD</v>
          </cell>
          <cell r="D777" t="str">
            <v>CBABA***</v>
          </cell>
          <cell r="E777" t="str">
            <v>LAND&amp;ME</v>
          </cell>
          <cell r="F777" t="str">
            <v>Balance Sheet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-3478.54</v>
          </cell>
          <cell r="P777">
            <v>-3478.54</v>
          </cell>
          <cell r="Q777">
            <v>-3478.54</v>
          </cell>
          <cell r="R777">
            <v>-3478.54</v>
          </cell>
          <cell r="S777">
            <v>-13914.16</v>
          </cell>
          <cell r="T777" t="str">
            <v>USD</v>
          </cell>
          <cell r="U777" t="str">
            <v>ASSETS</v>
          </cell>
          <cell r="V777" t="str">
            <v>OTHER ASSETS</v>
          </cell>
        </row>
        <row r="778">
          <cell r="C778" t="str">
            <v>FD   F32000032LUSD</v>
          </cell>
          <cell r="D778" t="str">
            <v>CBABA***</v>
          </cell>
          <cell r="E778" t="str">
            <v>LAND&amp;ME</v>
          </cell>
          <cell r="F778" t="str">
            <v>Balance Sheet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-36968.769999999997</v>
          </cell>
          <cell r="P778">
            <v>-36968.769999999997</v>
          </cell>
          <cell r="Q778">
            <v>-36968.769999999997</v>
          </cell>
          <cell r="R778">
            <v>-36968.769999999997</v>
          </cell>
          <cell r="S778">
            <v>-147875.07999999999</v>
          </cell>
          <cell r="T778" t="str">
            <v>USD</v>
          </cell>
          <cell r="U778" t="str">
            <v>ASSETS</v>
          </cell>
          <cell r="V778" t="str">
            <v>OTHER ASSETS</v>
          </cell>
        </row>
        <row r="779">
          <cell r="C779" t="str">
            <v>FD   F32000042LUSD</v>
          </cell>
          <cell r="D779" t="str">
            <v>CBABA***</v>
          </cell>
          <cell r="E779" t="str">
            <v>LAND&amp;ME</v>
          </cell>
          <cell r="F779" t="str">
            <v>Balance Sheet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-232315.57</v>
          </cell>
          <cell r="P779">
            <v>-232315.57</v>
          </cell>
          <cell r="Q779">
            <v>-232315.57</v>
          </cell>
          <cell r="R779">
            <v>-232315.57</v>
          </cell>
          <cell r="S779">
            <v>-929262.28</v>
          </cell>
          <cell r="T779" t="str">
            <v>USD</v>
          </cell>
          <cell r="U779" t="str">
            <v>ASSETS</v>
          </cell>
          <cell r="V779" t="str">
            <v>OTHER ASSETS</v>
          </cell>
        </row>
        <row r="780">
          <cell r="C780" t="str">
            <v>FD   F32000052LUSD</v>
          </cell>
          <cell r="D780" t="str">
            <v>CBABA***</v>
          </cell>
          <cell r="E780" t="str">
            <v>LAND&amp;ME</v>
          </cell>
          <cell r="F780" t="str">
            <v>Balance Sheet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-216311.43</v>
          </cell>
          <cell r="P780">
            <v>-216311.43</v>
          </cell>
          <cell r="Q780">
            <v>-216311.43</v>
          </cell>
          <cell r="R780">
            <v>-216311.43</v>
          </cell>
          <cell r="S780">
            <v>-865245.72</v>
          </cell>
          <cell r="T780" t="str">
            <v>USD</v>
          </cell>
          <cell r="U780" t="str">
            <v>ASSETS</v>
          </cell>
          <cell r="V780" t="str">
            <v>OTHER ASSETS</v>
          </cell>
        </row>
        <row r="781">
          <cell r="C781" t="str">
            <v>FD   F32000062LUSD</v>
          </cell>
          <cell r="D781" t="str">
            <v>CBABA***</v>
          </cell>
          <cell r="E781" t="str">
            <v>LAND&amp;ME</v>
          </cell>
          <cell r="F781" t="str">
            <v>Balance Sheet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-1828042.39</v>
          </cell>
          <cell r="P781">
            <v>-1828042.39</v>
          </cell>
          <cell r="Q781">
            <v>-1828042.39</v>
          </cell>
          <cell r="R781">
            <v>-1828042.39</v>
          </cell>
          <cell r="S781">
            <v>-7312169.5599999996</v>
          </cell>
          <cell r="T781" t="str">
            <v>USD</v>
          </cell>
          <cell r="U781" t="str">
            <v>ASSETS</v>
          </cell>
          <cell r="V781" t="str">
            <v>OTHER ASSETS</v>
          </cell>
        </row>
        <row r="782">
          <cell r="C782" t="str">
            <v>FD   F32000072LUSD</v>
          </cell>
          <cell r="D782" t="str">
            <v>CBABA***</v>
          </cell>
          <cell r="E782" t="str">
            <v>LAND&amp;ME</v>
          </cell>
          <cell r="F782" t="str">
            <v>Balance Sheet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-39399.42</v>
          </cell>
          <cell r="P782">
            <v>-39399.42</v>
          </cell>
          <cell r="Q782">
            <v>-39399.42</v>
          </cell>
          <cell r="R782">
            <v>-39399.42</v>
          </cell>
          <cell r="S782">
            <v>-157597.68</v>
          </cell>
          <cell r="T782" t="str">
            <v>USD</v>
          </cell>
          <cell r="U782" t="str">
            <v>ASSETS</v>
          </cell>
          <cell r="V782" t="str">
            <v>OTHER ASSETS</v>
          </cell>
        </row>
        <row r="783">
          <cell r="C783" t="str">
            <v>FD   F32000082LUSD</v>
          </cell>
          <cell r="D783" t="str">
            <v>CBABA***</v>
          </cell>
          <cell r="E783" t="str">
            <v>LAND&amp;ME</v>
          </cell>
          <cell r="F783" t="str">
            <v>Balance Sheet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-81286.86</v>
          </cell>
          <cell r="P783">
            <v>-81286.86</v>
          </cell>
          <cell r="Q783">
            <v>-81286.86</v>
          </cell>
          <cell r="R783">
            <v>-81286.86</v>
          </cell>
          <cell r="S783">
            <v>-325147.44</v>
          </cell>
          <cell r="T783" t="str">
            <v>USD</v>
          </cell>
          <cell r="U783" t="str">
            <v>ASSETS</v>
          </cell>
          <cell r="V783" t="str">
            <v>OTHER ASSETS</v>
          </cell>
        </row>
        <row r="784">
          <cell r="C784" t="str">
            <v>FD   F32000092LUSD</v>
          </cell>
          <cell r="D784" t="str">
            <v>CBABA***</v>
          </cell>
          <cell r="E784" t="str">
            <v>LAND&amp;ME</v>
          </cell>
          <cell r="F784" t="str">
            <v>Balance Sheet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-53130.19</v>
          </cell>
          <cell r="P784">
            <v>-53130.19</v>
          </cell>
          <cell r="Q784">
            <v>-53130.19</v>
          </cell>
          <cell r="R784">
            <v>-53130.19</v>
          </cell>
          <cell r="S784">
            <v>-212520.76</v>
          </cell>
          <cell r="T784" t="str">
            <v>USD</v>
          </cell>
          <cell r="U784" t="str">
            <v>ASSETS</v>
          </cell>
          <cell r="V784" t="str">
            <v>OTHER ASSETS</v>
          </cell>
        </row>
        <row r="785">
          <cell r="C785" t="str">
            <v>FD   F32000102LUSD</v>
          </cell>
          <cell r="D785" t="str">
            <v>CBABA***</v>
          </cell>
          <cell r="E785" t="str">
            <v>LAND&amp;ME</v>
          </cell>
          <cell r="F785" t="str">
            <v>Balance Sheet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-35107.99</v>
          </cell>
          <cell r="P785">
            <v>-35107.99</v>
          </cell>
          <cell r="Q785">
            <v>-35107.99</v>
          </cell>
          <cell r="R785">
            <v>-35107.99</v>
          </cell>
          <cell r="S785">
            <v>-140431.96</v>
          </cell>
          <cell r="T785" t="str">
            <v>USD</v>
          </cell>
          <cell r="U785" t="str">
            <v>ASSETS</v>
          </cell>
          <cell r="V785" t="str">
            <v>OTHER ASSETS</v>
          </cell>
        </row>
        <row r="786">
          <cell r="C786" t="str">
            <v>FD   F3200013USD</v>
          </cell>
          <cell r="D786" t="str">
            <v>CBABB***</v>
          </cell>
          <cell r="E786" t="str">
            <v>LAND&amp;ME</v>
          </cell>
          <cell r="F786" t="str">
            <v>Balance Sheet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-114910.98</v>
          </cell>
          <cell r="P786">
            <v>-133006.98000000001</v>
          </cell>
          <cell r="Q786">
            <v>-136790.98000000001</v>
          </cell>
          <cell r="R786">
            <v>-140577.98000000001</v>
          </cell>
          <cell r="S786">
            <v>-525286.92000000004</v>
          </cell>
          <cell r="T786" t="str">
            <v>USD</v>
          </cell>
          <cell r="U786" t="str">
            <v>ASSETS</v>
          </cell>
          <cell r="V786" t="str">
            <v>OTHER ASSETS</v>
          </cell>
        </row>
        <row r="787">
          <cell r="C787" t="str">
            <v>FD   F3200021USD</v>
          </cell>
          <cell r="D787" t="str">
            <v>CBABA***</v>
          </cell>
          <cell r="E787" t="str">
            <v>LAND&amp;ME</v>
          </cell>
          <cell r="F787" t="str">
            <v>Balance Sheet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-802248.29</v>
          </cell>
          <cell r="P787">
            <v>-827249.29</v>
          </cell>
          <cell r="Q787">
            <v>-851517.81</v>
          </cell>
          <cell r="R787">
            <v>-875639.01</v>
          </cell>
          <cell r="S787">
            <v>-3356654.4000000004</v>
          </cell>
          <cell r="T787" t="str">
            <v>USD</v>
          </cell>
          <cell r="U787" t="str">
            <v>ASSETS</v>
          </cell>
          <cell r="V787" t="str">
            <v>OTHER ASSETS</v>
          </cell>
        </row>
        <row r="788">
          <cell r="C788" t="str">
            <v>FD   F3200022USD</v>
          </cell>
          <cell r="D788" t="str">
            <v>CBABA***</v>
          </cell>
          <cell r="E788" t="str">
            <v>LAND&amp;ME</v>
          </cell>
          <cell r="F788" t="str">
            <v>Balance Sheet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-3878.75</v>
          </cell>
          <cell r="P788">
            <v>-4017.75</v>
          </cell>
          <cell r="Q788">
            <v>-4157.75</v>
          </cell>
          <cell r="R788">
            <v>-4297.75</v>
          </cell>
          <cell r="S788">
            <v>-16352</v>
          </cell>
          <cell r="T788" t="str">
            <v>USD</v>
          </cell>
          <cell r="U788" t="str">
            <v>ASSETS</v>
          </cell>
          <cell r="V788" t="str">
            <v>OTHER ASSETS</v>
          </cell>
        </row>
        <row r="789">
          <cell r="C789" t="str">
            <v>FD   F3200031USD</v>
          </cell>
          <cell r="D789" t="str">
            <v>CBABA***</v>
          </cell>
          <cell r="E789" t="str">
            <v>LAND&amp;ME</v>
          </cell>
          <cell r="F789" t="str">
            <v>Balance Sheet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-27794.67</v>
          </cell>
          <cell r="P789">
            <v>-29434.67</v>
          </cell>
          <cell r="Q789">
            <v>-30917.67</v>
          </cell>
          <cell r="R789">
            <v>-32393.67</v>
          </cell>
          <cell r="S789">
            <v>-120540.68</v>
          </cell>
          <cell r="T789" t="str">
            <v>USD</v>
          </cell>
          <cell r="U789" t="str">
            <v>ASSETS</v>
          </cell>
          <cell r="V789" t="str">
            <v>OTHER ASSETS</v>
          </cell>
        </row>
        <row r="790">
          <cell r="C790" t="str">
            <v>FD   F3200032USD</v>
          </cell>
          <cell r="D790" t="str">
            <v>CBABA***</v>
          </cell>
          <cell r="E790" t="str">
            <v>LAND&amp;ME</v>
          </cell>
          <cell r="F790" t="str">
            <v>Balance Sheet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-15547.58</v>
          </cell>
          <cell r="P790">
            <v>-16033.58</v>
          </cell>
          <cell r="Q790">
            <v>-16516.580000000002</v>
          </cell>
          <cell r="R790">
            <v>-17004.580000000002</v>
          </cell>
          <cell r="S790">
            <v>-65102.320000000007</v>
          </cell>
          <cell r="T790" t="str">
            <v>USD</v>
          </cell>
          <cell r="U790" t="str">
            <v>ASSETS</v>
          </cell>
          <cell r="V790" t="str">
            <v>OTHER ASSETS</v>
          </cell>
        </row>
        <row r="791">
          <cell r="C791" t="str">
            <v>FD   F3200042USD</v>
          </cell>
          <cell r="D791" t="str">
            <v>CBABA***</v>
          </cell>
          <cell r="E791" t="str">
            <v>LAND&amp;ME</v>
          </cell>
          <cell r="F791" t="str">
            <v>Balance Sheet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32974</v>
          </cell>
          <cell r="P791">
            <v>32181</v>
          </cell>
          <cell r="Q791">
            <v>31388</v>
          </cell>
          <cell r="R791">
            <v>30595</v>
          </cell>
          <cell r="S791">
            <v>127138</v>
          </cell>
          <cell r="T791" t="str">
            <v>USD</v>
          </cell>
          <cell r="U791" t="str">
            <v>ASSETS</v>
          </cell>
          <cell r="V791" t="str">
            <v>OTHER ASSETS</v>
          </cell>
        </row>
        <row r="792">
          <cell r="C792" t="str">
            <v>FD   F3200051USD</v>
          </cell>
          <cell r="D792" t="str">
            <v>CBABA***</v>
          </cell>
          <cell r="E792" t="str">
            <v>LAND&amp;ME</v>
          </cell>
          <cell r="F792" t="str">
            <v>Balance Sheet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-56681.91</v>
          </cell>
          <cell r="P792">
            <v>-59510.34</v>
          </cell>
          <cell r="Q792">
            <v>-61591.34</v>
          </cell>
          <cell r="R792">
            <v>-63676.34</v>
          </cell>
          <cell r="S792">
            <v>-241459.93</v>
          </cell>
          <cell r="T792" t="str">
            <v>USD</v>
          </cell>
          <cell r="U792" t="str">
            <v>ASSETS</v>
          </cell>
          <cell r="V792" t="str">
            <v>OTHER ASSETS</v>
          </cell>
        </row>
        <row r="793">
          <cell r="C793" t="str">
            <v>FD   F3200052USD</v>
          </cell>
          <cell r="D793" t="str">
            <v>CBABA***</v>
          </cell>
          <cell r="E793" t="str">
            <v>LAND&amp;ME</v>
          </cell>
          <cell r="F793" t="str">
            <v>Balance Sheet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3942.17</v>
          </cell>
          <cell r="P793">
            <v>2665.17</v>
          </cell>
          <cell r="Q793">
            <v>1387.17</v>
          </cell>
          <cell r="R793">
            <v>110.17</v>
          </cell>
          <cell r="S793">
            <v>8104.68</v>
          </cell>
          <cell r="T793" t="str">
            <v>USD</v>
          </cell>
          <cell r="U793" t="str">
            <v>ASSETS</v>
          </cell>
          <cell r="V793" t="str">
            <v>OTHER ASSETS</v>
          </cell>
        </row>
        <row r="794">
          <cell r="C794" t="str">
            <v>FD   F3200061USD</v>
          </cell>
          <cell r="D794" t="str">
            <v>CBABE***</v>
          </cell>
          <cell r="E794" t="str">
            <v>LAND&amp;ME</v>
          </cell>
          <cell r="F794" t="str">
            <v>Balance Sheet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-11980.33</v>
          </cell>
          <cell r="P794">
            <v>-12324.33</v>
          </cell>
          <cell r="Q794">
            <v>-12666.33</v>
          </cell>
          <cell r="R794">
            <v>-12666.33</v>
          </cell>
          <cell r="S794">
            <v>-49637.32</v>
          </cell>
          <cell r="T794" t="str">
            <v>USD</v>
          </cell>
          <cell r="U794" t="str">
            <v>ASSETS</v>
          </cell>
          <cell r="V794" t="str">
            <v>OTHER ASSETS</v>
          </cell>
        </row>
        <row r="795">
          <cell r="C795" t="str">
            <v>FD   F32000FD51USD</v>
          </cell>
          <cell r="D795" t="str">
            <v>CBABA***</v>
          </cell>
          <cell r="E795" t="str">
            <v>LAND&amp;ME</v>
          </cell>
          <cell r="F795" t="str">
            <v>Balance Sheet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135</v>
          </cell>
          <cell r="P795">
            <v>135</v>
          </cell>
          <cell r="Q795">
            <v>135</v>
          </cell>
          <cell r="R795">
            <v>135</v>
          </cell>
          <cell r="S795">
            <v>540</v>
          </cell>
          <cell r="T795" t="str">
            <v>USD</v>
          </cell>
          <cell r="U795" t="str">
            <v>ASSETS</v>
          </cell>
          <cell r="V795" t="str">
            <v>OTHER ASSETS</v>
          </cell>
        </row>
        <row r="796">
          <cell r="C796" t="str">
            <v>FD   F32000FD53USD</v>
          </cell>
          <cell r="D796" t="str">
            <v>CBABA***</v>
          </cell>
          <cell r="E796" t="str">
            <v>LAND&amp;ME</v>
          </cell>
          <cell r="F796" t="str">
            <v>Balance Sheet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64.97</v>
          </cell>
          <cell r="P796">
            <v>64.97</v>
          </cell>
          <cell r="Q796">
            <v>64.97</v>
          </cell>
          <cell r="R796">
            <v>64.97</v>
          </cell>
          <cell r="S796">
            <v>259.88</v>
          </cell>
          <cell r="T796" t="str">
            <v>USD</v>
          </cell>
          <cell r="U796" t="str">
            <v>ASSETS</v>
          </cell>
          <cell r="V796" t="str">
            <v>OTHER ASSETS</v>
          </cell>
        </row>
        <row r="797">
          <cell r="C797" t="str">
            <v>FD   F3200LY201USD</v>
          </cell>
          <cell r="D797" t="str">
            <v>CBABA***</v>
          </cell>
          <cell r="E797" t="str">
            <v>LAND&amp;ME</v>
          </cell>
          <cell r="F797" t="str">
            <v>Balance Sheet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-45495.87</v>
          </cell>
          <cell r="P797">
            <v>-45495.87</v>
          </cell>
          <cell r="Q797">
            <v>-45495.87</v>
          </cell>
          <cell r="R797">
            <v>-45495.87</v>
          </cell>
          <cell r="S797">
            <v>-181983.48</v>
          </cell>
          <cell r="T797" t="str">
            <v>USD</v>
          </cell>
          <cell r="U797" t="str">
            <v>ASSETS</v>
          </cell>
          <cell r="V797" t="str">
            <v>OTHER ASSETS</v>
          </cell>
        </row>
        <row r="798">
          <cell r="C798" t="str">
            <v>FD   F3200LY204USD</v>
          </cell>
          <cell r="D798" t="str">
            <v>CBABA***</v>
          </cell>
          <cell r="E798" t="str">
            <v>LAND&amp;ME</v>
          </cell>
          <cell r="F798" t="str">
            <v>Balance Sheet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-35599.370000000003</v>
          </cell>
          <cell r="P798">
            <v>-35599.370000000003</v>
          </cell>
          <cell r="Q798">
            <v>-35599.370000000003</v>
          </cell>
          <cell r="R798">
            <v>-35599.370000000003</v>
          </cell>
          <cell r="S798">
            <v>-142397.48000000001</v>
          </cell>
          <cell r="T798" t="str">
            <v>USD</v>
          </cell>
          <cell r="U798" t="str">
            <v>ASSETS</v>
          </cell>
          <cell r="V798" t="str">
            <v>OTHER ASSETS</v>
          </cell>
        </row>
        <row r="799">
          <cell r="C799" t="str">
            <v>FD   F3200LY206USD</v>
          </cell>
          <cell r="D799" t="str">
            <v>CBABA***</v>
          </cell>
          <cell r="E799" t="str">
            <v>LAND&amp;ME</v>
          </cell>
          <cell r="F799" t="str">
            <v>Balance Sheet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-43394.79</v>
          </cell>
          <cell r="P799">
            <v>-43394.79</v>
          </cell>
          <cell r="Q799">
            <v>-43394.79</v>
          </cell>
          <cell r="R799">
            <v>-43394.79</v>
          </cell>
          <cell r="S799">
            <v>-173579.16</v>
          </cell>
          <cell r="T799" t="str">
            <v>USD</v>
          </cell>
          <cell r="U799" t="str">
            <v>ASSETS</v>
          </cell>
          <cell r="V799" t="str">
            <v>OTHER ASSETS</v>
          </cell>
        </row>
        <row r="800">
          <cell r="C800" t="str">
            <v>FD   F3200LY207USD</v>
          </cell>
          <cell r="D800" t="str">
            <v>CBABA***</v>
          </cell>
          <cell r="E800" t="str">
            <v>LAND&amp;ME</v>
          </cell>
          <cell r="F800" t="str">
            <v>Balance Sheet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-30096.7</v>
          </cell>
          <cell r="P800">
            <v>-30096.7</v>
          </cell>
          <cell r="Q800">
            <v>-30096.7</v>
          </cell>
          <cell r="R800">
            <v>-30096.7</v>
          </cell>
          <cell r="S800">
            <v>-120386.8</v>
          </cell>
          <cell r="T800" t="str">
            <v>USD</v>
          </cell>
          <cell r="U800" t="str">
            <v>ASSETS</v>
          </cell>
          <cell r="V800" t="str">
            <v>OTHER ASSETS</v>
          </cell>
        </row>
        <row r="801">
          <cell r="C801" t="str">
            <v>FD   F3200LY208USD</v>
          </cell>
          <cell r="D801" t="str">
            <v>CBABA***</v>
          </cell>
          <cell r="E801" t="str">
            <v>LAND&amp;ME</v>
          </cell>
          <cell r="F801" t="str">
            <v>Balance Sheet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-12783.79</v>
          </cell>
          <cell r="P801">
            <v>-12783.79</v>
          </cell>
          <cell r="Q801">
            <v>-12783.79</v>
          </cell>
          <cell r="R801">
            <v>-12783.79</v>
          </cell>
          <cell r="S801">
            <v>-51135.16</v>
          </cell>
          <cell r="T801" t="str">
            <v>USD</v>
          </cell>
          <cell r="U801" t="str">
            <v>ASSETS</v>
          </cell>
          <cell r="V801" t="str">
            <v>OTHER ASSETS</v>
          </cell>
        </row>
        <row r="802">
          <cell r="C802" t="str">
            <v>FD   F3200LY209USD</v>
          </cell>
          <cell r="D802" t="str">
            <v>CBABA***</v>
          </cell>
          <cell r="E802" t="str">
            <v>LAND&amp;ME</v>
          </cell>
          <cell r="F802" t="str">
            <v>Balance Sheet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-66196.44</v>
          </cell>
          <cell r="P802">
            <v>-66196.44</v>
          </cell>
          <cell r="Q802">
            <v>-66196.44</v>
          </cell>
          <cell r="R802">
            <v>-66196.44</v>
          </cell>
          <cell r="S802">
            <v>-264785.76</v>
          </cell>
          <cell r="T802" t="str">
            <v>USD</v>
          </cell>
          <cell r="U802" t="str">
            <v>ASSETS</v>
          </cell>
          <cell r="V802" t="str">
            <v>OTHER ASSETS</v>
          </cell>
        </row>
        <row r="803">
          <cell r="C803" t="str">
            <v>FD   F3200LY210USD</v>
          </cell>
          <cell r="D803" t="str">
            <v>CBABA***</v>
          </cell>
          <cell r="E803" t="str">
            <v>LAND&amp;ME</v>
          </cell>
          <cell r="F803" t="str">
            <v>Balance Sheet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-444861.21</v>
          </cell>
          <cell r="P803">
            <v>-444861.21</v>
          </cell>
          <cell r="Q803">
            <v>-444861.21</v>
          </cell>
          <cell r="R803">
            <v>-444861.21</v>
          </cell>
          <cell r="S803">
            <v>-1779444.84</v>
          </cell>
          <cell r="T803" t="str">
            <v>USD</v>
          </cell>
          <cell r="U803" t="str">
            <v>ASSETS</v>
          </cell>
          <cell r="V803" t="str">
            <v>OTHER ASSETS</v>
          </cell>
        </row>
        <row r="804">
          <cell r="C804" t="str">
            <v>FD   F3200LY211USD</v>
          </cell>
          <cell r="D804" t="str">
            <v>CBABA***</v>
          </cell>
          <cell r="E804" t="str">
            <v>LAND&amp;ME</v>
          </cell>
          <cell r="F804" t="str">
            <v>Balance Sheet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-980.67</v>
          </cell>
          <cell r="P804">
            <v>-980.67</v>
          </cell>
          <cell r="Q804">
            <v>-980.67</v>
          </cell>
          <cell r="R804">
            <v>-980.67</v>
          </cell>
          <cell r="S804">
            <v>-3922.68</v>
          </cell>
          <cell r="T804" t="str">
            <v>USD</v>
          </cell>
          <cell r="U804" t="str">
            <v>ASSETS</v>
          </cell>
          <cell r="V804" t="str">
            <v>OTHER ASSETS</v>
          </cell>
        </row>
        <row r="805">
          <cell r="C805" t="str">
            <v>FD   G1701001USD</v>
          </cell>
          <cell r="D805" t="str">
            <v>DABAAG**</v>
          </cell>
          <cell r="E805" t="str">
            <v>A/P</v>
          </cell>
          <cell r="F805" t="str">
            <v>Balance Sheet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-75075.97</v>
          </cell>
          <cell r="P805">
            <v>-493043.68</v>
          </cell>
          <cell r="Q805">
            <v>-133199.73000000001</v>
          </cell>
          <cell r="R805">
            <v>-106269.88</v>
          </cell>
          <cell r="S805">
            <v>-807589.26</v>
          </cell>
          <cell r="T805" t="str">
            <v>USD</v>
          </cell>
          <cell r="U805" t="str">
            <v>LIABILITIES</v>
          </cell>
          <cell r="V805" t="str">
            <v>CURRENT LIAB</v>
          </cell>
        </row>
        <row r="806">
          <cell r="C806" t="str">
            <v>FD   G1701002USD</v>
          </cell>
          <cell r="D806" t="str">
            <v>DABAAG**</v>
          </cell>
          <cell r="E806" t="str">
            <v>A/P</v>
          </cell>
          <cell r="F806" t="str">
            <v>Balance Sheet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-546</v>
          </cell>
          <cell r="R806">
            <v>0</v>
          </cell>
          <cell r="S806">
            <v>-546</v>
          </cell>
          <cell r="T806" t="str">
            <v>USD</v>
          </cell>
          <cell r="U806" t="str">
            <v>LIABILITIES</v>
          </cell>
          <cell r="V806" t="str">
            <v>CURRENT LIAB</v>
          </cell>
        </row>
        <row r="807">
          <cell r="C807" t="str">
            <v>FD   G1701003USD</v>
          </cell>
          <cell r="D807" t="str">
            <v>DABAAG**</v>
          </cell>
          <cell r="E807" t="str">
            <v>A/P</v>
          </cell>
          <cell r="F807" t="str">
            <v>Balance Sheet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-145732.51</v>
          </cell>
          <cell r="P807">
            <v>11422.74</v>
          </cell>
          <cell r="Q807">
            <v>-44748.63</v>
          </cell>
          <cell r="R807">
            <v>-272774.86</v>
          </cell>
          <cell r="S807">
            <v>-451833.26</v>
          </cell>
          <cell r="T807" t="str">
            <v>USD</v>
          </cell>
          <cell r="U807" t="str">
            <v>LIABILITIES</v>
          </cell>
          <cell r="V807" t="str">
            <v>CURRENT LIAB</v>
          </cell>
        </row>
        <row r="808">
          <cell r="C808" t="str">
            <v>FD   G1701007USD</v>
          </cell>
          <cell r="D808" t="str">
            <v>DABAAG**</v>
          </cell>
          <cell r="E808" t="str">
            <v>A/P</v>
          </cell>
          <cell r="F808" t="str">
            <v>Balance Sheet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-8190.28</v>
          </cell>
          <cell r="P808">
            <v>-22933.05</v>
          </cell>
          <cell r="Q808">
            <v>-80.02</v>
          </cell>
          <cell r="R808">
            <v>0</v>
          </cell>
          <cell r="S808">
            <v>-31203.35</v>
          </cell>
          <cell r="T808" t="str">
            <v>USD</v>
          </cell>
          <cell r="U808" t="str">
            <v>LIABILITIES</v>
          </cell>
          <cell r="V808" t="str">
            <v>CURRENT LIAB</v>
          </cell>
        </row>
        <row r="809">
          <cell r="C809" t="str">
            <v>FD   G1701008USD</v>
          </cell>
          <cell r="D809" t="str">
            <v>DABAAG**</v>
          </cell>
          <cell r="E809" t="str">
            <v>A/P</v>
          </cell>
          <cell r="F809" t="str">
            <v>Balance Sheet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-27062.69</v>
          </cell>
          <cell r="P809">
            <v>-65921.100000000006</v>
          </cell>
          <cell r="Q809">
            <v>-51363.72</v>
          </cell>
          <cell r="R809">
            <v>-4151.6099999999997</v>
          </cell>
          <cell r="S809">
            <v>-148499.12</v>
          </cell>
          <cell r="T809" t="str">
            <v>USD</v>
          </cell>
          <cell r="U809" t="str">
            <v>LIABILITIES</v>
          </cell>
          <cell r="V809" t="str">
            <v>CURRENT LIAB</v>
          </cell>
        </row>
        <row r="810">
          <cell r="C810" t="str">
            <v>FD   G170105001USD</v>
          </cell>
          <cell r="D810" t="str">
            <v>DABAAG**</v>
          </cell>
          <cell r="E810" t="str">
            <v>A/P</v>
          </cell>
          <cell r="F810" t="str">
            <v>Balance Sheet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-25669.95</v>
          </cell>
          <cell r="R810">
            <v>-25669.95</v>
          </cell>
          <cell r="S810">
            <v>-51339.9</v>
          </cell>
          <cell r="T810" t="str">
            <v>USD</v>
          </cell>
          <cell r="U810" t="str">
            <v>LIABILITIES</v>
          </cell>
          <cell r="V810" t="str">
            <v>CURRENT LIAB</v>
          </cell>
        </row>
        <row r="811">
          <cell r="C811" t="str">
            <v>FD   G17010FDUSD</v>
          </cell>
          <cell r="D811" t="str">
            <v>DABAAG**</v>
          </cell>
          <cell r="E811" t="str">
            <v>A/P</v>
          </cell>
          <cell r="F811" t="str">
            <v>Balance Sheet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-0.02</v>
          </cell>
          <cell r="P811">
            <v>-0.02</v>
          </cell>
          <cell r="Q811">
            <v>-0.02</v>
          </cell>
          <cell r="R811">
            <v>-0.02</v>
          </cell>
          <cell r="S811">
            <v>-0.08</v>
          </cell>
          <cell r="T811" t="str">
            <v>USD</v>
          </cell>
          <cell r="U811" t="str">
            <v>LIABILITIES</v>
          </cell>
          <cell r="V811" t="str">
            <v>CURRENT LIAB</v>
          </cell>
        </row>
        <row r="812">
          <cell r="C812" t="str">
            <v>FD   G1747001USD</v>
          </cell>
          <cell r="D812" t="str">
            <v>DABAAJ**</v>
          </cell>
          <cell r="E812" t="str">
            <v>A/P</v>
          </cell>
          <cell r="F812" t="str">
            <v>Balance Sheet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-66019.75</v>
          </cell>
          <cell r="P812">
            <v>-73836.09</v>
          </cell>
          <cell r="Q812">
            <v>-86313.4</v>
          </cell>
          <cell r="R812">
            <v>-78269.2</v>
          </cell>
          <cell r="S812">
            <v>-304438.44</v>
          </cell>
          <cell r="T812" t="str">
            <v>USD</v>
          </cell>
          <cell r="U812" t="str">
            <v>LIABILITIES</v>
          </cell>
          <cell r="V812" t="str">
            <v>CURRENT LIAB</v>
          </cell>
        </row>
        <row r="813">
          <cell r="C813" t="str">
            <v>FD   G1799USD</v>
          </cell>
          <cell r="D813" t="str">
            <v>DABAAG**</v>
          </cell>
          <cell r="E813" t="str">
            <v>A/P</v>
          </cell>
          <cell r="F813" t="str">
            <v>Balance Sheet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11868.91</v>
          </cell>
          <cell r="P813">
            <v>11868.91</v>
          </cell>
          <cell r="Q813">
            <v>11.24</v>
          </cell>
          <cell r="R813">
            <v>62.3</v>
          </cell>
          <cell r="S813">
            <v>23811.360000000001</v>
          </cell>
          <cell r="T813" t="str">
            <v>USD</v>
          </cell>
          <cell r="U813" t="str">
            <v>LIABILITIES</v>
          </cell>
          <cell r="V813" t="str">
            <v>CURRENT LIAB</v>
          </cell>
        </row>
        <row r="814">
          <cell r="C814" t="str">
            <v>FZ   A1533001USD</v>
          </cell>
          <cell r="D814" t="str">
            <v>CACAFB**</v>
          </cell>
          <cell r="E814" t="str">
            <v>TRADE RECEIVABLES</v>
          </cell>
          <cell r="F814" t="str">
            <v>Balance Sheet</v>
          </cell>
          <cell r="G814">
            <v>2267</v>
          </cell>
          <cell r="H814">
            <v>2301.69</v>
          </cell>
          <cell r="I814">
            <v>2870.4</v>
          </cell>
          <cell r="J814">
            <v>2338.16</v>
          </cell>
          <cell r="K814">
            <v>2388.48</v>
          </cell>
          <cell r="L814">
            <v>3862.49</v>
          </cell>
          <cell r="M814">
            <v>561.53</v>
          </cell>
          <cell r="N814">
            <v>-461.27</v>
          </cell>
          <cell r="O814">
            <v>372.81</v>
          </cell>
          <cell r="P814">
            <v>882.43</v>
          </cell>
          <cell r="Q814">
            <v>1102.96</v>
          </cell>
          <cell r="R814">
            <v>1065.43</v>
          </cell>
          <cell r="S814">
            <v>19552.11</v>
          </cell>
          <cell r="T814" t="str">
            <v>USD</v>
          </cell>
          <cell r="U814" t="str">
            <v>ASSETS</v>
          </cell>
          <cell r="V814" t="str">
            <v>CURRENT ASSETS</v>
          </cell>
        </row>
        <row r="815">
          <cell r="C815" t="str">
            <v>FZ   A305100270USD</v>
          </cell>
          <cell r="D815" t="str">
            <v>CACB****</v>
          </cell>
          <cell r="E815" t="str">
            <v>TRADE RECEIVABLES</v>
          </cell>
          <cell r="F815" t="str">
            <v>Balance Sheet</v>
          </cell>
          <cell r="G815">
            <v>-4264.67</v>
          </cell>
          <cell r="H815">
            <v>-4151.13</v>
          </cell>
          <cell r="I815">
            <v>-4346.2</v>
          </cell>
          <cell r="J815">
            <v>-4232.08</v>
          </cell>
          <cell r="K815">
            <v>-4475.53</v>
          </cell>
          <cell r="L815">
            <v>-4452.4799999999996</v>
          </cell>
          <cell r="M815">
            <v>-4352.0600000000004</v>
          </cell>
          <cell r="N815">
            <v>-4333.01</v>
          </cell>
          <cell r="O815">
            <v>-4354.01</v>
          </cell>
          <cell r="P815">
            <v>-4374.13</v>
          </cell>
          <cell r="Q815">
            <v>-4554.22</v>
          </cell>
          <cell r="R815">
            <v>-4293.6400000000003</v>
          </cell>
          <cell r="S815">
            <v>-52183.16</v>
          </cell>
          <cell r="T815" t="str">
            <v>USD</v>
          </cell>
          <cell r="U815" t="str">
            <v>ASSETS</v>
          </cell>
          <cell r="V815" t="str">
            <v>CURRENT ASSETS</v>
          </cell>
        </row>
        <row r="816">
          <cell r="C816" t="str">
            <v>AX   H08610AXUSD</v>
          </cell>
          <cell r="D816" t="str">
            <v>EBA*****</v>
          </cell>
          <cell r="E816" t="str">
            <v>STOCK</v>
          </cell>
          <cell r="F816" t="str">
            <v>Balance Sheet</v>
          </cell>
          <cell r="G816">
            <v>-7132841</v>
          </cell>
          <cell r="H816">
            <v>-7132841</v>
          </cell>
          <cell r="I816">
            <v>-7132841</v>
          </cell>
          <cell r="J816">
            <v>-7132841</v>
          </cell>
          <cell r="K816">
            <v>-7132841</v>
          </cell>
          <cell r="L816">
            <v>-7132841</v>
          </cell>
          <cell r="M816">
            <v>-7132841</v>
          </cell>
          <cell r="N816">
            <v>-7132841</v>
          </cell>
          <cell r="O816">
            <v>-7132841</v>
          </cell>
          <cell r="P816">
            <v>-7132841</v>
          </cell>
          <cell r="Q816">
            <v>-7132841</v>
          </cell>
          <cell r="R816">
            <v>-7132841</v>
          </cell>
          <cell r="S816">
            <v>-85594092</v>
          </cell>
          <cell r="T816" t="str">
            <v>USD</v>
          </cell>
          <cell r="U816" t="str">
            <v>EQUITY</v>
          </cell>
          <cell r="V816" t="str">
            <v>EQUITY</v>
          </cell>
        </row>
        <row r="817">
          <cell r="C817" t="str">
            <v>AX   H08630AXUSD</v>
          </cell>
          <cell r="D817" t="str">
            <v>EC******</v>
          </cell>
          <cell r="E817" t="str">
            <v>PROFIT EMPLOYED</v>
          </cell>
          <cell r="F817" t="str">
            <v>Balance Sheet</v>
          </cell>
          <cell r="G817">
            <v>-9989354.9600000009</v>
          </cell>
          <cell r="H817">
            <v>-9414754.7899999991</v>
          </cell>
          <cell r="I817">
            <v>-10281468.25</v>
          </cell>
          <cell r="J817">
            <v>-11960907.439999999</v>
          </cell>
          <cell r="K817">
            <v>-12298175.310000001</v>
          </cell>
          <cell r="L817">
            <v>-11481525.77</v>
          </cell>
          <cell r="M817">
            <v>-12814426.390000001</v>
          </cell>
          <cell r="N817">
            <v>-14722993.4</v>
          </cell>
          <cell r="O817">
            <v>-16638097.029999999</v>
          </cell>
          <cell r="P817">
            <v>-16354512.76</v>
          </cell>
          <cell r="Q817">
            <v>-18321700.899999999</v>
          </cell>
          <cell r="R817">
            <v>-16470565.279999999</v>
          </cell>
          <cell r="S817">
            <v>-160748482.28</v>
          </cell>
          <cell r="T817" t="str">
            <v>USD</v>
          </cell>
          <cell r="U817" t="str">
            <v>EQUITY</v>
          </cell>
          <cell r="V817" t="str">
            <v>EQUITY</v>
          </cell>
        </row>
        <row r="818">
          <cell r="C818" t="str">
            <v>FZ   A3051002OLUSD</v>
          </cell>
          <cell r="D818" t="str">
            <v>CACB****</v>
          </cell>
          <cell r="E818" t="str">
            <v>TRADE RECEIVABLES</v>
          </cell>
          <cell r="F818" t="str">
            <v>Balance Sheet</v>
          </cell>
          <cell r="G818">
            <v>-256.72000000000003</v>
          </cell>
          <cell r="H818">
            <v>-252.39</v>
          </cell>
          <cell r="I818">
            <v>-266.56</v>
          </cell>
          <cell r="J818">
            <v>-264.69</v>
          </cell>
          <cell r="K818">
            <v>-282.12</v>
          </cell>
          <cell r="L818">
            <v>-282</v>
          </cell>
          <cell r="M818">
            <v>-282.35000000000002</v>
          </cell>
          <cell r="N818">
            <v>-285.75</v>
          </cell>
          <cell r="O818">
            <v>-291.95</v>
          </cell>
          <cell r="P818">
            <v>-295.77999999999997</v>
          </cell>
          <cell r="Q818">
            <v>-300.33999999999997</v>
          </cell>
          <cell r="R818">
            <v>-287.89999999999998</v>
          </cell>
          <cell r="S818">
            <v>-3348.5499999999997</v>
          </cell>
          <cell r="T818" t="str">
            <v>USD</v>
          </cell>
          <cell r="U818" t="str">
            <v>ASSETS</v>
          </cell>
          <cell r="V818" t="str">
            <v>CURRENT ASSETS</v>
          </cell>
        </row>
        <row r="819">
          <cell r="C819" t="str">
            <v>FZ   A30600FZ01USD</v>
          </cell>
          <cell r="D819" t="str">
            <v>CACAFB**</v>
          </cell>
          <cell r="E819" t="str">
            <v>TRADE RECEIVABLES</v>
          </cell>
          <cell r="F819" t="str">
            <v>Balance Sheet</v>
          </cell>
          <cell r="G819">
            <v>-1411.53</v>
          </cell>
          <cell r="H819">
            <v>-2816.08</v>
          </cell>
          <cell r="I819">
            <v>-14254.06</v>
          </cell>
          <cell r="J819">
            <v>-14290.62</v>
          </cell>
          <cell r="K819">
            <v>-15436.73</v>
          </cell>
          <cell r="L819">
            <v>-35283.089999999997</v>
          </cell>
          <cell r="M819">
            <v>-34110.28</v>
          </cell>
          <cell r="N819">
            <v>-24479.7</v>
          </cell>
          <cell r="O819">
            <v>-21970.48</v>
          </cell>
          <cell r="P819">
            <v>1990.02</v>
          </cell>
          <cell r="Q819">
            <v>1867.04</v>
          </cell>
          <cell r="R819">
            <v>1505.64</v>
          </cell>
          <cell r="S819">
            <v>-158689.87</v>
          </cell>
          <cell r="T819" t="str">
            <v>USD</v>
          </cell>
          <cell r="U819" t="str">
            <v>ASSETS</v>
          </cell>
          <cell r="V819" t="str">
            <v>CURRENT ASSETS</v>
          </cell>
        </row>
        <row r="820">
          <cell r="C820" t="str">
            <v>FZ   A30600FZ70USD</v>
          </cell>
          <cell r="D820" t="str">
            <v>CACAFA**</v>
          </cell>
          <cell r="E820" t="str">
            <v>TRADE RECEIVABLES</v>
          </cell>
          <cell r="F820" t="str">
            <v>Balance Sheet</v>
          </cell>
          <cell r="G820">
            <v>1398.04</v>
          </cell>
          <cell r="H820">
            <v>1398.04</v>
          </cell>
          <cell r="I820">
            <v>1398.04</v>
          </cell>
          <cell r="J820">
            <v>1398.04</v>
          </cell>
          <cell r="K820">
            <v>1398.04</v>
          </cell>
          <cell r="L820">
            <v>1398.04</v>
          </cell>
          <cell r="M820">
            <v>1398.04</v>
          </cell>
          <cell r="N820">
            <v>1398.04</v>
          </cell>
          <cell r="O820">
            <v>1398.04</v>
          </cell>
          <cell r="P820">
            <v>1398.04</v>
          </cell>
          <cell r="Q820">
            <v>1398.04</v>
          </cell>
          <cell r="R820">
            <v>1398.04</v>
          </cell>
          <cell r="S820">
            <v>16776.480000000003</v>
          </cell>
          <cell r="T820" t="str">
            <v>USD</v>
          </cell>
          <cell r="U820" t="str">
            <v>ASSETS</v>
          </cell>
          <cell r="V820" t="str">
            <v>CURRENT ASSETS</v>
          </cell>
        </row>
        <row r="821">
          <cell r="C821" t="str">
            <v>FZ   A30600FZBUUSD</v>
          </cell>
          <cell r="D821" t="str">
            <v>CACAFA**</v>
          </cell>
          <cell r="E821" t="str">
            <v>TRADE RECEIVABLES</v>
          </cell>
          <cell r="F821" t="str">
            <v>Balance Sheet</v>
          </cell>
          <cell r="G821">
            <v>-5459.96</v>
          </cell>
          <cell r="H821">
            <v>-8050.25</v>
          </cell>
          <cell r="I821">
            <v>-11431.06</v>
          </cell>
          <cell r="J821">
            <v>-2497.2199999999998</v>
          </cell>
          <cell r="K821">
            <v>-5323.17</v>
          </cell>
          <cell r="L821">
            <v>-18639.060000000001</v>
          </cell>
          <cell r="M821">
            <v>-11041.31</v>
          </cell>
          <cell r="N821">
            <v>-13343.62</v>
          </cell>
          <cell r="O821">
            <v>-15972.09</v>
          </cell>
          <cell r="P821">
            <v>-13366.44</v>
          </cell>
          <cell r="Q821">
            <v>-9246.9699999999993</v>
          </cell>
          <cell r="R821">
            <v>-6655.66</v>
          </cell>
          <cell r="S821">
            <v>-121026.81</v>
          </cell>
          <cell r="T821" t="str">
            <v>USD</v>
          </cell>
          <cell r="U821" t="str">
            <v>ASSETS</v>
          </cell>
          <cell r="V821" t="str">
            <v>CURRENT ASSETS</v>
          </cell>
        </row>
        <row r="822">
          <cell r="C822" t="str">
            <v>FZ   A30600FZOLUSD</v>
          </cell>
          <cell r="D822" t="str">
            <v>CACAFA**</v>
          </cell>
          <cell r="E822" t="str">
            <v>TRADE RECEIVABLES</v>
          </cell>
          <cell r="F822" t="str">
            <v>Balance Sheet</v>
          </cell>
          <cell r="G822">
            <v>67146.490000000005</v>
          </cell>
          <cell r="H822">
            <v>81037.2</v>
          </cell>
          <cell r="I822">
            <v>98579.45</v>
          </cell>
          <cell r="J822">
            <v>102759.79</v>
          </cell>
          <cell r="K822">
            <v>108475.88</v>
          </cell>
          <cell r="L822">
            <v>93574.69</v>
          </cell>
          <cell r="M822">
            <v>104103.6</v>
          </cell>
          <cell r="N822">
            <v>100114.4</v>
          </cell>
          <cell r="O822">
            <v>93281.91</v>
          </cell>
          <cell r="P822">
            <v>127194.25</v>
          </cell>
          <cell r="Q822">
            <v>116634.91</v>
          </cell>
          <cell r="R822">
            <v>98006.63</v>
          </cell>
          <cell r="S822">
            <v>1190909.2000000002</v>
          </cell>
          <cell r="T822" t="str">
            <v>USD</v>
          </cell>
          <cell r="U822" t="str">
            <v>ASSETS</v>
          </cell>
          <cell r="V822" t="str">
            <v>CURRENT ASSETS</v>
          </cell>
        </row>
        <row r="823">
          <cell r="C823" t="str">
            <v>FZ   A3072006USD</v>
          </cell>
          <cell r="D823" t="str">
            <v>CACAFA**</v>
          </cell>
          <cell r="E823" t="str">
            <v>TRADE RECEIVABLES</v>
          </cell>
          <cell r="F823" t="str">
            <v>Balance Sheet</v>
          </cell>
          <cell r="G823">
            <v>41954.86</v>
          </cell>
          <cell r="H823">
            <v>44618.35</v>
          </cell>
          <cell r="I823">
            <v>91902.89</v>
          </cell>
          <cell r="J823">
            <v>26724.25</v>
          </cell>
          <cell r="K823">
            <v>47993.599999999999</v>
          </cell>
          <cell r="L823">
            <v>83474.259999999995</v>
          </cell>
          <cell r="M823">
            <v>57706.97</v>
          </cell>
          <cell r="N823">
            <v>48899.3</v>
          </cell>
          <cell r="O823">
            <v>92546.08</v>
          </cell>
          <cell r="P823">
            <v>58988.5</v>
          </cell>
          <cell r="Q823">
            <v>59677.760000000002</v>
          </cell>
          <cell r="R823">
            <v>92265.25</v>
          </cell>
          <cell r="S823">
            <v>746752.07</v>
          </cell>
          <cell r="T823" t="str">
            <v>USD</v>
          </cell>
          <cell r="U823" t="str">
            <v>ASSETS</v>
          </cell>
          <cell r="V823" t="str">
            <v>CURRENT ASSETS</v>
          </cell>
        </row>
        <row r="824">
          <cell r="C824" t="str">
            <v>FZ   A40910BS01USD</v>
          </cell>
          <cell r="D824" t="str">
            <v>CAFA****</v>
          </cell>
          <cell r="E824" t="str">
            <v>CON RECEIVABLES</v>
          </cell>
          <cell r="F824" t="str">
            <v>Balance Sheet</v>
          </cell>
          <cell r="G824">
            <v>0.01</v>
          </cell>
          <cell r="H824">
            <v>1172.7</v>
          </cell>
          <cell r="I824">
            <v>1238.54</v>
          </cell>
          <cell r="J824">
            <v>1229.8599999999999</v>
          </cell>
          <cell r="K824">
            <v>1310.86</v>
          </cell>
          <cell r="L824">
            <v>1310.3</v>
          </cell>
          <cell r="M824">
            <v>1311.91</v>
          </cell>
          <cell r="N824">
            <v>1327.7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8901.8799999999992</v>
          </cell>
          <cell r="T824" t="str">
            <v>USD</v>
          </cell>
          <cell r="U824" t="str">
            <v>ASSETS</v>
          </cell>
          <cell r="V824" t="str">
            <v>CURRENT ASSETS</v>
          </cell>
        </row>
        <row r="825">
          <cell r="C825" t="str">
            <v>FZ   A40910J601USD</v>
          </cell>
          <cell r="D825" t="str">
            <v>CAFA****</v>
          </cell>
          <cell r="E825" t="str">
            <v>CON RECEIVABLES</v>
          </cell>
          <cell r="F825" t="str">
            <v>Balance Sheet</v>
          </cell>
          <cell r="G825">
            <v>55263.71</v>
          </cell>
          <cell r="H825">
            <v>15269.46</v>
          </cell>
          <cell r="I825">
            <v>14872.96</v>
          </cell>
          <cell r="J825">
            <v>15303.89</v>
          </cell>
          <cell r="K825">
            <v>23206.87</v>
          </cell>
          <cell r="L825">
            <v>18923.05</v>
          </cell>
          <cell r="M825">
            <v>47774.43</v>
          </cell>
          <cell r="N825">
            <v>24766.9</v>
          </cell>
          <cell r="O825">
            <v>22639.17</v>
          </cell>
          <cell r="P825">
            <v>21982.84</v>
          </cell>
          <cell r="Q825">
            <v>22321.91</v>
          </cell>
          <cell r="R825">
            <v>24435.96</v>
          </cell>
          <cell r="S825">
            <v>306761.15000000002</v>
          </cell>
          <cell r="T825" t="str">
            <v>USD</v>
          </cell>
          <cell r="U825" t="str">
            <v>ASSETS</v>
          </cell>
          <cell r="V825" t="str">
            <v>CURRENT ASSETS</v>
          </cell>
        </row>
        <row r="826">
          <cell r="C826" t="str">
            <v>FZ   A40910LV01USD</v>
          </cell>
          <cell r="D826" t="str">
            <v>CAFA****</v>
          </cell>
          <cell r="E826" t="str">
            <v>CON RECEIVABLES</v>
          </cell>
          <cell r="F826" t="str">
            <v>Balance Sheet</v>
          </cell>
          <cell r="G826">
            <v>0</v>
          </cell>
          <cell r="H826">
            <v>0</v>
          </cell>
          <cell r="I826">
            <v>1315.28</v>
          </cell>
          <cell r="J826">
            <v>4877.13</v>
          </cell>
          <cell r="K826">
            <v>0</v>
          </cell>
          <cell r="L826">
            <v>0</v>
          </cell>
          <cell r="M826">
            <v>0</v>
          </cell>
          <cell r="N826">
            <v>1043.3</v>
          </cell>
          <cell r="O826">
            <v>0</v>
          </cell>
          <cell r="P826">
            <v>0</v>
          </cell>
          <cell r="Q826">
            <v>0</v>
          </cell>
          <cell r="R826">
            <v>3764.9</v>
          </cell>
          <cell r="S826">
            <v>11000.61</v>
          </cell>
          <cell r="T826" t="str">
            <v>USD</v>
          </cell>
          <cell r="U826" t="str">
            <v>ASSETS</v>
          </cell>
          <cell r="V826" t="str">
            <v>CURRENT ASSETS</v>
          </cell>
        </row>
        <row r="827">
          <cell r="C827" t="str">
            <v>FZ   A40990J693USD</v>
          </cell>
          <cell r="D827" t="str">
            <v>CAFM****</v>
          </cell>
          <cell r="E827" t="str">
            <v>CON RECEIVABLES</v>
          </cell>
          <cell r="F827" t="str">
            <v>Balance Sheet</v>
          </cell>
          <cell r="G827">
            <v>0.01</v>
          </cell>
          <cell r="H827">
            <v>0.02</v>
          </cell>
          <cell r="I827">
            <v>0.03</v>
          </cell>
          <cell r="J827">
            <v>0.02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2569.7600000000002</v>
          </cell>
          <cell r="R827">
            <v>0</v>
          </cell>
          <cell r="S827">
            <v>2569.84</v>
          </cell>
          <cell r="T827" t="str">
            <v>USD</v>
          </cell>
          <cell r="U827" t="str">
            <v>ASSETS</v>
          </cell>
          <cell r="V827" t="str">
            <v>CURRENT ASSETS</v>
          </cell>
        </row>
        <row r="828">
          <cell r="C828" t="str">
            <v>FZ   A51970FZ01USD</v>
          </cell>
          <cell r="D828" t="str">
            <v>CAGBB***</v>
          </cell>
          <cell r="E828" t="str">
            <v>OTHER</v>
          </cell>
          <cell r="F828" t="str">
            <v>Balance Sheet</v>
          </cell>
          <cell r="G828">
            <v>13103.12</v>
          </cell>
          <cell r="H828">
            <v>11689.6</v>
          </cell>
          <cell r="I828">
            <v>10276.07</v>
          </cell>
          <cell r="J828">
            <v>8862.5400000000009</v>
          </cell>
          <cell r="K828">
            <v>7449.02</v>
          </cell>
          <cell r="L828">
            <v>6035.5</v>
          </cell>
          <cell r="M828">
            <v>5029.58</v>
          </cell>
          <cell r="N828">
            <v>3516.71</v>
          </cell>
          <cell r="O828">
            <v>5227.9399999999996</v>
          </cell>
          <cell r="P828">
            <v>3992.2</v>
          </cell>
          <cell r="Q828">
            <v>2738.71</v>
          </cell>
          <cell r="R828">
            <v>13490.39</v>
          </cell>
          <cell r="S828">
            <v>91411.380000000019</v>
          </cell>
          <cell r="T828" t="str">
            <v>USD</v>
          </cell>
          <cell r="U828" t="str">
            <v>ASSETS</v>
          </cell>
          <cell r="V828" t="str">
            <v>CURRENT ASSETS</v>
          </cell>
        </row>
        <row r="829">
          <cell r="C829" t="str">
            <v>FZ   A51990FZUSD</v>
          </cell>
          <cell r="D829" t="str">
            <v>CAGBB***</v>
          </cell>
          <cell r="E829" t="str">
            <v>OTHER</v>
          </cell>
          <cell r="F829" t="str">
            <v>Balance Sheet</v>
          </cell>
          <cell r="G829">
            <v>240493.23</v>
          </cell>
          <cell r="H829">
            <v>167722.98000000001</v>
          </cell>
          <cell r="I829">
            <v>288350.84000000003</v>
          </cell>
          <cell r="J829">
            <v>211070.59</v>
          </cell>
          <cell r="K829">
            <v>148630.98000000001</v>
          </cell>
          <cell r="L829">
            <v>265053.86</v>
          </cell>
          <cell r="M829">
            <v>224259.09</v>
          </cell>
          <cell r="N829">
            <v>141552.76</v>
          </cell>
          <cell r="O829">
            <v>261699.04</v>
          </cell>
          <cell r="P829">
            <v>174549.17</v>
          </cell>
          <cell r="Q829">
            <v>88620.83</v>
          </cell>
          <cell r="R829">
            <v>246720.75</v>
          </cell>
          <cell r="S829">
            <v>2458724.12</v>
          </cell>
          <cell r="T829" t="str">
            <v>USD</v>
          </cell>
          <cell r="U829" t="str">
            <v>ASSETS</v>
          </cell>
          <cell r="V829" t="str">
            <v>CURRENT ASSETS</v>
          </cell>
        </row>
        <row r="830">
          <cell r="C830" t="str">
            <v>FZ   E02900FZ70USD</v>
          </cell>
          <cell r="D830" t="str">
            <v>CBAAD***</v>
          </cell>
          <cell r="E830" t="str">
            <v>LAND&amp;ME</v>
          </cell>
          <cell r="F830" t="str">
            <v>Balance Sheet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45805.9</v>
          </cell>
          <cell r="R830">
            <v>0</v>
          </cell>
          <cell r="S830">
            <v>45805.9</v>
          </cell>
          <cell r="T830" t="str">
            <v>USD</v>
          </cell>
          <cell r="U830" t="str">
            <v>ASSETS</v>
          </cell>
          <cell r="V830" t="str">
            <v>OTHER ASSETS</v>
          </cell>
        </row>
        <row r="831">
          <cell r="C831" t="str">
            <v>FZ   F220000470USD</v>
          </cell>
          <cell r="D831" t="str">
            <v>CBAAA***</v>
          </cell>
          <cell r="E831" t="str">
            <v>LAND&amp;ME</v>
          </cell>
          <cell r="F831" t="str">
            <v>Balance Sheet</v>
          </cell>
          <cell r="G831">
            <v>18012.13</v>
          </cell>
          <cell r="H831">
            <v>18012.13</v>
          </cell>
          <cell r="I831">
            <v>18012.13</v>
          </cell>
          <cell r="J831">
            <v>18012.13</v>
          </cell>
          <cell r="K831">
            <v>18012.13</v>
          </cell>
          <cell r="L831">
            <v>18012.13</v>
          </cell>
          <cell r="M831">
            <v>18012.13</v>
          </cell>
          <cell r="N831">
            <v>18012.13</v>
          </cell>
          <cell r="O831">
            <v>18012.13</v>
          </cell>
          <cell r="P831">
            <v>18012.13</v>
          </cell>
          <cell r="Q831">
            <v>18012.13</v>
          </cell>
          <cell r="R831">
            <v>18012.13</v>
          </cell>
          <cell r="S831">
            <v>216145.56000000003</v>
          </cell>
          <cell r="T831" t="str">
            <v>USD</v>
          </cell>
          <cell r="U831" t="str">
            <v>ASSETS</v>
          </cell>
          <cell r="V831" t="str">
            <v>OTHER ASSETS</v>
          </cell>
        </row>
        <row r="832">
          <cell r="C832" t="str">
            <v>FZ   F2200004OLUSD</v>
          </cell>
          <cell r="D832" t="str">
            <v>CBAAA***</v>
          </cell>
          <cell r="E832" t="str">
            <v>LAND&amp;ME</v>
          </cell>
          <cell r="F832" t="str">
            <v>Balance Sheet</v>
          </cell>
          <cell r="G832">
            <v>4803.24</v>
          </cell>
          <cell r="H832">
            <v>4803.24</v>
          </cell>
          <cell r="I832">
            <v>4803.24</v>
          </cell>
          <cell r="J832">
            <v>4803.24</v>
          </cell>
          <cell r="K832">
            <v>4803.24</v>
          </cell>
          <cell r="L832">
            <v>4803.24</v>
          </cell>
          <cell r="M832">
            <v>4803.24</v>
          </cell>
          <cell r="N832">
            <v>4803.24</v>
          </cell>
          <cell r="O832">
            <v>4803.24</v>
          </cell>
          <cell r="P832">
            <v>4803.24</v>
          </cell>
          <cell r="Q832">
            <v>4803.24</v>
          </cell>
          <cell r="R832">
            <v>4803.24</v>
          </cell>
          <cell r="S832">
            <v>57638.879999999983</v>
          </cell>
          <cell r="T832" t="str">
            <v>USD</v>
          </cell>
          <cell r="U832" t="str">
            <v>ASSETS</v>
          </cell>
          <cell r="V832" t="str">
            <v>OTHER ASSETS</v>
          </cell>
        </row>
        <row r="833">
          <cell r="C833" t="str">
            <v>FZ   F220021070USD</v>
          </cell>
          <cell r="D833" t="str">
            <v>CBAAB***</v>
          </cell>
          <cell r="E833" t="str">
            <v>LAND&amp;ME</v>
          </cell>
          <cell r="F833" t="str">
            <v>Balance Sheet</v>
          </cell>
          <cell r="G833">
            <v>144612.34</v>
          </cell>
          <cell r="H833">
            <v>144612.34</v>
          </cell>
          <cell r="I833">
            <v>144612.34</v>
          </cell>
          <cell r="J833">
            <v>144612.34</v>
          </cell>
          <cell r="K833">
            <v>144612.34</v>
          </cell>
          <cell r="L833">
            <v>144612.34</v>
          </cell>
          <cell r="M833">
            <v>144612.34</v>
          </cell>
          <cell r="N833">
            <v>144612.34</v>
          </cell>
          <cell r="O833">
            <v>144612.34</v>
          </cell>
          <cell r="P833">
            <v>144612.34</v>
          </cell>
          <cell r="Q833">
            <v>144612.34</v>
          </cell>
          <cell r="R833">
            <v>144612.34</v>
          </cell>
          <cell r="S833">
            <v>1735348.0800000003</v>
          </cell>
          <cell r="T833" t="str">
            <v>USD</v>
          </cell>
          <cell r="U833" t="str">
            <v>ASSETS</v>
          </cell>
          <cell r="V833" t="str">
            <v>OTHER ASSETS</v>
          </cell>
        </row>
        <row r="834">
          <cell r="C834" t="str">
            <v>FZ   F2200210OLUSD</v>
          </cell>
          <cell r="D834" t="str">
            <v>CBAAB***</v>
          </cell>
          <cell r="E834" t="str">
            <v>LAND&amp;ME</v>
          </cell>
          <cell r="F834" t="str">
            <v>Balance Sheet</v>
          </cell>
          <cell r="G834">
            <v>192433.02</v>
          </cell>
          <cell r="H834">
            <v>192433.02</v>
          </cell>
          <cell r="I834">
            <v>192433.02</v>
          </cell>
          <cell r="J834">
            <v>192433.02</v>
          </cell>
          <cell r="K834">
            <v>192433.02</v>
          </cell>
          <cell r="L834">
            <v>192433.02</v>
          </cell>
          <cell r="M834">
            <v>192433.02</v>
          </cell>
          <cell r="N834">
            <v>192433.02</v>
          </cell>
          <cell r="O834">
            <v>192433.02</v>
          </cell>
          <cell r="P834">
            <v>192433.02</v>
          </cell>
          <cell r="Q834">
            <v>192433.02</v>
          </cell>
          <cell r="R834">
            <v>192433.02</v>
          </cell>
          <cell r="S834">
            <v>2309196.2399999998</v>
          </cell>
          <cell r="T834" t="str">
            <v>USD</v>
          </cell>
          <cell r="U834" t="str">
            <v>ASSETS</v>
          </cell>
          <cell r="V834" t="str">
            <v>OTHER ASSETS</v>
          </cell>
        </row>
        <row r="835">
          <cell r="C835" t="str">
            <v>FZ   F220022270USD</v>
          </cell>
          <cell r="D835" t="str">
            <v>CBAAA***</v>
          </cell>
          <cell r="E835" t="str">
            <v>LAND&amp;ME</v>
          </cell>
          <cell r="F835" t="str">
            <v>Balance Sheet</v>
          </cell>
          <cell r="G835">
            <v>1486489.99</v>
          </cell>
          <cell r="H835">
            <v>1486489.99</v>
          </cell>
          <cell r="I835">
            <v>1486489.99</v>
          </cell>
          <cell r="J835">
            <v>1486489.99</v>
          </cell>
          <cell r="K835">
            <v>1486489.99</v>
          </cell>
          <cell r="L835">
            <v>1486489.99</v>
          </cell>
          <cell r="M835">
            <v>1486489.99</v>
          </cell>
          <cell r="N835">
            <v>1486489.99</v>
          </cell>
          <cell r="O835">
            <v>1486489.99</v>
          </cell>
          <cell r="P835">
            <v>1486489.99</v>
          </cell>
          <cell r="Q835">
            <v>1486489.99</v>
          </cell>
          <cell r="R835">
            <v>1530503.65</v>
          </cell>
          <cell r="S835">
            <v>17881893.539999999</v>
          </cell>
          <cell r="T835" t="str">
            <v>USD</v>
          </cell>
          <cell r="U835" t="str">
            <v>ASSETS</v>
          </cell>
          <cell r="V835" t="str">
            <v>OTHER ASSETS</v>
          </cell>
        </row>
        <row r="836">
          <cell r="C836" t="str">
            <v>FZ   F2200222OLUSD</v>
          </cell>
          <cell r="D836" t="str">
            <v>CBAAA***</v>
          </cell>
          <cell r="E836" t="str">
            <v>LAND&amp;ME</v>
          </cell>
          <cell r="F836" t="str">
            <v>Balance Sheet</v>
          </cell>
          <cell r="G836">
            <v>872928.92</v>
          </cell>
          <cell r="H836">
            <v>872928.92</v>
          </cell>
          <cell r="I836">
            <v>872928.92</v>
          </cell>
          <cell r="J836">
            <v>872928.92</v>
          </cell>
          <cell r="K836">
            <v>872928.92</v>
          </cell>
          <cell r="L836">
            <v>872928.92</v>
          </cell>
          <cell r="M836">
            <v>872928.92</v>
          </cell>
          <cell r="N836">
            <v>872928.92</v>
          </cell>
          <cell r="O836">
            <v>872928.92</v>
          </cell>
          <cell r="P836">
            <v>872928.92</v>
          </cell>
          <cell r="Q836">
            <v>872928.92</v>
          </cell>
          <cell r="R836">
            <v>872928.92</v>
          </cell>
          <cell r="S836">
            <v>10475147.040000001</v>
          </cell>
          <cell r="T836" t="str">
            <v>USD</v>
          </cell>
          <cell r="U836" t="str">
            <v>ASSETS</v>
          </cell>
          <cell r="V836" t="str">
            <v>OTHER ASSETS</v>
          </cell>
        </row>
        <row r="837">
          <cell r="C837" t="str">
            <v>FZ   F220023270USD</v>
          </cell>
          <cell r="D837" t="str">
            <v>CBAAA***</v>
          </cell>
          <cell r="E837" t="str">
            <v>LAND&amp;ME</v>
          </cell>
          <cell r="F837" t="str">
            <v>Balance Sheet</v>
          </cell>
          <cell r="G837">
            <v>520256.4</v>
          </cell>
          <cell r="H837">
            <v>520256.4</v>
          </cell>
          <cell r="I837">
            <v>520256.4</v>
          </cell>
          <cell r="J837">
            <v>520256.4</v>
          </cell>
          <cell r="K837">
            <v>520256.4</v>
          </cell>
          <cell r="L837">
            <v>539149.47</v>
          </cell>
          <cell r="M837">
            <v>539149.47</v>
          </cell>
          <cell r="N837">
            <v>539149.47</v>
          </cell>
          <cell r="O837">
            <v>539149.47</v>
          </cell>
          <cell r="P837">
            <v>539149.47</v>
          </cell>
          <cell r="Q837">
            <v>539149.47</v>
          </cell>
          <cell r="R837">
            <v>584955.37</v>
          </cell>
          <cell r="S837">
            <v>6421134.1899999985</v>
          </cell>
          <cell r="T837" t="str">
            <v>USD</v>
          </cell>
          <cell r="U837" t="str">
            <v>ASSETS</v>
          </cell>
          <cell r="V837" t="str">
            <v>OTHER ASSETS</v>
          </cell>
        </row>
        <row r="838">
          <cell r="C838" t="str">
            <v>FZ   F2200232OLUSD</v>
          </cell>
          <cell r="D838" t="str">
            <v>CBAAA***</v>
          </cell>
          <cell r="E838" t="str">
            <v>LAND&amp;ME</v>
          </cell>
          <cell r="F838" t="str">
            <v>Balance Sheet</v>
          </cell>
          <cell r="G838">
            <v>130641.74</v>
          </cell>
          <cell r="H838">
            <v>130641.74</v>
          </cell>
          <cell r="I838">
            <v>130641.74</v>
          </cell>
          <cell r="J838">
            <v>130641.74</v>
          </cell>
          <cell r="K838">
            <v>130641.74</v>
          </cell>
          <cell r="L838">
            <v>110244.4</v>
          </cell>
          <cell r="M838">
            <v>110244.4</v>
          </cell>
          <cell r="N838">
            <v>110244.4</v>
          </cell>
          <cell r="O838">
            <v>110244.4</v>
          </cell>
          <cell r="P838">
            <v>110244.4</v>
          </cell>
          <cell r="Q838">
            <v>110244.4</v>
          </cell>
          <cell r="R838">
            <v>110244.4</v>
          </cell>
          <cell r="S838">
            <v>1424919.4999999998</v>
          </cell>
          <cell r="T838" t="str">
            <v>USD</v>
          </cell>
          <cell r="U838" t="str">
            <v>ASSETS</v>
          </cell>
          <cell r="V838" t="str">
            <v>OTHER ASSETS</v>
          </cell>
        </row>
        <row r="839">
          <cell r="C839" t="str">
            <v>FZ   F220025070USD</v>
          </cell>
          <cell r="D839" t="str">
            <v>CBAAA***</v>
          </cell>
          <cell r="E839" t="str">
            <v>LAND&amp;ME</v>
          </cell>
          <cell r="F839" t="str">
            <v>Balance Sheet</v>
          </cell>
          <cell r="G839">
            <v>154769.89000000001</v>
          </cell>
          <cell r="H839">
            <v>156179.01999999999</v>
          </cell>
          <cell r="I839">
            <v>156179.01999999999</v>
          </cell>
          <cell r="J839">
            <v>156179.01999999999</v>
          </cell>
          <cell r="K839">
            <v>156179.01999999999</v>
          </cell>
          <cell r="L839">
            <v>154333.07</v>
          </cell>
          <cell r="M839">
            <v>154333.07</v>
          </cell>
          <cell r="N839">
            <v>154333.07</v>
          </cell>
          <cell r="O839">
            <v>154333.07</v>
          </cell>
          <cell r="P839">
            <v>154333.07</v>
          </cell>
          <cell r="Q839">
            <v>154333.07</v>
          </cell>
          <cell r="R839">
            <v>154333.07</v>
          </cell>
          <cell r="S839">
            <v>1859817.4600000004</v>
          </cell>
          <cell r="T839" t="str">
            <v>USD</v>
          </cell>
          <cell r="U839" t="str">
            <v>ASSETS</v>
          </cell>
          <cell r="V839" t="str">
            <v>OTHER ASSETS</v>
          </cell>
        </row>
        <row r="840">
          <cell r="C840" t="str">
            <v>FZ   F2200250OLUSD</v>
          </cell>
          <cell r="D840" t="str">
            <v>CBAAA***</v>
          </cell>
          <cell r="E840" t="str">
            <v>LAND&amp;ME</v>
          </cell>
          <cell r="F840" t="str">
            <v>Balance Sheet</v>
          </cell>
          <cell r="G840">
            <v>12468.43</v>
          </cell>
          <cell r="H840">
            <v>12468.43</v>
          </cell>
          <cell r="I840">
            <v>12468.43</v>
          </cell>
          <cell r="J840">
            <v>12468.43</v>
          </cell>
          <cell r="K840">
            <v>12468.43</v>
          </cell>
          <cell r="L840">
            <v>11726.23</v>
          </cell>
          <cell r="M840">
            <v>11726.23</v>
          </cell>
          <cell r="N840">
            <v>11726.23</v>
          </cell>
          <cell r="O840">
            <v>11726.23</v>
          </cell>
          <cell r="P840">
            <v>11726.23</v>
          </cell>
          <cell r="Q840">
            <v>11726.23</v>
          </cell>
          <cell r="R840">
            <v>12550.64</v>
          </cell>
          <cell r="S840">
            <v>145250.16999999998</v>
          </cell>
          <cell r="T840" t="str">
            <v>USD</v>
          </cell>
          <cell r="U840" t="str">
            <v>ASSETS</v>
          </cell>
          <cell r="V840" t="str">
            <v>OTHER ASSETS</v>
          </cell>
        </row>
        <row r="841">
          <cell r="C841" t="str">
            <v>FZ   F220025170USD</v>
          </cell>
          <cell r="D841" t="str">
            <v>CBAAA***</v>
          </cell>
          <cell r="E841" t="str">
            <v>LAND&amp;ME</v>
          </cell>
          <cell r="F841" t="str">
            <v>Balance Sheet</v>
          </cell>
          <cell r="G841">
            <v>19264.759999999998</v>
          </cell>
          <cell r="H841">
            <v>19264.759999999998</v>
          </cell>
          <cell r="I841">
            <v>19264.759999999998</v>
          </cell>
          <cell r="J841">
            <v>19264.759999999998</v>
          </cell>
          <cell r="K841">
            <v>19264.759999999998</v>
          </cell>
          <cell r="L841">
            <v>19264.759999999998</v>
          </cell>
          <cell r="M841">
            <v>19264.759999999998</v>
          </cell>
          <cell r="N841">
            <v>19264.759999999998</v>
          </cell>
          <cell r="O841">
            <v>19264.759999999998</v>
          </cell>
          <cell r="P841">
            <v>19264.759999999998</v>
          </cell>
          <cell r="Q841">
            <v>19264.759999999998</v>
          </cell>
          <cell r="R841">
            <v>85866.38</v>
          </cell>
          <cell r="S841">
            <v>297778.74</v>
          </cell>
          <cell r="T841" t="str">
            <v>USD</v>
          </cell>
          <cell r="U841" t="str">
            <v>ASSETS</v>
          </cell>
          <cell r="V841" t="str">
            <v>OTHER ASSETS</v>
          </cell>
        </row>
        <row r="842">
          <cell r="C842" t="str">
            <v>FZ   F220025270USD</v>
          </cell>
          <cell r="D842" t="str">
            <v>CBAAA***</v>
          </cell>
          <cell r="E842" t="str">
            <v>LAND&amp;ME</v>
          </cell>
          <cell r="F842" t="str">
            <v>Balance Sheet</v>
          </cell>
          <cell r="G842">
            <v>34057.339999999997</v>
          </cell>
          <cell r="H842">
            <v>34057.339999999997</v>
          </cell>
          <cell r="I842">
            <v>34057.339999999997</v>
          </cell>
          <cell r="J842">
            <v>34057.339999999997</v>
          </cell>
          <cell r="K842">
            <v>34057.339999999997</v>
          </cell>
          <cell r="L842">
            <v>34057.339999999997</v>
          </cell>
          <cell r="M842">
            <v>34057.339999999997</v>
          </cell>
          <cell r="N842">
            <v>34057.339999999997</v>
          </cell>
          <cell r="O842">
            <v>34057.339999999997</v>
          </cell>
          <cell r="P842">
            <v>34057.339999999997</v>
          </cell>
          <cell r="Q842">
            <v>34057.339999999997</v>
          </cell>
          <cell r="R842">
            <v>34057.339999999997</v>
          </cell>
          <cell r="S842">
            <v>408688.07999999984</v>
          </cell>
          <cell r="T842" t="str">
            <v>USD</v>
          </cell>
          <cell r="U842" t="str">
            <v>ASSETS</v>
          </cell>
          <cell r="V842" t="str">
            <v>OTHER ASSETS</v>
          </cell>
        </row>
        <row r="843">
          <cell r="C843" t="str">
            <v>FZ   F2200252OLUSD</v>
          </cell>
          <cell r="D843" t="str">
            <v>CBAAA***</v>
          </cell>
          <cell r="E843" t="str">
            <v>LAND&amp;ME</v>
          </cell>
          <cell r="F843" t="str">
            <v>Balance Sheet</v>
          </cell>
          <cell r="G843">
            <v>1405.85</v>
          </cell>
          <cell r="H843">
            <v>1405.85</v>
          </cell>
          <cell r="I843">
            <v>1405.85</v>
          </cell>
          <cell r="J843">
            <v>1405.85</v>
          </cell>
          <cell r="K843">
            <v>1405.85</v>
          </cell>
          <cell r="L843">
            <v>1405.85</v>
          </cell>
          <cell r="M843">
            <v>1405.85</v>
          </cell>
          <cell r="N843">
            <v>1405.85</v>
          </cell>
          <cell r="O843">
            <v>1405.85</v>
          </cell>
          <cell r="P843">
            <v>1405.85</v>
          </cell>
          <cell r="Q843">
            <v>1405.85</v>
          </cell>
          <cell r="R843">
            <v>1405.85</v>
          </cell>
          <cell r="S843">
            <v>16870.2</v>
          </cell>
          <cell r="T843" t="str">
            <v>USD</v>
          </cell>
          <cell r="U843" t="str">
            <v>ASSETS</v>
          </cell>
          <cell r="V843" t="str">
            <v>OTHER ASSETS</v>
          </cell>
        </row>
        <row r="844">
          <cell r="C844" t="str">
            <v>FZ   F220025370USD</v>
          </cell>
          <cell r="D844" t="str">
            <v>CBAAA***</v>
          </cell>
          <cell r="E844" t="str">
            <v>LAND&amp;ME</v>
          </cell>
          <cell r="F844" t="str">
            <v>Balance Sheet</v>
          </cell>
          <cell r="G844">
            <v>273842.51</v>
          </cell>
          <cell r="H844">
            <v>273842.51</v>
          </cell>
          <cell r="I844">
            <v>273842.51</v>
          </cell>
          <cell r="J844">
            <v>273842.51</v>
          </cell>
          <cell r="K844">
            <v>273842.51</v>
          </cell>
          <cell r="L844">
            <v>273842.51</v>
          </cell>
          <cell r="M844">
            <v>273842.51</v>
          </cell>
          <cell r="N844">
            <v>273842.51</v>
          </cell>
          <cell r="O844">
            <v>273842.51</v>
          </cell>
          <cell r="P844">
            <v>273842.51</v>
          </cell>
          <cell r="Q844">
            <v>273842.51</v>
          </cell>
          <cell r="R844">
            <v>273842.51</v>
          </cell>
          <cell r="S844">
            <v>3286110.1199999992</v>
          </cell>
          <cell r="T844" t="str">
            <v>USD</v>
          </cell>
          <cell r="U844" t="str">
            <v>ASSETS</v>
          </cell>
          <cell r="V844" t="str">
            <v>OTHER ASSETS</v>
          </cell>
        </row>
        <row r="845">
          <cell r="C845" t="str">
            <v>FZ   F2200253OLUSD</v>
          </cell>
          <cell r="D845" t="str">
            <v>CBAAA***</v>
          </cell>
          <cell r="E845" t="str">
            <v>LAND&amp;ME</v>
          </cell>
          <cell r="F845" t="str">
            <v>Balance Sheet</v>
          </cell>
          <cell r="G845">
            <v>48983.56</v>
          </cell>
          <cell r="H845">
            <v>48983.56</v>
          </cell>
          <cell r="I845">
            <v>48983.56</v>
          </cell>
          <cell r="J845">
            <v>48983.56</v>
          </cell>
          <cell r="K845">
            <v>48983.56</v>
          </cell>
          <cell r="L845">
            <v>48983.56</v>
          </cell>
          <cell r="M845">
            <v>48983.56</v>
          </cell>
          <cell r="N845">
            <v>48983.56</v>
          </cell>
          <cell r="O845">
            <v>48983.56</v>
          </cell>
          <cell r="P845">
            <v>48983.56</v>
          </cell>
          <cell r="Q845">
            <v>48983.56</v>
          </cell>
          <cell r="R845">
            <v>48983.56</v>
          </cell>
          <cell r="S845">
            <v>587802.72</v>
          </cell>
          <cell r="T845" t="str">
            <v>USD</v>
          </cell>
          <cell r="U845" t="str">
            <v>ASSETS</v>
          </cell>
          <cell r="V845" t="str">
            <v>OTHER ASSETS</v>
          </cell>
        </row>
        <row r="846">
          <cell r="C846" t="str">
            <v>FZ   F320000470USD</v>
          </cell>
          <cell r="D846" t="str">
            <v>CBABA***</v>
          </cell>
          <cell r="E846" t="str">
            <v>LAND&amp;ME</v>
          </cell>
          <cell r="F846" t="str">
            <v>Balance Sheet</v>
          </cell>
          <cell r="G846">
            <v>-285.33999999999997</v>
          </cell>
          <cell r="H846">
            <v>-784.68</v>
          </cell>
          <cell r="I846">
            <v>-1285.01</v>
          </cell>
          <cell r="J846">
            <v>-1785.34</v>
          </cell>
          <cell r="K846">
            <v>-2285.67</v>
          </cell>
          <cell r="L846">
            <v>-2786</v>
          </cell>
          <cell r="M846">
            <v>-3286.33</v>
          </cell>
          <cell r="N846">
            <v>-3786.66</v>
          </cell>
          <cell r="O846">
            <v>-4286.99</v>
          </cell>
          <cell r="P846">
            <v>-4787.32</v>
          </cell>
          <cell r="Q846">
            <v>-5287.65</v>
          </cell>
          <cell r="R846">
            <v>-5788.02</v>
          </cell>
          <cell r="S846">
            <v>-36435.009999999995</v>
          </cell>
          <cell r="T846" t="str">
            <v>USD</v>
          </cell>
          <cell r="U846" t="str">
            <v>ASSETS</v>
          </cell>
          <cell r="V846" t="str">
            <v>OTHER ASSETS</v>
          </cell>
        </row>
        <row r="847">
          <cell r="C847" t="str">
            <v>FZ   F3200004OLUSD</v>
          </cell>
          <cell r="D847" t="str">
            <v>CBABA***</v>
          </cell>
          <cell r="E847" t="str">
            <v>LAND&amp;ME</v>
          </cell>
          <cell r="F847" t="str">
            <v>Balance Sheet</v>
          </cell>
          <cell r="G847">
            <v>-76.42</v>
          </cell>
          <cell r="H847">
            <v>-209.84</v>
          </cell>
          <cell r="I847">
            <v>-343.26</v>
          </cell>
          <cell r="J847">
            <v>-476.68</v>
          </cell>
          <cell r="K847">
            <v>-610.1</v>
          </cell>
          <cell r="L847">
            <v>-743.52</v>
          </cell>
          <cell r="M847">
            <v>-876.94</v>
          </cell>
          <cell r="N847">
            <v>-1010.36</v>
          </cell>
          <cell r="O847">
            <v>-1143.78</v>
          </cell>
          <cell r="P847">
            <v>-1277.2</v>
          </cell>
          <cell r="Q847">
            <v>-1410.62</v>
          </cell>
          <cell r="R847">
            <v>-1544</v>
          </cell>
          <cell r="S847">
            <v>-9722.7199999999993</v>
          </cell>
          <cell r="T847" t="str">
            <v>USD</v>
          </cell>
          <cell r="U847" t="str">
            <v>ASSETS</v>
          </cell>
          <cell r="V847" t="str">
            <v>OTHER ASSETS</v>
          </cell>
        </row>
        <row r="848">
          <cell r="C848" t="str">
            <v>FZ   F320021070USD</v>
          </cell>
          <cell r="D848" t="str">
            <v>CBABB***</v>
          </cell>
          <cell r="E848" t="str">
            <v>LAND&amp;ME</v>
          </cell>
          <cell r="F848" t="str">
            <v>Balance Sheet</v>
          </cell>
          <cell r="G848">
            <v>-107987.21</v>
          </cell>
          <cell r="H848">
            <v>-108106.9</v>
          </cell>
          <cell r="I848">
            <v>-108226.59</v>
          </cell>
          <cell r="J848">
            <v>-108346.28</v>
          </cell>
          <cell r="K848">
            <v>-108465.97</v>
          </cell>
          <cell r="L848">
            <v>-108585.66</v>
          </cell>
          <cell r="M848">
            <v>-108705.35</v>
          </cell>
          <cell r="N848">
            <v>-108825.04</v>
          </cell>
          <cell r="O848">
            <v>-108944.73</v>
          </cell>
          <cell r="P848">
            <v>-109064.42</v>
          </cell>
          <cell r="Q848">
            <v>-109184.11</v>
          </cell>
          <cell r="R848">
            <v>-109303.8</v>
          </cell>
          <cell r="S848">
            <v>-1303746.06</v>
          </cell>
          <cell r="T848" t="str">
            <v>USD</v>
          </cell>
          <cell r="U848" t="str">
            <v>ASSETS</v>
          </cell>
          <cell r="V848" t="str">
            <v>OTHER ASSETS</v>
          </cell>
        </row>
        <row r="849">
          <cell r="C849" t="str">
            <v>FZ   F3200210OLUSD</v>
          </cell>
          <cell r="D849" t="str">
            <v>CBABB***</v>
          </cell>
          <cell r="E849" t="str">
            <v>LAND&amp;ME</v>
          </cell>
          <cell r="F849" t="str">
            <v>Balance Sheet</v>
          </cell>
          <cell r="G849">
            <v>-13197.98</v>
          </cell>
          <cell r="H849">
            <v>-13799.33</v>
          </cell>
          <cell r="I849">
            <v>-14400.68</v>
          </cell>
          <cell r="J849">
            <v>-15002.03</v>
          </cell>
          <cell r="K849">
            <v>-15603.38</v>
          </cell>
          <cell r="L849">
            <v>-16204.73</v>
          </cell>
          <cell r="M849">
            <v>-16806.080000000002</v>
          </cell>
          <cell r="N849">
            <v>-17407.43</v>
          </cell>
          <cell r="O849">
            <v>-18008.78</v>
          </cell>
          <cell r="P849">
            <v>-18610.13</v>
          </cell>
          <cell r="Q849">
            <v>-19211.48</v>
          </cell>
          <cell r="R849">
            <v>-19812.87</v>
          </cell>
          <cell r="S849">
            <v>-198064.9</v>
          </cell>
          <cell r="T849" t="str">
            <v>USD</v>
          </cell>
          <cell r="U849" t="str">
            <v>ASSETS</v>
          </cell>
          <cell r="V849" t="str">
            <v>OTHER ASSETS</v>
          </cell>
        </row>
        <row r="850">
          <cell r="C850" t="str">
            <v>FZ   F320022270USD</v>
          </cell>
          <cell r="D850" t="str">
            <v>CBABA***</v>
          </cell>
          <cell r="E850" t="str">
            <v>LAND&amp;ME</v>
          </cell>
          <cell r="F850" t="str">
            <v>Balance Sheet</v>
          </cell>
          <cell r="G850">
            <v>-980308.31</v>
          </cell>
          <cell r="H850">
            <v>-992498.42</v>
          </cell>
          <cell r="I850">
            <v>-1004688.53</v>
          </cell>
          <cell r="J850">
            <v>-1016878.64</v>
          </cell>
          <cell r="K850">
            <v>-1029068.75</v>
          </cell>
          <cell r="L850">
            <v>-1041258.86</v>
          </cell>
          <cell r="M850">
            <v>-1053448.97</v>
          </cell>
          <cell r="N850">
            <v>-1065639.08</v>
          </cell>
          <cell r="O850">
            <v>-1077829.19</v>
          </cell>
          <cell r="P850">
            <v>-1090019.3</v>
          </cell>
          <cell r="Q850">
            <v>-1102209.4099999999</v>
          </cell>
          <cell r="R850">
            <v>-1115133.1100000001</v>
          </cell>
          <cell r="S850">
            <v>-12568980.57</v>
          </cell>
          <cell r="T850" t="str">
            <v>USD</v>
          </cell>
          <cell r="U850" t="str">
            <v>ASSETS</v>
          </cell>
          <cell r="V850" t="str">
            <v>OTHER ASSETS</v>
          </cell>
        </row>
        <row r="851">
          <cell r="C851" t="str">
            <v>FZ   F3200222OLUSD</v>
          </cell>
          <cell r="D851" t="str">
            <v>CBABA***</v>
          </cell>
          <cell r="E851" t="str">
            <v>LAND&amp;ME</v>
          </cell>
          <cell r="F851" t="str">
            <v>Balance Sheet</v>
          </cell>
          <cell r="G851">
            <v>-415376.05</v>
          </cell>
          <cell r="H851">
            <v>-423168</v>
          </cell>
          <cell r="I851">
            <v>-430959.95</v>
          </cell>
          <cell r="J851">
            <v>-438751.9</v>
          </cell>
          <cell r="K851">
            <v>-446543.85</v>
          </cell>
          <cell r="L851">
            <v>-454335.8</v>
          </cell>
          <cell r="M851">
            <v>-462127.75</v>
          </cell>
          <cell r="N851">
            <v>-469919.7</v>
          </cell>
          <cell r="O851">
            <v>-477711.65</v>
          </cell>
          <cell r="P851">
            <v>-485503.6</v>
          </cell>
          <cell r="Q851">
            <v>-493295.55</v>
          </cell>
          <cell r="R851">
            <v>-501087.51</v>
          </cell>
          <cell r="S851">
            <v>-5498781.3099999996</v>
          </cell>
          <cell r="T851" t="str">
            <v>USD</v>
          </cell>
          <cell r="U851" t="str">
            <v>ASSETS</v>
          </cell>
          <cell r="V851" t="str">
            <v>OTHER ASSETS</v>
          </cell>
        </row>
        <row r="852">
          <cell r="C852" t="str">
            <v>FZ   F320023270USD</v>
          </cell>
          <cell r="D852" t="str">
            <v>CBABA***</v>
          </cell>
          <cell r="E852" t="str">
            <v>LAND&amp;ME</v>
          </cell>
          <cell r="F852" t="str">
            <v>Balance Sheet</v>
          </cell>
          <cell r="G852">
            <v>-491516.3</v>
          </cell>
          <cell r="H852">
            <v>-493565.25</v>
          </cell>
          <cell r="I852">
            <v>-495614.2</v>
          </cell>
          <cell r="J852">
            <v>-497663.15</v>
          </cell>
          <cell r="K852">
            <v>-499712.1</v>
          </cell>
          <cell r="L852">
            <v>-512341.17</v>
          </cell>
          <cell r="M852">
            <v>-514390.12</v>
          </cell>
          <cell r="N852">
            <v>-516439.07</v>
          </cell>
          <cell r="O852">
            <v>-518488.02</v>
          </cell>
          <cell r="P852">
            <v>-520536.97</v>
          </cell>
          <cell r="Q852">
            <v>-522585.92</v>
          </cell>
          <cell r="R852">
            <v>-529577.9</v>
          </cell>
          <cell r="S852">
            <v>-6112430.1699999999</v>
          </cell>
          <cell r="T852" t="str">
            <v>USD</v>
          </cell>
          <cell r="U852" t="str">
            <v>ASSETS</v>
          </cell>
          <cell r="V852" t="str">
            <v>OTHER ASSETS</v>
          </cell>
        </row>
        <row r="853">
          <cell r="C853" t="str">
            <v>FZ   F3200232OLUSD</v>
          </cell>
          <cell r="D853" t="str">
            <v>CBABA***</v>
          </cell>
          <cell r="E853" t="str">
            <v>LAND&amp;ME</v>
          </cell>
          <cell r="F853" t="str">
            <v>Balance Sheet</v>
          </cell>
          <cell r="G853">
            <v>-70818.03</v>
          </cell>
          <cell r="H853">
            <v>-72982.22</v>
          </cell>
          <cell r="I853">
            <v>-75146.41</v>
          </cell>
          <cell r="J853">
            <v>-77310.600000000006</v>
          </cell>
          <cell r="K853">
            <v>-79474.789999999994</v>
          </cell>
          <cell r="L853">
            <v>-69554.59</v>
          </cell>
          <cell r="M853">
            <v>-71718.78</v>
          </cell>
          <cell r="N853">
            <v>-73882.97</v>
          </cell>
          <cell r="O853">
            <v>-76047.16</v>
          </cell>
          <cell r="P853">
            <v>-78211.350000000006</v>
          </cell>
          <cell r="Q853">
            <v>-80375.539999999994</v>
          </cell>
          <cell r="R853">
            <v>-80650.45</v>
          </cell>
          <cell r="S853">
            <v>-906172.89</v>
          </cell>
          <cell r="T853" t="str">
            <v>USD</v>
          </cell>
          <cell r="U853" t="str">
            <v>ASSETS</v>
          </cell>
          <cell r="V853" t="str">
            <v>OTHER ASSETS</v>
          </cell>
        </row>
        <row r="854">
          <cell r="C854" t="str">
            <v>FZ   F320025070USD</v>
          </cell>
          <cell r="D854" t="str">
            <v>CBABA***</v>
          </cell>
          <cell r="E854" t="str">
            <v>LAND&amp;ME</v>
          </cell>
          <cell r="F854" t="str">
            <v>Balance Sheet</v>
          </cell>
          <cell r="G854">
            <v>-138036.37</v>
          </cell>
          <cell r="H854">
            <v>-139887.04000000001</v>
          </cell>
          <cell r="I854">
            <v>-140328.57999999999</v>
          </cell>
          <cell r="J854">
            <v>-140770.12</v>
          </cell>
          <cell r="K854">
            <v>-141211.66</v>
          </cell>
          <cell r="L854">
            <v>-140626.51</v>
          </cell>
          <cell r="M854">
            <v>-141068.04999999999</v>
          </cell>
          <cell r="N854">
            <v>-141509.59</v>
          </cell>
          <cell r="O854">
            <v>-141951.13</v>
          </cell>
          <cell r="P854">
            <v>-142392.67000000001</v>
          </cell>
          <cell r="Q854">
            <v>-142834.21</v>
          </cell>
          <cell r="R854">
            <v>-143183.47</v>
          </cell>
          <cell r="S854">
            <v>-1693799.4000000001</v>
          </cell>
          <cell r="T854" t="str">
            <v>USD</v>
          </cell>
          <cell r="U854" t="str">
            <v>ASSETS</v>
          </cell>
          <cell r="V854" t="str">
            <v>OTHER ASSETS</v>
          </cell>
        </row>
        <row r="855">
          <cell r="C855" t="str">
            <v>FZ   F3200250OLUSD</v>
          </cell>
          <cell r="D855" t="str">
            <v>CBABA***</v>
          </cell>
          <cell r="E855" t="str">
            <v>LAND&amp;ME</v>
          </cell>
          <cell r="F855" t="str">
            <v>Balance Sheet</v>
          </cell>
          <cell r="G855">
            <v>-5131.88</v>
          </cell>
          <cell r="H855">
            <v>-5257.98</v>
          </cell>
          <cell r="I855">
            <v>-5384.08</v>
          </cell>
          <cell r="J855">
            <v>-5510.18</v>
          </cell>
          <cell r="K855">
            <v>-5636.28</v>
          </cell>
          <cell r="L855">
            <v>-5287.96</v>
          </cell>
          <cell r="M855">
            <v>-5414.06</v>
          </cell>
          <cell r="N855">
            <v>-5540.16</v>
          </cell>
          <cell r="O855">
            <v>-5666.26</v>
          </cell>
          <cell r="P855">
            <v>-5792.36</v>
          </cell>
          <cell r="Q855">
            <v>-5918.46</v>
          </cell>
          <cell r="R855">
            <v>-6021.19</v>
          </cell>
          <cell r="S855">
            <v>-66560.850000000006</v>
          </cell>
          <cell r="T855" t="str">
            <v>USD</v>
          </cell>
          <cell r="U855" t="str">
            <v>ASSETS</v>
          </cell>
          <cell r="V855" t="str">
            <v>OTHER ASSETS</v>
          </cell>
        </row>
        <row r="856">
          <cell r="C856" t="str">
            <v>FZ   F320025170USD</v>
          </cell>
          <cell r="D856" t="str">
            <v>CBABA***</v>
          </cell>
          <cell r="E856" t="str">
            <v>LAND&amp;ME</v>
          </cell>
          <cell r="F856" t="str">
            <v>Balance Sheet</v>
          </cell>
          <cell r="G856">
            <v>-1262.9100000000001</v>
          </cell>
          <cell r="H856">
            <v>-1883.66</v>
          </cell>
          <cell r="I856">
            <v>-2504.41</v>
          </cell>
          <cell r="J856">
            <v>-3125.16</v>
          </cell>
          <cell r="K856">
            <v>-3745.91</v>
          </cell>
          <cell r="L856">
            <v>-4366.66</v>
          </cell>
          <cell r="M856">
            <v>-4987.41</v>
          </cell>
          <cell r="N856">
            <v>-5608.16</v>
          </cell>
          <cell r="O856">
            <v>-6228.91</v>
          </cell>
          <cell r="P856">
            <v>-6849.66</v>
          </cell>
          <cell r="Q856">
            <v>-7470.41</v>
          </cell>
          <cell r="R856">
            <v>-8091.2</v>
          </cell>
          <cell r="S856">
            <v>-56124.460000000006</v>
          </cell>
          <cell r="T856" t="str">
            <v>USD</v>
          </cell>
          <cell r="U856" t="str">
            <v>ASSETS</v>
          </cell>
          <cell r="V856" t="str">
            <v>OTHER ASSETS</v>
          </cell>
        </row>
        <row r="857">
          <cell r="C857" t="str">
            <v>FZ   F320025270USD</v>
          </cell>
          <cell r="D857" t="str">
            <v>CBABA***</v>
          </cell>
          <cell r="E857" t="str">
            <v>LAND&amp;ME</v>
          </cell>
          <cell r="F857" t="str">
            <v>Balance Sheet</v>
          </cell>
          <cell r="G857">
            <v>-34057.32</v>
          </cell>
          <cell r="H857">
            <v>-34057.32</v>
          </cell>
          <cell r="I857">
            <v>-34057.32</v>
          </cell>
          <cell r="J857">
            <v>-34057.32</v>
          </cell>
          <cell r="K857">
            <v>-34057.32</v>
          </cell>
          <cell r="L857">
            <v>-34057.32</v>
          </cell>
          <cell r="M857">
            <v>-34057.32</v>
          </cell>
          <cell r="N857">
            <v>-34057.32</v>
          </cell>
          <cell r="O857">
            <v>-34057.32</v>
          </cell>
          <cell r="P857">
            <v>-34057.32</v>
          </cell>
          <cell r="Q857">
            <v>-34057.32</v>
          </cell>
          <cell r="R857">
            <v>-34057.32</v>
          </cell>
          <cell r="S857">
            <v>-408687.84</v>
          </cell>
          <cell r="T857" t="str">
            <v>USD</v>
          </cell>
          <cell r="U857" t="str">
            <v>ASSETS</v>
          </cell>
          <cell r="V857" t="str">
            <v>OTHER ASSETS</v>
          </cell>
        </row>
        <row r="858">
          <cell r="C858" t="str">
            <v>FZ   F3200252OLUSD</v>
          </cell>
          <cell r="D858" t="str">
            <v>CBABA***</v>
          </cell>
          <cell r="E858" t="str">
            <v>LAND&amp;ME</v>
          </cell>
          <cell r="F858" t="str">
            <v>Balance Sheet</v>
          </cell>
          <cell r="G858">
            <v>-1405.85</v>
          </cell>
          <cell r="H858">
            <v>-1405.85</v>
          </cell>
          <cell r="I858">
            <v>-1405.85</v>
          </cell>
          <cell r="J858">
            <v>-1405.85</v>
          </cell>
          <cell r="K858">
            <v>-1405.85</v>
          </cell>
          <cell r="L858">
            <v>-1405.85</v>
          </cell>
          <cell r="M858">
            <v>-1405.85</v>
          </cell>
          <cell r="N858">
            <v>-1405.85</v>
          </cell>
          <cell r="O858">
            <v>-1405.85</v>
          </cell>
          <cell r="P858">
            <v>-1405.85</v>
          </cell>
          <cell r="Q858">
            <v>-1405.85</v>
          </cell>
          <cell r="R858">
            <v>-1405.85</v>
          </cell>
          <cell r="S858">
            <v>-16870.2</v>
          </cell>
          <cell r="T858" t="str">
            <v>USD</v>
          </cell>
          <cell r="U858" t="str">
            <v>ASSETS</v>
          </cell>
          <cell r="V858" t="str">
            <v>OTHER ASSETS</v>
          </cell>
        </row>
        <row r="859">
          <cell r="C859" t="str">
            <v>FZ   F320025370USD</v>
          </cell>
          <cell r="D859" t="str">
            <v>CBABA***</v>
          </cell>
          <cell r="E859" t="str">
            <v>LAND&amp;ME</v>
          </cell>
          <cell r="F859" t="str">
            <v>Balance Sheet</v>
          </cell>
          <cell r="G859">
            <v>-252126.41</v>
          </cell>
          <cell r="H859">
            <v>-252808.34</v>
          </cell>
          <cell r="I859">
            <v>-253490.27</v>
          </cell>
          <cell r="J859">
            <v>-254172.2</v>
          </cell>
          <cell r="K859">
            <v>-254854.13</v>
          </cell>
          <cell r="L859">
            <v>-255536.06</v>
          </cell>
          <cell r="M859">
            <v>-256217.99</v>
          </cell>
          <cell r="N859">
            <v>-256899.92</v>
          </cell>
          <cell r="O859">
            <v>-257581.85</v>
          </cell>
          <cell r="P859">
            <v>-258263.78</v>
          </cell>
          <cell r="Q859">
            <v>-258945.71</v>
          </cell>
          <cell r="R859">
            <v>-261847.64</v>
          </cell>
          <cell r="S859">
            <v>-3072744.3</v>
          </cell>
          <cell r="T859" t="str">
            <v>USD</v>
          </cell>
          <cell r="U859" t="str">
            <v>ASSETS</v>
          </cell>
          <cell r="V859" t="str">
            <v>OTHER ASSETS</v>
          </cell>
        </row>
        <row r="860">
          <cell r="C860" t="str">
            <v>FZ   F3200253OLUSD</v>
          </cell>
          <cell r="D860" t="str">
            <v>CBABA***</v>
          </cell>
          <cell r="E860" t="str">
            <v>LAND&amp;ME</v>
          </cell>
          <cell r="F860" t="str">
            <v>Balance Sheet</v>
          </cell>
          <cell r="G860">
            <v>-32925.96</v>
          </cell>
          <cell r="H860">
            <v>-33653.699999999997</v>
          </cell>
          <cell r="I860">
            <v>-34381.440000000002</v>
          </cell>
          <cell r="J860">
            <v>-35109.18</v>
          </cell>
          <cell r="K860">
            <v>-35836.92</v>
          </cell>
          <cell r="L860">
            <v>-36564.660000000003</v>
          </cell>
          <cell r="M860">
            <v>-37292.400000000001</v>
          </cell>
          <cell r="N860">
            <v>-38020.14</v>
          </cell>
          <cell r="O860">
            <v>-38747.879999999997</v>
          </cell>
          <cell r="P860">
            <v>-39475.620000000003</v>
          </cell>
          <cell r="Q860">
            <v>-40203.360000000001</v>
          </cell>
          <cell r="R860">
            <v>-40931.07</v>
          </cell>
          <cell r="S860">
            <v>-443142.33</v>
          </cell>
          <cell r="T860" t="str">
            <v>USD</v>
          </cell>
          <cell r="U860" t="str">
            <v>ASSETS</v>
          </cell>
          <cell r="V860" t="str">
            <v>OTHER ASSETS</v>
          </cell>
        </row>
        <row r="861">
          <cell r="C861" t="str">
            <v>FZ   G1701070USD</v>
          </cell>
          <cell r="D861" t="str">
            <v>DABAAG**</v>
          </cell>
          <cell r="E861" t="str">
            <v>A/P</v>
          </cell>
          <cell r="F861" t="str">
            <v>Balance Sheet</v>
          </cell>
          <cell r="G861">
            <v>-412634.35</v>
          </cell>
          <cell r="H861">
            <v>-408701.34</v>
          </cell>
          <cell r="I861">
            <v>-566189.52</v>
          </cell>
          <cell r="J861">
            <v>-492230.11</v>
          </cell>
          <cell r="K861">
            <v>-754244.31</v>
          </cell>
          <cell r="L861">
            <v>-428978.02</v>
          </cell>
          <cell r="M861">
            <v>-468754.31</v>
          </cell>
          <cell r="N861">
            <v>-462193.82</v>
          </cell>
          <cell r="O861">
            <v>-436186.8</v>
          </cell>
          <cell r="P861">
            <v>-495277.33</v>
          </cell>
          <cell r="Q861">
            <v>-574210.82999999996</v>
          </cell>
          <cell r="R861">
            <v>-723159.2</v>
          </cell>
          <cell r="S861">
            <v>-6222759.9400000004</v>
          </cell>
          <cell r="T861" t="str">
            <v>USD</v>
          </cell>
          <cell r="U861" t="str">
            <v>LIABILITIES</v>
          </cell>
          <cell r="V861" t="str">
            <v>CURRENT LIAB</v>
          </cell>
        </row>
        <row r="862">
          <cell r="C862" t="str">
            <v>FZ   G17470FZUSD</v>
          </cell>
          <cell r="D862" t="str">
            <v>DABAAJ**</v>
          </cell>
          <cell r="E862" t="str">
            <v>A/P</v>
          </cell>
          <cell r="F862" t="str">
            <v>Balance Sheet</v>
          </cell>
          <cell r="G862">
            <v>0</v>
          </cell>
          <cell r="H862">
            <v>-0.01</v>
          </cell>
          <cell r="I862">
            <v>-0.02</v>
          </cell>
          <cell r="J862">
            <v>-0.01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-0.04</v>
          </cell>
          <cell r="T862" t="str">
            <v>USD</v>
          </cell>
          <cell r="U862" t="str">
            <v>LIABILITIES</v>
          </cell>
          <cell r="V862" t="str">
            <v>CURRENT LIAB</v>
          </cell>
        </row>
        <row r="863">
          <cell r="C863" t="str">
            <v>AX   H08630AX01USD</v>
          </cell>
          <cell r="D863" t="str">
            <v>EC******</v>
          </cell>
          <cell r="E863" t="str">
            <v>PROFIT EMPLOYED</v>
          </cell>
          <cell r="F863" t="str">
            <v>Balance Sheet</v>
          </cell>
          <cell r="G863">
            <v>8374141.5899999999</v>
          </cell>
          <cell r="H863">
            <v>8374141.5899999999</v>
          </cell>
          <cell r="I863">
            <v>8374141.5899999999</v>
          </cell>
          <cell r="J863">
            <v>8374141.5899999999</v>
          </cell>
          <cell r="K863">
            <v>8374141.5899999999</v>
          </cell>
          <cell r="L863">
            <v>8374141.5899999999</v>
          </cell>
          <cell r="M863">
            <v>8374141.5899999999</v>
          </cell>
          <cell r="N863">
            <v>8374141.5899999999</v>
          </cell>
          <cell r="O863">
            <v>8374141.5899999999</v>
          </cell>
          <cell r="P863">
            <v>10592846.960000001</v>
          </cell>
          <cell r="Q863">
            <v>10592846.960000001</v>
          </cell>
          <cell r="R863">
            <v>10592846.960000001</v>
          </cell>
          <cell r="S863">
            <v>107145815.19000003</v>
          </cell>
          <cell r="T863" t="str">
            <v>USD</v>
          </cell>
          <cell r="U863" t="str">
            <v>EQUITY</v>
          </cell>
          <cell r="V863" t="str">
            <v>EQUITY</v>
          </cell>
        </row>
        <row r="864">
          <cell r="C864" t="str">
            <v>AX   H0879USD</v>
          </cell>
          <cell r="D864" t="str">
            <v>EBCC****</v>
          </cell>
          <cell r="E864" t="str">
            <v>STOCK</v>
          </cell>
          <cell r="F864" t="str">
            <v>Balance Sheet</v>
          </cell>
          <cell r="G864">
            <v>-124744.17</v>
          </cell>
          <cell r="H864">
            <v>-126501.26</v>
          </cell>
          <cell r="I864">
            <v>-126501.26</v>
          </cell>
          <cell r="J864">
            <v>-126501.26</v>
          </cell>
          <cell r="K864">
            <v>-126501.26</v>
          </cell>
          <cell r="L864">
            <v>-126501.26</v>
          </cell>
          <cell r="M864">
            <v>-126501.26</v>
          </cell>
          <cell r="N864">
            <v>-126501.26</v>
          </cell>
          <cell r="O864">
            <v>-126501.26</v>
          </cell>
          <cell r="P864">
            <v>-126501.26</v>
          </cell>
          <cell r="Q864">
            <v>-126501.26</v>
          </cell>
          <cell r="R864">
            <v>-126501.26</v>
          </cell>
          <cell r="S864">
            <v>-1516258.03</v>
          </cell>
          <cell r="T864" t="str">
            <v>USD</v>
          </cell>
          <cell r="U864" t="str">
            <v>EQUITY</v>
          </cell>
          <cell r="V864" t="str">
            <v>EQUITY</v>
          </cell>
        </row>
        <row r="865">
          <cell r="C865" t="str">
            <v>AX   H08900LJUSD</v>
          </cell>
          <cell r="D865" t="str">
            <v>EBCA****</v>
          </cell>
          <cell r="E865" t="str">
            <v>STOCK</v>
          </cell>
          <cell r="F865" t="str">
            <v>Balance Sheet</v>
          </cell>
          <cell r="G865">
            <v>-25820</v>
          </cell>
          <cell r="H865">
            <v>-25820</v>
          </cell>
          <cell r="I865">
            <v>-25820</v>
          </cell>
          <cell r="J865">
            <v>-25820</v>
          </cell>
          <cell r="K865">
            <v>-25820</v>
          </cell>
          <cell r="L865">
            <v>-25820</v>
          </cell>
          <cell r="M865">
            <v>-25820</v>
          </cell>
          <cell r="N865">
            <v>-25820</v>
          </cell>
          <cell r="O865">
            <v>-25820</v>
          </cell>
          <cell r="P865">
            <v>-25820</v>
          </cell>
          <cell r="Q865">
            <v>-25820</v>
          </cell>
          <cell r="R865">
            <v>-25820</v>
          </cell>
          <cell r="S865">
            <v>-309840</v>
          </cell>
          <cell r="T865" t="str">
            <v>USD</v>
          </cell>
          <cell r="U865" t="str">
            <v>EQUITY</v>
          </cell>
          <cell r="V865" t="str">
            <v>EQUITY</v>
          </cell>
        </row>
        <row r="866">
          <cell r="C866" t="str">
            <v>FZ   G4735003FZUSD</v>
          </cell>
          <cell r="D866" t="str">
            <v>DABAAG**</v>
          </cell>
          <cell r="E866" t="str">
            <v>A/P</v>
          </cell>
          <cell r="F866" t="str">
            <v>Balance Sheet</v>
          </cell>
          <cell r="G866">
            <v>0.08</v>
          </cell>
          <cell r="H866">
            <v>0.1</v>
          </cell>
          <cell r="I866">
            <v>0.13</v>
          </cell>
          <cell r="J866">
            <v>0.14000000000000001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0.45</v>
          </cell>
          <cell r="T866" t="str">
            <v>USD</v>
          </cell>
          <cell r="U866" t="str">
            <v>LIABILITIES</v>
          </cell>
          <cell r="V866" t="str">
            <v>CURRENT LIAB</v>
          </cell>
        </row>
        <row r="867">
          <cell r="C867" t="str">
            <v>BN   A000725493USD</v>
          </cell>
          <cell r="D867" t="str">
            <v>CABB****</v>
          </cell>
          <cell r="E867" t="str">
            <v>CASH</v>
          </cell>
          <cell r="F867" t="str">
            <v>Balance Sheet</v>
          </cell>
          <cell r="G867">
            <v>700588.76</v>
          </cell>
          <cell r="H867">
            <v>416294.14</v>
          </cell>
          <cell r="I867">
            <v>551984.67000000004</v>
          </cell>
          <cell r="J867">
            <v>682768.71</v>
          </cell>
          <cell r="K867">
            <v>718664.87</v>
          </cell>
          <cell r="L867">
            <v>401011.17</v>
          </cell>
          <cell r="M867">
            <v>210342.3</v>
          </cell>
          <cell r="N867">
            <v>167762.64000000001</v>
          </cell>
          <cell r="O867">
            <v>520094.4</v>
          </cell>
          <cell r="P867">
            <v>519934.53</v>
          </cell>
          <cell r="Q867">
            <v>502952.95</v>
          </cell>
          <cell r="R867">
            <v>630781.24</v>
          </cell>
          <cell r="S867">
            <v>6023180.3800000008</v>
          </cell>
          <cell r="T867" t="str">
            <v>USD</v>
          </cell>
          <cell r="U867" t="str">
            <v>ASSETS</v>
          </cell>
          <cell r="V867" t="str">
            <v>CURRENT ASSETS</v>
          </cell>
        </row>
        <row r="868">
          <cell r="C868" t="str">
            <v>BN   G37210BNUSD</v>
          </cell>
          <cell r="D868" t="str">
            <v>DACN****</v>
          </cell>
          <cell r="E868" t="str">
            <v>WAGES</v>
          </cell>
          <cell r="F868" t="str">
            <v>Balance Sheet</v>
          </cell>
          <cell r="G868">
            <v>-11511.44</v>
          </cell>
          <cell r="H868">
            <v>631.05999999999995</v>
          </cell>
          <cell r="I868">
            <v>47952.93</v>
          </cell>
          <cell r="J868">
            <v>1985.26</v>
          </cell>
          <cell r="K868">
            <v>2821.3</v>
          </cell>
          <cell r="L868">
            <v>3525.11</v>
          </cell>
          <cell r="M868">
            <v>1810.82</v>
          </cell>
          <cell r="N868">
            <v>2857.5</v>
          </cell>
          <cell r="O868">
            <v>21915.64</v>
          </cell>
          <cell r="P868">
            <v>1484.97</v>
          </cell>
          <cell r="Q868">
            <v>757.04</v>
          </cell>
          <cell r="R868">
            <v>1630.4</v>
          </cell>
          <cell r="S868">
            <v>75860.59</v>
          </cell>
          <cell r="T868" t="str">
            <v>USD</v>
          </cell>
          <cell r="U868" t="str">
            <v>LIABILITIES</v>
          </cell>
          <cell r="V868" t="str">
            <v>CURRENT LIAB</v>
          </cell>
        </row>
        <row r="869">
          <cell r="C869" t="str">
            <v>BN   G37230BN03USD</v>
          </cell>
          <cell r="D869" t="str">
            <v>DACI****</v>
          </cell>
          <cell r="E869" t="str">
            <v>WAGES</v>
          </cell>
          <cell r="F869" t="str">
            <v>Balance Sheet</v>
          </cell>
          <cell r="G869">
            <v>-1605986.3</v>
          </cell>
          <cell r="H869">
            <v>-1587613.1</v>
          </cell>
          <cell r="I869">
            <v>-1675275.53</v>
          </cell>
          <cell r="J869">
            <v>-1590474.1</v>
          </cell>
          <cell r="K869">
            <v>-1698689.98</v>
          </cell>
          <cell r="L869">
            <v>-1717174.41</v>
          </cell>
          <cell r="M869">
            <v>-1730634.62</v>
          </cell>
          <cell r="N869">
            <v>-1761581.5</v>
          </cell>
          <cell r="O869">
            <v>-1814972.05</v>
          </cell>
          <cell r="P869">
            <v>-1844422.37</v>
          </cell>
          <cell r="Q869">
            <v>-1883933.82</v>
          </cell>
          <cell r="R869">
            <v>-1824245.52</v>
          </cell>
          <cell r="S869">
            <v>-20735003.300000004</v>
          </cell>
          <cell r="T869" t="str">
            <v>USD</v>
          </cell>
          <cell r="U869" t="str">
            <v>LIABILITIES</v>
          </cell>
          <cell r="V869" t="str">
            <v>CURRENT LIAB</v>
          </cell>
        </row>
        <row r="870">
          <cell r="C870" t="str">
            <v>GU   A1533001USD</v>
          </cell>
          <cell r="D870" t="str">
            <v>CACAFB**</v>
          </cell>
          <cell r="E870" t="str">
            <v>TRADE RECEIVABLES</v>
          </cell>
          <cell r="F870" t="str">
            <v>Balance Sheet</v>
          </cell>
          <cell r="G870">
            <v>-5138.58</v>
          </cell>
          <cell r="H870">
            <v>-1494.6</v>
          </cell>
          <cell r="I870">
            <v>985.61</v>
          </cell>
          <cell r="J870">
            <v>3413.64</v>
          </cell>
          <cell r="K870">
            <v>1870.23</v>
          </cell>
          <cell r="L870">
            <v>1907.95</v>
          </cell>
          <cell r="M870">
            <v>652.24</v>
          </cell>
          <cell r="N870">
            <v>-6898.06</v>
          </cell>
          <cell r="O870">
            <v>922.64</v>
          </cell>
          <cell r="P870">
            <v>1017.21</v>
          </cell>
          <cell r="Q870">
            <v>2648.91</v>
          </cell>
          <cell r="R870">
            <v>-122.95</v>
          </cell>
          <cell r="S870">
            <v>-235.76000000000175</v>
          </cell>
          <cell r="T870" t="str">
            <v>USD</v>
          </cell>
          <cell r="U870" t="str">
            <v>ASSETS</v>
          </cell>
          <cell r="V870" t="str">
            <v>CURRENT ASSETS</v>
          </cell>
        </row>
        <row r="871">
          <cell r="C871" t="str">
            <v>BN   G37230BN04USD</v>
          </cell>
          <cell r="D871" t="str">
            <v>DACI****</v>
          </cell>
          <cell r="E871" t="str">
            <v>WAGES</v>
          </cell>
          <cell r="F871" t="str">
            <v>Balance Sheet</v>
          </cell>
          <cell r="G871">
            <v>-135657.60000000001</v>
          </cell>
          <cell r="H871">
            <v>-166684.06</v>
          </cell>
          <cell r="I871">
            <v>-211167.99</v>
          </cell>
          <cell r="J871">
            <v>-240672.91</v>
          </cell>
          <cell r="K871">
            <v>-293099.96999999997</v>
          </cell>
          <cell r="L871">
            <v>-109434.38</v>
          </cell>
          <cell r="M871">
            <v>-145797.54999999999</v>
          </cell>
          <cell r="N871">
            <v>-182632.45</v>
          </cell>
          <cell r="O871">
            <v>-229265.42</v>
          </cell>
          <cell r="P871">
            <v>-271696.56</v>
          </cell>
          <cell r="Q871">
            <v>-316089.73</v>
          </cell>
          <cell r="R871">
            <v>-109805.88</v>
          </cell>
          <cell r="S871">
            <v>-2412004.5</v>
          </cell>
          <cell r="T871" t="str">
            <v>USD</v>
          </cell>
          <cell r="U871" t="str">
            <v>LIABILITIES</v>
          </cell>
          <cell r="V871" t="str">
            <v>CURRENT LIAB</v>
          </cell>
        </row>
        <row r="872">
          <cell r="C872" t="str">
            <v>BN   G37260BNUSD</v>
          </cell>
          <cell r="D872" t="str">
            <v>DACJ****</v>
          </cell>
          <cell r="E872" t="str">
            <v>WAGES</v>
          </cell>
          <cell r="F872" t="str">
            <v>Balance Sheet</v>
          </cell>
          <cell r="G872">
            <v>-23440.799999999999</v>
          </cell>
          <cell r="H872">
            <v>-9542.39</v>
          </cell>
          <cell r="I872">
            <v>-15375.21</v>
          </cell>
          <cell r="J872">
            <v>-11690.8</v>
          </cell>
          <cell r="K872">
            <v>13619.95</v>
          </cell>
          <cell r="L872">
            <v>3047.69</v>
          </cell>
          <cell r="M872">
            <v>-2656.94</v>
          </cell>
          <cell r="N872">
            <v>-8978.7199999999993</v>
          </cell>
          <cell r="O872">
            <v>-14039.27</v>
          </cell>
          <cell r="P872">
            <v>5286.61</v>
          </cell>
          <cell r="Q872">
            <v>24856.66</v>
          </cell>
          <cell r="R872">
            <v>16153.93</v>
          </cell>
          <cell r="S872">
            <v>-22759.29</v>
          </cell>
          <cell r="T872" t="str">
            <v>USD</v>
          </cell>
          <cell r="U872" t="str">
            <v>LIABILITIES</v>
          </cell>
          <cell r="V872" t="str">
            <v>CURRENT LIAB</v>
          </cell>
        </row>
        <row r="873">
          <cell r="C873" t="str">
            <v>BN   G4736010BNUSD</v>
          </cell>
          <cell r="D873" t="str">
            <v>DABBC***</v>
          </cell>
          <cell r="E873" t="str">
            <v>ACCRUED</v>
          </cell>
          <cell r="F873" t="str">
            <v>Balance Sheet</v>
          </cell>
          <cell r="G873">
            <v>-118994.47</v>
          </cell>
          <cell r="H873">
            <v>-192536.32000000001</v>
          </cell>
          <cell r="I873">
            <v>-215087.28</v>
          </cell>
          <cell r="J873">
            <v>-227894.56</v>
          </cell>
          <cell r="K873">
            <v>-280870.19</v>
          </cell>
          <cell r="L873">
            <v>-325143.53999999998</v>
          </cell>
          <cell r="M873">
            <v>-215201.92000000001</v>
          </cell>
          <cell r="N873">
            <v>-204973.85</v>
          </cell>
          <cell r="O873">
            <v>-212540.23</v>
          </cell>
          <cell r="P873">
            <v>-212349.9</v>
          </cell>
          <cell r="Q873">
            <v>-269937.24</v>
          </cell>
          <cell r="R873">
            <v>-282278.73</v>
          </cell>
          <cell r="S873">
            <v>-2757808.23</v>
          </cell>
          <cell r="T873" t="str">
            <v>USD</v>
          </cell>
          <cell r="U873" t="str">
            <v>LIABILITIES</v>
          </cell>
          <cell r="V873" t="str">
            <v>CURRENT LIAB</v>
          </cell>
        </row>
        <row r="874">
          <cell r="C874" t="str">
            <v>GU   A1533018USD</v>
          </cell>
          <cell r="D874" t="str">
            <v>CACAFB**</v>
          </cell>
          <cell r="E874" t="str">
            <v>TRADE RECEIVABLES</v>
          </cell>
          <cell r="F874" t="str">
            <v>Balance Sheet</v>
          </cell>
          <cell r="G874">
            <v>9345.0499999999993</v>
          </cell>
          <cell r="H874">
            <v>5882.9</v>
          </cell>
          <cell r="I874">
            <v>3902.4</v>
          </cell>
          <cell r="J874">
            <v>4684.55</v>
          </cell>
          <cell r="K874">
            <v>4334.2299999999996</v>
          </cell>
          <cell r="L874">
            <v>-556.5</v>
          </cell>
          <cell r="M874">
            <v>-787.24</v>
          </cell>
          <cell r="N874">
            <v>-1269.42</v>
          </cell>
          <cell r="O874">
            <v>1857.7</v>
          </cell>
          <cell r="P874">
            <v>1586.29</v>
          </cell>
          <cell r="Q874">
            <v>1961.18</v>
          </cell>
          <cell r="R874">
            <v>1111.1600000000001</v>
          </cell>
          <cell r="S874">
            <v>32052.299999999996</v>
          </cell>
          <cell r="T874" t="str">
            <v>USD</v>
          </cell>
          <cell r="U874" t="str">
            <v>ASSETS</v>
          </cell>
          <cell r="V874" t="str">
            <v>CURRENT ASSETS</v>
          </cell>
        </row>
        <row r="875">
          <cell r="C875" t="str">
            <v>GU   A3050010USD</v>
          </cell>
          <cell r="D875" t="str">
            <v>CACAFA**</v>
          </cell>
          <cell r="E875" t="str">
            <v>TRADE RECEIVABLES</v>
          </cell>
          <cell r="F875" t="str">
            <v>Balance Sheet</v>
          </cell>
          <cell r="G875">
            <v>2828.87</v>
          </cell>
          <cell r="H875">
            <v>2863.2</v>
          </cell>
          <cell r="I875">
            <v>-405.51</v>
          </cell>
          <cell r="J875">
            <v>-1772.63</v>
          </cell>
          <cell r="K875">
            <v>17350.009999999998</v>
          </cell>
          <cell r="L875">
            <v>6709.99</v>
          </cell>
          <cell r="M875">
            <v>5787.23</v>
          </cell>
          <cell r="N875">
            <v>3351.62</v>
          </cell>
          <cell r="O875">
            <v>4495.75</v>
          </cell>
          <cell r="P875">
            <v>10958.01</v>
          </cell>
          <cell r="Q875">
            <v>9823.9699999999993</v>
          </cell>
          <cell r="R875">
            <v>4005.95</v>
          </cell>
          <cell r="S875">
            <v>65996.460000000006</v>
          </cell>
          <cell r="T875" t="str">
            <v>USD</v>
          </cell>
          <cell r="U875" t="str">
            <v>ASSETS</v>
          </cell>
          <cell r="V875" t="str">
            <v>CURRENT ASSETS</v>
          </cell>
        </row>
        <row r="876">
          <cell r="C876" t="str">
            <v>GU   A3050010T6USD</v>
          </cell>
          <cell r="D876" t="str">
            <v>CACAFA**</v>
          </cell>
          <cell r="E876" t="str">
            <v>TRADE RECEIVABLES</v>
          </cell>
          <cell r="F876" t="str">
            <v>Balance Sheet</v>
          </cell>
          <cell r="G876">
            <v>99466.38</v>
          </cell>
          <cell r="H876">
            <v>99466.38</v>
          </cell>
          <cell r="I876">
            <v>99466.38</v>
          </cell>
          <cell r="J876">
            <v>99466.39</v>
          </cell>
          <cell r="K876">
            <v>99466.39</v>
          </cell>
          <cell r="L876">
            <v>99466.4</v>
          </cell>
          <cell r="M876">
            <v>99466.4</v>
          </cell>
          <cell r="N876">
            <v>99466.4</v>
          </cell>
          <cell r="O876">
            <v>99466.41</v>
          </cell>
          <cell r="P876">
            <v>99466.4</v>
          </cell>
          <cell r="Q876">
            <v>99466.4</v>
          </cell>
          <cell r="R876">
            <v>99466.41</v>
          </cell>
          <cell r="S876">
            <v>1193596.74</v>
          </cell>
          <cell r="T876" t="str">
            <v>USD</v>
          </cell>
          <cell r="U876" t="str">
            <v>ASSETS</v>
          </cell>
          <cell r="V876" t="str">
            <v>CURRENT ASSETS</v>
          </cell>
        </row>
        <row r="877">
          <cell r="C877" t="str">
            <v>GU   A305100208USD</v>
          </cell>
          <cell r="D877" t="str">
            <v>CACB****</v>
          </cell>
          <cell r="E877" t="str">
            <v>TRADE RECEIVABLES</v>
          </cell>
          <cell r="F877" t="str">
            <v>Balance Sheet</v>
          </cell>
          <cell r="G877">
            <v>-3013.82</v>
          </cell>
          <cell r="H877">
            <v>-3058.46</v>
          </cell>
          <cell r="I877">
            <v>-2912.34</v>
          </cell>
          <cell r="J877">
            <v>-2931.6</v>
          </cell>
          <cell r="K877">
            <v>-2751.84</v>
          </cell>
          <cell r="L877">
            <v>-2753.08</v>
          </cell>
          <cell r="M877">
            <v>-2749.51</v>
          </cell>
          <cell r="N877">
            <v>-2714.47</v>
          </cell>
          <cell r="O877">
            <v>-2650.56</v>
          </cell>
          <cell r="P877">
            <v>-2611.09</v>
          </cell>
          <cell r="Q877">
            <v>-2564.04</v>
          </cell>
          <cell r="R877">
            <v>-5661.17</v>
          </cell>
          <cell r="S877">
            <v>-36371.980000000003</v>
          </cell>
          <cell r="T877" t="str">
            <v>USD</v>
          </cell>
          <cell r="U877" t="str">
            <v>ASSETS</v>
          </cell>
          <cell r="V877" t="str">
            <v>CURRENT ASSETS</v>
          </cell>
        </row>
        <row r="878">
          <cell r="C878" t="str">
            <v>GU   A3060001P1USD</v>
          </cell>
          <cell r="D878" t="str">
            <v>CACAFA**</v>
          </cell>
          <cell r="E878" t="str">
            <v>TRADE RECEIVABLES</v>
          </cell>
          <cell r="F878" t="str">
            <v>Balance Sheet</v>
          </cell>
          <cell r="G878">
            <v>-577.21</v>
          </cell>
          <cell r="H878">
            <v>-5572.51</v>
          </cell>
          <cell r="I878">
            <v>-8611.98</v>
          </cell>
          <cell r="J878">
            <v>-8761.26</v>
          </cell>
          <cell r="K878">
            <v>-10371.67</v>
          </cell>
          <cell r="L878">
            <v>-10367.26</v>
          </cell>
          <cell r="M878">
            <v>-10379.98</v>
          </cell>
          <cell r="N878">
            <v>-10504.9</v>
          </cell>
          <cell r="O878">
            <v>-10732.76</v>
          </cell>
          <cell r="P878">
            <v>-11315.95</v>
          </cell>
          <cell r="Q878">
            <v>-14526.39</v>
          </cell>
          <cell r="R878">
            <v>2103.5500000000002</v>
          </cell>
          <cell r="S878">
            <v>-99618.319999999992</v>
          </cell>
          <cell r="T878" t="str">
            <v>USD</v>
          </cell>
          <cell r="U878" t="str">
            <v>ASSETS</v>
          </cell>
          <cell r="V878" t="str">
            <v>CURRENT ASSETS</v>
          </cell>
        </row>
        <row r="879">
          <cell r="C879" t="str">
            <v>GU   A3060095USD</v>
          </cell>
          <cell r="D879" t="str">
            <v>CACAFB**</v>
          </cell>
          <cell r="E879" t="str">
            <v>TRADE RECEIVABLES</v>
          </cell>
          <cell r="F879" t="str">
            <v>Balance Sheet</v>
          </cell>
          <cell r="G879">
            <v>-0.03</v>
          </cell>
          <cell r="H879">
            <v>-0.04</v>
          </cell>
          <cell r="I879">
            <v>0.01</v>
          </cell>
          <cell r="J879">
            <v>0.06</v>
          </cell>
          <cell r="K879">
            <v>0</v>
          </cell>
          <cell r="L879">
            <v>0.05</v>
          </cell>
          <cell r="M879">
            <v>0.04</v>
          </cell>
          <cell r="N879">
            <v>-0.02</v>
          </cell>
          <cell r="O879">
            <v>-0.02</v>
          </cell>
          <cell r="P879">
            <v>-0.02</v>
          </cell>
          <cell r="Q879">
            <v>0.02</v>
          </cell>
          <cell r="R879">
            <v>0.06</v>
          </cell>
          <cell r="S879">
            <v>0.10999999999999999</v>
          </cell>
          <cell r="T879" t="str">
            <v>USD</v>
          </cell>
          <cell r="U879" t="str">
            <v>ASSETS</v>
          </cell>
          <cell r="V879" t="str">
            <v>CURRENT ASSETS</v>
          </cell>
        </row>
        <row r="880">
          <cell r="C880" t="str">
            <v>GU   A30600GU01USD</v>
          </cell>
          <cell r="D880" t="str">
            <v>CACAFB**</v>
          </cell>
          <cell r="E880" t="str">
            <v>TRADE RECEIVABLES</v>
          </cell>
          <cell r="F880" t="str">
            <v>Balance Sheet</v>
          </cell>
          <cell r="G880">
            <v>6873.13</v>
          </cell>
          <cell r="H880">
            <v>10748.13</v>
          </cell>
          <cell r="I880">
            <v>4698.41</v>
          </cell>
          <cell r="J880">
            <v>-13893.82</v>
          </cell>
          <cell r="K880">
            <v>-47755.18</v>
          </cell>
          <cell r="L880">
            <v>-7687.03</v>
          </cell>
          <cell r="M880">
            <v>-15604.46</v>
          </cell>
          <cell r="N880">
            <v>846.23</v>
          </cell>
          <cell r="O880">
            <v>-71165.42</v>
          </cell>
          <cell r="P880">
            <v>-42622.05</v>
          </cell>
          <cell r="Q880">
            <v>-27717.62</v>
          </cell>
          <cell r="R880">
            <v>-33914.32</v>
          </cell>
          <cell r="S880">
            <v>-237194</v>
          </cell>
          <cell r="T880" t="str">
            <v>USD</v>
          </cell>
          <cell r="U880" t="str">
            <v>ASSETS</v>
          </cell>
          <cell r="V880" t="str">
            <v>CURRENT ASSETS</v>
          </cell>
        </row>
        <row r="881">
          <cell r="C881" t="str">
            <v>GU   A30600GU13USD</v>
          </cell>
          <cell r="D881" t="str">
            <v>CACAFA**</v>
          </cell>
          <cell r="E881" t="str">
            <v>TRADE RECEIVABLES</v>
          </cell>
          <cell r="F881" t="str">
            <v>Balance Sheet</v>
          </cell>
          <cell r="G881">
            <v>0.01</v>
          </cell>
          <cell r="H881">
            <v>0.01</v>
          </cell>
          <cell r="I881">
            <v>0.01</v>
          </cell>
          <cell r="J881">
            <v>0.01</v>
          </cell>
          <cell r="K881">
            <v>0.01</v>
          </cell>
          <cell r="L881">
            <v>0.01</v>
          </cell>
          <cell r="M881">
            <v>0.01</v>
          </cell>
          <cell r="N881">
            <v>0.01</v>
          </cell>
          <cell r="O881">
            <v>0.01</v>
          </cell>
          <cell r="P881">
            <v>0.01</v>
          </cell>
          <cell r="Q881">
            <v>0.01</v>
          </cell>
          <cell r="R881">
            <v>0.01</v>
          </cell>
          <cell r="S881">
            <v>0.11999999999999998</v>
          </cell>
          <cell r="T881" t="str">
            <v>USD</v>
          </cell>
          <cell r="U881" t="str">
            <v>ASSETS</v>
          </cell>
          <cell r="V881" t="str">
            <v>CURRENT ASSETS</v>
          </cell>
        </row>
        <row r="882">
          <cell r="C882" t="str">
            <v>GU   A30600GUBUUSD</v>
          </cell>
          <cell r="D882" t="str">
            <v>CACAFB**</v>
          </cell>
          <cell r="E882" t="str">
            <v>TRADE RECEIVABLES</v>
          </cell>
          <cell r="F882" t="str">
            <v>Balance Sheet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3102.28</v>
          </cell>
          <cell r="O882">
            <v>-3169.57</v>
          </cell>
          <cell r="P882">
            <v>-3211.13</v>
          </cell>
          <cell r="Q882">
            <v>0</v>
          </cell>
          <cell r="R882">
            <v>0</v>
          </cell>
          <cell r="S882">
            <v>-3278.42</v>
          </cell>
          <cell r="T882" t="str">
            <v>USD</v>
          </cell>
          <cell r="U882" t="str">
            <v>ASSETS</v>
          </cell>
          <cell r="V882" t="str">
            <v>CURRENT ASSETS</v>
          </cell>
        </row>
        <row r="883">
          <cell r="C883" t="str">
            <v>GU   A30600GUNBUSD</v>
          </cell>
          <cell r="D883" t="str">
            <v>CACAFB**</v>
          </cell>
          <cell r="E883" t="str">
            <v>TRADE RECEIVABLES</v>
          </cell>
          <cell r="F883" t="str">
            <v>Balance Sheet</v>
          </cell>
          <cell r="G883">
            <v>-0.01</v>
          </cell>
          <cell r="H883">
            <v>-0.01</v>
          </cell>
          <cell r="I883">
            <v>-12596.26</v>
          </cell>
          <cell r="J883">
            <v>871.17</v>
          </cell>
          <cell r="K883">
            <v>928.54</v>
          </cell>
          <cell r="L883">
            <v>928.15</v>
          </cell>
          <cell r="M883">
            <v>929.29</v>
          </cell>
          <cell r="N883">
            <v>-17679.48</v>
          </cell>
          <cell r="O883">
            <v>19916.97</v>
          </cell>
          <cell r="P883">
            <v>33055.35</v>
          </cell>
          <cell r="Q883">
            <v>49591.01</v>
          </cell>
          <cell r="R883">
            <v>7199.22</v>
          </cell>
          <cell r="S883">
            <v>83143.94</v>
          </cell>
          <cell r="T883" t="str">
            <v>USD</v>
          </cell>
          <cell r="U883" t="str">
            <v>ASSETS</v>
          </cell>
          <cell r="V883" t="str">
            <v>CURRENT ASSETS</v>
          </cell>
        </row>
        <row r="884">
          <cell r="C884" t="str">
            <v>GU   A30600GUP1USD</v>
          </cell>
          <cell r="D884" t="str">
            <v>CACAFA**</v>
          </cell>
          <cell r="E884" t="str">
            <v>TRADE RECEIVABLES</v>
          </cell>
          <cell r="F884" t="str">
            <v>Balance Sheet</v>
          </cell>
          <cell r="G884">
            <v>0.01</v>
          </cell>
          <cell r="H884">
            <v>0.01</v>
          </cell>
          <cell r="I884">
            <v>0.01</v>
          </cell>
          <cell r="J884">
            <v>0.01</v>
          </cell>
          <cell r="K884">
            <v>0</v>
          </cell>
          <cell r="L884">
            <v>0</v>
          </cell>
          <cell r="M884">
            <v>0</v>
          </cell>
          <cell r="N884">
            <v>-493.76</v>
          </cell>
          <cell r="O884">
            <v>-504.47</v>
          </cell>
          <cell r="P884">
            <v>-511.08</v>
          </cell>
          <cell r="Q884">
            <v>-518.96</v>
          </cell>
          <cell r="R884">
            <v>977.62</v>
          </cell>
          <cell r="S884">
            <v>-1050.6100000000001</v>
          </cell>
          <cell r="T884" t="str">
            <v>USD</v>
          </cell>
          <cell r="U884" t="str">
            <v>ASSETS</v>
          </cell>
          <cell r="V884" t="str">
            <v>CURRENT ASSETS</v>
          </cell>
        </row>
        <row r="885">
          <cell r="C885" t="str">
            <v>GU   A30600GUP4USD</v>
          </cell>
          <cell r="D885" t="str">
            <v>CACAFA**</v>
          </cell>
          <cell r="E885" t="str">
            <v>TRADE RECEIVABLES</v>
          </cell>
          <cell r="F885" t="str">
            <v>Balance Sheet</v>
          </cell>
          <cell r="G885">
            <v>-0.02</v>
          </cell>
          <cell r="H885">
            <v>-0.02</v>
          </cell>
          <cell r="I885">
            <v>-0.02</v>
          </cell>
          <cell r="J885">
            <v>-0.02</v>
          </cell>
          <cell r="K885">
            <v>0</v>
          </cell>
          <cell r="L885">
            <v>0</v>
          </cell>
          <cell r="M885">
            <v>-13639.58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-13639.66</v>
          </cell>
          <cell r="T885" t="str">
            <v>USD</v>
          </cell>
          <cell r="U885" t="str">
            <v>ASSETS</v>
          </cell>
          <cell r="V885" t="str">
            <v>CURRENT ASSETS</v>
          </cell>
        </row>
        <row r="886">
          <cell r="C886" t="str">
            <v>GU   A306060001USD</v>
          </cell>
          <cell r="D886" t="str">
            <v>CACAFB**</v>
          </cell>
          <cell r="E886" t="str">
            <v>TRADE RECEIVABLES</v>
          </cell>
          <cell r="F886" t="str">
            <v>Balance Sheet</v>
          </cell>
          <cell r="G886">
            <v>0.03</v>
          </cell>
          <cell r="H886">
            <v>0.03</v>
          </cell>
          <cell r="I886">
            <v>0.02</v>
          </cell>
          <cell r="J886">
            <v>0.02</v>
          </cell>
          <cell r="K886">
            <v>0</v>
          </cell>
          <cell r="L886">
            <v>0.01</v>
          </cell>
          <cell r="M886">
            <v>-0.01</v>
          </cell>
          <cell r="N886">
            <v>-0.01</v>
          </cell>
          <cell r="O886">
            <v>0</v>
          </cell>
          <cell r="P886">
            <v>0</v>
          </cell>
          <cell r="Q886">
            <v>0.01</v>
          </cell>
          <cell r="R886">
            <v>0.01</v>
          </cell>
          <cell r="S886">
            <v>0.11</v>
          </cell>
          <cell r="T886" t="str">
            <v>USD</v>
          </cell>
          <cell r="U886" t="str">
            <v>ASSETS</v>
          </cell>
          <cell r="V886" t="str">
            <v>CURRENT ASSETS</v>
          </cell>
        </row>
        <row r="887">
          <cell r="C887" t="str">
            <v>GU   A306060087USD</v>
          </cell>
          <cell r="D887" t="str">
            <v>CACAFB**</v>
          </cell>
          <cell r="E887" t="str">
            <v>TRADE RECEIVABLES</v>
          </cell>
          <cell r="F887" t="str">
            <v>Balance Sheet</v>
          </cell>
          <cell r="G887">
            <v>-0.03</v>
          </cell>
          <cell r="H887">
            <v>-0.02</v>
          </cell>
          <cell r="I887">
            <v>-0.01</v>
          </cell>
          <cell r="J887">
            <v>-0.02</v>
          </cell>
          <cell r="K887">
            <v>0</v>
          </cell>
          <cell r="L887">
            <v>-0.01</v>
          </cell>
          <cell r="M887">
            <v>0.04</v>
          </cell>
          <cell r="N887">
            <v>0</v>
          </cell>
          <cell r="O887">
            <v>0</v>
          </cell>
          <cell r="P887">
            <v>0.01</v>
          </cell>
          <cell r="Q887">
            <v>0</v>
          </cell>
          <cell r="R887">
            <v>0</v>
          </cell>
          <cell r="S887">
            <v>-3.9999999999999994E-2</v>
          </cell>
          <cell r="T887" t="str">
            <v>USD</v>
          </cell>
          <cell r="U887" t="str">
            <v>ASSETS</v>
          </cell>
          <cell r="V887" t="str">
            <v>CURRENT ASSETS</v>
          </cell>
        </row>
        <row r="888">
          <cell r="C888" t="str">
            <v>GU   A306060093USD</v>
          </cell>
          <cell r="D888" t="str">
            <v>CACAFB**</v>
          </cell>
          <cell r="E888" t="str">
            <v>TRADE RECEIVABLES</v>
          </cell>
          <cell r="F888" t="str">
            <v>Balance Sheet</v>
          </cell>
          <cell r="G888">
            <v>0</v>
          </cell>
          <cell r="H888">
            <v>-0.01</v>
          </cell>
          <cell r="I888">
            <v>-0.01</v>
          </cell>
          <cell r="J888">
            <v>-0.01</v>
          </cell>
          <cell r="K888">
            <v>0</v>
          </cell>
          <cell r="L888">
            <v>0.01</v>
          </cell>
          <cell r="M888">
            <v>0.03</v>
          </cell>
          <cell r="N888">
            <v>0.02</v>
          </cell>
          <cell r="O888">
            <v>0.03</v>
          </cell>
          <cell r="P888">
            <v>0.02</v>
          </cell>
          <cell r="Q888">
            <v>0.02</v>
          </cell>
          <cell r="R888">
            <v>0</v>
          </cell>
          <cell r="S888">
            <v>0.1</v>
          </cell>
          <cell r="T888" t="str">
            <v>USD</v>
          </cell>
          <cell r="U888" t="str">
            <v>ASSETS</v>
          </cell>
          <cell r="V888" t="str">
            <v>CURRENT ASSETS</v>
          </cell>
        </row>
        <row r="889">
          <cell r="C889" t="str">
            <v>GU   A306060095USD</v>
          </cell>
          <cell r="D889" t="str">
            <v>CACAFB**</v>
          </cell>
          <cell r="E889" t="str">
            <v>TRADE RECEIVABLES</v>
          </cell>
          <cell r="F889" t="str">
            <v>Balance Sheet</v>
          </cell>
          <cell r="G889">
            <v>-0.03</v>
          </cell>
          <cell r="H889">
            <v>-0.04</v>
          </cell>
          <cell r="I889">
            <v>-0.05</v>
          </cell>
          <cell r="J889">
            <v>-0.06</v>
          </cell>
          <cell r="K889">
            <v>0</v>
          </cell>
          <cell r="L889">
            <v>-0.01</v>
          </cell>
          <cell r="M889">
            <v>-0.01</v>
          </cell>
          <cell r="N889">
            <v>-0.03</v>
          </cell>
          <cell r="O889">
            <v>-0.02</v>
          </cell>
          <cell r="P889">
            <v>-0.05</v>
          </cell>
          <cell r="Q889">
            <v>-0.06</v>
          </cell>
          <cell r="R889">
            <v>-0.06</v>
          </cell>
          <cell r="S889">
            <v>-0.42</v>
          </cell>
          <cell r="T889" t="str">
            <v>USD</v>
          </cell>
          <cell r="U889" t="str">
            <v>ASSETS</v>
          </cell>
          <cell r="V889" t="str">
            <v>CURRENT ASSETS</v>
          </cell>
        </row>
        <row r="890">
          <cell r="C890" t="str">
            <v>GU   A3060INBCAUSD</v>
          </cell>
          <cell r="D890" t="str">
            <v>CACAFA**</v>
          </cell>
          <cell r="E890" t="str">
            <v>TRADE RECEIVABLES</v>
          </cell>
          <cell r="F890" t="str">
            <v>Balance Sheet</v>
          </cell>
          <cell r="G890">
            <v>0.01</v>
          </cell>
          <cell r="H890">
            <v>0.01</v>
          </cell>
          <cell r="I890">
            <v>0.01</v>
          </cell>
          <cell r="J890">
            <v>0.01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0.04</v>
          </cell>
          <cell r="T890" t="str">
            <v>USD</v>
          </cell>
          <cell r="U890" t="str">
            <v>ASSETS</v>
          </cell>
          <cell r="V890" t="str">
            <v>CURRENT ASSETS</v>
          </cell>
        </row>
        <row r="891">
          <cell r="C891" t="str">
            <v>GU   A3060INBP4USD</v>
          </cell>
          <cell r="D891" t="str">
            <v>CACAFA**</v>
          </cell>
          <cell r="E891" t="str">
            <v>TRADE RECEIVABLES</v>
          </cell>
          <cell r="F891" t="str">
            <v>Balance Sheet</v>
          </cell>
          <cell r="G891">
            <v>0.02</v>
          </cell>
          <cell r="H891">
            <v>0.02</v>
          </cell>
          <cell r="I891">
            <v>0.02</v>
          </cell>
          <cell r="J891">
            <v>0.02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0.08</v>
          </cell>
          <cell r="T891" t="str">
            <v>USD</v>
          </cell>
          <cell r="U891" t="str">
            <v>ASSETS</v>
          </cell>
          <cell r="V891" t="str">
            <v>CURRENT ASSETS</v>
          </cell>
        </row>
        <row r="892">
          <cell r="C892" t="str">
            <v>GU   A3060OUTP1USD</v>
          </cell>
          <cell r="D892" t="str">
            <v>CACAFA**</v>
          </cell>
          <cell r="E892" t="str">
            <v>TRADE RECEIVABLES</v>
          </cell>
          <cell r="F892" t="str">
            <v>Balance Sheet</v>
          </cell>
          <cell r="G892">
            <v>-0.02</v>
          </cell>
          <cell r="H892">
            <v>-0.02</v>
          </cell>
          <cell r="I892">
            <v>-0.02</v>
          </cell>
          <cell r="J892">
            <v>-0.02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-0.08</v>
          </cell>
          <cell r="T892" t="str">
            <v>USD</v>
          </cell>
          <cell r="U892" t="str">
            <v>ASSETS</v>
          </cell>
          <cell r="V892" t="str">
            <v>CURRENT ASSETS</v>
          </cell>
        </row>
        <row r="893">
          <cell r="C893" t="str">
            <v>GU   A3060OUTP4USD</v>
          </cell>
          <cell r="D893" t="str">
            <v>CACAFA**</v>
          </cell>
          <cell r="E893" t="str">
            <v>TRADE RECEIVABLES</v>
          </cell>
          <cell r="F893" t="str">
            <v>Balance Sheet</v>
          </cell>
          <cell r="G893">
            <v>-0.05</v>
          </cell>
          <cell r="H893">
            <v>-0.05</v>
          </cell>
          <cell r="I893">
            <v>-0.05</v>
          </cell>
          <cell r="J893">
            <v>-0.05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-0.2</v>
          </cell>
          <cell r="T893" t="str">
            <v>USD</v>
          </cell>
          <cell r="U893" t="str">
            <v>ASSETS</v>
          </cell>
          <cell r="V893" t="str">
            <v>CURRENT ASSETS</v>
          </cell>
        </row>
        <row r="894">
          <cell r="C894" t="str">
            <v>GU   A3072006USD</v>
          </cell>
          <cell r="D894" t="str">
            <v>CACAFA**</v>
          </cell>
          <cell r="E894" t="str">
            <v>TRADE RECEIVABLES</v>
          </cell>
          <cell r="F894" t="str">
            <v>Balance Sheet</v>
          </cell>
          <cell r="G894">
            <v>0.3</v>
          </cell>
          <cell r="H894">
            <v>0.24</v>
          </cell>
          <cell r="I894">
            <v>0.28000000000000003</v>
          </cell>
          <cell r="J894">
            <v>0.25</v>
          </cell>
          <cell r="K894">
            <v>0</v>
          </cell>
          <cell r="L894">
            <v>463.66</v>
          </cell>
          <cell r="M894">
            <v>2009.07</v>
          </cell>
          <cell r="N894">
            <v>2009.18</v>
          </cell>
          <cell r="O894">
            <v>2009.16</v>
          </cell>
          <cell r="P894">
            <v>2009.26</v>
          </cell>
          <cell r="Q894">
            <v>2009.33</v>
          </cell>
          <cell r="R894">
            <v>430255.26</v>
          </cell>
          <cell r="S894">
            <v>440765.99</v>
          </cell>
          <cell r="T894" t="str">
            <v>USD</v>
          </cell>
          <cell r="U894" t="str">
            <v>ASSETS</v>
          </cell>
          <cell r="V894" t="str">
            <v>CURRENT ASSETS</v>
          </cell>
        </row>
        <row r="895">
          <cell r="C895" t="str">
            <v>GU   A30720W3USD</v>
          </cell>
          <cell r="D895" t="str">
            <v>CACAFA**</v>
          </cell>
          <cell r="E895" t="str">
            <v>TRADE RECEIVABLES</v>
          </cell>
          <cell r="F895" t="str">
            <v>Balance Sheet</v>
          </cell>
          <cell r="G895">
            <v>800.34</v>
          </cell>
          <cell r="H895">
            <v>786.85</v>
          </cell>
          <cell r="I895">
            <v>831.03</v>
          </cell>
          <cell r="J895">
            <v>825.21</v>
          </cell>
          <cell r="K895">
            <v>879.56</v>
          </cell>
          <cell r="L895">
            <v>879.19</v>
          </cell>
          <cell r="M895">
            <v>880.27</v>
          </cell>
          <cell r="N895">
            <v>890.86</v>
          </cell>
          <cell r="O895">
            <v>910.18</v>
          </cell>
          <cell r="P895">
            <v>922.11</v>
          </cell>
          <cell r="Q895">
            <v>936.33</v>
          </cell>
          <cell r="R895">
            <v>897.55</v>
          </cell>
          <cell r="S895">
            <v>10439.48</v>
          </cell>
          <cell r="T895" t="str">
            <v>USD</v>
          </cell>
          <cell r="U895" t="str">
            <v>ASSETS</v>
          </cell>
          <cell r="V895" t="str">
            <v>CURRENT ASSETS</v>
          </cell>
        </row>
        <row r="896">
          <cell r="C896" t="str">
            <v>GU   A409103501USD</v>
          </cell>
          <cell r="D896" t="str">
            <v>CAFA****</v>
          </cell>
          <cell r="E896" t="str">
            <v>CON RECEIVABLES</v>
          </cell>
          <cell r="F896" t="str">
            <v>Balance Sheet</v>
          </cell>
          <cell r="G896">
            <v>0.03</v>
          </cell>
          <cell r="H896">
            <v>0.03</v>
          </cell>
          <cell r="I896">
            <v>0.03</v>
          </cell>
          <cell r="J896">
            <v>0.03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0.12</v>
          </cell>
          <cell r="T896" t="str">
            <v>USD</v>
          </cell>
          <cell r="U896" t="str">
            <v>ASSETS</v>
          </cell>
          <cell r="V896" t="str">
            <v>CURRENT ASSETS</v>
          </cell>
        </row>
        <row r="897">
          <cell r="C897" t="str">
            <v>GU   A409103601USD</v>
          </cell>
          <cell r="D897" t="str">
            <v>CAFA****</v>
          </cell>
          <cell r="E897" t="str">
            <v>CON RECEIVABLES</v>
          </cell>
          <cell r="F897" t="str">
            <v>Balance Sheet</v>
          </cell>
          <cell r="G897">
            <v>141371.97</v>
          </cell>
          <cell r="H897">
            <v>118472.87</v>
          </cell>
          <cell r="I897">
            <v>600824.34</v>
          </cell>
          <cell r="J897">
            <v>141554.91</v>
          </cell>
          <cell r="K897">
            <v>569502.38</v>
          </cell>
          <cell r="L897">
            <v>308118.61</v>
          </cell>
          <cell r="M897">
            <v>674027.42</v>
          </cell>
          <cell r="N897">
            <v>275232.40000000002</v>
          </cell>
          <cell r="O897">
            <v>158003.19</v>
          </cell>
          <cell r="P897">
            <v>296388.24</v>
          </cell>
          <cell r="Q897">
            <v>185789.34</v>
          </cell>
          <cell r="R897">
            <v>205022.18</v>
          </cell>
          <cell r="S897">
            <v>3674307.85</v>
          </cell>
          <cell r="T897" t="str">
            <v>USD</v>
          </cell>
          <cell r="U897" t="str">
            <v>ASSETS</v>
          </cell>
          <cell r="V897" t="str">
            <v>CURRENT ASSETS</v>
          </cell>
        </row>
        <row r="898">
          <cell r="C898" t="str">
            <v>GU   A409106701USD</v>
          </cell>
          <cell r="D898" t="str">
            <v>CAFA****</v>
          </cell>
          <cell r="E898" t="str">
            <v>CON RECEIVABLES</v>
          </cell>
          <cell r="F898" t="str">
            <v>Balance Sheet</v>
          </cell>
          <cell r="G898">
            <v>2330.7600000000002</v>
          </cell>
          <cell r="H898">
            <v>1253</v>
          </cell>
          <cell r="I898">
            <v>648.77</v>
          </cell>
          <cell r="J898">
            <v>1780.46</v>
          </cell>
          <cell r="K898">
            <v>2160.37</v>
          </cell>
          <cell r="L898">
            <v>325.58999999999997</v>
          </cell>
          <cell r="M898">
            <v>325.99</v>
          </cell>
          <cell r="N898">
            <v>0.02</v>
          </cell>
          <cell r="O898">
            <v>0.02</v>
          </cell>
          <cell r="P898">
            <v>0.02</v>
          </cell>
          <cell r="Q898">
            <v>0.02</v>
          </cell>
          <cell r="R898">
            <v>8051.32</v>
          </cell>
          <cell r="S898">
            <v>16876.340000000004</v>
          </cell>
          <cell r="T898" t="str">
            <v>USD</v>
          </cell>
          <cell r="U898" t="str">
            <v>ASSETS</v>
          </cell>
          <cell r="V898" t="str">
            <v>CURRENT ASSETS</v>
          </cell>
        </row>
        <row r="899">
          <cell r="C899" t="str">
            <v>GU   A40910AX01USD</v>
          </cell>
          <cell r="D899" t="str">
            <v>CAFA****</v>
          </cell>
          <cell r="E899" t="str">
            <v>CON RECEIVABLES</v>
          </cell>
          <cell r="F899" t="str">
            <v>Balance Sheet</v>
          </cell>
          <cell r="G899">
            <v>1348.66</v>
          </cell>
          <cell r="H899">
            <v>-0.06</v>
          </cell>
          <cell r="I899">
            <v>131.1</v>
          </cell>
          <cell r="J899">
            <v>-0.06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1479.64</v>
          </cell>
          <cell r="T899" t="str">
            <v>USD</v>
          </cell>
          <cell r="U899" t="str">
            <v>ASSETS</v>
          </cell>
          <cell r="V899" t="str">
            <v>CURRENT ASSETS</v>
          </cell>
        </row>
        <row r="900">
          <cell r="C900" t="str">
            <v>GU   A40910BS01USD</v>
          </cell>
          <cell r="D900" t="str">
            <v>CAFA****</v>
          </cell>
          <cell r="E900" t="str">
            <v>CON RECEIVABLES</v>
          </cell>
          <cell r="F900" t="str">
            <v>Balance Sheet</v>
          </cell>
          <cell r="G900">
            <v>-0.01</v>
          </cell>
          <cell r="H900">
            <v>-0.01</v>
          </cell>
          <cell r="I900">
            <v>-0.01</v>
          </cell>
          <cell r="J900">
            <v>-0.01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-0.04</v>
          </cell>
          <cell r="T900" t="str">
            <v>USD</v>
          </cell>
          <cell r="U900" t="str">
            <v>ASSETS</v>
          </cell>
          <cell r="V900" t="str">
            <v>CURRENT ASSETS</v>
          </cell>
        </row>
        <row r="901">
          <cell r="C901" t="str">
            <v>GU   A40910BU01USD</v>
          </cell>
          <cell r="D901" t="str">
            <v>CAFA****</v>
          </cell>
          <cell r="E901" t="str">
            <v>CON RECEIVABLES</v>
          </cell>
          <cell r="F901" t="str">
            <v>Balance Sheet</v>
          </cell>
          <cell r="G901">
            <v>7493840.6299999999</v>
          </cell>
          <cell r="H901">
            <v>3871441.31</v>
          </cell>
          <cell r="I901">
            <v>7575891.0199999996</v>
          </cell>
          <cell r="J901">
            <v>7347705.25</v>
          </cell>
          <cell r="K901">
            <v>6710380.8799999999</v>
          </cell>
          <cell r="L901">
            <v>7292173.9500000002</v>
          </cell>
          <cell r="M901">
            <v>14484265.84</v>
          </cell>
          <cell r="N901">
            <v>9306818.4800000004</v>
          </cell>
          <cell r="O901">
            <v>5311113.37</v>
          </cell>
          <cell r="P901">
            <v>5413526.6100000003</v>
          </cell>
          <cell r="Q901">
            <v>9862628.3499999996</v>
          </cell>
          <cell r="R901">
            <v>6498515.5800000001</v>
          </cell>
          <cell r="S901">
            <v>91168301.269999996</v>
          </cell>
          <cell r="T901" t="str">
            <v>USD</v>
          </cell>
          <cell r="U901" t="str">
            <v>ASSETS</v>
          </cell>
          <cell r="V901" t="str">
            <v>CURRENT ASSETS</v>
          </cell>
        </row>
        <row r="902">
          <cell r="C902" t="str">
            <v>GU   A40910EH01USD</v>
          </cell>
          <cell r="D902" t="str">
            <v>CAFA****</v>
          </cell>
          <cell r="E902" t="str">
            <v>CON RECEIVABLES</v>
          </cell>
          <cell r="F902" t="str">
            <v>Balance Sheet</v>
          </cell>
          <cell r="G902">
            <v>-0.01</v>
          </cell>
          <cell r="H902">
            <v>-0.01</v>
          </cell>
          <cell r="I902">
            <v>-0.01</v>
          </cell>
          <cell r="J902">
            <v>-0.01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-0.04</v>
          </cell>
          <cell r="T902" t="str">
            <v>USD</v>
          </cell>
          <cell r="U902" t="str">
            <v>ASSETS</v>
          </cell>
          <cell r="V902" t="str">
            <v>CURRENT ASSETS</v>
          </cell>
        </row>
        <row r="903">
          <cell r="C903" t="str">
            <v>GU   A40910EI01USD</v>
          </cell>
          <cell r="D903" t="str">
            <v>CAFA****</v>
          </cell>
          <cell r="E903" t="str">
            <v>CON RECEIVABLES</v>
          </cell>
          <cell r="F903" t="str">
            <v>Balance Sheet</v>
          </cell>
          <cell r="G903">
            <v>-0.05</v>
          </cell>
          <cell r="H903">
            <v>-0.05</v>
          </cell>
          <cell r="I903">
            <v>-0.05</v>
          </cell>
          <cell r="J903">
            <v>-0.05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-0.2</v>
          </cell>
          <cell r="T903" t="str">
            <v>USD</v>
          </cell>
          <cell r="U903" t="str">
            <v>ASSETS</v>
          </cell>
          <cell r="V903" t="str">
            <v>CURRENT ASSETS</v>
          </cell>
        </row>
        <row r="904">
          <cell r="C904" t="str">
            <v>GU   A40910FZ01USD</v>
          </cell>
          <cell r="D904" t="str">
            <v>CAFA****</v>
          </cell>
          <cell r="E904" t="str">
            <v>CON RECEIVABLES</v>
          </cell>
          <cell r="F904" t="str">
            <v>Balance Sheet</v>
          </cell>
          <cell r="G904">
            <v>-3444.22</v>
          </cell>
          <cell r="H904">
            <v>-3879.16</v>
          </cell>
          <cell r="I904">
            <v>-3862.28</v>
          </cell>
          <cell r="J904">
            <v>-3758.95</v>
          </cell>
          <cell r="K904">
            <v>-3862.28</v>
          </cell>
          <cell r="L904">
            <v>-3752.19</v>
          </cell>
          <cell r="M904">
            <v>-3752.05</v>
          </cell>
          <cell r="N904">
            <v>-3862.28</v>
          </cell>
          <cell r="O904">
            <v>-3862.28</v>
          </cell>
          <cell r="P904">
            <v>-3862.28</v>
          </cell>
          <cell r="Q904">
            <v>-3862.28</v>
          </cell>
          <cell r="R904">
            <v>-3862.28</v>
          </cell>
          <cell r="S904">
            <v>-45622.529999999992</v>
          </cell>
          <cell r="T904" t="str">
            <v>USD</v>
          </cell>
          <cell r="U904" t="str">
            <v>ASSETS</v>
          </cell>
          <cell r="V904" t="str">
            <v>CURRENT ASSETS</v>
          </cell>
        </row>
        <row r="905">
          <cell r="C905" t="str">
            <v>GU   A40910IT01USD</v>
          </cell>
          <cell r="D905" t="str">
            <v>CAFA****</v>
          </cell>
          <cell r="E905" t="str">
            <v>CON RECEIVABLES</v>
          </cell>
          <cell r="F905" t="str">
            <v>Balance Sheet</v>
          </cell>
          <cell r="G905">
            <v>0.03</v>
          </cell>
          <cell r="H905">
            <v>0.03</v>
          </cell>
          <cell r="I905">
            <v>0.03</v>
          </cell>
          <cell r="J905">
            <v>0.03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0.12</v>
          </cell>
          <cell r="T905" t="str">
            <v>USD</v>
          </cell>
          <cell r="U905" t="str">
            <v>ASSETS</v>
          </cell>
          <cell r="V905" t="str">
            <v>CURRENT ASSETS</v>
          </cell>
        </row>
        <row r="906">
          <cell r="C906" t="str">
            <v>GU   A40910J601USD</v>
          </cell>
          <cell r="D906" t="str">
            <v>CAFA****</v>
          </cell>
          <cell r="E906" t="str">
            <v>CON RECEIVABLES</v>
          </cell>
          <cell r="F906" t="str">
            <v>Balance Sheet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218.12</v>
          </cell>
          <cell r="M906">
            <v>5406.5</v>
          </cell>
          <cell r="N906">
            <v>0.01</v>
          </cell>
          <cell r="O906">
            <v>141176.29</v>
          </cell>
          <cell r="P906">
            <v>-25587.32</v>
          </cell>
          <cell r="Q906">
            <v>90642.35</v>
          </cell>
          <cell r="R906">
            <v>54875.44</v>
          </cell>
          <cell r="S906">
            <v>266731.39</v>
          </cell>
          <cell r="T906" t="str">
            <v>USD</v>
          </cell>
          <cell r="U906" t="str">
            <v>ASSETS</v>
          </cell>
          <cell r="V906" t="str">
            <v>CURRENT ASSETS</v>
          </cell>
        </row>
        <row r="907">
          <cell r="C907" t="str">
            <v>GU   A40910J901USD</v>
          </cell>
          <cell r="D907" t="str">
            <v>CAFA****</v>
          </cell>
          <cell r="E907" t="str">
            <v>CON RECEIVABLES</v>
          </cell>
          <cell r="F907" t="str">
            <v>Balance Sheet</v>
          </cell>
          <cell r="G907">
            <v>5373.24</v>
          </cell>
          <cell r="H907">
            <v>5373.24</v>
          </cell>
          <cell r="I907">
            <v>5561.14</v>
          </cell>
          <cell r="J907">
            <v>0</v>
          </cell>
          <cell r="K907">
            <v>1363.81</v>
          </cell>
          <cell r="L907">
            <v>3862.67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21534.1</v>
          </cell>
          <cell r="T907" t="str">
            <v>USD</v>
          </cell>
          <cell r="U907" t="str">
            <v>ASSETS</v>
          </cell>
          <cell r="V907" t="str">
            <v>CURRENT ASSETS</v>
          </cell>
        </row>
        <row r="908">
          <cell r="C908" t="str">
            <v>GU   A40910NB01USD</v>
          </cell>
          <cell r="D908" t="str">
            <v>CAFA****</v>
          </cell>
          <cell r="E908" t="str">
            <v>CON RECEIVABLES</v>
          </cell>
          <cell r="F908" t="str">
            <v>Balance Sheet</v>
          </cell>
          <cell r="G908">
            <v>1077.8699999999999</v>
          </cell>
          <cell r="H908">
            <v>1493.34</v>
          </cell>
          <cell r="I908">
            <v>0</v>
          </cell>
          <cell r="J908">
            <v>51.14</v>
          </cell>
          <cell r="K908">
            <v>0</v>
          </cell>
          <cell r="L908">
            <v>17.89</v>
          </cell>
          <cell r="M908">
            <v>17.91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34013.32</v>
          </cell>
          <cell r="S908">
            <v>36671.47</v>
          </cell>
          <cell r="T908" t="str">
            <v>USD</v>
          </cell>
          <cell r="U908" t="str">
            <v>ASSETS</v>
          </cell>
          <cell r="V908" t="str">
            <v>CURRENT ASSETS</v>
          </cell>
        </row>
        <row r="909">
          <cell r="C909" t="str">
            <v>GU   A40910P401USD</v>
          </cell>
          <cell r="D909" t="str">
            <v>CAFA****</v>
          </cell>
          <cell r="E909" t="str">
            <v>CON RECEIVABLES</v>
          </cell>
          <cell r="F909" t="str">
            <v>Balance Sheet</v>
          </cell>
          <cell r="G909">
            <v>9053.2999999999993</v>
          </cell>
          <cell r="H909">
            <v>8900.67</v>
          </cell>
          <cell r="I909">
            <v>9400.39</v>
          </cell>
          <cell r="J909">
            <v>9334.51</v>
          </cell>
          <cell r="K909">
            <v>9949.27</v>
          </cell>
          <cell r="L909">
            <v>9945.0400000000009</v>
          </cell>
          <cell r="M909">
            <v>9957.24</v>
          </cell>
          <cell r="N909">
            <v>10077.07</v>
          </cell>
          <cell r="O909">
            <v>10295.65</v>
          </cell>
          <cell r="P909">
            <v>10430.65</v>
          </cell>
          <cell r="Q909">
            <v>10591.53</v>
          </cell>
          <cell r="R909">
            <v>10152.89</v>
          </cell>
          <cell r="S909">
            <v>118088.20999999998</v>
          </cell>
          <cell r="T909" t="str">
            <v>USD</v>
          </cell>
          <cell r="U909" t="str">
            <v>ASSETS</v>
          </cell>
          <cell r="V909" t="str">
            <v>CURRENT ASSETS</v>
          </cell>
        </row>
        <row r="910">
          <cell r="C910" t="str">
            <v>GU   A40960W393USD</v>
          </cell>
          <cell r="D910" t="str">
            <v>CAFD****</v>
          </cell>
          <cell r="E910" t="str">
            <v>CON RECEIVABLES</v>
          </cell>
          <cell r="F910" t="str">
            <v>Balance Sheet</v>
          </cell>
          <cell r="G910">
            <v>1003616.92</v>
          </cell>
          <cell r="H910">
            <v>986696.71</v>
          </cell>
          <cell r="I910">
            <v>1042093.97</v>
          </cell>
          <cell r="J910">
            <v>1034791.07</v>
          </cell>
          <cell r="K910">
            <v>1102941.04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5170139.709999999</v>
          </cell>
          <cell r="T910" t="str">
            <v>USD</v>
          </cell>
          <cell r="U910" t="str">
            <v>ASSETS</v>
          </cell>
          <cell r="V910" t="str">
            <v>CURRENT ASSETS</v>
          </cell>
        </row>
        <row r="911">
          <cell r="C911" t="str">
            <v>GU   A40960YD01USD</v>
          </cell>
          <cell r="D911" t="str">
            <v>CAFD****</v>
          </cell>
          <cell r="E911" t="str">
            <v>CON RECEIVABLES</v>
          </cell>
          <cell r="F911" t="str">
            <v>Balance Sheet</v>
          </cell>
          <cell r="G911">
            <v>249999.96</v>
          </cell>
          <cell r="H911">
            <v>249999.97</v>
          </cell>
          <cell r="I911">
            <v>249999.97</v>
          </cell>
          <cell r="J911">
            <v>249999.96</v>
          </cell>
          <cell r="K911">
            <v>249999.97</v>
          </cell>
          <cell r="L911">
            <v>249999.98</v>
          </cell>
          <cell r="M911">
            <v>249999.98</v>
          </cell>
          <cell r="N911">
            <v>249999.99</v>
          </cell>
          <cell r="O911">
            <v>249999.98</v>
          </cell>
          <cell r="P911">
            <v>249999.98</v>
          </cell>
          <cell r="Q911">
            <v>249999.98</v>
          </cell>
          <cell r="R911">
            <v>249999.98</v>
          </cell>
          <cell r="S911">
            <v>2999999.7</v>
          </cell>
          <cell r="T911" t="str">
            <v>USD</v>
          </cell>
          <cell r="U911" t="str">
            <v>ASSETS</v>
          </cell>
          <cell r="V911" t="str">
            <v>CURRENT ASSETS</v>
          </cell>
        </row>
        <row r="912">
          <cell r="C912" t="str">
            <v>GU   A40970W393USD</v>
          </cell>
          <cell r="D912" t="str">
            <v>CAFE****</v>
          </cell>
          <cell r="E912" t="str">
            <v>CON RECEIVABLES</v>
          </cell>
          <cell r="F912" t="str">
            <v>Balance Sheet</v>
          </cell>
          <cell r="G912">
            <v>-0.02</v>
          </cell>
          <cell r="H912">
            <v>-0.02</v>
          </cell>
          <cell r="I912">
            <v>-0.02</v>
          </cell>
          <cell r="J912">
            <v>-0.02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-0.08</v>
          </cell>
          <cell r="T912" t="str">
            <v>USD</v>
          </cell>
          <cell r="U912" t="str">
            <v>ASSETS</v>
          </cell>
          <cell r="V912" t="str">
            <v>CURRENT ASSETS</v>
          </cell>
        </row>
        <row r="913">
          <cell r="C913" t="str">
            <v>GU   A40990BU93USD</v>
          </cell>
          <cell r="D913" t="str">
            <v>CAFM****</v>
          </cell>
          <cell r="E913" t="str">
            <v>CON RECEIVABLES</v>
          </cell>
          <cell r="F913" t="str">
            <v>Balance Sheet</v>
          </cell>
          <cell r="G913">
            <v>-0.01</v>
          </cell>
          <cell r="H913">
            <v>-0.01</v>
          </cell>
          <cell r="I913">
            <v>-0.01</v>
          </cell>
          <cell r="J913">
            <v>-0.01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1.46</v>
          </cell>
          <cell r="P913">
            <v>0.01</v>
          </cell>
          <cell r="Q913">
            <v>0.01</v>
          </cell>
          <cell r="R913">
            <v>0.01</v>
          </cell>
          <cell r="S913">
            <v>1.45</v>
          </cell>
          <cell r="T913" t="str">
            <v>USD</v>
          </cell>
          <cell r="U913" t="str">
            <v>ASSETS</v>
          </cell>
          <cell r="V913" t="str">
            <v>CURRENT ASSETS</v>
          </cell>
        </row>
        <row r="914">
          <cell r="C914" t="str">
            <v>GU   A51970GU01USD</v>
          </cell>
          <cell r="D914" t="str">
            <v>CAGBB***</v>
          </cell>
          <cell r="E914" t="str">
            <v>OTHER</v>
          </cell>
          <cell r="F914" t="str">
            <v>Balance Sheet</v>
          </cell>
          <cell r="G914">
            <v>82228.070000000007</v>
          </cell>
          <cell r="H914">
            <v>73631.759999999995</v>
          </cell>
          <cell r="I914">
            <v>65035.57</v>
          </cell>
          <cell r="J914">
            <v>56439.360000000001</v>
          </cell>
          <cell r="K914">
            <v>47843.15</v>
          </cell>
          <cell r="L914">
            <v>39246.94</v>
          </cell>
          <cell r="M914">
            <v>30650.76</v>
          </cell>
          <cell r="N914">
            <v>38901.120000000003</v>
          </cell>
          <cell r="O914">
            <v>31795.87</v>
          </cell>
          <cell r="P914">
            <v>24690.59</v>
          </cell>
          <cell r="Q914">
            <v>17585.310000000001</v>
          </cell>
          <cell r="R914">
            <v>84228.85</v>
          </cell>
          <cell r="S914">
            <v>592277.35000000009</v>
          </cell>
          <cell r="T914" t="str">
            <v>USD</v>
          </cell>
          <cell r="U914" t="str">
            <v>ASSETS</v>
          </cell>
          <cell r="V914" t="str">
            <v>CURRENT ASSETS</v>
          </cell>
        </row>
        <row r="915">
          <cell r="C915" t="str">
            <v>BN   G5720069USD</v>
          </cell>
          <cell r="D915" t="str">
            <v>DABBDC**</v>
          </cell>
          <cell r="E915" t="str">
            <v>ACCRUED</v>
          </cell>
          <cell r="F915" t="str">
            <v>Balance Sheet</v>
          </cell>
          <cell r="G915">
            <v>-65445.04</v>
          </cell>
          <cell r="H915">
            <v>-65324.73</v>
          </cell>
          <cell r="I915">
            <v>-70047.899999999994</v>
          </cell>
          <cell r="J915">
            <v>-69557.009999999995</v>
          </cell>
          <cell r="K915">
            <v>-74137.94</v>
          </cell>
          <cell r="L915">
            <v>-74106.41</v>
          </cell>
          <cell r="M915">
            <v>-74197.33</v>
          </cell>
          <cell r="N915">
            <v>-75090.289999999994</v>
          </cell>
          <cell r="O915">
            <v>-76719.05</v>
          </cell>
          <cell r="P915">
            <v>-77725.009999999995</v>
          </cell>
          <cell r="Q915">
            <v>-78923.850000000006</v>
          </cell>
          <cell r="R915">
            <v>-75655.28</v>
          </cell>
          <cell r="S915">
            <v>-876929.84000000008</v>
          </cell>
          <cell r="T915" t="str">
            <v>USD</v>
          </cell>
          <cell r="U915" t="str">
            <v>LIABILITIES</v>
          </cell>
          <cell r="V915" t="str">
            <v>CURRENT LIAB</v>
          </cell>
        </row>
        <row r="916">
          <cell r="C916" t="str">
            <v>GU   A51990GUUSD</v>
          </cell>
          <cell r="D916" t="str">
            <v>CAGBB***</v>
          </cell>
          <cell r="E916" t="str">
            <v>OTHER</v>
          </cell>
          <cell r="F916" t="str">
            <v>Balance Sheet</v>
          </cell>
          <cell r="G916">
            <v>292696.03999999998</v>
          </cell>
          <cell r="H916">
            <v>160875.76999999999</v>
          </cell>
          <cell r="I916">
            <v>38012.699999999997</v>
          </cell>
          <cell r="J916">
            <v>268754.24</v>
          </cell>
          <cell r="K916">
            <v>151605.54999999999</v>
          </cell>
          <cell r="L916">
            <v>14240.61</v>
          </cell>
          <cell r="M916">
            <v>253958.76</v>
          </cell>
          <cell r="N916">
            <v>119307.53</v>
          </cell>
          <cell r="O916">
            <v>109582.24</v>
          </cell>
          <cell r="P916">
            <v>-31520.28</v>
          </cell>
          <cell r="Q916">
            <v>224451.63</v>
          </cell>
          <cell r="R916">
            <v>76412.41</v>
          </cell>
          <cell r="S916">
            <v>1678377.2</v>
          </cell>
          <cell r="T916" t="str">
            <v>USD</v>
          </cell>
          <cell r="U916" t="str">
            <v>ASSETS</v>
          </cell>
          <cell r="V916" t="str">
            <v>CURRENT ASSETS</v>
          </cell>
        </row>
        <row r="917">
          <cell r="C917" t="str">
            <v>GU   A68030BS03USD</v>
          </cell>
          <cell r="D917" t="str">
            <v>CBFA****</v>
          </cell>
          <cell r="E917" t="str">
            <v>INVESTMENTS</v>
          </cell>
          <cell r="F917" t="str">
            <v>Balance Sheet</v>
          </cell>
          <cell r="G917">
            <v>12334946</v>
          </cell>
          <cell r="H917">
            <v>12334946</v>
          </cell>
          <cell r="I917">
            <v>12334946</v>
          </cell>
          <cell r="J917">
            <v>12334946</v>
          </cell>
          <cell r="K917">
            <v>12334946</v>
          </cell>
          <cell r="L917">
            <v>12334946</v>
          </cell>
          <cell r="M917">
            <v>12334946</v>
          </cell>
          <cell r="N917">
            <v>12334946</v>
          </cell>
          <cell r="O917">
            <v>12334946</v>
          </cell>
          <cell r="P917">
            <v>12334946</v>
          </cell>
          <cell r="Q917">
            <v>12334946</v>
          </cell>
          <cell r="R917">
            <v>12334946</v>
          </cell>
          <cell r="S917">
            <v>148019352</v>
          </cell>
          <cell r="T917" t="str">
            <v>USD</v>
          </cell>
          <cell r="U917" t="str">
            <v>ASSETS</v>
          </cell>
          <cell r="V917" t="str">
            <v>OTHER ASSETS</v>
          </cell>
        </row>
        <row r="918">
          <cell r="C918" t="str">
            <v>GU   A68030IT03USD</v>
          </cell>
          <cell r="D918" t="str">
            <v>CBFA****</v>
          </cell>
          <cell r="E918" t="str">
            <v>INVESTMENTS</v>
          </cell>
          <cell r="F918" t="str">
            <v>Balance Sheet</v>
          </cell>
          <cell r="G918">
            <v>573320</v>
          </cell>
          <cell r="H918">
            <v>573320</v>
          </cell>
          <cell r="I918">
            <v>573320</v>
          </cell>
          <cell r="J918">
            <v>573320</v>
          </cell>
          <cell r="K918">
            <v>573320</v>
          </cell>
          <cell r="L918">
            <v>573320</v>
          </cell>
          <cell r="M918">
            <v>573320</v>
          </cell>
          <cell r="N918">
            <v>573320</v>
          </cell>
          <cell r="O918">
            <v>573320</v>
          </cell>
          <cell r="P918">
            <v>573320</v>
          </cell>
          <cell r="Q918">
            <v>573320</v>
          </cell>
          <cell r="R918">
            <v>573320</v>
          </cell>
          <cell r="S918">
            <v>6879840</v>
          </cell>
          <cell r="T918" t="str">
            <v>USD</v>
          </cell>
          <cell r="U918" t="str">
            <v>ASSETS</v>
          </cell>
          <cell r="V918" t="str">
            <v>OTHER ASSETS</v>
          </cell>
        </row>
        <row r="919">
          <cell r="C919" t="str">
            <v>GU   A68030O303USD</v>
          </cell>
          <cell r="D919" t="str">
            <v>CBFA****</v>
          </cell>
          <cell r="E919" t="str">
            <v>INVESTMENTS</v>
          </cell>
          <cell r="F919" t="str">
            <v>Balance Sheet</v>
          </cell>
          <cell r="G919">
            <v>2030662.75</v>
          </cell>
          <cell r="H919">
            <v>2030662.75</v>
          </cell>
          <cell r="I919">
            <v>2030662.75</v>
          </cell>
          <cell r="J919">
            <v>2030662.75</v>
          </cell>
          <cell r="K919">
            <v>2030662.75</v>
          </cell>
          <cell r="L919">
            <v>2030662.75</v>
          </cell>
          <cell r="M919">
            <v>2030662.75</v>
          </cell>
          <cell r="N919">
            <v>2030662.75</v>
          </cell>
          <cell r="O919">
            <v>2030662.75</v>
          </cell>
          <cell r="P919">
            <v>2030662.75</v>
          </cell>
          <cell r="Q919">
            <v>2030662.75</v>
          </cell>
          <cell r="R919">
            <v>2030662.75</v>
          </cell>
          <cell r="S919">
            <v>24367953</v>
          </cell>
          <cell r="T919" t="str">
            <v>USD</v>
          </cell>
          <cell r="U919" t="str">
            <v>ASSETS</v>
          </cell>
          <cell r="V919" t="str">
            <v>OTHER ASSETS</v>
          </cell>
        </row>
        <row r="920">
          <cell r="C920" t="str">
            <v>GU   A68030W303USD</v>
          </cell>
          <cell r="D920" t="str">
            <v>CBFA****</v>
          </cell>
          <cell r="E920" t="str">
            <v>INVESTMENTS</v>
          </cell>
          <cell r="F920" t="str">
            <v>Balance Sheet</v>
          </cell>
          <cell r="G920">
            <v>588753</v>
          </cell>
          <cell r="H920">
            <v>588753</v>
          </cell>
          <cell r="I920">
            <v>588753</v>
          </cell>
          <cell r="J920">
            <v>588753</v>
          </cell>
          <cell r="K920">
            <v>588753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2943765</v>
          </cell>
          <cell r="T920" t="str">
            <v>USD</v>
          </cell>
          <cell r="U920" t="str">
            <v>ASSETS</v>
          </cell>
          <cell r="V920" t="str">
            <v>OTHER ASSETS</v>
          </cell>
        </row>
        <row r="921">
          <cell r="C921" t="str">
            <v>GU   A68030WI03USD</v>
          </cell>
          <cell r="D921" t="str">
            <v>CBFA****</v>
          </cell>
          <cell r="E921" t="str">
            <v>INVESTMENTS</v>
          </cell>
          <cell r="F921" t="str">
            <v>Balance Sheet</v>
          </cell>
          <cell r="G921">
            <v>3186761.49</v>
          </cell>
          <cell r="H921">
            <v>3186761.49</v>
          </cell>
          <cell r="I921">
            <v>3186761.49</v>
          </cell>
          <cell r="J921">
            <v>3186761.49</v>
          </cell>
          <cell r="K921">
            <v>3186761.49</v>
          </cell>
          <cell r="L921">
            <v>3186761.49</v>
          </cell>
          <cell r="M921">
            <v>3186761.49</v>
          </cell>
          <cell r="N921">
            <v>3186761.49</v>
          </cell>
          <cell r="O921">
            <v>3186761.49</v>
          </cell>
          <cell r="P921">
            <v>3186761.49</v>
          </cell>
          <cell r="Q921">
            <v>3186761.49</v>
          </cell>
          <cell r="R921">
            <v>3186761.49</v>
          </cell>
          <cell r="S921">
            <v>38241137.88000001</v>
          </cell>
          <cell r="T921" t="str">
            <v>USD</v>
          </cell>
          <cell r="U921" t="str">
            <v>ASSETS</v>
          </cell>
          <cell r="V921" t="str">
            <v>OTHER ASSETS</v>
          </cell>
        </row>
        <row r="922">
          <cell r="C922" t="str">
            <v>GU   A68030YD03USD</v>
          </cell>
          <cell r="D922" t="str">
            <v>CBFA****</v>
          </cell>
          <cell r="E922" t="str">
            <v>INVESTMENTS</v>
          </cell>
          <cell r="F922" t="str">
            <v>Balance Sheet</v>
          </cell>
          <cell r="G922">
            <v>14660.5</v>
          </cell>
          <cell r="H922">
            <v>14660.5</v>
          </cell>
          <cell r="I922">
            <v>14660.5</v>
          </cell>
          <cell r="J922">
            <v>14660.5</v>
          </cell>
          <cell r="K922">
            <v>14660.5</v>
          </cell>
          <cell r="L922">
            <v>14660.5</v>
          </cell>
          <cell r="M922">
            <v>14660.5</v>
          </cell>
          <cell r="N922">
            <v>14660.5</v>
          </cell>
          <cell r="O922">
            <v>14660.5</v>
          </cell>
          <cell r="P922">
            <v>14660.5</v>
          </cell>
          <cell r="Q922">
            <v>14660.5</v>
          </cell>
          <cell r="R922">
            <v>14660.5</v>
          </cell>
          <cell r="S922">
            <v>175926</v>
          </cell>
          <cell r="T922" t="str">
            <v>USD</v>
          </cell>
          <cell r="U922" t="str">
            <v>ASSETS</v>
          </cell>
          <cell r="V922" t="str">
            <v>OTHER ASSETS</v>
          </cell>
        </row>
        <row r="923">
          <cell r="C923" t="str">
            <v>GU   E02900GU12USD</v>
          </cell>
          <cell r="D923" t="str">
            <v>CBAAD***</v>
          </cell>
          <cell r="E923" t="str">
            <v>LAND&amp;ME</v>
          </cell>
          <cell r="F923" t="str">
            <v>Balance Sheet</v>
          </cell>
          <cell r="G923">
            <v>0</v>
          </cell>
          <cell r="H923">
            <v>0</v>
          </cell>
          <cell r="I923">
            <v>0</v>
          </cell>
          <cell r="J923">
            <v>1523.54</v>
          </cell>
          <cell r="K923">
            <v>1523.54</v>
          </cell>
          <cell r="L923">
            <v>20773.080000000002</v>
          </cell>
          <cell r="M923">
            <v>11098.93</v>
          </cell>
          <cell r="N923">
            <v>11098.93</v>
          </cell>
          <cell r="O923">
            <v>11098.93</v>
          </cell>
          <cell r="P923">
            <v>13510.43</v>
          </cell>
          <cell r="Q923">
            <v>13510.43</v>
          </cell>
          <cell r="R923">
            <v>0</v>
          </cell>
          <cell r="S923">
            <v>84137.81</v>
          </cell>
          <cell r="T923" t="str">
            <v>USD</v>
          </cell>
          <cell r="U923" t="str">
            <v>ASSETS</v>
          </cell>
          <cell r="V923" t="str">
            <v>OTHER ASSETS</v>
          </cell>
        </row>
        <row r="924">
          <cell r="C924" t="str">
            <v>GU   E02900GUI3USD</v>
          </cell>
          <cell r="D924" t="str">
            <v>CBAAD***</v>
          </cell>
          <cell r="E924" t="str">
            <v>LAND&amp;ME</v>
          </cell>
          <cell r="F924" t="str">
            <v>Balance Sheet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6627.79</v>
          </cell>
          <cell r="L924">
            <v>6627.79</v>
          </cell>
          <cell r="M924">
            <v>6627.79</v>
          </cell>
          <cell r="N924">
            <v>6627.79</v>
          </cell>
          <cell r="O924">
            <v>6627.79</v>
          </cell>
          <cell r="P924">
            <v>0</v>
          </cell>
          <cell r="Q924">
            <v>0</v>
          </cell>
          <cell r="R924">
            <v>0</v>
          </cell>
          <cell r="S924">
            <v>33138.949999999997</v>
          </cell>
          <cell r="T924" t="str">
            <v>USD</v>
          </cell>
          <cell r="U924" t="str">
            <v>ASSETS</v>
          </cell>
          <cell r="V924" t="str">
            <v>OTHER ASSETS</v>
          </cell>
        </row>
        <row r="925">
          <cell r="C925" t="str">
            <v>GU   E02900GUP1USD</v>
          </cell>
          <cell r="D925" t="str">
            <v>CBAAD***</v>
          </cell>
          <cell r="E925" t="str">
            <v>LAND&amp;ME</v>
          </cell>
          <cell r="F925" t="str">
            <v>Balance Sheet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10447.42</v>
          </cell>
          <cell r="N925">
            <v>20178.189999999999</v>
          </cell>
          <cell r="O925">
            <v>20178.189999999999</v>
          </cell>
          <cell r="P925">
            <v>0</v>
          </cell>
          <cell r="Q925">
            <v>0</v>
          </cell>
          <cell r="R925">
            <v>0</v>
          </cell>
          <cell r="S925">
            <v>50803.8</v>
          </cell>
          <cell r="T925" t="str">
            <v>USD</v>
          </cell>
          <cell r="U925" t="str">
            <v>ASSETS</v>
          </cell>
          <cell r="V925" t="str">
            <v>OTHER ASSETS</v>
          </cell>
        </row>
        <row r="926">
          <cell r="C926" t="str">
            <v>GU   F220021012USD</v>
          </cell>
          <cell r="D926" t="str">
            <v>CBAAB***</v>
          </cell>
          <cell r="E926" t="str">
            <v>LAND&amp;ME</v>
          </cell>
          <cell r="F926" t="str">
            <v>Balance Sheet</v>
          </cell>
          <cell r="G926">
            <v>14151313.9</v>
          </cell>
          <cell r="H926">
            <v>14154181.560000001</v>
          </cell>
          <cell r="I926">
            <v>14154181.560000001</v>
          </cell>
          <cell r="J926">
            <v>14154181.560000001</v>
          </cell>
          <cell r="K926">
            <v>14154181.560000001</v>
          </cell>
          <cell r="L926">
            <v>14154181.560000001</v>
          </cell>
          <cell r="M926">
            <v>14154181.560000001</v>
          </cell>
          <cell r="N926">
            <v>14154181.560000001</v>
          </cell>
          <cell r="O926">
            <v>14154181.560000001</v>
          </cell>
          <cell r="P926">
            <v>14154181.560000001</v>
          </cell>
          <cell r="Q926">
            <v>14154181.560000001</v>
          </cell>
          <cell r="R926">
            <v>14154181.560000001</v>
          </cell>
          <cell r="S926">
            <v>169847311.06</v>
          </cell>
          <cell r="T926" t="str">
            <v>USD</v>
          </cell>
          <cell r="U926" t="str">
            <v>ASSETS</v>
          </cell>
          <cell r="V926" t="str">
            <v>OTHER ASSETS</v>
          </cell>
        </row>
        <row r="927">
          <cell r="C927" t="str">
            <v>GU   F220021069USD</v>
          </cell>
          <cell r="D927" t="str">
            <v>CBAAB***</v>
          </cell>
          <cell r="E927" t="str">
            <v>LAND&amp;ME</v>
          </cell>
          <cell r="F927" t="str">
            <v>Balance Sheet</v>
          </cell>
          <cell r="G927">
            <v>78764.899999999994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78764.899999999994</v>
          </cell>
          <cell r="T927" t="str">
            <v>USD</v>
          </cell>
          <cell r="U927" t="str">
            <v>ASSETS</v>
          </cell>
          <cell r="V927" t="str">
            <v>OTHER ASSETS</v>
          </cell>
        </row>
        <row r="928">
          <cell r="C928" t="str">
            <v>GU   F220021078USD</v>
          </cell>
          <cell r="D928" t="str">
            <v>CBAAB***</v>
          </cell>
          <cell r="E928" t="str">
            <v>LAND&amp;ME</v>
          </cell>
          <cell r="F928" t="str">
            <v>Balance Sheet</v>
          </cell>
          <cell r="G928">
            <v>13509995.35</v>
          </cell>
          <cell r="H928">
            <v>13509995.35</v>
          </cell>
          <cell r="I928">
            <v>13509995.35</v>
          </cell>
          <cell r="J928">
            <v>13509995.35</v>
          </cell>
          <cell r="K928">
            <v>13509995.35</v>
          </cell>
          <cell r="L928">
            <v>13509995.35</v>
          </cell>
          <cell r="M928">
            <v>13509995.35</v>
          </cell>
          <cell r="N928">
            <v>13509995.35</v>
          </cell>
          <cell r="O928">
            <v>13509995.35</v>
          </cell>
          <cell r="P928">
            <v>13509995.35</v>
          </cell>
          <cell r="Q928">
            <v>13509995.35</v>
          </cell>
          <cell r="R928">
            <v>13509995.35</v>
          </cell>
          <cell r="S928">
            <v>162119944.19999996</v>
          </cell>
          <cell r="T928" t="str">
            <v>USD</v>
          </cell>
          <cell r="U928" t="str">
            <v>ASSETS</v>
          </cell>
          <cell r="V928" t="str">
            <v>OTHER ASSETS</v>
          </cell>
        </row>
        <row r="929">
          <cell r="C929" t="str">
            <v>GU   F22002108JUSD</v>
          </cell>
          <cell r="D929" t="str">
            <v>CBAAB***</v>
          </cell>
          <cell r="E929" t="str">
            <v>LAND&amp;ME</v>
          </cell>
          <cell r="F929" t="str">
            <v>Balance Sheet</v>
          </cell>
          <cell r="G929">
            <v>182867.18</v>
          </cell>
          <cell r="H929">
            <v>182867.18</v>
          </cell>
          <cell r="I929">
            <v>182867.18</v>
          </cell>
          <cell r="J929">
            <v>182867.18</v>
          </cell>
          <cell r="K929">
            <v>182867.18</v>
          </cell>
          <cell r="L929">
            <v>182867.18</v>
          </cell>
          <cell r="M929">
            <v>182867.18</v>
          </cell>
          <cell r="N929">
            <v>182867.18</v>
          </cell>
          <cell r="O929">
            <v>182867.18</v>
          </cell>
          <cell r="P929">
            <v>182867.18</v>
          </cell>
          <cell r="Q929">
            <v>182867.18</v>
          </cell>
          <cell r="R929">
            <v>182867.18</v>
          </cell>
          <cell r="S929">
            <v>2194406.1599999997</v>
          </cell>
          <cell r="T929" t="str">
            <v>USD</v>
          </cell>
          <cell r="U929" t="str">
            <v>ASSETS</v>
          </cell>
          <cell r="V929" t="str">
            <v>OTHER ASSETS</v>
          </cell>
        </row>
        <row r="930">
          <cell r="C930" t="str">
            <v>GU   F2200210CAUSD</v>
          </cell>
          <cell r="D930" t="str">
            <v>CBAAB***</v>
          </cell>
          <cell r="E930" t="str">
            <v>LAND&amp;ME</v>
          </cell>
          <cell r="F930" t="str">
            <v>Balance Sheet</v>
          </cell>
          <cell r="G930">
            <v>32189.22</v>
          </cell>
          <cell r="H930">
            <v>32189.22</v>
          </cell>
          <cell r="I930">
            <v>32189.22</v>
          </cell>
          <cell r="J930">
            <v>32189.22</v>
          </cell>
          <cell r="K930">
            <v>32189.22</v>
          </cell>
          <cell r="L930">
            <v>32189.22</v>
          </cell>
          <cell r="M930">
            <v>32189.22</v>
          </cell>
          <cell r="N930">
            <v>32189.22</v>
          </cell>
          <cell r="O930">
            <v>32189.22</v>
          </cell>
          <cell r="P930">
            <v>32189.22</v>
          </cell>
          <cell r="Q930">
            <v>32189.22</v>
          </cell>
          <cell r="R930">
            <v>32189.22</v>
          </cell>
          <cell r="S930">
            <v>386270.6399999999</v>
          </cell>
          <cell r="T930" t="str">
            <v>USD</v>
          </cell>
          <cell r="U930" t="str">
            <v>ASSETS</v>
          </cell>
          <cell r="V930" t="str">
            <v>OTHER ASSETS</v>
          </cell>
        </row>
        <row r="931">
          <cell r="C931" t="str">
            <v>GU   F2200210P1USD</v>
          </cell>
          <cell r="D931" t="str">
            <v>CBAAB***</v>
          </cell>
          <cell r="E931" t="str">
            <v>LAND&amp;ME</v>
          </cell>
          <cell r="F931" t="str">
            <v>Balance Sheet</v>
          </cell>
          <cell r="G931">
            <v>226414.41</v>
          </cell>
          <cell r="H931">
            <v>226414.41</v>
          </cell>
          <cell r="I931">
            <v>226414.41</v>
          </cell>
          <cell r="J931">
            <v>226414.41</v>
          </cell>
          <cell r="K931">
            <v>226414.41</v>
          </cell>
          <cell r="L931">
            <v>226414.41</v>
          </cell>
          <cell r="M931">
            <v>226414.41</v>
          </cell>
          <cell r="N931">
            <v>226414.41</v>
          </cell>
          <cell r="O931">
            <v>226414.41</v>
          </cell>
          <cell r="P931">
            <v>226414.41</v>
          </cell>
          <cell r="Q931">
            <v>226414.41</v>
          </cell>
          <cell r="R931">
            <v>226414.41</v>
          </cell>
          <cell r="S931">
            <v>2716972.92</v>
          </cell>
          <cell r="T931" t="str">
            <v>USD</v>
          </cell>
          <cell r="U931" t="str">
            <v>ASSETS</v>
          </cell>
          <cell r="V931" t="str">
            <v>OTHER ASSETS</v>
          </cell>
        </row>
        <row r="932">
          <cell r="C932" t="str">
            <v>GU   F2200210P4USD</v>
          </cell>
          <cell r="D932" t="str">
            <v>CBAAB***</v>
          </cell>
          <cell r="E932" t="str">
            <v>LAND&amp;ME</v>
          </cell>
          <cell r="F932" t="str">
            <v>Balance Sheet</v>
          </cell>
          <cell r="G932">
            <v>21459.48</v>
          </cell>
          <cell r="H932">
            <v>21459.48</v>
          </cell>
          <cell r="I932">
            <v>21459.48</v>
          </cell>
          <cell r="J932">
            <v>21459.48</v>
          </cell>
          <cell r="K932">
            <v>21459.48</v>
          </cell>
          <cell r="L932">
            <v>21459.48</v>
          </cell>
          <cell r="M932">
            <v>21459.48</v>
          </cell>
          <cell r="N932">
            <v>21459.48</v>
          </cell>
          <cell r="O932">
            <v>21459.48</v>
          </cell>
          <cell r="P932">
            <v>21459.48</v>
          </cell>
          <cell r="Q932">
            <v>21459.48</v>
          </cell>
          <cell r="R932">
            <v>21459.48</v>
          </cell>
          <cell r="S932">
            <v>257513.76000000004</v>
          </cell>
          <cell r="T932" t="str">
            <v>USD</v>
          </cell>
          <cell r="U932" t="str">
            <v>ASSETS</v>
          </cell>
          <cell r="V932" t="str">
            <v>OTHER ASSETS</v>
          </cell>
        </row>
        <row r="933">
          <cell r="C933" t="str">
            <v>GU   F2200210SJUSD</v>
          </cell>
          <cell r="D933" t="str">
            <v>CBAAB***</v>
          </cell>
          <cell r="E933" t="str">
            <v>LAND&amp;ME</v>
          </cell>
          <cell r="F933" t="str">
            <v>Balance Sheet</v>
          </cell>
          <cell r="G933">
            <v>32189.22</v>
          </cell>
          <cell r="H933">
            <v>89955.59</v>
          </cell>
          <cell r="I933">
            <v>89955.59</v>
          </cell>
          <cell r="J933">
            <v>89955.59</v>
          </cell>
          <cell r="K933">
            <v>89955.59</v>
          </cell>
          <cell r="L933">
            <v>89955.59</v>
          </cell>
          <cell r="M933">
            <v>89955.59</v>
          </cell>
          <cell r="N933">
            <v>89955.59</v>
          </cell>
          <cell r="O933">
            <v>89955.59</v>
          </cell>
          <cell r="P933">
            <v>89955.59</v>
          </cell>
          <cell r="Q933">
            <v>89955.59</v>
          </cell>
          <cell r="R933">
            <v>89955.59</v>
          </cell>
          <cell r="S933">
            <v>1021700.7099999997</v>
          </cell>
          <cell r="T933" t="str">
            <v>USD</v>
          </cell>
          <cell r="U933" t="str">
            <v>ASSETS</v>
          </cell>
          <cell r="V933" t="str">
            <v>OTHER ASSETS</v>
          </cell>
        </row>
        <row r="934">
          <cell r="C934" t="str">
            <v>GU   F220021512USD</v>
          </cell>
          <cell r="D934" t="str">
            <v>CBAAB***</v>
          </cell>
          <cell r="E934" t="str">
            <v>LAND&amp;ME</v>
          </cell>
          <cell r="F934" t="str">
            <v>Balance Sheet</v>
          </cell>
          <cell r="G934">
            <v>741394.92</v>
          </cell>
          <cell r="H934">
            <v>741394.92</v>
          </cell>
          <cell r="I934">
            <v>741394.92</v>
          </cell>
          <cell r="J934">
            <v>741394.92</v>
          </cell>
          <cell r="K934">
            <v>741394.92</v>
          </cell>
          <cell r="L934">
            <v>741394.92</v>
          </cell>
          <cell r="M934">
            <v>741394.92</v>
          </cell>
          <cell r="N934">
            <v>741394.92</v>
          </cell>
          <cell r="O934">
            <v>741394.92</v>
          </cell>
          <cell r="P934">
            <v>741394.92</v>
          </cell>
          <cell r="Q934">
            <v>741394.92</v>
          </cell>
          <cell r="R934">
            <v>741394.92</v>
          </cell>
          <cell r="S934">
            <v>8896739.040000001</v>
          </cell>
          <cell r="T934" t="str">
            <v>USD</v>
          </cell>
          <cell r="U934" t="str">
            <v>ASSETS</v>
          </cell>
          <cell r="V934" t="str">
            <v>OTHER ASSETS</v>
          </cell>
        </row>
        <row r="935">
          <cell r="C935" t="str">
            <v>GU   F220021578USD</v>
          </cell>
          <cell r="D935" t="str">
            <v>CBAAB***</v>
          </cell>
          <cell r="E935" t="str">
            <v>LAND&amp;ME</v>
          </cell>
          <cell r="F935" t="str">
            <v>Balance Sheet</v>
          </cell>
          <cell r="G935">
            <v>509910.16</v>
          </cell>
          <cell r="H935">
            <v>509910.16</v>
          </cell>
          <cell r="I935">
            <v>509910.16</v>
          </cell>
          <cell r="J935">
            <v>509910.16</v>
          </cell>
          <cell r="K935">
            <v>509910.16</v>
          </cell>
          <cell r="L935">
            <v>509910.16</v>
          </cell>
          <cell r="M935">
            <v>509910.16</v>
          </cell>
          <cell r="N935">
            <v>509910.16</v>
          </cell>
          <cell r="O935">
            <v>509910.16</v>
          </cell>
          <cell r="P935">
            <v>509910.16</v>
          </cell>
          <cell r="Q935">
            <v>509910.16</v>
          </cell>
          <cell r="R935">
            <v>509910.16</v>
          </cell>
          <cell r="S935">
            <v>6118921.9200000009</v>
          </cell>
          <cell r="T935" t="str">
            <v>USD</v>
          </cell>
          <cell r="U935" t="str">
            <v>ASSETS</v>
          </cell>
          <cell r="V935" t="str">
            <v>OTHER ASSETS</v>
          </cell>
        </row>
        <row r="936">
          <cell r="C936" t="str">
            <v>GU   F220022212USD</v>
          </cell>
          <cell r="D936" t="str">
            <v>CBAAA***</v>
          </cell>
          <cell r="E936" t="str">
            <v>LAND&amp;ME</v>
          </cell>
          <cell r="F936" t="str">
            <v>Balance Sheet</v>
          </cell>
          <cell r="G936">
            <v>2479553.52</v>
          </cell>
          <cell r="H936">
            <v>2523189.39</v>
          </cell>
          <cell r="I936">
            <v>2523189.39</v>
          </cell>
          <cell r="J936">
            <v>2523189.39</v>
          </cell>
          <cell r="K936">
            <v>2523189.39</v>
          </cell>
          <cell r="L936">
            <v>2523189.39</v>
          </cell>
          <cell r="M936">
            <v>2523189.39</v>
          </cell>
          <cell r="N936">
            <v>2523189.39</v>
          </cell>
          <cell r="O936">
            <v>2523189.39</v>
          </cell>
          <cell r="P936">
            <v>2523189.39</v>
          </cell>
          <cell r="Q936">
            <v>2523189.39</v>
          </cell>
          <cell r="R936">
            <v>2547447.73</v>
          </cell>
          <cell r="S936">
            <v>30258895.150000006</v>
          </cell>
          <cell r="T936" t="str">
            <v>USD</v>
          </cell>
          <cell r="U936" t="str">
            <v>ASSETS</v>
          </cell>
          <cell r="V936" t="str">
            <v>OTHER ASSETS</v>
          </cell>
        </row>
        <row r="937">
          <cell r="C937" t="str">
            <v>GU   F220022269USD</v>
          </cell>
          <cell r="D937" t="str">
            <v>CBAAA***</v>
          </cell>
          <cell r="E937" t="str">
            <v>LAND&amp;ME</v>
          </cell>
          <cell r="F937" t="str">
            <v>Balance Sheet</v>
          </cell>
          <cell r="G937">
            <v>262026.67</v>
          </cell>
          <cell r="H937">
            <v>0.01</v>
          </cell>
          <cell r="I937">
            <v>0.01</v>
          </cell>
          <cell r="J937">
            <v>0.01</v>
          </cell>
          <cell r="K937">
            <v>0.01</v>
          </cell>
          <cell r="L937">
            <v>0.01</v>
          </cell>
          <cell r="M937">
            <v>0.01</v>
          </cell>
          <cell r="N937">
            <v>0.01</v>
          </cell>
          <cell r="O937">
            <v>0.01</v>
          </cell>
          <cell r="P937">
            <v>0.01</v>
          </cell>
          <cell r="Q937">
            <v>0.01</v>
          </cell>
          <cell r="R937">
            <v>0.01</v>
          </cell>
          <cell r="S937">
            <v>262026.78000000012</v>
          </cell>
          <cell r="T937" t="str">
            <v>USD</v>
          </cell>
          <cell r="U937" t="str">
            <v>ASSETS</v>
          </cell>
          <cell r="V937" t="str">
            <v>OTHER ASSETS</v>
          </cell>
        </row>
        <row r="938">
          <cell r="C938" t="str">
            <v>GU   F220022278USD</v>
          </cell>
          <cell r="D938" t="str">
            <v>CBAAA***</v>
          </cell>
          <cell r="E938" t="str">
            <v>LAND&amp;ME</v>
          </cell>
          <cell r="F938" t="str">
            <v>Balance Sheet</v>
          </cell>
          <cell r="G938">
            <v>6002095.04</v>
          </cell>
          <cell r="H938">
            <v>6002095.04</v>
          </cell>
          <cell r="I938">
            <v>6002095.04</v>
          </cell>
          <cell r="J938">
            <v>6002095.04</v>
          </cell>
          <cell r="K938">
            <v>6002095.04</v>
          </cell>
          <cell r="L938">
            <v>6002095.04</v>
          </cell>
          <cell r="M938">
            <v>6002095.04</v>
          </cell>
          <cell r="N938">
            <v>6002095.04</v>
          </cell>
          <cell r="O938">
            <v>6002132.25</v>
          </cell>
          <cell r="P938">
            <v>6002132.25</v>
          </cell>
          <cell r="Q938">
            <v>6002132.25</v>
          </cell>
          <cell r="R938">
            <v>6002132.25</v>
          </cell>
          <cell r="S938">
            <v>72025289.319999993</v>
          </cell>
          <cell r="T938" t="str">
            <v>USD</v>
          </cell>
          <cell r="U938" t="str">
            <v>ASSETS</v>
          </cell>
          <cell r="V938" t="str">
            <v>OTHER ASSETS</v>
          </cell>
        </row>
        <row r="939">
          <cell r="C939" t="str">
            <v>GU   F2200222CAUSD</v>
          </cell>
          <cell r="D939" t="str">
            <v>CBAAA***</v>
          </cell>
          <cell r="E939" t="str">
            <v>LAND&amp;ME</v>
          </cell>
          <cell r="F939" t="str">
            <v>Balance Sheet</v>
          </cell>
          <cell r="G939">
            <v>59173.35</v>
          </cell>
          <cell r="H939">
            <v>62190.36</v>
          </cell>
          <cell r="I939">
            <v>62190.36</v>
          </cell>
          <cell r="J939">
            <v>62190.36</v>
          </cell>
          <cell r="K939">
            <v>62190.36</v>
          </cell>
          <cell r="L939">
            <v>62190.36</v>
          </cell>
          <cell r="M939">
            <v>62190.36</v>
          </cell>
          <cell r="N939">
            <v>62190.36</v>
          </cell>
          <cell r="O939">
            <v>62190.36</v>
          </cell>
          <cell r="P939">
            <v>62190.36</v>
          </cell>
          <cell r="Q939">
            <v>62190.36</v>
          </cell>
          <cell r="R939">
            <v>62190.36</v>
          </cell>
          <cell r="S939">
            <v>743267.30999999994</v>
          </cell>
          <cell r="T939" t="str">
            <v>USD</v>
          </cell>
          <cell r="U939" t="str">
            <v>ASSETS</v>
          </cell>
          <cell r="V939" t="str">
            <v>OTHER ASSETS</v>
          </cell>
        </row>
        <row r="940">
          <cell r="C940" t="str">
            <v>GU   F2200222I3USD</v>
          </cell>
          <cell r="D940" t="str">
            <v>CBAAA***</v>
          </cell>
          <cell r="E940" t="str">
            <v>LAND&amp;ME</v>
          </cell>
          <cell r="F940" t="str">
            <v>Balance Sheet</v>
          </cell>
          <cell r="G940">
            <v>36356.99</v>
          </cell>
          <cell r="H940">
            <v>39940.129999999997</v>
          </cell>
          <cell r="I940">
            <v>39940.129999999997</v>
          </cell>
          <cell r="J940">
            <v>39940.129999999997</v>
          </cell>
          <cell r="K940">
            <v>39940.129999999997</v>
          </cell>
          <cell r="L940">
            <v>39940.129999999997</v>
          </cell>
          <cell r="M940">
            <v>39940.129999999997</v>
          </cell>
          <cell r="N940">
            <v>39940.129999999997</v>
          </cell>
          <cell r="O940">
            <v>39940.129999999997</v>
          </cell>
          <cell r="P940">
            <v>46567.92</v>
          </cell>
          <cell r="Q940">
            <v>46567.92</v>
          </cell>
          <cell r="R940">
            <v>46567.92</v>
          </cell>
          <cell r="S940">
            <v>495581.79</v>
          </cell>
          <cell r="T940" t="str">
            <v>USD</v>
          </cell>
          <cell r="U940" t="str">
            <v>ASSETS</v>
          </cell>
          <cell r="V940" t="str">
            <v>OTHER ASSETS</v>
          </cell>
        </row>
        <row r="941">
          <cell r="C941" t="str">
            <v>GU   F2200222P1USD</v>
          </cell>
          <cell r="D941" t="str">
            <v>CBAAA***</v>
          </cell>
          <cell r="E941" t="str">
            <v>LAND&amp;ME</v>
          </cell>
          <cell r="F941" t="str">
            <v>Balance Sheet</v>
          </cell>
          <cell r="G941">
            <v>1548120.98</v>
          </cell>
          <cell r="H941">
            <v>1564736.96</v>
          </cell>
          <cell r="I941">
            <v>1564736.96</v>
          </cell>
          <cell r="J941">
            <v>1564736.96</v>
          </cell>
          <cell r="K941">
            <v>1564736.96</v>
          </cell>
          <cell r="L941">
            <v>1564736.96</v>
          </cell>
          <cell r="M941">
            <v>1564736.96</v>
          </cell>
          <cell r="N941">
            <v>1564736.96</v>
          </cell>
          <cell r="O941">
            <v>1564736.96</v>
          </cell>
          <cell r="P941">
            <v>1564736.96</v>
          </cell>
          <cell r="Q941">
            <v>1564736.96</v>
          </cell>
          <cell r="R941">
            <v>1575989.65</v>
          </cell>
          <cell r="S941">
            <v>18771480.230000004</v>
          </cell>
          <cell r="T941" t="str">
            <v>USD</v>
          </cell>
          <cell r="U941" t="str">
            <v>ASSETS</v>
          </cell>
          <cell r="V941" t="str">
            <v>OTHER ASSETS</v>
          </cell>
        </row>
        <row r="942">
          <cell r="C942" t="str">
            <v>GU   F2200222P4USD</v>
          </cell>
          <cell r="D942" t="str">
            <v>CBAAA***</v>
          </cell>
          <cell r="E942" t="str">
            <v>LAND&amp;ME</v>
          </cell>
          <cell r="F942" t="str">
            <v>Balance Sheet</v>
          </cell>
          <cell r="G942">
            <v>710276.01</v>
          </cell>
          <cell r="H942">
            <v>713348.82</v>
          </cell>
          <cell r="I942">
            <v>713348.82</v>
          </cell>
          <cell r="J942">
            <v>713348.82</v>
          </cell>
          <cell r="K942">
            <v>713348.82</v>
          </cell>
          <cell r="L942">
            <v>713348.82</v>
          </cell>
          <cell r="M942">
            <v>713348.82</v>
          </cell>
          <cell r="N942">
            <v>713348.82</v>
          </cell>
          <cell r="O942">
            <v>713348.82</v>
          </cell>
          <cell r="P942">
            <v>713348.82</v>
          </cell>
          <cell r="Q942">
            <v>713348.82</v>
          </cell>
          <cell r="R942">
            <v>713348.82</v>
          </cell>
          <cell r="S942">
            <v>8557113.0300000012</v>
          </cell>
          <cell r="T942" t="str">
            <v>USD</v>
          </cell>
          <cell r="U942" t="str">
            <v>ASSETS</v>
          </cell>
          <cell r="V942" t="str">
            <v>OTHER ASSETS</v>
          </cell>
        </row>
        <row r="943">
          <cell r="C943" t="str">
            <v>GU   F2200222SJUSD</v>
          </cell>
          <cell r="D943" t="str">
            <v>CBAAA***</v>
          </cell>
          <cell r="E943" t="str">
            <v>LAND&amp;ME</v>
          </cell>
          <cell r="F943" t="str">
            <v>Balance Sheet</v>
          </cell>
          <cell r="G943">
            <v>7387.11</v>
          </cell>
          <cell r="H943">
            <v>68493</v>
          </cell>
          <cell r="I943">
            <v>68493</v>
          </cell>
          <cell r="J943">
            <v>68493</v>
          </cell>
          <cell r="K943">
            <v>68493</v>
          </cell>
          <cell r="L943">
            <v>68493</v>
          </cell>
          <cell r="M943">
            <v>68493</v>
          </cell>
          <cell r="N943">
            <v>68493</v>
          </cell>
          <cell r="O943">
            <v>68493</v>
          </cell>
          <cell r="P943">
            <v>68493</v>
          </cell>
          <cell r="Q943">
            <v>68493</v>
          </cell>
          <cell r="R943">
            <v>70904.5</v>
          </cell>
          <cell r="S943">
            <v>763221.61</v>
          </cell>
          <cell r="T943" t="str">
            <v>USD</v>
          </cell>
          <cell r="U943" t="str">
            <v>ASSETS</v>
          </cell>
          <cell r="V943" t="str">
            <v>OTHER ASSETS</v>
          </cell>
        </row>
        <row r="944">
          <cell r="C944" t="str">
            <v>GU   F220023212USD</v>
          </cell>
          <cell r="D944" t="str">
            <v>CBAAA***</v>
          </cell>
          <cell r="E944" t="str">
            <v>LAND&amp;ME</v>
          </cell>
          <cell r="F944" t="str">
            <v>Balance Sheet</v>
          </cell>
          <cell r="G944">
            <v>456051.15</v>
          </cell>
          <cell r="H944">
            <v>500368.61</v>
          </cell>
          <cell r="I944">
            <v>500368.61</v>
          </cell>
          <cell r="J944">
            <v>500368.61</v>
          </cell>
          <cell r="K944">
            <v>500368.61</v>
          </cell>
          <cell r="L944">
            <v>500368.61</v>
          </cell>
          <cell r="M944">
            <v>500368.61</v>
          </cell>
          <cell r="N944">
            <v>500368.61</v>
          </cell>
          <cell r="O944">
            <v>500368.61</v>
          </cell>
          <cell r="P944">
            <v>500368.61</v>
          </cell>
          <cell r="Q944">
            <v>500368.61</v>
          </cell>
          <cell r="R944">
            <v>500368.61</v>
          </cell>
          <cell r="S944">
            <v>5960105.8600000003</v>
          </cell>
          <cell r="T944" t="str">
            <v>USD</v>
          </cell>
          <cell r="U944" t="str">
            <v>ASSETS</v>
          </cell>
          <cell r="V944" t="str">
            <v>OTHER ASSETS</v>
          </cell>
        </row>
        <row r="945">
          <cell r="C945" t="str">
            <v>GU   F220023269USD</v>
          </cell>
          <cell r="D945" t="str">
            <v>CBAAA***</v>
          </cell>
          <cell r="E945" t="str">
            <v>LAND&amp;ME</v>
          </cell>
          <cell r="F945" t="str">
            <v>Balance Sheet</v>
          </cell>
          <cell r="G945">
            <v>85491.1</v>
          </cell>
          <cell r="H945">
            <v>-0.01</v>
          </cell>
          <cell r="I945">
            <v>-0.01</v>
          </cell>
          <cell r="J945">
            <v>-0.01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85491.070000000022</v>
          </cell>
          <cell r="T945" t="str">
            <v>USD</v>
          </cell>
          <cell r="U945" t="str">
            <v>ASSETS</v>
          </cell>
          <cell r="V945" t="str">
            <v>OTHER ASSETS</v>
          </cell>
        </row>
        <row r="946">
          <cell r="C946" t="str">
            <v>GU   F220023278USD</v>
          </cell>
          <cell r="D946" t="str">
            <v>CBAAA***</v>
          </cell>
          <cell r="E946" t="str">
            <v>LAND&amp;ME</v>
          </cell>
          <cell r="F946" t="str">
            <v>Balance Sheet</v>
          </cell>
          <cell r="G946">
            <v>1235209.2</v>
          </cell>
          <cell r="H946">
            <v>1235209.2</v>
          </cell>
          <cell r="I946">
            <v>1235209.2</v>
          </cell>
          <cell r="J946">
            <v>1235209.2</v>
          </cell>
          <cell r="K946">
            <v>1235209.2</v>
          </cell>
          <cell r="L946">
            <v>1235209.2</v>
          </cell>
          <cell r="M946">
            <v>1235209.2</v>
          </cell>
          <cell r="N946">
            <v>1235209.2</v>
          </cell>
          <cell r="O946">
            <v>1235537.2</v>
          </cell>
          <cell r="P946">
            <v>1235537.2</v>
          </cell>
          <cell r="Q946">
            <v>1235537.2</v>
          </cell>
          <cell r="R946">
            <v>1235537.2</v>
          </cell>
          <cell r="S946">
            <v>14823822.399999997</v>
          </cell>
          <cell r="T946" t="str">
            <v>USD</v>
          </cell>
          <cell r="U946" t="str">
            <v>ASSETS</v>
          </cell>
          <cell r="V946" t="str">
            <v>OTHER ASSETS</v>
          </cell>
        </row>
        <row r="947">
          <cell r="C947" t="str">
            <v>GU   F2200232CAUSD</v>
          </cell>
          <cell r="D947" t="str">
            <v>CBAAA***</v>
          </cell>
          <cell r="E947" t="str">
            <v>LAND&amp;ME</v>
          </cell>
          <cell r="F947" t="str">
            <v>Balance Sheet</v>
          </cell>
          <cell r="G947">
            <v>17001.240000000002</v>
          </cell>
          <cell r="H947">
            <v>17001.240000000002</v>
          </cell>
          <cell r="I947">
            <v>17001.240000000002</v>
          </cell>
          <cell r="J947">
            <v>17001.240000000002</v>
          </cell>
          <cell r="K947">
            <v>17001.240000000002</v>
          </cell>
          <cell r="L947">
            <v>17001.240000000002</v>
          </cell>
          <cell r="M947">
            <v>17001.240000000002</v>
          </cell>
          <cell r="N947">
            <v>17001.240000000002</v>
          </cell>
          <cell r="O947">
            <v>17001.240000000002</v>
          </cell>
          <cell r="P947">
            <v>17001.240000000002</v>
          </cell>
          <cell r="Q947">
            <v>17001.240000000002</v>
          </cell>
          <cell r="R947">
            <v>17001.240000000002</v>
          </cell>
          <cell r="S947">
            <v>204014.87999999998</v>
          </cell>
          <cell r="T947" t="str">
            <v>USD</v>
          </cell>
          <cell r="U947" t="str">
            <v>ASSETS</v>
          </cell>
          <cell r="V947" t="str">
            <v>OTHER ASSETS</v>
          </cell>
        </row>
        <row r="948">
          <cell r="C948" t="str">
            <v>GU   F2200232P1USD</v>
          </cell>
          <cell r="D948" t="str">
            <v>CBAAA***</v>
          </cell>
          <cell r="E948" t="str">
            <v>LAND&amp;ME</v>
          </cell>
          <cell r="F948" t="str">
            <v>Balance Sheet</v>
          </cell>
          <cell r="G948">
            <v>408696.1</v>
          </cell>
          <cell r="H948">
            <v>408696.1</v>
          </cell>
          <cell r="I948">
            <v>408696.1</v>
          </cell>
          <cell r="J948">
            <v>408696.1</v>
          </cell>
          <cell r="K948">
            <v>408696.1</v>
          </cell>
          <cell r="L948">
            <v>408696.1</v>
          </cell>
          <cell r="M948">
            <v>408696.1</v>
          </cell>
          <cell r="N948">
            <v>408696.1</v>
          </cell>
          <cell r="O948">
            <v>408696.1</v>
          </cell>
          <cell r="P948">
            <v>428874.29</v>
          </cell>
          <cell r="Q948">
            <v>428874.29</v>
          </cell>
          <cell r="R948">
            <v>428874.29</v>
          </cell>
          <cell r="S948">
            <v>4964887.7700000005</v>
          </cell>
          <cell r="T948" t="str">
            <v>USD</v>
          </cell>
          <cell r="U948" t="str">
            <v>ASSETS</v>
          </cell>
          <cell r="V948" t="str">
            <v>OTHER ASSETS</v>
          </cell>
        </row>
        <row r="949">
          <cell r="C949" t="str">
            <v>GU   F2200232P4USD</v>
          </cell>
          <cell r="D949" t="str">
            <v>CBAAA***</v>
          </cell>
          <cell r="E949" t="str">
            <v>LAND&amp;ME</v>
          </cell>
          <cell r="F949" t="str">
            <v>Balance Sheet</v>
          </cell>
          <cell r="G949">
            <v>15428.3</v>
          </cell>
          <cell r="H949">
            <v>15428.3</v>
          </cell>
          <cell r="I949">
            <v>15428.3</v>
          </cell>
          <cell r="J949">
            <v>15428.3</v>
          </cell>
          <cell r="K949">
            <v>15428.3</v>
          </cell>
          <cell r="L949">
            <v>15428.3</v>
          </cell>
          <cell r="M949">
            <v>15428.3</v>
          </cell>
          <cell r="N949">
            <v>15428.3</v>
          </cell>
          <cell r="O949">
            <v>15428.3</v>
          </cell>
          <cell r="P949">
            <v>15428.3</v>
          </cell>
          <cell r="Q949">
            <v>15428.3</v>
          </cell>
          <cell r="R949">
            <v>15428.3</v>
          </cell>
          <cell r="S949">
            <v>185139.59999999998</v>
          </cell>
          <cell r="T949" t="str">
            <v>USD</v>
          </cell>
          <cell r="U949" t="str">
            <v>ASSETS</v>
          </cell>
          <cell r="V949" t="str">
            <v>OTHER ASSETS</v>
          </cell>
        </row>
        <row r="950">
          <cell r="C950" t="str">
            <v>GU   F2200232SJUSD</v>
          </cell>
          <cell r="D950" t="str">
            <v>CBAAA***</v>
          </cell>
          <cell r="E950" t="str">
            <v>LAND&amp;ME</v>
          </cell>
          <cell r="F950" t="str">
            <v>Balance Sheet</v>
          </cell>
          <cell r="G950">
            <v>0</v>
          </cell>
          <cell r="H950">
            <v>41173.64</v>
          </cell>
          <cell r="I950">
            <v>41173.64</v>
          </cell>
          <cell r="J950">
            <v>41173.64</v>
          </cell>
          <cell r="K950">
            <v>41173.64</v>
          </cell>
          <cell r="L950">
            <v>41173.64</v>
          </cell>
          <cell r="M950">
            <v>41173.64</v>
          </cell>
          <cell r="N950">
            <v>41173.64</v>
          </cell>
          <cell r="O950">
            <v>41173.64</v>
          </cell>
          <cell r="P950">
            <v>41173.64</v>
          </cell>
          <cell r="Q950">
            <v>41173.64</v>
          </cell>
          <cell r="R950">
            <v>41173.64</v>
          </cell>
          <cell r="S950">
            <v>452910.0400000001</v>
          </cell>
          <cell r="T950" t="str">
            <v>USD</v>
          </cell>
          <cell r="U950" t="str">
            <v>ASSETS</v>
          </cell>
          <cell r="V950" t="str">
            <v>OTHER ASSETS</v>
          </cell>
        </row>
        <row r="951">
          <cell r="C951" t="str">
            <v>GU   F220025012USD</v>
          </cell>
          <cell r="D951" t="str">
            <v>CBAAA***</v>
          </cell>
          <cell r="E951" t="str">
            <v>LAND&amp;ME</v>
          </cell>
          <cell r="F951" t="str">
            <v>Balance Sheet</v>
          </cell>
          <cell r="G951">
            <v>121653.83</v>
          </cell>
          <cell r="H951">
            <v>123367.05</v>
          </cell>
          <cell r="I951">
            <v>123367.05</v>
          </cell>
          <cell r="J951">
            <v>123367.05</v>
          </cell>
          <cell r="K951">
            <v>123367.05</v>
          </cell>
          <cell r="L951">
            <v>123367.05</v>
          </cell>
          <cell r="M951">
            <v>123367.05</v>
          </cell>
          <cell r="N951">
            <v>123367.05</v>
          </cell>
          <cell r="O951">
            <v>123367.05</v>
          </cell>
          <cell r="P951">
            <v>123367.05</v>
          </cell>
          <cell r="Q951">
            <v>123367.05</v>
          </cell>
          <cell r="R951">
            <v>123367.05</v>
          </cell>
          <cell r="S951">
            <v>1478691.3800000004</v>
          </cell>
          <cell r="T951" t="str">
            <v>USD</v>
          </cell>
          <cell r="U951" t="str">
            <v>ASSETS</v>
          </cell>
          <cell r="V951" t="str">
            <v>OTHER ASSETS</v>
          </cell>
        </row>
        <row r="952">
          <cell r="C952" t="str">
            <v>GU   F220025069USD</v>
          </cell>
          <cell r="D952" t="str">
            <v>CBAAA***</v>
          </cell>
          <cell r="E952" t="str">
            <v>LAND&amp;ME</v>
          </cell>
          <cell r="F952" t="str">
            <v>Balance Sheet</v>
          </cell>
          <cell r="G952">
            <v>44890.41</v>
          </cell>
          <cell r="H952">
            <v>0.31</v>
          </cell>
          <cell r="I952">
            <v>0.31</v>
          </cell>
          <cell r="J952">
            <v>0.31</v>
          </cell>
          <cell r="K952">
            <v>0.31</v>
          </cell>
          <cell r="L952">
            <v>0.31</v>
          </cell>
          <cell r="M952">
            <v>0.31</v>
          </cell>
          <cell r="N952">
            <v>0.31</v>
          </cell>
          <cell r="O952">
            <v>0.31</v>
          </cell>
          <cell r="P952">
            <v>0.31</v>
          </cell>
          <cell r="Q952">
            <v>0.31</v>
          </cell>
          <cell r="R952">
            <v>0.31</v>
          </cell>
          <cell r="S952">
            <v>44893.819999999978</v>
          </cell>
          <cell r="T952" t="str">
            <v>USD</v>
          </cell>
          <cell r="U952" t="str">
            <v>ASSETS</v>
          </cell>
          <cell r="V952" t="str">
            <v>OTHER ASSETS</v>
          </cell>
        </row>
        <row r="953">
          <cell r="C953" t="str">
            <v>GU   F220025078USD</v>
          </cell>
          <cell r="D953" t="str">
            <v>CBAAA***</v>
          </cell>
          <cell r="E953" t="str">
            <v>LAND&amp;ME</v>
          </cell>
          <cell r="F953" t="str">
            <v>Balance Sheet</v>
          </cell>
          <cell r="G953">
            <v>239695.78</v>
          </cell>
          <cell r="H953">
            <v>239695.78</v>
          </cell>
          <cell r="I953">
            <v>239695.78</v>
          </cell>
          <cell r="J953">
            <v>239695.78</v>
          </cell>
          <cell r="K953">
            <v>239695.78</v>
          </cell>
          <cell r="L953">
            <v>239695.78</v>
          </cell>
          <cell r="M953">
            <v>239695.78</v>
          </cell>
          <cell r="N953">
            <v>239695.78</v>
          </cell>
          <cell r="O953">
            <v>239695.78</v>
          </cell>
          <cell r="P953">
            <v>239695.78</v>
          </cell>
          <cell r="Q953">
            <v>239695.78</v>
          </cell>
          <cell r="R953">
            <v>244536.16</v>
          </cell>
          <cell r="S953">
            <v>2881189.7399999998</v>
          </cell>
          <cell r="T953" t="str">
            <v>USD</v>
          </cell>
          <cell r="U953" t="str">
            <v>ASSETS</v>
          </cell>
          <cell r="V953" t="str">
            <v>OTHER ASSETS</v>
          </cell>
        </row>
        <row r="954">
          <cell r="C954" t="str">
            <v>GU   F2200250CAUSD</v>
          </cell>
          <cell r="D954" t="str">
            <v>CBAAA***</v>
          </cell>
          <cell r="E954" t="str">
            <v>LAND&amp;ME</v>
          </cell>
          <cell r="F954" t="str">
            <v>Balance Sheet</v>
          </cell>
          <cell r="G954">
            <v>25227.49</v>
          </cell>
          <cell r="H954">
            <v>25227.49</v>
          </cell>
          <cell r="I954">
            <v>25227.49</v>
          </cell>
          <cell r="J954">
            <v>25227.49</v>
          </cell>
          <cell r="K954">
            <v>25227.49</v>
          </cell>
          <cell r="L954">
            <v>25227.49</v>
          </cell>
          <cell r="M954">
            <v>25227.49</v>
          </cell>
          <cell r="N954">
            <v>25227.49</v>
          </cell>
          <cell r="O954">
            <v>25227.49</v>
          </cell>
          <cell r="P954">
            <v>25227.49</v>
          </cell>
          <cell r="Q954">
            <v>25227.49</v>
          </cell>
          <cell r="R954">
            <v>25227.49</v>
          </cell>
          <cell r="S954">
            <v>302729.87999999995</v>
          </cell>
          <cell r="T954" t="str">
            <v>USD</v>
          </cell>
          <cell r="U954" t="str">
            <v>ASSETS</v>
          </cell>
          <cell r="V954" t="str">
            <v>OTHER ASSETS</v>
          </cell>
        </row>
        <row r="955">
          <cell r="C955" t="str">
            <v>GU   F2200250P1USD</v>
          </cell>
          <cell r="D955" t="str">
            <v>CBAAA***</v>
          </cell>
          <cell r="E955" t="str">
            <v>LAND&amp;ME</v>
          </cell>
          <cell r="F955" t="str">
            <v>Balance Sheet</v>
          </cell>
          <cell r="G955">
            <v>76774.210000000006</v>
          </cell>
          <cell r="H955">
            <v>76774.210000000006</v>
          </cell>
          <cell r="I955">
            <v>76774.210000000006</v>
          </cell>
          <cell r="J955">
            <v>76774.210000000006</v>
          </cell>
          <cell r="K955">
            <v>76774.210000000006</v>
          </cell>
          <cell r="L955">
            <v>76774.210000000006</v>
          </cell>
          <cell r="M955">
            <v>76774.210000000006</v>
          </cell>
          <cell r="N955">
            <v>76774.210000000006</v>
          </cell>
          <cell r="O955">
            <v>76774.210000000006</v>
          </cell>
          <cell r="P955">
            <v>76774.210000000006</v>
          </cell>
          <cell r="Q955">
            <v>76774.210000000006</v>
          </cell>
          <cell r="R955">
            <v>76774.210000000006</v>
          </cell>
          <cell r="S955">
            <v>921290.5199999999</v>
          </cell>
          <cell r="T955" t="str">
            <v>USD</v>
          </cell>
          <cell r="U955" t="str">
            <v>ASSETS</v>
          </cell>
          <cell r="V955" t="str">
            <v>OTHER ASSETS</v>
          </cell>
        </row>
        <row r="956">
          <cell r="C956" t="str">
            <v>GU   F2200250P4USD</v>
          </cell>
          <cell r="D956" t="str">
            <v>CBAAA***</v>
          </cell>
          <cell r="E956" t="str">
            <v>LAND&amp;ME</v>
          </cell>
          <cell r="F956" t="str">
            <v>Balance Sheet</v>
          </cell>
          <cell r="G956">
            <v>51154.2</v>
          </cell>
          <cell r="H956">
            <v>51154.2</v>
          </cell>
          <cell r="I956">
            <v>51154.2</v>
          </cell>
          <cell r="J956">
            <v>51154.2</v>
          </cell>
          <cell r="K956">
            <v>51154.2</v>
          </cell>
          <cell r="L956">
            <v>51154.2</v>
          </cell>
          <cell r="M956">
            <v>51154.2</v>
          </cell>
          <cell r="N956">
            <v>51154.2</v>
          </cell>
          <cell r="O956">
            <v>51154.2</v>
          </cell>
          <cell r="P956">
            <v>51154.2</v>
          </cell>
          <cell r="Q956">
            <v>51154.2</v>
          </cell>
          <cell r="R956">
            <v>51154.2</v>
          </cell>
          <cell r="S956">
            <v>613850.4</v>
          </cell>
          <cell r="T956" t="str">
            <v>USD</v>
          </cell>
          <cell r="U956" t="str">
            <v>ASSETS</v>
          </cell>
          <cell r="V956" t="str">
            <v>OTHER ASSETS</v>
          </cell>
        </row>
        <row r="957">
          <cell r="C957" t="str">
            <v>GU   F2200250SJUSD</v>
          </cell>
          <cell r="D957" t="str">
            <v>CBAAA***</v>
          </cell>
          <cell r="E957" t="str">
            <v>LAND&amp;ME</v>
          </cell>
          <cell r="F957" t="str">
            <v>Balance Sheet</v>
          </cell>
          <cell r="G957">
            <v>0</v>
          </cell>
          <cell r="H957">
            <v>4091.67</v>
          </cell>
          <cell r="I957">
            <v>4091.67</v>
          </cell>
          <cell r="J957">
            <v>4091.67</v>
          </cell>
          <cell r="K957">
            <v>4091.67</v>
          </cell>
          <cell r="L957">
            <v>4091.67</v>
          </cell>
          <cell r="M957">
            <v>4091.67</v>
          </cell>
          <cell r="N957">
            <v>4091.67</v>
          </cell>
          <cell r="O957">
            <v>4091.67</v>
          </cell>
          <cell r="P957">
            <v>4091.67</v>
          </cell>
          <cell r="Q957">
            <v>4091.67</v>
          </cell>
          <cell r="R957">
            <v>4091.67</v>
          </cell>
          <cell r="S957">
            <v>45008.369999999988</v>
          </cell>
          <cell r="T957" t="str">
            <v>USD</v>
          </cell>
          <cell r="U957" t="str">
            <v>ASSETS</v>
          </cell>
          <cell r="V957" t="str">
            <v>OTHER ASSETS</v>
          </cell>
        </row>
        <row r="958">
          <cell r="C958" t="str">
            <v>GU   F220025112USD</v>
          </cell>
          <cell r="D958" t="str">
            <v>CBAAA***</v>
          </cell>
          <cell r="E958" t="str">
            <v>LAND&amp;ME</v>
          </cell>
          <cell r="F958" t="str">
            <v>Balance Sheet</v>
          </cell>
          <cell r="G958">
            <v>275375.93</v>
          </cell>
          <cell r="H958">
            <v>275375.93</v>
          </cell>
          <cell r="I958">
            <v>275375.93</v>
          </cell>
          <cell r="J958">
            <v>275375.93</v>
          </cell>
          <cell r="K958">
            <v>275375.93</v>
          </cell>
          <cell r="L958">
            <v>275375.93</v>
          </cell>
          <cell r="M958">
            <v>275375.93</v>
          </cell>
          <cell r="N958">
            <v>275375.93</v>
          </cell>
          <cell r="O958">
            <v>275375.93</v>
          </cell>
          <cell r="P958">
            <v>275375.93</v>
          </cell>
          <cell r="Q958">
            <v>275375.93</v>
          </cell>
          <cell r="R958">
            <v>284951.32</v>
          </cell>
          <cell r="S958">
            <v>3314086.5500000003</v>
          </cell>
          <cell r="T958" t="str">
            <v>USD</v>
          </cell>
          <cell r="U958" t="str">
            <v>ASSETS</v>
          </cell>
          <cell r="V958" t="str">
            <v>OTHER ASSETS</v>
          </cell>
        </row>
        <row r="959">
          <cell r="C959" t="str">
            <v>GU   F220025169USD</v>
          </cell>
          <cell r="D959" t="str">
            <v>CBAAA***</v>
          </cell>
          <cell r="E959" t="str">
            <v>LAND&amp;ME</v>
          </cell>
          <cell r="F959" t="str">
            <v>Balance Sheet</v>
          </cell>
          <cell r="G959">
            <v>282977.65999999997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282977.65999999997</v>
          </cell>
          <cell r="T959" t="str">
            <v>USD</v>
          </cell>
          <cell r="U959" t="str">
            <v>ASSETS</v>
          </cell>
          <cell r="V959" t="str">
            <v>OTHER ASSETS</v>
          </cell>
        </row>
        <row r="960">
          <cell r="C960" t="str">
            <v>GU   F220025178USD</v>
          </cell>
          <cell r="D960" t="str">
            <v>CBAAA***</v>
          </cell>
          <cell r="E960" t="str">
            <v>LAND&amp;ME</v>
          </cell>
          <cell r="F960" t="str">
            <v>Balance Sheet</v>
          </cell>
          <cell r="G960">
            <v>188718.93</v>
          </cell>
          <cell r="H960">
            <v>188718.93</v>
          </cell>
          <cell r="I960">
            <v>188718.93</v>
          </cell>
          <cell r="J960">
            <v>188718.93</v>
          </cell>
          <cell r="K960">
            <v>188718.93</v>
          </cell>
          <cell r="L960">
            <v>188718.93</v>
          </cell>
          <cell r="M960">
            <v>188718.93</v>
          </cell>
          <cell r="N960">
            <v>188718.93</v>
          </cell>
          <cell r="O960">
            <v>188718.93</v>
          </cell>
          <cell r="P960">
            <v>188718.93</v>
          </cell>
          <cell r="Q960">
            <v>188718.93</v>
          </cell>
          <cell r="R960">
            <v>188718.93</v>
          </cell>
          <cell r="S960">
            <v>2264627.1599999997</v>
          </cell>
          <cell r="T960" t="str">
            <v>USD</v>
          </cell>
          <cell r="U960" t="str">
            <v>ASSETS</v>
          </cell>
          <cell r="V960" t="str">
            <v>OTHER ASSETS</v>
          </cell>
        </row>
        <row r="961">
          <cell r="C961" t="str">
            <v>GU   F2200251P1USD</v>
          </cell>
          <cell r="D961" t="str">
            <v>CBAAA***</v>
          </cell>
          <cell r="E961" t="str">
            <v>LAND&amp;ME</v>
          </cell>
          <cell r="F961" t="str">
            <v>Balance Sheet</v>
          </cell>
          <cell r="G961">
            <v>69877.679999999993</v>
          </cell>
          <cell r="H961">
            <v>69877.679999999993</v>
          </cell>
          <cell r="I961">
            <v>69877.679999999993</v>
          </cell>
          <cell r="J961">
            <v>77568.14</v>
          </cell>
          <cell r="K961">
            <v>77568.14</v>
          </cell>
          <cell r="L961">
            <v>77568.14</v>
          </cell>
          <cell r="M961">
            <v>77568.14</v>
          </cell>
          <cell r="N961">
            <v>77568.14</v>
          </cell>
          <cell r="O961">
            <v>77568.14</v>
          </cell>
          <cell r="P961">
            <v>77568.14</v>
          </cell>
          <cell r="Q961">
            <v>69877.679999999993</v>
          </cell>
          <cell r="R961">
            <v>69877.679999999993</v>
          </cell>
          <cell r="S961">
            <v>892365.37999999989</v>
          </cell>
          <cell r="T961" t="str">
            <v>USD</v>
          </cell>
          <cell r="U961" t="str">
            <v>ASSETS</v>
          </cell>
          <cell r="V961" t="str">
            <v>OTHER ASSETS</v>
          </cell>
        </row>
        <row r="962">
          <cell r="C962" t="str">
            <v>GU   F2200251P4USD</v>
          </cell>
          <cell r="D962" t="str">
            <v>CBAAA***</v>
          </cell>
          <cell r="E962" t="str">
            <v>LAND&amp;ME</v>
          </cell>
          <cell r="F962" t="str">
            <v>Balance Sheet</v>
          </cell>
          <cell r="G962">
            <v>98476.24</v>
          </cell>
          <cell r="H962">
            <v>98476.24</v>
          </cell>
          <cell r="I962">
            <v>98476.24</v>
          </cell>
          <cell r="J962">
            <v>98476.24</v>
          </cell>
          <cell r="K962">
            <v>98476.24</v>
          </cell>
          <cell r="L962">
            <v>98476.24</v>
          </cell>
          <cell r="M962">
            <v>98476.24</v>
          </cell>
          <cell r="N962">
            <v>98476.24</v>
          </cell>
          <cell r="O962">
            <v>98476.24</v>
          </cell>
          <cell r="P962">
            <v>98476.24</v>
          </cell>
          <cell r="Q962">
            <v>98476.24</v>
          </cell>
          <cell r="R962">
            <v>98476.24</v>
          </cell>
          <cell r="S962">
            <v>1181714.8800000001</v>
          </cell>
          <cell r="T962" t="str">
            <v>USD</v>
          </cell>
          <cell r="U962" t="str">
            <v>ASSETS</v>
          </cell>
          <cell r="V962" t="str">
            <v>OTHER ASSETS</v>
          </cell>
        </row>
        <row r="963">
          <cell r="C963" t="str">
            <v>GU   F2200251SJUSD</v>
          </cell>
          <cell r="D963" t="str">
            <v>CBAAA***</v>
          </cell>
          <cell r="E963" t="str">
            <v>LAND&amp;ME</v>
          </cell>
          <cell r="F963" t="str">
            <v>Balance Sheet</v>
          </cell>
          <cell r="G963">
            <v>0</v>
          </cell>
          <cell r="H963">
            <v>16532.16</v>
          </cell>
          <cell r="I963">
            <v>16532.16</v>
          </cell>
          <cell r="J963">
            <v>16532.16</v>
          </cell>
          <cell r="K963">
            <v>16532.16</v>
          </cell>
          <cell r="L963">
            <v>16532.16</v>
          </cell>
          <cell r="M963">
            <v>16532.16</v>
          </cell>
          <cell r="N963">
            <v>16532.16</v>
          </cell>
          <cell r="O963">
            <v>16532.16</v>
          </cell>
          <cell r="P963">
            <v>16532.16</v>
          </cell>
          <cell r="Q963">
            <v>16532.16</v>
          </cell>
          <cell r="R963">
            <v>16532.16</v>
          </cell>
          <cell r="S963">
            <v>181853.76</v>
          </cell>
          <cell r="T963" t="str">
            <v>USD</v>
          </cell>
          <cell r="U963" t="str">
            <v>ASSETS</v>
          </cell>
          <cell r="V963" t="str">
            <v>OTHER ASSETS</v>
          </cell>
        </row>
        <row r="964">
          <cell r="C964" t="str">
            <v>GU   F220025212USD</v>
          </cell>
          <cell r="D964" t="str">
            <v>CBAAA***</v>
          </cell>
          <cell r="E964" t="str">
            <v>LAND&amp;ME</v>
          </cell>
          <cell r="F964" t="str">
            <v>Balance Sheet</v>
          </cell>
          <cell r="G964">
            <v>2858.83</v>
          </cell>
          <cell r="H964">
            <v>2858.83</v>
          </cell>
          <cell r="I964">
            <v>2858.83</v>
          </cell>
          <cell r="J964">
            <v>2858.83</v>
          </cell>
          <cell r="K964">
            <v>2858.83</v>
          </cell>
          <cell r="L964">
            <v>2858.83</v>
          </cell>
          <cell r="M964">
            <v>2858.83</v>
          </cell>
          <cell r="N964">
            <v>2858.83</v>
          </cell>
          <cell r="O964">
            <v>2858.83</v>
          </cell>
          <cell r="P964">
            <v>2858.83</v>
          </cell>
          <cell r="Q964">
            <v>2858.83</v>
          </cell>
          <cell r="R964">
            <v>2858.83</v>
          </cell>
          <cell r="S964">
            <v>34305.960000000006</v>
          </cell>
          <cell r="T964" t="str">
            <v>USD</v>
          </cell>
          <cell r="U964" t="str">
            <v>ASSETS</v>
          </cell>
          <cell r="V964" t="str">
            <v>OTHER ASSETS</v>
          </cell>
        </row>
        <row r="965">
          <cell r="C965" t="str">
            <v>GU   F220025269USD</v>
          </cell>
          <cell r="D965" t="str">
            <v>CBAAA***</v>
          </cell>
          <cell r="E965" t="str">
            <v>LAND&amp;ME</v>
          </cell>
          <cell r="F965" t="str">
            <v>Balance Sheet</v>
          </cell>
          <cell r="G965">
            <v>6945.74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6945.74</v>
          </cell>
          <cell r="T965" t="str">
            <v>USD</v>
          </cell>
          <cell r="U965" t="str">
            <v>ASSETS</v>
          </cell>
          <cell r="V965" t="str">
            <v>OTHER ASSETS</v>
          </cell>
        </row>
        <row r="966">
          <cell r="C966" t="str">
            <v>GU   F220025278USD</v>
          </cell>
          <cell r="D966" t="str">
            <v>CBAAA***</v>
          </cell>
          <cell r="E966" t="str">
            <v>LAND&amp;ME</v>
          </cell>
          <cell r="F966" t="str">
            <v>Balance Sheet</v>
          </cell>
          <cell r="G966">
            <v>21576.22</v>
          </cell>
          <cell r="H966">
            <v>21576.22</v>
          </cell>
          <cell r="I966">
            <v>21576.22</v>
          </cell>
          <cell r="J966">
            <v>21576.22</v>
          </cell>
          <cell r="K966">
            <v>21576.22</v>
          </cell>
          <cell r="L966">
            <v>21576.22</v>
          </cell>
          <cell r="M966">
            <v>21576.22</v>
          </cell>
          <cell r="N966">
            <v>21576.22</v>
          </cell>
          <cell r="O966">
            <v>21576.22</v>
          </cell>
          <cell r="P966">
            <v>21576.22</v>
          </cell>
          <cell r="Q966">
            <v>21576.22</v>
          </cell>
          <cell r="R966">
            <v>21576.22</v>
          </cell>
          <cell r="S966">
            <v>258914.64</v>
          </cell>
          <cell r="T966" t="str">
            <v>USD</v>
          </cell>
          <cell r="U966" t="str">
            <v>ASSETS</v>
          </cell>
          <cell r="V966" t="str">
            <v>OTHER ASSETS</v>
          </cell>
        </row>
        <row r="967">
          <cell r="C967" t="str">
            <v>GU   F2200252P1USD</v>
          </cell>
          <cell r="D967" t="str">
            <v>CBAAA***</v>
          </cell>
          <cell r="E967" t="str">
            <v>LAND&amp;ME</v>
          </cell>
          <cell r="F967" t="str">
            <v>Balance Sheet</v>
          </cell>
          <cell r="G967">
            <v>23336.080000000002</v>
          </cell>
          <cell r="H967">
            <v>23336.080000000002</v>
          </cell>
          <cell r="I967">
            <v>23336.080000000002</v>
          </cell>
          <cell r="J967">
            <v>23336.080000000002</v>
          </cell>
          <cell r="K967">
            <v>23336.080000000002</v>
          </cell>
          <cell r="L967">
            <v>23336.080000000002</v>
          </cell>
          <cell r="M967">
            <v>23336.080000000002</v>
          </cell>
          <cell r="N967">
            <v>23336.080000000002</v>
          </cell>
          <cell r="O967">
            <v>23336.080000000002</v>
          </cell>
          <cell r="P967">
            <v>23336.080000000002</v>
          </cell>
          <cell r="Q967">
            <v>23336.080000000002</v>
          </cell>
          <cell r="R967">
            <v>23336.080000000002</v>
          </cell>
          <cell r="S967">
            <v>280032.96000000008</v>
          </cell>
          <cell r="T967" t="str">
            <v>USD</v>
          </cell>
          <cell r="U967" t="str">
            <v>ASSETS</v>
          </cell>
          <cell r="V967" t="str">
            <v>OTHER ASSETS</v>
          </cell>
        </row>
        <row r="968">
          <cell r="C968" t="str">
            <v>GU   F220025312USD</v>
          </cell>
          <cell r="D968" t="str">
            <v>CBAAA***</v>
          </cell>
          <cell r="E968" t="str">
            <v>LAND&amp;ME</v>
          </cell>
          <cell r="F968" t="str">
            <v>Balance Sheet</v>
          </cell>
          <cell r="G968">
            <v>25298.07</v>
          </cell>
          <cell r="H968">
            <v>39305.08</v>
          </cell>
          <cell r="I968">
            <v>39305.08</v>
          </cell>
          <cell r="J968">
            <v>39305.08</v>
          </cell>
          <cell r="K968">
            <v>39305.08</v>
          </cell>
          <cell r="L968">
            <v>39305.08</v>
          </cell>
          <cell r="M968">
            <v>39305.08</v>
          </cell>
          <cell r="N968">
            <v>39305.08</v>
          </cell>
          <cell r="O968">
            <v>39305.08</v>
          </cell>
          <cell r="P968">
            <v>39305.08</v>
          </cell>
          <cell r="Q968">
            <v>39305.08</v>
          </cell>
          <cell r="R968">
            <v>39305.08</v>
          </cell>
          <cell r="S968">
            <v>457653.95000000013</v>
          </cell>
          <cell r="T968" t="str">
            <v>USD</v>
          </cell>
          <cell r="U968" t="str">
            <v>ASSETS</v>
          </cell>
          <cell r="V968" t="str">
            <v>OTHER ASSETS</v>
          </cell>
        </row>
        <row r="969">
          <cell r="C969" t="str">
            <v>GU   F220025369USD</v>
          </cell>
          <cell r="D969" t="str">
            <v>CBAAA***</v>
          </cell>
          <cell r="E969" t="str">
            <v>LAND&amp;ME</v>
          </cell>
          <cell r="F969" t="str">
            <v>Balance Sheet</v>
          </cell>
          <cell r="G969">
            <v>65357.56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65357.56</v>
          </cell>
          <cell r="T969" t="str">
            <v>USD</v>
          </cell>
          <cell r="U969" t="str">
            <v>ASSETS</v>
          </cell>
          <cell r="V969" t="str">
            <v>OTHER ASSETS</v>
          </cell>
        </row>
        <row r="970">
          <cell r="C970" t="str">
            <v>GU   F220025378USD</v>
          </cell>
          <cell r="D970" t="str">
            <v>CBAAA***</v>
          </cell>
          <cell r="E970" t="str">
            <v>LAND&amp;ME</v>
          </cell>
          <cell r="F970" t="str">
            <v>Balance Sheet</v>
          </cell>
          <cell r="G970">
            <v>171269.69</v>
          </cell>
          <cell r="H970">
            <v>171269.69</v>
          </cell>
          <cell r="I970">
            <v>171269.69</v>
          </cell>
          <cell r="J970">
            <v>171269.69</v>
          </cell>
          <cell r="K970">
            <v>171269.69</v>
          </cell>
          <cell r="L970">
            <v>171269.69</v>
          </cell>
          <cell r="M970">
            <v>171269.69</v>
          </cell>
          <cell r="N970">
            <v>171269.69</v>
          </cell>
          <cell r="O970">
            <v>171269.69</v>
          </cell>
          <cell r="P970">
            <v>171269.69</v>
          </cell>
          <cell r="Q970">
            <v>171269.69</v>
          </cell>
          <cell r="R970">
            <v>188088.28</v>
          </cell>
          <cell r="S970">
            <v>2072054.8699999996</v>
          </cell>
          <cell r="T970" t="str">
            <v>USD</v>
          </cell>
          <cell r="U970" t="str">
            <v>ASSETS</v>
          </cell>
          <cell r="V970" t="str">
            <v>OTHER ASSETS</v>
          </cell>
        </row>
        <row r="971">
          <cell r="C971" t="str">
            <v>GU   F2200253CAUSD</v>
          </cell>
          <cell r="D971" t="str">
            <v>CBAAA***</v>
          </cell>
          <cell r="E971" t="str">
            <v>LAND&amp;ME</v>
          </cell>
          <cell r="F971" t="str">
            <v>Balance Sheet</v>
          </cell>
          <cell r="G971">
            <v>24500.43</v>
          </cell>
          <cell r="H971">
            <v>24500.43</v>
          </cell>
          <cell r="I971">
            <v>24500.43</v>
          </cell>
          <cell r="J971">
            <v>24500.43</v>
          </cell>
          <cell r="K971">
            <v>24500.43</v>
          </cell>
          <cell r="L971">
            <v>24500.43</v>
          </cell>
          <cell r="M971">
            <v>24500.43</v>
          </cell>
          <cell r="N971">
            <v>24500.43</v>
          </cell>
          <cell r="O971">
            <v>24500.43</v>
          </cell>
          <cell r="P971">
            <v>24500.43</v>
          </cell>
          <cell r="Q971">
            <v>24500.43</v>
          </cell>
          <cell r="R971">
            <v>24500.43</v>
          </cell>
          <cell r="S971">
            <v>294005.15999999997</v>
          </cell>
          <cell r="T971" t="str">
            <v>USD</v>
          </cell>
          <cell r="U971" t="str">
            <v>ASSETS</v>
          </cell>
          <cell r="V971" t="str">
            <v>OTHER ASSETS</v>
          </cell>
        </row>
        <row r="972">
          <cell r="C972" t="str">
            <v>GU   F2200253P1USD</v>
          </cell>
          <cell r="D972" t="str">
            <v>CBAAA***</v>
          </cell>
          <cell r="E972" t="str">
            <v>LAND&amp;ME</v>
          </cell>
          <cell r="F972" t="str">
            <v>Balance Sheet</v>
          </cell>
          <cell r="G972">
            <v>162745.5</v>
          </cell>
          <cell r="H972">
            <v>162745.5</v>
          </cell>
          <cell r="I972">
            <v>162745.5</v>
          </cell>
          <cell r="J972">
            <v>162745.5</v>
          </cell>
          <cell r="K972">
            <v>162745.5</v>
          </cell>
          <cell r="L972">
            <v>162745.5</v>
          </cell>
          <cell r="M972">
            <v>162745.5</v>
          </cell>
          <cell r="N972">
            <v>162745.5</v>
          </cell>
          <cell r="O972">
            <v>162745.5</v>
          </cell>
          <cell r="P972">
            <v>162745.5</v>
          </cell>
          <cell r="Q972">
            <v>162745.5</v>
          </cell>
          <cell r="R972">
            <v>162745.5</v>
          </cell>
          <cell r="S972">
            <v>1952946</v>
          </cell>
          <cell r="T972" t="str">
            <v>USD</v>
          </cell>
          <cell r="U972" t="str">
            <v>ASSETS</v>
          </cell>
          <cell r="V972" t="str">
            <v>OTHER ASSETS</v>
          </cell>
        </row>
        <row r="973">
          <cell r="C973" t="str">
            <v>GU   F2200253P4USD</v>
          </cell>
          <cell r="D973" t="str">
            <v>CBAAA***</v>
          </cell>
          <cell r="E973" t="str">
            <v>LAND&amp;ME</v>
          </cell>
          <cell r="F973" t="str">
            <v>Balance Sheet</v>
          </cell>
          <cell r="G973">
            <v>51724.76</v>
          </cell>
          <cell r="H973">
            <v>51724.76</v>
          </cell>
          <cell r="I973">
            <v>51724.76</v>
          </cell>
          <cell r="J973">
            <v>51724.76</v>
          </cell>
          <cell r="K973">
            <v>51724.76</v>
          </cell>
          <cell r="L973">
            <v>51724.76</v>
          </cell>
          <cell r="M973">
            <v>51724.76</v>
          </cell>
          <cell r="N973">
            <v>51724.76</v>
          </cell>
          <cell r="O973">
            <v>51724.76</v>
          </cell>
          <cell r="P973">
            <v>51724.76</v>
          </cell>
          <cell r="Q973">
            <v>51724.76</v>
          </cell>
          <cell r="R973">
            <v>51724.76</v>
          </cell>
          <cell r="S973">
            <v>620697.12</v>
          </cell>
          <cell r="T973" t="str">
            <v>USD</v>
          </cell>
          <cell r="U973" t="str">
            <v>ASSETS</v>
          </cell>
          <cell r="V973" t="str">
            <v>OTHER ASSETS</v>
          </cell>
        </row>
        <row r="974">
          <cell r="C974" t="str">
            <v>GU   F2200253SJUSD</v>
          </cell>
          <cell r="D974" t="str">
            <v>CBAAA***</v>
          </cell>
          <cell r="E974" t="str">
            <v>LAND&amp;ME</v>
          </cell>
          <cell r="F974" t="str">
            <v>Balance Sheet</v>
          </cell>
          <cell r="G974">
            <v>0</v>
          </cell>
          <cell r="H974">
            <v>1948.3</v>
          </cell>
          <cell r="I974">
            <v>1948.3</v>
          </cell>
          <cell r="J974">
            <v>1948.3</v>
          </cell>
          <cell r="K974">
            <v>1948.3</v>
          </cell>
          <cell r="L974">
            <v>1948.3</v>
          </cell>
          <cell r="M974">
            <v>1948.3</v>
          </cell>
          <cell r="N974">
            <v>1948.3</v>
          </cell>
          <cell r="O974">
            <v>1948.3</v>
          </cell>
          <cell r="P974">
            <v>1948.3</v>
          </cell>
          <cell r="Q974">
            <v>1948.3</v>
          </cell>
          <cell r="R974">
            <v>1948.3</v>
          </cell>
          <cell r="S974">
            <v>21431.299999999996</v>
          </cell>
          <cell r="T974" t="str">
            <v>USD</v>
          </cell>
          <cell r="U974" t="str">
            <v>ASSETS</v>
          </cell>
          <cell r="V974" t="str">
            <v>OTHER ASSETS</v>
          </cell>
        </row>
        <row r="975">
          <cell r="C975" t="str">
            <v>GU   F220031078USD</v>
          </cell>
          <cell r="D975" t="str">
            <v>CBAAB***</v>
          </cell>
          <cell r="E975" t="str">
            <v>LAND&amp;ME</v>
          </cell>
          <cell r="F975" t="str">
            <v>Balance Sheet</v>
          </cell>
          <cell r="G975">
            <v>-691568.71</v>
          </cell>
          <cell r="H975">
            <v>-691568.71</v>
          </cell>
          <cell r="I975">
            <v>-691568.71</v>
          </cell>
          <cell r="J975">
            <v>-691568.71</v>
          </cell>
          <cell r="K975">
            <v>-691568.71</v>
          </cell>
          <cell r="L975">
            <v>-691568.71</v>
          </cell>
          <cell r="M975">
            <v>-691568.71</v>
          </cell>
          <cell r="N975">
            <v>-691568.71</v>
          </cell>
          <cell r="O975">
            <v>-691568.71</v>
          </cell>
          <cell r="P975">
            <v>-691568.71</v>
          </cell>
          <cell r="Q975">
            <v>-691568.71</v>
          </cell>
          <cell r="R975">
            <v>-691568.71</v>
          </cell>
          <cell r="S975">
            <v>-8298824.5199999996</v>
          </cell>
          <cell r="T975" t="str">
            <v>USD</v>
          </cell>
          <cell r="U975" t="str">
            <v>ASSETS</v>
          </cell>
          <cell r="V975" t="str">
            <v>OTHER ASSETS</v>
          </cell>
        </row>
        <row r="976">
          <cell r="C976" t="str">
            <v>GU   F220032278USD</v>
          </cell>
          <cell r="D976" t="str">
            <v>CBAAA***</v>
          </cell>
          <cell r="E976" t="str">
            <v>LAND&amp;ME</v>
          </cell>
          <cell r="F976" t="str">
            <v>Balance Sheet</v>
          </cell>
          <cell r="G976">
            <v>-198826.02</v>
          </cell>
          <cell r="H976">
            <v>-198826.02</v>
          </cell>
          <cell r="I976">
            <v>-198826.02</v>
          </cell>
          <cell r="J976">
            <v>-198826.02</v>
          </cell>
          <cell r="K976">
            <v>-198826.02</v>
          </cell>
          <cell r="L976">
            <v>-198826.02</v>
          </cell>
          <cell r="M976">
            <v>-198826.02</v>
          </cell>
          <cell r="N976">
            <v>-198826.02</v>
          </cell>
          <cell r="O976">
            <v>-198826.02</v>
          </cell>
          <cell r="P976">
            <v>-198826.02</v>
          </cell>
          <cell r="Q976">
            <v>-198826.02</v>
          </cell>
          <cell r="R976">
            <v>-198826.02</v>
          </cell>
          <cell r="S976">
            <v>-2385912.2399999998</v>
          </cell>
          <cell r="T976" t="str">
            <v>USD</v>
          </cell>
          <cell r="U976" t="str">
            <v>ASSETS</v>
          </cell>
          <cell r="V976" t="str">
            <v>OTHER ASSETS</v>
          </cell>
        </row>
        <row r="977">
          <cell r="C977" t="str">
            <v>GU   F320021012USD</v>
          </cell>
          <cell r="D977" t="str">
            <v>CBABB***</v>
          </cell>
          <cell r="E977" t="str">
            <v>LAND&amp;ME</v>
          </cell>
          <cell r="F977" t="str">
            <v>Balance Sheet</v>
          </cell>
          <cell r="G977">
            <v>-6019546.1100000003</v>
          </cell>
          <cell r="H977">
            <v>-6051292.1699999999</v>
          </cell>
          <cell r="I977">
            <v>-6080872.9500000002</v>
          </cell>
          <cell r="J977">
            <v>-6110453.7300000004</v>
          </cell>
          <cell r="K977">
            <v>-6140034.5099999998</v>
          </cell>
          <cell r="L977">
            <v>-6169615.29</v>
          </cell>
          <cell r="M977">
            <v>-6199196.0700000003</v>
          </cell>
          <cell r="N977">
            <v>-6228776.8499999996</v>
          </cell>
          <cell r="O977">
            <v>-6258357.6299999999</v>
          </cell>
          <cell r="P977">
            <v>-6287938.4100000001</v>
          </cell>
          <cell r="Q977">
            <v>-6317519.1900000004</v>
          </cell>
          <cell r="R977">
            <v>-6347161.21</v>
          </cell>
          <cell r="S977">
            <v>-74210764.11999999</v>
          </cell>
          <cell r="T977" t="str">
            <v>USD</v>
          </cell>
          <cell r="U977" t="str">
            <v>ASSETS</v>
          </cell>
          <cell r="V977" t="str">
            <v>OTHER ASSETS</v>
          </cell>
        </row>
        <row r="978">
          <cell r="C978" t="str">
            <v>GU   F320021069USD</v>
          </cell>
          <cell r="D978" t="str">
            <v>CBABB***</v>
          </cell>
          <cell r="E978" t="str">
            <v>LAND&amp;ME</v>
          </cell>
          <cell r="F978" t="str">
            <v>Balance Sheet</v>
          </cell>
          <cell r="G978">
            <v>-75135.83</v>
          </cell>
          <cell r="H978">
            <v>0.01</v>
          </cell>
          <cell r="I978">
            <v>0.01</v>
          </cell>
          <cell r="J978">
            <v>0.01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-75135.800000000017</v>
          </cell>
          <cell r="T978" t="str">
            <v>USD</v>
          </cell>
          <cell r="U978" t="str">
            <v>ASSETS</v>
          </cell>
          <cell r="V978" t="str">
            <v>OTHER ASSETS</v>
          </cell>
        </row>
        <row r="979">
          <cell r="C979" t="str">
            <v>GU   F320021078USD</v>
          </cell>
          <cell r="D979" t="str">
            <v>CBABB***</v>
          </cell>
          <cell r="E979" t="str">
            <v>LAND&amp;ME</v>
          </cell>
          <cell r="F979" t="str">
            <v>Balance Sheet</v>
          </cell>
          <cell r="G979">
            <v>-3661666.03</v>
          </cell>
          <cell r="H979">
            <v>-3693035.92</v>
          </cell>
          <cell r="I979">
            <v>-3724405.81</v>
          </cell>
          <cell r="J979">
            <v>-3755775.7</v>
          </cell>
          <cell r="K979">
            <v>-3787145.59</v>
          </cell>
          <cell r="L979">
            <v>-3818515.48</v>
          </cell>
          <cell r="M979">
            <v>-3849885.37</v>
          </cell>
          <cell r="N979">
            <v>-3881255.26</v>
          </cell>
          <cell r="O979">
            <v>-3912625.15</v>
          </cell>
          <cell r="P979">
            <v>-3943995.04</v>
          </cell>
          <cell r="Q979">
            <v>-3975364.93</v>
          </cell>
          <cell r="R979">
            <v>-4006734.82</v>
          </cell>
          <cell r="S979">
            <v>-46010405.100000001</v>
          </cell>
          <cell r="T979" t="str">
            <v>USD</v>
          </cell>
          <cell r="U979" t="str">
            <v>ASSETS</v>
          </cell>
          <cell r="V979" t="str">
            <v>OTHER ASSETS</v>
          </cell>
        </row>
        <row r="980">
          <cell r="C980" t="str">
            <v>GU   F32002108JUSD</v>
          </cell>
          <cell r="D980" t="str">
            <v>CBABB***</v>
          </cell>
          <cell r="E980" t="str">
            <v>LAND&amp;ME</v>
          </cell>
          <cell r="F980" t="str">
            <v>Balance Sheet</v>
          </cell>
          <cell r="G980">
            <v>-45980.54</v>
          </cell>
          <cell r="H980">
            <v>-46409.65</v>
          </cell>
          <cell r="I980">
            <v>-46838.76</v>
          </cell>
          <cell r="J980">
            <v>-47267.87</v>
          </cell>
          <cell r="K980">
            <v>-47696.98</v>
          </cell>
          <cell r="L980">
            <v>-48126.09</v>
          </cell>
          <cell r="M980">
            <v>-48555.199999999997</v>
          </cell>
          <cell r="N980">
            <v>-48984.31</v>
          </cell>
          <cell r="O980">
            <v>-49413.42</v>
          </cell>
          <cell r="P980">
            <v>-49842.53</v>
          </cell>
          <cell r="Q980">
            <v>-50271.64</v>
          </cell>
          <cell r="R980">
            <v>-50700.77</v>
          </cell>
          <cell r="S980">
            <v>-580087.76</v>
          </cell>
          <cell r="T980" t="str">
            <v>USD</v>
          </cell>
          <cell r="U980" t="str">
            <v>ASSETS</v>
          </cell>
          <cell r="V980" t="str">
            <v>OTHER ASSETS</v>
          </cell>
        </row>
        <row r="981">
          <cell r="C981" t="str">
            <v>GU   F3200210CAUSD</v>
          </cell>
          <cell r="D981" t="str">
            <v>CBABB***</v>
          </cell>
          <cell r="E981" t="str">
            <v>LAND&amp;ME</v>
          </cell>
          <cell r="F981" t="str">
            <v>Balance Sheet</v>
          </cell>
          <cell r="G981">
            <v>-3019.51</v>
          </cell>
          <cell r="H981">
            <v>-3110.95</v>
          </cell>
          <cell r="I981">
            <v>-3202.39</v>
          </cell>
          <cell r="J981">
            <v>-3293.83</v>
          </cell>
          <cell r="K981">
            <v>-3385.27</v>
          </cell>
          <cell r="L981">
            <v>-3476.71</v>
          </cell>
          <cell r="M981">
            <v>-3568.15</v>
          </cell>
          <cell r="N981">
            <v>-3659.59</v>
          </cell>
          <cell r="O981">
            <v>-3751.03</v>
          </cell>
          <cell r="P981">
            <v>-3842.47</v>
          </cell>
          <cell r="Q981">
            <v>-3933.91</v>
          </cell>
          <cell r="R981">
            <v>-4025.36</v>
          </cell>
          <cell r="S981">
            <v>-42269.17</v>
          </cell>
          <cell r="T981" t="str">
            <v>USD</v>
          </cell>
          <cell r="U981" t="str">
            <v>ASSETS</v>
          </cell>
          <cell r="V981" t="str">
            <v>OTHER ASSETS</v>
          </cell>
        </row>
        <row r="982">
          <cell r="C982" t="str">
            <v>GU   F3200210I3USD</v>
          </cell>
          <cell r="D982" t="str">
            <v>CBABB***</v>
          </cell>
          <cell r="E982" t="str">
            <v>LAND&amp;ME</v>
          </cell>
          <cell r="F982" t="str">
            <v>Balance Sheet</v>
          </cell>
          <cell r="G982">
            <v>-328.98</v>
          </cell>
          <cell r="H982">
            <v>-328.98</v>
          </cell>
          <cell r="I982">
            <v>-328.98</v>
          </cell>
          <cell r="J982">
            <v>-328.98</v>
          </cell>
          <cell r="K982">
            <v>-328.98</v>
          </cell>
          <cell r="L982">
            <v>-328.98</v>
          </cell>
          <cell r="M982">
            <v>-328.98</v>
          </cell>
          <cell r="N982">
            <v>-328.98</v>
          </cell>
          <cell r="O982">
            <v>-328.98</v>
          </cell>
          <cell r="P982">
            <v>-328.98</v>
          </cell>
          <cell r="Q982">
            <v>-328.98</v>
          </cell>
          <cell r="R982">
            <v>-328.98</v>
          </cell>
          <cell r="S982">
            <v>-3947.76</v>
          </cell>
          <cell r="T982" t="str">
            <v>USD</v>
          </cell>
          <cell r="U982" t="str">
            <v>ASSETS</v>
          </cell>
          <cell r="V982" t="str">
            <v>OTHER ASSETS</v>
          </cell>
        </row>
        <row r="983">
          <cell r="C983" t="str">
            <v>GU   F3200210P1USD</v>
          </cell>
          <cell r="D983" t="str">
            <v>CBABB***</v>
          </cell>
          <cell r="E983" t="str">
            <v>LAND&amp;ME</v>
          </cell>
          <cell r="F983" t="str">
            <v>Balance Sheet</v>
          </cell>
          <cell r="G983">
            <v>-44303.61</v>
          </cell>
          <cell r="H983">
            <v>-45142.54</v>
          </cell>
          <cell r="I983">
            <v>-45981.47</v>
          </cell>
          <cell r="J983">
            <v>-46820.4</v>
          </cell>
          <cell r="K983">
            <v>-47659.33</v>
          </cell>
          <cell r="L983">
            <v>-48498.26</v>
          </cell>
          <cell r="M983">
            <v>-49337.19</v>
          </cell>
          <cell r="N983">
            <v>-50176.12</v>
          </cell>
          <cell r="O983">
            <v>-51015.05</v>
          </cell>
          <cell r="P983">
            <v>-51853.99</v>
          </cell>
          <cell r="Q983">
            <v>-52692.93</v>
          </cell>
          <cell r="R983">
            <v>-53531.86</v>
          </cell>
          <cell r="S983">
            <v>-587012.75</v>
          </cell>
          <cell r="T983" t="str">
            <v>USD</v>
          </cell>
          <cell r="U983" t="str">
            <v>ASSETS</v>
          </cell>
          <cell r="V983" t="str">
            <v>OTHER ASSETS</v>
          </cell>
        </row>
        <row r="984">
          <cell r="C984" t="str">
            <v>GU   F3200210P4USD</v>
          </cell>
          <cell r="D984" t="str">
            <v>CBABB***</v>
          </cell>
          <cell r="E984" t="str">
            <v>LAND&amp;ME</v>
          </cell>
          <cell r="F984" t="str">
            <v>Balance Sheet</v>
          </cell>
          <cell r="G984">
            <v>-2013</v>
          </cell>
          <cell r="H984">
            <v>-2073.96</v>
          </cell>
          <cell r="I984">
            <v>-2134.92</v>
          </cell>
          <cell r="J984">
            <v>-2195.88</v>
          </cell>
          <cell r="K984">
            <v>-2256.84</v>
          </cell>
          <cell r="L984">
            <v>-2317.8000000000002</v>
          </cell>
          <cell r="M984">
            <v>-2378.7600000000002</v>
          </cell>
          <cell r="N984">
            <v>-2439.7199999999998</v>
          </cell>
          <cell r="O984">
            <v>-2500.6799999999998</v>
          </cell>
          <cell r="P984">
            <v>-2561.64</v>
          </cell>
          <cell r="Q984">
            <v>-2622.6</v>
          </cell>
          <cell r="R984">
            <v>-2683.57</v>
          </cell>
          <cell r="S984">
            <v>-28179.37</v>
          </cell>
          <cell r="T984" t="str">
            <v>USD</v>
          </cell>
          <cell r="U984" t="str">
            <v>ASSETS</v>
          </cell>
          <cell r="V984" t="str">
            <v>OTHER ASSETS</v>
          </cell>
        </row>
        <row r="985">
          <cell r="C985" t="str">
            <v>GU   F3200210SJUSD</v>
          </cell>
          <cell r="D985" t="str">
            <v>CBABB***</v>
          </cell>
          <cell r="E985" t="str">
            <v>LAND&amp;ME</v>
          </cell>
          <cell r="F985" t="str">
            <v>Balance Sheet</v>
          </cell>
          <cell r="G985">
            <v>-2476.62</v>
          </cell>
          <cell r="H985">
            <v>-45354.239999999998</v>
          </cell>
          <cell r="I985">
            <v>-45495.03</v>
          </cell>
          <cell r="J985">
            <v>-45635.82</v>
          </cell>
          <cell r="K985">
            <v>-45776.61</v>
          </cell>
          <cell r="L985">
            <v>-45917.4</v>
          </cell>
          <cell r="M985">
            <v>-46058.19</v>
          </cell>
          <cell r="N985">
            <v>-46198.98</v>
          </cell>
          <cell r="O985">
            <v>-46339.77</v>
          </cell>
          <cell r="P985">
            <v>-46480.56</v>
          </cell>
          <cell r="Q985">
            <v>-46621.35</v>
          </cell>
          <cell r="R985">
            <v>-48699.7</v>
          </cell>
          <cell r="S985">
            <v>-511054.27</v>
          </cell>
          <cell r="T985" t="str">
            <v>USD</v>
          </cell>
          <cell r="U985" t="str">
            <v>ASSETS</v>
          </cell>
          <cell r="V985" t="str">
            <v>OTHER ASSETS</v>
          </cell>
        </row>
        <row r="986">
          <cell r="C986" t="str">
            <v>GU   F320021512USD</v>
          </cell>
          <cell r="D986" t="str">
            <v>CBABB***</v>
          </cell>
          <cell r="E986" t="str">
            <v>LAND&amp;ME</v>
          </cell>
          <cell r="F986" t="str">
            <v>Balance Sheet</v>
          </cell>
          <cell r="G986">
            <v>-322044.74</v>
          </cell>
          <cell r="H986">
            <v>-323589.31</v>
          </cell>
          <cell r="I986">
            <v>-325133.88</v>
          </cell>
          <cell r="J986">
            <v>-326678.45</v>
          </cell>
          <cell r="K986">
            <v>-328223.02</v>
          </cell>
          <cell r="L986">
            <v>-329767.59000000003</v>
          </cell>
          <cell r="M986">
            <v>-331312.15999999997</v>
          </cell>
          <cell r="N986">
            <v>-332856.73</v>
          </cell>
          <cell r="O986">
            <v>-334401.3</v>
          </cell>
          <cell r="P986">
            <v>-335945.87</v>
          </cell>
          <cell r="Q986">
            <v>-337490.44</v>
          </cell>
          <cell r="R986">
            <v>-339035.04</v>
          </cell>
          <cell r="S986">
            <v>-3966478.5300000003</v>
          </cell>
          <cell r="T986" t="str">
            <v>USD</v>
          </cell>
          <cell r="U986" t="str">
            <v>ASSETS</v>
          </cell>
          <cell r="V986" t="str">
            <v>OTHER ASSETS</v>
          </cell>
        </row>
        <row r="987">
          <cell r="C987" t="str">
            <v>GU   F320021578USD</v>
          </cell>
          <cell r="D987" t="str">
            <v>CBABB***</v>
          </cell>
          <cell r="E987" t="str">
            <v>LAND&amp;ME</v>
          </cell>
          <cell r="F987" t="str">
            <v>Balance Sheet</v>
          </cell>
          <cell r="G987">
            <v>-159512.07999999999</v>
          </cell>
          <cell r="H987">
            <v>-160610.51</v>
          </cell>
          <cell r="I987">
            <v>-161708.94</v>
          </cell>
          <cell r="J987">
            <v>-162807.37</v>
          </cell>
          <cell r="K987">
            <v>-163905.79999999999</v>
          </cell>
          <cell r="L987">
            <v>-165004.23000000001</v>
          </cell>
          <cell r="M987">
            <v>-166102.66</v>
          </cell>
          <cell r="N987">
            <v>-167201.09</v>
          </cell>
          <cell r="O987">
            <v>-168299.51999999999</v>
          </cell>
          <cell r="P987">
            <v>-169397.95</v>
          </cell>
          <cell r="Q987">
            <v>-170496.38</v>
          </cell>
          <cell r="R987">
            <v>-171594.77</v>
          </cell>
          <cell r="S987">
            <v>-1986641.2999999998</v>
          </cell>
          <cell r="T987" t="str">
            <v>USD</v>
          </cell>
          <cell r="U987" t="str">
            <v>ASSETS</v>
          </cell>
          <cell r="V987" t="str">
            <v>OTHER ASSETS</v>
          </cell>
        </row>
        <row r="988">
          <cell r="C988" t="str">
            <v>GU   F320022212USD</v>
          </cell>
          <cell r="D988" t="str">
            <v>CBABA***</v>
          </cell>
          <cell r="E988" t="str">
            <v>LAND&amp;ME</v>
          </cell>
          <cell r="F988" t="str">
            <v>Balance Sheet</v>
          </cell>
          <cell r="G988">
            <v>-2448734.98</v>
          </cell>
          <cell r="H988">
            <v>-2489621.66</v>
          </cell>
          <cell r="I988">
            <v>-2490599.2599999998</v>
          </cell>
          <cell r="J988">
            <v>-2491576.86</v>
          </cell>
          <cell r="K988">
            <v>-2492554.46</v>
          </cell>
          <cell r="L988">
            <v>-2493532.06</v>
          </cell>
          <cell r="M988">
            <v>-2494509.66</v>
          </cell>
          <cell r="N988">
            <v>-2495487.2599999998</v>
          </cell>
          <cell r="O988">
            <v>-2496464.86</v>
          </cell>
          <cell r="P988">
            <v>-2497442.46</v>
          </cell>
          <cell r="Q988">
            <v>-2498420.06</v>
          </cell>
          <cell r="R988">
            <v>-2500010.3199999998</v>
          </cell>
          <cell r="S988">
            <v>-29888953.899999995</v>
          </cell>
          <cell r="T988" t="str">
            <v>USD</v>
          </cell>
          <cell r="U988" t="str">
            <v>ASSETS</v>
          </cell>
          <cell r="V988" t="str">
            <v>OTHER ASSETS</v>
          </cell>
        </row>
        <row r="989">
          <cell r="C989" t="str">
            <v>GU   F320022269USD</v>
          </cell>
          <cell r="D989" t="str">
            <v>CBABA***</v>
          </cell>
          <cell r="E989" t="str">
            <v>LAND&amp;ME</v>
          </cell>
          <cell r="F989" t="str">
            <v>Balance Sheet</v>
          </cell>
          <cell r="G989">
            <v>-246422.09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-246422.09</v>
          </cell>
          <cell r="T989" t="str">
            <v>USD</v>
          </cell>
          <cell r="U989" t="str">
            <v>ASSETS</v>
          </cell>
          <cell r="V989" t="str">
            <v>OTHER ASSETS</v>
          </cell>
        </row>
        <row r="990">
          <cell r="C990" t="str">
            <v>GU   F320022278USD</v>
          </cell>
          <cell r="D990" t="str">
            <v>CBABA***</v>
          </cell>
          <cell r="E990" t="str">
            <v>LAND&amp;ME</v>
          </cell>
          <cell r="F990" t="str">
            <v>Balance Sheet</v>
          </cell>
          <cell r="G990">
            <v>-4485952.8499999996</v>
          </cell>
          <cell r="H990">
            <v>-4513824.07</v>
          </cell>
          <cell r="I990">
            <v>-4541695.29</v>
          </cell>
          <cell r="J990">
            <v>-4569566.51</v>
          </cell>
          <cell r="K990">
            <v>-4597437.7300000004</v>
          </cell>
          <cell r="L990">
            <v>-4625308.95</v>
          </cell>
          <cell r="M990">
            <v>-4653180.17</v>
          </cell>
          <cell r="N990">
            <v>-4681051.3899999997</v>
          </cell>
          <cell r="O990">
            <v>-4708922.6100000003</v>
          </cell>
          <cell r="P990">
            <v>-4736793.83</v>
          </cell>
          <cell r="Q990">
            <v>-4764665.05</v>
          </cell>
          <cell r="R990">
            <v>-4792536.2699999996</v>
          </cell>
          <cell r="S990">
            <v>-55670934.719999999</v>
          </cell>
          <cell r="T990" t="str">
            <v>USD</v>
          </cell>
          <cell r="U990" t="str">
            <v>ASSETS</v>
          </cell>
          <cell r="V990" t="str">
            <v>OTHER ASSETS</v>
          </cell>
        </row>
        <row r="991">
          <cell r="C991" t="str">
            <v>GU   F3200222CAUSD</v>
          </cell>
          <cell r="D991" t="str">
            <v>CBABA***</v>
          </cell>
          <cell r="E991" t="str">
            <v>LAND&amp;ME</v>
          </cell>
          <cell r="F991" t="str">
            <v>Balance Sheet</v>
          </cell>
          <cell r="G991">
            <v>-42446.03</v>
          </cell>
          <cell r="H991">
            <v>-45934.18</v>
          </cell>
          <cell r="I991">
            <v>-46405.32</v>
          </cell>
          <cell r="J991">
            <v>-46876.46</v>
          </cell>
          <cell r="K991">
            <v>-47347.6</v>
          </cell>
          <cell r="L991">
            <v>-47818.74</v>
          </cell>
          <cell r="M991">
            <v>-48289.88</v>
          </cell>
          <cell r="N991">
            <v>-48761.02</v>
          </cell>
          <cell r="O991">
            <v>-49232.160000000003</v>
          </cell>
          <cell r="P991">
            <v>-49703.3</v>
          </cell>
          <cell r="Q991">
            <v>-50174.44</v>
          </cell>
          <cell r="R991">
            <v>-50645.58</v>
          </cell>
          <cell r="S991">
            <v>-573634.71</v>
          </cell>
          <cell r="T991" t="str">
            <v>USD</v>
          </cell>
          <cell r="U991" t="str">
            <v>ASSETS</v>
          </cell>
          <cell r="V991" t="str">
            <v>OTHER ASSETS</v>
          </cell>
        </row>
        <row r="992">
          <cell r="C992" t="str">
            <v>GU   F3200222I3USD</v>
          </cell>
          <cell r="D992" t="str">
            <v>CBABA***</v>
          </cell>
          <cell r="E992" t="str">
            <v>LAND&amp;ME</v>
          </cell>
          <cell r="F992" t="str">
            <v>Balance Sheet</v>
          </cell>
          <cell r="G992">
            <v>-12568.12</v>
          </cell>
          <cell r="H992">
            <v>-16554.46</v>
          </cell>
          <cell r="I992">
            <v>-16957.66</v>
          </cell>
          <cell r="J992">
            <v>-17360.86</v>
          </cell>
          <cell r="K992">
            <v>-17764.060000000001</v>
          </cell>
          <cell r="L992">
            <v>-18167.259999999998</v>
          </cell>
          <cell r="M992">
            <v>-18570.46</v>
          </cell>
          <cell r="N992">
            <v>-18973.66</v>
          </cell>
          <cell r="O992">
            <v>-19376.86</v>
          </cell>
          <cell r="P992">
            <v>-20074.63</v>
          </cell>
          <cell r="Q992">
            <v>-20772.400000000001</v>
          </cell>
          <cell r="R992">
            <v>-21470.18</v>
          </cell>
          <cell r="S992">
            <v>-218610.61000000002</v>
          </cell>
          <cell r="T992" t="str">
            <v>USD</v>
          </cell>
          <cell r="U992" t="str">
            <v>ASSETS</v>
          </cell>
          <cell r="V992" t="str">
            <v>OTHER ASSETS</v>
          </cell>
        </row>
        <row r="993">
          <cell r="C993" t="str">
            <v>GU   F3200222P1USD</v>
          </cell>
          <cell r="D993" t="str">
            <v>CBABA***</v>
          </cell>
          <cell r="E993" t="str">
            <v>LAND&amp;ME</v>
          </cell>
          <cell r="F993" t="str">
            <v>Balance Sheet</v>
          </cell>
          <cell r="G993">
            <v>-1142479.75</v>
          </cell>
          <cell r="H993">
            <v>-1169936.26</v>
          </cell>
          <cell r="I993">
            <v>-1180776.79</v>
          </cell>
          <cell r="J993">
            <v>-1191617.32</v>
          </cell>
          <cell r="K993">
            <v>-1202457.8500000001</v>
          </cell>
          <cell r="L993">
            <v>-1213298.3799999999</v>
          </cell>
          <cell r="M993">
            <v>-1224138.9099999999</v>
          </cell>
          <cell r="N993">
            <v>-1234979.44</v>
          </cell>
          <cell r="O993">
            <v>-1245819.97</v>
          </cell>
          <cell r="P993">
            <v>-1256660.5</v>
          </cell>
          <cell r="Q993">
            <v>-1267501.03</v>
          </cell>
          <cell r="R993">
            <v>-1321891.22</v>
          </cell>
          <cell r="S993">
            <v>-14651557.420000002</v>
          </cell>
          <cell r="T993" t="str">
            <v>USD</v>
          </cell>
          <cell r="U993" t="str">
            <v>ASSETS</v>
          </cell>
          <cell r="V993" t="str">
            <v>OTHER ASSETS</v>
          </cell>
        </row>
        <row r="994">
          <cell r="C994" t="str">
            <v>GU   F3200222P4USD</v>
          </cell>
          <cell r="D994" t="str">
            <v>CBABA***</v>
          </cell>
          <cell r="E994" t="str">
            <v>LAND&amp;ME</v>
          </cell>
          <cell r="F994" t="str">
            <v>Balance Sheet</v>
          </cell>
          <cell r="G994">
            <v>-703634.05</v>
          </cell>
          <cell r="H994">
            <v>-706929.44</v>
          </cell>
          <cell r="I994">
            <v>-707152.02</v>
          </cell>
          <cell r="J994">
            <v>-707374.6</v>
          </cell>
          <cell r="K994">
            <v>-707597.18</v>
          </cell>
          <cell r="L994">
            <v>-707819.76</v>
          </cell>
          <cell r="M994">
            <v>-708042.34</v>
          </cell>
          <cell r="N994">
            <v>-708264.92</v>
          </cell>
          <cell r="O994">
            <v>-708487.5</v>
          </cell>
          <cell r="P994">
            <v>-708710.08</v>
          </cell>
          <cell r="Q994">
            <v>-708932.66</v>
          </cell>
          <cell r="R994">
            <v>-709155.22</v>
          </cell>
          <cell r="S994">
            <v>-8492099.7699999996</v>
          </cell>
          <cell r="T994" t="str">
            <v>USD</v>
          </cell>
          <cell r="U994" t="str">
            <v>ASSETS</v>
          </cell>
          <cell r="V994" t="str">
            <v>OTHER ASSETS</v>
          </cell>
        </row>
        <row r="995">
          <cell r="C995" t="str">
            <v>GU   F3200222SJUSD</v>
          </cell>
          <cell r="D995" t="str">
            <v>CBABA***</v>
          </cell>
          <cell r="E995" t="str">
            <v>LAND&amp;ME</v>
          </cell>
          <cell r="F995" t="str">
            <v>Balance Sheet</v>
          </cell>
          <cell r="G995">
            <v>-2593.61</v>
          </cell>
          <cell r="H995">
            <v>-63202.74</v>
          </cell>
          <cell r="I995">
            <v>-63329.06</v>
          </cell>
          <cell r="J995">
            <v>-63455.38</v>
          </cell>
          <cell r="K995">
            <v>-63581.7</v>
          </cell>
          <cell r="L995">
            <v>-63708.02</v>
          </cell>
          <cell r="M995">
            <v>-63834.34</v>
          </cell>
          <cell r="N995">
            <v>-63960.66</v>
          </cell>
          <cell r="O995">
            <v>-64086.98</v>
          </cell>
          <cell r="P995">
            <v>-64213.3</v>
          </cell>
          <cell r="Q995">
            <v>-64339.62</v>
          </cell>
          <cell r="R995">
            <v>-64989</v>
          </cell>
          <cell r="S995">
            <v>-705294.41</v>
          </cell>
          <cell r="T995" t="str">
            <v>USD</v>
          </cell>
          <cell r="U995" t="str">
            <v>ASSETS</v>
          </cell>
          <cell r="V995" t="str">
            <v>OTHER ASSETS</v>
          </cell>
        </row>
        <row r="996">
          <cell r="C996" t="str">
            <v>GU   F320023212USD</v>
          </cell>
          <cell r="D996" t="str">
            <v>CBABA***</v>
          </cell>
          <cell r="E996" t="str">
            <v>LAND&amp;ME</v>
          </cell>
          <cell r="F996" t="str">
            <v>Balance Sheet</v>
          </cell>
          <cell r="G996">
            <v>-428627.75</v>
          </cell>
          <cell r="H996">
            <v>-473936.15</v>
          </cell>
          <cell r="I996">
            <v>-474927.09</v>
          </cell>
          <cell r="J996">
            <v>-475918.03</v>
          </cell>
          <cell r="K996">
            <v>-476908.97</v>
          </cell>
          <cell r="L996">
            <v>-477899.91</v>
          </cell>
          <cell r="M996">
            <v>-478890.85</v>
          </cell>
          <cell r="N996">
            <v>-479881.79</v>
          </cell>
          <cell r="O996">
            <v>-480872.73</v>
          </cell>
          <cell r="P996">
            <v>-481863.67</v>
          </cell>
          <cell r="Q996">
            <v>-482854.61</v>
          </cell>
          <cell r="R996">
            <v>-484693.15</v>
          </cell>
          <cell r="S996">
            <v>-5697274.7000000011</v>
          </cell>
          <cell r="T996" t="str">
            <v>USD</v>
          </cell>
          <cell r="U996" t="str">
            <v>ASSETS</v>
          </cell>
          <cell r="V996" t="str">
            <v>OTHER ASSETS</v>
          </cell>
        </row>
        <row r="997">
          <cell r="C997" t="str">
            <v>GU   F320023269USD</v>
          </cell>
          <cell r="D997" t="str">
            <v>CBABA***</v>
          </cell>
          <cell r="E997" t="str">
            <v>LAND&amp;ME</v>
          </cell>
          <cell r="F997" t="str">
            <v>Balance Sheet</v>
          </cell>
          <cell r="G997">
            <v>-86205.17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-86205.17</v>
          </cell>
          <cell r="T997" t="str">
            <v>USD</v>
          </cell>
          <cell r="U997" t="str">
            <v>ASSETS</v>
          </cell>
          <cell r="V997" t="str">
            <v>OTHER ASSETS</v>
          </cell>
        </row>
        <row r="998">
          <cell r="C998" t="str">
            <v>GU   F320023278USD</v>
          </cell>
          <cell r="D998" t="str">
            <v>CBABA***</v>
          </cell>
          <cell r="E998" t="str">
            <v>LAND&amp;ME</v>
          </cell>
          <cell r="F998" t="str">
            <v>Balance Sheet</v>
          </cell>
          <cell r="G998">
            <v>-1055985.25</v>
          </cell>
          <cell r="H998">
            <v>-1067243.01</v>
          </cell>
          <cell r="I998">
            <v>-1078500.77</v>
          </cell>
          <cell r="J998">
            <v>-1089758.53</v>
          </cell>
          <cell r="K998">
            <v>-1101016.29</v>
          </cell>
          <cell r="L998">
            <v>-1112274.05</v>
          </cell>
          <cell r="M998">
            <v>-1123531.81</v>
          </cell>
          <cell r="N998">
            <v>-1134789.57</v>
          </cell>
          <cell r="O998">
            <v>-1146047.33</v>
          </cell>
          <cell r="P998">
            <v>-1157305.0900000001</v>
          </cell>
          <cell r="Q998">
            <v>-1168562.8500000001</v>
          </cell>
          <cell r="R998">
            <v>-1179820.57</v>
          </cell>
          <cell r="S998">
            <v>-13414835.119999999</v>
          </cell>
          <cell r="T998" t="str">
            <v>USD</v>
          </cell>
          <cell r="U998" t="str">
            <v>ASSETS</v>
          </cell>
          <cell r="V998" t="str">
            <v>OTHER ASSETS</v>
          </cell>
        </row>
        <row r="999">
          <cell r="C999" t="str">
            <v>GU   F3200232CAUSD</v>
          </cell>
          <cell r="D999" t="str">
            <v>CBABA***</v>
          </cell>
          <cell r="E999" t="str">
            <v>LAND&amp;ME</v>
          </cell>
          <cell r="F999" t="str">
            <v>Balance Sheet</v>
          </cell>
          <cell r="G999">
            <v>-17001.240000000002</v>
          </cell>
          <cell r="H999">
            <v>-17001.240000000002</v>
          </cell>
          <cell r="I999">
            <v>-17001.240000000002</v>
          </cell>
          <cell r="J999">
            <v>-17001.240000000002</v>
          </cell>
          <cell r="K999">
            <v>-17001.240000000002</v>
          </cell>
          <cell r="L999">
            <v>-17001.240000000002</v>
          </cell>
          <cell r="M999">
            <v>-17001.240000000002</v>
          </cell>
          <cell r="N999">
            <v>-17001.240000000002</v>
          </cell>
          <cell r="O999">
            <v>-17001.240000000002</v>
          </cell>
          <cell r="P999">
            <v>-17001.240000000002</v>
          </cell>
          <cell r="Q999">
            <v>-17001.240000000002</v>
          </cell>
          <cell r="R999">
            <v>-17001.240000000002</v>
          </cell>
          <cell r="S999">
            <v>-204014.87999999998</v>
          </cell>
          <cell r="T999" t="str">
            <v>USD</v>
          </cell>
          <cell r="U999" t="str">
            <v>ASSETS</v>
          </cell>
          <cell r="V999" t="str">
            <v>OTHER ASSETS</v>
          </cell>
        </row>
        <row r="1000">
          <cell r="C1000" t="str">
            <v>GU   F3200232P1USD</v>
          </cell>
          <cell r="D1000" t="str">
            <v>CBABA***</v>
          </cell>
          <cell r="E1000" t="str">
            <v>LAND&amp;ME</v>
          </cell>
          <cell r="F1000" t="str">
            <v>Balance Sheet</v>
          </cell>
          <cell r="G1000">
            <v>-387515.59</v>
          </cell>
          <cell r="H1000">
            <v>-388319.64</v>
          </cell>
          <cell r="I1000">
            <v>-389123.69</v>
          </cell>
          <cell r="J1000">
            <v>-389927.74</v>
          </cell>
          <cell r="K1000">
            <v>-390731.79</v>
          </cell>
          <cell r="L1000">
            <v>-391535.84</v>
          </cell>
          <cell r="M1000">
            <v>-392339.89</v>
          </cell>
          <cell r="N1000">
            <v>-393143.94</v>
          </cell>
          <cell r="O1000">
            <v>-393947.99</v>
          </cell>
          <cell r="P1000">
            <v>-395989.15</v>
          </cell>
          <cell r="Q1000">
            <v>-398030.31</v>
          </cell>
          <cell r="R1000">
            <v>-400071.47</v>
          </cell>
          <cell r="S1000">
            <v>-4710677.04</v>
          </cell>
          <cell r="T1000" t="str">
            <v>USD</v>
          </cell>
          <cell r="U1000" t="str">
            <v>ASSETS</v>
          </cell>
          <cell r="V1000" t="str">
            <v>OTHER ASSETS</v>
          </cell>
        </row>
        <row r="1001">
          <cell r="C1001" t="str">
            <v>GU   F3200232P4USD</v>
          </cell>
          <cell r="D1001" t="str">
            <v>CBABA***</v>
          </cell>
          <cell r="E1001" t="str">
            <v>LAND&amp;ME</v>
          </cell>
          <cell r="F1001" t="str">
            <v>Balance Sheet</v>
          </cell>
          <cell r="G1001">
            <v>-15428.3</v>
          </cell>
          <cell r="H1001">
            <v>-15428.3</v>
          </cell>
          <cell r="I1001">
            <v>-15428.3</v>
          </cell>
          <cell r="J1001">
            <v>-15428.3</v>
          </cell>
          <cell r="K1001">
            <v>-15428.3</v>
          </cell>
          <cell r="L1001">
            <v>-15428.3</v>
          </cell>
          <cell r="M1001">
            <v>-15428.3</v>
          </cell>
          <cell r="N1001">
            <v>-15428.3</v>
          </cell>
          <cell r="O1001">
            <v>-15428.3</v>
          </cell>
          <cell r="P1001">
            <v>-15428.3</v>
          </cell>
          <cell r="Q1001">
            <v>-15428.3</v>
          </cell>
          <cell r="R1001">
            <v>-15428.3</v>
          </cell>
          <cell r="S1001">
            <v>-185139.59999999998</v>
          </cell>
          <cell r="T1001" t="str">
            <v>USD</v>
          </cell>
          <cell r="U1001" t="str">
            <v>ASSETS</v>
          </cell>
          <cell r="V1001" t="str">
            <v>OTHER ASSETS</v>
          </cell>
        </row>
        <row r="1002">
          <cell r="C1002" t="str">
            <v>GU   F3200232SJUSD</v>
          </cell>
          <cell r="D1002" t="str">
            <v>CBABA***</v>
          </cell>
          <cell r="E1002" t="str">
            <v>LAND&amp;ME</v>
          </cell>
          <cell r="F1002" t="str">
            <v>Balance Sheet</v>
          </cell>
          <cell r="G1002">
            <v>0</v>
          </cell>
          <cell r="H1002">
            <v>-40876.26</v>
          </cell>
          <cell r="I1002">
            <v>-40876.26</v>
          </cell>
          <cell r="J1002">
            <v>-40876.26</v>
          </cell>
          <cell r="K1002">
            <v>-40876.26</v>
          </cell>
          <cell r="L1002">
            <v>-40876.26</v>
          </cell>
          <cell r="M1002">
            <v>-40876.26</v>
          </cell>
          <cell r="N1002">
            <v>-40876.26</v>
          </cell>
          <cell r="O1002">
            <v>-40876.26</v>
          </cell>
          <cell r="P1002">
            <v>-40876.26</v>
          </cell>
          <cell r="Q1002">
            <v>-40876.26</v>
          </cell>
          <cell r="R1002">
            <v>-41117.410000000003</v>
          </cell>
          <cell r="S1002">
            <v>-449880.01</v>
          </cell>
          <cell r="T1002" t="str">
            <v>USD</v>
          </cell>
          <cell r="U1002" t="str">
            <v>ASSETS</v>
          </cell>
          <cell r="V1002" t="str">
            <v>OTHER ASSETS</v>
          </cell>
        </row>
        <row r="1003">
          <cell r="C1003" t="str">
            <v>GU   F320025012USD</v>
          </cell>
          <cell r="D1003" t="str">
            <v>CBABA***</v>
          </cell>
          <cell r="E1003" t="str">
            <v>LAND&amp;ME</v>
          </cell>
          <cell r="F1003" t="str">
            <v>Balance Sheet</v>
          </cell>
          <cell r="G1003">
            <v>-110551.4</v>
          </cell>
          <cell r="H1003">
            <v>-112465.71</v>
          </cell>
          <cell r="I1003">
            <v>-112699.16</v>
          </cell>
          <cell r="J1003">
            <v>-112932.61</v>
          </cell>
          <cell r="K1003">
            <v>-113166.06</v>
          </cell>
          <cell r="L1003">
            <v>-113399.51</v>
          </cell>
          <cell r="M1003">
            <v>-113632.96000000001</v>
          </cell>
          <cell r="N1003">
            <v>-113866.41</v>
          </cell>
          <cell r="O1003">
            <v>-114099.86</v>
          </cell>
          <cell r="P1003">
            <v>-114333.31</v>
          </cell>
          <cell r="Q1003">
            <v>-114566.76</v>
          </cell>
          <cell r="R1003">
            <v>-114832.54</v>
          </cell>
          <cell r="S1003">
            <v>-1360546.29</v>
          </cell>
          <cell r="T1003" t="str">
            <v>USD</v>
          </cell>
          <cell r="U1003" t="str">
            <v>ASSETS</v>
          </cell>
          <cell r="V1003" t="str">
            <v>OTHER ASSETS</v>
          </cell>
        </row>
        <row r="1004">
          <cell r="C1004" t="str">
            <v>GU   F320025069USD</v>
          </cell>
          <cell r="D1004" t="str">
            <v>CBABA***</v>
          </cell>
          <cell r="E1004" t="str">
            <v>LAND&amp;ME</v>
          </cell>
          <cell r="F1004" t="str">
            <v>Balance Sheet</v>
          </cell>
          <cell r="G1004">
            <v>-44031.56</v>
          </cell>
          <cell r="H1004">
            <v>-0.02</v>
          </cell>
          <cell r="I1004">
            <v>-0.02</v>
          </cell>
          <cell r="J1004">
            <v>-0.02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-44031.619999999988</v>
          </cell>
          <cell r="T1004" t="str">
            <v>USD</v>
          </cell>
          <cell r="U1004" t="str">
            <v>ASSETS</v>
          </cell>
          <cell r="V1004" t="str">
            <v>OTHER ASSETS</v>
          </cell>
        </row>
        <row r="1005">
          <cell r="C1005" t="str">
            <v>GU   F320025078USD</v>
          </cell>
          <cell r="D1005" t="str">
            <v>CBABA***</v>
          </cell>
          <cell r="E1005" t="str">
            <v>LAND&amp;ME</v>
          </cell>
          <cell r="F1005" t="str">
            <v>Balance Sheet</v>
          </cell>
          <cell r="G1005">
            <v>-220033.07</v>
          </cell>
          <cell r="H1005">
            <v>-220448.34</v>
          </cell>
          <cell r="I1005">
            <v>-220863.61</v>
          </cell>
          <cell r="J1005">
            <v>-221278.88</v>
          </cell>
          <cell r="K1005">
            <v>-221694.15</v>
          </cell>
          <cell r="L1005">
            <v>-222109.42</v>
          </cell>
          <cell r="M1005">
            <v>-222524.69</v>
          </cell>
          <cell r="N1005">
            <v>-222939.96</v>
          </cell>
          <cell r="O1005">
            <v>-223355.23</v>
          </cell>
          <cell r="P1005">
            <v>-223770.5</v>
          </cell>
          <cell r="Q1005">
            <v>-224185.77</v>
          </cell>
          <cell r="R1005">
            <v>-224681.77</v>
          </cell>
          <cell r="S1005">
            <v>-2667885.3899999997</v>
          </cell>
          <cell r="T1005" t="str">
            <v>USD</v>
          </cell>
          <cell r="U1005" t="str">
            <v>ASSETS</v>
          </cell>
          <cell r="V1005" t="str">
            <v>OTHER ASSETS</v>
          </cell>
        </row>
        <row r="1006">
          <cell r="C1006" t="str">
            <v>GU   F3200250CAUSD</v>
          </cell>
          <cell r="D1006" t="str">
            <v>CBABA***</v>
          </cell>
          <cell r="E1006" t="str">
            <v>LAND&amp;ME</v>
          </cell>
          <cell r="F1006" t="str">
            <v>Balance Sheet</v>
          </cell>
          <cell r="G1006">
            <v>-16335.65</v>
          </cell>
          <cell r="H1006">
            <v>-16545.88</v>
          </cell>
          <cell r="I1006">
            <v>-16756.11</v>
          </cell>
          <cell r="J1006">
            <v>-16966.34</v>
          </cell>
          <cell r="K1006">
            <v>-17176.57</v>
          </cell>
          <cell r="L1006">
            <v>-17386.8</v>
          </cell>
          <cell r="M1006">
            <v>-17597.03</v>
          </cell>
          <cell r="N1006">
            <v>-17807.259999999998</v>
          </cell>
          <cell r="O1006">
            <v>-18017.490000000002</v>
          </cell>
          <cell r="P1006">
            <v>-18227.72</v>
          </cell>
          <cell r="Q1006">
            <v>-18437.95</v>
          </cell>
          <cell r="R1006">
            <v>-18648.169999999998</v>
          </cell>
          <cell r="S1006">
            <v>-209902.96999999997</v>
          </cell>
          <cell r="T1006" t="str">
            <v>USD</v>
          </cell>
          <cell r="U1006" t="str">
            <v>ASSETS</v>
          </cell>
          <cell r="V1006" t="str">
            <v>OTHER ASSETS</v>
          </cell>
        </row>
        <row r="1007">
          <cell r="C1007" t="str">
            <v>GU   F3200250P1USD</v>
          </cell>
          <cell r="D1007" t="str">
            <v>CBABA***</v>
          </cell>
          <cell r="E1007" t="str">
            <v>LAND&amp;ME</v>
          </cell>
          <cell r="F1007" t="str">
            <v>Balance Sheet</v>
          </cell>
          <cell r="G1007">
            <v>-63682.879999999997</v>
          </cell>
          <cell r="H1007">
            <v>-64045.06</v>
          </cell>
          <cell r="I1007">
            <v>-64407.24</v>
          </cell>
          <cell r="J1007">
            <v>-64769.42</v>
          </cell>
          <cell r="K1007">
            <v>-65131.6</v>
          </cell>
          <cell r="L1007">
            <v>-65493.78</v>
          </cell>
          <cell r="M1007">
            <v>-65855.960000000006</v>
          </cell>
          <cell r="N1007">
            <v>-66218.14</v>
          </cell>
          <cell r="O1007">
            <v>-66580.320000000007</v>
          </cell>
          <cell r="P1007">
            <v>-66942.52</v>
          </cell>
          <cell r="Q1007">
            <v>-67304.72</v>
          </cell>
          <cell r="R1007">
            <v>-67666.91</v>
          </cell>
          <cell r="S1007">
            <v>-788098.55</v>
          </cell>
          <cell r="T1007" t="str">
            <v>USD</v>
          </cell>
          <cell r="U1007" t="str">
            <v>ASSETS</v>
          </cell>
          <cell r="V1007" t="str">
            <v>OTHER ASSETS</v>
          </cell>
        </row>
        <row r="1008">
          <cell r="C1008" t="str">
            <v>GU   F3200250P4USD</v>
          </cell>
          <cell r="D1008" t="str">
            <v>CBABA***</v>
          </cell>
          <cell r="E1008" t="str">
            <v>LAND&amp;ME</v>
          </cell>
          <cell r="F1008" t="str">
            <v>Balance Sheet</v>
          </cell>
          <cell r="G1008">
            <v>-50661.15</v>
          </cell>
          <cell r="H1008">
            <v>-50667.14</v>
          </cell>
          <cell r="I1008">
            <v>-50673.13</v>
          </cell>
          <cell r="J1008">
            <v>-50679.12</v>
          </cell>
          <cell r="K1008">
            <v>-50685.11</v>
          </cell>
          <cell r="L1008">
            <v>-50691.1</v>
          </cell>
          <cell r="M1008">
            <v>-50697.09</v>
          </cell>
          <cell r="N1008">
            <v>-50703.08</v>
          </cell>
          <cell r="O1008">
            <v>-50709.07</v>
          </cell>
          <cell r="P1008">
            <v>-50715.06</v>
          </cell>
          <cell r="Q1008">
            <v>-50721.05</v>
          </cell>
          <cell r="R1008">
            <v>-50727.09</v>
          </cell>
          <cell r="S1008">
            <v>-608329.18999999994</v>
          </cell>
          <cell r="T1008" t="str">
            <v>USD</v>
          </cell>
          <cell r="U1008" t="str">
            <v>ASSETS</v>
          </cell>
          <cell r="V1008" t="str">
            <v>OTHER ASSETS</v>
          </cell>
        </row>
        <row r="1009">
          <cell r="C1009" t="str">
            <v>GU   F3200250SJUSD</v>
          </cell>
          <cell r="D1009" t="str">
            <v>CBABA***</v>
          </cell>
          <cell r="E1009" t="str">
            <v>LAND&amp;ME</v>
          </cell>
          <cell r="F1009" t="str">
            <v>Balance Sheet</v>
          </cell>
          <cell r="G1009">
            <v>0</v>
          </cell>
          <cell r="H1009">
            <v>-3962</v>
          </cell>
          <cell r="I1009">
            <v>-3962</v>
          </cell>
          <cell r="J1009">
            <v>-3962</v>
          </cell>
          <cell r="K1009">
            <v>-3962</v>
          </cell>
          <cell r="L1009">
            <v>-3962</v>
          </cell>
          <cell r="M1009">
            <v>-3962</v>
          </cell>
          <cell r="N1009">
            <v>-3962</v>
          </cell>
          <cell r="O1009">
            <v>-3962</v>
          </cell>
          <cell r="P1009">
            <v>-3962</v>
          </cell>
          <cell r="Q1009">
            <v>-3962</v>
          </cell>
          <cell r="R1009">
            <v>-4091.67</v>
          </cell>
          <cell r="S1009">
            <v>-43711.67</v>
          </cell>
          <cell r="T1009" t="str">
            <v>USD</v>
          </cell>
          <cell r="U1009" t="str">
            <v>ASSETS</v>
          </cell>
          <cell r="V1009" t="str">
            <v>OTHER ASSETS</v>
          </cell>
        </row>
        <row r="1010">
          <cell r="C1010" t="str">
            <v>GU   F320025112USD</v>
          </cell>
          <cell r="D1010" t="str">
            <v>CBABA***</v>
          </cell>
          <cell r="E1010" t="str">
            <v>LAND&amp;ME</v>
          </cell>
          <cell r="F1010" t="str">
            <v>Balance Sheet</v>
          </cell>
          <cell r="G1010">
            <v>-252262.46</v>
          </cell>
          <cell r="H1010">
            <v>-253053.39</v>
          </cell>
          <cell r="I1010">
            <v>-253844.32</v>
          </cell>
          <cell r="J1010">
            <v>-254635.25</v>
          </cell>
          <cell r="K1010">
            <v>-255426.18</v>
          </cell>
          <cell r="L1010">
            <v>-256217.11</v>
          </cell>
          <cell r="M1010">
            <v>-257008.04</v>
          </cell>
          <cell r="N1010">
            <v>-257798.97</v>
          </cell>
          <cell r="O1010">
            <v>-258589.9</v>
          </cell>
          <cell r="P1010">
            <v>-259380.83</v>
          </cell>
          <cell r="Q1010">
            <v>-260171.76</v>
          </cell>
          <cell r="R1010">
            <v>-260962.67</v>
          </cell>
          <cell r="S1010">
            <v>-3079350.88</v>
          </cell>
          <cell r="T1010" t="str">
            <v>USD</v>
          </cell>
          <cell r="U1010" t="str">
            <v>ASSETS</v>
          </cell>
          <cell r="V1010" t="str">
            <v>OTHER ASSETS</v>
          </cell>
        </row>
        <row r="1011">
          <cell r="C1011" t="str">
            <v>GU   F320025169USD</v>
          </cell>
          <cell r="D1011" t="str">
            <v>CBABA***</v>
          </cell>
          <cell r="E1011" t="str">
            <v>LAND&amp;ME</v>
          </cell>
          <cell r="F1011" t="str">
            <v>Balance Sheet</v>
          </cell>
          <cell r="G1011">
            <v>-282892.71999999997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-282892.71999999997</v>
          </cell>
          <cell r="T1011" t="str">
            <v>USD</v>
          </cell>
          <cell r="U1011" t="str">
            <v>ASSETS</v>
          </cell>
          <cell r="V1011" t="str">
            <v>OTHER ASSETS</v>
          </cell>
        </row>
        <row r="1012">
          <cell r="C1012" t="str">
            <v>GU   F320025178USD</v>
          </cell>
          <cell r="D1012" t="str">
            <v>CBABA***</v>
          </cell>
          <cell r="E1012" t="str">
            <v>LAND&amp;ME</v>
          </cell>
          <cell r="F1012" t="str">
            <v>Balance Sheet</v>
          </cell>
          <cell r="G1012">
            <v>-187211.35</v>
          </cell>
          <cell r="H1012">
            <v>-187211.35</v>
          </cell>
          <cell r="I1012">
            <v>-187211.35</v>
          </cell>
          <cell r="J1012">
            <v>-187211.35</v>
          </cell>
          <cell r="K1012">
            <v>-187211.35</v>
          </cell>
          <cell r="L1012">
            <v>-187211.35</v>
          </cell>
          <cell r="M1012">
            <v>-187211.35</v>
          </cell>
          <cell r="N1012">
            <v>-187211.35</v>
          </cell>
          <cell r="O1012">
            <v>-187211.35</v>
          </cell>
          <cell r="P1012">
            <v>-187211.35</v>
          </cell>
          <cell r="Q1012">
            <v>-187211.35</v>
          </cell>
          <cell r="R1012">
            <v>-187771.97</v>
          </cell>
          <cell r="S1012">
            <v>-2247096.8200000008</v>
          </cell>
          <cell r="T1012" t="str">
            <v>USD</v>
          </cell>
          <cell r="U1012" t="str">
            <v>ASSETS</v>
          </cell>
          <cell r="V1012" t="str">
            <v>OTHER ASSETS</v>
          </cell>
        </row>
        <row r="1013">
          <cell r="C1013" t="str">
            <v>GU   F3200251P1USD</v>
          </cell>
          <cell r="D1013" t="str">
            <v>CBABA***</v>
          </cell>
          <cell r="E1013" t="str">
            <v>LAND&amp;ME</v>
          </cell>
          <cell r="F1013" t="str">
            <v>Balance Sheet</v>
          </cell>
          <cell r="G1013">
            <v>-3150.99</v>
          </cell>
          <cell r="H1013">
            <v>-5451.91</v>
          </cell>
          <cell r="I1013">
            <v>-7752.83</v>
          </cell>
          <cell r="J1013">
            <v>-10053.75</v>
          </cell>
          <cell r="K1013">
            <v>-12354.67</v>
          </cell>
          <cell r="L1013">
            <v>-14655.59</v>
          </cell>
          <cell r="M1013">
            <v>-16956.509999999998</v>
          </cell>
          <cell r="N1013">
            <v>-19257.43</v>
          </cell>
          <cell r="O1013">
            <v>-21558.35</v>
          </cell>
          <cell r="P1013">
            <v>-23859.27</v>
          </cell>
          <cell r="Q1013">
            <v>-24314.48</v>
          </cell>
          <cell r="R1013">
            <v>-26615.4</v>
          </cell>
          <cell r="S1013">
            <v>-185981.18</v>
          </cell>
          <cell r="T1013" t="str">
            <v>USD</v>
          </cell>
          <cell r="U1013" t="str">
            <v>ASSETS</v>
          </cell>
          <cell r="V1013" t="str">
            <v>OTHER ASSETS</v>
          </cell>
        </row>
        <row r="1014">
          <cell r="C1014" t="str">
            <v>GU   F3200251P4USD</v>
          </cell>
          <cell r="D1014" t="str">
            <v>CBABA***</v>
          </cell>
          <cell r="E1014" t="str">
            <v>LAND&amp;ME</v>
          </cell>
          <cell r="F1014" t="str">
            <v>Balance Sheet</v>
          </cell>
          <cell r="G1014">
            <v>-98476.24</v>
          </cell>
          <cell r="H1014">
            <v>-98476.24</v>
          </cell>
          <cell r="I1014">
            <v>-98476.24</v>
          </cell>
          <cell r="J1014">
            <v>-98476.24</v>
          </cell>
          <cell r="K1014">
            <v>-98476.24</v>
          </cell>
          <cell r="L1014">
            <v>-98476.24</v>
          </cell>
          <cell r="M1014">
            <v>-98476.24</v>
          </cell>
          <cell r="N1014">
            <v>-98476.24</v>
          </cell>
          <cell r="O1014">
            <v>-98476.24</v>
          </cell>
          <cell r="P1014">
            <v>-98476.24</v>
          </cell>
          <cell r="Q1014">
            <v>-98476.24</v>
          </cell>
          <cell r="R1014">
            <v>-98476.24</v>
          </cell>
          <cell r="S1014">
            <v>-1181714.8800000001</v>
          </cell>
          <cell r="T1014" t="str">
            <v>USD</v>
          </cell>
          <cell r="U1014" t="str">
            <v>ASSETS</v>
          </cell>
          <cell r="V1014" t="str">
            <v>OTHER ASSETS</v>
          </cell>
        </row>
        <row r="1015">
          <cell r="C1015" t="str">
            <v>GU   F3200251SJUSD</v>
          </cell>
          <cell r="D1015" t="str">
            <v>CBABA***</v>
          </cell>
          <cell r="E1015" t="str">
            <v>LAND&amp;ME</v>
          </cell>
          <cell r="F1015" t="str">
            <v>Balance Sheet</v>
          </cell>
          <cell r="G1015">
            <v>0</v>
          </cell>
          <cell r="H1015">
            <v>-16532.16</v>
          </cell>
          <cell r="I1015">
            <v>-16532.16</v>
          </cell>
          <cell r="J1015">
            <v>-16532.16</v>
          </cell>
          <cell r="K1015">
            <v>-16532.16</v>
          </cell>
          <cell r="L1015">
            <v>-16532.16</v>
          </cell>
          <cell r="M1015">
            <v>-16532.16</v>
          </cell>
          <cell r="N1015">
            <v>-16532.16</v>
          </cell>
          <cell r="O1015">
            <v>-16532.16</v>
          </cell>
          <cell r="P1015">
            <v>-16532.16</v>
          </cell>
          <cell r="Q1015">
            <v>-16532.16</v>
          </cell>
          <cell r="R1015">
            <v>-16532.16</v>
          </cell>
          <cell r="S1015">
            <v>-181853.76</v>
          </cell>
          <cell r="T1015" t="str">
            <v>USD</v>
          </cell>
          <cell r="U1015" t="str">
            <v>ASSETS</v>
          </cell>
          <cell r="V1015" t="str">
            <v>OTHER ASSETS</v>
          </cell>
        </row>
        <row r="1016">
          <cell r="C1016" t="str">
            <v>GU   F320025212USD</v>
          </cell>
          <cell r="D1016" t="str">
            <v>CBABA***</v>
          </cell>
          <cell r="E1016" t="str">
            <v>LAND&amp;ME</v>
          </cell>
          <cell r="F1016" t="str">
            <v>Balance Sheet</v>
          </cell>
          <cell r="G1016">
            <v>-2858.83</v>
          </cell>
          <cell r="H1016">
            <v>-2858.83</v>
          </cell>
          <cell r="I1016">
            <v>-2858.83</v>
          </cell>
          <cell r="J1016">
            <v>-2858.83</v>
          </cell>
          <cell r="K1016">
            <v>-2858.83</v>
          </cell>
          <cell r="L1016">
            <v>-2858.83</v>
          </cell>
          <cell r="M1016">
            <v>-2858.83</v>
          </cell>
          <cell r="N1016">
            <v>-2858.83</v>
          </cell>
          <cell r="O1016">
            <v>-2858.83</v>
          </cell>
          <cell r="P1016">
            <v>-2858.83</v>
          </cell>
          <cell r="Q1016">
            <v>-2858.83</v>
          </cell>
          <cell r="R1016">
            <v>-2858.83</v>
          </cell>
          <cell r="S1016">
            <v>-34305.960000000006</v>
          </cell>
          <cell r="T1016" t="str">
            <v>USD</v>
          </cell>
          <cell r="U1016" t="str">
            <v>ASSETS</v>
          </cell>
          <cell r="V1016" t="str">
            <v>OTHER ASSETS</v>
          </cell>
        </row>
        <row r="1017">
          <cell r="C1017" t="str">
            <v>GU   F320025269USD</v>
          </cell>
          <cell r="D1017" t="str">
            <v>CBABA***</v>
          </cell>
          <cell r="E1017" t="str">
            <v>LAND&amp;ME</v>
          </cell>
          <cell r="F1017" t="str">
            <v>Balance Sheet</v>
          </cell>
          <cell r="G1017">
            <v>-10151.42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-10151.42</v>
          </cell>
          <cell r="T1017" t="str">
            <v>USD</v>
          </cell>
          <cell r="U1017" t="str">
            <v>ASSETS</v>
          </cell>
          <cell r="V1017" t="str">
            <v>OTHER ASSETS</v>
          </cell>
        </row>
        <row r="1018">
          <cell r="C1018" t="str">
            <v>GU   F320025278USD</v>
          </cell>
          <cell r="D1018" t="str">
            <v>CBABA***</v>
          </cell>
          <cell r="E1018" t="str">
            <v>LAND&amp;ME</v>
          </cell>
          <cell r="F1018" t="str">
            <v>Balance Sheet</v>
          </cell>
          <cell r="G1018">
            <v>-21576.21</v>
          </cell>
          <cell r="H1018">
            <v>-21576.21</v>
          </cell>
          <cell r="I1018">
            <v>-21576.21</v>
          </cell>
          <cell r="J1018">
            <v>-21576.21</v>
          </cell>
          <cell r="K1018">
            <v>-21576.21</v>
          </cell>
          <cell r="L1018">
            <v>-21576.21</v>
          </cell>
          <cell r="M1018">
            <v>-21576.21</v>
          </cell>
          <cell r="N1018">
            <v>-21576.21</v>
          </cell>
          <cell r="O1018">
            <v>-21576.21</v>
          </cell>
          <cell r="P1018">
            <v>-21576.21</v>
          </cell>
          <cell r="Q1018">
            <v>-21576.21</v>
          </cell>
          <cell r="R1018">
            <v>-21576.21</v>
          </cell>
          <cell r="S1018">
            <v>-258914.51999999993</v>
          </cell>
          <cell r="T1018" t="str">
            <v>USD</v>
          </cell>
          <cell r="U1018" t="str">
            <v>ASSETS</v>
          </cell>
          <cell r="V1018" t="str">
            <v>OTHER ASSETS</v>
          </cell>
        </row>
        <row r="1019">
          <cell r="C1019" t="str">
            <v>GU   F3200252P1USD</v>
          </cell>
          <cell r="D1019" t="str">
            <v>CBABA***</v>
          </cell>
          <cell r="E1019" t="str">
            <v>LAND&amp;ME</v>
          </cell>
          <cell r="F1019" t="str">
            <v>Balance Sheet</v>
          </cell>
          <cell r="G1019">
            <v>-23336.05</v>
          </cell>
          <cell r="H1019">
            <v>-23336.05</v>
          </cell>
          <cell r="I1019">
            <v>-23336.05</v>
          </cell>
          <cell r="J1019">
            <v>-23336.05</v>
          </cell>
          <cell r="K1019">
            <v>-23336.05</v>
          </cell>
          <cell r="L1019">
            <v>-23336.05</v>
          </cell>
          <cell r="M1019">
            <v>-23336.05</v>
          </cell>
          <cell r="N1019">
            <v>-23336.05</v>
          </cell>
          <cell r="O1019">
            <v>-23336.05</v>
          </cell>
          <cell r="P1019">
            <v>-23336.05</v>
          </cell>
          <cell r="Q1019">
            <v>-23336.05</v>
          </cell>
          <cell r="R1019">
            <v>-23336.05</v>
          </cell>
          <cell r="S1019">
            <v>-280032.59999999992</v>
          </cell>
          <cell r="T1019" t="str">
            <v>USD</v>
          </cell>
          <cell r="U1019" t="str">
            <v>ASSETS</v>
          </cell>
          <cell r="V1019" t="str">
            <v>OTHER ASSETS</v>
          </cell>
        </row>
        <row r="1020">
          <cell r="C1020" t="str">
            <v>GU   F320025312USD</v>
          </cell>
          <cell r="D1020" t="str">
            <v>CBABA***</v>
          </cell>
          <cell r="E1020" t="str">
            <v>LAND&amp;ME</v>
          </cell>
          <cell r="F1020" t="str">
            <v>Balance Sheet</v>
          </cell>
          <cell r="G1020">
            <v>-25298.080000000002</v>
          </cell>
          <cell r="H1020">
            <v>-34552.639999999999</v>
          </cell>
          <cell r="I1020">
            <v>-34552.639999999999</v>
          </cell>
          <cell r="J1020">
            <v>-34552.639999999999</v>
          </cell>
          <cell r="K1020">
            <v>-34552.639999999999</v>
          </cell>
          <cell r="L1020">
            <v>-34552.639999999999</v>
          </cell>
          <cell r="M1020">
            <v>-34552.639999999999</v>
          </cell>
          <cell r="N1020">
            <v>-34552.639999999999</v>
          </cell>
          <cell r="O1020">
            <v>-34552.639999999999</v>
          </cell>
          <cell r="P1020">
            <v>-34552.639999999999</v>
          </cell>
          <cell r="Q1020">
            <v>-34552.639999999999</v>
          </cell>
          <cell r="R1020">
            <v>-36458.129999999997</v>
          </cell>
          <cell r="S1020">
            <v>-407282.6100000001</v>
          </cell>
          <cell r="T1020" t="str">
            <v>USD</v>
          </cell>
          <cell r="U1020" t="str">
            <v>ASSETS</v>
          </cell>
          <cell r="V1020" t="str">
            <v>OTHER ASSETS</v>
          </cell>
        </row>
        <row r="1021">
          <cell r="C1021" t="str">
            <v>GU   F320025369USD</v>
          </cell>
          <cell r="D1021" t="str">
            <v>CBABA***</v>
          </cell>
          <cell r="E1021" t="str">
            <v>LAND&amp;ME</v>
          </cell>
          <cell r="F1021" t="str">
            <v>Balance Sheet</v>
          </cell>
          <cell r="G1021">
            <v>-59158.080000000002</v>
          </cell>
          <cell r="H1021">
            <v>-0.01</v>
          </cell>
          <cell r="I1021">
            <v>-0.01</v>
          </cell>
          <cell r="J1021">
            <v>-0.01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-59158.110000000008</v>
          </cell>
          <cell r="T1021" t="str">
            <v>USD</v>
          </cell>
          <cell r="U1021" t="str">
            <v>ASSETS</v>
          </cell>
          <cell r="V1021" t="str">
            <v>OTHER ASSETS</v>
          </cell>
        </row>
        <row r="1022">
          <cell r="C1022" t="str">
            <v>GU   F320025378USD</v>
          </cell>
          <cell r="D1022" t="str">
            <v>CBABA***</v>
          </cell>
          <cell r="E1022" t="str">
            <v>LAND&amp;ME</v>
          </cell>
          <cell r="F1022" t="str">
            <v>Balance Sheet</v>
          </cell>
          <cell r="G1022">
            <v>-140740.29</v>
          </cell>
          <cell r="H1022">
            <v>-142323.22</v>
          </cell>
          <cell r="I1022">
            <v>-143906.15</v>
          </cell>
          <cell r="J1022">
            <v>-145489.07999999999</v>
          </cell>
          <cell r="K1022">
            <v>-147072.01</v>
          </cell>
          <cell r="L1022">
            <v>-148654.94</v>
          </cell>
          <cell r="M1022">
            <v>-150237.87</v>
          </cell>
          <cell r="N1022">
            <v>-151820.79999999999</v>
          </cell>
          <cell r="O1022">
            <v>-153403.73000000001</v>
          </cell>
          <cell r="P1022">
            <v>-154986.66</v>
          </cell>
          <cell r="Q1022">
            <v>-156569.59</v>
          </cell>
          <cell r="R1022">
            <v>-158152.53</v>
          </cell>
          <cell r="S1022">
            <v>-1793356.8699999999</v>
          </cell>
          <cell r="T1022" t="str">
            <v>USD</v>
          </cell>
          <cell r="U1022" t="str">
            <v>ASSETS</v>
          </cell>
          <cell r="V1022" t="str">
            <v>OTHER ASSETS</v>
          </cell>
        </row>
        <row r="1023">
          <cell r="C1023" t="str">
            <v>GU   F3200253CAUSD</v>
          </cell>
          <cell r="D1023" t="str">
            <v>CBABA***</v>
          </cell>
          <cell r="E1023" t="str">
            <v>LAND&amp;ME</v>
          </cell>
          <cell r="F1023" t="str">
            <v>Balance Sheet</v>
          </cell>
          <cell r="G1023">
            <v>-22392.21</v>
          </cell>
          <cell r="H1023">
            <v>-22483.81</v>
          </cell>
          <cell r="I1023">
            <v>-22575.41</v>
          </cell>
          <cell r="J1023">
            <v>-22667.01</v>
          </cell>
          <cell r="K1023">
            <v>-22758.61</v>
          </cell>
          <cell r="L1023">
            <v>-22850.21</v>
          </cell>
          <cell r="M1023">
            <v>-22941.81</v>
          </cell>
          <cell r="N1023">
            <v>-23033.41</v>
          </cell>
          <cell r="O1023">
            <v>-23125.01</v>
          </cell>
          <cell r="P1023">
            <v>-23216.61</v>
          </cell>
          <cell r="Q1023">
            <v>-23308.21</v>
          </cell>
          <cell r="R1023">
            <v>-23399.82</v>
          </cell>
          <cell r="S1023">
            <v>-274752.13</v>
          </cell>
          <cell r="T1023" t="str">
            <v>USD</v>
          </cell>
          <cell r="U1023" t="str">
            <v>ASSETS</v>
          </cell>
          <cell r="V1023" t="str">
            <v>OTHER ASSETS</v>
          </cell>
        </row>
        <row r="1024">
          <cell r="C1024" t="str">
            <v>GU   F3200253P1USD</v>
          </cell>
          <cell r="D1024" t="str">
            <v>CBABA***</v>
          </cell>
          <cell r="E1024" t="str">
            <v>LAND&amp;ME</v>
          </cell>
          <cell r="F1024" t="str">
            <v>Balance Sheet</v>
          </cell>
          <cell r="G1024">
            <v>-154875.03</v>
          </cell>
          <cell r="H1024">
            <v>-155221.92000000001</v>
          </cell>
          <cell r="I1024">
            <v>-155568.81</v>
          </cell>
          <cell r="J1024">
            <v>-155915.70000000001</v>
          </cell>
          <cell r="K1024">
            <v>-156262.59</v>
          </cell>
          <cell r="L1024">
            <v>-156609.48000000001</v>
          </cell>
          <cell r="M1024">
            <v>-156956.37</v>
          </cell>
          <cell r="N1024">
            <v>-157303.26</v>
          </cell>
          <cell r="O1024">
            <v>-157650.15</v>
          </cell>
          <cell r="P1024">
            <v>-157997.03</v>
          </cell>
          <cell r="Q1024">
            <v>-158343.91</v>
          </cell>
          <cell r="R1024">
            <v>-158690.79</v>
          </cell>
          <cell r="S1024">
            <v>-1881395.0399999998</v>
          </cell>
          <cell r="T1024" t="str">
            <v>USD</v>
          </cell>
          <cell r="U1024" t="str">
            <v>ASSETS</v>
          </cell>
          <cell r="V1024" t="str">
            <v>OTHER ASSETS</v>
          </cell>
        </row>
        <row r="1025">
          <cell r="C1025" t="str">
            <v>GU   F3200253P4USD</v>
          </cell>
          <cell r="D1025" t="str">
            <v>CBABA***</v>
          </cell>
          <cell r="E1025" t="str">
            <v>LAND&amp;ME</v>
          </cell>
          <cell r="F1025" t="str">
            <v>Balance Sheet</v>
          </cell>
          <cell r="G1025">
            <v>-45827.06</v>
          </cell>
          <cell r="H1025">
            <v>-46129.24</v>
          </cell>
          <cell r="I1025">
            <v>-46431.42</v>
          </cell>
          <cell r="J1025">
            <v>-46733.599999999999</v>
          </cell>
          <cell r="K1025">
            <v>-47035.78</v>
          </cell>
          <cell r="L1025">
            <v>-47337.96</v>
          </cell>
          <cell r="M1025">
            <v>-47640.14</v>
          </cell>
          <cell r="N1025">
            <v>-47942.32</v>
          </cell>
          <cell r="O1025">
            <v>-48244.5</v>
          </cell>
          <cell r="P1025">
            <v>-48546.68</v>
          </cell>
          <cell r="Q1025">
            <v>-48848.86</v>
          </cell>
          <cell r="R1025">
            <v>-49151.08</v>
          </cell>
          <cell r="S1025">
            <v>-569868.64</v>
          </cell>
          <cell r="T1025" t="str">
            <v>USD</v>
          </cell>
          <cell r="U1025" t="str">
            <v>ASSETS</v>
          </cell>
          <cell r="V1025" t="str">
            <v>OTHER ASSETS</v>
          </cell>
        </row>
        <row r="1026">
          <cell r="C1026" t="str">
            <v>GU   F3200253SJUSD</v>
          </cell>
          <cell r="D1026" t="str">
            <v>CBABA***</v>
          </cell>
          <cell r="E1026" t="str">
            <v>LAND&amp;ME</v>
          </cell>
          <cell r="F1026" t="str">
            <v>Balance Sheet</v>
          </cell>
          <cell r="G1026">
            <v>0</v>
          </cell>
          <cell r="H1026">
            <v>-1805.43</v>
          </cell>
          <cell r="I1026">
            <v>-1805.43</v>
          </cell>
          <cell r="J1026">
            <v>-1805.43</v>
          </cell>
          <cell r="K1026">
            <v>-1805.43</v>
          </cell>
          <cell r="L1026">
            <v>-1805.43</v>
          </cell>
          <cell r="M1026">
            <v>-1805.43</v>
          </cell>
          <cell r="N1026">
            <v>-1805.43</v>
          </cell>
          <cell r="O1026">
            <v>-1805.43</v>
          </cell>
          <cell r="P1026">
            <v>-1805.43</v>
          </cell>
          <cell r="Q1026">
            <v>-1805.43</v>
          </cell>
          <cell r="R1026">
            <v>-1948.3</v>
          </cell>
          <cell r="S1026">
            <v>-20002.599999999999</v>
          </cell>
          <cell r="T1026" t="str">
            <v>USD</v>
          </cell>
          <cell r="U1026" t="str">
            <v>ASSETS</v>
          </cell>
          <cell r="V1026" t="str">
            <v>OTHER ASSETS</v>
          </cell>
        </row>
        <row r="1027">
          <cell r="C1027" t="str">
            <v>GU   F320031078USD</v>
          </cell>
          <cell r="D1027" t="str">
            <v>CBABB***</v>
          </cell>
          <cell r="E1027" t="str">
            <v>LAND&amp;ME</v>
          </cell>
          <cell r="F1027" t="str">
            <v>Balance Sheet</v>
          </cell>
          <cell r="G1027">
            <v>219752.85</v>
          </cell>
          <cell r="H1027">
            <v>221231.9</v>
          </cell>
          <cell r="I1027">
            <v>222710.95</v>
          </cell>
          <cell r="J1027">
            <v>224190</v>
          </cell>
          <cell r="K1027">
            <v>225669.05</v>
          </cell>
          <cell r="L1027">
            <v>227148.1</v>
          </cell>
          <cell r="M1027">
            <v>228627.15</v>
          </cell>
          <cell r="N1027">
            <v>230106.2</v>
          </cell>
          <cell r="O1027">
            <v>231585.25</v>
          </cell>
          <cell r="P1027">
            <v>233064.3</v>
          </cell>
          <cell r="Q1027">
            <v>234543.35</v>
          </cell>
          <cell r="R1027">
            <v>236022.36</v>
          </cell>
          <cell r="S1027">
            <v>2734651.46</v>
          </cell>
          <cell r="T1027" t="str">
            <v>USD</v>
          </cell>
          <cell r="U1027" t="str">
            <v>ASSETS</v>
          </cell>
          <cell r="V1027" t="str">
            <v>OTHER ASSETS</v>
          </cell>
        </row>
        <row r="1028">
          <cell r="C1028" t="str">
            <v>GU   F320032278USD</v>
          </cell>
          <cell r="D1028" t="str">
            <v>CBABA***</v>
          </cell>
          <cell r="E1028" t="str">
            <v>LAND&amp;ME</v>
          </cell>
          <cell r="F1028" t="str">
            <v>Balance Sheet</v>
          </cell>
          <cell r="G1028">
            <v>198826.06</v>
          </cell>
          <cell r="H1028">
            <v>198826.06</v>
          </cell>
          <cell r="I1028">
            <v>198826.06</v>
          </cell>
          <cell r="J1028">
            <v>198826.06</v>
          </cell>
          <cell r="K1028">
            <v>198826.06</v>
          </cell>
          <cell r="L1028">
            <v>198826.06</v>
          </cell>
          <cell r="M1028">
            <v>198826.06</v>
          </cell>
          <cell r="N1028">
            <v>198826.06</v>
          </cell>
          <cell r="O1028">
            <v>198826.06</v>
          </cell>
          <cell r="P1028">
            <v>198826.06</v>
          </cell>
          <cell r="Q1028">
            <v>198826.06</v>
          </cell>
          <cell r="R1028">
            <v>198826.06</v>
          </cell>
          <cell r="S1028">
            <v>2385912.7200000002</v>
          </cell>
          <cell r="T1028" t="str">
            <v>USD</v>
          </cell>
          <cell r="U1028" t="str">
            <v>ASSETS</v>
          </cell>
          <cell r="V1028" t="str">
            <v>OTHER ASSETS</v>
          </cell>
        </row>
        <row r="1029">
          <cell r="C1029" t="str">
            <v>GU   F6000USD</v>
          </cell>
          <cell r="D1029" t="str">
            <v>CBACB***</v>
          </cell>
          <cell r="E1029" t="str">
            <v>LAND&amp;ME</v>
          </cell>
          <cell r="F1029" t="str">
            <v>Balance Sheet</v>
          </cell>
          <cell r="G1029">
            <v>2204276.65</v>
          </cell>
          <cell r="H1029">
            <v>2204276.65</v>
          </cell>
          <cell r="I1029">
            <v>2204276.65</v>
          </cell>
          <cell r="J1029">
            <v>2204276.65</v>
          </cell>
          <cell r="K1029">
            <v>2204276.65</v>
          </cell>
          <cell r="L1029">
            <v>2204276.65</v>
          </cell>
          <cell r="M1029">
            <v>2204276.65</v>
          </cell>
          <cell r="N1029">
            <v>2204276.65</v>
          </cell>
          <cell r="O1029">
            <v>2204276.65</v>
          </cell>
          <cell r="P1029">
            <v>2204276.65</v>
          </cell>
          <cell r="Q1029">
            <v>2204276.65</v>
          </cell>
          <cell r="R1029">
            <v>2204276.65</v>
          </cell>
          <cell r="S1029">
            <v>26451319.799999993</v>
          </cell>
          <cell r="T1029" t="str">
            <v>USD</v>
          </cell>
          <cell r="U1029" t="str">
            <v>ASSETS</v>
          </cell>
          <cell r="V1029" t="str">
            <v>OTHER ASSETS</v>
          </cell>
        </row>
        <row r="1030">
          <cell r="C1030" t="str">
            <v>GU   G1701001USD</v>
          </cell>
          <cell r="D1030" t="str">
            <v>DABAAG**</v>
          </cell>
          <cell r="E1030" t="str">
            <v>A/P</v>
          </cell>
          <cell r="F1030" t="str">
            <v>Balance Sheet</v>
          </cell>
          <cell r="G1030">
            <v>-15941.6</v>
          </cell>
          <cell r="H1030">
            <v>-15941.6</v>
          </cell>
          <cell r="I1030">
            <v>-15941.59</v>
          </cell>
          <cell r="J1030">
            <v>-15941.58</v>
          </cell>
          <cell r="K1030">
            <v>-15941.58</v>
          </cell>
          <cell r="L1030">
            <v>-41020.199999999997</v>
          </cell>
          <cell r="M1030">
            <v>-12733.53</v>
          </cell>
          <cell r="N1030">
            <v>-12733.53</v>
          </cell>
          <cell r="O1030">
            <v>-12733.54</v>
          </cell>
          <cell r="P1030">
            <v>-15239.04</v>
          </cell>
          <cell r="Q1030">
            <v>-12733.53</v>
          </cell>
          <cell r="R1030">
            <v>-12733.53</v>
          </cell>
          <cell r="S1030">
            <v>-199634.85</v>
          </cell>
          <cell r="T1030" t="str">
            <v>USD</v>
          </cell>
          <cell r="U1030" t="str">
            <v>LIABILITIES</v>
          </cell>
          <cell r="V1030" t="str">
            <v>CURRENT LIAB</v>
          </cell>
        </row>
        <row r="1031">
          <cell r="C1031" t="str">
            <v>GU   G1701087USD</v>
          </cell>
          <cell r="D1031" t="str">
            <v>DABAAG**</v>
          </cell>
          <cell r="E1031" t="str">
            <v>A/P</v>
          </cell>
          <cell r="F1031" t="str">
            <v>Balance Sheet</v>
          </cell>
          <cell r="G1031">
            <v>0.01</v>
          </cell>
          <cell r="H1031">
            <v>0.01</v>
          </cell>
          <cell r="I1031">
            <v>0.01</v>
          </cell>
          <cell r="J1031">
            <v>0.01</v>
          </cell>
          <cell r="K1031">
            <v>0.01</v>
          </cell>
          <cell r="L1031">
            <v>0.01</v>
          </cell>
          <cell r="M1031">
            <v>0.01</v>
          </cell>
          <cell r="N1031">
            <v>0.01</v>
          </cell>
          <cell r="O1031">
            <v>0.01</v>
          </cell>
          <cell r="P1031">
            <v>0.01</v>
          </cell>
          <cell r="Q1031">
            <v>0.01</v>
          </cell>
          <cell r="R1031">
            <v>0.01</v>
          </cell>
          <cell r="S1031">
            <v>0.11999999999999998</v>
          </cell>
          <cell r="T1031" t="str">
            <v>USD</v>
          </cell>
          <cell r="U1031" t="str">
            <v>LIABILITIES</v>
          </cell>
          <cell r="V1031" t="str">
            <v>CURRENT LIAB</v>
          </cell>
        </row>
        <row r="1032">
          <cell r="C1032" t="str">
            <v>BN   G57200BNUSD</v>
          </cell>
          <cell r="D1032" t="str">
            <v>DABBDC**</v>
          </cell>
          <cell r="E1032" t="str">
            <v>ACCRUED</v>
          </cell>
          <cell r="F1032" t="str">
            <v>Balance Sheet</v>
          </cell>
          <cell r="G1032">
            <v>-476063.54</v>
          </cell>
          <cell r="H1032">
            <v>-258815.15</v>
          </cell>
          <cell r="I1032">
            <v>-232911.57</v>
          </cell>
          <cell r="J1032">
            <v>-261528.56</v>
          </cell>
          <cell r="K1032">
            <v>-460461.97</v>
          </cell>
          <cell r="L1032">
            <v>-454996.23</v>
          </cell>
          <cell r="M1032">
            <v>-449840.52</v>
          </cell>
          <cell r="N1032">
            <v>-277820.32</v>
          </cell>
          <cell r="O1032">
            <v>-422104.1</v>
          </cell>
          <cell r="P1032">
            <v>-473205.88</v>
          </cell>
          <cell r="Q1032">
            <v>-508604.48</v>
          </cell>
          <cell r="R1032">
            <v>-504251.14</v>
          </cell>
          <cell r="S1032">
            <v>-4780603.46</v>
          </cell>
          <cell r="T1032" t="str">
            <v>USD</v>
          </cell>
          <cell r="U1032" t="str">
            <v>LIABILITIES</v>
          </cell>
          <cell r="V1032" t="str">
            <v>CURRENT LIAB</v>
          </cell>
        </row>
        <row r="1033">
          <cell r="C1033" t="str">
            <v>BN   G57600BU01USD</v>
          </cell>
          <cell r="D1033" t="str">
            <v>DADAB***</v>
          </cell>
          <cell r="E1033" t="str">
            <v>CON PAYABLES</v>
          </cell>
          <cell r="F1033" t="str">
            <v>Balance Sheet</v>
          </cell>
          <cell r="G1033">
            <v>-7131.98</v>
          </cell>
          <cell r="H1033">
            <v>-3785.78</v>
          </cell>
          <cell r="I1033">
            <v>0.05</v>
          </cell>
          <cell r="J1033">
            <v>-128.19</v>
          </cell>
          <cell r="K1033">
            <v>-136.63999999999999</v>
          </cell>
          <cell r="L1033">
            <v>-136.58000000000001</v>
          </cell>
          <cell r="M1033">
            <v>-1401.94</v>
          </cell>
          <cell r="N1033">
            <v>-1418.81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-14139.87</v>
          </cell>
          <cell r="T1033" t="str">
            <v>USD</v>
          </cell>
          <cell r="U1033" t="str">
            <v>LIABILITIES</v>
          </cell>
          <cell r="V1033" t="str">
            <v>CURRENT LIAB</v>
          </cell>
        </row>
        <row r="1034">
          <cell r="C1034" t="str">
            <v>GU   G1701093USD</v>
          </cell>
          <cell r="D1034" t="str">
            <v>DABAAG**</v>
          </cell>
          <cell r="E1034" t="str">
            <v>A/P</v>
          </cell>
          <cell r="F1034" t="str">
            <v>Balance Sheet</v>
          </cell>
          <cell r="G1034">
            <v>-1161906.99</v>
          </cell>
          <cell r="H1034">
            <v>-777979.63</v>
          </cell>
          <cell r="I1034">
            <v>-2365734.98</v>
          </cell>
          <cell r="J1034">
            <v>-1714169.47</v>
          </cell>
          <cell r="K1034">
            <v>-2624802.41</v>
          </cell>
          <cell r="L1034">
            <v>-1581851.73</v>
          </cell>
          <cell r="M1034">
            <v>-2674192.19</v>
          </cell>
          <cell r="N1034">
            <v>-950413.38</v>
          </cell>
          <cell r="O1034">
            <v>-1396671.57</v>
          </cell>
          <cell r="P1034">
            <v>-1776157.91</v>
          </cell>
          <cell r="Q1034">
            <v>-277767.49</v>
          </cell>
          <cell r="R1034">
            <v>-771908.95</v>
          </cell>
          <cell r="S1034">
            <v>-18073556.699999999</v>
          </cell>
          <cell r="T1034" t="str">
            <v>USD</v>
          </cell>
          <cell r="U1034" t="str">
            <v>LIABILITIES</v>
          </cell>
          <cell r="V1034" t="str">
            <v>CURRENT LIAB</v>
          </cell>
        </row>
        <row r="1035">
          <cell r="C1035" t="str">
            <v>GU   G1701095USD</v>
          </cell>
          <cell r="D1035" t="str">
            <v>DABAAG**</v>
          </cell>
          <cell r="E1035" t="str">
            <v>A/P</v>
          </cell>
          <cell r="F1035" t="str">
            <v>Balance Sheet</v>
          </cell>
          <cell r="G1035">
            <v>-5812.54</v>
          </cell>
          <cell r="H1035">
            <v>-4606.1899999999996</v>
          </cell>
          <cell r="I1035">
            <v>-2793.54</v>
          </cell>
          <cell r="J1035">
            <v>-4243.87</v>
          </cell>
          <cell r="K1035">
            <v>-4254.62</v>
          </cell>
          <cell r="L1035">
            <v>-2746.07</v>
          </cell>
          <cell r="M1035">
            <v>-4883.1499999999996</v>
          </cell>
          <cell r="N1035">
            <v>-3810.73</v>
          </cell>
          <cell r="O1035">
            <v>-3384.52</v>
          </cell>
          <cell r="P1035">
            <v>-4900.17</v>
          </cell>
          <cell r="Q1035">
            <v>-2732.51</v>
          </cell>
          <cell r="R1035">
            <v>-5614.46</v>
          </cell>
          <cell r="S1035">
            <v>-49782.369999999995</v>
          </cell>
          <cell r="T1035" t="str">
            <v>USD</v>
          </cell>
          <cell r="U1035" t="str">
            <v>LIABILITIES</v>
          </cell>
          <cell r="V1035" t="str">
            <v>CURRENT LIAB</v>
          </cell>
        </row>
        <row r="1036">
          <cell r="C1036" t="str">
            <v>GU   G1747087USD</v>
          </cell>
          <cell r="D1036" t="str">
            <v>DABAAJ**</v>
          </cell>
          <cell r="E1036" t="str">
            <v>A/P</v>
          </cell>
          <cell r="F1036" t="str">
            <v>Balance Sheet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-0.01</v>
          </cell>
          <cell r="L1036">
            <v>-0.01</v>
          </cell>
          <cell r="M1036">
            <v>-0.01</v>
          </cell>
          <cell r="N1036">
            <v>-0.01</v>
          </cell>
          <cell r="O1036">
            <v>-0.01</v>
          </cell>
          <cell r="P1036">
            <v>-0.01</v>
          </cell>
          <cell r="Q1036">
            <v>-0.01</v>
          </cell>
          <cell r="R1036">
            <v>-0.01</v>
          </cell>
          <cell r="S1036">
            <v>-0.08</v>
          </cell>
          <cell r="T1036" t="str">
            <v>USD</v>
          </cell>
          <cell r="U1036" t="str">
            <v>LIABILITIES</v>
          </cell>
          <cell r="V1036" t="str">
            <v>CURRENT LIAB</v>
          </cell>
        </row>
        <row r="1037">
          <cell r="C1037" t="str">
            <v>GU   G17470GUUSD</v>
          </cell>
          <cell r="D1037" t="str">
            <v>DABAAJ**</v>
          </cell>
          <cell r="E1037" t="str">
            <v>A/P</v>
          </cell>
          <cell r="F1037" t="str">
            <v>Balance Sheet</v>
          </cell>
          <cell r="G1037">
            <v>0.77</v>
          </cell>
          <cell r="H1037">
            <v>-357153.14</v>
          </cell>
          <cell r="I1037">
            <v>-909757</v>
          </cell>
          <cell r="J1037">
            <v>-729145.97</v>
          </cell>
          <cell r="K1037">
            <v>-411801.14</v>
          </cell>
          <cell r="L1037">
            <v>-817663</v>
          </cell>
          <cell r="M1037">
            <v>-467759.94</v>
          </cell>
          <cell r="N1037">
            <v>-1817196.1</v>
          </cell>
          <cell r="O1037">
            <v>-481653.91</v>
          </cell>
          <cell r="P1037">
            <v>-286124.2</v>
          </cell>
          <cell r="Q1037">
            <v>-1135756.8999999999</v>
          </cell>
          <cell r="R1037">
            <v>0.48</v>
          </cell>
          <cell r="S1037">
            <v>-7414010.0499999989</v>
          </cell>
          <cell r="T1037" t="str">
            <v>USD</v>
          </cell>
          <cell r="U1037" t="str">
            <v>LIABILITIES</v>
          </cell>
          <cell r="V1037" t="str">
            <v>CURRENT LIAB</v>
          </cell>
        </row>
        <row r="1038">
          <cell r="C1038" t="str">
            <v>GU   G1747TMPUSD</v>
          </cell>
          <cell r="D1038" t="str">
            <v>DABAAJ**</v>
          </cell>
          <cell r="E1038" t="str">
            <v>A/P</v>
          </cell>
          <cell r="F1038" t="str">
            <v>Balance Sheet</v>
          </cell>
          <cell r="G1038">
            <v>-432370.37</v>
          </cell>
          <cell r="H1038">
            <v>-0.01</v>
          </cell>
          <cell r="I1038">
            <v>-0.01</v>
          </cell>
          <cell r="J1038">
            <v>-0.01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-432370.4</v>
          </cell>
          <cell r="T1038" t="str">
            <v>USD</v>
          </cell>
          <cell r="U1038" t="str">
            <v>LIABILITIES</v>
          </cell>
          <cell r="V1038" t="str">
            <v>CURRENT LIAB</v>
          </cell>
        </row>
        <row r="1039">
          <cell r="C1039" t="str">
            <v>BN   G57700BNUSD</v>
          </cell>
          <cell r="D1039" t="str">
            <v>DAFC****</v>
          </cell>
          <cell r="E1039" t="str">
            <v>OTHER</v>
          </cell>
          <cell r="F1039" t="str">
            <v>Balance Sheet</v>
          </cell>
          <cell r="G1039">
            <v>-53388</v>
          </cell>
          <cell r="H1039">
            <v>-88182.24</v>
          </cell>
          <cell r="I1039">
            <v>-126877.44</v>
          </cell>
          <cell r="J1039">
            <v>-157960.01</v>
          </cell>
          <cell r="K1039">
            <v>-203529.27</v>
          </cell>
          <cell r="L1039">
            <v>-204836.75</v>
          </cell>
          <cell r="M1039">
            <v>-196520.67</v>
          </cell>
          <cell r="N1039">
            <v>-232519.25</v>
          </cell>
          <cell r="O1039">
            <v>-273761.94</v>
          </cell>
          <cell r="P1039">
            <v>-315738.05</v>
          </cell>
          <cell r="Q1039">
            <v>-162365.9</v>
          </cell>
          <cell r="R1039">
            <v>-191500.79999999999</v>
          </cell>
          <cell r="S1039">
            <v>-2207180.3199999998</v>
          </cell>
          <cell r="T1039" t="str">
            <v>USD</v>
          </cell>
          <cell r="U1039" t="str">
            <v>LIABILITIES</v>
          </cell>
          <cell r="V1039" t="str">
            <v>CURRENT LIAB</v>
          </cell>
        </row>
        <row r="1040">
          <cell r="C1040" t="str">
            <v>BN   H08610BNUSD</v>
          </cell>
          <cell r="D1040" t="str">
            <v>EBA*****</v>
          </cell>
          <cell r="E1040" t="str">
            <v>STOCK</v>
          </cell>
          <cell r="F1040" t="str">
            <v>Balance Sheet</v>
          </cell>
          <cell r="G1040">
            <v>-12037</v>
          </cell>
          <cell r="H1040">
            <v>-12037</v>
          </cell>
          <cell r="I1040">
            <v>-12037</v>
          </cell>
          <cell r="J1040">
            <v>-12037</v>
          </cell>
          <cell r="K1040">
            <v>-12037</v>
          </cell>
          <cell r="L1040">
            <v>-12037</v>
          </cell>
          <cell r="M1040">
            <v>-12037</v>
          </cell>
          <cell r="N1040">
            <v>-12037</v>
          </cell>
          <cell r="O1040">
            <v>-12037</v>
          </cell>
          <cell r="P1040">
            <v>-12037</v>
          </cell>
          <cell r="Q1040">
            <v>-12037</v>
          </cell>
          <cell r="R1040">
            <v>-12037</v>
          </cell>
          <cell r="S1040">
            <v>-144444</v>
          </cell>
          <cell r="T1040" t="str">
            <v>USD</v>
          </cell>
          <cell r="U1040" t="str">
            <v>EQUITY</v>
          </cell>
          <cell r="V1040" t="str">
            <v>EQUITY</v>
          </cell>
        </row>
        <row r="1041">
          <cell r="C1041" t="str">
            <v>GU   G4735003GUUSD</v>
          </cell>
          <cell r="D1041" t="str">
            <v>DABAAG**</v>
          </cell>
          <cell r="E1041" t="str">
            <v>A/P</v>
          </cell>
          <cell r="F1041" t="str">
            <v>Balance Sheet</v>
          </cell>
          <cell r="G1041">
            <v>-3665.78</v>
          </cell>
          <cell r="H1041">
            <v>-3603.98</v>
          </cell>
          <cell r="I1041">
            <v>-3420.23</v>
          </cell>
          <cell r="J1041">
            <v>-3779.64</v>
          </cell>
          <cell r="K1041">
            <v>-760.54</v>
          </cell>
          <cell r="L1041">
            <v>5416.39</v>
          </cell>
          <cell r="M1041">
            <v>-28447.57</v>
          </cell>
          <cell r="N1041">
            <v>-322.89</v>
          </cell>
          <cell r="O1041">
            <v>-337.09</v>
          </cell>
          <cell r="P1041">
            <v>-1579.71</v>
          </cell>
          <cell r="Q1041">
            <v>-27044.959999999999</v>
          </cell>
          <cell r="R1041">
            <v>7959.49</v>
          </cell>
          <cell r="S1041">
            <v>-59586.51</v>
          </cell>
          <cell r="T1041" t="str">
            <v>USD</v>
          </cell>
          <cell r="U1041" t="str">
            <v>LIABILITIES</v>
          </cell>
          <cell r="V1041" t="str">
            <v>CURRENT LIAB</v>
          </cell>
        </row>
        <row r="1042">
          <cell r="C1042" t="str">
            <v>BN   H08630BNUSD</v>
          </cell>
          <cell r="D1042" t="str">
            <v>EC******</v>
          </cell>
          <cell r="E1042" t="str">
            <v>PROFIT EMPLOYED</v>
          </cell>
          <cell r="F1042" t="str">
            <v>Balance Sheet</v>
          </cell>
          <cell r="G1042">
            <v>-391845.23</v>
          </cell>
          <cell r="H1042">
            <v>-410427.03</v>
          </cell>
          <cell r="I1042">
            <v>-371974.3</v>
          </cell>
          <cell r="J1042">
            <v>-268830.15000000002</v>
          </cell>
          <cell r="K1042">
            <v>-215284.37</v>
          </cell>
          <cell r="L1042">
            <v>-221481.64</v>
          </cell>
          <cell r="M1042">
            <v>-154715.12</v>
          </cell>
          <cell r="N1042">
            <v>-150138.39000000001</v>
          </cell>
          <cell r="O1042">
            <v>-135389.5</v>
          </cell>
          <cell r="P1042">
            <v>-131532.10999999999</v>
          </cell>
          <cell r="Q1042">
            <v>-127172.81</v>
          </cell>
          <cell r="R1042">
            <v>-174739.89</v>
          </cell>
          <cell r="S1042">
            <v>-2753530.5400000005</v>
          </cell>
          <cell r="T1042" t="str">
            <v>USD</v>
          </cell>
          <cell r="U1042" t="str">
            <v>EQUITY</v>
          </cell>
          <cell r="V1042" t="str">
            <v>EQUITY</v>
          </cell>
        </row>
        <row r="1043">
          <cell r="C1043" t="str">
            <v>BS   A0002093J3USD</v>
          </cell>
          <cell r="D1043" t="str">
            <v>CABB****</v>
          </cell>
          <cell r="E1043" t="str">
            <v>CASH</v>
          </cell>
          <cell r="F1043" t="str">
            <v>Balance Sheet</v>
          </cell>
          <cell r="G1043">
            <v>0.02</v>
          </cell>
          <cell r="H1043">
            <v>0.02</v>
          </cell>
          <cell r="I1043">
            <v>0.02</v>
          </cell>
          <cell r="J1043">
            <v>0.02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0.08</v>
          </cell>
          <cell r="T1043" t="str">
            <v>USD</v>
          </cell>
          <cell r="U1043" t="str">
            <v>ASSETS</v>
          </cell>
          <cell r="V1043" t="str">
            <v>CURRENT ASSETS</v>
          </cell>
        </row>
        <row r="1044">
          <cell r="C1044" t="str">
            <v>BS   A000725493USD</v>
          </cell>
          <cell r="D1044" t="str">
            <v>CABB****</v>
          </cell>
          <cell r="E1044" t="str">
            <v>CASH</v>
          </cell>
          <cell r="F1044" t="str">
            <v>Balance Sheet</v>
          </cell>
          <cell r="G1044">
            <v>2960607.45</v>
          </cell>
          <cell r="H1044">
            <v>985379.85</v>
          </cell>
          <cell r="I1044">
            <v>1133187.82</v>
          </cell>
          <cell r="J1044">
            <v>808463.45</v>
          </cell>
          <cell r="K1044">
            <v>735670</v>
          </cell>
          <cell r="L1044">
            <v>505435.76</v>
          </cell>
          <cell r="M1044">
            <v>171176</v>
          </cell>
          <cell r="N1044">
            <v>601601.75</v>
          </cell>
          <cell r="O1044">
            <v>677151.75</v>
          </cell>
          <cell r="P1044">
            <v>465036.53</v>
          </cell>
          <cell r="Q1044">
            <v>3875473.85</v>
          </cell>
          <cell r="R1044">
            <v>291236.65999999997</v>
          </cell>
          <cell r="S1044">
            <v>13210420.869999999</v>
          </cell>
          <cell r="T1044" t="str">
            <v>USD</v>
          </cell>
          <cell r="U1044" t="str">
            <v>ASSETS</v>
          </cell>
          <cell r="V1044" t="str">
            <v>CURRENT ASSETS</v>
          </cell>
        </row>
        <row r="1045">
          <cell r="C1045" t="str">
            <v>BS   A000725499USD</v>
          </cell>
          <cell r="D1045" t="str">
            <v>CABB****</v>
          </cell>
          <cell r="E1045" t="str">
            <v>CASH</v>
          </cell>
          <cell r="F1045" t="str">
            <v>Balance Sheet</v>
          </cell>
          <cell r="G1045">
            <v>822264.35</v>
          </cell>
          <cell r="H1045">
            <v>936546</v>
          </cell>
          <cell r="I1045">
            <v>869554.61</v>
          </cell>
          <cell r="J1045">
            <v>570774.43000000005</v>
          </cell>
          <cell r="K1045">
            <v>450074.52</v>
          </cell>
          <cell r="L1045">
            <v>395259.69</v>
          </cell>
          <cell r="M1045">
            <v>687057.18</v>
          </cell>
          <cell r="N1045">
            <v>640819.81000000006</v>
          </cell>
          <cell r="O1045">
            <v>752244.66</v>
          </cell>
          <cell r="P1045">
            <v>664651.04</v>
          </cell>
          <cell r="Q1045">
            <v>838549.24</v>
          </cell>
          <cell r="R1045">
            <v>788169.39</v>
          </cell>
          <cell r="S1045">
            <v>8415964.9199999999</v>
          </cell>
          <cell r="T1045" t="str">
            <v>USD</v>
          </cell>
          <cell r="U1045" t="str">
            <v>ASSETS</v>
          </cell>
          <cell r="V1045" t="str">
            <v>CURRENT ASSETS</v>
          </cell>
        </row>
        <row r="1046">
          <cell r="C1046" t="str">
            <v>HJ   A2041006USD</v>
          </cell>
          <cell r="D1046" t="str">
            <v>CACAFA**</v>
          </cell>
          <cell r="E1046" t="str">
            <v>TRADE RECEIVABLES</v>
          </cell>
          <cell r="F1046" t="str">
            <v>Balance Sheet</v>
          </cell>
          <cell r="G1046">
            <v>0</v>
          </cell>
          <cell r="H1046">
            <v>0</v>
          </cell>
          <cell r="I1046">
            <v>-111.84</v>
          </cell>
          <cell r="J1046">
            <v>18368.86</v>
          </cell>
          <cell r="K1046">
            <v>65104.75</v>
          </cell>
          <cell r="L1046">
            <v>61129.57</v>
          </cell>
          <cell r="M1046">
            <v>70041.97</v>
          </cell>
          <cell r="N1046">
            <v>-1026.8399999999999</v>
          </cell>
          <cell r="O1046">
            <v>41757.29</v>
          </cell>
          <cell r="P1046">
            <v>9120.91</v>
          </cell>
          <cell r="Q1046">
            <v>38153.440000000002</v>
          </cell>
          <cell r="R1046">
            <v>23.27</v>
          </cell>
          <cell r="S1046">
            <v>302561.38</v>
          </cell>
          <cell r="T1046" t="str">
            <v>USD</v>
          </cell>
          <cell r="U1046" t="str">
            <v>ASSETS</v>
          </cell>
          <cell r="V1046" t="str">
            <v>CURRENT ASSETS</v>
          </cell>
        </row>
        <row r="1047">
          <cell r="C1047" t="str">
            <v>HJ   A204102775USD</v>
          </cell>
          <cell r="D1047" t="str">
            <v>CACAFA**</v>
          </cell>
          <cell r="E1047" t="str">
            <v>TRADE RECEIVABLES</v>
          </cell>
          <cell r="F1047" t="str">
            <v>Balance Sheet</v>
          </cell>
          <cell r="G1047">
            <v>135062.25</v>
          </cell>
          <cell r="H1047">
            <v>113032.73</v>
          </cell>
          <cell r="I1047">
            <v>120921.73</v>
          </cell>
          <cell r="J1047">
            <v>32711.23</v>
          </cell>
          <cell r="K1047">
            <v>54151.17</v>
          </cell>
          <cell r="L1047">
            <v>72830.78</v>
          </cell>
          <cell r="M1047">
            <v>100359.1</v>
          </cell>
          <cell r="N1047">
            <v>7346.54</v>
          </cell>
          <cell r="O1047">
            <v>86377.19</v>
          </cell>
          <cell r="P1047">
            <v>110905.52</v>
          </cell>
          <cell r="Q1047">
            <v>75590.38</v>
          </cell>
          <cell r="R1047">
            <v>106313.62</v>
          </cell>
          <cell r="S1047">
            <v>1015602.24</v>
          </cell>
          <cell r="T1047" t="str">
            <v>USD</v>
          </cell>
          <cell r="U1047" t="str">
            <v>ASSETS</v>
          </cell>
          <cell r="V1047" t="str">
            <v>CURRENT ASSETS</v>
          </cell>
        </row>
        <row r="1048">
          <cell r="C1048" t="str">
            <v>HJ   A204102778USD</v>
          </cell>
          <cell r="D1048" t="str">
            <v>CACAFA**</v>
          </cell>
          <cell r="E1048" t="str">
            <v>TRADE RECEIVABLES</v>
          </cell>
          <cell r="F1048" t="str">
            <v>Balance Sheet</v>
          </cell>
          <cell r="G1048">
            <v>-31236.01</v>
          </cell>
          <cell r="H1048">
            <v>38099.03</v>
          </cell>
          <cell r="I1048">
            <v>32276.42</v>
          </cell>
          <cell r="J1048">
            <v>9727.94</v>
          </cell>
          <cell r="K1048">
            <v>-91012.71</v>
          </cell>
          <cell r="L1048">
            <v>-299680.74</v>
          </cell>
          <cell r="M1048">
            <v>-187383.85</v>
          </cell>
          <cell r="N1048">
            <v>-246499.66</v>
          </cell>
          <cell r="O1048">
            <v>44988.08</v>
          </cell>
          <cell r="P1048">
            <v>-106855.93</v>
          </cell>
          <cell r="Q1048">
            <v>6967.81</v>
          </cell>
          <cell r="R1048">
            <v>-71271.42</v>
          </cell>
          <cell r="S1048">
            <v>-901881.04000000015</v>
          </cell>
          <cell r="T1048" t="str">
            <v>USD</v>
          </cell>
          <cell r="U1048" t="str">
            <v>ASSETS</v>
          </cell>
          <cell r="V1048" t="str">
            <v>CURRENT ASSETS</v>
          </cell>
        </row>
        <row r="1049">
          <cell r="C1049" t="str">
            <v>BS   A000725693USD</v>
          </cell>
          <cell r="D1049" t="str">
            <v>CABB****</v>
          </cell>
          <cell r="E1049" t="str">
            <v>CASH</v>
          </cell>
          <cell r="F1049" t="str">
            <v>Balance Sheet</v>
          </cell>
          <cell r="G1049">
            <v>1026856</v>
          </cell>
          <cell r="H1049">
            <v>1009544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2036400</v>
          </cell>
          <cell r="T1049" t="str">
            <v>USD</v>
          </cell>
          <cell r="U1049" t="str">
            <v>ASSETS</v>
          </cell>
          <cell r="V1049" t="str">
            <v>CURRENT ASSETS</v>
          </cell>
        </row>
        <row r="1050">
          <cell r="C1050" t="str">
            <v>BS   G069203693USD</v>
          </cell>
          <cell r="D1050" t="str">
            <v>DADD****</v>
          </cell>
          <cell r="E1050" t="str">
            <v>CON PAYABLES</v>
          </cell>
          <cell r="F1050" t="str">
            <v>Balance Sheet</v>
          </cell>
          <cell r="G1050">
            <v>-7783541.9299999997</v>
          </cell>
          <cell r="H1050">
            <v>-4844159.1399999997</v>
          </cell>
          <cell r="I1050">
            <v>-3650072.39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-16277773.460000001</v>
          </cell>
          <cell r="T1050" t="str">
            <v>USD</v>
          </cell>
          <cell r="U1050" t="str">
            <v>LIABILITIES</v>
          </cell>
          <cell r="V1050" t="str">
            <v>CURRENT LIAB</v>
          </cell>
        </row>
        <row r="1051">
          <cell r="C1051" t="str">
            <v>BS   H08610BSUSD</v>
          </cell>
          <cell r="D1051" t="str">
            <v>EBA*****</v>
          </cell>
          <cell r="E1051" t="str">
            <v>STOCK</v>
          </cell>
          <cell r="F1051" t="str">
            <v>Balance Sheet</v>
          </cell>
          <cell r="G1051">
            <v>-12334946</v>
          </cell>
          <cell r="H1051">
            <v>-12334946</v>
          </cell>
          <cell r="I1051">
            <v>-12334946</v>
          </cell>
          <cell r="J1051">
            <v>-12334946</v>
          </cell>
          <cell r="K1051">
            <v>-12334946</v>
          </cell>
          <cell r="L1051">
            <v>-12334946</v>
          </cell>
          <cell r="M1051">
            <v>-12334946</v>
          </cell>
          <cell r="N1051">
            <v>-12334946</v>
          </cell>
          <cell r="O1051">
            <v>-12334946</v>
          </cell>
          <cell r="P1051">
            <v>-12334946</v>
          </cell>
          <cell r="Q1051">
            <v>-12334946</v>
          </cell>
          <cell r="R1051">
            <v>-12334946</v>
          </cell>
          <cell r="S1051">
            <v>-148019352</v>
          </cell>
          <cell r="T1051" t="str">
            <v>USD</v>
          </cell>
          <cell r="U1051" t="str">
            <v>EQUITY</v>
          </cell>
          <cell r="V1051" t="str">
            <v>EQUITY</v>
          </cell>
        </row>
        <row r="1052">
          <cell r="C1052" t="str">
            <v>HJ   A3051001USD</v>
          </cell>
          <cell r="D1052" t="str">
            <v>CACAFA**</v>
          </cell>
          <cell r="E1052" t="str">
            <v>TRADE RECEIVABLES</v>
          </cell>
          <cell r="F1052" t="str">
            <v>Balance Sheet</v>
          </cell>
          <cell r="G1052">
            <v>56764.62</v>
          </cell>
          <cell r="H1052">
            <v>56573.91</v>
          </cell>
          <cell r="I1052">
            <v>56719.31</v>
          </cell>
          <cell r="J1052">
            <v>1891.99</v>
          </cell>
          <cell r="K1052">
            <v>1939.39</v>
          </cell>
          <cell r="L1052">
            <v>1935.36</v>
          </cell>
          <cell r="M1052">
            <v>1941.07</v>
          </cell>
          <cell r="N1052">
            <v>1939.92</v>
          </cell>
          <cell r="O1052">
            <v>1987.16</v>
          </cell>
          <cell r="P1052">
            <v>13.84</v>
          </cell>
          <cell r="Q1052">
            <v>0</v>
          </cell>
          <cell r="R1052">
            <v>427.96</v>
          </cell>
          <cell r="S1052">
            <v>182134.53</v>
          </cell>
          <cell r="T1052" t="str">
            <v>USD</v>
          </cell>
          <cell r="U1052" t="str">
            <v>ASSETS</v>
          </cell>
          <cell r="V1052" t="str">
            <v>CURRENT ASSETS</v>
          </cell>
        </row>
        <row r="1053">
          <cell r="C1053" t="str">
            <v>HJ   A3060002USD</v>
          </cell>
          <cell r="D1053" t="str">
            <v>CACAFB**</v>
          </cell>
          <cell r="E1053" t="str">
            <v>TRADE RECEIVABLES</v>
          </cell>
          <cell r="F1053" t="str">
            <v>Balance Sheet</v>
          </cell>
          <cell r="G1053">
            <v>729.28</v>
          </cell>
          <cell r="H1053">
            <v>0</v>
          </cell>
          <cell r="I1053">
            <v>-121.2</v>
          </cell>
          <cell r="J1053">
            <v>-121.2</v>
          </cell>
          <cell r="K1053">
            <v>-182.03</v>
          </cell>
          <cell r="L1053">
            <v>-182.03</v>
          </cell>
          <cell r="M1053">
            <v>0</v>
          </cell>
          <cell r="N1053">
            <v>92705.82</v>
          </cell>
          <cell r="O1053">
            <v>0</v>
          </cell>
          <cell r="P1053">
            <v>10524.51</v>
          </cell>
          <cell r="Q1053">
            <v>-12251.91</v>
          </cell>
          <cell r="R1053">
            <v>0</v>
          </cell>
          <cell r="S1053">
            <v>91101.24</v>
          </cell>
          <cell r="T1053" t="str">
            <v>USD</v>
          </cell>
          <cell r="U1053" t="str">
            <v>ASSETS</v>
          </cell>
          <cell r="V1053" t="str">
            <v>CURRENT ASSETS</v>
          </cell>
        </row>
        <row r="1054">
          <cell r="C1054" t="str">
            <v>HJ   A3060003USD</v>
          </cell>
          <cell r="D1054" t="str">
            <v>CACAFB**</v>
          </cell>
          <cell r="E1054" t="str">
            <v>TRADE RECEIVABLES</v>
          </cell>
          <cell r="F1054" t="str">
            <v>Balance Sheet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 t="str">
            <v>USD</v>
          </cell>
          <cell r="U1054" t="str">
            <v>ASSETS</v>
          </cell>
          <cell r="V1054" t="str">
            <v>CURRENT ASSETS</v>
          </cell>
        </row>
        <row r="1055">
          <cell r="C1055" t="str">
            <v>HJ   A3073001USD</v>
          </cell>
          <cell r="D1055" t="str">
            <v>CACAFA**</v>
          </cell>
          <cell r="E1055" t="str">
            <v>TRADE RECEIVABLES</v>
          </cell>
          <cell r="F1055" t="str">
            <v>Balance Sheet</v>
          </cell>
          <cell r="G1055">
            <v>160867.88</v>
          </cell>
          <cell r="H1055">
            <v>173478.83</v>
          </cell>
          <cell r="I1055">
            <v>184290.1</v>
          </cell>
          <cell r="J1055">
            <v>159298.31</v>
          </cell>
          <cell r="K1055">
            <v>170367.41</v>
          </cell>
          <cell r="L1055">
            <v>35352.06</v>
          </cell>
          <cell r="M1055">
            <v>25348.59</v>
          </cell>
          <cell r="N1055">
            <v>37224.76</v>
          </cell>
          <cell r="O1055">
            <v>49161.15</v>
          </cell>
          <cell r="P1055">
            <v>25567.88</v>
          </cell>
          <cell r="Q1055">
            <v>34404.730000000003</v>
          </cell>
          <cell r="R1055">
            <v>48527</v>
          </cell>
          <cell r="S1055">
            <v>1103888.7</v>
          </cell>
          <cell r="T1055" t="str">
            <v>USD</v>
          </cell>
          <cell r="U1055" t="str">
            <v>ASSETS</v>
          </cell>
          <cell r="V1055" t="str">
            <v>CURRENT ASSETS</v>
          </cell>
        </row>
        <row r="1056">
          <cell r="C1056" t="str">
            <v>HJ   A3073002USD</v>
          </cell>
          <cell r="D1056" t="str">
            <v>CACAFA**</v>
          </cell>
          <cell r="E1056" t="str">
            <v>TRADE RECEIVABLES</v>
          </cell>
          <cell r="F1056" t="str">
            <v>Balance Sheet</v>
          </cell>
          <cell r="G1056">
            <v>-141108.75</v>
          </cell>
          <cell r="H1056">
            <v>-141108.75</v>
          </cell>
          <cell r="I1056">
            <v>-141108.75</v>
          </cell>
          <cell r="J1056">
            <v>-141108.75</v>
          </cell>
          <cell r="K1056">
            <v>-141108.75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-705543.75</v>
          </cell>
          <cell r="T1056" t="str">
            <v>USD</v>
          </cell>
          <cell r="U1056" t="str">
            <v>ASSETS</v>
          </cell>
          <cell r="V1056" t="str">
            <v>CURRENT ASSETS</v>
          </cell>
        </row>
        <row r="1057">
          <cell r="C1057" t="str">
            <v>HJ   A409008501USD</v>
          </cell>
          <cell r="D1057" t="str">
            <v>CAFH****</v>
          </cell>
          <cell r="E1057" t="str">
            <v>CON RECEIVABLES</v>
          </cell>
          <cell r="F1057" t="str">
            <v>Balance Sheet</v>
          </cell>
          <cell r="G1057">
            <v>317.42</v>
          </cell>
          <cell r="H1057">
            <v>-24.57</v>
          </cell>
          <cell r="I1057">
            <v>0</v>
          </cell>
          <cell r="J1057">
            <v>0</v>
          </cell>
          <cell r="K1057">
            <v>816.83</v>
          </cell>
          <cell r="L1057">
            <v>816.31</v>
          </cell>
          <cell r="M1057">
            <v>6.32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1932.31</v>
          </cell>
          <cell r="T1057" t="str">
            <v>USD</v>
          </cell>
          <cell r="U1057" t="str">
            <v>ASSETS</v>
          </cell>
          <cell r="V1057" t="str">
            <v>CURRENT ASSETS</v>
          </cell>
        </row>
        <row r="1058">
          <cell r="C1058" t="str">
            <v>HJ   A40900AX01USD</v>
          </cell>
          <cell r="D1058" t="str">
            <v>CAFH****</v>
          </cell>
          <cell r="E1058" t="str">
            <v>CON RECEIVABLES</v>
          </cell>
          <cell r="F1058" t="str">
            <v>Balance Sheet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-620424</v>
          </cell>
          <cell r="O1058">
            <v>0</v>
          </cell>
          <cell r="P1058">
            <v>0</v>
          </cell>
          <cell r="Q1058">
            <v>0</v>
          </cell>
          <cell r="R1058">
            <v>-516160.9</v>
          </cell>
          <cell r="S1058">
            <v>-1136584.8999999999</v>
          </cell>
          <cell r="T1058" t="str">
            <v>USD</v>
          </cell>
          <cell r="U1058" t="str">
            <v>ASSETS</v>
          </cell>
          <cell r="V1058" t="str">
            <v>CURRENT ASSETS</v>
          </cell>
        </row>
        <row r="1059">
          <cell r="C1059" t="str">
            <v>HJ   A40900DH01USD</v>
          </cell>
          <cell r="D1059" t="str">
            <v>CAFH****</v>
          </cell>
          <cell r="E1059" t="str">
            <v>CON RECEIVABLES</v>
          </cell>
          <cell r="F1059" t="str">
            <v>Balance Sheet</v>
          </cell>
          <cell r="G1059">
            <v>0</v>
          </cell>
          <cell r="H1059">
            <v>-86.56</v>
          </cell>
          <cell r="I1059">
            <v>0</v>
          </cell>
          <cell r="J1059">
            <v>236.35</v>
          </cell>
          <cell r="K1059">
            <v>9199.19</v>
          </cell>
          <cell r="L1059">
            <v>14052.01</v>
          </cell>
          <cell r="M1059">
            <v>276.91000000000003</v>
          </cell>
          <cell r="N1059">
            <v>43735.74</v>
          </cell>
          <cell r="O1059">
            <v>-12.32</v>
          </cell>
          <cell r="P1059">
            <v>64.34</v>
          </cell>
          <cell r="Q1059">
            <v>2040.34</v>
          </cell>
          <cell r="R1059">
            <v>8759.14</v>
          </cell>
          <cell r="S1059">
            <v>78265.139999999985</v>
          </cell>
          <cell r="T1059" t="str">
            <v>USD</v>
          </cell>
          <cell r="U1059" t="str">
            <v>ASSETS</v>
          </cell>
          <cell r="V1059" t="str">
            <v>CURRENT ASSETS</v>
          </cell>
        </row>
        <row r="1060">
          <cell r="C1060" t="str">
            <v>HJ   A40900JB01USD</v>
          </cell>
          <cell r="D1060" t="str">
            <v>CAFH****</v>
          </cell>
          <cell r="E1060" t="str">
            <v>CON RECEIVABLES</v>
          </cell>
          <cell r="F1060" t="str">
            <v>Balance Sheet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 t="str">
            <v>USD</v>
          </cell>
          <cell r="U1060" t="str">
            <v>ASSETS</v>
          </cell>
          <cell r="V1060" t="str">
            <v>CURRENT ASSETS</v>
          </cell>
        </row>
        <row r="1061">
          <cell r="C1061" t="str">
            <v>HJ   A40900JG01USD</v>
          </cell>
          <cell r="D1061" t="str">
            <v>CAFH****</v>
          </cell>
          <cell r="E1061" t="str">
            <v>CON RECEIVABLES</v>
          </cell>
          <cell r="F1061" t="str">
            <v>Balance Sheet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15011.55</v>
          </cell>
          <cell r="S1061">
            <v>15011.55</v>
          </cell>
          <cell r="T1061" t="str">
            <v>USD</v>
          </cell>
          <cell r="U1061" t="str">
            <v>ASSETS</v>
          </cell>
          <cell r="V1061" t="str">
            <v>CURRENT ASSETS</v>
          </cell>
        </row>
        <row r="1062">
          <cell r="C1062" t="str">
            <v>HJ   A409102602USD</v>
          </cell>
          <cell r="D1062" t="str">
            <v>CAFA****</v>
          </cell>
          <cell r="E1062" t="str">
            <v>CON RECEIVABLES</v>
          </cell>
          <cell r="F1062" t="str">
            <v>Balance Sheet</v>
          </cell>
          <cell r="G1062">
            <v>3267.97</v>
          </cell>
          <cell r="H1062">
            <v>3267.97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6535.94</v>
          </cell>
          <cell r="T1062" t="str">
            <v>USD</v>
          </cell>
          <cell r="U1062" t="str">
            <v>ASSETS</v>
          </cell>
          <cell r="V1062" t="str">
            <v>CURRENT ASSETS</v>
          </cell>
        </row>
        <row r="1063">
          <cell r="C1063" t="str">
            <v>HJ   A409102699USD</v>
          </cell>
          <cell r="D1063" t="str">
            <v>CAFA****</v>
          </cell>
          <cell r="E1063" t="str">
            <v>CON RECEIVABLES</v>
          </cell>
          <cell r="F1063" t="str">
            <v>Balance Sheet</v>
          </cell>
          <cell r="G1063">
            <v>43.88</v>
          </cell>
          <cell r="H1063">
            <v>-39.47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4.4100000000000037</v>
          </cell>
          <cell r="T1063" t="str">
            <v>USD</v>
          </cell>
          <cell r="U1063" t="str">
            <v>ASSETS</v>
          </cell>
          <cell r="V1063" t="str">
            <v>CURRENT ASSETS</v>
          </cell>
        </row>
        <row r="1064">
          <cell r="C1064" t="str">
            <v>HJ   A409105Y10USD</v>
          </cell>
          <cell r="D1064" t="str">
            <v>CAFA****</v>
          </cell>
          <cell r="E1064" t="str">
            <v>CON RECEIVABLES</v>
          </cell>
          <cell r="F1064" t="str">
            <v>Balance Sheet</v>
          </cell>
          <cell r="G1064">
            <v>69474.039999999994</v>
          </cell>
          <cell r="H1064">
            <v>132217.14000000001</v>
          </cell>
          <cell r="I1064">
            <v>67274.89</v>
          </cell>
          <cell r="J1064">
            <v>65703.66</v>
          </cell>
          <cell r="K1064">
            <v>59825.07</v>
          </cell>
          <cell r="L1064">
            <v>-4943.24</v>
          </cell>
          <cell r="M1064">
            <v>134802.32999999999</v>
          </cell>
          <cell r="N1064">
            <v>205240.6</v>
          </cell>
          <cell r="O1064">
            <v>65424.02</v>
          </cell>
          <cell r="P1064">
            <v>71182.350000000006</v>
          </cell>
          <cell r="Q1064">
            <v>68854.27</v>
          </cell>
          <cell r="R1064">
            <v>73363.28</v>
          </cell>
          <cell r="S1064">
            <v>1008418.41</v>
          </cell>
          <cell r="T1064" t="str">
            <v>USD</v>
          </cell>
          <cell r="U1064" t="str">
            <v>ASSETS</v>
          </cell>
          <cell r="V1064" t="str">
            <v>CURRENT ASSETS</v>
          </cell>
        </row>
        <row r="1065">
          <cell r="C1065" t="str">
            <v>HJ   A409105Y99USD</v>
          </cell>
          <cell r="D1065" t="str">
            <v>CAFA****</v>
          </cell>
          <cell r="E1065" t="str">
            <v>CON RECEIVABLES</v>
          </cell>
          <cell r="F1065" t="str">
            <v>Balance Sheet</v>
          </cell>
          <cell r="G1065">
            <v>-3142.48</v>
          </cell>
          <cell r="H1065">
            <v>-6390.92</v>
          </cell>
          <cell r="I1065">
            <v>1324.24</v>
          </cell>
          <cell r="J1065">
            <v>1726.39</v>
          </cell>
          <cell r="K1065">
            <v>5032.9799999999996</v>
          </cell>
          <cell r="L1065">
            <v>1337.77</v>
          </cell>
          <cell r="M1065">
            <v>264.92</v>
          </cell>
          <cell r="N1065">
            <v>141.51</v>
          </cell>
          <cell r="O1065">
            <v>1669.65</v>
          </cell>
          <cell r="P1065">
            <v>523.57000000000005</v>
          </cell>
          <cell r="Q1065">
            <v>730.03</v>
          </cell>
          <cell r="R1065">
            <v>-937.22</v>
          </cell>
          <cell r="S1065">
            <v>2280.4399999999996</v>
          </cell>
          <cell r="T1065" t="str">
            <v>USD</v>
          </cell>
          <cell r="U1065" t="str">
            <v>ASSETS</v>
          </cell>
          <cell r="V1065" t="str">
            <v>CURRENT ASSETS</v>
          </cell>
        </row>
        <row r="1066">
          <cell r="C1066" t="str">
            <v>HJ   A409108510USD</v>
          </cell>
          <cell r="D1066" t="str">
            <v>CAFA****</v>
          </cell>
          <cell r="E1066" t="str">
            <v>CON RECEIVABLES</v>
          </cell>
          <cell r="F1066" t="str">
            <v>Balance Sheet</v>
          </cell>
          <cell r="G1066">
            <v>0</v>
          </cell>
          <cell r="H1066">
            <v>317.42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810.73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1128.1500000000001</v>
          </cell>
          <cell r="T1066" t="str">
            <v>USD</v>
          </cell>
          <cell r="U1066" t="str">
            <v>ASSETS</v>
          </cell>
          <cell r="V1066" t="str">
            <v>CURRENT ASSETS</v>
          </cell>
        </row>
        <row r="1067">
          <cell r="C1067" t="str">
            <v>HJ   A40910AM01USD</v>
          </cell>
          <cell r="D1067" t="str">
            <v>CAFA****</v>
          </cell>
          <cell r="E1067" t="str">
            <v>CON RECEIVABLES</v>
          </cell>
          <cell r="F1067" t="str">
            <v>Balance Sheet</v>
          </cell>
          <cell r="G1067">
            <v>1.1499999999999999</v>
          </cell>
          <cell r="H1067">
            <v>1.1499999999999999</v>
          </cell>
          <cell r="I1067">
            <v>1.1499999999999999</v>
          </cell>
          <cell r="J1067">
            <v>1.1499999999999999</v>
          </cell>
          <cell r="K1067">
            <v>1.1499999999999999</v>
          </cell>
          <cell r="L1067">
            <v>1.1499999999999999</v>
          </cell>
          <cell r="M1067">
            <v>1.1499999999999999</v>
          </cell>
          <cell r="N1067">
            <v>1.1499999999999999</v>
          </cell>
          <cell r="O1067">
            <v>1.1499999999999999</v>
          </cell>
          <cell r="P1067">
            <v>1.1499999999999999</v>
          </cell>
          <cell r="Q1067">
            <v>1.1499999999999999</v>
          </cell>
          <cell r="R1067">
            <v>1.1499999999999999</v>
          </cell>
          <cell r="S1067">
            <v>13.800000000000002</v>
          </cell>
          <cell r="T1067" t="str">
            <v>USD</v>
          </cell>
          <cell r="U1067" t="str">
            <v>ASSETS</v>
          </cell>
          <cell r="V1067" t="str">
            <v>CURRENT ASSETS</v>
          </cell>
        </row>
        <row r="1068">
          <cell r="C1068" t="str">
            <v>HJ   A40910AM02USD</v>
          </cell>
          <cell r="D1068" t="str">
            <v>CAFA****</v>
          </cell>
          <cell r="E1068" t="str">
            <v>CON RECEIVABLES</v>
          </cell>
          <cell r="F1068" t="str">
            <v>Balance Sheet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 t="str">
            <v>USD</v>
          </cell>
          <cell r="U1068" t="str">
            <v>ASSETS</v>
          </cell>
          <cell r="V1068" t="str">
            <v>CURRENT ASSETS</v>
          </cell>
        </row>
        <row r="1069">
          <cell r="C1069" t="str">
            <v>HJ   A40910AM99USD</v>
          </cell>
          <cell r="D1069" t="str">
            <v>CAFA****</v>
          </cell>
          <cell r="E1069" t="str">
            <v>CON RECEIVABLES</v>
          </cell>
          <cell r="F1069" t="str">
            <v>Balance Sheet</v>
          </cell>
          <cell r="G1069">
            <v>-1.1499999999999999</v>
          </cell>
          <cell r="H1069">
            <v>-1.1499999999999999</v>
          </cell>
          <cell r="I1069">
            <v>-1.1499999999999999</v>
          </cell>
          <cell r="J1069">
            <v>-1.1499999999999999</v>
          </cell>
          <cell r="K1069">
            <v>-1.1499999999999999</v>
          </cell>
          <cell r="L1069">
            <v>-1.1499999999999999</v>
          </cell>
          <cell r="M1069">
            <v>-1.1499999999999999</v>
          </cell>
          <cell r="N1069">
            <v>-1.1499999999999999</v>
          </cell>
          <cell r="O1069">
            <v>-1.1499999999999999</v>
          </cell>
          <cell r="P1069">
            <v>-1.1499999999999999</v>
          </cell>
          <cell r="Q1069">
            <v>-1.1499999999999999</v>
          </cell>
          <cell r="R1069">
            <v>-1.1499999999999999</v>
          </cell>
          <cell r="S1069">
            <v>-13.800000000000002</v>
          </cell>
          <cell r="T1069" t="str">
            <v>USD</v>
          </cell>
          <cell r="U1069" t="str">
            <v>ASSETS</v>
          </cell>
          <cell r="V1069" t="str">
            <v>CURRENT ASSETS</v>
          </cell>
        </row>
        <row r="1070">
          <cell r="C1070" t="str">
            <v>HJ   A40910AX02USD</v>
          </cell>
          <cell r="D1070" t="str">
            <v>CAFA****</v>
          </cell>
          <cell r="E1070" t="str">
            <v>CON RECEIVABLES</v>
          </cell>
          <cell r="F1070" t="str">
            <v>Balance Sheet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-1210930</v>
          </cell>
          <cell r="P1070">
            <v>-1782063</v>
          </cell>
          <cell r="Q1070">
            <v>-824643.42</v>
          </cell>
          <cell r="R1070">
            <v>-1092918.94</v>
          </cell>
          <cell r="S1070">
            <v>-4910555.3599999994</v>
          </cell>
          <cell r="T1070" t="str">
            <v>USD</v>
          </cell>
          <cell r="U1070" t="str">
            <v>ASSETS</v>
          </cell>
          <cell r="V1070" t="str">
            <v>CURRENT ASSETS</v>
          </cell>
        </row>
        <row r="1071">
          <cell r="C1071" t="str">
            <v>HJ   A40910BT01USD</v>
          </cell>
          <cell r="D1071" t="str">
            <v>CAFA****</v>
          </cell>
          <cell r="E1071" t="str">
            <v>CON RECEIVABLES</v>
          </cell>
          <cell r="F1071" t="str">
            <v>Balance Sheet</v>
          </cell>
          <cell r="G1071">
            <v>7.14</v>
          </cell>
          <cell r="H1071">
            <v>7.14</v>
          </cell>
          <cell r="I1071">
            <v>7.14</v>
          </cell>
          <cell r="J1071">
            <v>7.14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28.56</v>
          </cell>
          <cell r="T1071" t="str">
            <v>USD</v>
          </cell>
          <cell r="U1071" t="str">
            <v>ASSETS</v>
          </cell>
          <cell r="V1071" t="str">
            <v>CURRENT ASSETS</v>
          </cell>
        </row>
        <row r="1072">
          <cell r="C1072" t="str">
            <v>HJ   A40910BT99USD</v>
          </cell>
          <cell r="D1072" t="str">
            <v>CAFA****</v>
          </cell>
          <cell r="E1072" t="str">
            <v>CON RECEIVABLES</v>
          </cell>
          <cell r="F1072" t="str">
            <v>Balance Sheet</v>
          </cell>
          <cell r="G1072">
            <v>-7.14</v>
          </cell>
          <cell r="H1072">
            <v>-7.14</v>
          </cell>
          <cell r="I1072">
            <v>-7.14</v>
          </cell>
          <cell r="J1072">
            <v>-7.14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-28.56</v>
          </cell>
          <cell r="T1072" t="str">
            <v>USD</v>
          </cell>
          <cell r="U1072" t="str">
            <v>ASSETS</v>
          </cell>
          <cell r="V1072" t="str">
            <v>CURRENT ASSETS</v>
          </cell>
        </row>
        <row r="1073">
          <cell r="C1073" t="str">
            <v>HJ   A40910DH10USD</v>
          </cell>
          <cell r="D1073" t="str">
            <v>CAFA****</v>
          </cell>
          <cell r="E1073" t="str">
            <v>CON RECEIVABLES</v>
          </cell>
          <cell r="F1073" t="str">
            <v>Balance Sheet</v>
          </cell>
          <cell r="G1073">
            <v>16318.19</v>
          </cell>
          <cell r="H1073">
            <v>3439.03</v>
          </cell>
          <cell r="I1073">
            <v>21512.39</v>
          </cell>
          <cell r="J1073">
            <v>8993.8799999999992</v>
          </cell>
          <cell r="K1073">
            <v>0</v>
          </cell>
          <cell r="L1073">
            <v>0</v>
          </cell>
          <cell r="M1073">
            <v>32130.93</v>
          </cell>
          <cell r="N1073">
            <v>0</v>
          </cell>
          <cell r="O1073">
            <v>43940.57</v>
          </cell>
          <cell r="P1073">
            <v>-738.56</v>
          </cell>
          <cell r="Q1073">
            <v>9131.83</v>
          </cell>
          <cell r="R1073">
            <v>11879.88</v>
          </cell>
          <cell r="S1073">
            <v>146608.13999999998</v>
          </cell>
          <cell r="T1073" t="str">
            <v>USD</v>
          </cell>
          <cell r="U1073" t="str">
            <v>ASSETS</v>
          </cell>
          <cell r="V1073" t="str">
            <v>CURRENT ASSETS</v>
          </cell>
        </row>
        <row r="1074">
          <cell r="C1074" t="str">
            <v>HJ   A40910J102USD</v>
          </cell>
          <cell r="D1074" t="str">
            <v>CAFA****</v>
          </cell>
          <cell r="E1074" t="str">
            <v>CON RECEIVABLES</v>
          </cell>
          <cell r="F1074" t="str">
            <v>Balance Sheet</v>
          </cell>
          <cell r="G1074">
            <v>10822.66</v>
          </cell>
          <cell r="H1074">
            <v>10822.66</v>
          </cell>
          <cell r="I1074">
            <v>10822.66</v>
          </cell>
          <cell r="J1074">
            <v>10822.66</v>
          </cell>
          <cell r="K1074">
            <v>10822.66</v>
          </cell>
          <cell r="L1074">
            <v>10822.66</v>
          </cell>
          <cell r="M1074">
            <v>10822.66</v>
          </cell>
          <cell r="N1074">
            <v>10822.66</v>
          </cell>
          <cell r="O1074">
            <v>10822.66</v>
          </cell>
          <cell r="P1074">
            <v>10822.66</v>
          </cell>
          <cell r="Q1074">
            <v>10822.66</v>
          </cell>
          <cell r="R1074">
            <v>10822.66</v>
          </cell>
          <cell r="S1074">
            <v>129871.92000000003</v>
          </cell>
          <cell r="T1074" t="str">
            <v>USD</v>
          </cell>
          <cell r="U1074" t="str">
            <v>ASSETS</v>
          </cell>
          <cell r="V1074" t="str">
            <v>CURRENT ASSETS</v>
          </cell>
        </row>
        <row r="1075">
          <cell r="C1075" t="str">
            <v>HJ   A40910JG02USD</v>
          </cell>
          <cell r="D1075" t="str">
            <v>CAFA****</v>
          </cell>
          <cell r="E1075" t="str">
            <v>CON RECEIVABLES</v>
          </cell>
          <cell r="F1075" t="str">
            <v>Balance Sheet</v>
          </cell>
          <cell r="G1075">
            <v>62923.4</v>
          </cell>
          <cell r="H1075">
            <v>62923.4</v>
          </cell>
          <cell r="I1075">
            <v>62923.4</v>
          </cell>
          <cell r="J1075">
            <v>62923.4</v>
          </cell>
          <cell r="K1075">
            <v>62923.4</v>
          </cell>
          <cell r="L1075">
            <v>62923.4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377540.4</v>
          </cell>
          <cell r="T1075" t="str">
            <v>USD</v>
          </cell>
          <cell r="U1075" t="str">
            <v>ASSETS</v>
          </cell>
          <cell r="V1075" t="str">
            <v>CURRENT ASSETS</v>
          </cell>
        </row>
        <row r="1076">
          <cell r="C1076" t="str">
            <v>HJ   A40910S308USD</v>
          </cell>
          <cell r="D1076" t="str">
            <v>CAFA****</v>
          </cell>
          <cell r="E1076" t="str">
            <v>CON RECEIVABLES</v>
          </cell>
          <cell r="F1076" t="str">
            <v>Balance Sheet</v>
          </cell>
          <cell r="G1076">
            <v>0</v>
          </cell>
          <cell r="H1076">
            <v>-856.75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-856.75</v>
          </cell>
          <cell r="T1076" t="str">
            <v>USD</v>
          </cell>
          <cell r="U1076" t="str">
            <v>ASSETS</v>
          </cell>
          <cell r="V1076" t="str">
            <v>CURRENT ASSETS</v>
          </cell>
        </row>
        <row r="1077">
          <cell r="C1077" t="str">
            <v>HJ   A5197004USD</v>
          </cell>
          <cell r="D1077" t="str">
            <v>CAGBB***</v>
          </cell>
          <cell r="E1077" t="str">
            <v>OTHER</v>
          </cell>
          <cell r="F1077" t="str">
            <v>Balance Sheet</v>
          </cell>
          <cell r="G1077">
            <v>17694.740000000002</v>
          </cell>
          <cell r="H1077">
            <v>15659.06</v>
          </cell>
          <cell r="I1077">
            <v>13623.38</v>
          </cell>
          <cell r="J1077">
            <v>11587.7</v>
          </cell>
          <cell r="K1077">
            <v>9552.02</v>
          </cell>
          <cell r="L1077">
            <v>7516.34</v>
          </cell>
          <cell r="M1077">
            <v>0</v>
          </cell>
          <cell r="N1077">
            <v>9288.1</v>
          </cell>
          <cell r="O1077">
            <v>0</v>
          </cell>
          <cell r="P1077">
            <v>0</v>
          </cell>
          <cell r="Q1077">
            <v>0</v>
          </cell>
          <cell r="R1077">
            <v>17076</v>
          </cell>
          <cell r="S1077">
            <v>101997.34000000001</v>
          </cell>
          <cell r="T1077" t="str">
            <v>USD</v>
          </cell>
          <cell r="U1077" t="str">
            <v>ASSETS</v>
          </cell>
          <cell r="V1077" t="str">
            <v>CURRENT ASSETS</v>
          </cell>
        </row>
        <row r="1078">
          <cell r="C1078" t="str">
            <v>HJ   A5199USD</v>
          </cell>
          <cell r="D1078" t="str">
            <v>CAGBB***</v>
          </cell>
          <cell r="E1078" t="str">
            <v>OTHER</v>
          </cell>
          <cell r="F1078" t="str">
            <v>Balance Sheet</v>
          </cell>
          <cell r="G1078">
            <v>0.01</v>
          </cell>
          <cell r="H1078">
            <v>0.01</v>
          </cell>
          <cell r="I1078">
            <v>0.01</v>
          </cell>
          <cell r="J1078">
            <v>0.01</v>
          </cell>
          <cell r="K1078">
            <v>0.01</v>
          </cell>
          <cell r="L1078">
            <v>0.01</v>
          </cell>
          <cell r="M1078">
            <v>0.01</v>
          </cell>
          <cell r="N1078">
            <v>0.01</v>
          </cell>
          <cell r="O1078">
            <v>0.01</v>
          </cell>
          <cell r="P1078">
            <v>0.01</v>
          </cell>
          <cell r="Q1078">
            <v>0.01</v>
          </cell>
          <cell r="R1078">
            <v>0.01</v>
          </cell>
          <cell r="S1078">
            <v>0.11999999999999998</v>
          </cell>
          <cell r="T1078" t="str">
            <v>USD</v>
          </cell>
          <cell r="U1078" t="str">
            <v>ASSETS</v>
          </cell>
          <cell r="V1078" t="str">
            <v>CURRENT ASSETS</v>
          </cell>
        </row>
        <row r="1079">
          <cell r="C1079" t="str">
            <v>HJ   E0290001USD</v>
          </cell>
          <cell r="D1079" t="str">
            <v>CBAAD***</v>
          </cell>
          <cell r="E1079" t="str">
            <v>LAND&amp;ME</v>
          </cell>
          <cell r="F1079" t="str">
            <v>Balance Sheet</v>
          </cell>
          <cell r="G1079">
            <v>39023.440000000002</v>
          </cell>
          <cell r="H1079">
            <v>39023.440000000002</v>
          </cell>
          <cell r="I1079">
            <v>39023.440000000002</v>
          </cell>
          <cell r="J1079">
            <v>39023.440000000002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20119.96</v>
          </cell>
          <cell r="Q1079">
            <v>0</v>
          </cell>
          <cell r="R1079">
            <v>0</v>
          </cell>
          <cell r="S1079">
            <v>176213.72</v>
          </cell>
          <cell r="T1079" t="str">
            <v>USD</v>
          </cell>
          <cell r="U1079" t="str">
            <v>ASSETS</v>
          </cell>
          <cell r="V1079" t="str">
            <v>OTHER ASSETS</v>
          </cell>
        </row>
        <row r="1080">
          <cell r="C1080" t="str">
            <v>HJ   F2200013USD</v>
          </cell>
          <cell r="D1080" t="str">
            <v>CBAAB***</v>
          </cell>
          <cell r="E1080" t="str">
            <v>LAND&amp;ME</v>
          </cell>
          <cell r="F1080" t="str">
            <v>Balance Sheet</v>
          </cell>
          <cell r="G1080">
            <v>16733695.58</v>
          </cell>
          <cell r="H1080">
            <v>16733695.58</v>
          </cell>
          <cell r="I1080">
            <v>16733695.58</v>
          </cell>
          <cell r="J1080">
            <v>16733695.58</v>
          </cell>
          <cell r="K1080">
            <v>16733695.58</v>
          </cell>
          <cell r="L1080">
            <v>16733695.58</v>
          </cell>
          <cell r="M1080">
            <v>16733695.58</v>
          </cell>
          <cell r="N1080">
            <v>16733695.58</v>
          </cell>
          <cell r="O1080">
            <v>16733695.58</v>
          </cell>
          <cell r="P1080">
            <v>16733695.58</v>
          </cell>
          <cell r="Q1080">
            <v>16733695.58</v>
          </cell>
          <cell r="R1080">
            <v>16733695.58</v>
          </cell>
          <cell r="S1080">
            <v>200804346.96000004</v>
          </cell>
          <cell r="T1080" t="str">
            <v>USD</v>
          </cell>
          <cell r="U1080" t="str">
            <v>ASSETS</v>
          </cell>
          <cell r="V1080" t="str">
            <v>OTHER ASSETS</v>
          </cell>
        </row>
        <row r="1081">
          <cell r="C1081" t="str">
            <v>HJ   F2200021USD</v>
          </cell>
          <cell r="D1081" t="str">
            <v>CBAAA***</v>
          </cell>
          <cell r="E1081" t="str">
            <v>LAND&amp;ME</v>
          </cell>
          <cell r="F1081" t="str">
            <v>Balance Sheet</v>
          </cell>
          <cell r="G1081">
            <v>3992179</v>
          </cell>
          <cell r="H1081">
            <v>3992179</v>
          </cell>
          <cell r="I1081">
            <v>3954025.23</v>
          </cell>
          <cell r="J1081">
            <v>3954025.23</v>
          </cell>
          <cell r="K1081">
            <v>3962454.3</v>
          </cell>
          <cell r="L1081">
            <v>3962454.3</v>
          </cell>
          <cell r="M1081">
            <v>3962454.3</v>
          </cell>
          <cell r="N1081">
            <v>3962454.3</v>
          </cell>
          <cell r="O1081">
            <v>3962454.3</v>
          </cell>
          <cell r="P1081">
            <v>3962454.3</v>
          </cell>
          <cell r="Q1081">
            <v>3967930.9</v>
          </cell>
          <cell r="R1081">
            <v>3967930.9</v>
          </cell>
          <cell r="S1081">
            <v>47602996.059999995</v>
          </cell>
          <cell r="T1081" t="str">
            <v>USD</v>
          </cell>
          <cell r="U1081" t="str">
            <v>ASSETS</v>
          </cell>
          <cell r="V1081" t="str">
            <v>OTHER ASSETS</v>
          </cell>
        </row>
        <row r="1082">
          <cell r="C1082" t="str">
            <v>HJ   F2200022USD</v>
          </cell>
          <cell r="D1082" t="str">
            <v>CBAAA***</v>
          </cell>
          <cell r="E1082" t="str">
            <v>LAND&amp;ME</v>
          </cell>
          <cell r="F1082" t="str">
            <v>Balance Sheet</v>
          </cell>
          <cell r="G1082">
            <v>6150.54</v>
          </cell>
          <cell r="H1082">
            <v>6150.54</v>
          </cell>
          <cell r="I1082">
            <v>6150.54</v>
          </cell>
          <cell r="J1082">
            <v>6150.54</v>
          </cell>
          <cell r="K1082">
            <v>6150.54</v>
          </cell>
          <cell r="L1082">
            <v>6150.54</v>
          </cell>
          <cell r="M1082">
            <v>6150.54</v>
          </cell>
          <cell r="N1082">
            <v>6150.54</v>
          </cell>
          <cell r="O1082">
            <v>6150.54</v>
          </cell>
          <cell r="P1082">
            <v>6150.54</v>
          </cell>
          <cell r="Q1082">
            <v>6150.54</v>
          </cell>
          <cell r="R1082">
            <v>6150.54</v>
          </cell>
          <cell r="S1082">
            <v>73806.48</v>
          </cell>
          <cell r="T1082" t="str">
            <v>USD</v>
          </cell>
          <cell r="U1082" t="str">
            <v>ASSETS</v>
          </cell>
          <cell r="V1082" t="str">
            <v>OTHER ASSETS</v>
          </cell>
        </row>
        <row r="1083">
          <cell r="C1083" t="str">
            <v>HJ   F2200031USD</v>
          </cell>
          <cell r="D1083" t="str">
            <v>CBAAA***</v>
          </cell>
          <cell r="E1083" t="str">
            <v>LAND&amp;ME</v>
          </cell>
          <cell r="F1083" t="str">
            <v>Balance Sheet</v>
          </cell>
          <cell r="G1083">
            <v>295527.86</v>
          </cell>
          <cell r="H1083">
            <v>295527.86</v>
          </cell>
          <cell r="I1083">
            <v>295527.86</v>
          </cell>
          <cell r="J1083">
            <v>295527.86</v>
          </cell>
          <cell r="K1083">
            <v>326122.23</v>
          </cell>
          <cell r="L1083">
            <v>326122.23</v>
          </cell>
          <cell r="M1083">
            <v>326122.23</v>
          </cell>
          <cell r="N1083">
            <v>326122.23</v>
          </cell>
          <cell r="O1083">
            <v>326122.23</v>
          </cell>
          <cell r="P1083">
            <v>326122.23</v>
          </cell>
          <cell r="Q1083">
            <v>326122.23</v>
          </cell>
          <cell r="R1083">
            <v>326122.23</v>
          </cell>
          <cell r="S1083">
            <v>3791089.28</v>
          </cell>
          <cell r="T1083" t="str">
            <v>USD</v>
          </cell>
          <cell r="U1083" t="str">
            <v>ASSETS</v>
          </cell>
          <cell r="V1083" t="str">
            <v>OTHER ASSETS</v>
          </cell>
        </row>
        <row r="1084">
          <cell r="C1084" t="str">
            <v>HJ   F2200051USD</v>
          </cell>
          <cell r="D1084" t="str">
            <v>CBAAA***</v>
          </cell>
          <cell r="E1084" t="str">
            <v>LAND&amp;ME</v>
          </cell>
          <cell r="F1084" t="str">
            <v>Balance Sheet</v>
          </cell>
          <cell r="G1084">
            <v>43030.59</v>
          </cell>
          <cell r="H1084">
            <v>43030.59</v>
          </cell>
          <cell r="I1084">
            <v>43030.59</v>
          </cell>
          <cell r="J1084">
            <v>43030.59</v>
          </cell>
          <cell r="K1084">
            <v>43030.59</v>
          </cell>
          <cell r="L1084">
            <v>43030.59</v>
          </cell>
          <cell r="M1084">
            <v>43030.59</v>
          </cell>
          <cell r="N1084">
            <v>43030.59</v>
          </cell>
          <cell r="O1084">
            <v>43030.59</v>
          </cell>
          <cell r="P1084">
            <v>43030.59</v>
          </cell>
          <cell r="Q1084">
            <v>57673.95</v>
          </cell>
          <cell r="R1084">
            <v>57673.95</v>
          </cell>
          <cell r="S1084">
            <v>545653.79999999993</v>
          </cell>
          <cell r="T1084" t="str">
            <v>USD</v>
          </cell>
          <cell r="U1084" t="str">
            <v>ASSETS</v>
          </cell>
          <cell r="V1084" t="str">
            <v>OTHER ASSETS</v>
          </cell>
        </row>
        <row r="1085">
          <cell r="C1085" t="str">
            <v>HJ   F2200052USD</v>
          </cell>
          <cell r="D1085" t="str">
            <v>CBAAA***</v>
          </cell>
          <cell r="E1085" t="str">
            <v>LAND&amp;ME</v>
          </cell>
          <cell r="F1085" t="str">
            <v>Balance Sheet</v>
          </cell>
          <cell r="G1085">
            <v>106360.62</v>
          </cell>
          <cell r="H1085">
            <v>110176.25</v>
          </cell>
          <cell r="I1085">
            <v>110176.25</v>
          </cell>
          <cell r="J1085">
            <v>110176.25</v>
          </cell>
          <cell r="K1085">
            <v>107257.76</v>
          </cell>
          <cell r="L1085">
            <v>107257.76</v>
          </cell>
          <cell r="M1085">
            <v>107257.76</v>
          </cell>
          <cell r="N1085">
            <v>107257.76</v>
          </cell>
          <cell r="O1085">
            <v>107257.76</v>
          </cell>
          <cell r="P1085">
            <v>105950.3</v>
          </cell>
          <cell r="Q1085">
            <v>105950.3</v>
          </cell>
          <cell r="R1085">
            <v>110752.76</v>
          </cell>
          <cell r="S1085">
            <v>1295831.53</v>
          </cell>
          <cell r="T1085" t="str">
            <v>USD</v>
          </cell>
          <cell r="U1085" t="str">
            <v>ASSETS</v>
          </cell>
          <cell r="V1085" t="str">
            <v>OTHER ASSETS</v>
          </cell>
        </row>
        <row r="1086">
          <cell r="C1086" t="str">
            <v>HJ   F2200091USD</v>
          </cell>
          <cell r="D1086" t="str">
            <v>CBAAB***</v>
          </cell>
          <cell r="E1086" t="str">
            <v>LAND&amp;ME</v>
          </cell>
          <cell r="F1086" t="str">
            <v>Balance Sheet</v>
          </cell>
          <cell r="G1086">
            <v>55742.84</v>
          </cell>
          <cell r="H1086">
            <v>55742.84</v>
          </cell>
          <cell r="I1086">
            <v>55742.84</v>
          </cell>
          <cell r="J1086">
            <v>55742.84</v>
          </cell>
          <cell r="K1086">
            <v>55742.84</v>
          </cell>
          <cell r="L1086">
            <v>55742.84</v>
          </cell>
          <cell r="M1086">
            <v>55742.84</v>
          </cell>
          <cell r="N1086">
            <v>55742.84</v>
          </cell>
          <cell r="O1086">
            <v>55742.84</v>
          </cell>
          <cell r="P1086">
            <v>55742.84</v>
          </cell>
          <cell r="Q1086">
            <v>55742.84</v>
          </cell>
          <cell r="R1086">
            <v>55742.84</v>
          </cell>
          <cell r="S1086">
            <v>668914.07999999973</v>
          </cell>
          <cell r="T1086" t="str">
            <v>USD</v>
          </cell>
          <cell r="U1086" t="str">
            <v>ASSETS</v>
          </cell>
          <cell r="V1086" t="str">
            <v>OTHER ASSETS</v>
          </cell>
        </row>
        <row r="1087">
          <cell r="C1087" t="str">
            <v>HJ   F3200013USD</v>
          </cell>
          <cell r="D1087" t="str">
            <v>CBABB***</v>
          </cell>
          <cell r="E1087" t="str">
            <v>LAND&amp;ME</v>
          </cell>
          <cell r="F1087" t="str">
            <v>Balance Sheet</v>
          </cell>
          <cell r="G1087">
            <v>-2738625.18</v>
          </cell>
          <cell r="H1087">
            <v>-2773553.22</v>
          </cell>
          <cell r="I1087">
            <v>-2808481.28</v>
          </cell>
          <cell r="J1087">
            <v>-2843409.27</v>
          </cell>
          <cell r="K1087">
            <v>-2878337.29</v>
          </cell>
          <cell r="L1087">
            <v>-2913265.37</v>
          </cell>
          <cell r="M1087">
            <v>-2948193.34</v>
          </cell>
          <cell r="N1087">
            <v>-2983121.34</v>
          </cell>
          <cell r="O1087">
            <v>-3018049.41</v>
          </cell>
          <cell r="P1087">
            <v>-3052977.42</v>
          </cell>
          <cell r="Q1087">
            <v>-3087905.45</v>
          </cell>
          <cell r="R1087">
            <v>-3122833.45</v>
          </cell>
          <cell r="S1087">
            <v>-35168752.019999996</v>
          </cell>
          <cell r="T1087" t="str">
            <v>USD</v>
          </cell>
          <cell r="U1087" t="str">
            <v>ASSETS</v>
          </cell>
          <cell r="V1087" t="str">
            <v>OTHER ASSETS</v>
          </cell>
        </row>
        <row r="1088">
          <cell r="C1088" t="str">
            <v>HJ   F3200021USD</v>
          </cell>
          <cell r="D1088" t="str">
            <v>CBABA***</v>
          </cell>
          <cell r="E1088" t="str">
            <v>LAND&amp;ME</v>
          </cell>
          <cell r="F1088" t="str">
            <v>Balance Sheet</v>
          </cell>
          <cell r="G1088">
            <v>-2586490.0499999998</v>
          </cell>
          <cell r="H1088">
            <v>-2618837.91</v>
          </cell>
          <cell r="I1088">
            <v>-2625431.81</v>
          </cell>
          <cell r="J1088">
            <v>-2657461.41</v>
          </cell>
          <cell r="K1088">
            <v>-2690129.77</v>
          </cell>
          <cell r="L1088">
            <v>-2722287.49</v>
          </cell>
          <cell r="M1088">
            <v>-2754395.62</v>
          </cell>
          <cell r="N1088">
            <v>-2786503.92</v>
          </cell>
          <cell r="O1088">
            <v>-2818612.43</v>
          </cell>
          <cell r="P1088">
            <v>-2850720.75</v>
          </cell>
          <cell r="Q1088">
            <v>-2883243.99</v>
          </cell>
          <cell r="R1088">
            <v>-2915435.23</v>
          </cell>
          <cell r="S1088">
            <v>-32909550.379999999</v>
          </cell>
          <cell r="T1088" t="str">
            <v>USD</v>
          </cell>
          <cell r="U1088" t="str">
            <v>ASSETS</v>
          </cell>
          <cell r="V1088" t="str">
            <v>OTHER ASSETS</v>
          </cell>
        </row>
        <row r="1089">
          <cell r="C1089" t="str">
            <v>HJ   F3200022USD</v>
          </cell>
          <cell r="D1089" t="str">
            <v>CBABA***</v>
          </cell>
          <cell r="E1089" t="str">
            <v>LAND&amp;ME</v>
          </cell>
          <cell r="F1089" t="str">
            <v>Balance Sheet</v>
          </cell>
          <cell r="G1089">
            <v>-1285.24</v>
          </cell>
          <cell r="H1089">
            <v>-1368.34</v>
          </cell>
          <cell r="I1089">
            <v>-1451.43</v>
          </cell>
          <cell r="J1089">
            <v>-1534.53</v>
          </cell>
          <cell r="K1089">
            <v>-1617.62</v>
          </cell>
          <cell r="L1089">
            <v>-1700.72</v>
          </cell>
          <cell r="M1089">
            <v>-1783.81</v>
          </cell>
          <cell r="N1089">
            <v>-1866.9</v>
          </cell>
          <cell r="O1089">
            <v>-1950</v>
          </cell>
          <cell r="P1089">
            <v>-2033.09</v>
          </cell>
          <cell r="Q1089">
            <v>-2116.19</v>
          </cell>
          <cell r="R1089">
            <v>-2199.2800000000002</v>
          </cell>
          <cell r="S1089">
            <v>-20907.149999999994</v>
          </cell>
          <cell r="T1089" t="str">
            <v>USD</v>
          </cell>
          <cell r="U1089" t="str">
            <v>ASSETS</v>
          </cell>
          <cell r="V1089" t="str">
            <v>OTHER ASSETS</v>
          </cell>
        </row>
        <row r="1090">
          <cell r="C1090" t="str">
            <v>HJ   F3200031USD</v>
          </cell>
          <cell r="D1090" t="str">
            <v>CBABA***</v>
          </cell>
          <cell r="E1090" t="str">
            <v>LAND&amp;ME</v>
          </cell>
          <cell r="F1090" t="str">
            <v>Balance Sheet</v>
          </cell>
          <cell r="G1090">
            <v>-214451.17</v>
          </cell>
          <cell r="H1090">
            <v>-216378.28</v>
          </cell>
          <cell r="I1090">
            <v>-218305.41</v>
          </cell>
          <cell r="J1090">
            <v>-220232.32000000001</v>
          </cell>
          <cell r="K1090">
            <v>-224477.2</v>
          </cell>
          <cell r="L1090">
            <v>-226867.42</v>
          </cell>
          <cell r="M1090">
            <v>-229178.33</v>
          </cell>
          <cell r="N1090">
            <v>-231489.21</v>
          </cell>
          <cell r="O1090">
            <v>-233800.25</v>
          </cell>
          <cell r="P1090">
            <v>-236111.13</v>
          </cell>
          <cell r="Q1090">
            <v>-238422.05</v>
          </cell>
          <cell r="R1090">
            <v>-240732.96</v>
          </cell>
          <cell r="S1090">
            <v>-2730445.7299999995</v>
          </cell>
          <cell r="T1090" t="str">
            <v>USD</v>
          </cell>
          <cell r="U1090" t="str">
            <v>ASSETS</v>
          </cell>
          <cell r="V1090" t="str">
            <v>OTHER ASSETS</v>
          </cell>
        </row>
        <row r="1091">
          <cell r="C1091" t="str">
            <v>HJ   F3200051USD</v>
          </cell>
          <cell r="D1091" t="str">
            <v>CBABA***</v>
          </cell>
          <cell r="E1091" t="str">
            <v>LAND&amp;ME</v>
          </cell>
          <cell r="F1091" t="str">
            <v>Balance Sheet</v>
          </cell>
          <cell r="G1091">
            <v>-22633.200000000001</v>
          </cell>
          <cell r="H1091">
            <v>-23283.3</v>
          </cell>
          <cell r="I1091">
            <v>-23933.37</v>
          </cell>
          <cell r="J1091">
            <v>-24583.39</v>
          </cell>
          <cell r="K1091">
            <v>-25233.49</v>
          </cell>
          <cell r="L1091">
            <v>-25883.46</v>
          </cell>
          <cell r="M1091">
            <v>-26474.799999999999</v>
          </cell>
          <cell r="N1091">
            <v>-27066.16</v>
          </cell>
          <cell r="O1091">
            <v>-27657.52</v>
          </cell>
          <cell r="P1091">
            <v>-28248.84</v>
          </cell>
          <cell r="Q1091">
            <v>-29537.51</v>
          </cell>
          <cell r="R1091">
            <v>-30477.52</v>
          </cell>
          <cell r="S1091">
            <v>-315012.56</v>
          </cell>
          <cell r="T1091" t="str">
            <v>USD</v>
          </cell>
          <cell r="U1091" t="str">
            <v>ASSETS</v>
          </cell>
          <cell r="V1091" t="str">
            <v>OTHER ASSETS</v>
          </cell>
        </row>
        <row r="1092">
          <cell r="C1092" t="str">
            <v>HJ   F3200052USD</v>
          </cell>
          <cell r="D1092" t="str">
            <v>CBABA***</v>
          </cell>
          <cell r="E1092" t="str">
            <v>LAND&amp;ME</v>
          </cell>
          <cell r="F1092" t="str">
            <v>Balance Sheet</v>
          </cell>
          <cell r="G1092">
            <v>-84271.83</v>
          </cell>
          <cell r="H1092">
            <v>-86894.82</v>
          </cell>
          <cell r="I1092">
            <v>-88989.88</v>
          </cell>
          <cell r="J1092">
            <v>-91085.05</v>
          </cell>
          <cell r="K1092">
            <v>-90342.71</v>
          </cell>
          <cell r="L1092">
            <v>-92356.22</v>
          </cell>
          <cell r="M1092">
            <v>-93359.01</v>
          </cell>
          <cell r="N1092">
            <v>-94361.85</v>
          </cell>
          <cell r="O1092">
            <v>-95364.82</v>
          </cell>
          <cell r="P1092">
            <v>-95060.18</v>
          </cell>
          <cell r="Q1092">
            <v>-96063.15</v>
          </cell>
          <cell r="R1092">
            <v>-97020.79</v>
          </cell>
          <cell r="S1092">
            <v>-1105170.3099999998</v>
          </cell>
          <cell r="T1092" t="str">
            <v>USD</v>
          </cell>
          <cell r="U1092" t="str">
            <v>ASSETS</v>
          </cell>
          <cell r="V1092" t="str">
            <v>OTHER ASSETS</v>
          </cell>
        </row>
        <row r="1093">
          <cell r="C1093" t="str">
            <v>HJ   F3200091USD</v>
          </cell>
          <cell r="D1093" t="str">
            <v>CBABB***</v>
          </cell>
          <cell r="E1093" t="str">
            <v>LAND&amp;ME</v>
          </cell>
          <cell r="F1093" t="str">
            <v>Balance Sheet</v>
          </cell>
          <cell r="G1093">
            <v>-1393.57</v>
          </cell>
          <cell r="H1093">
            <v>-1858.1</v>
          </cell>
          <cell r="I1093">
            <v>-2322.62</v>
          </cell>
          <cell r="J1093">
            <v>-2787.14</v>
          </cell>
          <cell r="K1093">
            <v>-3251.67</v>
          </cell>
          <cell r="L1093">
            <v>-3716.19</v>
          </cell>
          <cell r="M1093">
            <v>-4180.71</v>
          </cell>
          <cell r="N1093">
            <v>-4645.24</v>
          </cell>
          <cell r="O1093">
            <v>-5109.76</v>
          </cell>
          <cell r="P1093">
            <v>-5574.28</v>
          </cell>
          <cell r="Q1093">
            <v>-6038.81</v>
          </cell>
          <cell r="R1093">
            <v>-6503.33</v>
          </cell>
          <cell r="S1093">
            <v>-47381.42</v>
          </cell>
          <cell r="T1093" t="str">
            <v>USD</v>
          </cell>
          <cell r="U1093" t="str">
            <v>ASSETS</v>
          </cell>
          <cell r="V1093" t="str">
            <v>OTHER ASSETS</v>
          </cell>
        </row>
        <row r="1094">
          <cell r="C1094" t="str">
            <v>HJ   G1701001USD</v>
          </cell>
          <cell r="D1094" t="str">
            <v>DABAAG**</v>
          </cell>
          <cell r="E1094" t="str">
            <v>A/P</v>
          </cell>
          <cell r="F1094" t="str">
            <v>Balance Sheet</v>
          </cell>
          <cell r="G1094">
            <v>-69811.360000000001</v>
          </cell>
          <cell r="H1094">
            <v>-33548.33</v>
          </cell>
          <cell r="I1094">
            <v>-21398.48</v>
          </cell>
          <cell r="J1094">
            <v>-15138.7</v>
          </cell>
          <cell r="K1094">
            <v>-42644.23</v>
          </cell>
          <cell r="L1094">
            <v>-25369.47</v>
          </cell>
          <cell r="M1094">
            <v>-53630.46</v>
          </cell>
          <cell r="N1094">
            <v>-103538.17</v>
          </cell>
          <cell r="O1094">
            <v>-19605.22</v>
          </cell>
          <cell r="P1094">
            <v>-21409.68</v>
          </cell>
          <cell r="Q1094">
            <v>-135464.39000000001</v>
          </cell>
          <cell r="R1094">
            <v>-19674.48</v>
          </cell>
          <cell r="S1094">
            <v>-561232.97</v>
          </cell>
          <cell r="T1094" t="str">
            <v>USD</v>
          </cell>
          <cell r="U1094" t="str">
            <v>LIABILITIES</v>
          </cell>
          <cell r="V1094" t="str">
            <v>CURRENT LIAB</v>
          </cell>
        </row>
        <row r="1095">
          <cell r="C1095" t="str">
            <v>HJ   G1701002USD</v>
          </cell>
          <cell r="D1095" t="str">
            <v>DABAAG**</v>
          </cell>
          <cell r="E1095" t="str">
            <v>A/P</v>
          </cell>
          <cell r="F1095" t="str">
            <v>Balance Sheet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-3446.75</v>
          </cell>
          <cell r="N1095">
            <v>100</v>
          </cell>
          <cell r="O1095">
            <v>100</v>
          </cell>
          <cell r="P1095">
            <v>100</v>
          </cell>
          <cell r="Q1095">
            <v>100</v>
          </cell>
          <cell r="R1095">
            <v>0</v>
          </cell>
          <cell r="S1095">
            <v>-3046.75</v>
          </cell>
          <cell r="T1095" t="str">
            <v>USD</v>
          </cell>
          <cell r="U1095" t="str">
            <v>LIABILITIES</v>
          </cell>
          <cell r="V1095" t="str">
            <v>CURRENT LIAB</v>
          </cell>
        </row>
        <row r="1096">
          <cell r="C1096" t="str">
            <v>HJ   G1701003USD</v>
          </cell>
          <cell r="D1096" t="str">
            <v>DABAAG**</v>
          </cell>
          <cell r="E1096" t="str">
            <v>A/P</v>
          </cell>
          <cell r="F1096" t="str">
            <v>Balance Sheet</v>
          </cell>
          <cell r="G1096">
            <v>-67555.58</v>
          </cell>
          <cell r="H1096">
            <v>-15717.97</v>
          </cell>
          <cell r="I1096">
            <v>-41513.42</v>
          </cell>
          <cell r="J1096">
            <v>-29196.33</v>
          </cell>
          <cell r="K1096">
            <v>-52926.17</v>
          </cell>
          <cell r="L1096">
            <v>-13974.08</v>
          </cell>
          <cell r="M1096">
            <v>-51841.96</v>
          </cell>
          <cell r="N1096">
            <v>-20350.73</v>
          </cell>
          <cell r="O1096">
            <v>-19145.25</v>
          </cell>
          <cell r="P1096">
            <v>-13404.37</v>
          </cell>
          <cell r="Q1096">
            <v>-9159.7999999999993</v>
          </cell>
          <cell r="R1096">
            <v>-27884.37</v>
          </cell>
          <cell r="S1096">
            <v>-362670.02999999991</v>
          </cell>
          <cell r="T1096" t="str">
            <v>USD</v>
          </cell>
          <cell r="U1096" t="str">
            <v>LIABILITIES</v>
          </cell>
          <cell r="V1096" t="str">
            <v>CURRENT LIAB</v>
          </cell>
        </row>
        <row r="1097">
          <cell r="C1097" t="str">
            <v>HJ   G1701006USD</v>
          </cell>
          <cell r="D1097" t="str">
            <v>DABAAG**</v>
          </cell>
          <cell r="E1097" t="str">
            <v>A/P</v>
          </cell>
          <cell r="F1097" t="str">
            <v>Balance Sheet</v>
          </cell>
          <cell r="G1097">
            <v>-1911</v>
          </cell>
          <cell r="H1097">
            <v>0</v>
          </cell>
          <cell r="I1097">
            <v>-322.85000000000002</v>
          </cell>
          <cell r="J1097">
            <v>0</v>
          </cell>
          <cell r="K1097">
            <v>-1566.62</v>
          </cell>
          <cell r="L1097">
            <v>0</v>
          </cell>
          <cell r="M1097">
            <v>0</v>
          </cell>
          <cell r="N1097">
            <v>-220.52</v>
          </cell>
          <cell r="O1097">
            <v>0</v>
          </cell>
          <cell r="P1097">
            <v>0</v>
          </cell>
          <cell r="Q1097">
            <v>-111.1</v>
          </cell>
          <cell r="R1097">
            <v>-789.51</v>
          </cell>
          <cell r="S1097">
            <v>-4921.6000000000004</v>
          </cell>
          <cell r="T1097" t="str">
            <v>USD</v>
          </cell>
          <cell r="U1097" t="str">
            <v>LIABILITIES</v>
          </cell>
          <cell r="V1097" t="str">
            <v>CURRENT LIAB</v>
          </cell>
        </row>
        <row r="1098">
          <cell r="C1098" t="str">
            <v>HJ   G1701007USD</v>
          </cell>
          <cell r="D1098" t="str">
            <v>DABAAG**</v>
          </cell>
          <cell r="E1098" t="str">
            <v>A/P</v>
          </cell>
          <cell r="F1098" t="str">
            <v>Balance Sheet</v>
          </cell>
          <cell r="G1098">
            <v>6316.04</v>
          </cell>
          <cell r="H1098">
            <v>1201.58</v>
          </cell>
          <cell r="I1098">
            <v>-1214.45</v>
          </cell>
          <cell r="J1098">
            <v>-1161.82</v>
          </cell>
          <cell r="K1098">
            <v>-1699.41</v>
          </cell>
          <cell r="L1098">
            <v>656.31</v>
          </cell>
          <cell r="M1098">
            <v>267.83999999999997</v>
          </cell>
          <cell r="N1098">
            <v>18.54</v>
          </cell>
          <cell r="O1098">
            <v>-943.35</v>
          </cell>
          <cell r="P1098">
            <v>-240.16</v>
          </cell>
          <cell r="Q1098">
            <v>-1526.02</v>
          </cell>
          <cell r="R1098">
            <v>425.82</v>
          </cell>
          <cell r="S1098">
            <v>2100.9200000000005</v>
          </cell>
          <cell r="T1098" t="str">
            <v>USD</v>
          </cell>
          <cell r="U1098" t="str">
            <v>LIABILITIES</v>
          </cell>
          <cell r="V1098" t="str">
            <v>CURRENT LIAB</v>
          </cell>
        </row>
        <row r="1099">
          <cell r="C1099" t="str">
            <v>HJ   G1747001USD</v>
          </cell>
          <cell r="D1099" t="str">
            <v>DABAAJ**</v>
          </cell>
          <cell r="E1099" t="str">
            <v>A/P</v>
          </cell>
          <cell r="F1099" t="str">
            <v>Balance Sheet</v>
          </cell>
          <cell r="G1099">
            <v>0</v>
          </cell>
          <cell r="H1099">
            <v>-1937235.07</v>
          </cell>
          <cell r="I1099">
            <v>-2027885.11</v>
          </cell>
          <cell r="J1099">
            <v>-1832698.62</v>
          </cell>
          <cell r="K1099">
            <v>-1968031.98</v>
          </cell>
          <cell r="L1099">
            <v>-363266.97</v>
          </cell>
          <cell r="M1099">
            <v>-175699.14</v>
          </cell>
          <cell r="N1099">
            <v>-264003.02</v>
          </cell>
          <cell r="O1099">
            <v>-368499.79</v>
          </cell>
          <cell r="P1099">
            <v>-198359.26</v>
          </cell>
          <cell r="Q1099">
            <v>-298975.77</v>
          </cell>
          <cell r="R1099">
            <v>-388895.78</v>
          </cell>
          <cell r="S1099">
            <v>-9823550.5099999979</v>
          </cell>
          <cell r="T1099" t="str">
            <v>USD</v>
          </cell>
          <cell r="U1099" t="str">
            <v>LIABILITIES</v>
          </cell>
          <cell r="V1099" t="str">
            <v>CURRENT LIAB</v>
          </cell>
        </row>
        <row r="1100">
          <cell r="C1100" t="str">
            <v>HJ   G1747003USD</v>
          </cell>
          <cell r="D1100" t="str">
            <v>DABAAJ**</v>
          </cell>
          <cell r="E1100" t="str">
            <v>A/P</v>
          </cell>
          <cell r="F1100" t="str">
            <v>Balance Sheet</v>
          </cell>
          <cell r="G1100">
            <v>0</v>
          </cell>
          <cell r="H1100">
            <v>1650487.96</v>
          </cell>
          <cell r="I1100">
            <v>1650487.96</v>
          </cell>
          <cell r="J1100">
            <v>1650487.96</v>
          </cell>
          <cell r="K1100">
            <v>1650487.96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6601951.8399999999</v>
          </cell>
          <cell r="T1100" t="str">
            <v>USD</v>
          </cell>
          <cell r="U1100" t="str">
            <v>LIABILITIES</v>
          </cell>
          <cell r="V1100" t="str">
            <v>CURRENT LIAB</v>
          </cell>
        </row>
        <row r="1101">
          <cell r="C1101" t="str">
            <v>HJ   G1747TMPUSD</v>
          </cell>
          <cell r="D1101" t="str">
            <v>DABAAJ**</v>
          </cell>
          <cell r="E1101" t="str">
            <v>A/P</v>
          </cell>
          <cell r="F1101" t="str">
            <v>Balance Sheet</v>
          </cell>
          <cell r="G1101">
            <v>-177000.86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-177000.86</v>
          </cell>
          <cell r="T1101" t="str">
            <v>USD</v>
          </cell>
          <cell r="U1101" t="str">
            <v>LIABILITIES</v>
          </cell>
          <cell r="V1101" t="str">
            <v>CURRENT LIAB</v>
          </cell>
        </row>
        <row r="1102">
          <cell r="C1102" t="str">
            <v>BS   H08610JVUSD</v>
          </cell>
          <cell r="D1102" t="str">
            <v>EBA*****</v>
          </cell>
          <cell r="E1102" t="str">
            <v>STOCK</v>
          </cell>
          <cell r="F1102" t="str">
            <v>Balance Sheet</v>
          </cell>
          <cell r="G1102">
            <v>-3083736.5</v>
          </cell>
          <cell r="H1102">
            <v>-3083736.5</v>
          </cell>
          <cell r="I1102">
            <v>-3083736.5</v>
          </cell>
          <cell r="J1102">
            <v>-3083736.5</v>
          </cell>
          <cell r="K1102">
            <v>-3083736.5</v>
          </cell>
          <cell r="L1102">
            <v>-3083736.5</v>
          </cell>
          <cell r="M1102">
            <v>-3083736.5</v>
          </cell>
          <cell r="N1102">
            <v>-3083736.5</v>
          </cell>
          <cell r="O1102">
            <v>-3083736.5</v>
          </cell>
          <cell r="P1102">
            <v>-3083736.5</v>
          </cell>
          <cell r="Q1102">
            <v>-3083736.5</v>
          </cell>
          <cell r="R1102">
            <v>-3083736.5</v>
          </cell>
          <cell r="S1102">
            <v>-37004838</v>
          </cell>
          <cell r="T1102" t="str">
            <v>USD</v>
          </cell>
          <cell r="U1102" t="str">
            <v>EQUITY</v>
          </cell>
          <cell r="V1102" t="str">
            <v>EQUITY</v>
          </cell>
        </row>
        <row r="1103">
          <cell r="C1103" t="str">
            <v>HJ   G78941014MUSD</v>
          </cell>
          <cell r="D1103" t="str">
            <v>CBIH****</v>
          </cell>
          <cell r="E1103" t="str">
            <v>OTHER</v>
          </cell>
          <cell r="F1103" t="str">
            <v>Balance Sheet</v>
          </cell>
          <cell r="G1103">
            <v>992410.48</v>
          </cell>
          <cell r="H1103">
            <v>985112.53</v>
          </cell>
          <cell r="I1103">
            <v>977939.71</v>
          </cell>
          <cell r="J1103">
            <v>970455.54</v>
          </cell>
          <cell r="K1103">
            <v>963057.46</v>
          </cell>
          <cell r="L1103">
            <v>955532.3</v>
          </cell>
          <cell r="M1103">
            <v>948017.95</v>
          </cell>
          <cell r="N1103">
            <v>940488.29</v>
          </cell>
          <cell r="O1103">
            <v>932961.71</v>
          </cell>
          <cell r="P1103">
            <v>925308.5</v>
          </cell>
          <cell r="Q1103">
            <v>917616.11</v>
          </cell>
          <cell r="R1103">
            <v>909866.82</v>
          </cell>
          <cell r="S1103">
            <v>11418767.399999999</v>
          </cell>
          <cell r="T1103" t="str">
            <v>USD</v>
          </cell>
          <cell r="U1103" t="str">
            <v>ASSETS</v>
          </cell>
          <cell r="V1103" t="str">
            <v>OTHER ASSETS</v>
          </cell>
        </row>
        <row r="1104">
          <cell r="C1104" t="str">
            <v>HJ   G78944014MUSD</v>
          </cell>
          <cell r="D1104" t="str">
            <v>CBIH****</v>
          </cell>
          <cell r="E1104" t="str">
            <v>OTHER</v>
          </cell>
          <cell r="F1104" t="str">
            <v>Balance Sheet</v>
          </cell>
          <cell r="G1104">
            <v>157974.91</v>
          </cell>
          <cell r="H1104">
            <v>138228.04999999999</v>
          </cell>
          <cell r="I1104">
            <v>118481.19</v>
          </cell>
          <cell r="J1104">
            <v>98734.33</v>
          </cell>
          <cell r="K1104">
            <v>78987.47</v>
          </cell>
          <cell r="L1104">
            <v>59240.61</v>
          </cell>
          <cell r="M1104">
            <v>39493.75</v>
          </cell>
          <cell r="N1104">
            <v>19746.89</v>
          </cell>
          <cell r="O1104">
            <v>0.03</v>
          </cell>
          <cell r="P1104">
            <v>0</v>
          </cell>
          <cell r="Q1104">
            <v>0</v>
          </cell>
          <cell r="R1104">
            <v>0</v>
          </cell>
          <cell r="S1104">
            <v>710887.23</v>
          </cell>
          <cell r="T1104" t="str">
            <v>USD</v>
          </cell>
          <cell r="U1104" t="str">
            <v>ASSETS</v>
          </cell>
          <cell r="V1104" t="str">
            <v>OTHER ASSETS</v>
          </cell>
        </row>
        <row r="1105">
          <cell r="C1105" t="str">
            <v>BS   H08630BSUSD</v>
          </cell>
          <cell r="D1105" t="str">
            <v>EC******</v>
          </cell>
          <cell r="E1105" t="str">
            <v>PROFIT EMPLOYED</v>
          </cell>
          <cell r="F1105" t="str">
            <v>Balance Sheet</v>
          </cell>
          <cell r="G1105">
            <v>-17487816.550000001</v>
          </cell>
          <cell r="H1105">
            <v>-17512101.949999999</v>
          </cell>
          <cell r="I1105">
            <v>-18572049.09</v>
          </cell>
          <cell r="J1105">
            <v>-19161858.16</v>
          </cell>
          <cell r="K1105">
            <v>-20842229.620000001</v>
          </cell>
          <cell r="L1105">
            <v>-20526283.84</v>
          </cell>
          <cell r="M1105">
            <v>-21116626.600000001</v>
          </cell>
          <cell r="N1105">
            <v>-21145020.82</v>
          </cell>
          <cell r="O1105">
            <v>-21912550.039999999</v>
          </cell>
          <cell r="P1105">
            <v>-21988084.879999999</v>
          </cell>
          <cell r="Q1105">
            <v>-21914919.289999999</v>
          </cell>
          <cell r="R1105">
            <v>-22062940.140000001</v>
          </cell>
          <cell r="S1105">
            <v>-244242480.97999996</v>
          </cell>
          <cell r="T1105" t="str">
            <v>USD</v>
          </cell>
          <cell r="U1105" t="str">
            <v>EQUITY</v>
          </cell>
          <cell r="V1105" t="str">
            <v>EQUITY</v>
          </cell>
        </row>
        <row r="1106">
          <cell r="C1106" t="str">
            <v>BS   G37190BSUSD</v>
          </cell>
          <cell r="D1106" t="str">
            <v>DBDC****</v>
          </cell>
          <cell r="E1106" t="str">
            <v>LT LIABILITIES</v>
          </cell>
          <cell r="F1106" t="str">
            <v>Balance Sheet</v>
          </cell>
          <cell r="G1106">
            <v>-42347541.450000003</v>
          </cell>
          <cell r="H1106">
            <v>-41633594.57</v>
          </cell>
          <cell r="I1106">
            <v>-43971077.770000003</v>
          </cell>
          <cell r="J1106">
            <v>-43662932.490000002</v>
          </cell>
          <cell r="K1106">
            <v>-46538515.210000001</v>
          </cell>
          <cell r="L1106">
            <v>-46518720.009999998</v>
          </cell>
          <cell r="M1106">
            <v>-46575796.170000002</v>
          </cell>
          <cell r="N1106">
            <v>-47136330.25</v>
          </cell>
          <cell r="O1106">
            <v>-48158752.329999998</v>
          </cell>
          <cell r="P1106">
            <v>-48790219.210000001</v>
          </cell>
          <cell r="Q1106">
            <v>-49542766.729999997</v>
          </cell>
          <cell r="R1106">
            <v>-47490994.25</v>
          </cell>
          <cell r="S1106">
            <v>-552367240.44000006</v>
          </cell>
          <cell r="T1106" t="str">
            <v>USD</v>
          </cell>
          <cell r="U1106" t="str">
            <v>LIABILITIES</v>
          </cell>
          <cell r="V1106" t="str">
            <v>OTHER LIAB</v>
          </cell>
        </row>
        <row r="1107">
          <cell r="C1107" t="str">
            <v>BS   G37210BSUSD</v>
          </cell>
          <cell r="D1107" t="str">
            <v>DACN****</v>
          </cell>
          <cell r="E1107" t="str">
            <v>WAGES</v>
          </cell>
          <cell r="F1107" t="str">
            <v>Balance Sheet</v>
          </cell>
          <cell r="G1107">
            <v>-2230006.84</v>
          </cell>
          <cell r="H1107">
            <v>-1970784.04</v>
          </cell>
          <cell r="I1107">
            <v>-2138143.4500000002</v>
          </cell>
          <cell r="J1107">
            <v>-2100652.1800000002</v>
          </cell>
          <cell r="K1107">
            <v>-2235464.33</v>
          </cell>
          <cell r="L1107">
            <v>-2284104.9</v>
          </cell>
          <cell r="M1107">
            <v>-2404672.0499999998</v>
          </cell>
          <cell r="N1107">
            <v>-2446457.2999999998</v>
          </cell>
          <cell r="O1107">
            <v>-2513482.36</v>
          </cell>
          <cell r="P1107">
            <v>-2402454.7599999998</v>
          </cell>
          <cell r="Q1107">
            <v>-2382692.85</v>
          </cell>
          <cell r="R1107">
            <v>-2296339.9</v>
          </cell>
          <cell r="S1107">
            <v>-27405254.960000001</v>
          </cell>
          <cell r="T1107" t="str">
            <v>USD</v>
          </cell>
          <cell r="U1107" t="str">
            <v>LIABILITIES</v>
          </cell>
          <cell r="V1107" t="str">
            <v>CURRENT LIAB</v>
          </cell>
        </row>
        <row r="1108">
          <cell r="C1108" t="str">
            <v>IT   A1533001USD</v>
          </cell>
          <cell r="D1108" t="str">
            <v>CACAFB**</v>
          </cell>
          <cell r="E1108" t="str">
            <v>TRADE RECEIVABLES</v>
          </cell>
          <cell r="F1108" t="str">
            <v>Balance Sheet</v>
          </cell>
          <cell r="G1108">
            <v>5846.97</v>
          </cell>
          <cell r="H1108">
            <v>4971.3100000000004</v>
          </cell>
          <cell r="I1108">
            <v>5010.08</v>
          </cell>
          <cell r="J1108">
            <v>5776.48</v>
          </cell>
          <cell r="K1108">
            <v>7528.71</v>
          </cell>
          <cell r="L1108">
            <v>5215.7700000000004</v>
          </cell>
          <cell r="M1108">
            <v>5112.6499999999996</v>
          </cell>
          <cell r="N1108">
            <v>4657.1499999999996</v>
          </cell>
          <cell r="O1108">
            <v>3923.13</v>
          </cell>
          <cell r="P1108">
            <v>7041.13</v>
          </cell>
          <cell r="Q1108">
            <v>4712.18</v>
          </cell>
          <cell r="R1108">
            <v>4340.79</v>
          </cell>
          <cell r="S1108">
            <v>64136.35</v>
          </cell>
          <cell r="T1108" t="str">
            <v>USD</v>
          </cell>
          <cell r="U1108" t="str">
            <v>ASSETS</v>
          </cell>
          <cell r="V1108" t="str">
            <v>CURRENT ASSETS</v>
          </cell>
        </row>
        <row r="1109">
          <cell r="C1109" t="str">
            <v>IT   A20410IT8IUSD</v>
          </cell>
          <cell r="D1109" t="str">
            <v>CACAFA**</v>
          </cell>
          <cell r="E1109" t="str">
            <v>TRADE RECEIVABLES</v>
          </cell>
          <cell r="F1109" t="str">
            <v>Balance Sheet</v>
          </cell>
          <cell r="G1109">
            <v>1786305.24</v>
          </cell>
          <cell r="H1109">
            <v>1676311.37</v>
          </cell>
          <cell r="I1109">
            <v>1679052.61</v>
          </cell>
          <cell r="J1109">
            <v>1719851.1</v>
          </cell>
          <cell r="K1109">
            <v>1806886.64</v>
          </cell>
          <cell r="L1109">
            <v>1888590.22</v>
          </cell>
          <cell r="M1109">
            <v>1858680.02</v>
          </cell>
          <cell r="N1109">
            <v>1984642.57</v>
          </cell>
          <cell r="O1109">
            <v>1983494.59</v>
          </cell>
          <cell r="P1109">
            <v>2037982.88</v>
          </cell>
          <cell r="Q1109">
            <v>2088575</v>
          </cell>
          <cell r="R1109">
            <v>2148347.9500000002</v>
          </cell>
          <cell r="S1109">
            <v>22658720.190000001</v>
          </cell>
          <cell r="T1109" t="str">
            <v>USD</v>
          </cell>
          <cell r="U1109" t="str">
            <v>ASSETS</v>
          </cell>
          <cell r="V1109" t="str">
            <v>CURRENT ASSETS</v>
          </cell>
        </row>
        <row r="1110">
          <cell r="C1110" t="str">
            <v>IT   A20480018IUSD</v>
          </cell>
          <cell r="D1110" t="str">
            <v>CACAFA**</v>
          </cell>
          <cell r="E1110" t="str">
            <v>TRADE RECEIVABLES</v>
          </cell>
          <cell r="F1110" t="str">
            <v>Balance Sheet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-353000</v>
          </cell>
          <cell r="O1110">
            <v>-353000</v>
          </cell>
          <cell r="P1110">
            <v>-482999.99</v>
          </cell>
          <cell r="Q1110">
            <v>-482999.99</v>
          </cell>
          <cell r="R1110">
            <v>-482999.98</v>
          </cell>
          <cell r="S1110">
            <v>-2154999.96</v>
          </cell>
          <cell r="T1110" t="str">
            <v>USD</v>
          </cell>
          <cell r="U1110" t="str">
            <v>ASSETS</v>
          </cell>
          <cell r="V1110" t="str">
            <v>CURRENT ASSETS</v>
          </cell>
        </row>
        <row r="1111">
          <cell r="C1111" t="str">
            <v>IT   A305100201USD</v>
          </cell>
          <cell r="D1111" t="str">
            <v>CACB****</v>
          </cell>
          <cell r="E1111" t="str">
            <v>TRADE RECEIVABLES</v>
          </cell>
          <cell r="F1111" t="str">
            <v>Balance Sheet</v>
          </cell>
          <cell r="G1111">
            <v>-99466.39</v>
          </cell>
          <cell r="H1111">
            <v>-99466.39</v>
          </cell>
          <cell r="I1111">
            <v>-99466.39</v>
          </cell>
          <cell r="J1111">
            <v>-99466.4</v>
          </cell>
          <cell r="K1111">
            <v>-99466.4</v>
          </cell>
          <cell r="L1111">
            <v>-99466.4</v>
          </cell>
          <cell r="M1111">
            <v>-99466.41</v>
          </cell>
          <cell r="N1111">
            <v>-99466.41</v>
          </cell>
          <cell r="O1111">
            <v>-99466.41</v>
          </cell>
          <cell r="P1111">
            <v>-99466.41</v>
          </cell>
          <cell r="Q1111">
            <v>-99466.41</v>
          </cell>
          <cell r="R1111">
            <v>-99466.41</v>
          </cell>
          <cell r="S1111">
            <v>-1193596.83</v>
          </cell>
          <cell r="T1111" t="str">
            <v>USD</v>
          </cell>
          <cell r="U1111" t="str">
            <v>ASSETS</v>
          </cell>
          <cell r="V1111" t="str">
            <v>CURRENT ASSETS</v>
          </cell>
        </row>
        <row r="1112">
          <cell r="C1112" t="str">
            <v>IT   A305100294USD</v>
          </cell>
          <cell r="D1112" t="str">
            <v>CACB****</v>
          </cell>
          <cell r="E1112" t="str">
            <v>TRADE RECEIVABLES</v>
          </cell>
          <cell r="F1112" t="str">
            <v>Balance Sheet</v>
          </cell>
          <cell r="G1112">
            <v>380526.41</v>
          </cell>
          <cell r="H1112">
            <v>377807.39</v>
          </cell>
          <cell r="I1112">
            <v>401598.79</v>
          </cell>
          <cell r="J1112">
            <v>410707.49</v>
          </cell>
          <cell r="K1112">
            <v>440480.73</v>
          </cell>
          <cell r="L1112">
            <v>437489.81</v>
          </cell>
          <cell r="M1112">
            <v>430012.51</v>
          </cell>
          <cell r="N1112">
            <v>426885.64</v>
          </cell>
          <cell r="O1112">
            <v>452172.5</v>
          </cell>
          <cell r="P1112">
            <v>467670.9</v>
          </cell>
          <cell r="Q1112">
            <v>465223.79</v>
          </cell>
          <cell r="R1112">
            <v>451084.9</v>
          </cell>
          <cell r="S1112">
            <v>5141660.8600000003</v>
          </cell>
          <cell r="T1112" t="str">
            <v>USD</v>
          </cell>
          <cell r="U1112" t="str">
            <v>ASSETS</v>
          </cell>
          <cell r="V1112" t="str">
            <v>CURRENT ASSETS</v>
          </cell>
        </row>
        <row r="1113">
          <cell r="C1113" t="str">
            <v>IT   A30600IT01USD</v>
          </cell>
          <cell r="D1113" t="str">
            <v>CACAFA**</v>
          </cell>
          <cell r="E1113" t="str">
            <v>TRADE RECEIVABLES</v>
          </cell>
          <cell r="F1113" t="str">
            <v>Balance Sheet</v>
          </cell>
          <cell r="G1113">
            <v>9498.56</v>
          </cell>
          <cell r="H1113">
            <v>9531.9599999999991</v>
          </cell>
          <cell r="I1113">
            <v>9250.17</v>
          </cell>
          <cell r="J1113">
            <v>9249.77</v>
          </cell>
          <cell r="K1113">
            <v>9248.44</v>
          </cell>
          <cell r="L1113">
            <v>9248.57</v>
          </cell>
          <cell r="M1113">
            <v>9268.17</v>
          </cell>
          <cell r="N1113">
            <v>9268.18</v>
          </cell>
          <cell r="O1113">
            <v>9268.18</v>
          </cell>
          <cell r="P1113">
            <v>9268.18</v>
          </cell>
          <cell r="Q1113">
            <v>9268.17</v>
          </cell>
          <cell r="R1113">
            <v>9268.17</v>
          </cell>
          <cell r="S1113">
            <v>111636.51999999999</v>
          </cell>
          <cell r="T1113" t="str">
            <v>USD</v>
          </cell>
          <cell r="U1113" t="str">
            <v>ASSETS</v>
          </cell>
          <cell r="V1113" t="str">
            <v>CURRENT ASSETS</v>
          </cell>
        </row>
        <row r="1114">
          <cell r="C1114" t="str">
            <v>IT   A30600IT8IUSD</v>
          </cell>
          <cell r="D1114" t="str">
            <v>CACAFA**</v>
          </cell>
          <cell r="E1114" t="str">
            <v>TRADE RECEIVABLES</v>
          </cell>
          <cell r="F1114" t="str">
            <v>Balance Sheet</v>
          </cell>
          <cell r="G1114">
            <v>-294464.83</v>
          </cell>
          <cell r="H1114">
            <v>-305358.12</v>
          </cell>
          <cell r="I1114">
            <v>-334916.28000000003</v>
          </cell>
          <cell r="J1114">
            <v>-353824.93</v>
          </cell>
          <cell r="K1114">
            <v>-391417.15</v>
          </cell>
          <cell r="L1114">
            <v>-404158.62</v>
          </cell>
          <cell r="M1114">
            <v>-405021.7</v>
          </cell>
          <cell r="N1114">
            <v>-417998.82</v>
          </cell>
          <cell r="O1114">
            <v>-455506.41</v>
          </cell>
          <cell r="P1114">
            <v>-499940.39</v>
          </cell>
          <cell r="Q1114">
            <v>-524365.79</v>
          </cell>
          <cell r="R1114">
            <v>-564276.47</v>
          </cell>
          <cell r="S1114">
            <v>-4951249.5100000007</v>
          </cell>
          <cell r="T1114" t="str">
            <v>USD</v>
          </cell>
          <cell r="U1114" t="str">
            <v>ASSETS</v>
          </cell>
          <cell r="V1114" t="str">
            <v>CURRENT ASSETS</v>
          </cell>
        </row>
        <row r="1115">
          <cell r="C1115" t="str">
            <v>IT   A30600ITMBUSD</v>
          </cell>
          <cell r="D1115" t="str">
            <v>CACAFA**</v>
          </cell>
          <cell r="E1115" t="str">
            <v>TRADE RECEIVABLES</v>
          </cell>
          <cell r="F1115" t="str">
            <v>Balance Sheet</v>
          </cell>
          <cell r="G1115">
            <v>615786.66</v>
          </cell>
          <cell r="H1115">
            <v>580048.81999999995</v>
          </cell>
          <cell r="I1115">
            <v>570000.01</v>
          </cell>
          <cell r="J1115">
            <v>590000.01</v>
          </cell>
          <cell r="K1115">
            <v>560000.01</v>
          </cell>
          <cell r="L1115">
            <v>550000.01</v>
          </cell>
          <cell r="M1115">
            <v>620000.01</v>
          </cell>
          <cell r="N1115">
            <v>565000.01</v>
          </cell>
          <cell r="O1115">
            <v>570000.01</v>
          </cell>
          <cell r="P1115">
            <v>565000.01</v>
          </cell>
          <cell r="Q1115">
            <v>556000.01</v>
          </cell>
          <cell r="R1115">
            <v>563670.02</v>
          </cell>
          <cell r="S1115">
            <v>6905505.589999998</v>
          </cell>
          <cell r="T1115" t="str">
            <v>USD</v>
          </cell>
          <cell r="U1115" t="str">
            <v>ASSETS</v>
          </cell>
          <cell r="V1115" t="str">
            <v>CURRENT ASSETS</v>
          </cell>
        </row>
        <row r="1116">
          <cell r="C1116" t="str">
            <v>IT   A30720948IUSD</v>
          </cell>
          <cell r="D1116" t="str">
            <v>CACAFA**</v>
          </cell>
          <cell r="E1116" t="str">
            <v>TRADE RECEIVABLES</v>
          </cell>
          <cell r="F1116" t="str">
            <v>Balance Sheet</v>
          </cell>
          <cell r="G1116">
            <v>-0.02</v>
          </cell>
          <cell r="H1116">
            <v>-0.01</v>
          </cell>
          <cell r="I1116">
            <v>-0.01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0.02</v>
          </cell>
          <cell r="Q1116">
            <v>0.02</v>
          </cell>
          <cell r="R1116">
            <v>0.02</v>
          </cell>
          <cell r="S1116">
            <v>0.02</v>
          </cell>
          <cell r="T1116" t="str">
            <v>USD</v>
          </cell>
          <cell r="U1116" t="str">
            <v>ASSETS</v>
          </cell>
          <cell r="V1116" t="str">
            <v>CURRENT ASSETS</v>
          </cell>
        </row>
        <row r="1117">
          <cell r="C1117" t="str">
            <v>IT   A3072094I5USD</v>
          </cell>
          <cell r="D1117" t="str">
            <v>CACAFA**</v>
          </cell>
          <cell r="E1117" t="str">
            <v>TRADE RECEIVABLES</v>
          </cell>
          <cell r="F1117" t="str">
            <v>Balance Sheet</v>
          </cell>
          <cell r="G1117">
            <v>390303.91</v>
          </cell>
          <cell r="H1117">
            <v>380104.79</v>
          </cell>
          <cell r="I1117">
            <v>360969.88</v>
          </cell>
          <cell r="J1117">
            <v>398266.59</v>
          </cell>
          <cell r="K1117">
            <v>426653.54</v>
          </cell>
          <cell r="L1117">
            <v>466585.17</v>
          </cell>
          <cell r="M1117">
            <v>408850.99</v>
          </cell>
          <cell r="N1117">
            <v>364107.5</v>
          </cell>
          <cell r="O1117">
            <v>417400.3</v>
          </cell>
          <cell r="P1117">
            <v>418908.67</v>
          </cell>
          <cell r="Q1117">
            <v>439595.15</v>
          </cell>
          <cell r="R1117">
            <v>455720.61</v>
          </cell>
          <cell r="S1117">
            <v>4927467.1000000006</v>
          </cell>
          <cell r="T1117" t="str">
            <v>USD</v>
          </cell>
          <cell r="U1117" t="str">
            <v>ASSETS</v>
          </cell>
          <cell r="V1117" t="str">
            <v>CURRENT ASSETS</v>
          </cell>
        </row>
        <row r="1118">
          <cell r="C1118" t="str">
            <v>IT   A30720IT94USD</v>
          </cell>
          <cell r="D1118" t="str">
            <v>CACAFA**</v>
          </cell>
          <cell r="E1118" t="str">
            <v>TRADE RECEIVABLES</v>
          </cell>
          <cell r="F1118" t="str">
            <v>Balance Sheet</v>
          </cell>
          <cell r="G1118">
            <v>-0.01</v>
          </cell>
          <cell r="H1118">
            <v>-0.01</v>
          </cell>
          <cell r="I1118">
            <v>-0.01</v>
          </cell>
          <cell r="J1118">
            <v>-0.01</v>
          </cell>
          <cell r="K1118">
            <v>-0.01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-0.05</v>
          </cell>
          <cell r="T1118" t="str">
            <v>USD</v>
          </cell>
          <cell r="U1118" t="str">
            <v>ASSETS</v>
          </cell>
          <cell r="V1118" t="str">
            <v>CURRENT ASSETS</v>
          </cell>
        </row>
        <row r="1119">
          <cell r="C1119" t="str">
            <v>IT   A40910KU01USD</v>
          </cell>
          <cell r="D1119" t="str">
            <v>CAFA****</v>
          </cell>
          <cell r="E1119" t="str">
            <v>CON RECEIVABLES</v>
          </cell>
          <cell r="F1119" t="str">
            <v>Balance Sheet</v>
          </cell>
          <cell r="G1119">
            <v>364099.34</v>
          </cell>
          <cell r="H1119">
            <v>695188.81</v>
          </cell>
          <cell r="I1119">
            <v>380541.56</v>
          </cell>
          <cell r="J1119">
            <v>423417.44</v>
          </cell>
          <cell r="K1119">
            <v>380864.11</v>
          </cell>
          <cell r="L1119">
            <v>444742.71</v>
          </cell>
          <cell r="M1119">
            <v>399476.22</v>
          </cell>
          <cell r="N1119">
            <v>371966.91</v>
          </cell>
          <cell r="O1119">
            <v>381138.36</v>
          </cell>
          <cell r="P1119">
            <v>0</v>
          </cell>
          <cell r="Q1119">
            <v>411523.98</v>
          </cell>
          <cell r="R1119">
            <v>387802.63</v>
          </cell>
          <cell r="S1119">
            <v>4640762.07</v>
          </cell>
          <cell r="T1119" t="str">
            <v>USD</v>
          </cell>
          <cell r="U1119" t="str">
            <v>ASSETS</v>
          </cell>
          <cell r="V1119" t="str">
            <v>CURRENT ASSETS</v>
          </cell>
        </row>
        <row r="1120">
          <cell r="C1120" t="str">
            <v>IT   A40990GU01USD</v>
          </cell>
          <cell r="D1120" t="str">
            <v>CAFM****</v>
          </cell>
          <cell r="E1120" t="str">
            <v>CON RECEIVABLES</v>
          </cell>
          <cell r="F1120" t="str">
            <v>Balance Sheet</v>
          </cell>
          <cell r="G1120">
            <v>99466.42</v>
          </cell>
          <cell r="H1120">
            <v>99466.42</v>
          </cell>
          <cell r="I1120">
            <v>99466.42</v>
          </cell>
          <cell r="J1120">
            <v>99466.43</v>
          </cell>
          <cell r="K1120">
            <v>99466.43</v>
          </cell>
          <cell r="L1120">
            <v>99466.44</v>
          </cell>
          <cell r="M1120">
            <v>99466.45</v>
          </cell>
          <cell r="N1120">
            <v>99466.46</v>
          </cell>
          <cell r="O1120">
            <v>99466.46</v>
          </cell>
          <cell r="P1120">
            <v>99466.46</v>
          </cell>
          <cell r="Q1120">
            <v>99466.46</v>
          </cell>
          <cell r="R1120">
            <v>99466.46</v>
          </cell>
          <cell r="S1120">
            <v>1193597.3099999998</v>
          </cell>
          <cell r="T1120" t="str">
            <v>USD</v>
          </cell>
          <cell r="U1120" t="str">
            <v>ASSETS</v>
          </cell>
          <cell r="V1120" t="str">
            <v>CURRENT ASSETS</v>
          </cell>
        </row>
        <row r="1121">
          <cell r="C1121" t="str">
            <v>IT   A51970IT01USD</v>
          </cell>
          <cell r="D1121" t="str">
            <v>CAGBB***</v>
          </cell>
          <cell r="E1121" t="str">
            <v>OTHER</v>
          </cell>
          <cell r="F1121" t="str">
            <v>Balance Sheet</v>
          </cell>
          <cell r="G1121">
            <v>49865</v>
          </cell>
          <cell r="H1121">
            <v>39892</v>
          </cell>
          <cell r="I1121">
            <v>29919.01</v>
          </cell>
          <cell r="J1121">
            <v>19946.009999999998</v>
          </cell>
          <cell r="K1121">
            <v>9973.01</v>
          </cell>
          <cell r="L1121">
            <v>0</v>
          </cell>
          <cell r="M1121">
            <v>0</v>
          </cell>
          <cell r="N1121">
            <v>0</v>
          </cell>
          <cell r="O1121">
            <v>103782.74</v>
          </cell>
          <cell r="P1121">
            <v>92251.33</v>
          </cell>
          <cell r="Q1121">
            <v>80719.92</v>
          </cell>
          <cell r="R1121">
            <v>69188.509999999995</v>
          </cell>
          <cell r="S1121">
            <v>495537.53</v>
          </cell>
          <cell r="T1121" t="str">
            <v>USD</v>
          </cell>
          <cell r="U1121" t="str">
            <v>ASSETS</v>
          </cell>
          <cell r="V1121" t="str">
            <v>CURRENT ASSETS</v>
          </cell>
        </row>
        <row r="1122">
          <cell r="C1122" t="str">
            <v>IT   A51990IT01USD</v>
          </cell>
          <cell r="D1122" t="str">
            <v>CAGBB***</v>
          </cell>
          <cell r="E1122" t="str">
            <v>OTHER</v>
          </cell>
          <cell r="F1122" t="str">
            <v>Balance Sheet</v>
          </cell>
          <cell r="G1122">
            <v>709216.61</v>
          </cell>
          <cell r="H1122">
            <v>372639.24</v>
          </cell>
          <cell r="I1122">
            <v>675266.63</v>
          </cell>
          <cell r="J1122">
            <v>744211.31</v>
          </cell>
          <cell r="K1122">
            <v>364013.75</v>
          </cell>
          <cell r="L1122">
            <v>1012290.83</v>
          </cell>
          <cell r="M1122">
            <v>670806.13</v>
          </cell>
          <cell r="N1122">
            <v>1010740.06</v>
          </cell>
          <cell r="O1122">
            <v>1069051.49</v>
          </cell>
          <cell r="P1122">
            <v>708634.27</v>
          </cell>
          <cell r="Q1122">
            <v>360417.23</v>
          </cell>
          <cell r="R1122">
            <v>834621.6</v>
          </cell>
          <cell r="S1122">
            <v>8531909.1500000004</v>
          </cell>
          <cell r="T1122" t="str">
            <v>USD</v>
          </cell>
          <cell r="U1122" t="str">
            <v>ASSETS</v>
          </cell>
          <cell r="V1122" t="str">
            <v>CURRENT ASSETS</v>
          </cell>
        </row>
        <row r="1123">
          <cell r="C1123" t="str">
            <v>IT   A51990IT94USD</v>
          </cell>
          <cell r="D1123" t="str">
            <v>CAGBB***</v>
          </cell>
          <cell r="E1123" t="str">
            <v>OTHER</v>
          </cell>
          <cell r="F1123" t="str">
            <v>Balance Sheet</v>
          </cell>
          <cell r="G1123">
            <v>0</v>
          </cell>
          <cell r="H1123">
            <v>0</v>
          </cell>
          <cell r="I1123">
            <v>3017.41</v>
          </cell>
          <cell r="J1123">
            <v>9099.25</v>
          </cell>
          <cell r="K1123">
            <v>4782.8500000000004</v>
          </cell>
          <cell r="L1123">
            <v>12541.92</v>
          </cell>
          <cell r="M1123">
            <v>19902.900000000001</v>
          </cell>
          <cell r="N1123">
            <v>9874.07</v>
          </cell>
          <cell r="O1123">
            <v>7385.89</v>
          </cell>
          <cell r="P1123">
            <v>15745.15</v>
          </cell>
          <cell r="Q1123">
            <v>13759.31</v>
          </cell>
          <cell r="R1123">
            <v>251457.05</v>
          </cell>
          <cell r="S1123">
            <v>347565.8</v>
          </cell>
          <cell r="T1123" t="str">
            <v>USD</v>
          </cell>
          <cell r="U1123" t="str">
            <v>ASSETS</v>
          </cell>
          <cell r="V1123" t="str">
            <v>CURRENT ASSETS</v>
          </cell>
        </row>
        <row r="1124">
          <cell r="C1124" t="str">
            <v>IT   E02900IT8IUSD</v>
          </cell>
          <cell r="D1124" t="str">
            <v>CBAAD***</v>
          </cell>
          <cell r="E1124" t="str">
            <v>LAND&amp;ME</v>
          </cell>
          <cell r="F1124" t="str">
            <v>Balance Sheet</v>
          </cell>
          <cell r="G1124">
            <v>0</v>
          </cell>
          <cell r="H1124">
            <v>1742.74</v>
          </cell>
          <cell r="I1124">
            <v>3495.06</v>
          </cell>
          <cell r="J1124">
            <v>1233.81</v>
          </cell>
          <cell r="K1124">
            <v>1233.81</v>
          </cell>
          <cell r="L1124">
            <v>1233.81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8939.23</v>
          </cell>
          <cell r="T1124" t="str">
            <v>USD</v>
          </cell>
          <cell r="U1124" t="str">
            <v>ASSETS</v>
          </cell>
          <cell r="V1124" t="str">
            <v>OTHER ASSETS</v>
          </cell>
        </row>
        <row r="1125">
          <cell r="C1125" t="str">
            <v>IT   E02900ITI5USD</v>
          </cell>
          <cell r="D1125" t="str">
            <v>CBAAD***</v>
          </cell>
          <cell r="E1125" t="str">
            <v>LAND&amp;ME</v>
          </cell>
          <cell r="F1125" t="str">
            <v>Balance Sheet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 t="str">
            <v>USD</v>
          </cell>
          <cell r="U1125" t="str">
            <v>ASSETS</v>
          </cell>
          <cell r="V1125" t="str">
            <v>OTHER ASSETS</v>
          </cell>
        </row>
        <row r="1126">
          <cell r="C1126" t="str">
            <v>IT   F22002108IUSD</v>
          </cell>
          <cell r="D1126" t="str">
            <v>CBAAB***</v>
          </cell>
          <cell r="E1126" t="str">
            <v>LAND&amp;ME</v>
          </cell>
          <cell r="F1126" t="str">
            <v>Balance Sheet</v>
          </cell>
          <cell r="G1126">
            <v>131374.39999999999</v>
          </cell>
          <cell r="H1126">
            <v>131374.39999999999</v>
          </cell>
          <cell r="I1126">
            <v>131374.39999999999</v>
          </cell>
          <cell r="J1126">
            <v>131374.39999999999</v>
          </cell>
          <cell r="K1126">
            <v>131374.39999999999</v>
          </cell>
          <cell r="L1126">
            <v>131374.39999999999</v>
          </cell>
          <cell r="M1126">
            <v>131374.39999999999</v>
          </cell>
          <cell r="N1126">
            <v>131374.39999999999</v>
          </cell>
          <cell r="O1126">
            <v>131374.39999999999</v>
          </cell>
          <cell r="P1126">
            <v>131374.39999999999</v>
          </cell>
          <cell r="Q1126">
            <v>131374.39999999999</v>
          </cell>
          <cell r="R1126">
            <v>131374.39999999999</v>
          </cell>
          <cell r="S1126">
            <v>1576492.7999999996</v>
          </cell>
          <cell r="T1126" t="str">
            <v>USD</v>
          </cell>
          <cell r="U1126" t="str">
            <v>ASSETS</v>
          </cell>
          <cell r="V1126" t="str">
            <v>OTHER ASSETS</v>
          </cell>
        </row>
        <row r="1127">
          <cell r="C1127" t="str">
            <v>IT   F2200210I5USD</v>
          </cell>
          <cell r="D1127" t="str">
            <v>CBAAB***</v>
          </cell>
          <cell r="E1127" t="str">
            <v>LAND&amp;ME</v>
          </cell>
          <cell r="F1127" t="str">
            <v>Balance Sheet</v>
          </cell>
          <cell r="G1127">
            <v>40394.79</v>
          </cell>
          <cell r="H1127">
            <v>40394.79</v>
          </cell>
          <cell r="I1127">
            <v>40394.79</v>
          </cell>
          <cell r="J1127">
            <v>40394.79</v>
          </cell>
          <cell r="K1127">
            <v>40394.79</v>
          </cell>
          <cell r="L1127">
            <v>40394.79</v>
          </cell>
          <cell r="M1127">
            <v>40394.79</v>
          </cell>
          <cell r="N1127">
            <v>40394.79</v>
          </cell>
          <cell r="O1127">
            <v>40394.79</v>
          </cell>
          <cell r="P1127">
            <v>40394.79</v>
          </cell>
          <cell r="Q1127">
            <v>40394.79</v>
          </cell>
          <cell r="R1127">
            <v>40394.79</v>
          </cell>
          <cell r="S1127">
            <v>484737.47999999992</v>
          </cell>
          <cell r="T1127" t="str">
            <v>USD</v>
          </cell>
          <cell r="U1127" t="str">
            <v>ASSETS</v>
          </cell>
          <cell r="V1127" t="str">
            <v>OTHER ASSETS</v>
          </cell>
        </row>
        <row r="1128">
          <cell r="C1128" t="str">
            <v>IT   F22002228IUSD</v>
          </cell>
          <cell r="D1128" t="str">
            <v>CBAAA***</v>
          </cell>
          <cell r="E1128" t="str">
            <v>LAND&amp;ME</v>
          </cell>
          <cell r="F1128" t="str">
            <v>Balance Sheet</v>
          </cell>
          <cell r="G1128">
            <v>3337790.1</v>
          </cell>
          <cell r="H1128">
            <v>3337790.1</v>
          </cell>
          <cell r="I1128">
            <v>3337790.1</v>
          </cell>
          <cell r="J1128">
            <v>3341285.16</v>
          </cell>
          <cell r="K1128">
            <v>3341285.16</v>
          </cell>
          <cell r="L1128">
            <v>3341285.16</v>
          </cell>
          <cell r="M1128">
            <v>3342518.97</v>
          </cell>
          <cell r="N1128">
            <v>3342518.97</v>
          </cell>
          <cell r="O1128">
            <v>3342518.97</v>
          </cell>
          <cell r="P1128">
            <v>3342518.97</v>
          </cell>
          <cell r="Q1128">
            <v>3342518.97</v>
          </cell>
          <cell r="R1128">
            <v>3342518.97</v>
          </cell>
          <cell r="S1128">
            <v>40092339.599999994</v>
          </cell>
          <cell r="T1128" t="str">
            <v>USD</v>
          </cell>
          <cell r="U1128" t="str">
            <v>ASSETS</v>
          </cell>
          <cell r="V1128" t="str">
            <v>OTHER ASSETS</v>
          </cell>
        </row>
        <row r="1129">
          <cell r="C1129" t="str">
            <v>IT   F2200222I5USD</v>
          </cell>
          <cell r="D1129" t="str">
            <v>CBAAA***</v>
          </cell>
          <cell r="E1129" t="str">
            <v>LAND&amp;ME</v>
          </cell>
          <cell r="F1129" t="str">
            <v>Balance Sheet</v>
          </cell>
          <cell r="G1129">
            <v>2512498</v>
          </cell>
          <cell r="H1129">
            <v>2512498</v>
          </cell>
          <cell r="I1129">
            <v>2512498</v>
          </cell>
          <cell r="J1129">
            <v>2512498</v>
          </cell>
          <cell r="K1129">
            <v>2512498</v>
          </cell>
          <cell r="L1129">
            <v>2512498</v>
          </cell>
          <cell r="M1129">
            <v>2512498</v>
          </cell>
          <cell r="N1129">
            <v>2512498</v>
          </cell>
          <cell r="O1129">
            <v>2512498</v>
          </cell>
          <cell r="P1129">
            <v>2512498</v>
          </cell>
          <cell r="Q1129">
            <v>2512498</v>
          </cell>
          <cell r="R1129">
            <v>2512498</v>
          </cell>
          <cell r="S1129">
            <v>30149976</v>
          </cell>
          <cell r="T1129" t="str">
            <v>USD</v>
          </cell>
          <cell r="U1129" t="str">
            <v>ASSETS</v>
          </cell>
          <cell r="V1129" t="str">
            <v>OTHER ASSETS</v>
          </cell>
        </row>
        <row r="1130">
          <cell r="C1130" t="str">
            <v>IT   F22002328IUSD</v>
          </cell>
          <cell r="D1130" t="str">
            <v>CBAAA***</v>
          </cell>
          <cell r="E1130" t="str">
            <v>LAND&amp;ME</v>
          </cell>
          <cell r="F1130" t="str">
            <v>Balance Sheet</v>
          </cell>
          <cell r="G1130">
            <v>174613.76000000001</v>
          </cell>
          <cell r="H1130">
            <v>174613.76000000001</v>
          </cell>
          <cell r="I1130">
            <v>174613.76000000001</v>
          </cell>
          <cell r="J1130">
            <v>174613.76000000001</v>
          </cell>
          <cell r="K1130">
            <v>174613.76000000001</v>
          </cell>
          <cell r="L1130">
            <v>174613.76000000001</v>
          </cell>
          <cell r="M1130">
            <v>174613.76000000001</v>
          </cell>
          <cell r="N1130">
            <v>174613.76000000001</v>
          </cell>
          <cell r="O1130">
            <v>174613.76000000001</v>
          </cell>
          <cell r="P1130">
            <v>174613.76000000001</v>
          </cell>
          <cell r="Q1130">
            <v>174613.76000000001</v>
          </cell>
          <cell r="R1130">
            <v>174613.76000000001</v>
          </cell>
          <cell r="S1130">
            <v>2095365.1200000001</v>
          </cell>
          <cell r="T1130" t="str">
            <v>USD</v>
          </cell>
          <cell r="U1130" t="str">
            <v>ASSETS</v>
          </cell>
          <cell r="V1130" t="str">
            <v>OTHER ASSETS</v>
          </cell>
        </row>
        <row r="1131">
          <cell r="C1131" t="str">
            <v>IT   F2200232I5USD</v>
          </cell>
          <cell r="D1131" t="str">
            <v>CBAAA***</v>
          </cell>
          <cell r="E1131" t="str">
            <v>LAND&amp;ME</v>
          </cell>
          <cell r="F1131" t="str">
            <v>Balance Sheet</v>
          </cell>
          <cell r="G1131">
            <v>148191.79999999999</v>
          </cell>
          <cell r="H1131">
            <v>148191.79999999999</v>
          </cell>
          <cell r="I1131">
            <v>148191.79999999999</v>
          </cell>
          <cell r="J1131">
            <v>148191.79999999999</v>
          </cell>
          <cell r="K1131">
            <v>148191.79999999999</v>
          </cell>
          <cell r="L1131">
            <v>148191.79999999999</v>
          </cell>
          <cell r="M1131">
            <v>148191.79999999999</v>
          </cell>
          <cell r="N1131">
            <v>148191.79999999999</v>
          </cell>
          <cell r="O1131">
            <v>148191.79999999999</v>
          </cell>
          <cell r="P1131">
            <v>148191.79999999999</v>
          </cell>
          <cell r="Q1131">
            <v>148191.79999999999</v>
          </cell>
          <cell r="R1131">
            <v>148191.79999999999</v>
          </cell>
          <cell r="S1131">
            <v>1778301.6000000003</v>
          </cell>
          <cell r="T1131" t="str">
            <v>USD</v>
          </cell>
          <cell r="U1131" t="str">
            <v>ASSETS</v>
          </cell>
          <cell r="V1131" t="str">
            <v>OTHER ASSETS</v>
          </cell>
        </row>
        <row r="1132">
          <cell r="C1132" t="str">
            <v>IT   F22002508IUSD</v>
          </cell>
          <cell r="D1132" t="str">
            <v>CBAAA***</v>
          </cell>
          <cell r="E1132" t="str">
            <v>LAND&amp;ME</v>
          </cell>
          <cell r="F1132" t="str">
            <v>Balance Sheet</v>
          </cell>
          <cell r="G1132">
            <v>147176.15</v>
          </cell>
          <cell r="H1132">
            <v>147176.15</v>
          </cell>
          <cell r="I1132">
            <v>147176.15</v>
          </cell>
          <cell r="J1132">
            <v>147176.15</v>
          </cell>
          <cell r="K1132">
            <v>147176.15</v>
          </cell>
          <cell r="L1132">
            <v>147176.15</v>
          </cell>
          <cell r="M1132">
            <v>147176.15</v>
          </cell>
          <cell r="N1132">
            <v>147176.15</v>
          </cell>
          <cell r="O1132">
            <v>147176.15</v>
          </cell>
          <cell r="P1132">
            <v>147176.15</v>
          </cell>
          <cell r="Q1132">
            <v>147176.15</v>
          </cell>
          <cell r="R1132">
            <v>147176.15</v>
          </cell>
          <cell r="S1132">
            <v>1766113.7999999996</v>
          </cell>
          <cell r="T1132" t="str">
            <v>USD</v>
          </cell>
          <cell r="U1132" t="str">
            <v>ASSETS</v>
          </cell>
          <cell r="V1132" t="str">
            <v>OTHER ASSETS</v>
          </cell>
        </row>
        <row r="1133">
          <cell r="C1133" t="str">
            <v>IT   F2200250I5USD</v>
          </cell>
          <cell r="D1133" t="str">
            <v>CBAAA***</v>
          </cell>
          <cell r="E1133" t="str">
            <v>LAND&amp;ME</v>
          </cell>
          <cell r="F1133" t="str">
            <v>Balance Sheet</v>
          </cell>
          <cell r="G1133">
            <v>74735.19</v>
          </cell>
          <cell r="H1133">
            <v>74735.19</v>
          </cell>
          <cell r="I1133">
            <v>74735.19</v>
          </cell>
          <cell r="J1133">
            <v>74735.19</v>
          </cell>
          <cell r="K1133">
            <v>74735.19</v>
          </cell>
          <cell r="L1133">
            <v>74735.19</v>
          </cell>
          <cell r="M1133">
            <v>74735.19</v>
          </cell>
          <cell r="N1133">
            <v>74735.19</v>
          </cell>
          <cell r="O1133">
            <v>74735.19</v>
          </cell>
          <cell r="P1133">
            <v>74735.19</v>
          </cell>
          <cell r="Q1133">
            <v>74735.19</v>
          </cell>
          <cell r="R1133">
            <v>75518.16</v>
          </cell>
          <cell r="S1133">
            <v>897605.24999999988</v>
          </cell>
          <cell r="T1133" t="str">
            <v>USD</v>
          </cell>
          <cell r="U1133" t="str">
            <v>ASSETS</v>
          </cell>
          <cell r="V1133" t="str">
            <v>OTHER ASSETS</v>
          </cell>
        </row>
        <row r="1134">
          <cell r="C1134" t="str">
            <v>IT   F22002518IUSD</v>
          </cell>
          <cell r="D1134" t="str">
            <v>CBAAA***</v>
          </cell>
          <cell r="E1134" t="str">
            <v>LAND&amp;ME</v>
          </cell>
          <cell r="F1134" t="str">
            <v>Balance Sheet</v>
          </cell>
          <cell r="G1134">
            <v>332237.74</v>
          </cell>
          <cell r="H1134">
            <v>332237.74</v>
          </cell>
          <cell r="I1134">
            <v>332237.74</v>
          </cell>
          <cell r="J1134">
            <v>332237.74</v>
          </cell>
          <cell r="K1134">
            <v>332237.74</v>
          </cell>
          <cell r="L1134">
            <v>332237.74</v>
          </cell>
          <cell r="M1134">
            <v>332237.74</v>
          </cell>
          <cell r="N1134">
            <v>332237.74</v>
          </cell>
          <cell r="O1134">
            <v>332237.74</v>
          </cell>
          <cell r="P1134">
            <v>332237.74</v>
          </cell>
          <cell r="Q1134">
            <v>332237.74</v>
          </cell>
          <cell r="R1134">
            <v>332237.74</v>
          </cell>
          <cell r="S1134">
            <v>3986852.8800000008</v>
          </cell>
          <cell r="T1134" t="str">
            <v>USD</v>
          </cell>
          <cell r="U1134" t="str">
            <v>ASSETS</v>
          </cell>
          <cell r="V1134" t="str">
            <v>OTHER ASSETS</v>
          </cell>
        </row>
        <row r="1135">
          <cell r="C1135" t="str">
            <v>IT   F2200251I5USD</v>
          </cell>
          <cell r="D1135" t="str">
            <v>CBAAA***</v>
          </cell>
          <cell r="E1135" t="str">
            <v>LAND&amp;ME</v>
          </cell>
          <cell r="F1135" t="str">
            <v>Balance Sheet</v>
          </cell>
          <cell r="G1135">
            <v>210945.79</v>
          </cell>
          <cell r="H1135">
            <v>210945.79</v>
          </cell>
          <cell r="I1135">
            <v>210945.79</v>
          </cell>
          <cell r="J1135">
            <v>210945.79</v>
          </cell>
          <cell r="K1135">
            <v>210945.79</v>
          </cell>
          <cell r="L1135">
            <v>210945.79</v>
          </cell>
          <cell r="M1135">
            <v>210945.79</v>
          </cell>
          <cell r="N1135">
            <v>210945.79</v>
          </cell>
          <cell r="O1135">
            <v>210945.79</v>
          </cell>
          <cell r="P1135">
            <v>210945.79</v>
          </cell>
          <cell r="Q1135">
            <v>210945.79</v>
          </cell>
          <cell r="R1135">
            <v>210945.79</v>
          </cell>
          <cell r="S1135">
            <v>2531349.48</v>
          </cell>
          <cell r="T1135" t="str">
            <v>USD</v>
          </cell>
          <cell r="U1135" t="str">
            <v>ASSETS</v>
          </cell>
          <cell r="V1135" t="str">
            <v>OTHER ASSETS</v>
          </cell>
        </row>
        <row r="1136">
          <cell r="C1136" t="str">
            <v>IT   F22002528IUSD</v>
          </cell>
          <cell r="D1136" t="str">
            <v>CBAAA***</v>
          </cell>
          <cell r="E1136" t="str">
            <v>LAND&amp;ME</v>
          </cell>
          <cell r="F1136" t="str">
            <v>Balance Sheet</v>
          </cell>
          <cell r="G1136">
            <v>26570.400000000001</v>
          </cell>
          <cell r="H1136">
            <v>26570.400000000001</v>
          </cell>
          <cell r="I1136">
            <v>26570.400000000001</v>
          </cell>
          <cell r="J1136">
            <v>26570.400000000001</v>
          </cell>
          <cell r="K1136">
            <v>26570.400000000001</v>
          </cell>
          <cell r="L1136">
            <v>26570.400000000001</v>
          </cell>
          <cell r="M1136">
            <v>26570.400000000001</v>
          </cell>
          <cell r="N1136">
            <v>26570.400000000001</v>
          </cell>
          <cell r="O1136">
            <v>26570.400000000001</v>
          </cell>
          <cell r="P1136">
            <v>26570.400000000001</v>
          </cell>
          <cell r="Q1136">
            <v>26570.400000000001</v>
          </cell>
          <cell r="R1136">
            <v>26570.400000000001</v>
          </cell>
          <cell r="S1136">
            <v>318844.80000000005</v>
          </cell>
          <cell r="T1136" t="str">
            <v>USD</v>
          </cell>
          <cell r="U1136" t="str">
            <v>ASSETS</v>
          </cell>
          <cell r="V1136" t="str">
            <v>OTHER ASSETS</v>
          </cell>
        </row>
        <row r="1137">
          <cell r="C1137" t="str">
            <v>IT   F2200252I5USD</v>
          </cell>
          <cell r="D1137" t="str">
            <v>CBAAA***</v>
          </cell>
          <cell r="E1137" t="str">
            <v>LAND&amp;ME</v>
          </cell>
          <cell r="F1137" t="str">
            <v>Balance Sheet</v>
          </cell>
          <cell r="G1137">
            <v>18854.71</v>
          </cell>
          <cell r="H1137">
            <v>18854.71</v>
          </cell>
          <cell r="I1137">
            <v>18854.71</v>
          </cell>
          <cell r="J1137">
            <v>18854.71</v>
          </cell>
          <cell r="K1137">
            <v>18854.71</v>
          </cell>
          <cell r="L1137">
            <v>18854.71</v>
          </cell>
          <cell r="M1137">
            <v>18854.71</v>
          </cell>
          <cell r="N1137">
            <v>18854.71</v>
          </cell>
          <cell r="O1137">
            <v>18854.71</v>
          </cell>
          <cell r="P1137">
            <v>18854.71</v>
          </cell>
          <cell r="Q1137">
            <v>18854.71</v>
          </cell>
          <cell r="R1137">
            <v>18854.71</v>
          </cell>
          <cell r="S1137">
            <v>226256.51999999993</v>
          </cell>
          <cell r="T1137" t="str">
            <v>USD</v>
          </cell>
          <cell r="U1137" t="str">
            <v>ASSETS</v>
          </cell>
          <cell r="V1137" t="str">
            <v>OTHER ASSETS</v>
          </cell>
        </row>
        <row r="1138">
          <cell r="C1138" t="str">
            <v>IT   F22002538IUSD</v>
          </cell>
          <cell r="D1138" t="str">
            <v>CBAAA***</v>
          </cell>
          <cell r="E1138" t="str">
            <v>LAND&amp;ME</v>
          </cell>
          <cell r="F1138" t="str">
            <v>Balance Sheet</v>
          </cell>
          <cell r="G1138">
            <v>5.03</v>
          </cell>
          <cell r="H1138">
            <v>5.03</v>
          </cell>
          <cell r="I1138">
            <v>5.03</v>
          </cell>
          <cell r="J1138">
            <v>5.03</v>
          </cell>
          <cell r="K1138">
            <v>5.03</v>
          </cell>
          <cell r="L1138">
            <v>5.03</v>
          </cell>
          <cell r="M1138">
            <v>5.03</v>
          </cell>
          <cell r="N1138">
            <v>5.03</v>
          </cell>
          <cell r="O1138">
            <v>5.03</v>
          </cell>
          <cell r="P1138">
            <v>5.03</v>
          </cell>
          <cell r="Q1138">
            <v>5.03</v>
          </cell>
          <cell r="R1138">
            <v>5.03</v>
          </cell>
          <cell r="S1138">
            <v>60.360000000000007</v>
          </cell>
          <cell r="T1138" t="str">
            <v>USD</v>
          </cell>
          <cell r="U1138" t="str">
            <v>ASSETS</v>
          </cell>
          <cell r="V1138" t="str">
            <v>OTHER ASSETS</v>
          </cell>
        </row>
        <row r="1139">
          <cell r="C1139" t="str">
            <v>IT   F32002108IUSD</v>
          </cell>
          <cell r="D1139" t="str">
            <v>CBABB***</v>
          </cell>
          <cell r="E1139" t="str">
            <v>LAND&amp;ME</v>
          </cell>
          <cell r="F1139" t="str">
            <v>Balance Sheet</v>
          </cell>
          <cell r="G1139">
            <v>-43451.13</v>
          </cell>
          <cell r="H1139">
            <v>-44666.78</v>
          </cell>
          <cell r="I1139">
            <v>-45882.45</v>
          </cell>
          <cell r="J1139">
            <v>-47098.09</v>
          </cell>
          <cell r="K1139">
            <v>-48313.760000000002</v>
          </cell>
          <cell r="L1139">
            <v>-49529.39</v>
          </cell>
          <cell r="M1139">
            <v>-50745.07</v>
          </cell>
          <cell r="N1139">
            <v>-51960.7</v>
          </cell>
          <cell r="O1139">
            <v>-53176.39</v>
          </cell>
          <cell r="P1139">
            <v>-54392.02</v>
          </cell>
          <cell r="Q1139">
            <v>-55607.73</v>
          </cell>
          <cell r="R1139">
            <v>-56823.360000000001</v>
          </cell>
          <cell r="S1139">
            <v>-601646.87</v>
          </cell>
          <cell r="T1139" t="str">
            <v>USD</v>
          </cell>
          <cell r="U1139" t="str">
            <v>ASSETS</v>
          </cell>
          <cell r="V1139" t="str">
            <v>OTHER ASSETS</v>
          </cell>
        </row>
        <row r="1140">
          <cell r="C1140" t="str">
            <v>IT   F3200210I5USD</v>
          </cell>
          <cell r="D1140" t="str">
            <v>CBABB***</v>
          </cell>
          <cell r="E1140" t="str">
            <v>LAND&amp;ME</v>
          </cell>
          <cell r="F1140" t="str">
            <v>Balance Sheet</v>
          </cell>
          <cell r="G1140">
            <v>-2016.56</v>
          </cell>
          <cell r="H1140">
            <v>-2136.86</v>
          </cell>
          <cell r="I1140">
            <v>-2257.17</v>
          </cell>
          <cell r="J1140">
            <v>-2377.4699999999998</v>
          </cell>
          <cell r="K1140">
            <v>-2497.79</v>
          </cell>
          <cell r="L1140">
            <v>-2618.09</v>
          </cell>
          <cell r="M1140">
            <v>-2738.41</v>
          </cell>
          <cell r="N1140">
            <v>-2858.71</v>
          </cell>
          <cell r="O1140">
            <v>-2979.03</v>
          </cell>
          <cell r="P1140">
            <v>-3099.33</v>
          </cell>
          <cell r="Q1140">
            <v>-3219.65</v>
          </cell>
          <cell r="R1140">
            <v>-3339.95</v>
          </cell>
          <cell r="S1140">
            <v>-32139.02</v>
          </cell>
          <cell r="T1140" t="str">
            <v>USD</v>
          </cell>
          <cell r="U1140" t="str">
            <v>ASSETS</v>
          </cell>
          <cell r="V1140" t="str">
            <v>OTHER ASSETS</v>
          </cell>
        </row>
        <row r="1141">
          <cell r="C1141" t="str">
            <v>IT   F32002228IUSD</v>
          </cell>
          <cell r="D1141" t="str">
            <v>CBABA***</v>
          </cell>
          <cell r="E1141" t="str">
            <v>LAND&amp;ME</v>
          </cell>
          <cell r="F1141" t="str">
            <v>Balance Sheet</v>
          </cell>
          <cell r="G1141">
            <v>-1568066.11</v>
          </cell>
          <cell r="H1141">
            <v>-1598059.97</v>
          </cell>
          <cell r="I1141">
            <v>-1628053.88</v>
          </cell>
          <cell r="J1141">
            <v>-1658193.26</v>
          </cell>
          <cell r="K1141">
            <v>-1688245.45</v>
          </cell>
          <cell r="L1141">
            <v>-1718297.51</v>
          </cell>
          <cell r="M1141">
            <v>-1748432.02</v>
          </cell>
          <cell r="N1141">
            <v>-1778504.63</v>
          </cell>
          <cell r="O1141">
            <v>-1808577.5</v>
          </cell>
          <cell r="P1141">
            <v>-1838650.07</v>
          </cell>
          <cell r="Q1141">
            <v>-1868722.95</v>
          </cell>
          <cell r="R1141">
            <v>-1898795.49</v>
          </cell>
          <cell r="S1141">
            <v>-20800598.839999996</v>
          </cell>
          <cell r="T1141" t="str">
            <v>USD</v>
          </cell>
          <cell r="U1141" t="str">
            <v>ASSETS</v>
          </cell>
          <cell r="V1141" t="str">
            <v>OTHER ASSETS</v>
          </cell>
        </row>
        <row r="1142">
          <cell r="C1142" t="str">
            <v>IT   F3200222I5USD</v>
          </cell>
          <cell r="D1142" t="str">
            <v>CBABA***</v>
          </cell>
          <cell r="E1142" t="str">
            <v>LAND&amp;ME</v>
          </cell>
          <cell r="F1142" t="str">
            <v>Balance Sheet</v>
          </cell>
          <cell r="G1142">
            <v>-793123.41</v>
          </cell>
          <cell r="H1142">
            <v>-822265.32</v>
          </cell>
          <cell r="I1142">
            <v>-851407.31</v>
          </cell>
          <cell r="J1142">
            <v>-880549.19</v>
          </cell>
          <cell r="K1142">
            <v>-909691.23</v>
          </cell>
          <cell r="L1142">
            <v>-938833.07</v>
          </cell>
          <cell r="M1142">
            <v>-967975.12</v>
          </cell>
          <cell r="N1142">
            <v>-997116.96</v>
          </cell>
          <cell r="O1142">
            <v>-1026259.04</v>
          </cell>
          <cell r="P1142">
            <v>-1055400.8700000001</v>
          </cell>
          <cell r="Q1142">
            <v>-1084542.95</v>
          </cell>
          <cell r="R1142">
            <v>-1113684.76</v>
          </cell>
          <cell r="S1142">
            <v>-11440849.229999999</v>
          </cell>
          <cell r="T1142" t="str">
            <v>USD</v>
          </cell>
          <cell r="U1142" t="str">
            <v>ASSETS</v>
          </cell>
          <cell r="V1142" t="str">
            <v>OTHER ASSETS</v>
          </cell>
        </row>
        <row r="1143">
          <cell r="C1143" t="str">
            <v>IT   F32002328IUSD</v>
          </cell>
          <cell r="D1143" t="str">
            <v>CBABA***</v>
          </cell>
          <cell r="E1143" t="str">
            <v>LAND&amp;ME</v>
          </cell>
          <cell r="F1143" t="str">
            <v>Balance Sheet</v>
          </cell>
          <cell r="G1143">
            <v>-144342</v>
          </cell>
          <cell r="H1143">
            <v>-146018.29</v>
          </cell>
          <cell r="I1143">
            <v>-147694.59</v>
          </cell>
          <cell r="J1143">
            <v>-149370.88</v>
          </cell>
          <cell r="K1143">
            <v>-151047.18</v>
          </cell>
          <cell r="L1143">
            <v>-152723.47</v>
          </cell>
          <cell r="M1143">
            <v>-154399.76999999999</v>
          </cell>
          <cell r="N1143">
            <v>-156076.06</v>
          </cell>
          <cell r="O1143">
            <v>-157752.35999999999</v>
          </cell>
          <cell r="P1143">
            <v>-159428.65</v>
          </cell>
          <cell r="Q1143">
            <v>-161104.95000000001</v>
          </cell>
          <cell r="R1143">
            <v>-162781.23000000001</v>
          </cell>
          <cell r="S1143">
            <v>-1842739.43</v>
          </cell>
          <cell r="T1143" t="str">
            <v>USD</v>
          </cell>
          <cell r="U1143" t="str">
            <v>ASSETS</v>
          </cell>
          <cell r="V1143" t="str">
            <v>OTHER ASSETS</v>
          </cell>
        </row>
        <row r="1144">
          <cell r="C1144" t="str">
            <v>IT   F3200232I5USD</v>
          </cell>
          <cell r="D1144" t="str">
            <v>CBABA***</v>
          </cell>
          <cell r="E1144" t="str">
            <v>LAND&amp;ME</v>
          </cell>
          <cell r="F1144" t="str">
            <v>Balance Sheet</v>
          </cell>
          <cell r="G1144">
            <v>-78940.53</v>
          </cell>
          <cell r="H1144">
            <v>-81328.509999999995</v>
          </cell>
          <cell r="I1144">
            <v>-83716.5</v>
          </cell>
          <cell r="J1144">
            <v>-86104.46</v>
          </cell>
          <cell r="K1144">
            <v>-88492.45</v>
          </cell>
          <cell r="L1144">
            <v>-90880.41</v>
          </cell>
          <cell r="M1144">
            <v>-93268.4</v>
          </cell>
          <cell r="N1144">
            <v>-95656.36</v>
          </cell>
          <cell r="O1144">
            <v>-98044.35</v>
          </cell>
          <cell r="P1144">
            <v>-100432.31</v>
          </cell>
          <cell r="Q1144">
            <v>-102820.3</v>
          </cell>
          <cell r="R1144">
            <v>-105208.24</v>
          </cell>
          <cell r="S1144">
            <v>-1104892.82</v>
          </cell>
          <cell r="T1144" t="str">
            <v>USD</v>
          </cell>
          <cell r="U1144" t="str">
            <v>ASSETS</v>
          </cell>
          <cell r="V1144" t="str">
            <v>OTHER ASSETS</v>
          </cell>
        </row>
        <row r="1145">
          <cell r="C1145" t="str">
            <v>IT   F32002508IUSD</v>
          </cell>
          <cell r="D1145" t="str">
            <v>CBABA***</v>
          </cell>
          <cell r="E1145" t="str">
            <v>LAND&amp;ME</v>
          </cell>
          <cell r="F1145" t="str">
            <v>Balance Sheet</v>
          </cell>
          <cell r="G1145">
            <v>-65181.95</v>
          </cell>
          <cell r="H1145">
            <v>-66571.69</v>
          </cell>
          <cell r="I1145">
            <v>-67961.45</v>
          </cell>
          <cell r="J1145">
            <v>-69351.179999999993</v>
          </cell>
          <cell r="K1145">
            <v>-70740.94</v>
          </cell>
          <cell r="L1145">
            <v>-72130.63</v>
          </cell>
          <cell r="M1145">
            <v>-73520.41</v>
          </cell>
          <cell r="N1145">
            <v>-74910.080000000002</v>
          </cell>
          <cell r="O1145">
            <v>-76299.88</v>
          </cell>
          <cell r="P1145">
            <v>-77689.539999999994</v>
          </cell>
          <cell r="Q1145">
            <v>-79079.360000000001</v>
          </cell>
          <cell r="R1145">
            <v>-80469</v>
          </cell>
          <cell r="S1145">
            <v>-873906.11</v>
          </cell>
          <cell r="T1145" t="str">
            <v>USD</v>
          </cell>
          <cell r="U1145" t="str">
            <v>ASSETS</v>
          </cell>
          <cell r="V1145" t="str">
            <v>OTHER ASSETS</v>
          </cell>
        </row>
        <row r="1146">
          <cell r="C1146" t="str">
            <v>IT   F3200250I5USD</v>
          </cell>
          <cell r="D1146" t="str">
            <v>CBABA***</v>
          </cell>
          <cell r="E1146" t="str">
            <v>LAND&amp;ME</v>
          </cell>
          <cell r="F1146" t="str">
            <v>Balance Sheet</v>
          </cell>
          <cell r="G1146">
            <v>-23881.43</v>
          </cell>
          <cell r="H1146">
            <v>-24743.360000000001</v>
          </cell>
          <cell r="I1146">
            <v>-25605.3</v>
          </cell>
          <cell r="J1146">
            <v>-26467.22</v>
          </cell>
          <cell r="K1146">
            <v>-27329.18</v>
          </cell>
          <cell r="L1146">
            <v>-28191.08</v>
          </cell>
          <cell r="M1146">
            <v>-29053.040000000001</v>
          </cell>
          <cell r="N1146">
            <v>-29914.93</v>
          </cell>
          <cell r="O1146">
            <v>-30776.89</v>
          </cell>
          <cell r="P1146">
            <v>-31638.78</v>
          </cell>
          <cell r="Q1146">
            <v>-32500.74</v>
          </cell>
          <cell r="R1146">
            <v>-33375.67</v>
          </cell>
          <cell r="S1146">
            <v>-343477.61999999994</v>
          </cell>
          <cell r="T1146" t="str">
            <v>USD</v>
          </cell>
          <cell r="U1146" t="str">
            <v>ASSETS</v>
          </cell>
          <cell r="V1146" t="str">
            <v>OTHER ASSETS</v>
          </cell>
        </row>
        <row r="1147">
          <cell r="C1147" t="str">
            <v>IT   F32002518IUSD</v>
          </cell>
          <cell r="D1147" t="str">
            <v>CBABA***</v>
          </cell>
          <cell r="E1147" t="str">
            <v>LAND&amp;ME</v>
          </cell>
          <cell r="F1147" t="str">
            <v>Balance Sheet</v>
          </cell>
          <cell r="G1147">
            <v>-222480.93</v>
          </cell>
          <cell r="H1147">
            <v>-226459.29</v>
          </cell>
          <cell r="I1147">
            <v>-230437.73</v>
          </cell>
          <cell r="J1147">
            <v>-234416.06</v>
          </cell>
          <cell r="K1147">
            <v>-238394.54</v>
          </cell>
          <cell r="L1147">
            <v>-242372.77</v>
          </cell>
          <cell r="M1147">
            <v>-246351.28</v>
          </cell>
          <cell r="N1147">
            <v>-250329.48</v>
          </cell>
          <cell r="O1147">
            <v>-254308.02</v>
          </cell>
          <cell r="P1147">
            <v>-258286.19</v>
          </cell>
          <cell r="Q1147">
            <v>-262264.78999999998</v>
          </cell>
          <cell r="R1147">
            <v>-266242.86</v>
          </cell>
          <cell r="S1147">
            <v>-2932343.94</v>
          </cell>
          <cell r="T1147" t="str">
            <v>USD</v>
          </cell>
          <cell r="U1147" t="str">
            <v>ASSETS</v>
          </cell>
          <cell r="V1147" t="str">
            <v>OTHER ASSETS</v>
          </cell>
        </row>
        <row r="1148">
          <cell r="C1148" t="str">
            <v>IT   F3200251I5USD</v>
          </cell>
          <cell r="D1148" t="str">
            <v>CBABA***</v>
          </cell>
          <cell r="E1148" t="str">
            <v>LAND&amp;ME</v>
          </cell>
          <cell r="F1148" t="str">
            <v>Balance Sheet</v>
          </cell>
          <cell r="G1148">
            <v>-119040.2</v>
          </cell>
          <cell r="H1148">
            <v>-122209.34</v>
          </cell>
          <cell r="I1148">
            <v>-125378.53</v>
          </cell>
          <cell r="J1148">
            <v>-128547.67</v>
          </cell>
          <cell r="K1148">
            <v>-131716.88</v>
          </cell>
          <cell r="L1148">
            <v>-134886</v>
          </cell>
          <cell r="M1148">
            <v>-138055.22</v>
          </cell>
          <cell r="N1148">
            <v>-141224.32000000001</v>
          </cell>
          <cell r="O1148">
            <v>-144393.54999999999</v>
          </cell>
          <cell r="P1148">
            <v>-147562.63</v>
          </cell>
          <cell r="Q1148">
            <v>-150731.85999999999</v>
          </cell>
          <cell r="R1148">
            <v>-153900.92000000001</v>
          </cell>
          <cell r="S1148">
            <v>-1637647.1199999996</v>
          </cell>
          <cell r="T1148" t="str">
            <v>USD</v>
          </cell>
          <cell r="U1148" t="str">
            <v>ASSETS</v>
          </cell>
          <cell r="V1148" t="str">
            <v>OTHER ASSETS</v>
          </cell>
        </row>
        <row r="1149">
          <cell r="C1149" t="str">
            <v>IT   F32002528IUSD</v>
          </cell>
          <cell r="D1149" t="str">
            <v>CBABA***</v>
          </cell>
          <cell r="E1149" t="str">
            <v>LAND&amp;ME</v>
          </cell>
          <cell r="F1149" t="str">
            <v>Balance Sheet</v>
          </cell>
          <cell r="G1149">
            <v>-21108.49</v>
          </cell>
          <cell r="H1149">
            <v>-21510.38</v>
          </cell>
          <cell r="I1149">
            <v>-21912.29</v>
          </cell>
          <cell r="J1149">
            <v>-22314.17</v>
          </cell>
          <cell r="K1149">
            <v>-22716.09</v>
          </cell>
          <cell r="L1149">
            <v>-23117.97</v>
          </cell>
          <cell r="M1149">
            <v>-23408.11</v>
          </cell>
          <cell r="N1149">
            <v>-23698.22</v>
          </cell>
          <cell r="O1149">
            <v>-23988.36</v>
          </cell>
          <cell r="P1149">
            <v>-24278.46</v>
          </cell>
          <cell r="Q1149">
            <v>-24568.6</v>
          </cell>
          <cell r="R1149">
            <v>-24858.7</v>
          </cell>
          <cell r="S1149">
            <v>-277479.84000000003</v>
          </cell>
          <cell r="T1149" t="str">
            <v>USD</v>
          </cell>
          <cell r="U1149" t="str">
            <v>ASSETS</v>
          </cell>
          <cell r="V1149" t="str">
            <v>OTHER ASSETS</v>
          </cell>
        </row>
        <row r="1150">
          <cell r="C1150" t="str">
            <v>IT   F3200252I5USD</v>
          </cell>
          <cell r="D1150" t="str">
            <v>CBABA***</v>
          </cell>
          <cell r="E1150" t="str">
            <v>LAND&amp;ME</v>
          </cell>
          <cell r="F1150" t="str">
            <v>Balance Sheet</v>
          </cell>
          <cell r="G1150">
            <v>-13374.69</v>
          </cell>
          <cell r="H1150">
            <v>-13898.43</v>
          </cell>
          <cell r="I1150">
            <v>-14422.17</v>
          </cell>
          <cell r="J1150">
            <v>-14945.91</v>
          </cell>
          <cell r="K1150">
            <v>-15469.67</v>
          </cell>
          <cell r="L1150">
            <v>-15993.4</v>
          </cell>
          <cell r="M1150">
            <v>-16470.3</v>
          </cell>
          <cell r="N1150">
            <v>-16947.18</v>
          </cell>
          <cell r="O1150">
            <v>-17424.080000000002</v>
          </cell>
          <cell r="P1150">
            <v>-17900.95</v>
          </cell>
          <cell r="Q1150">
            <v>-18377.849999999999</v>
          </cell>
          <cell r="R1150">
            <v>-18854.71</v>
          </cell>
          <cell r="S1150">
            <v>-194079.34000000003</v>
          </cell>
          <cell r="T1150" t="str">
            <v>USD</v>
          </cell>
          <cell r="U1150" t="str">
            <v>ASSETS</v>
          </cell>
          <cell r="V1150" t="str">
            <v>OTHER ASSETS</v>
          </cell>
        </row>
        <row r="1151">
          <cell r="C1151" t="str">
            <v>IT   F32002538IUSD</v>
          </cell>
          <cell r="D1151" t="str">
            <v>CBABA***</v>
          </cell>
          <cell r="E1151" t="str">
            <v>LAND&amp;ME</v>
          </cell>
          <cell r="F1151" t="str">
            <v>Balance Sheet</v>
          </cell>
          <cell r="G1151">
            <v>-816.6</v>
          </cell>
          <cell r="H1151">
            <v>-816.6</v>
          </cell>
          <cell r="I1151">
            <v>-816.6</v>
          </cell>
          <cell r="J1151">
            <v>-816.6</v>
          </cell>
          <cell r="K1151">
            <v>-816.6</v>
          </cell>
          <cell r="L1151">
            <v>-816.6</v>
          </cell>
          <cell r="M1151">
            <v>-816.6</v>
          </cell>
          <cell r="N1151">
            <v>-816.6</v>
          </cell>
          <cell r="O1151">
            <v>-816.6</v>
          </cell>
          <cell r="P1151">
            <v>-816.6</v>
          </cell>
          <cell r="Q1151">
            <v>-816.6</v>
          </cell>
          <cell r="R1151">
            <v>-816.6</v>
          </cell>
          <cell r="S1151">
            <v>-9799.2000000000025</v>
          </cell>
          <cell r="T1151" t="str">
            <v>USD</v>
          </cell>
          <cell r="U1151" t="str">
            <v>ASSETS</v>
          </cell>
          <cell r="V1151" t="str">
            <v>OTHER ASSETS</v>
          </cell>
        </row>
        <row r="1152">
          <cell r="C1152" t="str">
            <v>IT   G170108IUSD</v>
          </cell>
          <cell r="D1152" t="str">
            <v>DABAAG**</v>
          </cell>
          <cell r="E1152" t="str">
            <v>A/P</v>
          </cell>
          <cell r="F1152" t="str">
            <v>Balance Sheet</v>
          </cell>
          <cell r="G1152">
            <v>866.04</v>
          </cell>
          <cell r="H1152">
            <v>2635.36</v>
          </cell>
          <cell r="I1152">
            <v>-847649.25</v>
          </cell>
          <cell r="J1152">
            <v>-51661.5</v>
          </cell>
          <cell r="K1152">
            <v>-77726.86</v>
          </cell>
          <cell r="L1152">
            <v>3368.66</v>
          </cell>
          <cell r="M1152">
            <v>192.74</v>
          </cell>
          <cell r="N1152">
            <v>-798666.78</v>
          </cell>
          <cell r="O1152">
            <v>-27892.28</v>
          </cell>
          <cell r="P1152">
            <v>-26615.39</v>
          </cell>
          <cell r="Q1152">
            <v>-1093.83</v>
          </cell>
          <cell r="R1152">
            <v>-451.05</v>
          </cell>
          <cell r="S1152">
            <v>-1824694.14</v>
          </cell>
          <cell r="T1152" t="str">
            <v>USD</v>
          </cell>
          <cell r="U1152" t="str">
            <v>LIABILITIES</v>
          </cell>
          <cell r="V1152" t="str">
            <v>CURRENT LIAB</v>
          </cell>
        </row>
        <row r="1153">
          <cell r="C1153" t="str">
            <v>IT   G17470948IUSD</v>
          </cell>
          <cell r="D1153" t="str">
            <v>DABAAJ**</v>
          </cell>
          <cell r="E1153" t="str">
            <v>A/P</v>
          </cell>
          <cell r="F1153" t="str">
            <v>Balance Sheet</v>
          </cell>
          <cell r="G1153">
            <v>0</v>
          </cell>
          <cell r="H1153">
            <v>-68121.02</v>
          </cell>
          <cell r="I1153">
            <v>-34955.24</v>
          </cell>
          <cell r="J1153">
            <v>-124869.91</v>
          </cell>
          <cell r="K1153">
            <v>-186349.97</v>
          </cell>
          <cell r="L1153">
            <v>-121020.48</v>
          </cell>
          <cell r="M1153">
            <v>-199809.97</v>
          </cell>
          <cell r="N1153">
            <v>-170837.8</v>
          </cell>
          <cell r="O1153">
            <v>-277132.59000000003</v>
          </cell>
          <cell r="P1153">
            <v>-340643.56</v>
          </cell>
          <cell r="Q1153">
            <v>-356046.65</v>
          </cell>
          <cell r="R1153">
            <v>-479609.56</v>
          </cell>
          <cell r="S1153">
            <v>-2359396.75</v>
          </cell>
          <cell r="T1153" t="str">
            <v>USD</v>
          </cell>
          <cell r="U1153" t="str">
            <v>LIABILITIES</v>
          </cell>
          <cell r="V1153" t="str">
            <v>CURRENT LIAB</v>
          </cell>
        </row>
        <row r="1154">
          <cell r="C1154" t="str">
            <v>IT   G1747094I5USD</v>
          </cell>
          <cell r="D1154" t="str">
            <v>DABAAJ**</v>
          </cell>
          <cell r="E1154" t="str">
            <v>A/P</v>
          </cell>
          <cell r="F1154" t="str">
            <v>Balance Sheet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-0.01</v>
          </cell>
          <cell r="N1154">
            <v>-0.01</v>
          </cell>
          <cell r="O1154">
            <v>-0.01</v>
          </cell>
          <cell r="P1154">
            <v>-0.02</v>
          </cell>
          <cell r="Q1154">
            <v>-0.03</v>
          </cell>
          <cell r="R1154">
            <v>-0.03</v>
          </cell>
          <cell r="S1154">
            <v>-0.11</v>
          </cell>
          <cell r="T1154" t="str">
            <v>USD</v>
          </cell>
          <cell r="U1154" t="str">
            <v>LIABILITIES</v>
          </cell>
          <cell r="V1154" t="str">
            <v>CURRENT LIAB</v>
          </cell>
        </row>
        <row r="1155">
          <cell r="C1155" t="str">
            <v>IT   G1747TMP8IUSD</v>
          </cell>
          <cell r="D1155" t="str">
            <v>DABAAJ**</v>
          </cell>
          <cell r="E1155" t="str">
            <v>A/P</v>
          </cell>
          <cell r="F1155" t="str">
            <v>Balance Sheet</v>
          </cell>
          <cell r="G1155">
            <v>-8909.2000000000007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-8909.2000000000007</v>
          </cell>
          <cell r="T1155" t="str">
            <v>USD</v>
          </cell>
          <cell r="U1155" t="str">
            <v>LIABILITIES</v>
          </cell>
          <cell r="V1155" t="str">
            <v>CURRENT LIAB</v>
          </cell>
        </row>
        <row r="1156">
          <cell r="C1156" t="str">
            <v>IT   G4735003ITUSD</v>
          </cell>
          <cell r="D1156" t="str">
            <v>DABAAG**</v>
          </cell>
          <cell r="E1156" t="str">
            <v>A/P</v>
          </cell>
          <cell r="F1156" t="str">
            <v>Balance Sheet</v>
          </cell>
          <cell r="G1156">
            <v>-11673.39</v>
          </cell>
          <cell r="H1156">
            <v>-15554.03</v>
          </cell>
          <cell r="I1156">
            <v>-10818.42</v>
          </cell>
          <cell r="J1156">
            <v>-146.71</v>
          </cell>
          <cell r="K1156">
            <v>-12267.54</v>
          </cell>
          <cell r="L1156">
            <v>-11986</v>
          </cell>
          <cell r="M1156">
            <v>-11159.32</v>
          </cell>
          <cell r="N1156">
            <v>-11217.15</v>
          </cell>
          <cell r="O1156">
            <v>-9530.09</v>
          </cell>
          <cell r="P1156">
            <v>-13074.66</v>
          </cell>
          <cell r="Q1156">
            <v>-11971.95</v>
          </cell>
          <cell r="R1156">
            <v>0</v>
          </cell>
          <cell r="S1156">
            <v>-119399.26</v>
          </cell>
          <cell r="T1156" t="str">
            <v>USD</v>
          </cell>
          <cell r="U1156" t="str">
            <v>LIABILITIES</v>
          </cell>
          <cell r="V1156" t="str">
            <v>CURRENT LIAB</v>
          </cell>
        </row>
        <row r="1157">
          <cell r="C1157" t="str">
            <v>BS   G37210BS01USD</v>
          </cell>
          <cell r="D1157" t="str">
            <v>DACN****</v>
          </cell>
          <cell r="E1157" t="str">
            <v>WAGES</v>
          </cell>
          <cell r="F1157" t="str">
            <v>Balance Sheet</v>
          </cell>
          <cell r="G1157">
            <v>-2285711.2000000002</v>
          </cell>
          <cell r="H1157">
            <v>-2202146.12</v>
          </cell>
          <cell r="I1157">
            <v>-2280103.4500000002</v>
          </cell>
          <cell r="J1157">
            <v>-2205958.5099999998</v>
          </cell>
          <cell r="K1157">
            <v>-2306908.91</v>
          </cell>
          <cell r="L1157">
            <v>-2273788.8199999998</v>
          </cell>
          <cell r="M1157">
            <v>-2242260.64</v>
          </cell>
          <cell r="N1157">
            <v>-2242526.77</v>
          </cell>
          <cell r="O1157">
            <v>-2252498</v>
          </cell>
          <cell r="P1157">
            <v>-2164016.81</v>
          </cell>
          <cell r="Q1157">
            <v>-2160135.84</v>
          </cell>
          <cell r="R1157">
            <v>-2013044.88</v>
          </cell>
          <cell r="S1157">
            <v>-26629099.949999999</v>
          </cell>
          <cell r="T1157" t="str">
            <v>USD</v>
          </cell>
          <cell r="U1157" t="str">
            <v>LIABILITIES</v>
          </cell>
          <cell r="V1157" t="str">
            <v>CURRENT LIAB</v>
          </cell>
        </row>
        <row r="1158">
          <cell r="C1158" t="str">
            <v>BS   G37230BS03USD</v>
          </cell>
          <cell r="D1158" t="str">
            <v>DACI****</v>
          </cell>
          <cell r="E1158" t="str">
            <v>WAGES</v>
          </cell>
          <cell r="F1158" t="str">
            <v>Balance Sheet</v>
          </cell>
          <cell r="G1158">
            <v>-207076.51</v>
          </cell>
          <cell r="H1158">
            <v>-424679.98</v>
          </cell>
          <cell r="I1158">
            <v>-688718.19</v>
          </cell>
          <cell r="J1158">
            <v>-890627.61</v>
          </cell>
          <cell r="K1158">
            <v>-1160695.1399999999</v>
          </cell>
          <cell r="L1158">
            <v>-1372593.36</v>
          </cell>
          <cell r="M1158">
            <v>-1600708.89</v>
          </cell>
          <cell r="N1158">
            <v>-1830687.06</v>
          </cell>
          <cell r="O1158">
            <v>-2105269.6800000002</v>
          </cell>
          <cell r="P1158">
            <v>-2369600.41</v>
          </cell>
          <cell r="Q1158">
            <v>-2642384.34</v>
          </cell>
          <cell r="R1158">
            <v>-0.06</v>
          </cell>
          <cell r="S1158">
            <v>-15293041.23</v>
          </cell>
          <cell r="T1158" t="str">
            <v>USD</v>
          </cell>
          <cell r="U1158" t="str">
            <v>LIABILITIES</v>
          </cell>
          <cell r="V1158" t="str">
            <v>CURRENT LIAB</v>
          </cell>
        </row>
        <row r="1159">
          <cell r="C1159" t="str">
            <v>BS   G37230BS04USD</v>
          </cell>
          <cell r="D1159" t="str">
            <v>DACI****</v>
          </cell>
          <cell r="E1159" t="str">
            <v>WAGES</v>
          </cell>
          <cell r="F1159" t="str">
            <v>Balance Sheet</v>
          </cell>
          <cell r="G1159">
            <v>-496544.67</v>
          </cell>
          <cell r="H1159">
            <v>-784160.32</v>
          </cell>
          <cell r="I1159">
            <v>-1240510.72</v>
          </cell>
          <cell r="J1159">
            <v>-1251161.3799999999</v>
          </cell>
          <cell r="K1159">
            <v>-1414622.33</v>
          </cell>
          <cell r="L1159">
            <v>-1238470.0900000001</v>
          </cell>
          <cell r="M1159">
            <v>-700080.5</v>
          </cell>
          <cell r="N1159">
            <v>-181537.89</v>
          </cell>
          <cell r="O1159">
            <v>66174.960000000006</v>
          </cell>
          <cell r="P1159">
            <v>197300.8</v>
          </cell>
          <cell r="Q1159">
            <v>38602.32</v>
          </cell>
          <cell r="R1159">
            <v>-120885.26</v>
          </cell>
          <cell r="S1159">
            <v>-7125895.0799999991</v>
          </cell>
          <cell r="T1159" t="str">
            <v>USD</v>
          </cell>
          <cell r="U1159" t="str">
            <v>LIABILITIES</v>
          </cell>
          <cell r="V1159" t="str">
            <v>CURRENT LIAB</v>
          </cell>
        </row>
        <row r="1160">
          <cell r="C1160" t="str">
            <v>J6   A1533018USD</v>
          </cell>
          <cell r="D1160" t="str">
            <v>CACAFB**</v>
          </cell>
          <cell r="E1160" t="str">
            <v>TRADE RECEIVABLES</v>
          </cell>
          <cell r="F1160" t="str">
            <v>Balance Sheet</v>
          </cell>
          <cell r="G1160">
            <v>27902.560000000001</v>
          </cell>
          <cell r="H1160">
            <v>16757.39</v>
          </cell>
          <cell r="I1160">
            <v>55508.4</v>
          </cell>
          <cell r="J1160">
            <v>-3663.55</v>
          </cell>
          <cell r="K1160">
            <v>-1068.1500000000001</v>
          </cell>
          <cell r="L1160">
            <v>-11933.03</v>
          </cell>
          <cell r="M1160">
            <v>8644.6</v>
          </cell>
          <cell r="N1160">
            <v>14964.14</v>
          </cell>
          <cell r="O1160">
            <v>9835.49</v>
          </cell>
          <cell r="P1160">
            <v>12177.39</v>
          </cell>
          <cell r="Q1160">
            <v>4844.93</v>
          </cell>
          <cell r="R1160">
            <v>7394.21</v>
          </cell>
          <cell r="S1160">
            <v>141364.38</v>
          </cell>
          <cell r="T1160" t="str">
            <v>USD</v>
          </cell>
          <cell r="U1160" t="str">
            <v>ASSETS</v>
          </cell>
          <cell r="V1160" t="str">
            <v>CURRENT ASSETS</v>
          </cell>
        </row>
        <row r="1161">
          <cell r="C1161" t="str">
            <v>J6   A153301801USD</v>
          </cell>
          <cell r="D1161" t="str">
            <v>CACAFB**</v>
          </cell>
          <cell r="E1161" t="str">
            <v>TRADE RECEIVABLES</v>
          </cell>
          <cell r="F1161" t="str">
            <v>Balance Sheet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0.01</v>
          </cell>
          <cell r="R1161">
            <v>0</v>
          </cell>
          <cell r="S1161">
            <v>0.01</v>
          </cell>
          <cell r="T1161" t="str">
            <v>USD</v>
          </cell>
          <cell r="U1161" t="str">
            <v>ASSETS</v>
          </cell>
          <cell r="V1161" t="str">
            <v>CURRENT ASSETS</v>
          </cell>
        </row>
        <row r="1162">
          <cell r="C1162" t="str">
            <v>BS   G37230BS05USD</v>
          </cell>
          <cell r="D1162" t="str">
            <v>DACI****</v>
          </cell>
          <cell r="E1162" t="str">
            <v>WAGES</v>
          </cell>
          <cell r="F1162" t="str">
            <v>Balance Sheet</v>
          </cell>
          <cell r="G1162">
            <v>19810.37</v>
          </cell>
          <cell r="H1162">
            <v>-139297.60000000001</v>
          </cell>
          <cell r="I1162">
            <v>-300779.14</v>
          </cell>
          <cell r="J1162">
            <v>-159622.72</v>
          </cell>
          <cell r="K1162">
            <v>-21215.52</v>
          </cell>
          <cell r="L1162">
            <v>130624.41</v>
          </cell>
          <cell r="M1162">
            <v>-6271.85</v>
          </cell>
          <cell r="N1162">
            <v>-131157.14000000001</v>
          </cell>
          <cell r="O1162">
            <v>-282883.17</v>
          </cell>
          <cell r="P1162">
            <v>-435998.77</v>
          </cell>
          <cell r="Q1162">
            <v>-597298.77</v>
          </cell>
          <cell r="R1162">
            <v>0</v>
          </cell>
          <cell r="S1162">
            <v>-1924089.9</v>
          </cell>
          <cell r="T1162" t="str">
            <v>USD</v>
          </cell>
          <cell r="U1162" t="str">
            <v>LIABILITIES</v>
          </cell>
          <cell r="V1162" t="str">
            <v>CURRENT LIAB</v>
          </cell>
        </row>
        <row r="1163">
          <cell r="C1163" t="str">
            <v>BS   G37230BS06USD</v>
          </cell>
          <cell r="D1163" t="str">
            <v>DACI****</v>
          </cell>
          <cell r="E1163" t="str">
            <v>WAGES</v>
          </cell>
          <cell r="F1163" t="str">
            <v>Balance Sheet</v>
          </cell>
          <cell r="G1163">
            <v>-103041.53</v>
          </cell>
          <cell r="H1163">
            <v>-126653.08</v>
          </cell>
          <cell r="I1163">
            <v>-156978.71</v>
          </cell>
          <cell r="J1163">
            <v>-161235.91</v>
          </cell>
          <cell r="K1163">
            <v>-189368.26</v>
          </cell>
          <cell r="L1163">
            <v>-184036.06</v>
          </cell>
          <cell r="M1163">
            <v>-110992.04</v>
          </cell>
          <cell r="N1163">
            <v>-91060.07</v>
          </cell>
          <cell r="O1163">
            <v>-133129.14000000001</v>
          </cell>
          <cell r="P1163">
            <v>-129011.5</v>
          </cell>
          <cell r="Q1163">
            <v>-157218.48000000001</v>
          </cell>
          <cell r="R1163">
            <v>-107363.4</v>
          </cell>
          <cell r="S1163">
            <v>-1650088.1800000002</v>
          </cell>
          <cell r="T1163" t="str">
            <v>USD</v>
          </cell>
          <cell r="U1163" t="str">
            <v>LIABILITIES</v>
          </cell>
          <cell r="V1163" t="str">
            <v>CURRENT LIAB</v>
          </cell>
        </row>
        <row r="1164">
          <cell r="C1164" t="str">
            <v>BS   G37250BSUSD</v>
          </cell>
          <cell r="D1164" t="str">
            <v>DACN****</v>
          </cell>
          <cell r="E1164" t="str">
            <v>WAGES</v>
          </cell>
          <cell r="F1164" t="str">
            <v>Balance Sheet</v>
          </cell>
          <cell r="G1164">
            <v>-1050065.69</v>
          </cell>
          <cell r="H1164">
            <v>-692093.33</v>
          </cell>
          <cell r="I1164">
            <v>-668427.78</v>
          </cell>
          <cell r="J1164">
            <v>-682695.76</v>
          </cell>
          <cell r="K1164">
            <v>-695221.06</v>
          </cell>
          <cell r="L1164">
            <v>-844077.62</v>
          </cell>
          <cell r="M1164">
            <v>-1177137.3600000001</v>
          </cell>
          <cell r="N1164">
            <v>-1120746.27</v>
          </cell>
          <cell r="O1164">
            <v>-1273174.94</v>
          </cell>
          <cell r="P1164">
            <v>-1348328.14</v>
          </cell>
          <cell r="Q1164">
            <v>-1252160.33</v>
          </cell>
          <cell r="R1164">
            <v>-1238949.68</v>
          </cell>
          <cell r="S1164">
            <v>-12043077.959999999</v>
          </cell>
          <cell r="T1164" t="str">
            <v>USD</v>
          </cell>
          <cell r="U1164" t="str">
            <v>LIABILITIES</v>
          </cell>
          <cell r="V1164" t="str">
            <v>CURRENT LIAB</v>
          </cell>
        </row>
        <row r="1165">
          <cell r="C1165" t="str">
            <v>J6   A153301802USD</v>
          </cell>
          <cell r="D1165" t="str">
            <v>CACAFB**</v>
          </cell>
          <cell r="E1165" t="str">
            <v>TRADE RECEIVABLES</v>
          </cell>
          <cell r="F1165" t="str">
            <v>Balance Sheet</v>
          </cell>
          <cell r="G1165">
            <v>0.93</v>
          </cell>
          <cell r="H1165">
            <v>0.93</v>
          </cell>
          <cell r="I1165">
            <v>0.93</v>
          </cell>
          <cell r="J1165">
            <v>0.93</v>
          </cell>
          <cell r="K1165">
            <v>0.93</v>
          </cell>
          <cell r="L1165">
            <v>0.93</v>
          </cell>
          <cell r="M1165">
            <v>0.93</v>
          </cell>
          <cell r="N1165">
            <v>0.93</v>
          </cell>
          <cell r="O1165">
            <v>0.93</v>
          </cell>
          <cell r="P1165">
            <v>0.93</v>
          </cell>
          <cell r="Q1165">
            <v>0.93</v>
          </cell>
          <cell r="R1165">
            <v>0</v>
          </cell>
          <cell r="S1165">
            <v>10.229999999999999</v>
          </cell>
          <cell r="T1165" t="str">
            <v>USD</v>
          </cell>
          <cell r="U1165" t="str">
            <v>ASSETS</v>
          </cell>
          <cell r="V1165" t="str">
            <v>CURRENT ASSETS</v>
          </cell>
        </row>
        <row r="1166">
          <cell r="C1166" t="str">
            <v>J6   A20410934AUSD</v>
          </cell>
          <cell r="D1166" t="str">
            <v>CACAFA**</v>
          </cell>
          <cell r="E1166" t="str">
            <v>TRADE RECEIVABLES</v>
          </cell>
          <cell r="F1166" t="str">
            <v>Balance Sheet</v>
          </cell>
          <cell r="G1166">
            <v>6769527.5099999998</v>
          </cell>
          <cell r="H1166">
            <v>6814951.3899999997</v>
          </cell>
          <cell r="I1166">
            <v>6978751.9000000004</v>
          </cell>
          <cell r="J1166">
            <v>7070541.9699999997</v>
          </cell>
          <cell r="K1166">
            <v>7384940.4900000002</v>
          </cell>
          <cell r="L1166">
            <v>6781983.0499999998</v>
          </cell>
          <cell r="M1166">
            <v>7565733.1500000004</v>
          </cell>
          <cell r="N1166">
            <v>6515991.6799999997</v>
          </cell>
          <cell r="O1166">
            <v>6116544.8700000001</v>
          </cell>
          <cell r="P1166">
            <v>6320970.1399999997</v>
          </cell>
          <cell r="Q1166">
            <v>6034210.0199999996</v>
          </cell>
          <cell r="R1166">
            <v>5275391.83</v>
          </cell>
          <cell r="S1166">
            <v>79629537.999999985</v>
          </cell>
          <cell r="T1166" t="str">
            <v>USD</v>
          </cell>
          <cell r="U1166" t="str">
            <v>ASSETS</v>
          </cell>
          <cell r="V1166" t="str">
            <v>CURRENT ASSETS</v>
          </cell>
        </row>
        <row r="1167">
          <cell r="C1167" t="str">
            <v>J6   A2041093CCUSD</v>
          </cell>
          <cell r="D1167" t="str">
            <v>CACAFA**</v>
          </cell>
          <cell r="E1167" t="str">
            <v>TRADE RECEIVABLES</v>
          </cell>
          <cell r="F1167" t="str">
            <v>Balance Sheet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25622.29</v>
          </cell>
          <cell r="O1167">
            <v>261068.3</v>
          </cell>
          <cell r="P1167">
            <v>363816.67</v>
          </cell>
          <cell r="Q1167">
            <v>463863.3</v>
          </cell>
          <cell r="R1167">
            <v>396059.55</v>
          </cell>
          <cell r="S1167">
            <v>1510430.11</v>
          </cell>
          <cell r="T1167" t="str">
            <v>USD</v>
          </cell>
          <cell r="U1167" t="str">
            <v>ASSETS</v>
          </cell>
          <cell r="V1167" t="str">
            <v>CURRENT ASSETS</v>
          </cell>
        </row>
        <row r="1168">
          <cell r="C1168" t="str">
            <v>J6   A20410954AUSD</v>
          </cell>
          <cell r="D1168" t="str">
            <v>CACAFA**</v>
          </cell>
          <cell r="E1168" t="str">
            <v>TRADE RECEIVABLES</v>
          </cell>
          <cell r="F1168" t="str">
            <v>Balance Sheet</v>
          </cell>
          <cell r="G1168">
            <v>3446302.61</v>
          </cell>
          <cell r="H1168">
            <v>3658913.62</v>
          </cell>
          <cell r="I1168">
            <v>4110634.44</v>
          </cell>
          <cell r="J1168">
            <v>3850220.88</v>
          </cell>
          <cell r="K1168">
            <v>4039105.94</v>
          </cell>
          <cell r="L1168">
            <v>4201960.04</v>
          </cell>
          <cell r="M1168">
            <v>4197066.3499999996</v>
          </cell>
          <cell r="N1168">
            <v>3819117.86</v>
          </cell>
          <cell r="O1168">
            <v>3449545.63</v>
          </cell>
          <cell r="P1168">
            <v>3019397.96</v>
          </cell>
          <cell r="Q1168">
            <v>3419618.18</v>
          </cell>
          <cell r="R1168">
            <v>2994223.52</v>
          </cell>
          <cell r="S1168">
            <v>44206107.030000009</v>
          </cell>
          <cell r="T1168" t="str">
            <v>USD</v>
          </cell>
          <cell r="U1168" t="str">
            <v>ASSETS</v>
          </cell>
          <cell r="V1168" t="str">
            <v>CURRENT ASSETS</v>
          </cell>
        </row>
        <row r="1169">
          <cell r="C1169" t="str">
            <v>J6   A2041095ISUSD</v>
          </cell>
          <cell r="D1169" t="str">
            <v>CACAFA**</v>
          </cell>
          <cell r="E1169" t="str">
            <v>TRADE RECEIVABLES</v>
          </cell>
          <cell r="F1169" t="str">
            <v>Balance Sheet</v>
          </cell>
          <cell r="G1169">
            <v>512647.21</v>
          </cell>
          <cell r="H1169">
            <v>506828.73</v>
          </cell>
          <cell r="I1169">
            <v>487771.43</v>
          </cell>
          <cell r="J1169">
            <v>420886.34</v>
          </cell>
          <cell r="K1169">
            <v>410063.31</v>
          </cell>
          <cell r="L1169">
            <v>512409.08</v>
          </cell>
          <cell r="M1169">
            <v>522452.08</v>
          </cell>
          <cell r="N1169">
            <v>438347.84</v>
          </cell>
          <cell r="O1169">
            <v>451684.45</v>
          </cell>
          <cell r="P1169">
            <v>445779.38</v>
          </cell>
          <cell r="Q1169">
            <v>383764.65</v>
          </cell>
          <cell r="R1169">
            <v>438041.56</v>
          </cell>
          <cell r="S1169">
            <v>5530676.0599999996</v>
          </cell>
          <cell r="T1169" t="str">
            <v>USD</v>
          </cell>
          <cell r="U1169" t="str">
            <v>ASSETS</v>
          </cell>
          <cell r="V1169" t="str">
            <v>CURRENT ASSETS</v>
          </cell>
        </row>
        <row r="1170">
          <cell r="C1170" t="str">
            <v>J6   A20410J620USD</v>
          </cell>
          <cell r="D1170" t="str">
            <v>CACAFA**</v>
          </cell>
          <cell r="E1170" t="str">
            <v>TRADE RECEIVABLES</v>
          </cell>
          <cell r="F1170" t="str">
            <v>Balance Sheet</v>
          </cell>
          <cell r="G1170">
            <v>1030149.5</v>
          </cell>
          <cell r="H1170">
            <v>1022063.42</v>
          </cell>
          <cell r="I1170">
            <v>1208460.93</v>
          </cell>
          <cell r="J1170">
            <v>1327724.06</v>
          </cell>
          <cell r="K1170">
            <v>2118339.14</v>
          </cell>
          <cell r="L1170">
            <v>1386548.34</v>
          </cell>
          <cell r="M1170">
            <v>730616.93</v>
          </cell>
          <cell r="N1170">
            <v>1442762.63</v>
          </cell>
          <cell r="O1170">
            <v>1439219.94</v>
          </cell>
          <cell r="P1170">
            <v>1469429.89</v>
          </cell>
          <cell r="Q1170">
            <v>1399024.29</v>
          </cell>
          <cell r="R1170">
            <v>1424780.88</v>
          </cell>
          <cell r="S1170">
            <v>15999119.949999999</v>
          </cell>
          <cell r="T1170" t="str">
            <v>USD</v>
          </cell>
          <cell r="U1170" t="str">
            <v>ASSETS</v>
          </cell>
          <cell r="V1170" t="str">
            <v>CURRENT ASSETS</v>
          </cell>
        </row>
        <row r="1171">
          <cell r="C1171" t="str">
            <v>J6   A20410J623USD</v>
          </cell>
          <cell r="D1171" t="str">
            <v>CACAFA**</v>
          </cell>
          <cell r="E1171" t="str">
            <v>TRADE RECEIVABLES</v>
          </cell>
          <cell r="F1171" t="str">
            <v>Balance Sheet</v>
          </cell>
          <cell r="G1171">
            <v>58728.92</v>
          </cell>
          <cell r="H1171">
            <v>119218.92</v>
          </cell>
          <cell r="I1171">
            <v>118583.14</v>
          </cell>
          <cell r="J1171">
            <v>62944.75</v>
          </cell>
          <cell r="K1171">
            <v>135224.12</v>
          </cell>
          <cell r="L1171">
            <v>173765.98</v>
          </cell>
          <cell r="M1171">
            <v>71087.37</v>
          </cell>
          <cell r="N1171">
            <v>68647.820000000007</v>
          </cell>
          <cell r="O1171">
            <v>67666.78</v>
          </cell>
          <cell r="P1171">
            <v>67546.86</v>
          </cell>
          <cell r="Q1171">
            <v>69026.399999999994</v>
          </cell>
          <cell r="R1171">
            <v>35189.53</v>
          </cell>
          <cell r="S1171">
            <v>1047630.5900000001</v>
          </cell>
          <cell r="T1171" t="str">
            <v>USD</v>
          </cell>
          <cell r="U1171" t="str">
            <v>ASSETS</v>
          </cell>
          <cell r="V1171" t="str">
            <v>CURRENT ASSETS</v>
          </cell>
        </row>
        <row r="1172">
          <cell r="C1172" t="str">
            <v>J6   A20410J624USD</v>
          </cell>
          <cell r="D1172" t="str">
            <v>CACAFA**</v>
          </cell>
          <cell r="E1172" t="str">
            <v>TRADE RECEIVABLES</v>
          </cell>
          <cell r="F1172" t="str">
            <v>Balance Sheet</v>
          </cell>
          <cell r="G1172">
            <v>1002173.3</v>
          </cell>
          <cell r="H1172">
            <v>910068.88</v>
          </cell>
          <cell r="I1172">
            <v>596127.63</v>
          </cell>
          <cell r="J1172">
            <v>605977.27</v>
          </cell>
          <cell r="K1172">
            <v>326228.02</v>
          </cell>
          <cell r="L1172">
            <v>664591.37</v>
          </cell>
          <cell r="M1172">
            <v>321229.21000000002</v>
          </cell>
          <cell r="N1172">
            <v>354987.43</v>
          </cell>
          <cell r="O1172">
            <v>674285.7</v>
          </cell>
          <cell r="P1172">
            <v>881279.28</v>
          </cell>
          <cell r="Q1172">
            <v>544563.6</v>
          </cell>
          <cell r="R1172">
            <v>884611.08</v>
          </cell>
          <cell r="S1172">
            <v>7766122.7700000005</v>
          </cell>
          <cell r="T1172" t="str">
            <v>USD</v>
          </cell>
          <cell r="U1172" t="str">
            <v>ASSETS</v>
          </cell>
          <cell r="V1172" t="str">
            <v>CURRENT ASSETS</v>
          </cell>
        </row>
        <row r="1173">
          <cell r="C1173" t="str">
            <v>J6   A20410J625USD</v>
          </cell>
          <cell r="D1173" t="str">
            <v>CACAFA**</v>
          </cell>
          <cell r="E1173" t="str">
            <v>TRADE RECEIVABLES</v>
          </cell>
          <cell r="F1173" t="str">
            <v>Balance Sheet</v>
          </cell>
          <cell r="G1173">
            <v>0.01</v>
          </cell>
          <cell r="H1173">
            <v>0.01</v>
          </cell>
          <cell r="I1173">
            <v>0.01</v>
          </cell>
          <cell r="J1173">
            <v>0.01</v>
          </cell>
          <cell r="K1173">
            <v>0.01</v>
          </cell>
          <cell r="L1173">
            <v>0.01</v>
          </cell>
          <cell r="M1173">
            <v>0.01</v>
          </cell>
          <cell r="N1173">
            <v>0.01</v>
          </cell>
          <cell r="O1173">
            <v>0.01</v>
          </cell>
          <cell r="P1173">
            <v>0.01</v>
          </cell>
          <cell r="Q1173">
            <v>0.01</v>
          </cell>
          <cell r="R1173">
            <v>0.01</v>
          </cell>
          <cell r="S1173">
            <v>0.11999999999999998</v>
          </cell>
          <cell r="T1173" t="str">
            <v>USD</v>
          </cell>
          <cell r="U1173" t="str">
            <v>ASSETS</v>
          </cell>
          <cell r="V1173" t="str">
            <v>CURRENT ASSETS</v>
          </cell>
        </row>
        <row r="1174">
          <cell r="C1174" t="str">
            <v>J6   A20410J626USD</v>
          </cell>
          <cell r="D1174" t="str">
            <v>CACAFA**</v>
          </cell>
          <cell r="E1174" t="str">
            <v>TRADE RECEIVABLES</v>
          </cell>
          <cell r="F1174" t="str">
            <v>Balance Sheet</v>
          </cell>
          <cell r="G1174">
            <v>-0.01</v>
          </cell>
          <cell r="H1174">
            <v>-0.01</v>
          </cell>
          <cell r="I1174">
            <v>-0.01</v>
          </cell>
          <cell r="J1174">
            <v>-0.01</v>
          </cell>
          <cell r="K1174">
            <v>-0.01</v>
          </cell>
          <cell r="L1174">
            <v>-0.01</v>
          </cell>
          <cell r="M1174">
            <v>-0.01</v>
          </cell>
          <cell r="N1174">
            <v>-0.01</v>
          </cell>
          <cell r="O1174">
            <v>-0.01</v>
          </cell>
          <cell r="P1174">
            <v>-0.01</v>
          </cell>
          <cell r="Q1174">
            <v>-0.01</v>
          </cell>
          <cell r="R1174">
            <v>-0.01</v>
          </cell>
          <cell r="S1174">
            <v>-0.11999999999999998</v>
          </cell>
          <cell r="T1174" t="str">
            <v>USD</v>
          </cell>
          <cell r="U1174" t="str">
            <v>ASSETS</v>
          </cell>
          <cell r="V1174" t="str">
            <v>CURRENT ASSETS</v>
          </cell>
        </row>
        <row r="1175">
          <cell r="C1175" t="str">
            <v>J6   A20410J627USD</v>
          </cell>
          <cell r="D1175" t="str">
            <v>CACAFA**</v>
          </cell>
          <cell r="E1175" t="str">
            <v>TRADE RECEIVABLES</v>
          </cell>
          <cell r="F1175" t="str">
            <v>Balance Sheet</v>
          </cell>
          <cell r="G1175">
            <v>1564011.18</v>
          </cell>
          <cell r="H1175">
            <v>1523543.94</v>
          </cell>
          <cell r="I1175">
            <v>1597963.32</v>
          </cell>
          <cell r="J1175">
            <v>1599550.16</v>
          </cell>
          <cell r="K1175">
            <v>1570402.98</v>
          </cell>
          <cell r="L1175">
            <v>1621006.71</v>
          </cell>
          <cell r="M1175">
            <v>1668230.22</v>
          </cell>
          <cell r="N1175">
            <v>1655481.32</v>
          </cell>
          <cell r="O1175">
            <v>1619501.52</v>
          </cell>
          <cell r="P1175">
            <v>1688336.95</v>
          </cell>
          <cell r="Q1175">
            <v>1682665.46</v>
          </cell>
          <cell r="R1175">
            <v>1686771.8</v>
          </cell>
          <cell r="S1175">
            <v>19477465.559999999</v>
          </cell>
          <cell r="T1175" t="str">
            <v>USD</v>
          </cell>
          <cell r="U1175" t="str">
            <v>ASSETS</v>
          </cell>
          <cell r="V1175" t="str">
            <v>CURRENT ASSETS</v>
          </cell>
        </row>
        <row r="1176">
          <cell r="C1176" t="str">
            <v>J6   A20410J64AUSD</v>
          </cell>
          <cell r="D1176" t="str">
            <v>CACAFA**</v>
          </cell>
          <cell r="E1176" t="str">
            <v>TRADE RECEIVABLES</v>
          </cell>
          <cell r="F1176" t="str">
            <v>Balance Sheet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103803.63</v>
          </cell>
          <cell r="R1176">
            <v>16030.37</v>
          </cell>
          <cell r="S1176">
            <v>119834</v>
          </cell>
          <cell r="T1176" t="str">
            <v>USD</v>
          </cell>
          <cell r="U1176" t="str">
            <v>ASSETS</v>
          </cell>
          <cell r="V1176" t="str">
            <v>CURRENT ASSETS</v>
          </cell>
        </row>
        <row r="1177">
          <cell r="C1177" t="str">
            <v>J6   A20410J65JUSD</v>
          </cell>
          <cell r="D1177" t="str">
            <v>CACAFA**</v>
          </cell>
          <cell r="E1177" t="str">
            <v>TRADE RECEIVABLES</v>
          </cell>
          <cell r="F1177" t="str">
            <v>Balance Sheet</v>
          </cell>
          <cell r="G1177">
            <v>386734.74</v>
          </cell>
          <cell r="H1177">
            <v>388698.45</v>
          </cell>
          <cell r="I1177">
            <v>399574.72</v>
          </cell>
          <cell r="J1177">
            <v>415191.01</v>
          </cell>
          <cell r="K1177">
            <v>469979.11</v>
          </cell>
          <cell r="L1177">
            <v>487849.23</v>
          </cell>
          <cell r="M1177">
            <v>913360.86</v>
          </cell>
          <cell r="N1177">
            <v>724345.98</v>
          </cell>
          <cell r="O1177">
            <v>45832.21</v>
          </cell>
          <cell r="P1177">
            <v>47311.95</v>
          </cell>
          <cell r="Q1177">
            <v>47107.75</v>
          </cell>
          <cell r="R1177">
            <v>-0.01</v>
          </cell>
          <cell r="S1177">
            <v>4325986</v>
          </cell>
          <cell r="T1177" t="str">
            <v>USD</v>
          </cell>
          <cell r="U1177" t="str">
            <v>ASSETS</v>
          </cell>
          <cell r="V1177" t="str">
            <v>CURRENT ASSETS</v>
          </cell>
        </row>
        <row r="1178">
          <cell r="C1178" t="str">
            <v>J6   A20410J69QUSD</v>
          </cell>
          <cell r="D1178" t="str">
            <v>CACAFA**</v>
          </cell>
          <cell r="E1178" t="str">
            <v>TRADE RECEIVABLES</v>
          </cell>
          <cell r="F1178" t="str">
            <v>Balance Sheet</v>
          </cell>
          <cell r="G1178">
            <v>4235232.49</v>
          </cell>
          <cell r="H1178">
            <v>8400511.9199999999</v>
          </cell>
          <cell r="I1178">
            <v>4310234.54</v>
          </cell>
          <cell r="J1178">
            <v>4344328.32</v>
          </cell>
          <cell r="K1178">
            <v>4709777.7</v>
          </cell>
          <cell r="L1178">
            <v>4921911.09</v>
          </cell>
          <cell r="M1178">
            <v>5037428.46</v>
          </cell>
          <cell r="N1178">
            <v>4685343.3099999996</v>
          </cell>
          <cell r="O1178">
            <v>4860664.7</v>
          </cell>
          <cell r="P1178">
            <v>5002768.04</v>
          </cell>
          <cell r="Q1178">
            <v>4992427.54</v>
          </cell>
          <cell r="R1178">
            <v>4950155.7</v>
          </cell>
          <cell r="S1178">
            <v>60450783.810000002</v>
          </cell>
          <cell r="T1178" t="str">
            <v>USD</v>
          </cell>
          <cell r="U1178" t="str">
            <v>ASSETS</v>
          </cell>
          <cell r="V1178" t="str">
            <v>CURRENT ASSETS</v>
          </cell>
        </row>
        <row r="1179">
          <cell r="C1179" t="str">
            <v>J6   A20410J6ABUSD</v>
          </cell>
          <cell r="D1179" t="str">
            <v>CACAFA**</v>
          </cell>
          <cell r="E1179" t="str">
            <v>TRADE RECEIVABLES</v>
          </cell>
          <cell r="F1179" t="str">
            <v>Balance Sheet</v>
          </cell>
          <cell r="G1179">
            <v>400262.77</v>
          </cell>
          <cell r="H1179">
            <v>403420.26</v>
          </cell>
          <cell r="I1179">
            <v>465912.98</v>
          </cell>
          <cell r="J1179">
            <v>393724.5</v>
          </cell>
          <cell r="K1179">
            <v>196596.76</v>
          </cell>
          <cell r="L1179">
            <v>218940.03</v>
          </cell>
          <cell r="M1179">
            <v>137265.89000000001</v>
          </cell>
          <cell r="N1179">
            <v>134985.96</v>
          </cell>
          <cell r="O1179">
            <v>0.05</v>
          </cell>
          <cell r="P1179">
            <v>0</v>
          </cell>
          <cell r="Q1179">
            <v>0</v>
          </cell>
          <cell r="R1179">
            <v>0</v>
          </cell>
          <cell r="S1179">
            <v>2351109.1999999997</v>
          </cell>
          <cell r="T1179" t="str">
            <v>USD</v>
          </cell>
          <cell r="U1179" t="str">
            <v>ASSETS</v>
          </cell>
          <cell r="V1179" t="str">
            <v>CURRENT ASSETS</v>
          </cell>
        </row>
        <row r="1180">
          <cell r="C1180" t="str">
            <v>J6   A20410J6B5USD</v>
          </cell>
          <cell r="D1180" t="str">
            <v>CACAFA**</v>
          </cell>
          <cell r="E1180" t="str">
            <v>TRADE RECEIVABLES</v>
          </cell>
          <cell r="F1180" t="str">
            <v>Balance Sheet</v>
          </cell>
          <cell r="G1180">
            <v>-0.02</v>
          </cell>
          <cell r="H1180">
            <v>-0.02</v>
          </cell>
          <cell r="I1180">
            <v>-0.02</v>
          </cell>
          <cell r="J1180">
            <v>-0.02</v>
          </cell>
          <cell r="K1180">
            <v>-0.02</v>
          </cell>
          <cell r="L1180">
            <v>-0.02</v>
          </cell>
          <cell r="M1180">
            <v>-0.02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-0.14000000000000001</v>
          </cell>
          <cell r="T1180" t="str">
            <v>USD</v>
          </cell>
          <cell r="U1180" t="str">
            <v>ASSETS</v>
          </cell>
          <cell r="V1180" t="str">
            <v>CURRENT ASSETS</v>
          </cell>
        </row>
        <row r="1181">
          <cell r="C1181" t="str">
            <v>J6   A20410J6C1USD</v>
          </cell>
          <cell r="D1181" t="str">
            <v>CACAFA**</v>
          </cell>
          <cell r="E1181" t="str">
            <v>TRADE RECEIVABLES</v>
          </cell>
          <cell r="F1181" t="str">
            <v>Balance Sheet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30000</v>
          </cell>
          <cell r="S1181">
            <v>30000</v>
          </cell>
          <cell r="T1181" t="str">
            <v>USD</v>
          </cell>
          <cell r="U1181" t="str">
            <v>ASSETS</v>
          </cell>
          <cell r="V1181" t="str">
            <v>CURRENT ASSETS</v>
          </cell>
        </row>
        <row r="1182">
          <cell r="C1182" t="str">
            <v>J6   A20410J6C3USD</v>
          </cell>
          <cell r="D1182" t="str">
            <v>CACAFA**</v>
          </cell>
          <cell r="E1182" t="str">
            <v>TRADE RECEIVABLES</v>
          </cell>
          <cell r="F1182" t="str">
            <v>Balance Sheet</v>
          </cell>
          <cell r="G1182">
            <v>4292.05</v>
          </cell>
          <cell r="H1182">
            <v>36402.620000000003</v>
          </cell>
          <cell r="I1182">
            <v>1456.78</v>
          </cell>
          <cell r="J1182">
            <v>18399.77</v>
          </cell>
          <cell r="K1182">
            <v>10622.65</v>
          </cell>
          <cell r="L1182">
            <v>5624.02</v>
          </cell>
          <cell r="M1182">
            <v>9445.18</v>
          </cell>
          <cell r="N1182">
            <v>4728.53</v>
          </cell>
          <cell r="O1182">
            <v>5813.33</v>
          </cell>
          <cell r="P1182">
            <v>0</v>
          </cell>
          <cell r="Q1182">
            <v>15020.2</v>
          </cell>
          <cell r="R1182">
            <v>2061.87</v>
          </cell>
          <cell r="S1182">
            <v>113867</v>
          </cell>
          <cell r="T1182" t="str">
            <v>USD</v>
          </cell>
          <cell r="U1182" t="str">
            <v>ASSETS</v>
          </cell>
          <cell r="V1182" t="str">
            <v>CURRENT ASSETS</v>
          </cell>
        </row>
        <row r="1183">
          <cell r="C1183" t="str">
            <v>J6   A20410J6KUUSD</v>
          </cell>
          <cell r="D1183" t="str">
            <v>CACAFA**</v>
          </cell>
          <cell r="E1183" t="str">
            <v>TRADE RECEIVABLES</v>
          </cell>
          <cell r="F1183" t="str">
            <v>Balance Sheet</v>
          </cell>
          <cell r="G1183">
            <v>986917.26</v>
          </cell>
          <cell r="H1183">
            <v>988146.63</v>
          </cell>
          <cell r="I1183">
            <v>963849.09</v>
          </cell>
          <cell r="J1183">
            <v>1165805.03</v>
          </cell>
          <cell r="K1183">
            <v>1780298.37</v>
          </cell>
          <cell r="L1183">
            <v>1818794.94</v>
          </cell>
          <cell r="M1183">
            <v>1879253.53</v>
          </cell>
          <cell r="N1183">
            <v>1114685.5</v>
          </cell>
          <cell r="O1183">
            <v>1051934.53</v>
          </cell>
          <cell r="P1183">
            <v>1152039.07</v>
          </cell>
          <cell r="Q1183">
            <v>1146105.02</v>
          </cell>
          <cell r="R1183">
            <v>2233411.1800000002</v>
          </cell>
          <cell r="S1183">
            <v>16281240.149999999</v>
          </cell>
          <cell r="T1183" t="str">
            <v>USD</v>
          </cell>
          <cell r="U1183" t="str">
            <v>ASSETS</v>
          </cell>
          <cell r="V1183" t="str">
            <v>CURRENT ASSETS</v>
          </cell>
        </row>
        <row r="1184">
          <cell r="C1184" t="str">
            <v>J6   A20410J6LBUSD</v>
          </cell>
          <cell r="D1184" t="str">
            <v>CACAFA**</v>
          </cell>
          <cell r="E1184" t="str">
            <v>TRADE RECEIVABLES</v>
          </cell>
          <cell r="F1184" t="str">
            <v>Balance Sheet</v>
          </cell>
          <cell r="G1184">
            <v>599819.11</v>
          </cell>
          <cell r="H1184">
            <v>326722.25</v>
          </cell>
          <cell r="I1184">
            <v>359512.86</v>
          </cell>
          <cell r="J1184">
            <v>335047.34999999998</v>
          </cell>
          <cell r="K1184">
            <v>338217.28</v>
          </cell>
          <cell r="L1184">
            <v>342750.17</v>
          </cell>
          <cell r="M1184">
            <v>345898.63</v>
          </cell>
          <cell r="N1184">
            <v>625088.67000000004</v>
          </cell>
          <cell r="O1184">
            <v>355630.4</v>
          </cell>
          <cell r="P1184">
            <v>364487.59</v>
          </cell>
          <cell r="Q1184">
            <v>373652.29</v>
          </cell>
          <cell r="R1184">
            <v>331228.55</v>
          </cell>
          <cell r="S1184">
            <v>4698055.1499999994</v>
          </cell>
          <cell r="T1184" t="str">
            <v>USD</v>
          </cell>
          <cell r="U1184" t="str">
            <v>ASSETS</v>
          </cell>
          <cell r="V1184" t="str">
            <v>CURRENT ASSETS</v>
          </cell>
        </row>
        <row r="1185">
          <cell r="C1185" t="str">
            <v>J6   A20410J6LFUSD</v>
          </cell>
          <cell r="D1185" t="str">
            <v>CACAFA**</v>
          </cell>
          <cell r="E1185" t="str">
            <v>TRADE RECEIVABLES</v>
          </cell>
          <cell r="F1185" t="str">
            <v>Balance Sheet</v>
          </cell>
          <cell r="G1185">
            <v>474841.46</v>
          </cell>
          <cell r="H1185">
            <v>459572.86</v>
          </cell>
          <cell r="I1185">
            <v>504109.59</v>
          </cell>
          <cell r="J1185">
            <v>541365.06999999995</v>
          </cell>
          <cell r="K1185">
            <v>579291.55000000005</v>
          </cell>
          <cell r="L1185">
            <v>321437.46999999997</v>
          </cell>
          <cell r="M1185">
            <v>317962.81</v>
          </cell>
          <cell r="N1185">
            <v>315760.52</v>
          </cell>
          <cell r="O1185">
            <v>329387.83</v>
          </cell>
          <cell r="P1185">
            <v>341730.64</v>
          </cell>
          <cell r="Q1185">
            <v>685030.22</v>
          </cell>
          <cell r="R1185">
            <v>324498.53000000003</v>
          </cell>
          <cell r="S1185">
            <v>5194988.5500000007</v>
          </cell>
          <cell r="T1185" t="str">
            <v>USD</v>
          </cell>
          <cell r="U1185" t="str">
            <v>ASSETS</v>
          </cell>
          <cell r="V1185" t="str">
            <v>CURRENT ASSETS</v>
          </cell>
        </row>
        <row r="1186">
          <cell r="C1186" t="str">
            <v>J6   A20410J6OTUSD</v>
          </cell>
          <cell r="D1186" t="str">
            <v>CACAFA**</v>
          </cell>
          <cell r="E1186" t="str">
            <v>TRADE RECEIVABLES</v>
          </cell>
          <cell r="F1186" t="str">
            <v>Balance Sheet</v>
          </cell>
          <cell r="G1186">
            <v>2554677.37</v>
          </cell>
          <cell r="H1186">
            <v>2543332.5299999998</v>
          </cell>
          <cell r="I1186">
            <v>2576710.37</v>
          </cell>
          <cell r="J1186">
            <v>2806038.59</v>
          </cell>
          <cell r="K1186">
            <v>3093799.94</v>
          </cell>
          <cell r="L1186">
            <v>3157902.44</v>
          </cell>
          <cell r="M1186">
            <v>3217680.75</v>
          </cell>
          <cell r="N1186">
            <v>3090523.61</v>
          </cell>
          <cell r="O1186">
            <v>3051726.13</v>
          </cell>
          <cell r="P1186">
            <v>3190090.8</v>
          </cell>
          <cell r="Q1186">
            <v>3123940.4</v>
          </cell>
          <cell r="R1186">
            <v>2986282.23</v>
          </cell>
          <cell r="S1186">
            <v>35392705.159999996</v>
          </cell>
          <cell r="T1186" t="str">
            <v>USD</v>
          </cell>
          <cell r="U1186" t="str">
            <v>ASSETS</v>
          </cell>
          <cell r="V1186" t="str">
            <v>CURRENT ASSETS</v>
          </cell>
        </row>
        <row r="1187">
          <cell r="C1187" t="str">
            <v>J6   A20410J6PGUSD</v>
          </cell>
          <cell r="D1187" t="str">
            <v>CACAFA**</v>
          </cell>
          <cell r="E1187" t="str">
            <v>TRADE RECEIVABLES</v>
          </cell>
          <cell r="F1187" t="str">
            <v>Balance Sheet</v>
          </cell>
          <cell r="G1187">
            <v>-0.01</v>
          </cell>
          <cell r="H1187">
            <v>-0.01</v>
          </cell>
          <cell r="I1187">
            <v>-0.01</v>
          </cell>
          <cell r="J1187">
            <v>-0.01</v>
          </cell>
          <cell r="K1187">
            <v>-0.01</v>
          </cell>
          <cell r="L1187">
            <v>-0.01</v>
          </cell>
          <cell r="M1187">
            <v>-0.01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-7.0000000000000007E-2</v>
          </cell>
          <cell r="T1187" t="str">
            <v>USD</v>
          </cell>
          <cell r="U1187" t="str">
            <v>ASSETS</v>
          </cell>
          <cell r="V1187" t="str">
            <v>CURRENT ASSETS</v>
          </cell>
        </row>
        <row r="1188">
          <cell r="C1188" t="str">
            <v>J6   A20410J6PHUSD</v>
          </cell>
          <cell r="D1188" t="str">
            <v>CACAFA**</v>
          </cell>
          <cell r="E1188" t="str">
            <v>TRADE RECEIVABLES</v>
          </cell>
          <cell r="F1188" t="str">
            <v>Balance Sheet</v>
          </cell>
          <cell r="G1188">
            <v>19550.599999999999</v>
          </cell>
          <cell r="H1188">
            <v>16668.8</v>
          </cell>
          <cell r="I1188">
            <v>16877.91</v>
          </cell>
          <cell r="J1188">
            <v>17434.87</v>
          </cell>
          <cell r="K1188">
            <v>5463.1</v>
          </cell>
          <cell r="L1188">
            <v>6026.93</v>
          </cell>
          <cell r="M1188">
            <v>8795.09</v>
          </cell>
          <cell r="N1188">
            <v>5906.59</v>
          </cell>
          <cell r="O1188">
            <v>2709.08</v>
          </cell>
          <cell r="P1188">
            <v>8206.33</v>
          </cell>
          <cell r="Q1188">
            <v>5568.97</v>
          </cell>
          <cell r="R1188">
            <v>5479.71</v>
          </cell>
          <cell r="S1188">
            <v>118687.98</v>
          </cell>
          <cell r="T1188" t="str">
            <v>USD</v>
          </cell>
          <cell r="U1188" t="str">
            <v>ASSETS</v>
          </cell>
          <cell r="V1188" t="str">
            <v>CURRENT ASSETS</v>
          </cell>
        </row>
        <row r="1189">
          <cell r="C1189" t="str">
            <v>J6   A20480011BUSD</v>
          </cell>
          <cell r="D1189" t="str">
            <v>CACAFA**</v>
          </cell>
          <cell r="E1189" t="str">
            <v>TRADE RECEIVABLES</v>
          </cell>
          <cell r="F1189" t="str">
            <v>Balance Sheet</v>
          </cell>
          <cell r="G1189">
            <v>0.03</v>
          </cell>
          <cell r="H1189">
            <v>0.03</v>
          </cell>
          <cell r="I1189">
            <v>0.03</v>
          </cell>
          <cell r="J1189">
            <v>0.03</v>
          </cell>
          <cell r="K1189">
            <v>0.03</v>
          </cell>
          <cell r="L1189">
            <v>0.03</v>
          </cell>
          <cell r="M1189">
            <v>0.03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0.21</v>
          </cell>
          <cell r="T1189" t="str">
            <v>USD</v>
          </cell>
          <cell r="U1189" t="str">
            <v>ASSETS</v>
          </cell>
          <cell r="V1189" t="str">
            <v>CURRENT ASSETS</v>
          </cell>
        </row>
        <row r="1190">
          <cell r="C1190" t="str">
            <v>J6   A204800120USD</v>
          </cell>
          <cell r="D1190" t="str">
            <v>CACAFA**</v>
          </cell>
          <cell r="E1190" t="str">
            <v>TRADE RECEIVABLES</v>
          </cell>
          <cell r="F1190" t="str">
            <v>Balance Sheet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-1617.07</v>
          </cell>
          <cell r="Q1190">
            <v>-1610.09</v>
          </cell>
          <cell r="R1190">
            <v>0</v>
          </cell>
          <cell r="S1190">
            <v>-3227.16</v>
          </cell>
          <cell r="T1190" t="str">
            <v>USD</v>
          </cell>
          <cell r="U1190" t="str">
            <v>ASSETS</v>
          </cell>
          <cell r="V1190" t="str">
            <v>CURRENT ASSETS</v>
          </cell>
        </row>
        <row r="1191">
          <cell r="C1191" t="str">
            <v>J6   A20480014AUSD</v>
          </cell>
          <cell r="D1191" t="str">
            <v>CACAFA**</v>
          </cell>
          <cell r="E1191" t="str">
            <v>TRADE RECEIVABLES</v>
          </cell>
          <cell r="F1191" t="str">
            <v>Balance Sheet</v>
          </cell>
          <cell r="G1191">
            <v>-1211125.1000000001</v>
          </cell>
          <cell r="H1191">
            <v>-1168121.25</v>
          </cell>
          <cell r="I1191">
            <v>-1198936.7</v>
          </cell>
          <cell r="J1191">
            <v>-1343489.8</v>
          </cell>
          <cell r="K1191">
            <v>-1330752.8700000001</v>
          </cell>
          <cell r="L1191">
            <v>-939913.02</v>
          </cell>
          <cell r="M1191">
            <v>-955000.12</v>
          </cell>
          <cell r="N1191">
            <v>-938760.75</v>
          </cell>
          <cell r="O1191">
            <v>-788490.39</v>
          </cell>
          <cell r="P1191">
            <v>-842372.09</v>
          </cell>
          <cell r="Q1191">
            <v>-802412.65</v>
          </cell>
          <cell r="R1191">
            <v>-702458.27</v>
          </cell>
          <cell r="S1191">
            <v>-12221833.01</v>
          </cell>
          <cell r="T1191" t="str">
            <v>USD</v>
          </cell>
          <cell r="U1191" t="str">
            <v>ASSETS</v>
          </cell>
          <cell r="V1191" t="str">
            <v>CURRENT ASSETS</v>
          </cell>
        </row>
        <row r="1192">
          <cell r="C1192" t="str">
            <v>J6   A2048001C3USD</v>
          </cell>
          <cell r="D1192" t="str">
            <v>CACAFA**</v>
          </cell>
          <cell r="E1192" t="str">
            <v>TRADE RECEIVABLES</v>
          </cell>
          <cell r="F1192" t="str">
            <v>Balance Sheet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-1528.89</v>
          </cell>
          <cell r="M1192">
            <v>-1523.67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-3052.5600000000004</v>
          </cell>
          <cell r="T1192" t="str">
            <v>USD</v>
          </cell>
          <cell r="U1192" t="str">
            <v>ASSETS</v>
          </cell>
          <cell r="V1192" t="str">
            <v>CURRENT ASSETS</v>
          </cell>
        </row>
        <row r="1193">
          <cell r="C1193" t="str">
            <v>J6   A2048001ISUSD</v>
          </cell>
          <cell r="D1193" t="str">
            <v>CACAFA**</v>
          </cell>
          <cell r="E1193" t="str">
            <v>TRADE RECEIVABLES</v>
          </cell>
          <cell r="F1193" t="str">
            <v>Balance Sheet</v>
          </cell>
          <cell r="G1193">
            <v>-12068.87</v>
          </cell>
          <cell r="H1193">
            <v>-12527.68</v>
          </cell>
          <cell r="I1193">
            <v>-13257.58</v>
          </cell>
          <cell r="J1193">
            <v>-12989.57</v>
          </cell>
          <cell r="K1193">
            <v>-15159.84</v>
          </cell>
          <cell r="L1193">
            <v>-19863.150000000001</v>
          </cell>
          <cell r="M1193">
            <v>-19592.46</v>
          </cell>
          <cell r="N1193">
            <v>-20240.39</v>
          </cell>
          <cell r="O1193">
            <v>-5521.73</v>
          </cell>
          <cell r="P1193">
            <v>-7023.44</v>
          </cell>
          <cell r="Q1193">
            <v>-8310.84</v>
          </cell>
          <cell r="R1193">
            <v>-5283.7</v>
          </cell>
          <cell r="S1193">
            <v>-151839.25</v>
          </cell>
          <cell r="T1193" t="str">
            <v>USD</v>
          </cell>
          <cell r="U1193" t="str">
            <v>ASSETS</v>
          </cell>
          <cell r="V1193" t="str">
            <v>CURRENT ASSETS</v>
          </cell>
        </row>
        <row r="1194">
          <cell r="C1194" t="str">
            <v>J6   A2048001L5USD</v>
          </cell>
          <cell r="D1194" t="str">
            <v>CACAFA**</v>
          </cell>
          <cell r="E1194" t="str">
            <v>TRADE RECEIVABLES</v>
          </cell>
          <cell r="F1194" t="str">
            <v>Balance Sheet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-7873.05</v>
          </cell>
          <cell r="L1194">
            <v>-13287.1</v>
          </cell>
          <cell r="M1194">
            <v>-5204.6499999999996</v>
          </cell>
          <cell r="N1194">
            <v>-5119.1899999999996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-31483.99</v>
          </cell>
          <cell r="T1194" t="str">
            <v>USD</v>
          </cell>
          <cell r="U1194" t="str">
            <v>ASSETS</v>
          </cell>
          <cell r="V1194" t="str">
            <v>CURRENT ASSETS</v>
          </cell>
        </row>
        <row r="1195">
          <cell r="C1195" t="str">
            <v>J6   A2048001LBUSD</v>
          </cell>
          <cell r="D1195" t="str">
            <v>CACAFA**</v>
          </cell>
          <cell r="E1195" t="str">
            <v>TRADE RECEIVABLES</v>
          </cell>
          <cell r="F1195" t="str">
            <v>Balance Sheet</v>
          </cell>
          <cell r="G1195">
            <v>0</v>
          </cell>
          <cell r="H1195">
            <v>0</v>
          </cell>
          <cell r="I1195">
            <v>0</v>
          </cell>
          <cell r="J1195">
            <v>-3256.3</v>
          </cell>
          <cell r="K1195">
            <v>-3470.76</v>
          </cell>
          <cell r="L1195">
            <v>0.01</v>
          </cell>
          <cell r="M1195">
            <v>0.01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-6727.04</v>
          </cell>
          <cell r="T1195" t="str">
            <v>USD</v>
          </cell>
          <cell r="U1195" t="str">
            <v>ASSETS</v>
          </cell>
          <cell r="V1195" t="str">
            <v>CURRENT ASSETS</v>
          </cell>
        </row>
        <row r="1196">
          <cell r="C1196" t="str">
            <v>J6   A2048001PHUSD</v>
          </cell>
          <cell r="D1196" t="str">
            <v>CACAFA**</v>
          </cell>
          <cell r="E1196" t="str">
            <v>TRADE RECEIVABLES</v>
          </cell>
          <cell r="F1196" t="str">
            <v>Balance Sheet</v>
          </cell>
          <cell r="G1196">
            <v>0</v>
          </cell>
          <cell r="H1196">
            <v>0</v>
          </cell>
          <cell r="I1196">
            <v>-7171.07</v>
          </cell>
          <cell r="J1196">
            <v>-7407.71</v>
          </cell>
          <cell r="K1196">
            <v>-0.01</v>
          </cell>
          <cell r="L1196">
            <v>-0.01</v>
          </cell>
          <cell r="M1196">
            <v>-0.01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-14578.81</v>
          </cell>
          <cell r="T1196" t="str">
            <v>USD</v>
          </cell>
          <cell r="U1196" t="str">
            <v>ASSETS</v>
          </cell>
          <cell r="V1196" t="str">
            <v>CURRENT ASSETS</v>
          </cell>
        </row>
        <row r="1197">
          <cell r="C1197" t="str">
            <v>J6   A2048001S8USD</v>
          </cell>
          <cell r="D1197" t="str">
            <v>CACAFA**</v>
          </cell>
          <cell r="E1197" t="str">
            <v>TRADE RECEIVABLES</v>
          </cell>
          <cell r="F1197" t="str">
            <v>Balance Sheet</v>
          </cell>
          <cell r="G1197">
            <v>0</v>
          </cell>
          <cell r="H1197">
            <v>0</v>
          </cell>
          <cell r="I1197">
            <v>0</v>
          </cell>
          <cell r="J1197">
            <v>0</v>
          </cell>
          <cell r="K1197">
            <v>-12511.73</v>
          </cell>
          <cell r="L1197">
            <v>-12835.71</v>
          </cell>
          <cell r="M1197">
            <v>-12845.99</v>
          </cell>
          <cell r="N1197">
            <v>-12836.69</v>
          </cell>
          <cell r="O1197">
            <v>0.03</v>
          </cell>
          <cell r="P1197">
            <v>-26728.39</v>
          </cell>
          <cell r="Q1197">
            <v>-26728.400000000001</v>
          </cell>
          <cell r="R1197">
            <v>-61030.9</v>
          </cell>
          <cell r="S1197">
            <v>-165517.78</v>
          </cell>
          <cell r="T1197" t="str">
            <v>USD</v>
          </cell>
          <cell r="U1197" t="str">
            <v>ASSETS</v>
          </cell>
          <cell r="V1197" t="str">
            <v>CURRENT ASSETS</v>
          </cell>
        </row>
        <row r="1198">
          <cell r="C1198" t="str">
            <v>J6   A3031001USD</v>
          </cell>
          <cell r="D1198" t="str">
            <v>CACAFA**</v>
          </cell>
          <cell r="E1198" t="str">
            <v>TRADE RECEIVABLES</v>
          </cell>
          <cell r="F1198" t="str">
            <v>Balance Sheet</v>
          </cell>
          <cell r="G1198">
            <v>-15664.92</v>
          </cell>
          <cell r="H1198">
            <v>-14636.12</v>
          </cell>
          <cell r="I1198">
            <v>-37574.6</v>
          </cell>
          <cell r="J1198">
            <v>-40213.71</v>
          </cell>
          <cell r="K1198">
            <v>-14462.18</v>
          </cell>
          <cell r="L1198">
            <v>-12611.13</v>
          </cell>
          <cell r="M1198">
            <v>-16816.419999999998</v>
          </cell>
          <cell r="N1198">
            <v>-14946.37</v>
          </cell>
          <cell r="O1198">
            <v>-16980.27</v>
          </cell>
          <cell r="P1198">
            <v>-12547.25</v>
          </cell>
          <cell r="Q1198">
            <v>-12804.5</v>
          </cell>
          <cell r="R1198">
            <v>-14619.52</v>
          </cell>
          <cell r="S1198">
            <v>-223876.99</v>
          </cell>
          <cell r="T1198" t="str">
            <v>USD</v>
          </cell>
          <cell r="U1198" t="str">
            <v>ASSETS</v>
          </cell>
          <cell r="V1198" t="str">
            <v>CURRENT ASSETS</v>
          </cell>
        </row>
        <row r="1199">
          <cell r="C1199" t="str">
            <v>J6   A3060001B5USD</v>
          </cell>
          <cell r="D1199" t="str">
            <v>CACAFB**</v>
          </cell>
          <cell r="E1199" t="str">
            <v>TRADE RECEIVABLES</v>
          </cell>
          <cell r="F1199" t="str">
            <v>Balance Sheet</v>
          </cell>
          <cell r="G1199">
            <v>-0.02</v>
          </cell>
          <cell r="H1199">
            <v>-0.02</v>
          </cell>
          <cell r="I1199">
            <v>-0.02</v>
          </cell>
          <cell r="J1199">
            <v>-0.02</v>
          </cell>
          <cell r="K1199">
            <v>-0.02</v>
          </cell>
          <cell r="L1199">
            <v>-0.02</v>
          </cell>
          <cell r="M1199">
            <v>-0.02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-0.14000000000000001</v>
          </cell>
          <cell r="T1199" t="str">
            <v>USD</v>
          </cell>
          <cell r="U1199" t="str">
            <v>ASSETS</v>
          </cell>
          <cell r="V1199" t="str">
            <v>CURRENT ASSETS</v>
          </cell>
        </row>
        <row r="1200">
          <cell r="C1200" t="str">
            <v>J6   A3060004USD</v>
          </cell>
          <cell r="D1200" t="str">
            <v>CACAFB**</v>
          </cell>
          <cell r="E1200" t="str">
            <v>TRADE RECEIVABLES</v>
          </cell>
          <cell r="F1200" t="str">
            <v>Balance Sheet</v>
          </cell>
          <cell r="G1200">
            <v>-30500.63</v>
          </cell>
          <cell r="H1200">
            <v>-57570.41</v>
          </cell>
          <cell r="I1200">
            <v>26005.43</v>
          </cell>
          <cell r="J1200">
            <v>7570.07</v>
          </cell>
          <cell r="K1200">
            <v>-423162.95</v>
          </cell>
          <cell r="L1200">
            <v>-223944.09</v>
          </cell>
          <cell r="M1200">
            <v>-730264.57</v>
          </cell>
          <cell r="N1200">
            <v>-546940.18999999994</v>
          </cell>
          <cell r="O1200">
            <v>-661145.4</v>
          </cell>
          <cell r="P1200">
            <v>-745075.22</v>
          </cell>
          <cell r="Q1200">
            <v>-987035.86</v>
          </cell>
          <cell r="R1200">
            <v>-828364.39</v>
          </cell>
          <cell r="S1200">
            <v>-5200428.21</v>
          </cell>
          <cell r="T1200" t="str">
            <v>USD</v>
          </cell>
          <cell r="U1200" t="str">
            <v>ASSETS</v>
          </cell>
          <cell r="V1200" t="str">
            <v>CURRENT ASSETS</v>
          </cell>
        </row>
        <row r="1201">
          <cell r="C1201" t="str">
            <v>J6   A3060034USD</v>
          </cell>
          <cell r="D1201" t="str">
            <v>CACAFB**</v>
          </cell>
          <cell r="E1201" t="str">
            <v>TRADE RECEIVABLES</v>
          </cell>
          <cell r="F1201" t="str">
            <v>Balance Sheet</v>
          </cell>
          <cell r="G1201">
            <v>-511340.94</v>
          </cell>
          <cell r="H1201">
            <v>-337733.75</v>
          </cell>
          <cell r="I1201">
            <v>-554044.16000000003</v>
          </cell>
          <cell r="J1201">
            <v>-369189.97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-1772308.82</v>
          </cell>
          <cell r="T1201" t="str">
            <v>USD</v>
          </cell>
          <cell r="U1201" t="str">
            <v>ASSETS</v>
          </cell>
          <cell r="V1201" t="str">
            <v>CURRENT ASSETS</v>
          </cell>
        </row>
        <row r="1202">
          <cell r="C1202" t="str">
            <v>J6   A30600954AUSD</v>
          </cell>
          <cell r="D1202" t="str">
            <v>CACAFB**</v>
          </cell>
          <cell r="E1202" t="str">
            <v>TRADE RECEIVABLES</v>
          </cell>
          <cell r="F1202" t="str">
            <v>Balance Sheet</v>
          </cell>
          <cell r="G1202">
            <v>446691.6</v>
          </cell>
          <cell r="H1202">
            <v>208075.53</v>
          </cell>
          <cell r="I1202">
            <v>327615.84999999998</v>
          </cell>
          <cell r="J1202">
            <v>122518.12</v>
          </cell>
          <cell r="K1202">
            <v>260752.69</v>
          </cell>
          <cell r="L1202">
            <v>458568.37</v>
          </cell>
          <cell r="M1202">
            <v>137686.59</v>
          </cell>
          <cell r="N1202">
            <v>230242.96</v>
          </cell>
          <cell r="O1202">
            <v>344100.58</v>
          </cell>
          <cell r="P1202">
            <v>479133.4</v>
          </cell>
          <cell r="Q1202">
            <v>585627.85</v>
          </cell>
          <cell r="R1202">
            <v>345274.84</v>
          </cell>
          <cell r="S1202">
            <v>3946288.3800000004</v>
          </cell>
          <cell r="T1202" t="str">
            <v>USD</v>
          </cell>
          <cell r="U1202" t="str">
            <v>ASSETS</v>
          </cell>
          <cell r="V1202" t="str">
            <v>CURRENT ASSETS</v>
          </cell>
        </row>
        <row r="1203">
          <cell r="C1203" t="str">
            <v>J6   A3060095ISUSD</v>
          </cell>
          <cell r="D1203" t="str">
            <v>CACAFB**</v>
          </cell>
          <cell r="E1203" t="str">
            <v>TRADE RECEIVABLES</v>
          </cell>
          <cell r="F1203" t="str">
            <v>Balance Sheet</v>
          </cell>
          <cell r="G1203">
            <v>29775.599999999999</v>
          </cell>
          <cell r="H1203">
            <v>36497.449999999997</v>
          </cell>
          <cell r="I1203">
            <v>27322.52</v>
          </cell>
          <cell r="J1203">
            <v>24896.85</v>
          </cell>
          <cell r="K1203">
            <v>30598.13</v>
          </cell>
          <cell r="L1203">
            <v>36945.199999999997</v>
          </cell>
          <cell r="M1203">
            <v>33836.06</v>
          </cell>
          <cell r="N1203">
            <v>40664.25</v>
          </cell>
          <cell r="O1203">
            <v>35066.699999999997</v>
          </cell>
          <cell r="P1203">
            <v>40607.86</v>
          </cell>
          <cell r="Q1203">
            <v>38507.47</v>
          </cell>
          <cell r="R1203">
            <v>26898.560000000001</v>
          </cell>
          <cell r="S1203">
            <v>401616.64999999997</v>
          </cell>
          <cell r="T1203" t="str">
            <v>USD</v>
          </cell>
          <cell r="U1203" t="str">
            <v>ASSETS</v>
          </cell>
          <cell r="V1203" t="str">
            <v>CURRENT ASSETS</v>
          </cell>
        </row>
        <row r="1204">
          <cell r="C1204" t="str">
            <v>J6   A306009955USD</v>
          </cell>
          <cell r="D1204" t="str">
            <v>CACAFB**</v>
          </cell>
          <cell r="E1204" t="str">
            <v>TRADE RECEIVABLES</v>
          </cell>
          <cell r="F1204" t="str">
            <v>Balance Sheet</v>
          </cell>
          <cell r="G1204">
            <v>54252.99</v>
          </cell>
          <cell r="H1204">
            <v>53772.72</v>
          </cell>
          <cell r="I1204">
            <v>54632.41</v>
          </cell>
          <cell r="J1204">
            <v>58809.88</v>
          </cell>
          <cell r="K1204">
            <v>66740.03</v>
          </cell>
          <cell r="L1204">
            <v>45673.91</v>
          </cell>
          <cell r="M1204">
            <v>17276.52</v>
          </cell>
          <cell r="N1204">
            <v>16989.560000000001</v>
          </cell>
          <cell r="O1204">
            <v>0.01</v>
          </cell>
          <cell r="P1204">
            <v>0.01</v>
          </cell>
          <cell r="Q1204">
            <v>0.01</v>
          </cell>
          <cell r="R1204">
            <v>1323.48</v>
          </cell>
          <cell r="S1204">
            <v>369471.53000000009</v>
          </cell>
          <cell r="T1204" t="str">
            <v>USD</v>
          </cell>
          <cell r="U1204" t="str">
            <v>ASSETS</v>
          </cell>
          <cell r="V1204" t="str">
            <v>CURRENT ASSETS</v>
          </cell>
        </row>
        <row r="1205">
          <cell r="C1205" t="str">
            <v>J6   A30600998FUSD</v>
          </cell>
          <cell r="D1205" t="str">
            <v>CACAFB**</v>
          </cell>
          <cell r="E1205" t="str">
            <v>TRADE RECEIVABLES</v>
          </cell>
          <cell r="F1205" t="str">
            <v>Balance Sheet</v>
          </cell>
          <cell r="G1205">
            <v>2594.9</v>
          </cell>
          <cell r="H1205">
            <v>2571.9299999999998</v>
          </cell>
          <cell r="I1205">
            <v>2604.19</v>
          </cell>
          <cell r="J1205">
            <v>2690.13</v>
          </cell>
          <cell r="K1205">
            <v>4081.85</v>
          </cell>
          <cell r="L1205">
            <v>801.35</v>
          </cell>
          <cell r="M1205">
            <v>798.61</v>
          </cell>
          <cell r="N1205">
            <v>785.35</v>
          </cell>
          <cell r="O1205">
            <v>412.46</v>
          </cell>
          <cell r="P1205">
            <v>425.78</v>
          </cell>
          <cell r="Q1205">
            <v>720.85</v>
          </cell>
          <cell r="R1205">
            <v>731.01</v>
          </cell>
          <cell r="S1205">
            <v>19218.409999999996</v>
          </cell>
          <cell r="T1205" t="str">
            <v>USD</v>
          </cell>
          <cell r="U1205" t="str">
            <v>ASSETS</v>
          </cell>
          <cell r="V1205" t="str">
            <v>CURRENT ASSETS</v>
          </cell>
        </row>
        <row r="1206">
          <cell r="C1206" t="str">
            <v>J6   A306009993USD</v>
          </cell>
          <cell r="D1206" t="str">
            <v>CACAFB**</v>
          </cell>
          <cell r="E1206" t="str">
            <v>TRADE RECEIVABLES</v>
          </cell>
          <cell r="F1206" t="str">
            <v>Balance Sheet</v>
          </cell>
          <cell r="G1206">
            <v>-0.01</v>
          </cell>
          <cell r="H1206">
            <v>-0.01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-0.02</v>
          </cell>
          <cell r="T1206" t="str">
            <v>USD</v>
          </cell>
          <cell r="U1206" t="str">
            <v>ASSETS</v>
          </cell>
          <cell r="V1206" t="str">
            <v>CURRENT ASSETS</v>
          </cell>
        </row>
        <row r="1207">
          <cell r="C1207" t="str">
            <v>J6   A3060099U1USD</v>
          </cell>
          <cell r="D1207" t="str">
            <v>CACAFB**</v>
          </cell>
          <cell r="E1207" t="str">
            <v>TRADE RECEIVABLES</v>
          </cell>
          <cell r="F1207" t="str">
            <v>Balance Sheet</v>
          </cell>
          <cell r="G1207">
            <v>100859.71</v>
          </cell>
          <cell r="H1207">
            <v>83531.3</v>
          </cell>
          <cell r="I1207">
            <v>74822.59</v>
          </cell>
          <cell r="J1207">
            <v>75828.69</v>
          </cell>
          <cell r="K1207">
            <v>65161.01</v>
          </cell>
          <cell r="L1207">
            <v>78918.789999999994</v>
          </cell>
          <cell r="M1207">
            <v>82608.899999999994</v>
          </cell>
          <cell r="N1207">
            <v>88182.42</v>
          </cell>
          <cell r="O1207">
            <v>74346.100000000006</v>
          </cell>
          <cell r="P1207">
            <v>89310.68</v>
          </cell>
          <cell r="Q1207">
            <v>78601.149999999994</v>
          </cell>
          <cell r="R1207">
            <v>34119.79</v>
          </cell>
          <cell r="S1207">
            <v>926291.13</v>
          </cell>
          <cell r="T1207" t="str">
            <v>USD</v>
          </cell>
          <cell r="U1207" t="str">
            <v>ASSETS</v>
          </cell>
          <cell r="V1207" t="str">
            <v>CURRENT ASSETS</v>
          </cell>
        </row>
        <row r="1208">
          <cell r="C1208" t="str">
            <v>J6   A30600HR11USD</v>
          </cell>
          <cell r="D1208" t="str">
            <v>CACAFB**</v>
          </cell>
          <cell r="E1208" t="str">
            <v>TRADE RECEIVABLES</v>
          </cell>
          <cell r="F1208" t="str">
            <v>Balance Sheet</v>
          </cell>
          <cell r="G1208">
            <v>0.02</v>
          </cell>
          <cell r="H1208">
            <v>0.02</v>
          </cell>
          <cell r="I1208">
            <v>0.02</v>
          </cell>
          <cell r="J1208">
            <v>0.02</v>
          </cell>
          <cell r="K1208">
            <v>0.02</v>
          </cell>
          <cell r="L1208">
            <v>0.02</v>
          </cell>
          <cell r="M1208">
            <v>0.02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0.14000000000000001</v>
          </cell>
          <cell r="T1208" t="str">
            <v>USD</v>
          </cell>
          <cell r="U1208" t="str">
            <v>ASSETS</v>
          </cell>
          <cell r="V1208" t="str">
            <v>CURRENT ASSETS</v>
          </cell>
        </row>
        <row r="1209">
          <cell r="C1209" t="str">
            <v>J6   A30600HR12USD</v>
          </cell>
          <cell r="D1209" t="str">
            <v>CACAFB**</v>
          </cell>
          <cell r="E1209" t="str">
            <v>TRADE RECEIVABLES</v>
          </cell>
          <cell r="F1209" t="str">
            <v>Balance Sheet</v>
          </cell>
          <cell r="G1209">
            <v>0.14000000000000001</v>
          </cell>
          <cell r="H1209">
            <v>0.22</v>
          </cell>
          <cell r="I1209">
            <v>0.27</v>
          </cell>
          <cell r="J1209">
            <v>0.26</v>
          </cell>
          <cell r="K1209">
            <v>0.26</v>
          </cell>
          <cell r="L1209">
            <v>0.24</v>
          </cell>
          <cell r="M1209">
            <v>0.24</v>
          </cell>
          <cell r="N1209">
            <v>0</v>
          </cell>
          <cell r="O1209">
            <v>480.75</v>
          </cell>
          <cell r="P1209">
            <v>0.01</v>
          </cell>
          <cell r="Q1209">
            <v>-0.03</v>
          </cell>
          <cell r="R1209">
            <v>0</v>
          </cell>
          <cell r="S1209">
            <v>482.36</v>
          </cell>
          <cell r="T1209" t="str">
            <v>USD</v>
          </cell>
          <cell r="U1209" t="str">
            <v>ASSETS</v>
          </cell>
          <cell r="V1209" t="str">
            <v>CURRENT ASSETS</v>
          </cell>
        </row>
        <row r="1210">
          <cell r="C1210" t="str">
            <v>J6   A30600HR23USD</v>
          </cell>
          <cell r="D1210" t="str">
            <v>CACAFB**</v>
          </cell>
          <cell r="E1210" t="str">
            <v>TRADE RECEIVABLES</v>
          </cell>
          <cell r="F1210" t="str">
            <v>Balance Sheet</v>
          </cell>
          <cell r="G1210">
            <v>0.06</v>
          </cell>
          <cell r="H1210">
            <v>0.04</v>
          </cell>
          <cell r="I1210">
            <v>0.01</v>
          </cell>
          <cell r="J1210">
            <v>0.01</v>
          </cell>
          <cell r="K1210">
            <v>0.01</v>
          </cell>
          <cell r="L1210">
            <v>0</v>
          </cell>
          <cell r="M1210">
            <v>0</v>
          </cell>
          <cell r="N1210">
            <v>0</v>
          </cell>
          <cell r="O1210">
            <v>-0.01</v>
          </cell>
          <cell r="P1210">
            <v>-0.01</v>
          </cell>
          <cell r="Q1210">
            <v>-0.02</v>
          </cell>
          <cell r="R1210">
            <v>0</v>
          </cell>
          <cell r="S1210">
            <v>9.0000000000000011E-2</v>
          </cell>
          <cell r="T1210" t="str">
            <v>USD</v>
          </cell>
          <cell r="U1210" t="str">
            <v>ASSETS</v>
          </cell>
          <cell r="V1210" t="str">
            <v>CURRENT ASSETS</v>
          </cell>
        </row>
        <row r="1211">
          <cell r="C1211" t="str">
            <v>J6   A30600J623USD</v>
          </cell>
          <cell r="D1211" t="str">
            <v>CACAFB**</v>
          </cell>
          <cell r="E1211" t="str">
            <v>TRADE RECEIVABLES</v>
          </cell>
          <cell r="F1211" t="str">
            <v>Balance Sheet</v>
          </cell>
          <cell r="G1211">
            <v>8.58</v>
          </cell>
          <cell r="H1211">
            <v>90.81</v>
          </cell>
          <cell r="I1211">
            <v>91.95</v>
          </cell>
          <cell r="J1211">
            <v>94.98</v>
          </cell>
          <cell r="K1211">
            <v>9.7200000000000006</v>
          </cell>
          <cell r="L1211">
            <v>-96.32</v>
          </cell>
          <cell r="M1211">
            <v>-95.99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103.73000000000003</v>
          </cell>
          <cell r="T1211" t="str">
            <v>USD</v>
          </cell>
          <cell r="U1211" t="str">
            <v>ASSETS</v>
          </cell>
          <cell r="V1211" t="str">
            <v>CURRENT ASSETS</v>
          </cell>
        </row>
        <row r="1212">
          <cell r="C1212" t="str">
            <v>J6   A30600J624USD</v>
          </cell>
          <cell r="D1212" t="str">
            <v>CACAFB**</v>
          </cell>
          <cell r="E1212" t="str">
            <v>TRADE RECEIVABLES</v>
          </cell>
          <cell r="F1212" t="str">
            <v>Balance Sheet</v>
          </cell>
          <cell r="G1212">
            <v>-378.26</v>
          </cell>
          <cell r="H1212">
            <v>-374.94</v>
          </cell>
          <cell r="I1212">
            <v>-379.63</v>
          </cell>
          <cell r="J1212">
            <v>-392.17</v>
          </cell>
          <cell r="K1212">
            <v>-428.44</v>
          </cell>
          <cell r="L1212">
            <v>0.09</v>
          </cell>
          <cell r="M1212">
            <v>14091.73</v>
          </cell>
          <cell r="N1212">
            <v>0</v>
          </cell>
          <cell r="O1212">
            <v>0.02</v>
          </cell>
          <cell r="P1212">
            <v>0.03</v>
          </cell>
          <cell r="Q1212">
            <v>0</v>
          </cell>
          <cell r="R1212">
            <v>0</v>
          </cell>
          <cell r="S1212">
            <v>12138.43</v>
          </cell>
          <cell r="T1212" t="str">
            <v>USD</v>
          </cell>
          <cell r="U1212" t="str">
            <v>ASSETS</v>
          </cell>
          <cell r="V1212" t="str">
            <v>CURRENT ASSETS</v>
          </cell>
        </row>
        <row r="1213">
          <cell r="C1213" t="str">
            <v>J6   A30600J699USD</v>
          </cell>
          <cell r="D1213" t="str">
            <v>CACAFB**</v>
          </cell>
          <cell r="E1213" t="str">
            <v>TRADE RECEIVABLES</v>
          </cell>
          <cell r="F1213" t="str">
            <v>Balance Sheet</v>
          </cell>
          <cell r="G1213">
            <v>0.01</v>
          </cell>
          <cell r="H1213">
            <v>0.01</v>
          </cell>
          <cell r="I1213">
            <v>0.01</v>
          </cell>
          <cell r="J1213">
            <v>0.01</v>
          </cell>
          <cell r="K1213">
            <v>0.01</v>
          </cell>
          <cell r="L1213">
            <v>0.01</v>
          </cell>
          <cell r="M1213">
            <v>0.01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7.0000000000000007E-2</v>
          </cell>
          <cell r="T1213" t="str">
            <v>USD</v>
          </cell>
          <cell r="U1213" t="str">
            <v>ASSETS</v>
          </cell>
          <cell r="V1213" t="str">
            <v>CURRENT ASSETS</v>
          </cell>
        </row>
        <row r="1214">
          <cell r="C1214" t="str">
            <v>J6   A30600J6B5USD</v>
          </cell>
          <cell r="D1214" t="str">
            <v>CACAFB**</v>
          </cell>
          <cell r="E1214" t="str">
            <v>TRADE RECEIVABLES</v>
          </cell>
          <cell r="F1214" t="str">
            <v>Balance Sheet</v>
          </cell>
          <cell r="G1214">
            <v>1009.49</v>
          </cell>
          <cell r="H1214">
            <v>1000.56</v>
          </cell>
          <cell r="I1214">
            <v>1013.1</v>
          </cell>
          <cell r="J1214">
            <v>1046.52</v>
          </cell>
          <cell r="K1214">
            <v>1143.22</v>
          </cell>
          <cell r="L1214">
            <v>0.38</v>
          </cell>
          <cell r="M1214">
            <v>0.38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5213.6500000000005</v>
          </cell>
          <cell r="T1214" t="str">
            <v>USD</v>
          </cell>
          <cell r="U1214" t="str">
            <v>ASSETS</v>
          </cell>
          <cell r="V1214" t="str">
            <v>CURRENT ASSETS</v>
          </cell>
        </row>
        <row r="1215">
          <cell r="C1215" t="str">
            <v>J6   A30600J6ISUSD</v>
          </cell>
          <cell r="D1215" t="str">
            <v>CACAFB**</v>
          </cell>
          <cell r="E1215" t="str">
            <v>TRADE RECEIVABLES</v>
          </cell>
          <cell r="F1215" t="str">
            <v>Balance Sheet</v>
          </cell>
          <cell r="G1215">
            <v>-6142.15</v>
          </cell>
          <cell r="H1215">
            <v>-2931.03</v>
          </cell>
          <cell r="I1215">
            <v>-13456.57</v>
          </cell>
          <cell r="J1215">
            <v>-9689.89</v>
          </cell>
          <cell r="K1215">
            <v>-17714.240000000002</v>
          </cell>
          <cell r="L1215">
            <v>-12910.61</v>
          </cell>
          <cell r="M1215">
            <v>-9852</v>
          </cell>
          <cell r="N1215">
            <v>-6207.97</v>
          </cell>
          <cell r="O1215">
            <v>-18756.39</v>
          </cell>
          <cell r="P1215">
            <v>-10592.17</v>
          </cell>
          <cell r="Q1215">
            <v>-13122.72</v>
          </cell>
          <cell r="R1215">
            <v>-11978.11</v>
          </cell>
          <cell r="S1215">
            <v>-133353.85</v>
          </cell>
          <cell r="T1215" t="str">
            <v>USD</v>
          </cell>
          <cell r="U1215" t="str">
            <v>ASSETS</v>
          </cell>
          <cell r="V1215" t="str">
            <v>CURRENT ASSETS</v>
          </cell>
        </row>
        <row r="1216">
          <cell r="C1216" t="str">
            <v>J6   A30600J6OVUSD</v>
          </cell>
          <cell r="D1216" t="str">
            <v>CACAFB**</v>
          </cell>
          <cell r="E1216" t="str">
            <v>TRADE RECEIVABLES</v>
          </cell>
          <cell r="F1216" t="str">
            <v>Balance Sheet</v>
          </cell>
          <cell r="G1216">
            <v>0</v>
          </cell>
          <cell r="H1216">
            <v>0</v>
          </cell>
          <cell r="I1216">
            <v>0</v>
          </cell>
          <cell r="J1216">
            <v>1147.7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1147.7</v>
          </cell>
          <cell r="T1216" t="str">
            <v>USD</v>
          </cell>
          <cell r="U1216" t="str">
            <v>ASSETS</v>
          </cell>
          <cell r="V1216" t="str">
            <v>CURRENT ASSETS</v>
          </cell>
        </row>
        <row r="1217">
          <cell r="C1217" t="str">
            <v>J6   A30600J6OWUSD</v>
          </cell>
          <cell r="D1217" t="str">
            <v>CACAFB**</v>
          </cell>
          <cell r="E1217" t="str">
            <v>TRADE RECEIVABLES</v>
          </cell>
          <cell r="F1217" t="str">
            <v>Balance Sheet</v>
          </cell>
          <cell r="G1217">
            <v>1512.84</v>
          </cell>
          <cell r="H1217">
            <v>2301.59</v>
          </cell>
          <cell r="I1217">
            <v>2688.43</v>
          </cell>
          <cell r="J1217">
            <v>2777.14</v>
          </cell>
          <cell r="K1217">
            <v>3033.86</v>
          </cell>
          <cell r="L1217">
            <v>0.04</v>
          </cell>
          <cell r="M1217">
            <v>1079.7</v>
          </cell>
          <cell r="N1217">
            <v>0</v>
          </cell>
          <cell r="O1217">
            <v>0</v>
          </cell>
          <cell r="P1217">
            <v>0</v>
          </cell>
          <cell r="Q1217">
            <v>1078.03</v>
          </cell>
          <cell r="R1217">
            <v>0</v>
          </cell>
          <cell r="S1217">
            <v>14471.630000000003</v>
          </cell>
          <cell r="T1217" t="str">
            <v>USD</v>
          </cell>
          <cell r="U1217" t="str">
            <v>ASSETS</v>
          </cell>
          <cell r="V1217" t="str">
            <v>CURRENT ASSETS</v>
          </cell>
        </row>
        <row r="1218">
          <cell r="C1218" t="str">
            <v>J6   A30600PP11USD</v>
          </cell>
          <cell r="D1218" t="str">
            <v>CACAFB**</v>
          </cell>
          <cell r="E1218" t="str">
            <v>TRADE RECEIVABLES</v>
          </cell>
          <cell r="F1218" t="str">
            <v>Balance Sheet</v>
          </cell>
          <cell r="G1218">
            <v>-0.03</v>
          </cell>
          <cell r="H1218">
            <v>-0.03</v>
          </cell>
          <cell r="I1218">
            <v>-0.03</v>
          </cell>
          <cell r="J1218">
            <v>-0.03</v>
          </cell>
          <cell r="K1218">
            <v>-0.03</v>
          </cell>
          <cell r="L1218">
            <v>-0.03</v>
          </cell>
          <cell r="M1218">
            <v>-0.03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-0.21</v>
          </cell>
          <cell r="T1218" t="str">
            <v>USD</v>
          </cell>
          <cell r="U1218" t="str">
            <v>ASSETS</v>
          </cell>
          <cell r="V1218" t="str">
            <v>CURRENT ASSETS</v>
          </cell>
        </row>
        <row r="1219">
          <cell r="C1219" t="str">
            <v>J6   A30600PP12USD</v>
          </cell>
          <cell r="D1219" t="str">
            <v>CACAFB**</v>
          </cell>
          <cell r="E1219" t="str">
            <v>TRADE RECEIVABLES</v>
          </cell>
          <cell r="F1219" t="str">
            <v>Balance Sheet</v>
          </cell>
          <cell r="G1219">
            <v>-0.05</v>
          </cell>
          <cell r="H1219">
            <v>-0.08</v>
          </cell>
          <cell r="I1219">
            <v>-0.09</v>
          </cell>
          <cell r="J1219">
            <v>-0.1</v>
          </cell>
          <cell r="K1219">
            <v>-0.11</v>
          </cell>
          <cell r="L1219">
            <v>-0.11</v>
          </cell>
          <cell r="M1219">
            <v>-0.12</v>
          </cell>
          <cell r="N1219">
            <v>0</v>
          </cell>
          <cell r="O1219">
            <v>0.01</v>
          </cell>
          <cell r="P1219">
            <v>0</v>
          </cell>
          <cell r="Q1219">
            <v>-0.05</v>
          </cell>
          <cell r="R1219">
            <v>0</v>
          </cell>
          <cell r="S1219">
            <v>-0.70000000000000007</v>
          </cell>
          <cell r="T1219" t="str">
            <v>USD</v>
          </cell>
          <cell r="U1219" t="str">
            <v>ASSETS</v>
          </cell>
          <cell r="V1219" t="str">
            <v>CURRENT ASSETS</v>
          </cell>
        </row>
        <row r="1220">
          <cell r="C1220" t="str">
            <v>J6   A30600PP14USD</v>
          </cell>
          <cell r="D1220" t="str">
            <v>CACAFB**</v>
          </cell>
          <cell r="E1220" t="str">
            <v>TRADE RECEIVABLES</v>
          </cell>
          <cell r="F1220" t="str">
            <v>Balance Sheet</v>
          </cell>
          <cell r="G1220">
            <v>0.01</v>
          </cell>
          <cell r="H1220">
            <v>0.01</v>
          </cell>
          <cell r="I1220">
            <v>0.01</v>
          </cell>
          <cell r="J1220">
            <v>0.01</v>
          </cell>
          <cell r="K1220">
            <v>0.01</v>
          </cell>
          <cell r="L1220">
            <v>0.01</v>
          </cell>
          <cell r="M1220">
            <v>0.01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7.0000000000000007E-2</v>
          </cell>
          <cell r="T1220" t="str">
            <v>USD</v>
          </cell>
          <cell r="U1220" t="str">
            <v>ASSETS</v>
          </cell>
          <cell r="V1220" t="str">
            <v>CURRENT ASSETS</v>
          </cell>
        </row>
        <row r="1221">
          <cell r="C1221" t="str">
            <v>J6   A30600PP23USD</v>
          </cell>
          <cell r="D1221" t="str">
            <v>CACAFB**</v>
          </cell>
          <cell r="E1221" t="str">
            <v>TRADE RECEIVABLES</v>
          </cell>
          <cell r="F1221" t="str">
            <v>Balance Sheet</v>
          </cell>
          <cell r="G1221">
            <v>0.03</v>
          </cell>
          <cell r="H1221">
            <v>0.02</v>
          </cell>
          <cell r="I1221">
            <v>0.03</v>
          </cell>
          <cell r="J1221">
            <v>619.55999999999995</v>
          </cell>
          <cell r="K1221">
            <v>0.03</v>
          </cell>
          <cell r="L1221">
            <v>0.03</v>
          </cell>
          <cell r="M1221">
            <v>0.02</v>
          </cell>
          <cell r="N1221">
            <v>0</v>
          </cell>
          <cell r="O1221">
            <v>-0.01</v>
          </cell>
          <cell r="P1221">
            <v>-0.02</v>
          </cell>
          <cell r="Q1221">
            <v>-0.01</v>
          </cell>
          <cell r="R1221">
            <v>0</v>
          </cell>
          <cell r="S1221">
            <v>619.67999999999995</v>
          </cell>
          <cell r="T1221" t="str">
            <v>USD</v>
          </cell>
          <cell r="U1221" t="str">
            <v>ASSETS</v>
          </cell>
          <cell r="V1221" t="str">
            <v>CURRENT ASSETS</v>
          </cell>
        </row>
        <row r="1222">
          <cell r="C1222" t="str">
            <v>J6   A30720BE4AUSD</v>
          </cell>
          <cell r="D1222" t="str">
            <v>CACAFA**</v>
          </cell>
          <cell r="E1222" t="str">
            <v>TRADE RECEIVABLES</v>
          </cell>
          <cell r="F1222" t="str">
            <v>Balance Sheet</v>
          </cell>
          <cell r="G1222">
            <v>0.16</v>
          </cell>
          <cell r="H1222">
            <v>-55.65</v>
          </cell>
          <cell r="I1222">
            <v>630.98</v>
          </cell>
          <cell r="J1222">
            <v>626.55999999999995</v>
          </cell>
          <cell r="K1222">
            <v>667.81</v>
          </cell>
          <cell r="L1222">
            <v>3933.62</v>
          </cell>
          <cell r="M1222">
            <v>2261.27</v>
          </cell>
          <cell r="N1222">
            <v>3722.85</v>
          </cell>
          <cell r="O1222">
            <v>4002.93</v>
          </cell>
          <cell r="P1222">
            <v>4132.17</v>
          </cell>
          <cell r="Q1222">
            <v>4114.33</v>
          </cell>
          <cell r="R1222">
            <v>4048.39</v>
          </cell>
          <cell r="S1222">
            <v>28085.42</v>
          </cell>
          <cell r="T1222" t="str">
            <v>USD</v>
          </cell>
          <cell r="U1222" t="str">
            <v>ASSETS</v>
          </cell>
          <cell r="V1222" t="str">
            <v>CURRENT ASSETS</v>
          </cell>
        </row>
        <row r="1223">
          <cell r="C1223" t="str">
            <v>J6   A30720BECCUSD</v>
          </cell>
          <cell r="D1223" t="str">
            <v>CACAFA**</v>
          </cell>
          <cell r="E1223" t="str">
            <v>TRADE RECEIVABLES</v>
          </cell>
          <cell r="F1223" t="str">
            <v>Balance Sheet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1349631.36</v>
          </cell>
          <cell r="O1223">
            <v>1333241.94</v>
          </cell>
          <cell r="P1223">
            <v>1376287.05</v>
          </cell>
          <cell r="Q1223">
            <v>1370346.92</v>
          </cell>
          <cell r="R1223">
            <v>1348383.43</v>
          </cell>
          <cell r="S1223">
            <v>6777890.6999999993</v>
          </cell>
          <cell r="T1223" t="str">
            <v>USD</v>
          </cell>
          <cell r="U1223" t="str">
            <v>ASSETS</v>
          </cell>
          <cell r="V1223" t="str">
            <v>CURRENT ASSETS</v>
          </cell>
        </row>
        <row r="1224">
          <cell r="C1224" t="str">
            <v>J6   A30720DE4AUSD</v>
          </cell>
          <cell r="D1224" t="str">
            <v>CACAFA**</v>
          </cell>
          <cell r="E1224" t="str">
            <v>TRADE RECEIVABLES</v>
          </cell>
          <cell r="F1224" t="str">
            <v>Balance Sheet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3203.94</v>
          </cell>
          <cell r="O1224">
            <v>3075.45</v>
          </cell>
          <cell r="P1224">
            <v>4845.09</v>
          </cell>
          <cell r="Q1224">
            <v>1313.88</v>
          </cell>
          <cell r="R1224">
            <v>1292.82</v>
          </cell>
          <cell r="S1224">
            <v>13731.18</v>
          </cell>
          <cell r="T1224" t="str">
            <v>USD</v>
          </cell>
          <cell r="U1224" t="str">
            <v>ASSETS</v>
          </cell>
          <cell r="V1224" t="str">
            <v>CURRENT ASSETS</v>
          </cell>
        </row>
        <row r="1225">
          <cell r="C1225" t="str">
            <v>J6   A30720ES4AUSD</v>
          </cell>
          <cell r="D1225" t="str">
            <v>CACAFA**</v>
          </cell>
          <cell r="E1225" t="str">
            <v>TRADE RECEIVABLES</v>
          </cell>
          <cell r="F1225" t="str">
            <v>Balance Sheet</v>
          </cell>
          <cell r="G1225">
            <v>216521.84</v>
          </cell>
          <cell r="H1225">
            <v>267122.40000000002</v>
          </cell>
          <cell r="I1225">
            <v>-5474.37</v>
          </cell>
          <cell r="J1225">
            <v>39874.639999999999</v>
          </cell>
          <cell r="K1225">
            <v>94790.02</v>
          </cell>
          <cell r="L1225">
            <v>2657.7</v>
          </cell>
          <cell r="M1225">
            <v>-954.36</v>
          </cell>
          <cell r="N1225">
            <v>77507.16</v>
          </cell>
          <cell r="O1225">
            <v>-0.09</v>
          </cell>
          <cell r="P1225">
            <v>-0.09</v>
          </cell>
          <cell r="Q1225">
            <v>-0.09</v>
          </cell>
          <cell r="R1225">
            <v>-0.09</v>
          </cell>
          <cell r="S1225">
            <v>692044.67000000016</v>
          </cell>
          <cell r="T1225" t="str">
            <v>USD</v>
          </cell>
          <cell r="U1225" t="str">
            <v>ASSETS</v>
          </cell>
          <cell r="V1225" t="str">
            <v>CURRENT ASSETS</v>
          </cell>
        </row>
        <row r="1226">
          <cell r="C1226" t="str">
            <v>J6   A30720FR4AUSD</v>
          </cell>
          <cell r="D1226" t="str">
            <v>CACAFA**</v>
          </cell>
          <cell r="E1226" t="str">
            <v>TRADE RECEIVABLES</v>
          </cell>
          <cell r="F1226" t="str">
            <v>Balance Sheet</v>
          </cell>
          <cell r="G1226">
            <v>148382.32999999999</v>
          </cell>
          <cell r="H1226">
            <v>94647.360000000001</v>
          </cell>
          <cell r="I1226">
            <v>67044.789999999994</v>
          </cell>
          <cell r="J1226">
            <v>106854.88</v>
          </cell>
          <cell r="K1226">
            <v>156953.76</v>
          </cell>
          <cell r="L1226">
            <v>193932.39</v>
          </cell>
          <cell r="M1226">
            <v>247902.84</v>
          </cell>
          <cell r="N1226">
            <v>108130.27</v>
          </cell>
          <cell r="O1226">
            <v>115735.37</v>
          </cell>
          <cell r="P1226">
            <v>172787.45</v>
          </cell>
          <cell r="Q1226">
            <v>82949.64</v>
          </cell>
          <cell r="R1226">
            <v>60404.27</v>
          </cell>
          <cell r="S1226">
            <v>1555725.3499999996</v>
          </cell>
          <cell r="T1226" t="str">
            <v>USD</v>
          </cell>
          <cell r="U1226" t="str">
            <v>ASSETS</v>
          </cell>
          <cell r="V1226" t="str">
            <v>CURRENT ASSETS</v>
          </cell>
        </row>
        <row r="1227">
          <cell r="C1227" t="str">
            <v>J6   A30720FR93USD</v>
          </cell>
          <cell r="D1227" t="str">
            <v>CACAFA**</v>
          </cell>
          <cell r="E1227" t="str">
            <v>TRADE RECEIVABLES</v>
          </cell>
          <cell r="F1227" t="str">
            <v>Balance Sheet</v>
          </cell>
          <cell r="G1227">
            <v>12707.37</v>
          </cell>
          <cell r="H1227">
            <v>12493.14</v>
          </cell>
          <cell r="I1227">
            <v>13194.55</v>
          </cell>
          <cell r="J1227">
            <v>13102.09</v>
          </cell>
          <cell r="K1227">
            <v>13964.97</v>
          </cell>
          <cell r="L1227">
            <v>13959.02</v>
          </cell>
          <cell r="M1227">
            <v>13976.15</v>
          </cell>
          <cell r="N1227">
            <v>14144.35</v>
          </cell>
          <cell r="O1227">
            <v>0.02</v>
          </cell>
          <cell r="P1227">
            <v>0.02</v>
          </cell>
          <cell r="Q1227">
            <v>0.02</v>
          </cell>
          <cell r="R1227">
            <v>0.02</v>
          </cell>
          <cell r="S1227">
            <v>107541.72000000002</v>
          </cell>
          <cell r="T1227" t="str">
            <v>USD</v>
          </cell>
          <cell r="U1227" t="str">
            <v>ASSETS</v>
          </cell>
          <cell r="V1227" t="str">
            <v>CURRENT ASSETS</v>
          </cell>
        </row>
        <row r="1228">
          <cell r="C1228" t="str">
            <v>J6   A30720ITUSD</v>
          </cell>
          <cell r="D1228" t="str">
            <v>CACAFA**</v>
          </cell>
          <cell r="E1228" t="str">
            <v>TRADE RECEIVABLES</v>
          </cell>
          <cell r="F1228" t="str">
            <v>Balance Sheet</v>
          </cell>
          <cell r="G1228">
            <v>-0.01</v>
          </cell>
          <cell r="H1228">
            <v>-0.01</v>
          </cell>
          <cell r="I1228">
            <v>-0.01</v>
          </cell>
          <cell r="J1228">
            <v>-0.01</v>
          </cell>
          <cell r="K1228">
            <v>-0.01</v>
          </cell>
          <cell r="L1228">
            <v>-0.01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-6.0000000000000005E-2</v>
          </cell>
          <cell r="T1228" t="str">
            <v>USD</v>
          </cell>
          <cell r="U1228" t="str">
            <v>ASSETS</v>
          </cell>
          <cell r="V1228" t="str">
            <v>CURRENT ASSETS</v>
          </cell>
        </row>
        <row r="1229">
          <cell r="C1229" t="str">
            <v>J6   A30720IT4AUSD</v>
          </cell>
          <cell r="D1229" t="str">
            <v>CACAFA**</v>
          </cell>
          <cell r="E1229" t="str">
            <v>TRADE RECEIVABLES</v>
          </cell>
          <cell r="F1229" t="str">
            <v>Balance Sheet</v>
          </cell>
          <cell r="G1229">
            <v>118240.27</v>
          </cell>
          <cell r="H1229">
            <v>-93042.47</v>
          </cell>
          <cell r="I1229">
            <v>-2724</v>
          </cell>
          <cell r="J1229">
            <v>8669.43</v>
          </cell>
          <cell r="K1229">
            <v>3641.52</v>
          </cell>
          <cell r="L1229">
            <v>129742.6</v>
          </cell>
          <cell r="M1229">
            <v>-1095.28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41911.769999999997</v>
          </cell>
          <cell r="S1229">
            <v>205343.84</v>
          </cell>
          <cell r="T1229" t="str">
            <v>USD</v>
          </cell>
          <cell r="U1229" t="str">
            <v>ASSETS</v>
          </cell>
          <cell r="V1229" t="str">
            <v>CURRENT ASSETS</v>
          </cell>
        </row>
        <row r="1230">
          <cell r="C1230" t="str">
            <v>J6   A30720NL4AUSD</v>
          </cell>
          <cell r="D1230" t="str">
            <v>CACAFA**</v>
          </cell>
          <cell r="E1230" t="str">
            <v>TRADE RECEIVABLES</v>
          </cell>
          <cell r="F1230" t="str">
            <v>Balance Sheet</v>
          </cell>
          <cell r="G1230">
            <v>88265.11</v>
          </cell>
          <cell r="H1230">
            <v>88015.22</v>
          </cell>
          <cell r="I1230">
            <v>91548.25</v>
          </cell>
          <cell r="J1230">
            <v>61143.02</v>
          </cell>
          <cell r="K1230">
            <v>65169.81</v>
          </cell>
          <cell r="L1230">
            <v>91126.83</v>
          </cell>
          <cell r="M1230">
            <v>71057.67</v>
          </cell>
          <cell r="N1230">
            <v>70094.289999999994</v>
          </cell>
          <cell r="O1230">
            <v>38268.03</v>
          </cell>
          <cell r="P1230">
            <v>43122.31</v>
          </cell>
          <cell r="Q1230">
            <v>36939.050000000003</v>
          </cell>
          <cell r="R1230">
            <v>41835.56</v>
          </cell>
          <cell r="S1230">
            <v>786585.15000000014</v>
          </cell>
          <cell r="T1230" t="str">
            <v>USD</v>
          </cell>
          <cell r="U1230" t="str">
            <v>ASSETS</v>
          </cell>
          <cell r="V1230" t="str">
            <v>CURRENT ASSETS</v>
          </cell>
        </row>
        <row r="1231">
          <cell r="C1231" t="str">
            <v>J6   A30722NF93USD</v>
          </cell>
          <cell r="D1231" t="str">
            <v>CACAFA**</v>
          </cell>
          <cell r="E1231" t="str">
            <v>TRADE RECEIVABLES</v>
          </cell>
          <cell r="F1231" t="str">
            <v>Balance Sheet</v>
          </cell>
          <cell r="G1231">
            <v>279.3</v>
          </cell>
          <cell r="H1231">
            <v>274.60000000000002</v>
          </cell>
          <cell r="I1231">
            <v>290.01</v>
          </cell>
          <cell r="J1231">
            <v>287.98</v>
          </cell>
          <cell r="K1231">
            <v>306.94</v>
          </cell>
          <cell r="L1231">
            <v>306.81</v>
          </cell>
          <cell r="M1231">
            <v>307.18</v>
          </cell>
          <cell r="N1231">
            <v>310.87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2363.69</v>
          </cell>
          <cell r="T1231" t="str">
            <v>USD</v>
          </cell>
          <cell r="U1231" t="str">
            <v>ASSETS</v>
          </cell>
          <cell r="V1231" t="str">
            <v>CURRENT ASSETS</v>
          </cell>
        </row>
        <row r="1232">
          <cell r="C1232" t="str">
            <v>J6   A30730J6USD</v>
          </cell>
          <cell r="D1232" t="str">
            <v>CACAFA**</v>
          </cell>
          <cell r="E1232" t="str">
            <v>TRADE RECEIVABLES</v>
          </cell>
          <cell r="F1232" t="str">
            <v>Balance Sheet</v>
          </cell>
          <cell r="G1232">
            <v>-60117.1</v>
          </cell>
          <cell r="H1232">
            <v>2.86</v>
          </cell>
          <cell r="I1232">
            <v>2.82</v>
          </cell>
          <cell r="J1232">
            <v>2.83</v>
          </cell>
          <cell r="K1232">
            <v>2.93</v>
          </cell>
          <cell r="L1232">
            <v>-94.97</v>
          </cell>
          <cell r="M1232">
            <v>2.73</v>
          </cell>
          <cell r="N1232">
            <v>2.7</v>
          </cell>
          <cell r="O1232">
            <v>2.13</v>
          </cell>
          <cell r="P1232">
            <v>5350.77</v>
          </cell>
          <cell r="Q1232">
            <v>2.5499999999999998</v>
          </cell>
          <cell r="R1232">
            <v>2.5</v>
          </cell>
          <cell r="S1232">
            <v>-54837.25</v>
          </cell>
          <cell r="T1232" t="str">
            <v>USD</v>
          </cell>
          <cell r="U1232" t="str">
            <v>ASSETS</v>
          </cell>
          <cell r="V1232" t="str">
            <v>CURRENT ASSETS</v>
          </cell>
        </row>
        <row r="1233">
          <cell r="C1233" t="str">
            <v>J6   A30730UK4AUSD</v>
          </cell>
          <cell r="D1233" t="str">
            <v>CACAFA**</v>
          </cell>
          <cell r="E1233" t="str">
            <v>TRADE RECEIVABLES</v>
          </cell>
          <cell r="F1233" t="str">
            <v>Balance Sheet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0.03</v>
          </cell>
          <cell r="O1233">
            <v>0.03</v>
          </cell>
          <cell r="P1233">
            <v>0.03</v>
          </cell>
          <cell r="Q1233">
            <v>0.03</v>
          </cell>
          <cell r="R1233">
            <v>0.03</v>
          </cell>
          <cell r="S1233">
            <v>0.15</v>
          </cell>
          <cell r="T1233" t="str">
            <v>USD</v>
          </cell>
          <cell r="U1233" t="str">
            <v>ASSETS</v>
          </cell>
          <cell r="V1233" t="str">
            <v>CURRENT ASSETS</v>
          </cell>
        </row>
        <row r="1234">
          <cell r="C1234" t="str">
            <v>J6   A30730YRUSD</v>
          </cell>
          <cell r="D1234" t="str">
            <v>CACAFA**</v>
          </cell>
          <cell r="E1234" t="str">
            <v>TRADE RECEIVABLES</v>
          </cell>
          <cell r="F1234" t="str">
            <v>Balance Sheet</v>
          </cell>
          <cell r="G1234">
            <v>8964.1200000000008</v>
          </cell>
          <cell r="H1234">
            <v>8884.77</v>
          </cell>
          <cell r="I1234">
            <v>8996.23</v>
          </cell>
          <cell r="J1234">
            <v>9293.1</v>
          </cell>
          <cell r="K1234">
            <v>10152.17</v>
          </cell>
          <cell r="L1234">
            <v>10400.16</v>
          </cell>
          <cell r="M1234">
            <v>10364.69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67055.240000000005</v>
          </cell>
          <cell r="T1234" t="str">
            <v>USD</v>
          </cell>
          <cell r="U1234" t="str">
            <v>ASSETS</v>
          </cell>
          <cell r="V1234" t="str">
            <v>CURRENT ASSETS</v>
          </cell>
        </row>
        <row r="1235">
          <cell r="C1235" t="str">
            <v>J6   A34930J65JUSD</v>
          </cell>
          <cell r="D1235" t="str">
            <v>CBIAA***</v>
          </cell>
          <cell r="E1235" t="str">
            <v>OTHER</v>
          </cell>
          <cell r="F1235" t="str">
            <v>Balance Sheet</v>
          </cell>
          <cell r="G1235">
            <v>290004.88</v>
          </cell>
          <cell r="H1235">
            <v>287437.65999999997</v>
          </cell>
          <cell r="I1235">
            <v>291043.56</v>
          </cell>
          <cell r="J1235">
            <v>300647.78000000003</v>
          </cell>
          <cell r="K1235">
            <v>328440.07</v>
          </cell>
          <cell r="L1235">
            <v>336462.9</v>
          </cell>
          <cell r="M1235">
            <v>0</v>
          </cell>
          <cell r="N1235">
            <v>1674.91</v>
          </cell>
          <cell r="O1235">
            <v>1654.57</v>
          </cell>
          <cell r="P1235">
            <v>1707.99</v>
          </cell>
          <cell r="Q1235">
            <v>1700.62</v>
          </cell>
          <cell r="R1235">
            <v>0.01</v>
          </cell>
          <cell r="S1235">
            <v>1840774.9500000002</v>
          </cell>
          <cell r="T1235" t="str">
            <v>USD</v>
          </cell>
          <cell r="U1235" t="str">
            <v>ASSETS</v>
          </cell>
          <cell r="V1235" t="str">
            <v>OTHER ASSETS</v>
          </cell>
        </row>
        <row r="1236">
          <cell r="C1236" t="str">
            <v>J6   A34930J6OTUSD</v>
          </cell>
          <cell r="D1236" t="str">
            <v>CBIAA***</v>
          </cell>
          <cell r="E1236" t="str">
            <v>OTHER</v>
          </cell>
          <cell r="F1236" t="str">
            <v>Balance Sheet</v>
          </cell>
          <cell r="G1236">
            <v>799027.98</v>
          </cell>
          <cell r="H1236">
            <v>830076.75</v>
          </cell>
          <cell r="I1236">
            <v>879090.34</v>
          </cell>
          <cell r="J1236">
            <v>947973.74</v>
          </cell>
          <cell r="K1236">
            <v>1024715.69</v>
          </cell>
          <cell r="L1236">
            <v>1038590.46</v>
          </cell>
          <cell r="M1236">
            <v>1023927.49</v>
          </cell>
          <cell r="N1236">
            <v>995987.18</v>
          </cell>
          <cell r="O1236">
            <v>983139.12</v>
          </cell>
          <cell r="P1236">
            <v>1013985.62</v>
          </cell>
          <cell r="Q1236">
            <v>1006099.7</v>
          </cell>
          <cell r="R1236">
            <v>962296.78</v>
          </cell>
          <cell r="S1236">
            <v>11504910.849999998</v>
          </cell>
          <cell r="T1236" t="str">
            <v>USD</v>
          </cell>
          <cell r="U1236" t="str">
            <v>ASSETS</v>
          </cell>
          <cell r="V1236" t="str">
            <v>OTHER ASSETS</v>
          </cell>
        </row>
        <row r="1237">
          <cell r="C1237" t="str">
            <v>J6   A409000101USD</v>
          </cell>
          <cell r="D1237" t="str">
            <v>CAFH****</v>
          </cell>
          <cell r="E1237" t="str">
            <v>CON RECEIVABLES</v>
          </cell>
          <cell r="F1237" t="str">
            <v>Balance Sheet</v>
          </cell>
          <cell r="G1237">
            <v>-0.04</v>
          </cell>
          <cell r="H1237">
            <v>-0.05</v>
          </cell>
          <cell r="I1237">
            <v>-0.04</v>
          </cell>
          <cell r="J1237">
            <v>-0.04</v>
          </cell>
          <cell r="K1237">
            <v>-0.04</v>
          </cell>
          <cell r="L1237">
            <v>-0.05</v>
          </cell>
          <cell r="M1237">
            <v>-0.05</v>
          </cell>
          <cell r="N1237">
            <v>0</v>
          </cell>
          <cell r="O1237">
            <v>-0.01</v>
          </cell>
          <cell r="P1237">
            <v>-0.03</v>
          </cell>
          <cell r="Q1237">
            <v>0</v>
          </cell>
          <cell r="R1237">
            <v>0</v>
          </cell>
          <cell r="S1237">
            <v>-0.35</v>
          </cell>
          <cell r="T1237" t="str">
            <v>USD</v>
          </cell>
          <cell r="U1237" t="str">
            <v>ASSETS</v>
          </cell>
          <cell r="V1237" t="str">
            <v>CURRENT ASSETS</v>
          </cell>
        </row>
        <row r="1238">
          <cell r="C1238" t="str">
            <v>J6   A409002401USD</v>
          </cell>
          <cell r="D1238" t="str">
            <v>CAFH****</v>
          </cell>
          <cell r="E1238" t="str">
            <v>CON RECEIVABLES</v>
          </cell>
          <cell r="F1238" t="str">
            <v>Balance Sheet</v>
          </cell>
          <cell r="G1238">
            <v>0</v>
          </cell>
          <cell r="H1238">
            <v>0</v>
          </cell>
          <cell r="I1238">
            <v>0.01</v>
          </cell>
          <cell r="J1238">
            <v>0.01</v>
          </cell>
          <cell r="K1238">
            <v>0.02</v>
          </cell>
          <cell r="L1238">
            <v>0.03</v>
          </cell>
          <cell r="M1238">
            <v>0.03</v>
          </cell>
          <cell r="N1238">
            <v>0.04</v>
          </cell>
          <cell r="O1238">
            <v>0.03</v>
          </cell>
          <cell r="P1238">
            <v>0.03</v>
          </cell>
          <cell r="Q1238">
            <v>0.03</v>
          </cell>
          <cell r="R1238">
            <v>0</v>
          </cell>
          <cell r="S1238">
            <v>0.23</v>
          </cell>
          <cell r="T1238" t="str">
            <v>USD</v>
          </cell>
          <cell r="U1238" t="str">
            <v>ASSETS</v>
          </cell>
          <cell r="V1238" t="str">
            <v>CURRENT ASSETS</v>
          </cell>
        </row>
        <row r="1239">
          <cell r="C1239" t="str">
            <v>J6   A409003401USD</v>
          </cell>
          <cell r="D1239" t="str">
            <v>CAFH****</v>
          </cell>
          <cell r="E1239" t="str">
            <v>CON RECEIVABLES</v>
          </cell>
          <cell r="F1239" t="str">
            <v>Balance Sheet</v>
          </cell>
          <cell r="G1239">
            <v>7053.67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-0.01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7053.66</v>
          </cell>
          <cell r="T1239" t="str">
            <v>USD</v>
          </cell>
          <cell r="U1239" t="str">
            <v>ASSETS</v>
          </cell>
          <cell r="V1239" t="str">
            <v>CURRENT ASSETS</v>
          </cell>
        </row>
        <row r="1240">
          <cell r="C1240" t="str">
            <v>J6   A40900AX01USD</v>
          </cell>
          <cell r="D1240" t="str">
            <v>CAFH****</v>
          </cell>
          <cell r="E1240" t="str">
            <v>CON RECEIVABLES</v>
          </cell>
          <cell r="F1240" t="str">
            <v>Balance Sheet</v>
          </cell>
          <cell r="G1240">
            <v>-0.02</v>
          </cell>
          <cell r="H1240">
            <v>-0.02</v>
          </cell>
          <cell r="I1240">
            <v>-0.02</v>
          </cell>
          <cell r="J1240">
            <v>-0.01</v>
          </cell>
          <cell r="K1240">
            <v>-0.01</v>
          </cell>
          <cell r="L1240">
            <v>-0.01</v>
          </cell>
          <cell r="M1240">
            <v>-0.01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-9.9999999999999978E-2</v>
          </cell>
          <cell r="T1240" t="str">
            <v>USD</v>
          </cell>
          <cell r="U1240" t="str">
            <v>ASSETS</v>
          </cell>
          <cell r="V1240" t="str">
            <v>CURRENT ASSETS</v>
          </cell>
        </row>
        <row r="1241">
          <cell r="C1241" t="str">
            <v>J6   A40900BS01USD</v>
          </cell>
          <cell r="D1241" t="str">
            <v>CAFH****</v>
          </cell>
          <cell r="E1241" t="str">
            <v>CON RECEIVABLES</v>
          </cell>
          <cell r="F1241" t="str">
            <v>Balance Sheet</v>
          </cell>
          <cell r="G1241">
            <v>-0.02</v>
          </cell>
          <cell r="H1241">
            <v>-0.02</v>
          </cell>
          <cell r="I1241">
            <v>-0.02</v>
          </cell>
          <cell r="J1241">
            <v>-0.01</v>
          </cell>
          <cell r="K1241">
            <v>-0.01</v>
          </cell>
          <cell r="L1241">
            <v>-0.01</v>
          </cell>
          <cell r="M1241">
            <v>-0.01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-9.9999999999999978E-2</v>
          </cell>
          <cell r="T1241" t="str">
            <v>USD</v>
          </cell>
          <cell r="U1241" t="str">
            <v>ASSETS</v>
          </cell>
          <cell r="V1241" t="str">
            <v>CURRENT ASSETS</v>
          </cell>
        </row>
        <row r="1242">
          <cell r="C1242" t="str">
            <v>J6   A40900BU01USD</v>
          </cell>
          <cell r="D1242" t="str">
            <v>CAFH****</v>
          </cell>
          <cell r="E1242" t="str">
            <v>CON RECEIVABLES</v>
          </cell>
          <cell r="F1242" t="str">
            <v>Balance Sheet</v>
          </cell>
          <cell r="G1242">
            <v>-0.05</v>
          </cell>
          <cell r="H1242">
            <v>-0.05</v>
          </cell>
          <cell r="I1242">
            <v>-0.05</v>
          </cell>
          <cell r="J1242">
            <v>-0.05</v>
          </cell>
          <cell r="K1242">
            <v>-0.04</v>
          </cell>
          <cell r="L1242">
            <v>-0.05</v>
          </cell>
          <cell r="M1242">
            <v>-0.04</v>
          </cell>
          <cell r="N1242">
            <v>0</v>
          </cell>
          <cell r="O1242">
            <v>-0.01</v>
          </cell>
          <cell r="P1242">
            <v>-0.01</v>
          </cell>
          <cell r="Q1242">
            <v>0</v>
          </cell>
          <cell r="R1242">
            <v>0</v>
          </cell>
          <cell r="S1242">
            <v>-0.35000000000000003</v>
          </cell>
          <cell r="T1242" t="str">
            <v>USD</v>
          </cell>
          <cell r="U1242" t="str">
            <v>ASSETS</v>
          </cell>
          <cell r="V1242" t="str">
            <v>CURRENT ASSETS</v>
          </cell>
        </row>
        <row r="1243">
          <cell r="C1243" t="str">
            <v>J6   A40900DH01USD</v>
          </cell>
          <cell r="D1243" t="str">
            <v>CAFH****</v>
          </cell>
          <cell r="E1243" t="str">
            <v>CON RECEIVABLES</v>
          </cell>
          <cell r="F1243" t="str">
            <v>Balance Sheet</v>
          </cell>
          <cell r="G1243">
            <v>0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 t="str">
            <v>USD</v>
          </cell>
          <cell r="U1243" t="str">
            <v>ASSETS</v>
          </cell>
          <cell r="V1243" t="str">
            <v>CURRENT ASSETS</v>
          </cell>
        </row>
        <row r="1244">
          <cell r="C1244" t="str">
            <v>J6   A40900DX01USD</v>
          </cell>
          <cell r="D1244" t="str">
            <v>CAFH****</v>
          </cell>
          <cell r="E1244" t="str">
            <v>CON RECEIVABLES</v>
          </cell>
          <cell r="F1244" t="str">
            <v>Balance Sheet</v>
          </cell>
          <cell r="G1244">
            <v>-0.03</v>
          </cell>
          <cell r="H1244">
            <v>-0.04</v>
          </cell>
          <cell r="I1244">
            <v>-0.04</v>
          </cell>
          <cell r="J1244">
            <v>-0.04</v>
          </cell>
          <cell r="K1244">
            <v>-0.04</v>
          </cell>
          <cell r="L1244">
            <v>-0.04</v>
          </cell>
          <cell r="M1244">
            <v>-0.04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24.31</v>
          </cell>
          <cell r="S1244">
            <v>24.04</v>
          </cell>
          <cell r="T1244" t="str">
            <v>USD</v>
          </cell>
          <cell r="U1244" t="str">
            <v>ASSETS</v>
          </cell>
          <cell r="V1244" t="str">
            <v>CURRENT ASSETS</v>
          </cell>
        </row>
        <row r="1245">
          <cell r="C1245" t="str">
            <v>J6   A40900EH01USD</v>
          </cell>
          <cell r="D1245" t="str">
            <v>CAFH****</v>
          </cell>
          <cell r="E1245" t="str">
            <v>CON RECEIVABLES</v>
          </cell>
          <cell r="F1245" t="str">
            <v>Balance Sheet</v>
          </cell>
          <cell r="G1245">
            <v>0.03</v>
          </cell>
          <cell r="H1245">
            <v>0.03</v>
          </cell>
          <cell r="I1245">
            <v>0.02</v>
          </cell>
          <cell r="J1245">
            <v>0.01</v>
          </cell>
          <cell r="K1245">
            <v>0.01</v>
          </cell>
          <cell r="L1245">
            <v>0.01</v>
          </cell>
          <cell r="M1245">
            <v>0.02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0.12999999999999998</v>
          </cell>
          <cell r="T1245" t="str">
            <v>USD</v>
          </cell>
          <cell r="U1245" t="str">
            <v>ASSETS</v>
          </cell>
          <cell r="V1245" t="str">
            <v>CURRENT ASSETS</v>
          </cell>
        </row>
        <row r="1246">
          <cell r="C1246" t="str">
            <v>J6   A40900EI01USD</v>
          </cell>
          <cell r="D1246" t="str">
            <v>CAFH****</v>
          </cell>
          <cell r="E1246" t="str">
            <v>CON RECEIVABLES</v>
          </cell>
          <cell r="F1246" t="str">
            <v>Balance Sheet</v>
          </cell>
          <cell r="G1246">
            <v>0.05</v>
          </cell>
          <cell r="H1246">
            <v>0.05</v>
          </cell>
          <cell r="I1246">
            <v>0.05</v>
          </cell>
          <cell r="J1246">
            <v>0.05</v>
          </cell>
          <cell r="K1246">
            <v>0.04</v>
          </cell>
          <cell r="L1246">
            <v>0.04</v>
          </cell>
          <cell r="M1246">
            <v>0.04</v>
          </cell>
          <cell r="N1246">
            <v>0</v>
          </cell>
          <cell r="O1246">
            <v>-0.01</v>
          </cell>
          <cell r="P1246">
            <v>0</v>
          </cell>
          <cell r="Q1246">
            <v>0</v>
          </cell>
          <cell r="R1246">
            <v>0</v>
          </cell>
          <cell r="S1246">
            <v>0.31</v>
          </cell>
          <cell r="T1246" t="str">
            <v>USD</v>
          </cell>
          <cell r="U1246" t="str">
            <v>ASSETS</v>
          </cell>
          <cell r="V1246" t="str">
            <v>CURRENT ASSETS</v>
          </cell>
        </row>
        <row r="1247">
          <cell r="C1247" t="str">
            <v>J6   A40900GU01USD</v>
          </cell>
          <cell r="D1247" t="str">
            <v>CAFH****</v>
          </cell>
          <cell r="E1247" t="str">
            <v>CON RECEIVABLES</v>
          </cell>
          <cell r="F1247" t="str">
            <v>Balance Sheet</v>
          </cell>
          <cell r="G1247">
            <v>0.01</v>
          </cell>
          <cell r="H1247">
            <v>0.02</v>
          </cell>
          <cell r="I1247">
            <v>0.03</v>
          </cell>
          <cell r="J1247">
            <v>611.80999999999995</v>
          </cell>
          <cell r="K1247">
            <v>0.01</v>
          </cell>
          <cell r="L1247">
            <v>0.01</v>
          </cell>
          <cell r="M1247">
            <v>0.01</v>
          </cell>
          <cell r="N1247">
            <v>0</v>
          </cell>
          <cell r="O1247">
            <v>301.61</v>
          </cell>
          <cell r="P1247">
            <v>-0.02</v>
          </cell>
          <cell r="Q1247">
            <v>0</v>
          </cell>
          <cell r="R1247">
            <v>0</v>
          </cell>
          <cell r="S1247">
            <v>913.4899999999999</v>
          </cell>
          <cell r="T1247" t="str">
            <v>USD</v>
          </cell>
          <cell r="U1247" t="str">
            <v>ASSETS</v>
          </cell>
          <cell r="V1247" t="str">
            <v>CURRENT ASSETS</v>
          </cell>
        </row>
        <row r="1248">
          <cell r="C1248" t="str">
            <v>J6   A40900J101USD</v>
          </cell>
          <cell r="D1248" t="str">
            <v>CAFH****</v>
          </cell>
          <cell r="E1248" t="str">
            <v>CON RECEIVABLES</v>
          </cell>
          <cell r="F1248" t="str">
            <v>Balance Sheet</v>
          </cell>
          <cell r="G1248">
            <v>0.01</v>
          </cell>
          <cell r="H1248">
            <v>0.01</v>
          </cell>
          <cell r="I1248">
            <v>0.01</v>
          </cell>
          <cell r="J1248">
            <v>0.01</v>
          </cell>
          <cell r="K1248">
            <v>0.01</v>
          </cell>
          <cell r="L1248">
            <v>0.01</v>
          </cell>
          <cell r="M1248">
            <v>0.01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7.0000000000000007E-2</v>
          </cell>
          <cell r="T1248" t="str">
            <v>USD</v>
          </cell>
          <cell r="U1248" t="str">
            <v>ASSETS</v>
          </cell>
          <cell r="V1248" t="str">
            <v>CURRENT ASSETS</v>
          </cell>
        </row>
        <row r="1249">
          <cell r="C1249" t="str">
            <v>J6   A40900J901USD</v>
          </cell>
          <cell r="D1249" t="str">
            <v>CAFH****</v>
          </cell>
          <cell r="E1249" t="str">
            <v>CON RECEIVABLES</v>
          </cell>
          <cell r="F1249" t="str">
            <v>Balance Sheet</v>
          </cell>
          <cell r="G1249">
            <v>2240.17</v>
          </cell>
          <cell r="H1249">
            <v>2240.17</v>
          </cell>
          <cell r="I1249">
            <v>2240.1799999999998</v>
          </cell>
          <cell r="J1249">
            <v>0</v>
          </cell>
          <cell r="K1249">
            <v>-0.02</v>
          </cell>
          <cell r="L1249">
            <v>-0.02</v>
          </cell>
          <cell r="M1249">
            <v>-0.02</v>
          </cell>
          <cell r="N1249">
            <v>-0.02</v>
          </cell>
          <cell r="O1249">
            <v>-0.03</v>
          </cell>
          <cell r="P1249">
            <v>-0.01</v>
          </cell>
          <cell r="Q1249">
            <v>0</v>
          </cell>
          <cell r="R1249">
            <v>0</v>
          </cell>
          <cell r="S1249">
            <v>6720.3999999999987</v>
          </cell>
          <cell r="T1249" t="str">
            <v>USD</v>
          </cell>
          <cell r="U1249" t="str">
            <v>ASSETS</v>
          </cell>
          <cell r="V1249" t="str">
            <v>CURRENT ASSETS</v>
          </cell>
        </row>
        <row r="1250">
          <cell r="C1250" t="str">
            <v>J6   A40900L301USD</v>
          </cell>
          <cell r="D1250" t="str">
            <v>CAFH****</v>
          </cell>
          <cell r="E1250" t="str">
            <v>CON RECEIVABLES</v>
          </cell>
          <cell r="F1250" t="str">
            <v>Balance Sheet</v>
          </cell>
          <cell r="G1250">
            <v>-0.05</v>
          </cell>
          <cell r="H1250">
            <v>-0.05</v>
          </cell>
          <cell r="I1250">
            <v>-0.05</v>
          </cell>
          <cell r="J1250">
            <v>-0.05</v>
          </cell>
          <cell r="K1250">
            <v>-0.06</v>
          </cell>
          <cell r="L1250">
            <v>-0.06</v>
          </cell>
          <cell r="M1250">
            <v>-0.06</v>
          </cell>
          <cell r="N1250">
            <v>0</v>
          </cell>
          <cell r="O1250">
            <v>0</v>
          </cell>
          <cell r="P1250">
            <v>-0.01</v>
          </cell>
          <cell r="Q1250">
            <v>0</v>
          </cell>
          <cell r="R1250">
            <v>0</v>
          </cell>
          <cell r="S1250">
            <v>-0.39</v>
          </cell>
          <cell r="T1250" t="str">
            <v>USD</v>
          </cell>
          <cell r="U1250" t="str">
            <v>ASSETS</v>
          </cell>
          <cell r="V1250" t="str">
            <v>CURRENT ASSETS</v>
          </cell>
        </row>
        <row r="1251">
          <cell r="C1251" t="str">
            <v>J6   A40900LZ01USD</v>
          </cell>
          <cell r="D1251" t="str">
            <v>CAFH****</v>
          </cell>
          <cell r="E1251" t="str">
            <v>CON RECEIVABLES</v>
          </cell>
          <cell r="F1251" t="str">
            <v>Balance Sheet</v>
          </cell>
          <cell r="G1251">
            <v>-0.02</v>
          </cell>
          <cell r="H1251">
            <v>-0.03</v>
          </cell>
          <cell r="I1251">
            <v>-0.04</v>
          </cell>
          <cell r="J1251">
            <v>-0.04</v>
          </cell>
          <cell r="K1251">
            <v>-0.04</v>
          </cell>
          <cell r="L1251">
            <v>-0.04</v>
          </cell>
          <cell r="M1251">
            <v>-0.05</v>
          </cell>
          <cell r="N1251">
            <v>0</v>
          </cell>
          <cell r="O1251">
            <v>0.01</v>
          </cell>
          <cell r="P1251">
            <v>0.02</v>
          </cell>
          <cell r="Q1251">
            <v>0</v>
          </cell>
          <cell r="R1251">
            <v>0</v>
          </cell>
          <cell r="S1251">
            <v>-0.23</v>
          </cell>
          <cell r="T1251" t="str">
            <v>USD</v>
          </cell>
          <cell r="U1251" t="str">
            <v>ASSETS</v>
          </cell>
          <cell r="V1251" t="str">
            <v>CURRENT ASSETS</v>
          </cell>
        </row>
        <row r="1252">
          <cell r="C1252" t="str">
            <v>J6   A40900NB01USD</v>
          </cell>
          <cell r="D1252" t="str">
            <v>CAFH****</v>
          </cell>
          <cell r="E1252" t="str">
            <v>CON RECEIVABLES</v>
          </cell>
          <cell r="F1252" t="str">
            <v>Balance Sheet</v>
          </cell>
          <cell r="G1252">
            <v>-0.01</v>
          </cell>
          <cell r="H1252">
            <v>-0.01</v>
          </cell>
          <cell r="I1252">
            <v>0.01</v>
          </cell>
          <cell r="J1252">
            <v>0.04</v>
          </cell>
          <cell r="K1252">
            <v>0.06</v>
          </cell>
          <cell r="L1252">
            <v>0.05</v>
          </cell>
          <cell r="M1252">
            <v>0.05</v>
          </cell>
          <cell r="N1252">
            <v>0</v>
          </cell>
          <cell r="O1252">
            <v>-0.01</v>
          </cell>
          <cell r="P1252">
            <v>-0.02</v>
          </cell>
          <cell r="Q1252">
            <v>0</v>
          </cell>
          <cell r="R1252">
            <v>0</v>
          </cell>
          <cell r="S1252">
            <v>0.16</v>
          </cell>
          <cell r="T1252" t="str">
            <v>USD</v>
          </cell>
          <cell r="U1252" t="str">
            <v>ASSETS</v>
          </cell>
          <cell r="V1252" t="str">
            <v>CURRENT ASSETS</v>
          </cell>
        </row>
        <row r="1253">
          <cell r="C1253" t="str">
            <v>J6   A40900O401USD</v>
          </cell>
          <cell r="D1253" t="str">
            <v>CAFH****</v>
          </cell>
          <cell r="E1253" t="str">
            <v>CON RECEIVABLES</v>
          </cell>
          <cell r="F1253" t="str">
            <v>Balance Sheet</v>
          </cell>
          <cell r="G1253">
            <v>-0.03</v>
          </cell>
          <cell r="H1253">
            <v>-0.04</v>
          </cell>
          <cell r="I1253">
            <v>-0.04</v>
          </cell>
          <cell r="J1253">
            <v>-0.04</v>
          </cell>
          <cell r="K1253">
            <v>-0.03</v>
          </cell>
          <cell r="L1253">
            <v>-0.04</v>
          </cell>
          <cell r="M1253">
            <v>-0.05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-0.27</v>
          </cell>
          <cell r="T1253" t="str">
            <v>USD</v>
          </cell>
          <cell r="U1253" t="str">
            <v>ASSETS</v>
          </cell>
          <cell r="V1253" t="str">
            <v>CURRENT ASSETS</v>
          </cell>
        </row>
        <row r="1254">
          <cell r="C1254" t="str">
            <v>J6   A40900S301USD</v>
          </cell>
          <cell r="D1254" t="str">
            <v>CAFH****</v>
          </cell>
          <cell r="E1254" t="str">
            <v>CON RECEIVABLES</v>
          </cell>
          <cell r="F1254" t="str">
            <v>Balance Sheet</v>
          </cell>
          <cell r="G1254">
            <v>0</v>
          </cell>
          <cell r="H1254">
            <v>0</v>
          </cell>
          <cell r="I1254">
            <v>-0.01</v>
          </cell>
          <cell r="J1254">
            <v>-0.01</v>
          </cell>
          <cell r="K1254">
            <v>-0.01</v>
          </cell>
          <cell r="L1254">
            <v>-0.02</v>
          </cell>
          <cell r="M1254">
            <v>-0.03</v>
          </cell>
          <cell r="N1254">
            <v>0</v>
          </cell>
          <cell r="O1254">
            <v>0</v>
          </cell>
          <cell r="P1254">
            <v>0.02</v>
          </cell>
          <cell r="Q1254">
            <v>0</v>
          </cell>
          <cell r="R1254">
            <v>0</v>
          </cell>
          <cell r="S1254">
            <v>-0.06</v>
          </cell>
          <cell r="T1254" t="str">
            <v>USD</v>
          </cell>
          <cell r="U1254" t="str">
            <v>ASSETS</v>
          </cell>
          <cell r="V1254" t="str">
            <v>CURRENT ASSETS</v>
          </cell>
        </row>
        <row r="1255">
          <cell r="C1255" t="str">
            <v>J6   A40900WI01USD</v>
          </cell>
          <cell r="D1255" t="str">
            <v>CAFH****</v>
          </cell>
          <cell r="E1255" t="str">
            <v>CON RECEIVABLES</v>
          </cell>
          <cell r="F1255" t="str">
            <v>Balance Sheet</v>
          </cell>
          <cell r="G1255">
            <v>-0.03</v>
          </cell>
          <cell r="H1255">
            <v>-0.03</v>
          </cell>
          <cell r="I1255">
            <v>-0.03</v>
          </cell>
          <cell r="J1255">
            <v>-0.03</v>
          </cell>
          <cell r="K1255">
            <v>-0.03</v>
          </cell>
          <cell r="L1255">
            <v>-0.03</v>
          </cell>
          <cell r="M1255">
            <v>-0.03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-0.21</v>
          </cell>
          <cell r="T1255" t="str">
            <v>USD</v>
          </cell>
          <cell r="U1255" t="str">
            <v>ASSETS</v>
          </cell>
          <cell r="V1255" t="str">
            <v>CURRENT ASSETS</v>
          </cell>
        </row>
        <row r="1256">
          <cell r="C1256" t="str">
            <v>J6   A40900YR01USD</v>
          </cell>
          <cell r="D1256" t="str">
            <v>CAFH****</v>
          </cell>
          <cell r="E1256" t="str">
            <v>CON RECEIVABLES</v>
          </cell>
          <cell r="F1256" t="str">
            <v>Balance Sheet</v>
          </cell>
          <cell r="G1256">
            <v>0.01</v>
          </cell>
          <cell r="H1256">
            <v>0.01</v>
          </cell>
          <cell r="I1256">
            <v>0.01</v>
          </cell>
          <cell r="J1256">
            <v>0.01</v>
          </cell>
          <cell r="K1256">
            <v>0.01</v>
          </cell>
          <cell r="L1256">
            <v>0.01</v>
          </cell>
          <cell r="M1256">
            <v>0.01</v>
          </cell>
          <cell r="N1256">
            <v>0.01</v>
          </cell>
          <cell r="O1256">
            <v>0.01</v>
          </cell>
          <cell r="P1256">
            <v>0</v>
          </cell>
          <cell r="Q1256">
            <v>0</v>
          </cell>
          <cell r="R1256">
            <v>0</v>
          </cell>
          <cell r="S1256">
            <v>0.09</v>
          </cell>
          <cell r="T1256" t="str">
            <v>USD</v>
          </cell>
          <cell r="U1256" t="str">
            <v>ASSETS</v>
          </cell>
          <cell r="V1256" t="str">
            <v>CURRENT ASSETS</v>
          </cell>
        </row>
        <row r="1257">
          <cell r="C1257" t="str">
            <v>J6   A409100101USD</v>
          </cell>
          <cell r="D1257" t="str">
            <v>CAFA****</v>
          </cell>
          <cell r="E1257" t="str">
            <v>CON RECEIVABLES</v>
          </cell>
          <cell r="F1257" t="str">
            <v>Balance Sheet</v>
          </cell>
          <cell r="G1257">
            <v>191179.67</v>
          </cell>
          <cell r="H1257">
            <v>77042.81</v>
          </cell>
          <cell r="I1257">
            <v>157583.97</v>
          </cell>
          <cell r="J1257">
            <v>43855.43</v>
          </cell>
          <cell r="K1257">
            <v>36409.040000000001</v>
          </cell>
          <cell r="L1257">
            <v>-69865.5</v>
          </cell>
          <cell r="M1257">
            <v>54200.42</v>
          </cell>
          <cell r="N1257">
            <v>12331.19</v>
          </cell>
          <cell r="O1257">
            <v>12331.18</v>
          </cell>
          <cell r="P1257">
            <v>12331.22</v>
          </cell>
          <cell r="Q1257">
            <v>12331.19</v>
          </cell>
          <cell r="R1257">
            <v>1067129.68</v>
          </cell>
          <cell r="S1257">
            <v>1606860.2999999998</v>
          </cell>
          <cell r="T1257" t="str">
            <v>USD</v>
          </cell>
          <cell r="U1257" t="str">
            <v>ASSETS</v>
          </cell>
          <cell r="V1257" t="str">
            <v>CURRENT ASSETS</v>
          </cell>
        </row>
        <row r="1258">
          <cell r="C1258" t="str">
            <v>J6   A409100195USD</v>
          </cell>
          <cell r="D1258" t="str">
            <v>CAFA****</v>
          </cell>
          <cell r="E1258" t="str">
            <v>CON RECEIVABLES</v>
          </cell>
          <cell r="F1258" t="str">
            <v>Balance Sheet</v>
          </cell>
          <cell r="G1258">
            <v>0</v>
          </cell>
          <cell r="H1258">
            <v>0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15838.71</v>
          </cell>
          <cell r="O1258">
            <v>15728.09</v>
          </cell>
          <cell r="P1258">
            <v>15463.58</v>
          </cell>
          <cell r="Q1258">
            <v>22764.57</v>
          </cell>
          <cell r="R1258">
            <v>19819.78</v>
          </cell>
          <cell r="S1258">
            <v>89614.73</v>
          </cell>
          <cell r="T1258" t="str">
            <v>USD</v>
          </cell>
          <cell r="U1258" t="str">
            <v>ASSETS</v>
          </cell>
          <cell r="V1258" t="str">
            <v>CURRENT ASSETS</v>
          </cell>
        </row>
        <row r="1259">
          <cell r="C1259" t="str">
            <v>J6   A409101201USD</v>
          </cell>
          <cell r="D1259" t="str">
            <v>CAFA****</v>
          </cell>
          <cell r="E1259" t="str">
            <v>CON RECEIVABLES</v>
          </cell>
          <cell r="F1259" t="str">
            <v>Balance Sheet</v>
          </cell>
          <cell r="G1259">
            <v>0</v>
          </cell>
          <cell r="H1259">
            <v>0</v>
          </cell>
          <cell r="I1259">
            <v>0</v>
          </cell>
          <cell r="J1259">
            <v>0</v>
          </cell>
          <cell r="K1259">
            <v>0</v>
          </cell>
          <cell r="L1259">
            <v>91339.34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91339.34</v>
          </cell>
          <cell r="T1259" t="str">
            <v>USD</v>
          </cell>
          <cell r="U1259" t="str">
            <v>ASSETS</v>
          </cell>
          <cell r="V1259" t="str">
            <v>CURRENT ASSETS</v>
          </cell>
        </row>
        <row r="1260">
          <cell r="C1260" t="str">
            <v>J6   A409102401USD</v>
          </cell>
          <cell r="D1260" t="str">
            <v>CAFA****</v>
          </cell>
          <cell r="E1260" t="str">
            <v>CON RECEIVABLES</v>
          </cell>
          <cell r="F1260" t="str">
            <v>Balance Sheet</v>
          </cell>
          <cell r="G1260">
            <v>0</v>
          </cell>
          <cell r="H1260">
            <v>10216.799999999999</v>
          </cell>
          <cell r="I1260">
            <v>26026.76</v>
          </cell>
          <cell r="J1260">
            <v>49762.73</v>
          </cell>
          <cell r="K1260">
            <v>15682.22</v>
          </cell>
          <cell r="L1260">
            <v>11861.79</v>
          </cell>
          <cell r="M1260">
            <v>13289.45</v>
          </cell>
          <cell r="N1260">
            <v>11622.48</v>
          </cell>
          <cell r="O1260">
            <v>11481.34</v>
          </cell>
          <cell r="P1260">
            <v>11966.57</v>
          </cell>
          <cell r="Q1260">
            <v>11914.92</v>
          </cell>
          <cell r="R1260">
            <v>11723.95</v>
          </cell>
          <cell r="S1260">
            <v>185549.01000000004</v>
          </cell>
          <cell r="T1260" t="str">
            <v>USD</v>
          </cell>
          <cell r="U1260" t="str">
            <v>ASSETS</v>
          </cell>
          <cell r="V1260" t="str">
            <v>CURRENT ASSETS</v>
          </cell>
        </row>
        <row r="1261">
          <cell r="C1261" t="str">
            <v>J6   A409103401USD</v>
          </cell>
          <cell r="D1261" t="str">
            <v>CAFA****</v>
          </cell>
          <cell r="E1261" t="str">
            <v>CON RECEIVABLES</v>
          </cell>
          <cell r="F1261" t="str">
            <v>Balance Sheet</v>
          </cell>
          <cell r="G1261">
            <v>492337.36</v>
          </cell>
          <cell r="H1261">
            <v>211691.08</v>
          </cell>
          <cell r="I1261">
            <v>174853.64</v>
          </cell>
          <cell r="J1261">
            <v>179700.77</v>
          </cell>
          <cell r="K1261">
            <v>197627.73</v>
          </cell>
          <cell r="L1261">
            <v>215345.43</v>
          </cell>
          <cell r="M1261">
            <v>208803.06</v>
          </cell>
          <cell r="N1261">
            <v>201015.23</v>
          </cell>
          <cell r="O1261">
            <v>223782.82</v>
          </cell>
          <cell r="P1261">
            <v>218003.75</v>
          </cell>
          <cell r="Q1261">
            <v>225428.9</v>
          </cell>
          <cell r="R1261">
            <v>210584.11</v>
          </cell>
          <cell r="S1261">
            <v>2759173.8799999994</v>
          </cell>
          <cell r="T1261" t="str">
            <v>USD</v>
          </cell>
          <cell r="U1261" t="str">
            <v>ASSETS</v>
          </cell>
          <cell r="V1261" t="str">
            <v>CURRENT ASSETS</v>
          </cell>
        </row>
        <row r="1262">
          <cell r="C1262" t="str">
            <v>J6   A409106701USD</v>
          </cell>
          <cell r="D1262" t="str">
            <v>CAFA****</v>
          </cell>
          <cell r="E1262" t="str">
            <v>CON RECEIVABLES</v>
          </cell>
          <cell r="F1262" t="str">
            <v>Balance Sheet</v>
          </cell>
          <cell r="G1262">
            <v>0</v>
          </cell>
          <cell r="H1262">
            <v>297.60000000000002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116.98</v>
          </cell>
          <cell r="P1262">
            <v>0</v>
          </cell>
          <cell r="Q1262">
            <v>8894.61</v>
          </cell>
          <cell r="R1262">
            <v>0</v>
          </cell>
          <cell r="S1262">
            <v>9309.19</v>
          </cell>
          <cell r="T1262" t="str">
            <v>USD</v>
          </cell>
          <cell r="U1262" t="str">
            <v>ASSETS</v>
          </cell>
          <cell r="V1262" t="str">
            <v>CURRENT ASSETS</v>
          </cell>
        </row>
        <row r="1263">
          <cell r="C1263" t="str">
            <v>J6   A40910AM01USD</v>
          </cell>
          <cell r="D1263" t="str">
            <v>CAFA****</v>
          </cell>
          <cell r="E1263" t="str">
            <v>CON RECEIVABLES</v>
          </cell>
          <cell r="F1263" t="str">
            <v>Balance Sheet</v>
          </cell>
          <cell r="G1263">
            <v>103977.97</v>
          </cell>
          <cell r="H1263">
            <v>7.92</v>
          </cell>
          <cell r="I1263">
            <v>7.75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103993.64</v>
          </cell>
          <cell r="T1263" t="str">
            <v>USD</v>
          </cell>
          <cell r="U1263" t="str">
            <v>ASSETS</v>
          </cell>
          <cell r="V1263" t="str">
            <v>CURRENT ASSETS</v>
          </cell>
        </row>
        <row r="1264">
          <cell r="C1264" t="str">
            <v>J6   A40910AX01USD</v>
          </cell>
          <cell r="D1264" t="str">
            <v>CAFA****</v>
          </cell>
          <cell r="E1264" t="str">
            <v>CON RECEIVABLES</v>
          </cell>
          <cell r="F1264" t="str">
            <v>Balance Sheet</v>
          </cell>
          <cell r="G1264">
            <v>1673.12</v>
          </cell>
          <cell r="H1264">
            <v>0.01</v>
          </cell>
          <cell r="I1264">
            <v>0.01</v>
          </cell>
          <cell r="J1264">
            <v>75.739999999999995</v>
          </cell>
          <cell r="K1264">
            <v>0.01</v>
          </cell>
          <cell r="L1264">
            <v>0.01</v>
          </cell>
          <cell r="M1264">
            <v>0.01</v>
          </cell>
          <cell r="N1264">
            <v>0</v>
          </cell>
          <cell r="O1264">
            <v>0</v>
          </cell>
          <cell r="P1264">
            <v>0</v>
          </cell>
          <cell r="Q1264">
            <v>867.98</v>
          </cell>
          <cell r="R1264">
            <v>2067.56</v>
          </cell>
          <cell r="S1264">
            <v>4684.45</v>
          </cell>
          <cell r="T1264" t="str">
            <v>USD</v>
          </cell>
          <cell r="U1264" t="str">
            <v>ASSETS</v>
          </cell>
          <cell r="V1264" t="str">
            <v>CURRENT ASSETS</v>
          </cell>
        </row>
        <row r="1265">
          <cell r="C1265" t="str">
            <v>J6   A40910BS01USD</v>
          </cell>
          <cell r="D1265" t="str">
            <v>CAFA****</v>
          </cell>
          <cell r="E1265" t="str">
            <v>CON RECEIVABLES</v>
          </cell>
          <cell r="F1265" t="str">
            <v>Balance Sheet</v>
          </cell>
          <cell r="G1265">
            <v>2509.65</v>
          </cell>
          <cell r="H1265">
            <v>-0.01</v>
          </cell>
          <cell r="I1265">
            <v>-0.01</v>
          </cell>
          <cell r="J1265">
            <v>75.72</v>
          </cell>
          <cell r="K1265">
            <v>82.72</v>
          </cell>
          <cell r="L1265">
            <v>84.74</v>
          </cell>
          <cell r="M1265">
            <v>84.45</v>
          </cell>
          <cell r="N1265">
            <v>83.05</v>
          </cell>
          <cell r="O1265">
            <v>-0.01</v>
          </cell>
          <cell r="P1265">
            <v>0</v>
          </cell>
          <cell r="Q1265">
            <v>0</v>
          </cell>
          <cell r="R1265">
            <v>0</v>
          </cell>
          <cell r="S1265">
            <v>2920.2999999999988</v>
          </cell>
          <cell r="T1265" t="str">
            <v>USD</v>
          </cell>
          <cell r="U1265" t="str">
            <v>ASSETS</v>
          </cell>
          <cell r="V1265" t="str">
            <v>CURRENT ASSETS</v>
          </cell>
        </row>
        <row r="1266">
          <cell r="C1266" t="str">
            <v>J6   A40910BU01USD</v>
          </cell>
          <cell r="D1266" t="str">
            <v>CAFA****</v>
          </cell>
          <cell r="E1266" t="str">
            <v>CON RECEIVABLES</v>
          </cell>
          <cell r="F1266" t="str">
            <v>Balance Sheet</v>
          </cell>
          <cell r="G1266">
            <v>126579.33</v>
          </cell>
          <cell r="H1266">
            <v>52115.42</v>
          </cell>
          <cell r="I1266">
            <v>204503.03</v>
          </cell>
          <cell r="J1266">
            <v>53298.28</v>
          </cell>
          <cell r="K1266">
            <v>72674.5</v>
          </cell>
          <cell r="L1266">
            <v>60540.07</v>
          </cell>
          <cell r="M1266">
            <v>51317.43</v>
          </cell>
          <cell r="N1266">
            <v>45187.47</v>
          </cell>
          <cell r="O1266">
            <v>48906.93</v>
          </cell>
          <cell r="P1266">
            <v>80781.919999999998</v>
          </cell>
          <cell r="Q1266">
            <v>51036.79</v>
          </cell>
          <cell r="R1266">
            <v>39891.81</v>
          </cell>
          <cell r="S1266">
            <v>886832.98000000021</v>
          </cell>
          <cell r="T1266" t="str">
            <v>USD</v>
          </cell>
          <cell r="U1266" t="str">
            <v>ASSETS</v>
          </cell>
          <cell r="V1266" t="str">
            <v>CURRENT ASSETS</v>
          </cell>
        </row>
        <row r="1267">
          <cell r="C1267" t="str">
            <v>J6   A40910CZ01USD</v>
          </cell>
          <cell r="D1267" t="str">
            <v>CAFA****</v>
          </cell>
          <cell r="E1267" t="str">
            <v>CON RECEIVABLES</v>
          </cell>
          <cell r="F1267" t="str">
            <v>Balance Sheet</v>
          </cell>
          <cell r="G1267">
            <v>19310.14</v>
          </cell>
          <cell r="H1267">
            <v>0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19310.14</v>
          </cell>
          <cell r="T1267" t="str">
            <v>USD</v>
          </cell>
          <cell r="U1267" t="str">
            <v>ASSETS</v>
          </cell>
          <cell r="V1267" t="str">
            <v>CURRENT ASSETS</v>
          </cell>
        </row>
        <row r="1268">
          <cell r="C1268" t="str">
            <v>J6   A40910DH01USD</v>
          </cell>
          <cell r="D1268" t="str">
            <v>CAFA****</v>
          </cell>
          <cell r="E1268" t="str">
            <v>CON RECEIVABLES</v>
          </cell>
          <cell r="F1268" t="str">
            <v>Balance Sheet</v>
          </cell>
          <cell r="G1268">
            <v>1460.31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1460.31</v>
          </cell>
          <cell r="T1268" t="str">
            <v>USD</v>
          </cell>
          <cell r="U1268" t="str">
            <v>ASSETS</v>
          </cell>
          <cell r="V1268" t="str">
            <v>CURRENT ASSETS</v>
          </cell>
        </row>
        <row r="1269">
          <cell r="C1269" t="str">
            <v>J6   A40910DK01USD</v>
          </cell>
          <cell r="D1269" t="str">
            <v>CAFA****</v>
          </cell>
          <cell r="E1269" t="str">
            <v>CON RECEIVABLES</v>
          </cell>
          <cell r="F1269" t="str">
            <v>Balance Sheet</v>
          </cell>
          <cell r="G1269">
            <v>3923707.16</v>
          </cell>
          <cell r="H1269">
            <v>1888636.97</v>
          </cell>
          <cell r="I1269">
            <v>1914714.21</v>
          </cell>
          <cell r="J1269">
            <v>1576182.93</v>
          </cell>
          <cell r="K1269">
            <v>1640653.79</v>
          </cell>
          <cell r="L1269">
            <v>1590028.32</v>
          </cell>
          <cell r="M1269">
            <v>1597678.22</v>
          </cell>
          <cell r="N1269">
            <v>1538587.23</v>
          </cell>
          <cell r="O1269">
            <v>1838124.8</v>
          </cell>
          <cell r="P1269">
            <v>2015182.49</v>
          </cell>
          <cell r="Q1269">
            <v>1863232.18</v>
          </cell>
          <cell r="R1269">
            <v>1745234.59</v>
          </cell>
          <cell r="S1269">
            <v>23131962.889999997</v>
          </cell>
          <cell r="T1269" t="str">
            <v>USD</v>
          </cell>
          <cell r="U1269" t="str">
            <v>ASSETS</v>
          </cell>
          <cell r="V1269" t="str">
            <v>CURRENT ASSETS</v>
          </cell>
        </row>
        <row r="1270">
          <cell r="C1270" t="str">
            <v>J6   A40910DX01USD</v>
          </cell>
          <cell r="D1270" t="str">
            <v>CAFA****</v>
          </cell>
          <cell r="E1270" t="str">
            <v>CON RECEIVABLES</v>
          </cell>
          <cell r="F1270" t="str">
            <v>Balance Sheet</v>
          </cell>
          <cell r="G1270">
            <v>5221932.43</v>
          </cell>
          <cell r="H1270">
            <v>2514302.37</v>
          </cell>
          <cell r="I1270">
            <v>2683568.0099999998</v>
          </cell>
          <cell r="J1270">
            <v>2324496.92</v>
          </cell>
          <cell r="K1270">
            <v>2553826</v>
          </cell>
          <cell r="L1270">
            <v>2773010.21</v>
          </cell>
          <cell r="M1270">
            <v>2919390.26</v>
          </cell>
          <cell r="N1270">
            <v>2523550.0499999998</v>
          </cell>
          <cell r="O1270">
            <v>3170428.72</v>
          </cell>
          <cell r="P1270">
            <v>3293328.13</v>
          </cell>
          <cell r="Q1270">
            <v>3070524.31</v>
          </cell>
          <cell r="R1270">
            <v>2683216.29</v>
          </cell>
          <cell r="S1270">
            <v>35731573.699999996</v>
          </cell>
          <cell r="T1270" t="str">
            <v>USD</v>
          </cell>
          <cell r="U1270" t="str">
            <v>ASSETS</v>
          </cell>
          <cell r="V1270" t="str">
            <v>CURRENT ASSETS</v>
          </cell>
        </row>
        <row r="1271">
          <cell r="C1271" t="str">
            <v>J6   A40910EH01USD</v>
          </cell>
          <cell r="D1271" t="str">
            <v>CAFA****</v>
          </cell>
          <cell r="E1271" t="str">
            <v>CON RECEIVABLES</v>
          </cell>
          <cell r="F1271" t="str">
            <v>Balance Sheet</v>
          </cell>
          <cell r="G1271">
            <v>1292.05</v>
          </cell>
          <cell r="H1271">
            <v>1092.24</v>
          </cell>
          <cell r="I1271">
            <v>1184.47</v>
          </cell>
          <cell r="J1271">
            <v>6321.23</v>
          </cell>
          <cell r="K1271">
            <v>227.14</v>
          </cell>
          <cell r="L1271">
            <v>-0.01</v>
          </cell>
          <cell r="M1271">
            <v>1796.79</v>
          </cell>
          <cell r="N1271">
            <v>0</v>
          </cell>
          <cell r="O1271">
            <v>0</v>
          </cell>
          <cell r="P1271">
            <v>1916.66</v>
          </cell>
          <cell r="Q1271">
            <v>380.64</v>
          </cell>
          <cell r="R1271">
            <v>0</v>
          </cell>
          <cell r="S1271">
            <v>14211.21</v>
          </cell>
          <cell r="T1271" t="str">
            <v>USD</v>
          </cell>
          <cell r="U1271" t="str">
            <v>ASSETS</v>
          </cell>
          <cell r="V1271" t="str">
            <v>CURRENT ASSETS</v>
          </cell>
        </row>
        <row r="1272">
          <cell r="C1272" t="str">
            <v>J6   A40910EI01USD</v>
          </cell>
          <cell r="D1272" t="str">
            <v>CAFA****</v>
          </cell>
          <cell r="E1272" t="str">
            <v>CON RECEIVABLES</v>
          </cell>
          <cell r="F1272" t="str">
            <v>Balance Sheet</v>
          </cell>
          <cell r="G1272">
            <v>19341.349999999999</v>
          </cell>
          <cell r="H1272">
            <v>8487.5400000000009</v>
          </cell>
          <cell r="I1272">
            <v>28070.35</v>
          </cell>
          <cell r="J1272">
            <v>8322.23</v>
          </cell>
          <cell r="K1272">
            <v>9307.44</v>
          </cell>
          <cell r="L1272">
            <v>10395.540000000001</v>
          </cell>
          <cell r="M1272">
            <v>11641.63</v>
          </cell>
          <cell r="N1272">
            <v>10735.03</v>
          </cell>
          <cell r="O1272">
            <v>8685.93</v>
          </cell>
          <cell r="P1272">
            <v>8957.17</v>
          </cell>
          <cell r="Q1272">
            <v>11638.95</v>
          </cell>
          <cell r="R1272">
            <v>9896.15</v>
          </cell>
          <cell r="S1272">
            <v>145479.31</v>
          </cell>
          <cell r="T1272" t="str">
            <v>USD</v>
          </cell>
          <cell r="U1272" t="str">
            <v>ASSETS</v>
          </cell>
          <cell r="V1272" t="str">
            <v>CURRENT ASSETS</v>
          </cell>
        </row>
        <row r="1273">
          <cell r="C1273" t="str">
            <v>J6   A40910EI93USD</v>
          </cell>
          <cell r="D1273" t="str">
            <v>CAFA****</v>
          </cell>
          <cell r="E1273" t="str">
            <v>CON RECEIVABLES</v>
          </cell>
          <cell r="F1273" t="str">
            <v>Balance Sheet</v>
          </cell>
          <cell r="G1273">
            <v>126895.03</v>
          </cell>
          <cell r="H1273">
            <v>124669.72</v>
          </cell>
          <cell r="I1273">
            <v>107231.91</v>
          </cell>
          <cell r="J1273">
            <v>196949.51</v>
          </cell>
          <cell r="K1273">
            <v>-21075.08</v>
          </cell>
          <cell r="L1273">
            <v>120586.73</v>
          </cell>
          <cell r="M1273">
            <v>122022.04</v>
          </cell>
          <cell r="N1273">
            <v>108952.92</v>
          </cell>
          <cell r="O1273">
            <v>104775.02</v>
          </cell>
          <cell r="P1273">
            <v>158736.5</v>
          </cell>
          <cell r="Q1273">
            <v>135169.56</v>
          </cell>
          <cell r="R1273">
            <v>132505.21</v>
          </cell>
          <cell r="S1273">
            <v>1417419.0700000003</v>
          </cell>
          <cell r="T1273" t="str">
            <v>USD</v>
          </cell>
          <cell r="U1273" t="str">
            <v>ASSETS</v>
          </cell>
          <cell r="V1273" t="str">
            <v>CURRENT ASSETS</v>
          </cell>
        </row>
        <row r="1274">
          <cell r="C1274" t="str">
            <v>J6   A40910EP01USD</v>
          </cell>
          <cell r="D1274" t="str">
            <v>CAFA****</v>
          </cell>
          <cell r="E1274" t="str">
            <v>CON RECEIVABLES</v>
          </cell>
          <cell r="F1274" t="str">
            <v>Balance Sheet</v>
          </cell>
          <cell r="G1274">
            <v>39107.78</v>
          </cell>
          <cell r="H1274">
            <v>11596.12</v>
          </cell>
          <cell r="I1274">
            <v>11548.19</v>
          </cell>
          <cell r="J1274">
            <v>23925.25</v>
          </cell>
          <cell r="K1274">
            <v>13177.52</v>
          </cell>
          <cell r="L1274">
            <v>13443.12</v>
          </cell>
          <cell r="M1274">
            <v>13416.22</v>
          </cell>
          <cell r="N1274">
            <v>12864.69</v>
          </cell>
          <cell r="O1274">
            <v>13058.39</v>
          </cell>
          <cell r="P1274">
            <v>13696.72</v>
          </cell>
          <cell r="Q1274">
            <v>14141.14</v>
          </cell>
          <cell r="R1274">
            <v>-0.14000000000000001</v>
          </cell>
          <cell r="S1274">
            <v>179974.99999999994</v>
          </cell>
          <cell r="T1274" t="str">
            <v>USD</v>
          </cell>
          <cell r="U1274" t="str">
            <v>ASSETS</v>
          </cell>
          <cell r="V1274" t="str">
            <v>CURRENT ASSETS</v>
          </cell>
        </row>
        <row r="1275">
          <cell r="C1275" t="str">
            <v>J6   A40910FZ01USD</v>
          </cell>
          <cell r="D1275" t="str">
            <v>CAFA****</v>
          </cell>
          <cell r="E1275" t="str">
            <v>CON RECEIVABLES</v>
          </cell>
          <cell r="F1275" t="str">
            <v>Balance Sheet</v>
          </cell>
          <cell r="G1275">
            <v>16119.66</v>
          </cell>
          <cell r="H1275">
            <v>10149.07</v>
          </cell>
          <cell r="I1275">
            <v>10000.75</v>
          </cell>
          <cell r="J1275">
            <v>10330.77</v>
          </cell>
          <cell r="K1275">
            <v>11285.76</v>
          </cell>
          <cell r="L1275">
            <v>11561.44</v>
          </cell>
          <cell r="M1275">
            <v>11521.98</v>
          </cell>
          <cell r="N1275">
            <v>11330.6</v>
          </cell>
          <cell r="O1275">
            <v>11193.01</v>
          </cell>
          <cell r="P1275">
            <v>11554.39</v>
          </cell>
          <cell r="Q1275">
            <v>11504.52</v>
          </cell>
          <cell r="R1275">
            <v>11320.13</v>
          </cell>
          <cell r="S1275">
            <v>137872.07999999999</v>
          </cell>
          <cell r="T1275" t="str">
            <v>USD</v>
          </cell>
          <cell r="U1275" t="str">
            <v>ASSETS</v>
          </cell>
          <cell r="V1275" t="str">
            <v>CURRENT ASSETS</v>
          </cell>
        </row>
        <row r="1276">
          <cell r="C1276" t="str">
            <v>J6   A40910GU01USD</v>
          </cell>
          <cell r="D1276" t="str">
            <v>CAFA****</v>
          </cell>
          <cell r="E1276" t="str">
            <v>CON RECEIVABLES</v>
          </cell>
          <cell r="F1276" t="str">
            <v>Balance Sheet</v>
          </cell>
          <cell r="G1276">
            <v>30666.86</v>
          </cell>
          <cell r="H1276">
            <v>15714.73</v>
          </cell>
          <cell r="I1276">
            <v>33314.49</v>
          </cell>
          <cell r="J1276">
            <v>23492.23</v>
          </cell>
          <cell r="K1276">
            <v>15129.68</v>
          </cell>
          <cell r="L1276">
            <v>13466.37</v>
          </cell>
          <cell r="M1276">
            <v>13922.38</v>
          </cell>
          <cell r="N1276">
            <v>12823.75</v>
          </cell>
          <cell r="O1276">
            <v>13095.94</v>
          </cell>
          <cell r="P1276">
            <v>16911.39</v>
          </cell>
          <cell r="Q1276">
            <v>22094.85</v>
          </cell>
          <cell r="R1276">
            <v>20765.54</v>
          </cell>
          <cell r="S1276">
            <v>231398.21000000002</v>
          </cell>
          <cell r="T1276" t="str">
            <v>USD</v>
          </cell>
          <cell r="U1276" t="str">
            <v>ASSETS</v>
          </cell>
          <cell r="V1276" t="str">
            <v>CURRENT ASSETS</v>
          </cell>
        </row>
        <row r="1277">
          <cell r="C1277" t="str">
            <v>J6   A40910GW01USD</v>
          </cell>
          <cell r="D1277" t="str">
            <v>CAFA****</v>
          </cell>
          <cell r="E1277" t="str">
            <v>CON RECEIVABLES</v>
          </cell>
          <cell r="F1277" t="str">
            <v>Balance Sheet</v>
          </cell>
          <cell r="G1277">
            <v>3285.46</v>
          </cell>
          <cell r="H1277">
            <v>17808.82</v>
          </cell>
          <cell r="I1277">
            <v>10123.629999999999</v>
          </cell>
          <cell r="J1277">
            <v>8733.7000000000007</v>
          </cell>
          <cell r="K1277">
            <v>71401.45</v>
          </cell>
          <cell r="L1277">
            <v>13472.61</v>
          </cell>
          <cell r="M1277">
            <v>5230.3100000000004</v>
          </cell>
          <cell r="N1277">
            <v>22.73</v>
          </cell>
          <cell r="O1277">
            <v>4218.6099999999997</v>
          </cell>
          <cell r="P1277">
            <v>1067.56</v>
          </cell>
          <cell r="Q1277">
            <v>0.01</v>
          </cell>
          <cell r="R1277">
            <v>-137.86000000000001</v>
          </cell>
          <cell r="S1277">
            <v>135227.03</v>
          </cell>
          <cell r="T1277" t="str">
            <v>USD</v>
          </cell>
          <cell r="U1277" t="str">
            <v>ASSETS</v>
          </cell>
          <cell r="V1277" t="str">
            <v>CURRENT ASSETS</v>
          </cell>
        </row>
        <row r="1278">
          <cell r="C1278" t="str">
            <v>J6   A40910HR01USD</v>
          </cell>
          <cell r="D1278" t="str">
            <v>CAFA****</v>
          </cell>
          <cell r="E1278" t="str">
            <v>CON RECEIVABLES</v>
          </cell>
          <cell r="F1278" t="str">
            <v>Balance Sheet</v>
          </cell>
          <cell r="G1278">
            <v>1156753.01</v>
          </cell>
          <cell r="H1278">
            <v>643000.1</v>
          </cell>
          <cell r="I1278">
            <v>421733.86</v>
          </cell>
          <cell r="J1278">
            <v>296685.06</v>
          </cell>
          <cell r="K1278">
            <v>106066.57</v>
          </cell>
          <cell r="L1278">
            <v>119889.25</v>
          </cell>
          <cell r="M1278">
            <v>152472.48000000001</v>
          </cell>
          <cell r="N1278">
            <v>209500.11</v>
          </cell>
          <cell r="O1278">
            <v>255495.38</v>
          </cell>
          <cell r="P1278">
            <v>564294.82999999996</v>
          </cell>
          <cell r="Q1278">
            <v>617934.76</v>
          </cell>
          <cell r="R1278">
            <v>319312.19</v>
          </cell>
          <cell r="S1278">
            <v>4863137.5999999996</v>
          </cell>
          <cell r="T1278" t="str">
            <v>USD</v>
          </cell>
          <cell r="U1278" t="str">
            <v>ASSETS</v>
          </cell>
          <cell r="V1278" t="str">
            <v>CURRENT ASSETS</v>
          </cell>
        </row>
        <row r="1279">
          <cell r="C1279" t="str">
            <v>J6   A40910J901USD</v>
          </cell>
          <cell r="D1279" t="str">
            <v>CAFA****</v>
          </cell>
          <cell r="E1279" t="str">
            <v>CON RECEIVABLES</v>
          </cell>
          <cell r="F1279" t="str">
            <v>Balance Sheet</v>
          </cell>
          <cell r="G1279">
            <v>16713.21</v>
          </cell>
          <cell r="H1279">
            <v>5287.5</v>
          </cell>
          <cell r="I1279">
            <v>4884.6000000000004</v>
          </cell>
          <cell r="J1279">
            <v>6556.97</v>
          </cell>
          <cell r="K1279">
            <v>2120.0700000000002</v>
          </cell>
          <cell r="L1279">
            <v>3729.46</v>
          </cell>
          <cell r="M1279">
            <v>11876.45</v>
          </cell>
          <cell r="N1279">
            <v>0</v>
          </cell>
          <cell r="O1279">
            <v>4784.75</v>
          </cell>
          <cell r="P1279">
            <v>8442.6200000000008</v>
          </cell>
          <cell r="Q1279">
            <v>2023.58</v>
          </cell>
          <cell r="R1279">
            <v>6848.56</v>
          </cell>
          <cell r="S1279">
            <v>73267.76999999999</v>
          </cell>
          <cell r="T1279" t="str">
            <v>USD</v>
          </cell>
          <cell r="U1279" t="str">
            <v>ASSETS</v>
          </cell>
          <cell r="V1279" t="str">
            <v>CURRENT ASSETS</v>
          </cell>
        </row>
        <row r="1280">
          <cell r="C1280" t="str">
            <v>J6   A40910J993USD</v>
          </cell>
          <cell r="D1280" t="str">
            <v>CAFA****</v>
          </cell>
          <cell r="E1280" t="str">
            <v>CON RECEIVABLES</v>
          </cell>
          <cell r="F1280" t="str">
            <v>Balance Sheet</v>
          </cell>
          <cell r="G1280">
            <v>107203.88</v>
          </cell>
          <cell r="H1280">
            <v>179497.29</v>
          </cell>
          <cell r="I1280">
            <v>151522.13</v>
          </cell>
          <cell r="J1280">
            <v>183179.36</v>
          </cell>
          <cell r="K1280">
            <v>225291.47</v>
          </cell>
          <cell r="L1280">
            <v>155397.22</v>
          </cell>
          <cell r="M1280">
            <v>148776.54999999999</v>
          </cell>
          <cell r="N1280">
            <v>140220.37</v>
          </cell>
          <cell r="O1280">
            <v>149854.94</v>
          </cell>
          <cell r="P1280">
            <v>149516.67000000001</v>
          </cell>
          <cell r="Q1280">
            <v>131868.99</v>
          </cell>
          <cell r="R1280">
            <v>92893.32</v>
          </cell>
          <cell r="S1280">
            <v>1815222.19</v>
          </cell>
          <cell r="T1280" t="str">
            <v>USD</v>
          </cell>
          <cell r="U1280" t="str">
            <v>ASSETS</v>
          </cell>
          <cell r="V1280" t="str">
            <v>CURRENT ASSETS</v>
          </cell>
        </row>
        <row r="1281">
          <cell r="C1281" t="str">
            <v>J6   A40910JB01USD</v>
          </cell>
          <cell r="D1281" t="str">
            <v>CAFA****</v>
          </cell>
          <cell r="E1281" t="str">
            <v>CON RECEIVABLES</v>
          </cell>
          <cell r="F1281" t="str">
            <v>Balance Sheet</v>
          </cell>
          <cell r="G1281">
            <v>2687.97</v>
          </cell>
          <cell r="H1281">
            <v>9267.76</v>
          </cell>
          <cell r="I1281">
            <v>5041.04</v>
          </cell>
          <cell r="J1281">
            <v>-2372.9299999999998</v>
          </cell>
          <cell r="K1281">
            <v>-2244.6799999999998</v>
          </cell>
          <cell r="L1281">
            <v>4082.66</v>
          </cell>
          <cell r="M1281">
            <v>-83126.84</v>
          </cell>
          <cell r="N1281">
            <v>-1230.29</v>
          </cell>
          <cell r="O1281">
            <v>-1215.3499999999999</v>
          </cell>
          <cell r="P1281">
            <v>-1254.5899999999999</v>
          </cell>
          <cell r="Q1281">
            <v>-1249.18</v>
          </cell>
          <cell r="R1281">
            <v>-1469.48</v>
          </cell>
          <cell r="S1281">
            <v>-73083.909999999974</v>
          </cell>
          <cell r="T1281" t="str">
            <v>USD</v>
          </cell>
          <cell r="U1281" t="str">
            <v>ASSETS</v>
          </cell>
          <cell r="V1281" t="str">
            <v>CURRENT ASSETS</v>
          </cell>
        </row>
        <row r="1282">
          <cell r="C1282" t="str">
            <v>J6   A40910L301USD</v>
          </cell>
          <cell r="D1282" t="str">
            <v>CAFA****</v>
          </cell>
          <cell r="E1282" t="str">
            <v>CON RECEIVABLES</v>
          </cell>
          <cell r="F1282" t="str">
            <v>Balance Sheet</v>
          </cell>
          <cell r="G1282">
            <v>12976.05</v>
          </cell>
          <cell r="H1282">
            <v>6500.22</v>
          </cell>
          <cell r="I1282">
            <v>16400.2</v>
          </cell>
          <cell r="J1282">
            <v>7920.47</v>
          </cell>
          <cell r="K1282">
            <v>7154.55</v>
          </cell>
          <cell r="L1282">
            <v>6903.86</v>
          </cell>
          <cell r="M1282">
            <v>7385.98</v>
          </cell>
          <cell r="N1282">
            <v>7263.27</v>
          </cell>
          <cell r="O1282">
            <v>7175.07</v>
          </cell>
          <cell r="P1282">
            <v>7406.73</v>
          </cell>
          <cell r="Q1282">
            <v>7374.76</v>
          </cell>
          <cell r="R1282">
            <v>7256.56</v>
          </cell>
          <cell r="S1282">
            <v>101717.72</v>
          </cell>
          <cell r="T1282" t="str">
            <v>USD</v>
          </cell>
          <cell r="U1282" t="str">
            <v>ASSETS</v>
          </cell>
          <cell r="V1282" t="str">
            <v>CURRENT ASSETS</v>
          </cell>
        </row>
        <row r="1283">
          <cell r="C1283" t="str">
            <v>J6   A40910LZ01USD</v>
          </cell>
          <cell r="D1283" t="str">
            <v>CAFA****</v>
          </cell>
          <cell r="E1283" t="str">
            <v>CON RECEIVABLES</v>
          </cell>
          <cell r="F1283" t="str">
            <v>Balance Sheet</v>
          </cell>
          <cell r="G1283">
            <v>27692.19</v>
          </cell>
          <cell r="H1283">
            <v>10124.219999999999</v>
          </cell>
          <cell r="I1283">
            <v>24995.93</v>
          </cell>
          <cell r="J1283">
            <v>14274.4</v>
          </cell>
          <cell r="K1283">
            <v>12930.9</v>
          </cell>
          <cell r="L1283">
            <v>10963.75</v>
          </cell>
          <cell r="M1283">
            <v>12036.78</v>
          </cell>
          <cell r="N1283">
            <v>22612.11</v>
          </cell>
          <cell r="O1283">
            <v>12030.38</v>
          </cell>
          <cell r="P1283">
            <v>19507.86</v>
          </cell>
          <cell r="Q1283">
            <v>16043.87</v>
          </cell>
          <cell r="R1283">
            <v>2393.54</v>
          </cell>
          <cell r="S1283">
            <v>185605.92999999996</v>
          </cell>
          <cell r="T1283" t="str">
            <v>USD</v>
          </cell>
          <cell r="U1283" t="str">
            <v>ASSETS</v>
          </cell>
          <cell r="V1283" t="str">
            <v>CURRENT ASSETS</v>
          </cell>
        </row>
        <row r="1284">
          <cell r="C1284" t="str">
            <v>J6   A40910NB01USD</v>
          </cell>
          <cell r="D1284" t="str">
            <v>CAFA****</v>
          </cell>
          <cell r="E1284" t="str">
            <v>CON RECEIVABLES</v>
          </cell>
          <cell r="F1284" t="str">
            <v>Balance Sheet</v>
          </cell>
          <cell r="G1284">
            <v>17697.45</v>
          </cell>
          <cell r="H1284">
            <v>6637.22</v>
          </cell>
          <cell r="I1284">
            <v>33909.449999999997</v>
          </cell>
          <cell r="J1284">
            <v>11710.95</v>
          </cell>
          <cell r="K1284">
            <v>7569.68</v>
          </cell>
          <cell r="L1284">
            <v>7902.26</v>
          </cell>
          <cell r="M1284">
            <v>9897.76</v>
          </cell>
          <cell r="N1284">
            <v>7572.96</v>
          </cell>
          <cell r="O1284">
            <v>29422.240000000002</v>
          </cell>
          <cell r="P1284">
            <v>7981.42</v>
          </cell>
          <cell r="Q1284">
            <v>11328.72</v>
          </cell>
          <cell r="R1284">
            <v>15977.77</v>
          </cell>
          <cell r="S1284">
            <v>167607.88</v>
          </cell>
          <cell r="T1284" t="str">
            <v>USD</v>
          </cell>
          <cell r="U1284" t="str">
            <v>ASSETS</v>
          </cell>
          <cell r="V1284" t="str">
            <v>CURRENT ASSETS</v>
          </cell>
        </row>
        <row r="1285">
          <cell r="C1285" t="str">
            <v>J6   A40910O401USD</v>
          </cell>
          <cell r="D1285" t="str">
            <v>CAFA****</v>
          </cell>
          <cell r="E1285" t="str">
            <v>CON RECEIVABLES</v>
          </cell>
          <cell r="F1285" t="str">
            <v>Balance Sheet</v>
          </cell>
          <cell r="G1285">
            <v>12401.86</v>
          </cell>
          <cell r="H1285">
            <v>5495.89</v>
          </cell>
          <cell r="I1285">
            <v>11880.73</v>
          </cell>
          <cell r="J1285">
            <v>15460.19</v>
          </cell>
          <cell r="K1285">
            <v>7729.52</v>
          </cell>
          <cell r="L1285">
            <v>5587.95</v>
          </cell>
          <cell r="M1285">
            <v>5231.59</v>
          </cell>
          <cell r="N1285">
            <v>4935.62</v>
          </cell>
          <cell r="O1285">
            <v>5082.21</v>
          </cell>
          <cell r="P1285">
            <v>5246.29</v>
          </cell>
          <cell r="Q1285">
            <v>5223.6499999999996</v>
          </cell>
          <cell r="R1285">
            <v>5139.93</v>
          </cell>
          <cell r="S1285">
            <v>89415.43</v>
          </cell>
          <cell r="T1285" t="str">
            <v>USD</v>
          </cell>
          <cell r="U1285" t="str">
            <v>ASSETS</v>
          </cell>
          <cell r="V1285" t="str">
            <v>CURRENT ASSETS</v>
          </cell>
        </row>
        <row r="1286">
          <cell r="C1286" t="str">
            <v>J6   A40910S301USD</v>
          </cell>
          <cell r="D1286" t="str">
            <v>CAFA****</v>
          </cell>
          <cell r="E1286" t="str">
            <v>CON RECEIVABLES</v>
          </cell>
          <cell r="F1286" t="str">
            <v>Balance Sheet</v>
          </cell>
          <cell r="G1286">
            <v>68761.66</v>
          </cell>
          <cell r="H1286">
            <v>67379.320000000007</v>
          </cell>
          <cell r="I1286">
            <v>112458.2</v>
          </cell>
          <cell r="J1286">
            <v>39058.71</v>
          </cell>
          <cell r="K1286">
            <v>44651.96</v>
          </cell>
          <cell r="L1286">
            <v>46304.88</v>
          </cell>
          <cell r="M1286">
            <v>34746.97</v>
          </cell>
          <cell r="N1286">
            <v>32496.94</v>
          </cell>
          <cell r="O1286">
            <v>40033.040000000001</v>
          </cell>
          <cell r="P1286">
            <v>38890.050000000003</v>
          </cell>
          <cell r="Q1286">
            <v>33490.71</v>
          </cell>
          <cell r="R1286">
            <v>34283.03</v>
          </cell>
          <cell r="S1286">
            <v>592555.47000000009</v>
          </cell>
          <cell r="T1286" t="str">
            <v>USD</v>
          </cell>
          <cell r="U1286" t="str">
            <v>ASSETS</v>
          </cell>
          <cell r="V1286" t="str">
            <v>CURRENT ASSETS</v>
          </cell>
        </row>
        <row r="1287">
          <cell r="C1287" t="str">
            <v>J6   A40910U201USD</v>
          </cell>
          <cell r="D1287" t="str">
            <v>CAFA****</v>
          </cell>
          <cell r="E1287" t="str">
            <v>CON RECEIVABLES</v>
          </cell>
          <cell r="F1287" t="str">
            <v>Balance Sheet</v>
          </cell>
          <cell r="G1287">
            <v>5242904.59</v>
          </cell>
          <cell r="H1287">
            <v>570515.84</v>
          </cell>
          <cell r="I1287">
            <v>2589371.0299999998</v>
          </cell>
          <cell r="J1287">
            <v>2110482.75</v>
          </cell>
          <cell r="K1287">
            <v>2362707.94</v>
          </cell>
          <cell r="L1287">
            <v>3573009.02</v>
          </cell>
          <cell r="M1287">
            <v>2807633.43</v>
          </cell>
          <cell r="N1287">
            <v>2514463.06</v>
          </cell>
          <cell r="O1287">
            <v>2963805.15</v>
          </cell>
          <cell r="P1287">
            <v>2709163.17</v>
          </cell>
          <cell r="Q1287">
            <v>2238556.1800000002</v>
          </cell>
          <cell r="R1287">
            <v>697970.85</v>
          </cell>
          <cell r="S1287">
            <v>30380583.009999998</v>
          </cell>
          <cell r="T1287" t="str">
            <v>USD</v>
          </cell>
          <cell r="U1287" t="str">
            <v>ASSETS</v>
          </cell>
          <cell r="V1287" t="str">
            <v>CURRENT ASSETS</v>
          </cell>
        </row>
        <row r="1288">
          <cell r="C1288" t="str">
            <v>J6   A40910WI01USD</v>
          </cell>
          <cell r="D1288" t="str">
            <v>CAFA****</v>
          </cell>
          <cell r="E1288" t="str">
            <v>CON RECEIVABLES</v>
          </cell>
          <cell r="F1288" t="str">
            <v>Balance Sheet</v>
          </cell>
          <cell r="G1288">
            <v>109858.98</v>
          </cell>
          <cell r="H1288">
            <v>0.01</v>
          </cell>
          <cell r="I1288">
            <v>0.01</v>
          </cell>
          <cell r="J1288">
            <v>0.01</v>
          </cell>
          <cell r="K1288">
            <v>0.01</v>
          </cell>
          <cell r="L1288">
            <v>0.01</v>
          </cell>
          <cell r="M1288">
            <v>0.01</v>
          </cell>
          <cell r="N1288">
            <v>0</v>
          </cell>
          <cell r="O1288">
            <v>177.22</v>
          </cell>
          <cell r="P1288">
            <v>0</v>
          </cell>
          <cell r="Q1288">
            <v>0</v>
          </cell>
          <cell r="R1288">
            <v>0</v>
          </cell>
          <cell r="S1288">
            <v>110036.25999999997</v>
          </cell>
          <cell r="T1288" t="str">
            <v>USD</v>
          </cell>
          <cell r="U1288" t="str">
            <v>ASSETS</v>
          </cell>
          <cell r="V1288" t="str">
            <v>CURRENT ASSETS</v>
          </cell>
        </row>
        <row r="1289">
          <cell r="C1289" t="str">
            <v>J6   A40910YQ01USD</v>
          </cell>
          <cell r="D1289" t="str">
            <v>CAFA****</v>
          </cell>
          <cell r="E1289" t="str">
            <v>CON RECEIVABLES</v>
          </cell>
          <cell r="F1289" t="str">
            <v>Balance Sheet</v>
          </cell>
          <cell r="G1289">
            <v>0</v>
          </cell>
          <cell r="H1289">
            <v>0</v>
          </cell>
          <cell r="I1289">
            <v>30513.71</v>
          </cell>
          <cell r="J1289">
            <v>10510.43</v>
          </cell>
          <cell r="K1289">
            <v>2869.5</v>
          </cell>
          <cell r="L1289">
            <v>8876.74</v>
          </cell>
          <cell r="M1289">
            <v>9067.2800000000007</v>
          </cell>
          <cell r="N1289">
            <v>8096.55</v>
          </cell>
          <cell r="O1289">
            <v>8559.86</v>
          </cell>
          <cell r="P1289">
            <v>8944.84</v>
          </cell>
          <cell r="Q1289">
            <v>8627.66</v>
          </cell>
          <cell r="R1289">
            <v>8526.19</v>
          </cell>
          <cell r="S1289">
            <v>104592.76</v>
          </cell>
          <cell r="T1289" t="str">
            <v>USD</v>
          </cell>
          <cell r="U1289" t="str">
            <v>ASSETS</v>
          </cell>
          <cell r="V1289" t="str">
            <v>CURRENT ASSETS</v>
          </cell>
        </row>
        <row r="1290">
          <cell r="C1290" t="str">
            <v>J6   A40910YS05USD</v>
          </cell>
          <cell r="D1290" t="str">
            <v>CAFD****</v>
          </cell>
          <cell r="E1290" t="str">
            <v>CON RECEIVABLES</v>
          </cell>
          <cell r="F1290" t="str">
            <v>Balance Sheet</v>
          </cell>
          <cell r="G1290">
            <v>-0.03</v>
          </cell>
          <cell r="H1290">
            <v>-0.03</v>
          </cell>
          <cell r="I1290">
            <v>-0.03</v>
          </cell>
          <cell r="J1290">
            <v>-0.03</v>
          </cell>
          <cell r="K1290">
            <v>-0.03</v>
          </cell>
          <cell r="L1290">
            <v>-0.03</v>
          </cell>
          <cell r="M1290">
            <v>-0.03</v>
          </cell>
          <cell r="N1290">
            <v>-0.03</v>
          </cell>
          <cell r="O1290">
            <v>-0.03</v>
          </cell>
          <cell r="P1290">
            <v>-0.03</v>
          </cell>
          <cell r="Q1290">
            <v>-0.03</v>
          </cell>
          <cell r="R1290">
            <v>-0.03</v>
          </cell>
          <cell r="S1290">
            <v>-0.3600000000000001</v>
          </cell>
          <cell r="T1290" t="str">
            <v>USD</v>
          </cell>
          <cell r="U1290" t="str">
            <v>ASSETS</v>
          </cell>
          <cell r="V1290" t="str">
            <v>CURRENT ASSETS</v>
          </cell>
        </row>
        <row r="1291">
          <cell r="C1291" t="str">
            <v>J6   A40910YS95USD</v>
          </cell>
          <cell r="D1291" t="str">
            <v>CAFD****</v>
          </cell>
          <cell r="E1291" t="str">
            <v>CON RECEIVABLES</v>
          </cell>
          <cell r="F1291" t="str">
            <v>Balance Sheet</v>
          </cell>
          <cell r="G1291">
            <v>0</v>
          </cell>
          <cell r="H1291">
            <v>0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0.03</v>
          </cell>
          <cell r="S1291">
            <v>0.03</v>
          </cell>
          <cell r="T1291" t="str">
            <v>USD</v>
          </cell>
          <cell r="U1291" t="str">
            <v>ASSETS</v>
          </cell>
          <cell r="V1291" t="str">
            <v>CURRENT ASSETS</v>
          </cell>
        </row>
        <row r="1292">
          <cell r="C1292" t="str">
            <v>J6   A40910ZH01USD</v>
          </cell>
          <cell r="D1292" t="str">
            <v>CAFA****</v>
          </cell>
          <cell r="E1292" t="str">
            <v>CON RECEIVABLES</v>
          </cell>
          <cell r="F1292" t="str">
            <v>Balance Sheet</v>
          </cell>
          <cell r="G1292">
            <v>9472.31</v>
          </cell>
          <cell r="H1292">
            <v>11579.49</v>
          </cell>
          <cell r="I1292">
            <v>-13665.89</v>
          </cell>
          <cell r="J1292">
            <v>11969.33</v>
          </cell>
          <cell r="K1292">
            <v>26917.66</v>
          </cell>
          <cell r="L1292">
            <v>-19252.53</v>
          </cell>
          <cell r="M1292">
            <v>13883.51</v>
          </cell>
          <cell r="N1292">
            <v>8646.39</v>
          </cell>
          <cell r="O1292">
            <v>10156.469999999999</v>
          </cell>
          <cell r="P1292">
            <v>137008.89000000001</v>
          </cell>
          <cell r="Q1292">
            <v>120731.69</v>
          </cell>
          <cell r="R1292">
            <v>0.03</v>
          </cell>
          <cell r="S1292">
            <v>317447.35000000003</v>
          </cell>
          <cell r="T1292" t="str">
            <v>USD</v>
          </cell>
          <cell r="U1292" t="str">
            <v>ASSETS</v>
          </cell>
          <cell r="V1292" t="str">
            <v>CURRENT ASSETS</v>
          </cell>
        </row>
        <row r="1293">
          <cell r="C1293" t="str">
            <v>J6   A40960EX95USD</v>
          </cell>
          <cell r="D1293" t="str">
            <v>CAFD****</v>
          </cell>
          <cell r="E1293" t="str">
            <v>CON RECEIVABLES</v>
          </cell>
          <cell r="F1293" t="str">
            <v>Balance Sheet</v>
          </cell>
          <cell r="G1293">
            <v>112959647.75</v>
          </cell>
          <cell r="H1293">
            <v>118551273.97</v>
          </cell>
          <cell r="I1293">
            <v>123340376.28</v>
          </cell>
          <cell r="J1293">
            <v>129195536.09999999</v>
          </cell>
          <cell r="K1293">
            <v>145940267.97999999</v>
          </cell>
          <cell r="L1293">
            <v>157127005.28999999</v>
          </cell>
          <cell r="M1293">
            <v>164072127.84</v>
          </cell>
          <cell r="N1293">
            <v>165259757.25999999</v>
          </cell>
          <cell r="O1293">
            <v>155187411.66</v>
          </cell>
          <cell r="P1293">
            <v>166332658.59</v>
          </cell>
          <cell r="Q1293">
            <v>168755635.75999999</v>
          </cell>
          <cell r="R1293">
            <v>167434849.86000001</v>
          </cell>
          <cell r="S1293">
            <v>1774156548.3400002</v>
          </cell>
          <cell r="T1293" t="str">
            <v>USD</v>
          </cell>
          <cell r="U1293" t="str">
            <v>ASSETS</v>
          </cell>
          <cell r="V1293" t="str">
            <v>CURRENT ASSETS</v>
          </cell>
        </row>
        <row r="1294">
          <cell r="C1294" t="str">
            <v>J6   A40960EXISUSD</v>
          </cell>
          <cell r="D1294" t="str">
            <v>CAFD****</v>
          </cell>
          <cell r="E1294" t="str">
            <v>CON RECEIVABLES</v>
          </cell>
          <cell r="F1294" t="str">
            <v>Balance Sheet</v>
          </cell>
          <cell r="G1294">
            <v>0</v>
          </cell>
          <cell r="H1294">
            <v>0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324450</v>
          </cell>
          <cell r="O1294">
            <v>320510</v>
          </cell>
          <cell r="P1294">
            <v>838666.03</v>
          </cell>
          <cell r="Q1294">
            <v>741797.34</v>
          </cell>
          <cell r="R1294">
            <v>636368.92000000004</v>
          </cell>
          <cell r="S1294">
            <v>2861792.29</v>
          </cell>
          <cell r="T1294" t="str">
            <v>USD</v>
          </cell>
          <cell r="U1294" t="str">
            <v>ASSETS</v>
          </cell>
          <cell r="V1294" t="str">
            <v>CURRENT ASSETS</v>
          </cell>
        </row>
        <row r="1295">
          <cell r="C1295" t="str">
            <v>J6   A40970EX95USD</v>
          </cell>
          <cell r="D1295" t="str">
            <v>CAFE****</v>
          </cell>
          <cell r="E1295" t="str">
            <v>CON RECEIVABLES</v>
          </cell>
          <cell r="F1295" t="str">
            <v>Balance Sheet</v>
          </cell>
          <cell r="G1295">
            <v>270231.78999999998</v>
          </cell>
          <cell r="H1295">
            <v>457377.98</v>
          </cell>
          <cell r="I1295">
            <v>663556.52</v>
          </cell>
          <cell r="J1295">
            <v>163838.73000000001</v>
          </cell>
          <cell r="K1295">
            <v>345324.4</v>
          </cell>
          <cell r="L1295">
            <v>503199.42</v>
          </cell>
          <cell r="M1295">
            <v>158512.89000000001</v>
          </cell>
          <cell r="N1295">
            <v>309567.90000000002</v>
          </cell>
          <cell r="O1295">
            <v>445576.76</v>
          </cell>
          <cell r="P1295">
            <v>140776.22</v>
          </cell>
          <cell r="Q1295">
            <v>282021.8</v>
          </cell>
          <cell r="R1295">
            <v>423997.16</v>
          </cell>
          <cell r="S1295">
            <v>4163981.57</v>
          </cell>
          <cell r="T1295" t="str">
            <v>USD</v>
          </cell>
          <cell r="U1295" t="str">
            <v>ASSETS</v>
          </cell>
          <cell r="V1295" t="str">
            <v>CURRENT ASSETS</v>
          </cell>
        </row>
        <row r="1296">
          <cell r="C1296" t="str">
            <v>J6   A40970EXISUSD</v>
          </cell>
          <cell r="D1296" t="str">
            <v>CAFE****</v>
          </cell>
          <cell r="E1296" t="str">
            <v>CON RECEIVABLES</v>
          </cell>
          <cell r="F1296" t="str">
            <v>Balance Sheet</v>
          </cell>
          <cell r="G1296">
            <v>0</v>
          </cell>
          <cell r="H1296">
            <v>0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282.92</v>
          </cell>
          <cell r="O1296">
            <v>554.59</v>
          </cell>
          <cell r="P1296">
            <v>655.62</v>
          </cell>
          <cell r="Q1296">
            <v>1282.78</v>
          </cell>
          <cell r="R1296">
            <v>1880.02</v>
          </cell>
          <cell r="S1296">
            <v>4655.93</v>
          </cell>
          <cell r="T1296" t="str">
            <v>USD</v>
          </cell>
          <cell r="U1296" t="str">
            <v>ASSETS</v>
          </cell>
          <cell r="V1296" t="str">
            <v>CURRENT ASSETS</v>
          </cell>
        </row>
        <row r="1297">
          <cell r="C1297" t="str">
            <v>J6   A409900101USD</v>
          </cell>
          <cell r="D1297" t="str">
            <v>CAFM****</v>
          </cell>
          <cell r="E1297" t="str">
            <v>CON RECEIVABLES</v>
          </cell>
          <cell r="F1297" t="str">
            <v>Balance Sheet</v>
          </cell>
          <cell r="G1297">
            <v>0</v>
          </cell>
          <cell r="H1297">
            <v>0</v>
          </cell>
          <cell r="I1297">
            <v>0</v>
          </cell>
          <cell r="J1297">
            <v>14557.86</v>
          </cell>
          <cell r="K1297">
            <v>29374.71</v>
          </cell>
          <cell r="L1297">
            <v>42724.65</v>
          </cell>
          <cell r="M1297">
            <v>0</v>
          </cell>
          <cell r="N1297">
            <v>0</v>
          </cell>
          <cell r="O1297">
            <v>0.02</v>
          </cell>
          <cell r="P1297">
            <v>-0.01</v>
          </cell>
          <cell r="Q1297">
            <v>0</v>
          </cell>
          <cell r="R1297">
            <v>0</v>
          </cell>
          <cell r="S1297">
            <v>86657.23000000001</v>
          </cell>
          <cell r="T1297" t="str">
            <v>USD</v>
          </cell>
          <cell r="U1297" t="str">
            <v>ASSETS</v>
          </cell>
          <cell r="V1297" t="str">
            <v>CURRENT ASSETS</v>
          </cell>
        </row>
        <row r="1298">
          <cell r="C1298" t="str">
            <v>J6   A409903421USD</v>
          </cell>
          <cell r="D1298" t="str">
            <v>CAFM****</v>
          </cell>
          <cell r="E1298" t="str">
            <v>CON RECEIVABLES</v>
          </cell>
          <cell r="F1298" t="str">
            <v>Balance Sheet</v>
          </cell>
          <cell r="G1298">
            <v>-0.03</v>
          </cell>
          <cell r="H1298">
            <v>-0.04</v>
          </cell>
          <cell r="I1298">
            <v>-0.04</v>
          </cell>
          <cell r="J1298">
            <v>-0.04</v>
          </cell>
          <cell r="K1298">
            <v>-0.04</v>
          </cell>
          <cell r="L1298">
            <v>-0.03</v>
          </cell>
          <cell r="M1298">
            <v>-824.85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-825.07</v>
          </cell>
          <cell r="T1298" t="str">
            <v>USD</v>
          </cell>
          <cell r="U1298" t="str">
            <v>ASSETS</v>
          </cell>
          <cell r="V1298" t="str">
            <v>CURRENT ASSETS</v>
          </cell>
        </row>
        <row r="1299">
          <cell r="C1299" t="str">
            <v>J6   A40990DK21USD</v>
          </cell>
          <cell r="D1299" t="str">
            <v>CAFM****</v>
          </cell>
          <cell r="E1299" t="str">
            <v>CON RECEIVABLES</v>
          </cell>
          <cell r="F1299" t="str">
            <v>Balance Sheet</v>
          </cell>
          <cell r="G1299">
            <v>0.02</v>
          </cell>
          <cell r="H1299">
            <v>0.03</v>
          </cell>
          <cell r="I1299">
            <v>0.03</v>
          </cell>
          <cell r="J1299">
            <v>0.03</v>
          </cell>
          <cell r="K1299">
            <v>0.05</v>
          </cell>
          <cell r="L1299">
            <v>0.04</v>
          </cell>
          <cell r="M1299">
            <v>0.04</v>
          </cell>
          <cell r="N1299">
            <v>-7.0000000000000007E-2</v>
          </cell>
          <cell r="O1299">
            <v>-7.0000000000000007E-2</v>
          </cell>
          <cell r="P1299">
            <v>-0.08</v>
          </cell>
          <cell r="Q1299">
            <v>0</v>
          </cell>
          <cell r="R1299">
            <v>0</v>
          </cell>
          <cell r="S1299">
            <v>2.0000000000000004E-2</v>
          </cell>
          <cell r="T1299" t="str">
            <v>USD</v>
          </cell>
          <cell r="U1299" t="str">
            <v>ASSETS</v>
          </cell>
          <cell r="V1299" t="str">
            <v>CURRENT ASSETS</v>
          </cell>
        </row>
        <row r="1300">
          <cell r="C1300" t="str">
            <v>J6   A40990DX01USD</v>
          </cell>
          <cell r="D1300" t="str">
            <v>CAFM****</v>
          </cell>
          <cell r="E1300" t="str">
            <v>CON RECEIVABLES</v>
          </cell>
          <cell r="F1300" t="str">
            <v>Balance Sheet</v>
          </cell>
          <cell r="G1300">
            <v>8988.4699999999993</v>
          </cell>
          <cell r="H1300">
            <v>8908.9</v>
          </cell>
          <cell r="I1300">
            <v>0.01</v>
          </cell>
          <cell r="J1300">
            <v>0.01</v>
          </cell>
          <cell r="K1300">
            <v>0.01</v>
          </cell>
          <cell r="L1300">
            <v>0.01</v>
          </cell>
          <cell r="M1300">
            <v>0.01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17897.419999999991</v>
          </cell>
          <cell r="T1300" t="str">
            <v>USD</v>
          </cell>
          <cell r="U1300" t="str">
            <v>ASSETS</v>
          </cell>
          <cell r="V1300" t="str">
            <v>CURRENT ASSETS</v>
          </cell>
        </row>
        <row r="1301">
          <cell r="C1301" t="str">
            <v>J6   A40990DX21USD</v>
          </cell>
          <cell r="D1301" t="str">
            <v>CAFM****</v>
          </cell>
          <cell r="E1301" t="str">
            <v>CON RECEIVABLES</v>
          </cell>
          <cell r="F1301" t="str">
            <v>Balance Sheet</v>
          </cell>
          <cell r="G1301">
            <v>-11984.62</v>
          </cell>
          <cell r="H1301">
            <v>-11878.53</v>
          </cell>
          <cell r="I1301">
            <v>-3006.89</v>
          </cell>
          <cell r="J1301">
            <v>0.01</v>
          </cell>
          <cell r="K1301">
            <v>0.01</v>
          </cell>
          <cell r="L1301">
            <v>0.02</v>
          </cell>
          <cell r="M1301">
            <v>0.02</v>
          </cell>
          <cell r="N1301">
            <v>0.77</v>
          </cell>
          <cell r="O1301">
            <v>0.77</v>
          </cell>
          <cell r="P1301">
            <v>0.77</v>
          </cell>
          <cell r="Q1301">
            <v>0</v>
          </cell>
          <cell r="R1301">
            <v>0</v>
          </cell>
          <cell r="S1301">
            <v>-26867.670000000002</v>
          </cell>
          <cell r="T1301" t="str">
            <v>USD</v>
          </cell>
          <cell r="U1301" t="str">
            <v>ASSETS</v>
          </cell>
          <cell r="V1301" t="str">
            <v>CURRENT ASSETS</v>
          </cell>
        </row>
        <row r="1302">
          <cell r="C1302" t="str">
            <v>J6   A40990EI01USD</v>
          </cell>
          <cell r="D1302" t="str">
            <v>CAFM****</v>
          </cell>
          <cell r="E1302" t="str">
            <v>CON RECEIVABLES</v>
          </cell>
          <cell r="F1302" t="str">
            <v>Balance Sheet</v>
          </cell>
          <cell r="G1302">
            <v>0.01</v>
          </cell>
          <cell r="H1302">
            <v>0.01</v>
          </cell>
          <cell r="I1302">
            <v>0.01</v>
          </cell>
          <cell r="J1302">
            <v>0.01</v>
          </cell>
          <cell r="K1302">
            <v>0.01</v>
          </cell>
          <cell r="L1302">
            <v>0.01</v>
          </cell>
          <cell r="M1302">
            <v>0.01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7.0000000000000007E-2</v>
          </cell>
          <cell r="T1302" t="str">
            <v>USD</v>
          </cell>
          <cell r="U1302" t="str">
            <v>ASSETS</v>
          </cell>
          <cell r="V1302" t="str">
            <v>CURRENT ASSETS</v>
          </cell>
        </row>
        <row r="1303">
          <cell r="C1303" t="str">
            <v>J6   A40990U201USD</v>
          </cell>
          <cell r="D1303" t="str">
            <v>CAFM****</v>
          </cell>
          <cell r="E1303" t="str">
            <v>CON RECEIVABLES</v>
          </cell>
          <cell r="F1303" t="str">
            <v>Balance Sheet</v>
          </cell>
          <cell r="G1303">
            <v>0.01</v>
          </cell>
          <cell r="H1303">
            <v>0.01</v>
          </cell>
          <cell r="I1303">
            <v>0.01</v>
          </cell>
          <cell r="J1303">
            <v>0.01</v>
          </cell>
          <cell r="K1303">
            <v>0.01</v>
          </cell>
          <cell r="L1303">
            <v>0.01</v>
          </cell>
          <cell r="M1303">
            <v>0.01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7.0000000000000007E-2</v>
          </cell>
          <cell r="T1303" t="str">
            <v>USD</v>
          </cell>
          <cell r="U1303" t="str">
            <v>ASSETS</v>
          </cell>
          <cell r="V1303" t="str">
            <v>CURRENT ASSETS</v>
          </cell>
        </row>
        <row r="1304">
          <cell r="C1304" t="str">
            <v>J6   A40990YQ01USD</v>
          </cell>
          <cell r="D1304" t="str">
            <v>CAFM****</v>
          </cell>
          <cell r="E1304" t="str">
            <v>CON RECEIVABLES</v>
          </cell>
          <cell r="F1304" t="str">
            <v>Balance Sheet</v>
          </cell>
          <cell r="G1304">
            <v>9964.58</v>
          </cell>
          <cell r="H1304">
            <v>19960.990000000002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-431.77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29493.8</v>
          </cell>
          <cell r="T1304" t="str">
            <v>USD</v>
          </cell>
          <cell r="U1304" t="str">
            <v>ASSETS</v>
          </cell>
          <cell r="V1304" t="str">
            <v>CURRENT ASSETS</v>
          </cell>
        </row>
        <row r="1305">
          <cell r="C1305" t="str">
            <v>J6   A5192USD</v>
          </cell>
          <cell r="D1305" t="str">
            <v>CAGBA***</v>
          </cell>
          <cell r="E1305" t="str">
            <v>OTHER</v>
          </cell>
          <cell r="F1305" t="str">
            <v>Balance Sheet</v>
          </cell>
          <cell r="G1305">
            <v>-0.01</v>
          </cell>
          <cell r="H1305">
            <v>22.88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22.869999999999997</v>
          </cell>
          <cell r="T1305" t="str">
            <v>USD</v>
          </cell>
          <cell r="U1305" t="str">
            <v>ASSETS</v>
          </cell>
          <cell r="V1305" t="str">
            <v>CURRENT ASSETS</v>
          </cell>
        </row>
        <row r="1306">
          <cell r="C1306" t="str">
            <v>J6   A5194USD</v>
          </cell>
          <cell r="D1306" t="str">
            <v>CBGB****</v>
          </cell>
          <cell r="E1306" t="str">
            <v>REF INC TAX</v>
          </cell>
          <cell r="F1306" t="str">
            <v>Balance Sheet</v>
          </cell>
          <cell r="G1306">
            <v>7211044.4199999999</v>
          </cell>
          <cell r="H1306">
            <v>8478936.2200000007</v>
          </cell>
          <cell r="I1306">
            <v>8574841.75</v>
          </cell>
          <cell r="J1306">
            <v>8847131.2100000009</v>
          </cell>
          <cell r="K1306">
            <v>9653683.7100000009</v>
          </cell>
          <cell r="L1306">
            <v>9878909.5199999996</v>
          </cell>
          <cell r="M1306">
            <v>9834892.2799999993</v>
          </cell>
          <cell r="N1306">
            <v>9661377.4000000004</v>
          </cell>
          <cell r="O1306">
            <v>9569943.1999999993</v>
          </cell>
          <cell r="P1306">
            <v>9869528.4100000001</v>
          </cell>
          <cell r="Q1306">
            <v>9817873.5700000003</v>
          </cell>
          <cell r="R1306">
            <v>9651564.8900000006</v>
          </cell>
          <cell r="S1306">
            <v>111049726.58</v>
          </cell>
          <cell r="T1306" t="str">
            <v>USD</v>
          </cell>
          <cell r="U1306" t="str">
            <v>ASSETS</v>
          </cell>
          <cell r="V1306" t="str">
            <v>OTHER ASSETS</v>
          </cell>
        </row>
        <row r="1307">
          <cell r="C1307" t="str">
            <v>J6   A51940J6ISUSD</v>
          </cell>
          <cell r="D1307" t="str">
            <v>CBGB****</v>
          </cell>
          <cell r="E1307" t="str">
            <v>REF INC TAX</v>
          </cell>
          <cell r="F1307" t="str">
            <v>Balance Sheet</v>
          </cell>
          <cell r="G1307">
            <v>0.01</v>
          </cell>
          <cell r="H1307">
            <v>0.01</v>
          </cell>
          <cell r="I1307">
            <v>0.01</v>
          </cell>
          <cell r="J1307">
            <v>0.01</v>
          </cell>
          <cell r="K1307">
            <v>0.01</v>
          </cell>
          <cell r="L1307">
            <v>0.01</v>
          </cell>
          <cell r="M1307">
            <v>0.01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7.0000000000000007E-2</v>
          </cell>
          <cell r="T1307" t="str">
            <v>USD</v>
          </cell>
          <cell r="U1307" t="str">
            <v>ASSETS</v>
          </cell>
          <cell r="V1307" t="str">
            <v>OTHER ASSETS</v>
          </cell>
        </row>
        <row r="1308">
          <cell r="C1308" t="str">
            <v>J6   A5194123USD</v>
          </cell>
          <cell r="D1308" t="str">
            <v>CBGHA***</v>
          </cell>
          <cell r="E1308" t="str">
            <v>REF INC TAX</v>
          </cell>
          <cell r="F1308" t="str">
            <v>Balance Sheet</v>
          </cell>
          <cell r="G1308">
            <v>339567.89</v>
          </cell>
          <cell r="H1308">
            <v>367962.53</v>
          </cell>
          <cell r="I1308">
            <v>383041.29</v>
          </cell>
          <cell r="J1308">
            <v>406355.4</v>
          </cell>
          <cell r="K1308">
            <v>455207.69</v>
          </cell>
          <cell r="L1308">
            <v>476912.53</v>
          </cell>
          <cell r="M1308">
            <v>485582.47</v>
          </cell>
          <cell r="N1308">
            <v>487678.56</v>
          </cell>
          <cell r="O1308">
            <v>490742.61</v>
          </cell>
          <cell r="P1308">
            <v>515977.14</v>
          </cell>
          <cell r="Q1308">
            <v>522807.6</v>
          </cell>
          <cell r="R1308">
            <v>523379.11</v>
          </cell>
          <cell r="S1308">
            <v>5455214.8199999994</v>
          </cell>
          <cell r="T1308" t="str">
            <v>USD</v>
          </cell>
          <cell r="U1308" t="str">
            <v>ASSETS</v>
          </cell>
          <cell r="V1308" t="str">
            <v>OTHER ASSETS</v>
          </cell>
        </row>
        <row r="1309">
          <cell r="C1309" t="str">
            <v>J6   A5197USD</v>
          </cell>
          <cell r="D1309" t="str">
            <v>CAGBB***</v>
          </cell>
          <cell r="E1309" t="str">
            <v>OTHER</v>
          </cell>
          <cell r="F1309" t="str">
            <v>Balance Sheet</v>
          </cell>
          <cell r="G1309">
            <v>-0.17</v>
          </cell>
          <cell r="H1309">
            <v>-0.17</v>
          </cell>
          <cell r="I1309">
            <v>-0.17</v>
          </cell>
          <cell r="J1309">
            <v>-0.18</v>
          </cell>
          <cell r="K1309">
            <v>835561.56</v>
          </cell>
          <cell r="L1309">
            <v>0.01</v>
          </cell>
          <cell r="M1309">
            <v>0.01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835560.89000000013</v>
          </cell>
          <cell r="T1309" t="str">
            <v>USD</v>
          </cell>
          <cell r="U1309" t="str">
            <v>ASSETS</v>
          </cell>
          <cell r="V1309" t="str">
            <v>CURRENT ASSETS</v>
          </cell>
        </row>
        <row r="1310">
          <cell r="C1310" t="str">
            <v>J6   A5197001CKUSD</v>
          </cell>
          <cell r="D1310" t="str">
            <v>CAGBB***</v>
          </cell>
          <cell r="E1310" t="str">
            <v>OTHER</v>
          </cell>
          <cell r="F1310" t="str">
            <v>Balance Sheet</v>
          </cell>
          <cell r="G1310">
            <v>0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727938.75</v>
          </cell>
          <cell r="M1310">
            <v>601927.18000000005</v>
          </cell>
          <cell r="N1310">
            <v>470454.27</v>
          </cell>
          <cell r="O1310">
            <v>353778.59</v>
          </cell>
          <cell r="P1310">
            <v>238707.01</v>
          </cell>
          <cell r="Q1310">
            <v>118838.12</v>
          </cell>
          <cell r="R1310">
            <v>958983.81</v>
          </cell>
          <cell r="S1310">
            <v>3470627.73</v>
          </cell>
          <cell r="T1310" t="str">
            <v>USD</v>
          </cell>
          <cell r="U1310" t="str">
            <v>ASSETS</v>
          </cell>
          <cell r="V1310" t="str">
            <v>CURRENT ASSETS</v>
          </cell>
        </row>
        <row r="1311">
          <cell r="C1311" t="str">
            <v>J6   A5199USD</v>
          </cell>
          <cell r="D1311" t="str">
            <v>CAGBB***</v>
          </cell>
          <cell r="E1311" t="str">
            <v>OTHER</v>
          </cell>
          <cell r="F1311" t="str">
            <v>Balance Sheet</v>
          </cell>
          <cell r="G1311">
            <v>0</v>
          </cell>
          <cell r="H1311">
            <v>0</v>
          </cell>
          <cell r="I1311">
            <v>0</v>
          </cell>
          <cell r="J1311">
            <v>0</v>
          </cell>
          <cell r="K1311">
            <v>1357060.93</v>
          </cell>
          <cell r="L1311">
            <v>0.01</v>
          </cell>
          <cell r="M1311">
            <v>0</v>
          </cell>
          <cell r="N1311">
            <v>0</v>
          </cell>
          <cell r="O1311">
            <v>0.01</v>
          </cell>
          <cell r="P1311">
            <v>0.01</v>
          </cell>
          <cell r="Q1311">
            <v>0.01</v>
          </cell>
          <cell r="R1311">
            <v>0.02</v>
          </cell>
          <cell r="S1311">
            <v>1357060.99</v>
          </cell>
          <cell r="T1311" t="str">
            <v>USD</v>
          </cell>
          <cell r="U1311" t="str">
            <v>ASSETS</v>
          </cell>
          <cell r="V1311" t="str">
            <v>CURRENT ASSETS</v>
          </cell>
        </row>
        <row r="1312">
          <cell r="C1312" t="str">
            <v>J6   A51990011BUSD</v>
          </cell>
          <cell r="D1312" t="str">
            <v>CAGBB***</v>
          </cell>
          <cell r="E1312" t="str">
            <v>OTHER</v>
          </cell>
          <cell r="F1312" t="str">
            <v>Balance Sheet</v>
          </cell>
          <cell r="G1312">
            <v>349201.34</v>
          </cell>
          <cell r="H1312">
            <v>177316.08</v>
          </cell>
          <cell r="I1312">
            <v>369020.69</v>
          </cell>
          <cell r="J1312">
            <v>233356.89</v>
          </cell>
          <cell r="K1312">
            <v>-7.0000000000000007E-2</v>
          </cell>
          <cell r="L1312">
            <v>-7.0000000000000007E-2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1128894.8599999999</v>
          </cell>
          <cell r="T1312" t="str">
            <v>USD</v>
          </cell>
          <cell r="U1312" t="str">
            <v>ASSETS</v>
          </cell>
          <cell r="V1312" t="str">
            <v>CURRENT ASSETS</v>
          </cell>
        </row>
        <row r="1313">
          <cell r="C1313" t="str">
            <v>J6   A51990011SUSD</v>
          </cell>
          <cell r="D1313" t="str">
            <v>CAGBB***</v>
          </cell>
          <cell r="E1313" t="str">
            <v>OTHER</v>
          </cell>
          <cell r="F1313" t="str">
            <v>Balance Sheet</v>
          </cell>
          <cell r="G1313">
            <v>-0.01</v>
          </cell>
          <cell r="H1313">
            <v>-0.01</v>
          </cell>
          <cell r="I1313">
            <v>-0.01</v>
          </cell>
          <cell r="J1313">
            <v>-0.01</v>
          </cell>
          <cell r="K1313">
            <v>-0.01</v>
          </cell>
          <cell r="L1313">
            <v>-0.01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-6.0000000000000005E-2</v>
          </cell>
          <cell r="T1313" t="str">
            <v>USD</v>
          </cell>
          <cell r="U1313" t="str">
            <v>ASSETS</v>
          </cell>
          <cell r="V1313" t="str">
            <v>CURRENT ASSETS</v>
          </cell>
        </row>
        <row r="1314">
          <cell r="C1314" t="str">
            <v>J6   A519900120USD</v>
          </cell>
          <cell r="D1314" t="str">
            <v>CAGBB***</v>
          </cell>
          <cell r="E1314" t="str">
            <v>OTHER</v>
          </cell>
          <cell r="F1314" t="str">
            <v>Balance Sheet</v>
          </cell>
          <cell r="G1314">
            <v>338438.75</v>
          </cell>
          <cell r="H1314">
            <v>318567.62</v>
          </cell>
          <cell r="I1314">
            <v>298634.78000000003</v>
          </cell>
          <cell r="J1314">
            <v>291624.15000000002</v>
          </cell>
          <cell r="K1314">
            <v>0.09</v>
          </cell>
          <cell r="L1314">
            <v>0.09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1247265.4800000002</v>
          </cell>
          <cell r="T1314" t="str">
            <v>USD</v>
          </cell>
          <cell r="U1314" t="str">
            <v>ASSETS</v>
          </cell>
          <cell r="V1314" t="str">
            <v>CURRENT ASSETS</v>
          </cell>
        </row>
        <row r="1315">
          <cell r="C1315" t="str">
            <v>J6   A519900122USD</v>
          </cell>
          <cell r="D1315" t="str">
            <v>CAGBB***</v>
          </cell>
          <cell r="E1315" t="str">
            <v>OTHER</v>
          </cell>
          <cell r="F1315" t="str">
            <v>Balance Sheet</v>
          </cell>
          <cell r="G1315">
            <v>418655.59</v>
          </cell>
          <cell r="H1315">
            <v>240552.66</v>
          </cell>
          <cell r="I1315">
            <v>441056.53</v>
          </cell>
          <cell r="J1315">
            <v>317901.34999999998</v>
          </cell>
          <cell r="K1315">
            <v>0.08</v>
          </cell>
          <cell r="L1315">
            <v>0.08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1418166.29</v>
          </cell>
          <cell r="T1315" t="str">
            <v>USD</v>
          </cell>
          <cell r="U1315" t="str">
            <v>ASSETS</v>
          </cell>
          <cell r="V1315" t="str">
            <v>CURRENT ASSETS</v>
          </cell>
        </row>
        <row r="1316">
          <cell r="C1316" t="str">
            <v>J6   A519900124USD</v>
          </cell>
          <cell r="D1316" t="str">
            <v>CAGBB***</v>
          </cell>
          <cell r="E1316" t="str">
            <v>OTHER</v>
          </cell>
          <cell r="F1316" t="str">
            <v>Balance Sheet</v>
          </cell>
          <cell r="G1316">
            <v>115991.66</v>
          </cell>
          <cell r="H1316">
            <v>61973.65</v>
          </cell>
          <cell r="I1316">
            <v>124611.94</v>
          </cell>
          <cell r="J1316">
            <v>87761.26</v>
          </cell>
          <cell r="K1316">
            <v>0.09</v>
          </cell>
          <cell r="L1316">
            <v>0.09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390338.69000000006</v>
          </cell>
          <cell r="T1316" t="str">
            <v>USD</v>
          </cell>
          <cell r="U1316" t="str">
            <v>ASSETS</v>
          </cell>
          <cell r="V1316" t="str">
            <v>CURRENT ASSETS</v>
          </cell>
        </row>
        <row r="1317">
          <cell r="C1317" t="str">
            <v>J6   A51990014AUSD</v>
          </cell>
          <cell r="D1317" t="str">
            <v>CAGBB***</v>
          </cell>
          <cell r="E1317" t="str">
            <v>OTHER</v>
          </cell>
          <cell r="F1317" t="str">
            <v>Balance Sheet</v>
          </cell>
          <cell r="G1317">
            <v>107559.55</v>
          </cell>
          <cell r="H1317">
            <v>81252.399999999994</v>
          </cell>
          <cell r="I1317">
            <v>86667.49</v>
          </cell>
          <cell r="J1317">
            <v>102277.01</v>
          </cell>
          <cell r="K1317">
            <v>156711.26999999999</v>
          </cell>
          <cell r="L1317">
            <v>138984.49</v>
          </cell>
          <cell r="M1317">
            <v>120740.63</v>
          </cell>
          <cell r="N1317">
            <v>31363.49</v>
          </cell>
          <cell r="O1317">
            <v>30982.62</v>
          </cell>
          <cell r="P1317">
            <v>31982.93</v>
          </cell>
          <cell r="Q1317">
            <v>31844.89</v>
          </cell>
          <cell r="R1317">
            <v>0</v>
          </cell>
          <cell r="S1317">
            <v>920366.77</v>
          </cell>
          <cell r="T1317" t="str">
            <v>USD</v>
          </cell>
          <cell r="U1317" t="str">
            <v>ASSETS</v>
          </cell>
          <cell r="V1317" t="str">
            <v>CURRENT ASSETS</v>
          </cell>
        </row>
        <row r="1318">
          <cell r="C1318" t="str">
            <v>J6   A51990014JUSD</v>
          </cell>
          <cell r="D1318" t="str">
            <v>CAGBB***</v>
          </cell>
          <cell r="E1318" t="str">
            <v>OTHER</v>
          </cell>
          <cell r="F1318" t="str">
            <v>Balance Sheet</v>
          </cell>
          <cell r="G1318">
            <v>155793.17000000001</v>
          </cell>
          <cell r="H1318">
            <v>141472.73000000001</v>
          </cell>
          <cell r="I1318">
            <v>130143.86</v>
          </cell>
          <cell r="J1318">
            <v>120902.46</v>
          </cell>
          <cell r="K1318">
            <v>-0.03</v>
          </cell>
          <cell r="L1318">
            <v>-0.03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548312.15999999992</v>
          </cell>
          <cell r="T1318" t="str">
            <v>USD</v>
          </cell>
          <cell r="U1318" t="str">
            <v>ASSETS</v>
          </cell>
          <cell r="V1318" t="str">
            <v>CURRENT ASSETS</v>
          </cell>
        </row>
        <row r="1319">
          <cell r="C1319" t="str">
            <v>J6   A51990015JUSD</v>
          </cell>
          <cell r="D1319" t="str">
            <v>CAGBB***</v>
          </cell>
          <cell r="E1319" t="str">
            <v>OTHER</v>
          </cell>
          <cell r="F1319" t="str">
            <v>Balance Sheet</v>
          </cell>
          <cell r="G1319">
            <v>0.02</v>
          </cell>
          <cell r="H1319">
            <v>0.02</v>
          </cell>
          <cell r="I1319">
            <v>0.02</v>
          </cell>
          <cell r="J1319">
            <v>0.01</v>
          </cell>
          <cell r="K1319">
            <v>0.01</v>
          </cell>
          <cell r="L1319">
            <v>0.01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8.9999999999999983E-2</v>
          </cell>
          <cell r="T1319" t="str">
            <v>USD</v>
          </cell>
          <cell r="U1319" t="str">
            <v>ASSETS</v>
          </cell>
          <cell r="V1319" t="str">
            <v>CURRENT ASSETS</v>
          </cell>
        </row>
        <row r="1320">
          <cell r="C1320" t="str">
            <v>J6   A51990015MUSD</v>
          </cell>
          <cell r="D1320" t="str">
            <v>CAGBB***</v>
          </cell>
          <cell r="E1320" t="str">
            <v>OTHER</v>
          </cell>
          <cell r="F1320" t="str">
            <v>Balance Sheet</v>
          </cell>
          <cell r="G1320">
            <v>219411.45</v>
          </cell>
          <cell r="H1320">
            <v>197699.22</v>
          </cell>
          <cell r="I1320">
            <v>169301.94</v>
          </cell>
          <cell r="J1320">
            <v>155456.69</v>
          </cell>
          <cell r="K1320">
            <v>-0.02</v>
          </cell>
          <cell r="L1320">
            <v>-0.02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741869.26</v>
          </cell>
          <cell r="T1320" t="str">
            <v>USD</v>
          </cell>
          <cell r="U1320" t="str">
            <v>ASSETS</v>
          </cell>
          <cell r="V1320" t="str">
            <v>CURRENT ASSETS</v>
          </cell>
        </row>
        <row r="1321">
          <cell r="C1321" t="str">
            <v>J6   A519900165USD</v>
          </cell>
          <cell r="D1321" t="str">
            <v>CAGBB***</v>
          </cell>
          <cell r="E1321" t="str">
            <v>OTHER</v>
          </cell>
          <cell r="F1321" t="str">
            <v>Balance Sheet</v>
          </cell>
          <cell r="G1321">
            <v>44556.07</v>
          </cell>
          <cell r="H1321">
            <v>40146.94</v>
          </cell>
          <cell r="I1321">
            <v>36585.519999999997</v>
          </cell>
          <cell r="J1321">
            <v>33593.599999999999</v>
          </cell>
          <cell r="K1321">
            <v>-0.02</v>
          </cell>
          <cell r="L1321">
            <v>-0.02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154882.09000000003</v>
          </cell>
          <cell r="T1321" t="str">
            <v>USD</v>
          </cell>
          <cell r="U1321" t="str">
            <v>ASSETS</v>
          </cell>
          <cell r="V1321" t="str">
            <v>CURRENT ASSETS</v>
          </cell>
        </row>
        <row r="1322">
          <cell r="C1322" t="str">
            <v>J6   A51990016BUSD</v>
          </cell>
          <cell r="D1322" t="str">
            <v>CAGBB***</v>
          </cell>
          <cell r="E1322" t="str">
            <v>OTHER</v>
          </cell>
          <cell r="F1322" t="str">
            <v>Balance Sheet</v>
          </cell>
          <cell r="G1322">
            <v>44291.5</v>
          </cell>
          <cell r="H1322">
            <v>21949.69</v>
          </cell>
          <cell r="I1322">
            <v>5535.59</v>
          </cell>
          <cell r="J1322">
            <v>-0.03</v>
          </cell>
          <cell r="K1322">
            <v>-0.03</v>
          </cell>
          <cell r="L1322">
            <v>-0.03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71776.69</v>
          </cell>
          <cell r="T1322" t="str">
            <v>USD</v>
          </cell>
          <cell r="U1322" t="str">
            <v>ASSETS</v>
          </cell>
          <cell r="V1322" t="str">
            <v>CURRENT ASSETS</v>
          </cell>
        </row>
        <row r="1323">
          <cell r="C1323" t="str">
            <v>J6   A519900177USD</v>
          </cell>
          <cell r="D1323" t="str">
            <v>CAGBB***</v>
          </cell>
          <cell r="E1323" t="str">
            <v>OTHER</v>
          </cell>
          <cell r="F1323" t="str">
            <v>Balance Sheet</v>
          </cell>
          <cell r="G1323">
            <v>-0.03</v>
          </cell>
          <cell r="H1323">
            <v>-0.03</v>
          </cell>
          <cell r="I1323">
            <v>-0.03</v>
          </cell>
          <cell r="J1323">
            <v>-0.03</v>
          </cell>
          <cell r="K1323">
            <v>-0.03</v>
          </cell>
          <cell r="L1323">
            <v>-0.03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-0.18</v>
          </cell>
          <cell r="T1323" t="str">
            <v>USD</v>
          </cell>
          <cell r="U1323" t="str">
            <v>ASSETS</v>
          </cell>
          <cell r="V1323" t="str">
            <v>CURRENT ASSETS</v>
          </cell>
        </row>
        <row r="1324">
          <cell r="C1324" t="str">
            <v>J6   A519900191USD</v>
          </cell>
          <cell r="D1324" t="str">
            <v>CAGBB***</v>
          </cell>
          <cell r="E1324" t="str">
            <v>OTHER</v>
          </cell>
          <cell r="F1324" t="str">
            <v>Balance Sheet</v>
          </cell>
          <cell r="G1324">
            <v>22506.7</v>
          </cell>
          <cell r="H1324">
            <v>19906.259999999998</v>
          </cell>
          <cell r="I1324">
            <v>16681.48</v>
          </cell>
          <cell r="J1324">
            <v>14840.09</v>
          </cell>
          <cell r="K1324">
            <v>-0.01</v>
          </cell>
          <cell r="L1324">
            <v>-0.01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73934.510000000009</v>
          </cell>
          <cell r="T1324" t="str">
            <v>USD</v>
          </cell>
          <cell r="U1324" t="str">
            <v>ASSETS</v>
          </cell>
          <cell r="V1324" t="str">
            <v>CURRENT ASSETS</v>
          </cell>
        </row>
        <row r="1325">
          <cell r="C1325" t="str">
            <v>J6   A51990019QUSD</v>
          </cell>
          <cell r="D1325" t="str">
            <v>CAGBB***</v>
          </cell>
          <cell r="E1325" t="str">
            <v>OTHER</v>
          </cell>
          <cell r="F1325" t="str">
            <v>Balance Sheet</v>
          </cell>
          <cell r="G1325">
            <v>321823.44</v>
          </cell>
          <cell r="H1325">
            <v>278759.78000000003</v>
          </cell>
          <cell r="I1325">
            <v>266539.03999999998</v>
          </cell>
          <cell r="J1325">
            <v>234921.53</v>
          </cell>
          <cell r="K1325">
            <v>0</v>
          </cell>
          <cell r="L1325">
            <v>0.01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1102043.8</v>
          </cell>
          <cell r="T1325" t="str">
            <v>USD</v>
          </cell>
          <cell r="U1325" t="str">
            <v>ASSETS</v>
          </cell>
          <cell r="V1325" t="str">
            <v>CURRENT ASSETS</v>
          </cell>
        </row>
        <row r="1326">
          <cell r="C1326" t="str">
            <v>J6   A5199001ABUSD</v>
          </cell>
          <cell r="D1326" t="str">
            <v>CAGBB***</v>
          </cell>
          <cell r="E1326" t="str">
            <v>OTHER</v>
          </cell>
          <cell r="F1326" t="str">
            <v>Balance Sheet</v>
          </cell>
          <cell r="G1326">
            <v>0</v>
          </cell>
          <cell r="H1326">
            <v>0</v>
          </cell>
          <cell r="I1326">
            <v>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 t="str">
            <v>USD</v>
          </cell>
          <cell r="U1326" t="str">
            <v>ASSETS</v>
          </cell>
          <cell r="V1326" t="str">
            <v>CURRENT ASSETS</v>
          </cell>
        </row>
        <row r="1327">
          <cell r="C1327" t="str">
            <v>J6   A5199001B2USD</v>
          </cell>
          <cell r="D1327" t="str">
            <v>CAGBB***</v>
          </cell>
          <cell r="E1327" t="str">
            <v>OTHER</v>
          </cell>
          <cell r="F1327" t="str">
            <v>Balance Sheet</v>
          </cell>
          <cell r="G1327">
            <v>13926.93</v>
          </cell>
          <cell r="H1327">
            <v>11831.78</v>
          </cell>
          <cell r="I1327">
            <v>9983.61</v>
          </cell>
          <cell r="J1327">
            <v>8250.58</v>
          </cell>
          <cell r="K1327">
            <v>-0.02</v>
          </cell>
          <cell r="L1327">
            <v>-0.02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43992.860000000008</v>
          </cell>
          <cell r="T1327" t="str">
            <v>USD</v>
          </cell>
          <cell r="U1327" t="str">
            <v>ASSETS</v>
          </cell>
          <cell r="V1327" t="str">
            <v>CURRENT ASSETS</v>
          </cell>
        </row>
        <row r="1328">
          <cell r="C1328" t="str">
            <v>J6   A5199001B5USD</v>
          </cell>
          <cell r="D1328" t="str">
            <v>CAGBB***</v>
          </cell>
          <cell r="E1328" t="str">
            <v>OTHER</v>
          </cell>
          <cell r="F1328" t="str">
            <v>Balance Sheet</v>
          </cell>
          <cell r="G1328">
            <v>0.02</v>
          </cell>
          <cell r="H1328">
            <v>0.02</v>
          </cell>
          <cell r="I1328">
            <v>0.02</v>
          </cell>
          <cell r="J1328">
            <v>0.02</v>
          </cell>
          <cell r="K1328">
            <v>0.02</v>
          </cell>
          <cell r="L1328">
            <v>0.02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0.12000000000000001</v>
          </cell>
          <cell r="T1328" t="str">
            <v>USD</v>
          </cell>
          <cell r="U1328" t="str">
            <v>ASSETS</v>
          </cell>
          <cell r="V1328" t="str">
            <v>CURRENT ASSETS</v>
          </cell>
        </row>
        <row r="1329">
          <cell r="C1329" t="str">
            <v>J6   A5199001CKUSD</v>
          </cell>
          <cell r="D1329" t="str">
            <v>CAGBB***</v>
          </cell>
          <cell r="E1329" t="str">
            <v>OTHER</v>
          </cell>
          <cell r="F1329" t="str">
            <v>Balance Sheet</v>
          </cell>
          <cell r="G1329">
            <v>0</v>
          </cell>
          <cell r="H1329">
            <v>0</v>
          </cell>
          <cell r="I1329">
            <v>0</v>
          </cell>
          <cell r="J1329">
            <v>0</v>
          </cell>
          <cell r="K1329">
            <v>0</v>
          </cell>
          <cell r="L1329">
            <v>2063490.74</v>
          </cell>
          <cell r="M1329">
            <v>1542735.17</v>
          </cell>
          <cell r="N1329">
            <v>865027.71</v>
          </cell>
          <cell r="O1329">
            <v>1561223.55</v>
          </cell>
          <cell r="P1329">
            <v>1203280.55</v>
          </cell>
          <cell r="Q1329">
            <v>684642</v>
          </cell>
          <cell r="R1329">
            <v>1518650.16</v>
          </cell>
          <cell r="S1329">
            <v>9439049.879999999</v>
          </cell>
          <cell r="T1329" t="str">
            <v>USD</v>
          </cell>
          <cell r="U1329" t="str">
            <v>ASSETS</v>
          </cell>
          <cell r="V1329" t="str">
            <v>CURRENT ASSETS</v>
          </cell>
        </row>
        <row r="1330">
          <cell r="C1330" t="str">
            <v>J6   A5199001EDUSD</v>
          </cell>
          <cell r="D1330" t="str">
            <v>CAGBB***</v>
          </cell>
          <cell r="E1330" t="str">
            <v>OTHER</v>
          </cell>
          <cell r="F1330" t="str">
            <v>Balance Sheet</v>
          </cell>
          <cell r="G1330">
            <v>6372.74</v>
          </cell>
          <cell r="H1330">
            <v>5263.58</v>
          </cell>
          <cell r="I1330">
            <v>4263.66</v>
          </cell>
          <cell r="J1330">
            <v>3303.22</v>
          </cell>
          <cell r="K1330">
            <v>-0.02</v>
          </cell>
          <cell r="L1330">
            <v>-0.02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19203.16</v>
          </cell>
          <cell r="T1330" t="str">
            <v>USD</v>
          </cell>
          <cell r="U1330" t="str">
            <v>ASSETS</v>
          </cell>
          <cell r="V1330" t="str">
            <v>CURRENT ASSETS</v>
          </cell>
        </row>
        <row r="1331">
          <cell r="C1331" t="str">
            <v>J6   A5199001ISUSD</v>
          </cell>
          <cell r="D1331" t="str">
            <v>CAGBB***</v>
          </cell>
          <cell r="E1331" t="str">
            <v>OTHER</v>
          </cell>
          <cell r="F1331" t="str">
            <v>Balance Sheet</v>
          </cell>
          <cell r="G1331">
            <v>76274.94</v>
          </cell>
          <cell r="H1331">
            <v>66133.600000000006</v>
          </cell>
          <cell r="I1331">
            <v>69031.86</v>
          </cell>
          <cell r="J1331">
            <v>116841.69</v>
          </cell>
          <cell r="K1331">
            <v>82044.25</v>
          </cell>
          <cell r="L1331">
            <v>79603.59</v>
          </cell>
          <cell r="M1331">
            <v>82749.279999999999</v>
          </cell>
          <cell r="N1331">
            <v>68523.45</v>
          </cell>
          <cell r="O1331">
            <v>65598.2</v>
          </cell>
          <cell r="P1331">
            <v>54383.13</v>
          </cell>
          <cell r="Q1331">
            <v>49744.66</v>
          </cell>
          <cell r="R1331">
            <v>49119.59</v>
          </cell>
          <cell r="S1331">
            <v>860048.24</v>
          </cell>
          <cell r="T1331" t="str">
            <v>USD</v>
          </cell>
          <cell r="U1331" t="str">
            <v>ASSETS</v>
          </cell>
          <cell r="V1331" t="str">
            <v>CURRENT ASSETS</v>
          </cell>
        </row>
        <row r="1332">
          <cell r="C1332" t="str">
            <v>J6   A5199001KQUSD</v>
          </cell>
          <cell r="D1332" t="str">
            <v>CAGBB***</v>
          </cell>
          <cell r="E1332" t="str">
            <v>OTHER</v>
          </cell>
          <cell r="F1332" t="str">
            <v>Balance Sheet</v>
          </cell>
          <cell r="G1332">
            <v>45031.72</v>
          </cell>
          <cell r="H1332">
            <v>40575.53</v>
          </cell>
          <cell r="I1332">
            <v>34734.17</v>
          </cell>
          <cell r="J1332">
            <v>31893.67</v>
          </cell>
          <cell r="K1332">
            <v>-0.03</v>
          </cell>
          <cell r="L1332">
            <v>-0.03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152235.03</v>
          </cell>
          <cell r="T1332" t="str">
            <v>USD</v>
          </cell>
          <cell r="U1332" t="str">
            <v>ASSETS</v>
          </cell>
          <cell r="V1332" t="str">
            <v>CURRENT ASSETS</v>
          </cell>
        </row>
        <row r="1333">
          <cell r="C1333" t="str">
            <v>J6   A5199001KZUSD</v>
          </cell>
          <cell r="D1333" t="str">
            <v>CAGBB***</v>
          </cell>
          <cell r="E1333" t="str">
            <v>OTHER</v>
          </cell>
          <cell r="F1333" t="str">
            <v>Balance Sheet</v>
          </cell>
          <cell r="G1333">
            <v>0.01</v>
          </cell>
          <cell r="H1333">
            <v>0.01</v>
          </cell>
          <cell r="I1333">
            <v>0.01</v>
          </cell>
          <cell r="J1333">
            <v>0.01</v>
          </cell>
          <cell r="K1333">
            <v>0.01</v>
          </cell>
          <cell r="L1333">
            <v>0.01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6.0000000000000005E-2</v>
          </cell>
          <cell r="T1333" t="str">
            <v>USD</v>
          </cell>
          <cell r="U1333" t="str">
            <v>ASSETS</v>
          </cell>
          <cell r="V1333" t="str">
            <v>CURRENT ASSETS</v>
          </cell>
        </row>
        <row r="1334">
          <cell r="C1334" t="str">
            <v>J6   A5199001L9USD</v>
          </cell>
          <cell r="D1334" t="str">
            <v>CAGBB***</v>
          </cell>
          <cell r="E1334" t="str">
            <v>OTHER</v>
          </cell>
          <cell r="F1334" t="str">
            <v>Balance Sheet</v>
          </cell>
          <cell r="G1334">
            <v>64107.97</v>
          </cell>
          <cell r="H1334">
            <v>42076.21</v>
          </cell>
          <cell r="I1334">
            <v>5217.62</v>
          </cell>
          <cell r="J1334">
            <v>56865.279999999999</v>
          </cell>
          <cell r="K1334">
            <v>-0.02</v>
          </cell>
          <cell r="L1334">
            <v>-0.02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168267.04</v>
          </cell>
          <cell r="T1334" t="str">
            <v>USD</v>
          </cell>
          <cell r="U1334" t="str">
            <v>ASSETS</v>
          </cell>
          <cell r="V1334" t="str">
            <v>CURRENT ASSETS</v>
          </cell>
        </row>
        <row r="1335">
          <cell r="C1335" t="str">
            <v>J6   A5199001M4USD</v>
          </cell>
          <cell r="D1335" t="str">
            <v>CAGBB***</v>
          </cell>
          <cell r="E1335" t="str">
            <v>OTHER</v>
          </cell>
          <cell r="F1335" t="str">
            <v>Balance Sheet</v>
          </cell>
          <cell r="G1335">
            <v>39177.050000000003</v>
          </cell>
          <cell r="H1335">
            <v>19415.11</v>
          </cell>
          <cell r="I1335">
            <v>-0.01</v>
          </cell>
          <cell r="J1335">
            <v>34750.99</v>
          </cell>
          <cell r="K1335">
            <v>-0.02</v>
          </cell>
          <cell r="L1335">
            <v>-0.02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93343.099999999991</v>
          </cell>
          <cell r="T1335" t="str">
            <v>USD</v>
          </cell>
          <cell r="U1335" t="str">
            <v>ASSETS</v>
          </cell>
          <cell r="V1335" t="str">
            <v>CURRENT ASSETS</v>
          </cell>
        </row>
        <row r="1336">
          <cell r="C1336" t="str">
            <v>J6   A5199001OTUSD</v>
          </cell>
          <cell r="D1336" t="str">
            <v>CAGBB***</v>
          </cell>
          <cell r="E1336" t="str">
            <v>OTHER</v>
          </cell>
          <cell r="F1336" t="str">
            <v>Balance Sheet</v>
          </cell>
          <cell r="G1336">
            <v>39177.08</v>
          </cell>
          <cell r="H1336">
            <v>19415.14</v>
          </cell>
          <cell r="I1336">
            <v>0.02</v>
          </cell>
          <cell r="J1336">
            <v>34751.019999999997</v>
          </cell>
          <cell r="K1336">
            <v>0.01</v>
          </cell>
          <cell r="L1336">
            <v>0.01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93343.279999999984</v>
          </cell>
          <cell r="T1336" t="str">
            <v>USD</v>
          </cell>
          <cell r="U1336" t="str">
            <v>ASSETS</v>
          </cell>
          <cell r="V1336" t="str">
            <v>CURRENT ASSETS</v>
          </cell>
        </row>
        <row r="1337">
          <cell r="C1337" t="str">
            <v>J6   A5199001OVUSD</v>
          </cell>
          <cell r="D1337" t="str">
            <v>CAGBB***</v>
          </cell>
          <cell r="E1337" t="str">
            <v>OTHER</v>
          </cell>
          <cell r="F1337" t="str">
            <v>Balance Sheet</v>
          </cell>
          <cell r="G1337">
            <v>343082.2</v>
          </cell>
          <cell r="H1337">
            <v>199460.24</v>
          </cell>
          <cell r="I1337">
            <v>343302.01</v>
          </cell>
          <cell r="J1337">
            <v>249315.27</v>
          </cell>
          <cell r="K1337">
            <v>-0.04</v>
          </cell>
          <cell r="L1337">
            <v>-0.04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1135159.6399999999</v>
          </cell>
          <cell r="T1337" t="str">
            <v>USD</v>
          </cell>
          <cell r="U1337" t="str">
            <v>ASSETS</v>
          </cell>
          <cell r="V1337" t="str">
            <v>CURRENT ASSETS</v>
          </cell>
        </row>
        <row r="1338">
          <cell r="C1338" t="str">
            <v>J6   A5199001PBUSD</v>
          </cell>
          <cell r="D1338" t="str">
            <v>CAGBB***</v>
          </cell>
          <cell r="E1338" t="str">
            <v>OTHER</v>
          </cell>
          <cell r="F1338" t="str">
            <v>Balance Sheet</v>
          </cell>
          <cell r="G1338">
            <v>32495.11</v>
          </cell>
          <cell r="H1338">
            <v>26230.41</v>
          </cell>
          <cell r="I1338">
            <v>22576.25</v>
          </cell>
          <cell r="J1338">
            <v>23321.25</v>
          </cell>
          <cell r="K1338">
            <v>0.01</v>
          </cell>
          <cell r="L1338">
            <v>0.01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104623.03999999999</v>
          </cell>
          <cell r="T1338" t="str">
            <v>USD</v>
          </cell>
          <cell r="U1338" t="str">
            <v>ASSETS</v>
          </cell>
          <cell r="V1338" t="str">
            <v>CURRENT ASSETS</v>
          </cell>
        </row>
        <row r="1339">
          <cell r="C1339" t="str">
            <v>J6   A5199001PGUSD</v>
          </cell>
          <cell r="D1339" t="str">
            <v>CAGBB***</v>
          </cell>
          <cell r="E1339" t="str">
            <v>OTHER</v>
          </cell>
          <cell r="F1339" t="str">
            <v>Balance Sheet</v>
          </cell>
          <cell r="G1339">
            <v>0.09</v>
          </cell>
          <cell r="H1339">
            <v>0.09</v>
          </cell>
          <cell r="I1339">
            <v>0.09</v>
          </cell>
          <cell r="J1339">
            <v>0.09</v>
          </cell>
          <cell r="K1339">
            <v>0.09</v>
          </cell>
          <cell r="L1339">
            <v>0.09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0.53999999999999992</v>
          </cell>
          <cell r="T1339" t="str">
            <v>USD</v>
          </cell>
          <cell r="U1339" t="str">
            <v>ASSETS</v>
          </cell>
          <cell r="V1339" t="str">
            <v>CURRENT ASSETS</v>
          </cell>
        </row>
        <row r="1340">
          <cell r="C1340" t="str">
            <v>J6   A5199001PKUSD</v>
          </cell>
          <cell r="D1340" t="str">
            <v>CAGBB***</v>
          </cell>
          <cell r="E1340" t="str">
            <v>OTHER</v>
          </cell>
          <cell r="F1340" t="str">
            <v>Balance Sheet</v>
          </cell>
          <cell r="G1340">
            <v>28075.18</v>
          </cell>
          <cell r="H1340">
            <v>26561.82</v>
          </cell>
          <cell r="I1340">
            <v>25614.33</v>
          </cell>
          <cell r="J1340">
            <v>25136.62</v>
          </cell>
          <cell r="K1340">
            <v>0.03</v>
          </cell>
          <cell r="L1340">
            <v>0.03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105388.01</v>
          </cell>
          <cell r="T1340" t="str">
            <v>USD</v>
          </cell>
          <cell r="U1340" t="str">
            <v>ASSETS</v>
          </cell>
          <cell r="V1340" t="str">
            <v>CURRENT ASSETS</v>
          </cell>
        </row>
        <row r="1341">
          <cell r="C1341" t="str">
            <v>J6   A5199001TFUSD</v>
          </cell>
          <cell r="D1341" t="str">
            <v>CAGBB***</v>
          </cell>
          <cell r="E1341" t="str">
            <v>OTHER</v>
          </cell>
          <cell r="F1341" t="str">
            <v>Balance Sheet</v>
          </cell>
          <cell r="G1341">
            <v>164472.51</v>
          </cell>
          <cell r="H1341">
            <v>85630.6</v>
          </cell>
          <cell r="I1341">
            <v>165590.44</v>
          </cell>
          <cell r="J1341">
            <v>117947.25</v>
          </cell>
          <cell r="K1341">
            <v>-0.06</v>
          </cell>
          <cell r="L1341">
            <v>-0.06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533640.67999999993</v>
          </cell>
          <cell r="T1341" t="str">
            <v>USD</v>
          </cell>
          <cell r="U1341" t="str">
            <v>ASSETS</v>
          </cell>
          <cell r="V1341" t="str">
            <v>CURRENT ASSETS</v>
          </cell>
        </row>
        <row r="1342">
          <cell r="C1342" t="str">
            <v>J6   A5199001TRUSD</v>
          </cell>
          <cell r="D1342" t="str">
            <v>CAGBB***</v>
          </cell>
          <cell r="E1342" t="str">
            <v>OTHER</v>
          </cell>
          <cell r="F1342" t="str">
            <v>Balance Sheet</v>
          </cell>
          <cell r="G1342">
            <v>-0.01</v>
          </cell>
          <cell r="H1342">
            <v>-0.01</v>
          </cell>
          <cell r="I1342">
            <v>-0.01</v>
          </cell>
          <cell r="J1342">
            <v>-0.01</v>
          </cell>
          <cell r="K1342">
            <v>-0.01</v>
          </cell>
          <cell r="L1342">
            <v>-0.01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-6.0000000000000005E-2</v>
          </cell>
          <cell r="T1342" t="str">
            <v>USD</v>
          </cell>
          <cell r="U1342" t="str">
            <v>ASSETS</v>
          </cell>
          <cell r="V1342" t="str">
            <v>CURRENT ASSETS</v>
          </cell>
        </row>
        <row r="1343">
          <cell r="C1343" t="str">
            <v>J6   A5199001U1USD</v>
          </cell>
          <cell r="D1343" t="str">
            <v>CAGBB***</v>
          </cell>
          <cell r="E1343" t="str">
            <v>OTHER</v>
          </cell>
          <cell r="F1343" t="str">
            <v>Balance Sheet</v>
          </cell>
          <cell r="G1343">
            <v>211143.09</v>
          </cell>
          <cell r="H1343">
            <v>131170.56</v>
          </cell>
          <cell r="I1343">
            <v>238167.61</v>
          </cell>
          <cell r="J1343">
            <v>176352.66</v>
          </cell>
          <cell r="K1343">
            <v>-0.11</v>
          </cell>
          <cell r="L1343">
            <v>-0.11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756833.70000000007</v>
          </cell>
          <cell r="T1343" t="str">
            <v>USD</v>
          </cell>
          <cell r="U1343" t="str">
            <v>ASSETS</v>
          </cell>
          <cell r="V1343" t="str">
            <v>CURRENT ASSETS</v>
          </cell>
        </row>
        <row r="1344">
          <cell r="C1344" t="str">
            <v>BS   G37250BS01USD</v>
          </cell>
          <cell r="D1344" t="str">
            <v>DACN****</v>
          </cell>
          <cell r="E1344" t="str">
            <v>WAGES</v>
          </cell>
          <cell r="F1344" t="str">
            <v>Balance Sheet</v>
          </cell>
          <cell r="G1344">
            <v>-90014.720000000001</v>
          </cell>
          <cell r="H1344">
            <v>-88497.14</v>
          </cell>
          <cell r="I1344">
            <v>-93465.74</v>
          </cell>
          <cell r="J1344">
            <v>-92810.74</v>
          </cell>
          <cell r="K1344">
            <v>-98923.13</v>
          </cell>
          <cell r="L1344">
            <v>-98881.05</v>
          </cell>
          <cell r="M1344">
            <v>-99002.37</v>
          </cell>
          <cell r="N1344">
            <v>-100193.85</v>
          </cell>
          <cell r="O1344">
            <v>-102367.13</v>
          </cell>
          <cell r="P1344">
            <v>-103709.39</v>
          </cell>
          <cell r="Q1344">
            <v>-105309.02</v>
          </cell>
          <cell r="R1344">
            <v>-94279.15</v>
          </cell>
          <cell r="S1344">
            <v>-1167453.43</v>
          </cell>
          <cell r="T1344" t="str">
            <v>USD</v>
          </cell>
          <cell r="U1344" t="str">
            <v>LIABILITIES</v>
          </cell>
          <cell r="V1344" t="str">
            <v>CURRENT LIAB</v>
          </cell>
        </row>
        <row r="1345">
          <cell r="C1345" t="str">
            <v>BS   G37260BSUSD</v>
          </cell>
          <cell r="D1345" t="str">
            <v>DACJ****</v>
          </cell>
          <cell r="E1345" t="str">
            <v>WAGES</v>
          </cell>
          <cell r="F1345" t="str">
            <v>Balance Sheet</v>
          </cell>
          <cell r="G1345">
            <v>-512055.39</v>
          </cell>
          <cell r="H1345">
            <v>-543316.34</v>
          </cell>
          <cell r="I1345">
            <v>-609330.18000000005</v>
          </cell>
          <cell r="J1345">
            <v>-152642.91</v>
          </cell>
          <cell r="K1345">
            <v>-200765.06</v>
          </cell>
          <cell r="L1345">
            <v>-240159.46</v>
          </cell>
          <cell r="M1345">
            <v>-282902.71999999997</v>
          </cell>
          <cell r="N1345">
            <v>-327980.76</v>
          </cell>
          <cell r="O1345">
            <v>-415609.42</v>
          </cell>
          <cell r="P1345">
            <v>-461826.36</v>
          </cell>
          <cell r="Q1345">
            <v>-506035.92</v>
          </cell>
          <cell r="R1345">
            <v>-559149.59</v>
          </cell>
          <cell r="S1345">
            <v>-4811774.1100000003</v>
          </cell>
          <cell r="T1345" t="str">
            <v>USD</v>
          </cell>
          <cell r="U1345" t="str">
            <v>LIABILITIES</v>
          </cell>
          <cell r="V1345" t="str">
            <v>CURRENT LIAB</v>
          </cell>
        </row>
        <row r="1346">
          <cell r="C1346" t="str">
            <v>BS   G4736010BSUSD</v>
          </cell>
          <cell r="D1346" t="str">
            <v>DABBC***</v>
          </cell>
          <cell r="E1346" t="str">
            <v>ACCRUED</v>
          </cell>
          <cell r="F1346" t="str">
            <v>Balance Sheet</v>
          </cell>
          <cell r="G1346">
            <v>63301.56</v>
          </cell>
          <cell r="H1346">
            <v>94070.54</v>
          </cell>
          <cell r="I1346">
            <v>-159863.45000000001</v>
          </cell>
          <cell r="J1346">
            <v>-187627.85</v>
          </cell>
          <cell r="K1346">
            <v>-196184.17</v>
          </cell>
          <cell r="L1346">
            <v>-287619.98</v>
          </cell>
          <cell r="M1346">
            <v>-358439.97</v>
          </cell>
          <cell r="N1346">
            <v>-283387.90999999997</v>
          </cell>
          <cell r="O1346">
            <v>-342640.9</v>
          </cell>
          <cell r="P1346">
            <v>-313356.61</v>
          </cell>
          <cell r="Q1346">
            <v>-381834.09</v>
          </cell>
          <cell r="R1346">
            <v>64737.8</v>
          </cell>
          <cell r="S1346">
            <v>-2288845.0299999998</v>
          </cell>
          <cell r="T1346" t="str">
            <v>USD</v>
          </cell>
          <cell r="U1346" t="str">
            <v>LIABILITIES</v>
          </cell>
          <cell r="V1346" t="str">
            <v>CURRENT LIAB</v>
          </cell>
        </row>
        <row r="1347">
          <cell r="C1347" t="str">
            <v>J6   E029002010USD</v>
          </cell>
          <cell r="D1347" t="str">
            <v>CBAAD***</v>
          </cell>
          <cell r="E1347" t="str">
            <v>LAND&amp;ME</v>
          </cell>
          <cell r="F1347" t="str">
            <v>Balance Sheet</v>
          </cell>
          <cell r="G1347">
            <v>0</v>
          </cell>
          <cell r="H1347">
            <v>0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297772.2</v>
          </cell>
          <cell r="R1347">
            <v>0</v>
          </cell>
          <cell r="S1347">
            <v>297772.2</v>
          </cell>
          <cell r="T1347" t="str">
            <v>USD</v>
          </cell>
          <cell r="U1347" t="str">
            <v>ASSETS</v>
          </cell>
          <cell r="V1347" t="str">
            <v>OTHER ASSETS</v>
          </cell>
        </row>
        <row r="1348">
          <cell r="C1348" t="str">
            <v>J6   E029002210USD</v>
          </cell>
          <cell r="D1348" t="str">
            <v>CBAAD***</v>
          </cell>
          <cell r="E1348" t="str">
            <v>LAND&amp;ME</v>
          </cell>
          <cell r="F1348" t="str">
            <v>Balance Sheet</v>
          </cell>
          <cell r="G1348">
            <v>0</v>
          </cell>
          <cell r="H1348">
            <v>0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11483.14</v>
          </cell>
          <cell r="S1348">
            <v>11483.14</v>
          </cell>
          <cell r="T1348" t="str">
            <v>USD</v>
          </cell>
          <cell r="U1348" t="str">
            <v>ASSETS</v>
          </cell>
          <cell r="V1348" t="str">
            <v>OTHER ASSETS</v>
          </cell>
        </row>
        <row r="1349">
          <cell r="C1349" t="str">
            <v>BS   G4736020BSUSD</v>
          </cell>
          <cell r="D1349" t="str">
            <v>DABBC***</v>
          </cell>
          <cell r="E1349" t="str">
            <v>ACCRUED</v>
          </cell>
          <cell r="F1349" t="str">
            <v>Balance Sheet</v>
          </cell>
          <cell r="G1349">
            <v>-207872.09</v>
          </cell>
          <cell r="H1349">
            <v>-136857.97</v>
          </cell>
          <cell r="I1349">
            <v>-132137.21</v>
          </cell>
          <cell r="J1349">
            <v>-134971.59</v>
          </cell>
          <cell r="K1349">
            <v>-137425.03</v>
          </cell>
          <cell r="L1349">
            <v>-166958.29</v>
          </cell>
          <cell r="M1349">
            <v>-233037.91</v>
          </cell>
          <cell r="N1349">
            <v>-221845.06</v>
          </cell>
          <cell r="O1349">
            <v>-252076.69</v>
          </cell>
          <cell r="P1349">
            <v>-266981.46000000002</v>
          </cell>
          <cell r="Q1349">
            <v>-247893.52</v>
          </cell>
          <cell r="R1349">
            <v>-245312.06</v>
          </cell>
          <cell r="S1349">
            <v>-2383368.88</v>
          </cell>
          <cell r="T1349" t="str">
            <v>USD</v>
          </cell>
          <cell r="U1349" t="str">
            <v>LIABILITIES</v>
          </cell>
          <cell r="V1349" t="str">
            <v>CURRENT LIAB</v>
          </cell>
        </row>
        <row r="1350">
          <cell r="C1350" t="str">
            <v>BS   G4736030BSUSD</v>
          </cell>
          <cell r="D1350" t="str">
            <v>DABBC***</v>
          </cell>
          <cell r="E1350" t="str">
            <v>ACCRUED</v>
          </cell>
          <cell r="F1350" t="str">
            <v>Balance Sheet</v>
          </cell>
          <cell r="G1350">
            <v>-10846.77</v>
          </cell>
          <cell r="H1350">
            <v>-10663.9</v>
          </cell>
          <cell r="I1350">
            <v>-11262.62</v>
          </cell>
          <cell r="J1350">
            <v>-11183.69</v>
          </cell>
          <cell r="K1350">
            <v>-11920.23</v>
          </cell>
          <cell r="L1350">
            <v>-11915.16</v>
          </cell>
          <cell r="M1350">
            <v>-11929.78</v>
          </cell>
          <cell r="N1350">
            <v>-12073.35</v>
          </cell>
          <cell r="O1350">
            <v>-12335.23</v>
          </cell>
          <cell r="P1350">
            <v>-12496.97</v>
          </cell>
          <cell r="Q1350">
            <v>-12689.73</v>
          </cell>
          <cell r="R1350">
            <v>-11360.62</v>
          </cell>
          <cell r="S1350">
            <v>-140678.05000000002</v>
          </cell>
          <cell r="T1350" t="str">
            <v>USD</v>
          </cell>
          <cell r="U1350" t="str">
            <v>LIABILITIES</v>
          </cell>
          <cell r="V1350" t="str">
            <v>CURRENT LIAB</v>
          </cell>
        </row>
        <row r="1351">
          <cell r="C1351" t="str">
            <v>BS   G5720069USD</v>
          </cell>
          <cell r="D1351" t="str">
            <v>DABBDC**</v>
          </cell>
          <cell r="E1351" t="str">
            <v>ACCRUED</v>
          </cell>
          <cell r="F1351" t="str">
            <v>Balance Sheet</v>
          </cell>
          <cell r="G1351">
            <v>-14809.62</v>
          </cell>
          <cell r="H1351">
            <v>-30204.16</v>
          </cell>
          <cell r="I1351">
            <v>2314.21</v>
          </cell>
          <cell r="J1351">
            <v>10631.03</v>
          </cell>
          <cell r="K1351">
            <v>1269.27</v>
          </cell>
          <cell r="L1351">
            <v>10605.04</v>
          </cell>
          <cell r="M1351">
            <v>13703.84</v>
          </cell>
          <cell r="N1351">
            <v>15438.37</v>
          </cell>
          <cell r="O1351">
            <v>17634.62</v>
          </cell>
          <cell r="P1351">
            <v>22759.15</v>
          </cell>
          <cell r="Q1351">
            <v>28367.66</v>
          </cell>
          <cell r="R1351">
            <v>35846.639999999999</v>
          </cell>
          <cell r="S1351">
            <v>113556.05</v>
          </cell>
          <cell r="T1351" t="str">
            <v>USD</v>
          </cell>
          <cell r="U1351" t="str">
            <v>LIABILITIES</v>
          </cell>
          <cell r="V1351" t="str">
            <v>CURRENT LIAB</v>
          </cell>
        </row>
        <row r="1352">
          <cell r="C1352" t="str">
            <v>J6   E029005M51USD</v>
          </cell>
          <cell r="D1352" t="str">
            <v>CBAAD***</v>
          </cell>
          <cell r="E1352" t="str">
            <v>LAND&amp;ME</v>
          </cell>
          <cell r="F1352" t="str">
            <v>Balance Sheet</v>
          </cell>
          <cell r="G1352">
            <v>-0.02</v>
          </cell>
          <cell r="H1352">
            <v>0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-0.02</v>
          </cell>
          <cell r="T1352" t="str">
            <v>USD</v>
          </cell>
          <cell r="U1352" t="str">
            <v>ASSETS</v>
          </cell>
          <cell r="V1352" t="str">
            <v>OTHER ASSETS</v>
          </cell>
        </row>
        <row r="1353">
          <cell r="C1353" t="str">
            <v>J6   E029005M93USD</v>
          </cell>
          <cell r="D1353" t="str">
            <v>CBAAD***</v>
          </cell>
          <cell r="E1353" t="str">
            <v>LAND&amp;ME</v>
          </cell>
          <cell r="F1353" t="str">
            <v>Balance Sheet</v>
          </cell>
          <cell r="G1353">
            <v>0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28735.360000000001</v>
          </cell>
          <cell r="S1353">
            <v>28735.360000000001</v>
          </cell>
          <cell r="T1353" t="str">
            <v>USD</v>
          </cell>
          <cell r="U1353" t="str">
            <v>ASSETS</v>
          </cell>
          <cell r="V1353" t="str">
            <v>OTHER ASSETS</v>
          </cell>
        </row>
        <row r="1354">
          <cell r="C1354" t="str">
            <v>J6   E029009193USD</v>
          </cell>
          <cell r="D1354" t="str">
            <v>CBAAD***</v>
          </cell>
          <cell r="E1354" t="str">
            <v>LAND&amp;ME</v>
          </cell>
          <cell r="F1354" t="str">
            <v>Balance Sheet</v>
          </cell>
          <cell r="G1354">
            <v>0</v>
          </cell>
          <cell r="H1354">
            <v>0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28735.360000000001</v>
          </cell>
          <cell r="S1354">
            <v>28735.360000000001</v>
          </cell>
          <cell r="T1354" t="str">
            <v>USD</v>
          </cell>
          <cell r="U1354" t="str">
            <v>ASSETS</v>
          </cell>
          <cell r="V1354" t="str">
            <v>OTHER ASSETS</v>
          </cell>
        </row>
        <row r="1355">
          <cell r="C1355" t="str">
            <v>J6   E029009Q10USD</v>
          </cell>
          <cell r="D1355" t="str">
            <v>CBAAD***</v>
          </cell>
          <cell r="E1355" t="str">
            <v>LAND&amp;ME</v>
          </cell>
          <cell r="F1355" t="str">
            <v>Balance Sheet</v>
          </cell>
          <cell r="G1355">
            <v>0</v>
          </cell>
          <cell r="H1355">
            <v>0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21505.77</v>
          </cell>
          <cell r="R1355">
            <v>0</v>
          </cell>
          <cell r="S1355">
            <v>21505.77</v>
          </cell>
          <cell r="T1355" t="str">
            <v>USD</v>
          </cell>
          <cell r="U1355" t="str">
            <v>ASSETS</v>
          </cell>
          <cell r="V1355" t="str">
            <v>OTHER ASSETS</v>
          </cell>
        </row>
        <row r="1356">
          <cell r="C1356" t="str">
            <v>J6   E029009Q22USD</v>
          </cell>
          <cell r="D1356" t="str">
            <v>CBAAD***</v>
          </cell>
          <cell r="E1356" t="str">
            <v>LAND&amp;ME</v>
          </cell>
          <cell r="F1356" t="str">
            <v>Balance Sheet</v>
          </cell>
          <cell r="G1356">
            <v>-32.44</v>
          </cell>
          <cell r="H1356">
            <v>0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-32.44</v>
          </cell>
          <cell r="T1356" t="str">
            <v>USD</v>
          </cell>
          <cell r="U1356" t="str">
            <v>ASSETS</v>
          </cell>
          <cell r="V1356" t="str">
            <v>OTHER ASSETS</v>
          </cell>
        </row>
        <row r="1357">
          <cell r="C1357" t="str">
            <v>J6   E029009Q51USD</v>
          </cell>
          <cell r="D1357" t="str">
            <v>CBAAD***</v>
          </cell>
          <cell r="E1357" t="str">
            <v>LAND&amp;ME</v>
          </cell>
          <cell r="F1357" t="str">
            <v>Balance Sheet</v>
          </cell>
          <cell r="G1357">
            <v>0.02</v>
          </cell>
          <cell r="H1357">
            <v>0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0.02</v>
          </cell>
          <cell r="T1357" t="str">
            <v>USD</v>
          </cell>
          <cell r="U1357" t="str">
            <v>ASSETS</v>
          </cell>
          <cell r="V1357" t="str">
            <v>OTHER ASSETS</v>
          </cell>
        </row>
        <row r="1358">
          <cell r="C1358" t="str">
            <v>J6   E02900KR50USD</v>
          </cell>
          <cell r="D1358" t="str">
            <v>CBAAD***</v>
          </cell>
          <cell r="E1358" t="str">
            <v>LAND&amp;ME</v>
          </cell>
          <cell r="F1358" t="str">
            <v>Balance Sheet</v>
          </cell>
          <cell r="G1358">
            <v>-0.01</v>
          </cell>
          <cell r="H1358">
            <v>0</v>
          </cell>
          <cell r="I1358">
            <v>0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-0.01</v>
          </cell>
          <cell r="T1358" t="str">
            <v>USD</v>
          </cell>
          <cell r="U1358" t="str">
            <v>ASSETS</v>
          </cell>
          <cell r="V1358" t="str">
            <v>OTHER ASSETS</v>
          </cell>
        </row>
        <row r="1359">
          <cell r="C1359" t="str">
            <v>J6   E02900KZ22USD</v>
          </cell>
          <cell r="D1359" t="str">
            <v>CBAAD***</v>
          </cell>
          <cell r="E1359" t="str">
            <v>LAND&amp;ME</v>
          </cell>
          <cell r="F1359" t="str">
            <v>Balance Sheet</v>
          </cell>
          <cell r="G1359">
            <v>0</v>
          </cell>
          <cell r="H1359">
            <v>0</v>
          </cell>
          <cell r="I1359">
            <v>0</v>
          </cell>
          <cell r="J1359">
            <v>0</v>
          </cell>
          <cell r="K1359">
            <v>0</v>
          </cell>
          <cell r="L1359">
            <v>25394.07</v>
          </cell>
          <cell r="M1359">
            <v>25394.07</v>
          </cell>
          <cell r="N1359">
            <v>25394.07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76182.209999999992</v>
          </cell>
          <cell r="T1359" t="str">
            <v>USD</v>
          </cell>
          <cell r="U1359" t="str">
            <v>ASSETS</v>
          </cell>
          <cell r="V1359" t="str">
            <v>OTHER ASSETS</v>
          </cell>
        </row>
        <row r="1360">
          <cell r="C1360" t="str">
            <v>J6   E02900KZ60USD</v>
          </cell>
          <cell r="D1360" t="str">
            <v>CBAAD***</v>
          </cell>
          <cell r="E1360" t="str">
            <v>LAND&amp;ME</v>
          </cell>
          <cell r="F1360" t="str">
            <v>Balance Sheet</v>
          </cell>
          <cell r="G1360">
            <v>0</v>
          </cell>
          <cell r="H1360">
            <v>0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39382.9</v>
          </cell>
          <cell r="N1360">
            <v>39382.9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78765.8</v>
          </cell>
          <cell r="T1360" t="str">
            <v>USD</v>
          </cell>
          <cell r="U1360" t="str">
            <v>ASSETS</v>
          </cell>
          <cell r="V1360" t="str">
            <v>OTHER ASSETS</v>
          </cell>
        </row>
        <row r="1361">
          <cell r="C1361" t="str">
            <v>J6   E02900L593USD</v>
          </cell>
          <cell r="D1361" t="str">
            <v>CBAAD***</v>
          </cell>
          <cell r="E1361" t="str">
            <v>LAND&amp;ME</v>
          </cell>
          <cell r="F1361" t="str">
            <v>Balance Sheet</v>
          </cell>
          <cell r="G1361">
            <v>0</v>
          </cell>
          <cell r="H1361">
            <v>0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28735.360000000001</v>
          </cell>
          <cell r="S1361">
            <v>28735.360000000001</v>
          </cell>
          <cell r="T1361" t="str">
            <v>USD</v>
          </cell>
          <cell r="U1361" t="str">
            <v>ASSETS</v>
          </cell>
          <cell r="V1361" t="str">
            <v>OTHER ASSETS</v>
          </cell>
        </row>
        <row r="1362">
          <cell r="C1362" t="str">
            <v>J6   E02900OT93USD</v>
          </cell>
          <cell r="D1362" t="str">
            <v>CBAAD***</v>
          </cell>
          <cell r="E1362" t="str">
            <v>LAND&amp;ME</v>
          </cell>
          <cell r="F1362" t="str">
            <v>Balance Sheet</v>
          </cell>
          <cell r="G1362">
            <v>0</v>
          </cell>
          <cell r="H1362">
            <v>0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28735.360000000001</v>
          </cell>
          <cell r="S1362">
            <v>28735.360000000001</v>
          </cell>
          <cell r="T1362" t="str">
            <v>USD</v>
          </cell>
          <cell r="U1362" t="str">
            <v>ASSETS</v>
          </cell>
          <cell r="V1362" t="str">
            <v>OTHER ASSETS</v>
          </cell>
        </row>
        <row r="1363">
          <cell r="C1363" t="str">
            <v>J6   E02900U110USD</v>
          </cell>
          <cell r="D1363" t="str">
            <v>CBAAD***</v>
          </cell>
          <cell r="E1363" t="str">
            <v>LAND&amp;ME</v>
          </cell>
          <cell r="F1363" t="str">
            <v>Balance Sheet</v>
          </cell>
          <cell r="G1363">
            <v>0</v>
          </cell>
          <cell r="H1363">
            <v>0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11483.14</v>
          </cell>
          <cell r="R1363">
            <v>0</v>
          </cell>
          <cell r="S1363">
            <v>11483.14</v>
          </cell>
          <cell r="T1363" t="str">
            <v>USD</v>
          </cell>
          <cell r="U1363" t="str">
            <v>ASSETS</v>
          </cell>
          <cell r="V1363" t="str">
            <v>OTHER ASSETS</v>
          </cell>
        </row>
        <row r="1364">
          <cell r="C1364" t="str">
            <v>J6   F20012211CUSD</v>
          </cell>
          <cell r="D1364" t="str">
            <v>CBAAA***</v>
          </cell>
          <cell r="E1364" t="str">
            <v>LAND&amp;ME</v>
          </cell>
          <cell r="F1364" t="str">
            <v>Balance Sheet</v>
          </cell>
          <cell r="G1364">
            <v>57612.39</v>
          </cell>
          <cell r="H1364">
            <v>57612.39</v>
          </cell>
          <cell r="I1364">
            <v>57612.39</v>
          </cell>
          <cell r="J1364">
            <v>57612.39</v>
          </cell>
          <cell r="K1364">
            <v>57612.39</v>
          </cell>
          <cell r="L1364">
            <v>57612.39</v>
          </cell>
          <cell r="M1364">
            <v>57612.39</v>
          </cell>
          <cell r="N1364">
            <v>57612.39</v>
          </cell>
          <cell r="O1364">
            <v>57612.39</v>
          </cell>
          <cell r="P1364">
            <v>57612.39</v>
          </cell>
          <cell r="Q1364">
            <v>57612.39</v>
          </cell>
          <cell r="R1364">
            <v>57612.39</v>
          </cell>
          <cell r="S1364">
            <v>691348.68</v>
          </cell>
          <cell r="T1364" t="str">
            <v>USD</v>
          </cell>
          <cell r="U1364" t="str">
            <v>ASSETS</v>
          </cell>
          <cell r="V1364" t="str">
            <v>OTHER ASSETS</v>
          </cell>
        </row>
        <row r="1365">
          <cell r="C1365" t="str">
            <v>J6   F200122122USD</v>
          </cell>
          <cell r="D1365" t="str">
            <v>CBAAA***</v>
          </cell>
          <cell r="E1365" t="str">
            <v>LAND&amp;ME</v>
          </cell>
          <cell r="F1365" t="str">
            <v>Balance Sheet</v>
          </cell>
          <cell r="G1365">
            <v>3069.14</v>
          </cell>
          <cell r="H1365">
            <v>3069.14</v>
          </cell>
          <cell r="I1365">
            <v>3069.14</v>
          </cell>
          <cell r="J1365">
            <v>3069.14</v>
          </cell>
          <cell r="K1365">
            <v>3069.14</v>
          </cell>
          <cell r="L1365">
            <v>3069.14</v>
          </cell>
          <cell r="M1365">
            <v>3069.14</v>
          </cell>
          <cell r="N1365">
            <v>3069.14</v>
          </cell>
          <cell r="O1365">
            <v>3069.14</v>
          </cell>
          <cell r="P1365">
            <v>3069.14</v>
          </cell>
          <cell r="Q1365">
            <v>3069.14</v>
          </cell>
          <cell r="R1365">
            <v>3069.14</v>
          </cell>
          <cell r="S1365">
            <v>36829.68</v>
          </cell>
          <cell r="T1365" t="str">
            <v>USD</v>
          </cell>
          <cell r="U1365" t="str">
            <v>ASSETS</v>
          </cell>
          <cell r="V1365" t="str">
            <v>OTHER ASSETS</v>
          </cell>
        </row>
        <row r="1366">
          <cell r="C1366" t="str">
            <v>J6   F2001221U1USD</v>
          </cell>
          <cell r="D1366" t="str">
            <v>CBAAA***</v>
          </cell>
          <cell r="E1366" t="str">
            <v>LAND&amp;ME</v>
          </cell>
          <cell r="F1366" t="str">
            <v>Balance Sheet</v>
          </cell>
          <cell r="G1366">
            <v>105642.23</v>
          </cell>
          <cell r="H1366">
            <v>105642.23</v>
          </cell>
          <cell r="I1366">
            <v>105642.23</v>
          </cell>
          <cell r="J1366">
            <v>105642.23</v>
          </cell>
          <cell r="K1366">
            <v>105642.23</v>
          </cell>
          <cell r="L1366">
            <v>105642.23</v>
          </cell>
          <cell r="M1366">
            <v>105642.23</v>
          </cell>
          <cell r="N1366">
            <v>105642.23</v>
          </cell>
          <cell r="O1366">
            <v>105642.23</v>
          </cell>
          <cell r="P1366">
            <v>105642.23</v>
          </cell>
          <cell r="Q1366">
            <v>105642.23</v>
          </cell>
          <cell r="R1366">
            <v>105642.23</v>
          </cell>
          <cell r="S1366">
            <v>1267706.76</v>
          </cell>
          <cell r="T1366" t="str">
            <v>USD</v>
          </cell>
          <cell r="U1366" t="str">
            <v>ASSETS</v>
          </cell>
          <cell r="V1366" t="str">
            <v>OTHER ASSETS</v>
          </cell>
        </row>
        <row r="1367">
          <cell r="C1367" t="str">
            <v>J6   F20012221CUSD</v>
          </cell>
          <cell r="D1367" t="str">
            <v>CBAAA***</v>
          </cell>
          <cell r="E1367" t="str">
            <v>LAND&amp;ME</v>
          </cell>
          <cell r="F1367" t="str">
            <v>Balance Sheet</v>
          </cell>
          <cell r="G1367">
            <v>395205.8</v>
          </cell>
          <cell r="H1367">
            <v>395205.8</v>
          </cell>
          <cell r="I1367">
            <v>395205.8</v>
          </cell>
          <cell r="J1367">
            <v>395205.8</v>
          </cell>
          <cell r="K1367">
            <v>395205.8</v>
          </cell>
          <cell r="L1367">
            <v>395205.8</v>
          </cell>
          <cell r="M1367">
            <v>395205.8</v>
          </cell>
          <cell r="N1367">
            <v>395205.8</v>
          </cell>
          <cell r="O1367">
            <v>395205.8</v>
          </cell>
          <cell r="P1367">
            <v>395205.8</v>
          </cell>
          <cell r="Q1367">
            <v>335880.69</v>
          </cell>
          <cell r="R1367">
            <v>335880.69</v>
          </cell>
          <cell r="S1367">
            <v>4623819.38</v>
          </cell>
          <cell r="T1367" t="str">
            <v>USD</v>
          </cell>
          <cell r="U1367" t="str">
            <v>ASSETS</v>
          </cell>
          <cell r="V1367" t="str">
            <v>OTHER ASSETS</v>
          </cell>
        </row>
        <row r="1368">
          <cell r="C1368" t="str">
            <v>J6   F20012221GUSD</v>
          </cell>
          <cell r="D1368" t="str">
            <v>CBAAA***</v>
          </cell>
          <cell r="E1368" t="str">
            <v>LAND&amp;ME</v>
          </cell>
          <cell r="F1368" t="str">
            <v>Balance Sheet</v>
          </cell>
          <cell r="G1368">
            <v>186719.25</v>
          </cell>
          <cell r="H1368">
            <v>186719.25</v>
          </cell>
          <cell r="I1368">
            <v>186719.25</v>
          </cell>
          <cell r="J1368">
            <v>186719.25</v>
          </cell>
          <cell r="K1368">
            <v>186719.25</v>
          </cell>
          <cell r="L1368">
            <v>186719.25</v>
          </cell>
          <cell r="M1368">
            <v>186719.25</v>
          </cell>
          <cell r="N1368">
            <v>186719.25</v>
          </cell>
          <cell r="O1368">
            <v>186719.25</v>
          </cell>
          <cell r="P1368">
            <v>186719.25</v>
          </cell>
          <cell r="Q1368">
            <v>186719.25</v>
          </cell>
          <cell r="R1368">
            <v>186719.25</v>
          </cell>
          <cell r="S1368">
            <v>2240631</v>
          </cell>
          <cell r="T1368" t="str">
            <v>USD</v>
          </cell>
          <cell r="U1368" t="str">
            <v>ASSETS</v>
          </cell>
          <cell r="V1368" t="str">
            <v>OTHER ASSETS</v>
          </cell>
        </row>
        <row r="1369">
          <cell r="C1369" t="str">
            <v>J6   F20012221SUSD</v>
          </cell>
          <cell r="D1369" t="str">
            <v>CBAAA***</v>
          </cell>
          <cell r="E1369" t="str">
            <v>LAND&amp;ME</v>
          </cell>
          <cell r="F1369" t="str">
            <v>Balance Sheet</v>
          </cell>
          <cell r="G1369">
            <v>149406.39999999999</v>
          </cell>
          <cell r="H1369">
            <v>149406.39999999999</v>
          </cell>
          <cell r="I1369">
            <v>149406.39999999999</v>
          </cell>
          <cell r="J1369">
            <v>149406.39999999999</v>
          </cell>
          <cell r="K1369">
            <v>149406.39999999999</v>
          </cell>
          <cell r="L1369">
            <v>149406.39999999999</v>
          </cell>
          <cell r="M1369">
            <v>149406.39999999999</v>
          </cell>
          <cell r="N1369">
            <v>149406.39999999999</v>
          </cell>
          <cell r="O1369">
            <v>149406.39999999999</v>
          </cell>
          <cell r="P1369">
            <v>149406.39999999999</v>
          </cell>
          <cell r="Q1369">
            <v>149406.39999999999</v>
          </cell>
          <cell r="R1369">
            <v>149406.39999999999</v>
          </cell>
          <cell r="S1369">
            <v>1792876.7999999996</v>
          </cell>
          <cell r="T1369" t="str">
            <v>USD</v>
          </cell>
          <cell r="U1369" t="str">
            <v>ASSETS</v>
          </cell>
          <cell r="V1369" t="str">
            <v>OTHER ASSETS</v>
          </cell>
        </row>
        <row r="1370">
          <cell r="C1370" t="str">
            <v>J6   F200122220USD</v>
          </cell>
          <cell r="D1370" t="str">
            <v>CBAAA***</v>
          </cell>
          <cell r="E1370" t="str">
            <v>LAND&amp;ME</v>
          </cell>
          <cell r="F1370" t="str">
            <v>Balance Sheet</v>
          </cell>
          <cell r="G1370">
            <v>53396.71</v>
          </cell>
          <cell r="H1370">
            <v>53396.71</v>
          </cell>
          <cell r="I1370">
            <v>53396.71</v>
          </cell>
          <cell r="J1370">
            <v>61413.279999999999</v>
          </cell>
          <cell r="K1370">
            <v>61413.279999999999</v>
          </cell>
          <cell r="L1370">
            <v>61413.279999999999</v>
          </cell>
          <cell r="M1370">
            <v>61413.279999999999</v>
          </cell>
          <cell r="N1370">
            <v>61413.279999999999</v>
          </cell>
          <cell r="O1370">
            <v>61413.279999999999</v>
          </cell>
          <cell r="P1370">
            <v>61413.279999999999</v>
          </cell>
          <cell r="Q1370">
            <v>67533.820000000007</v>
          </cell>
          <cell r="R1370">
            <v>74171.83</v>
          </cell>
          <cell r="S1370">
            <v>731788.74000000011</v>
          </cell>
          <cell r="T1370" t="str">
            <v>USD</v>
          </cell>
          <cell r="U1370" t="str">
            <v>ASSETS</v>
          </cell>
          <cell r="V1370" t="str">
            <v>OTHER ASSETS</v>
          </cell>
        </row>
        <row r="1371">
          <cell r="C1371" t="str">
            <v>J6   F200122222USD</v>
          </cell>
          <cell r="D1371" t="str">
            <v>CBAAA***</v>
          </cell>
          <cell r="E1371" t="str">
            <v>LAND&amp;ME</v>
          </cell>
          <cell r="F1371" t="str">
            <v>Balance Sheet</v>
          </cell>
          <cell r="G1371">
            <v>639746.39</v>
          </cell>
          <cell r="H1371">
            <v>639746.39</v>
          </cell>
          <cell r="I1371">
            <v>639746.39</v>
          </cell>
          <cell r="J1371">
            <v>631729.81999999995</v>
          </cell>
          <cell r="K1371">
            <v>631729.81999999995</v>
          </cell>
          <cell r="L1371">
            <v>631729.81999999995</v>
          </cell>
          <cell r="M1371">
            <v>631729.81999999995</v>
          </cell>
          <cell r="N1371">
            <v>631729.81999999995</v>
          </cell>
          <cell r="O1371">
            <v>665300.41</v>
          </cell>
          <cell r="P1371">
            <v>673221.49</v>
          </cell>
          <cell r="Q1371">
            <v>673221.49</v>
          </cell>
          <cell r="R1371">
            <v>673221.49</v>
          </cell>
          <cell r="S1371">
            <v>7762853.1500000004</v>
          </cell>
          <cell r="T1371" t="str">
            <v>USD</v>
          </cell>
          <cell r="U1371" t="str">
            <v>ASSETS</v>
          </cell>
          <cell r="V1371" t="str">
            <v>OTHER ASSETS</v>
          </cell>
        </row>
        <row r="1372">
          <cell r="C1372" t="str">
            <v>J6   F200122224USD</v>
          </cell>
          <cell r="D1372" t="str">
            <v>CBAAA***</v>
          </cell>
          <cell r="E1372" t="str">
            <v>LAND&amp;ME</v>
          </cell>
          <cell r="F1372" t="str">
            <v>Balance Sheet</v>
          </cell>
          <cell r="G1372">
            <v>168699.36</v>
          </cell>
          <cell r="H1372">
            <v>169543.95</v>
          </cell>
          <cell r="I1372">
            <v>169543.95</v>
          </cell>
          <cell r="J1372">
            <v>169543.95</v>
          </cell>
          <cell r="K1372">
            <v>169543.95</v>
          </cell>
          <cell r="L1372">
            <v>169543.95</v>
          </cell>
          <cell r="M1372">
            <v>129535.27</v>
          </cell>
          <cell r="N1372">
            <v>129535.27</v>
          </cell>
          <cell r="O1372">
            <v>129535.27</v>
          </cell>
          <cell r="P1372">
            <v>129535.27</v>
          </cell>
          <cell r="Q1372">
            <v>129535.27</v>
          </cell>
          <cell r="R1372">
            <v>129535.27</v>
          </cell>
          <cell r="S1372">
            <v>1793630.73</v>
          </cell>
          <cell r="T1372" t="str">
            <v>USD</v>
          </cell>
          <cell r="U1372" t="str">
            <v>ASSETS</v>
          </cell>
          <cell r="V1372" t="str">
            <v>OTHER ASSETS</v>
          </cell>
        </row>
        <row r="1373">
          <cell r="C1373" t="str">
            <v>J6   F20012225JUSD</v>
          </cell>
          <cell r="D1373" t="str">
            <v>CBAAA***</v>
          </cell>
          <cell r="E1373" t="str">
            <v>LAND&amp;ME</v>
          </cell>
          <cell r="F1373" t="str">
            <v>Balance Sheet</v>
          </cell>
          <cell r="G1373">
            <v>38056.39</v>
          </cell>
          <cell r="H1373">
            <v>38056.39</v>
          </cell>
          <cell r="I1373">
            <v>38056.39</v>
          </cell>
          <cell r="J1373">
            <v>38056.39</v>
          </cell>
          <cell r="K1373">
            <v>38056.39</v>
          </cell>
          <cell r="L1373">
            <v>38056.39</v>
          </cell>
          <cell r="M1373">
            <v>38056.39</v>
          </cell>
          <cell r="N1373">
            <v>38056.39</v>
          </cell>
          <cell r="O1373">
            <v>1980.27</v>
          </cell>
          <cell r="P1373">
            <v>0</v>
          </cell>
          <cell r="Q1373">
            <v>0</v>
          </cell>
          <cell r="R1373">
            <v>0</v>
          </cell>
          <cell r="S1373">
            <v>306431.39000000007</v>
          </cell>
          <cell r="T1373" t="str">
            <v>USD</v>
          </cell>
          <cell r="U1373" t="str">
            <v>ASSETS</v>
          </cell>
          <cell r="V1373" t="str">
            <v>OTHER ASSETS</v>
          </cell>
        </row>
        <row r="1374">
          <cell r="C1374" t="str">
            <v>J6   F20012225MUSD</v>
          </cell>
          <cell r="D1374" t="str">
            <v>CBAAA***</v>
          </cell>
          <cell r="E1374" t="str">
            <v>LAND&amp;ME</v>
          </cell>
          <cell r="F1374" t="str">
            <v>Balance Sheet</v>
          </cell>
          <cell r="G1374">
            <v>1993.6</v>
          </cell>
          <cell r="H1374">
            <v>1993.6</v>
          </cell>
          <cell r="I1374">
            <v>1993.6</v>
          </cell>
          <cell r="J1374">
            <v>1993.6</v>
          </cell>
          <cell r="K1374">
            <v>1993.6</v>
          </cell>
          <cell r="L1374">
            <v>1993.6</v>
          </cell>
          <cell r="M1374">
            <v>1993.6</v>
          </cell>
          <cell r="N1374">
            <v>1993.6</v>
          </cell>
          <cell r="O1374">
            <v>1993.6</v>
          </cell>
          <cell r="P1374">
            <v>1993.6</v>
          </cell>
          <cell r="Q1374">
            <v>8114.14</v>
          </cell>
          <cell r="R1374">
            <v>11433.15</v>
          </cell>
          <cell r="S1374">
            <v>39483.29</v>
          </cell>
          <cell r="T1374" t="str">
            <v>USD</v>
          </cell>
          <cell r="U1374" t="str">
            <v>ASSETS</v>
          </cell>
          <cell r="V1374" t="str">
            <v>OTHER ASSETS</v>
          </cell>
        </row>
        <row r="1375">
          <cell r="C1375" t="str">
            <v>J6   F200122265USD</v>
          </cell>
          <cell r="D1375" t="str">
            <v>CBAAA***</v>
          </cell>
          <cell r="E1375" t="str">
            <v>LAND&amp;ME</v>
          </cell>
          <cell r="F1375" t="str">
            <v>Balance Sheet</v>
          </cell>
          <cell r="G1375">
            <v>55094.59</v>
          </cell>
          <cell r="H1375">
            <v>55094.59</v>
          </cell>
          <cell r="I1375">
            <v>55094.59</v>
          </cell>
          <cell r="J1375">
            <v>55094.59</v>
          </cell>
          <cell r="K1375">
            <v>55094.59</v>
          </cell>
          <cell r="L1375">
            <v>55094.59</v>
          </cell>
          <cell r="M1375">
            <v>55094.59</v>
          </cell>
          <cell r="N1375">
            <v>55094.59</v>
          </cell>
          <cell r="O1375">
            <v>55094.59</v>
          </cell>
          <cell r="P1375">
            <v>55094.59</v>
          </cell>
          <cell r="Q1375">
            <v>55094.59</v>
          </cell>
          <cell r="R1375">
            <v>55094.59</v>
          </cell>
          <cell r="S1375">
            <v>661135.07999999973</v>
          </cell>
          <cell r="T1375" t="str">
            <v>USD</v>
          </cell>
          <cell r="U1375" t="str">
            <v>ASSETS</v>
          </cell>
          <cell r="V1375" t="str">
            <v>OTHER ASSETS</v>
          </cell>
        </row>
        <row r="1376">
          <cell r="C1376" t="str">
            <v>J6   F200122276USD</v>
          </cell>
          <cell r="D1376" t="str">
            <v>CBAAA***</v>
          </cell>
          <cell r="E1376" t="str">
            <v>LAND&amp;ME</v>
          </cell>
          <cell r="F1376" t="str">
            <v>Balance Sheet</v>
          </cell>
          <cell r="G1376">
            <v>6461.49</v>
          </cell>
          <cell r="H1376">
            <v>6461.49</v>
          </cell>
          <cell r="I1376">
            <v>6461.49</v>
          </cell>
          <cell r="J1376">
            <v>6461.49</v>
          </cell>
          <cell r="K1376">
            <v>6461.49</v>
          </cell>
          <cell r="L1376">
            <v>6461.49</v>
          </cell>
          <cell r="M1376">
            <v>6461.49</v>
          </cell>
          <cell r="N1376">
            <v>6461.49</v>
          </cell>
          <cell r="O1376">
            <v>6461.49</v>
          </cell>
          <cell r="P1376">
            <v>6461.49</v>
          </cell>
          <cell r="Q1376">
            <v>6461.49</v>
          </cell>
          <cell r="R1376">
            <v>9780.5</v>
          </cell>
          <cell r="S1376">
            <v>80856.889999999985</v>
          </cell>
          <cell r="T1376" t="str">
            <v>USD</v>
          </cell>
          <cell r="U1376" t="str">
            <v>ASSETS</v>
          </cell>
          <cell r="V1376" t="str">
            <v>OTHER ASSETS</v>
          </cell>
        </row>
        <row r="1377">
          <cell r="C1377" t="str">
            <v>J6   F200122291USD</v>
          </cell>
          <cell r="D1377" t="str">
            <v>CBAAA***</v>
          </cell>
          <cell r="E1377" t="str">
            <v>LAND&amp;ME</v>
          </cell>
          <cell r="F1377" t="str">
            <v>Balance Sheet</v>
          </cell>
          <cell r="G1377">
            <v>25719.87</v>
          </cell>
          <cell r="H1377">
            <v>25719.87</v>
          </cell>
          <cell r="I1377">
            <v>25719.87</v>
          </cell>
          <cell r="J1377">
            <v>25719.87</v>
          </cell>
          <cell r="K1377">
            <v>25719.87</v>
          </cell>
          <cell r="L1377">
            <v>25719.87</v>
          </cell>
          <cell r="M1377">
            <v>25719.87</v>
          </cell>
          <cell r="N1377">
            <v>25719.87</v>
          </cell>
          <cell r="O1377">
            <v>25719.87</v>
          </cell>
          <cell r="P1377">
            <v>25719.87</v>
          </cell>
          <cell r="Q1377">
            <v>29425.15</v>
          </cell>
          <cell r="R1377">
            <v>29425.15</v>
          </cell>
          <cell r="S1377">
            <v>316049</v>
          </cell>
          <cell r="T1377" t="str">
            <v>USD</v>
          </cell>
          <cell r="U1377" t="str">
            <v>ASSETS</v>
          </cell>
          <cell r="V1377" t="str">
            <v>OTHER ASSETS</v>
          </cell>
        </row>
        <row r="1378">
          <cell r="C1378" t="str">
            <v>J6   F20012229EUSD</v>
          </cell>
          <cell r="D1378" t="str">
            <v>CBAAA***</v>
          </cell>
          <cell r="E1378" t="str">
            <v>LAND&amp;ME</v>
          </cell>
          <cell r="F1378" t="str">
            <v>Balance Sheet</v>
          </cell>
          <cell r="G1378">
            <v>12403.69</v>
          </cell>
          <cell r="H1378">
            <v>12403.69</v>
          </cell>
          <cell r="I1378">
            <v>12403.69</v>
          </cell>
          <cell r="J1378">
            <v>12403.69</v>
          </cell>
          <cell r="K1378">
            <v>12403.69</v>
          </cell>
          <cell r="L1378">
            <v>12403.69</v>
          </cell>
          <cell r="M1378">
            <v>12403.69</v>
          </cell>
          <cell r="N1378">
            <v>12403.69</v>
          </cell>
          <cell r="O1378">
            <v>12403.69</v>
          </cell>
          <cell r="P1378">
            <v>12403.69</v>
          </cell>
          <cell r="Q1378">
            <v>16108.97</v>
          </cell>
          <cell r="R1378">
            <v>16108.97</v>
          </cell>
          <cell r="S1378">
            <v>156254.84</v>
          </cell>
          <cell r="T1378" t="str">
            <v>USD</v>
          </cell>
          <cell r="U1378" t="str">
            <v>ASSETS</v>
          </cell>
          <cell r="V1378" t="str">
            <v>OTHER ASSETS</v>
          </cell>
        </row>
        <row r="1379">
          <cell r="C1379" t="str">
            <v>J6   F20012229FUSD</v>
          </cell>
          <cell r="D1379" t="str">
            <v>CBAAA***</v>
          </cell>
          <cell r="E1379" t="str">
            <v>LAND&amp;ME</v>
          </cell>
          <cell r="F1379" t="str">
            <v>Balance Sheet</v>
          </cell>
          <cell r="G1379">
            <v>101372.36</v>
          </cell>
          <cell r="H1379">
            <v>101372.36</v>
          </cell>
          <cell r="I1379">
            <v>101372.36</v>
          </cell>
          <cell r="J1379">
            <v>101372.36</v>
          </cell>
          <cell r="K1379">
            <v>101372.36</v>
          </cell>
          <cell r="L1379">
            <v>101372.36</v>
          </cell>
          <cell r="M1379">
            <v>101372.36</v>
          </cell>
          <cell r="N1379">
            <v>101372.36</v>
          </cell>
          <cell r="O1379">
            <v>101372.36</v>
          </cell>
          <cell r="P1379">
            <v>101372.36</v>
          </cell>
          <cell r="Q1379">
            <v>101372.36</v>
          </cell>
          <cell r="R1379">
            <v>108010.37</v>
          </cell>
          <cell r="S1379">
            <v>1223106.33</v>
          </cell>
          <cell r="T1379" t="str">
            <v>USD</v>
          </cell>
          <cell r="U1379" t="str">
            <v>ASSETS</v>
          </cell>
          <cell r="V1379" t="str">
            <v>OTHER ASSETS</v>
          </cell>
        </row>
        <row r="1380">
          <cell r="C1380" t="str">
            <v>J6   F20012229QUSD</v>
          </cell>
          <cell r="D1380" t="str">
            <v>CBAAA***</v>
          </cell>
          <cell r="E1380" t="str">
            <v>LAND&amp;ME</v>
          </cell>
          <cell r="F1380" t="str">
            <v>Balance Sheet</v>
          </cell>
          <cell r="G1380">
            <v>156345.35999999999</v>
          </cell>
          <cell r="H1380">
            <v>156345.35999999999</v>
          </cell>
          <cell r="I1380">
            <v>156345.35999999999</v>
          </cell>
          <cell r="J1380">
            <v>156345.35999999999</v>
          </cell>
          <cell r="K1380">
            <v>156345.35999999999</v>
          </cell>
          <cell r="L1380">
            <v>156345.35999999999</v>
          </cell>
          <cell r="M1380">
            <v>156345.35999999999</v>
          </cell>
          <cell r="N1380">
            <v>156345.35999999999</v>
          </cell>
          <cell r="O1380">
            <v>156345.35999999999</v>
          </cell>
          <cell r="P1380">
            <v>156345.35999999999</v>
          </cell>
          <cell r="Q1380">
            <v>162465.9</v>
          </cell>
          <cell r="R1380">
            <v>172422.92</v>
          </cell>
          <cell r="S1380">
            <v>1898342.4199999995</v>
          </cell>
          <cell r="T1380" t="str">
            <v>USD</v>
          </cell>
          <cell r="U1380" t="str">
            <v>ASSETS</v>
          </cell>
          <cell r="V1380" t="str">
            <v>OTHER ASSETS</v>
          </cell>
        </row>
        <row r="1381">
          <cell r="C1381" t="str">
            <v>J6   F2001222ABUSD</v>
          </cell>
          <cell r="D1381" t="str">
            <v>CBAAA***</v>
          </cell>
          <cell r="E1381" t="str">
            <v>LAND&amp;ME</v>
          </cell>
          <cell r="F1381" t="str">
            <v>Balance Sheet</v>
          </cell>
          <cell r="G1381">
            <v>114169.16</v>
          </cell>
          <cell r="H1381">
            <v>114169.16</v>
          </cell>
          <cell r="I1381">
            <v>114169.16</v>
          </cell>
          <cell r="J1381">
            <v>114169.16</v>
          </cell>
          <cell r="K1381">
            <v>114169.16</v>
          </cell>
          <cell r="L1381">
            <v>114169.16</v>
          </cell>
          <cell r="M1381">
            <v>114169.16</v>
          </cell>
          <cell r="N1381">
            <v>114169.16</v>
          </cell>
          <cell r="O1381">
            <v>5940.84</v>
          </cell>
          <cell r="P1381">
            <v>0</v>
          </cell>
          <cell r="Q1381">
            <v>0</v>
          </cell>
          <cell r="R1381">
            <v>0</v>
          </cell>
          <cell r="S1381">
            <v>919294.12000000011</v>
          </cell>
          <cell r="T1381" t="str">
            <v>USD</v>
          </cell>
          <cell r="U1381" t="str">
            <v>ASSETS</v>
          </cell>
          <cell r="V1381" t="str">
            <v>OTHER ASSETS</v>
          </cell>
        </row>
        <row r="1382">
          <cell r="C1382" t="str">
            <v>J6   F2001222B5USD</v>
          </cell>
          <cell r="D1382" t="str">
            <v>CBAAA***</v>
          </cell>
          <cell r="E1382" t="str">
            <v>LAND&amp;ME</v>
          </cell>
          <cell r="F1382" t="str">
            <v>Balance Sheet</v>
          </cell>
          <cell r="G1382">
            <v>844.59</v>
          </cell>
          <cell r="H1382">
            <v>0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844.59</v>
          </cell>
          <cell r="T1382" t="str">
            <v>USD</v>
          </cell>
          <cell r="U1382" t="str">
            <v>ASSETS</v>
          </cell>
          <cell r="V1382" t="str">
            <v>OTHER ASSETS</v>
          </cell>
        </row>
        <row r="1383">
          <cell r="C1383" t="str">
            <v>J6   F2001222KQUSD</v>
          </cell>
          <cell r="D1383" t="str">
            <v>CBAAA***</v>
          </cell>
          <cell r="E1383" t="str">
            <v>LAND&amp;ME</v>
          </cell>
          <cell r="F1383" t="str">
            <v>Balance Sheet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3319.01</v>
          </cell>
          <cell r="S1383">
            <v>3319.01</v>
          </cell>
          <cell r="T1383" t="str">
            <v>USD</v>
          </cell>
          <cell r="U1383" t="str">
            <v>ASSETS</v>
          </cell>
          <cell r="V1383" t="str">
            <v>OTHER ASSETS</v>
          </cell>
        </row>
        <row r="1384">
          <cell r="C1384" t="str">
            <v>J6   F2001222KVUSD</v>
          </cell>
          <cell r="D1384" t="str">
            <v>CBAAA***</v>
          </cell>
          <cell r="E1384" t="str">
            <v>LAND&amp;ME</v>
          </cell>
          <cell r="F1384" t="str">
            <v>Balance Sheet</v>
          </cell>
          <cell r="G1384">
            <v>73767.09</v>
          </cell>
          <cell r="H1384">
            <v>73767.09</v>
          </cell>
          <cell r="I1384">
            <v>73767.09</v>
          </cell>
          <cell r="J1384">
            <v>73767.09</v>
          </cell>
          <cell r="K1384">
            <v>73767.09</v>
          </cell>
          <cell r="L1384">
            <v>73767.09</v>
          </cell>
          <cell r="M1384">
            <v>73767.09</v>
          </cell>
          <cell r="N1384">
            <v>73767.09</v>
          </cell>
          <cell r="O1384">
            <v>73767.09</v>
          </cell>
          <cell r="P1384">
            <v>73767.09</v>
          </cell>
          <cell r="Q1384">
            <v>68052.759999999995</v>
          </cell>
          <cell r="R1384">
            <v>68052.759999999995</v>
          </cell>
          <cell r="S1384">
            <v>873776.41999999981</v>
          </cell>
          <cell r="T1384" t="str">
            <v>USD</v>
          </cell>
          <cell r="U1384" t="str">
            <v>ASSETS</v>
          </cell>
          <cell r="V1384" t="str">
            <v>OTHER ASSETS</v>
          </cell>
        </row>
        <row r="1385">
          <cell r="C1385" t="str">
            <v>J6   F2001222KWUSD</v>
          </cell>
          <cell r="D1385" t="str">
            <v>CBAAA***</v>
          </cell>
          <cell r="E1385" t="str">
            <v>LAND&amp;ME</v>
          </cell>
          <cell r="F1385" t="str">
            <v>Balance Sheet</v>
          </cell>
          <cell r="G1385">
            <v>10142.92</v>
          </cell>
          <cell r="H1385">
            <v>10142.92</v>
          </cell>
          <cell r="I1385">
            <v>10142.92</v>
          </cell>
          <cell r="J1385">
            <v>10142.92</v>
          </cell>
          <cell r="K1385">
            <v>10142.92</v>
          </cell>
          <cell r="L1385">
            <v>10142.92</v>
          </cell>
          <cell r="M1385">
            <v>10142.92</v>
          </cell>
          <cell r="N1385">
            <v>10142.92</v>
          </cell>
          <cell r="O1385">
            <v>10142.92</v>
          </cell>
          <cell r="P1385">
            <v>10142.92</v>
          </cell>
          <cell r="Q1385">
            <v>10142.92</v>
          </cell>
          <cell r="R1385">
            <v>10142.92</v>
          </cell>
          <cell r="S1385">
            <v>121715.04</v>
          </cell>
          <cell r="T1385" t="str">
            <v>USD</v>
          </cell>
          <cell r="U1385" t="str">
            <v>ASSETS</v>
          </cell>
          <cell r="V1385" t="str">
            <v>OTHER ASSETS</v>
          </cell>
        </row>
        <row r="1386">
          <cell r="C1386" t="str">
            <v>J6   F2001222KZUSD</v>
          </cell>
          <cell r="D1386" t="str">
            <v>CBAAA***</v>
          </cell>
          <cell r="E1386" t="str">
            <v>LAND&amp;ME</v>
          </cell>
          <cell r="F1386" t="str">
            <v>Balance Sheet</v>
          </cell>
          <cell r="G1386">
            <v>12192.52</v>
          </cell>
          <cell r="H1386">
            <v>12192.52</v>
          </cell>
          <cell r="I1386">
            <v>12192.52</v>
          </cell>
          <cell r="J1386">
            <v>12192.52</v>
          </cell>
          <cell r="K1386">
            <v>12192.52</v>
          </cell>
          <cell r="L1386">
            <v>15841.34</v>
          </cell>
          <cell r="M1386">
            <v>15841.34</v>
          </cell>
          <cell r="N1386">
            <v>15841.34</v>
          </cell>
          <cell r="O1386">
            <v>59376.67</v>
          </cell>
          <cell r="P1386">
            <v>76602.48</v>
          </cell>
          <cell r="Q1386">
            <v>76602.48</v>
          </cell>
          <cell r="R1386">
            <v>76602.48</v>
          </cell>
          <cell r="S1386">
            <v>397670.72999999992</v>
          </cell>
          <cell r="T1386" t="str">
            <v>USD</v>
          </cell>
          <cell r="U1386" t="str">
            <v>ASSETS</v>
          </cell>
          <cell r="V1386" t="str">
            <v>OTHER ASSETS</v>
          </cell>
        </row>
        <row r="1387">
          <cell r="C1387" t="str">
            <v>J6   F2001222LCUSD</v>
          </cell>
          <cell r="D1387" t="str">
            <v>CBAAA***</v>
          </cell>
          <cell r="E1387" t="str">
            <v>LAND&amp;ME</v>
          </cell>
          <cell r="F1387" t="str">
            <v>Balance Sheet</v>
          </cell>
          <cell r="G1387">
            <v>32782.68</v>
          </cell>
          <cell r="H1387">
            <v>32782.68</v>
          </cell>
          <cell r="I1387">
            <v>32782.68</v>
          </cell>
          <cell r="J1387">
            <v>32782.68</v>
          </cell>
          <cell r="K1387">
            <v>32782.68</v>
          </cell>
          <cell r="L1387">
            <v>32782.68</v>
          </cell>
          <cell r="M1387">
            <v>32782.68</v>
          </cell>
          <cell r="N1387">
            <v>32782.68</v>
          </cell>
          <cell r="O1387">
            <v>32782.68</v>
          </cell>
          <cell r="P1387">
            <v>32782.68</v>
          </cell>
          <cell r="Q1387">
            <v>38497.01</v>
          </cell>
          <cell r="R1387">
            <v>38497.01</v>
          </cell>
          <cell r="S1387">
            <v>404820.82</v>
          </cell>
          <cell r="T1387" t="str">
            <v>USD</v>
          </cell>
          <cell r="U1387" t="str">
            <v>ASSETS</v>
          </cell>
          <cell r="V1387" t="str">
            <v>OTHER ASSETS</v>
          </cell>
        </row>
        <row r="1388">
          <cell r="C1388" t="str">
            <v>J6   F2001222LKUSD</v>
          </cell>
          <cell r="D1388" t="str">
            <v>CBAAA***</v>
          </cell>
          <cell r="E1388" t="str">
            <v>LAND&amp;ME</v>
          </cell>
          <cell r="F1388" t="str">
            <v>Balance Sheet</v>
          </cell>
          <cell r="G1388">
            <v>246862.23</v>
          </cell>
          <cell r="H1388">
            <v>246862.23</v>
          </cell>
          <cell r="I1388">
            <v>246862.23</v>
          </cell>
          <cell r="J1388">
            <v>226855.37</v>
          </cell>
          <cell r="K1388">
            <v>226855.37</v>
          </cell>
          <cell r="L1388">
            <v>226855.37</v>
          </cell>
          <cell r="M1388">
            <v>226855.37</v>
          </cell>
          <cell r="N1388">
            <v>226855.37</v>
          </cell>
          <cell r="O1388">
            <v>226855.37</v>
          </cell>
          <cell r="P1388">
            <v>226855.37</v>
          </cell>
          <cell r="Q1388">
            <v>226855.37</v>
          </cell>
          <cell r="R1388">
            <v>226855.37</v>
          </cell>
          <cell r="S1388">
            <v>2782285.0200000009</v>
          </cell>
          <cell r="T1388" t="str">
            <v>USD</v>
          </cell>
          <cell r="U1388" t="str">
            <v>ASSETS</v>
          </cell>
          <cell r="V1388" t="str">
            <v>OTHER ASSETS</v>
          </cell>
        </row>
        <row r="1389">
          <cell r="C1389" t="str">
            <v>J6   F2001222U1USD</v>
          </cell>
          <cell r="D1389" t="str">
            <v>CBAAA***</v>
          </cell>
          <cell r="E1389" t="str">
            <v>LAND&amp;ME</v>
          </cell>
          <cell r="F1389" t="str">
            <v>Balance Sheet</v>
          </cell>
          <cell r="G1389">
            <v>706333.87</v>
          </cell>
          <cell r="H1389">
            <v>706333.87</v>
          </cell>
          <cell r="I1389">
            <v>706333.87</v>
          </cell>
          <cell r="J1389">
            <v>706333.87</v>
          </cell>
          <cell r="K1389">
            <v>706333.87</v>
          </cell>
          <cell r="L1389">
            <v>706333.87</v>
          </cell>
          <cell r="M1389">
            <v>706333.87</v>
          </cell>
          <cell r="N1389">
            <v>706333.87</v>
          </cell>
          <cell r="O1389">
            <v>706333.87</v>
          </cell>
          <cell r="P1389">
            <v>706333.87</v>
          </cell>
          <cell r="Q1389">
            <v>706333.87</v>
          </cell>
          <cell r="R1389">
            <v>706333.87</v>
          </cell>
          <cell r="S1389">
            <v>8476006.4399999995</v>
          </cell>
          <cell r="T1389" t="str">
            <v>USD</v>
          </cell>
          <cell r="U1389" t="str">
            <v>ASSETS</v>
          </cell>
          <cell r="V1389" t="str">
            <v>OTHER ASSETS</v>
          </cell>
        </row>
        <row r="1390">
          <cell r="C1390" t="str">
            <v>J6   F20012291CUSD</v>
          </cell>
          <cell r="D1390" t="str">
            <v>CBAAA***</v>
          </cell>
          <cell r="E1390" t="str">
            <v>LAND&amp;ME</v>
          </cell>
          <cell r="F1390" t="str">
            <v>Balance Sheet</v>
          </cell>
          <cell r="G1390">
            <v>338926.49</v>
          </cell>
          <cell r="H1390">
            <v>338926.49</v>
          </cell>
          <cell r="I1390">
            <v>338926.49</v>
          </cell>
          <cell r="J1390">
            <v>338926.49</v>
          </cell>
          <cell r="K1390">
            <v>338926.49</v>
          </cell>
          <cell r="L1390">
            <v>338926.49</v>
          </cell>
          <cell r="M1390">
            <v>338926.49</v>
          </cell>
          <cell r="N1390">
            <v>338926.49</v>
          </cell>
          <cell r="O1390">
            <v>338926.49</v>
          </cell>
          <cell r="P1390">
            <v>338926.49</v>
          </cell>
          <cell r="Q1390">
            <v>176135.49</v>
          </cell>
          <cell r="R1390">
            <v>176135.49</v>
          </cell>
          <cell r="S1390">
            <v>3741535.8800000008</v>
          </cell>
          <cell r="T1390" t="str">
            <v>USD</v>
          </cell>
          <cell r="U1390" t="str">
            <v>ASSETS</v>
          </cell>
          <cell r="V1390" t="str">
            <v>OTHER ASSETS</v>
          </cell>
        </row>
        <row r="1391">
          <cell r="C1391" t="str">
            <v>J6   F20012291GUSD</v>
          </cell>
          <cell r="D1391" t="str">
            <v>CBAAA***</v>
          </cell>
          <cell r="E1391" t="str">
            <v>LAND&amp;ME</v>
          </cell>
          <cell r="F1391" t="str">
            <v>Balance Sheet</v>
          </cell>
          <cell r="G1391">
            <v>8331.35</v>
          </cell>
          <cell r="H1391">
            <v>8331.35</v>
          </cell>
          <cell r="I1391">
            <v>8331.35</v>
          </cell>
          <cell r="J1391">
            <v>8331.35</v>
          </cell>
          <cell r="K1391">
            <v>8331.35</v>
          </cell>
          <cell r="L1391">
            <v>8331.35</v>
          </cell>
          <cell r="M1391">
            <v>8331.35</v>
          </cell>
          <cell r="N1391">
            <v>8331.35</v>
          </cell>
          <cell r="O1391">
            <v>8331.35</v>
          </cell>
          <cell r="P1391">
            <v>8331.35</v>
          </cell>
          <cell r="Q1391">
            <v>8331.35</v>
          </cell>
          <cell r="R1391">
            <v>8331.35</v>
          </cell>
          <cell r="S1391">
            <v>99976.200000000026</v>
          </cell>
          <cell r="T1391" t="str">
            <v>USD</v>
          </cell>
          <cell r="U1391" t="str">
            <v>ASSETS</v>
          </cell>
          <cell r="V1391" t="str">
            <v>OTHER ASSETS</v>
          </cell>
        </row>
        <row r="1392">
          <cell r="C1392" t="str">
            <v>J6   F200122920USD</v>
          </cell>
          <cell r="D1392" t="str">
            <v>CBAAA***</v>
          </cell>
          <cell r="E1392" t="str">
            <v>LAND&amp;ME</v>
          </cell>
          <cell r="F1392" t="str">
            <v>Balance Sheet</v>
          </cell>
          <cell r="G1392">
            <v>0</v>
          </cell>
          <cell r="H1392">
            <v>0</v>
          </cell>
          <cell r="I1392">
            <v>0</v>
          </cell>
          <cell r="J1392">
            <v>48904.84</v>
          </cell>
          <cell r="K1392">
            <v>48904.84</v>
          </cell>
          <cell r="L1392">
            <v>48904.84</v>
          </cell>
          <cell r="M1392">
            <v>48904.84</v>
          </cell>
          <cell r="N1392">
            <v>48904.84</v>
          </cell>
          <cell r="O1392">
            <v>48904.84</v>
          </cell>
          <cell r="P1392">
            <v>48904.84</v>
          </cell>
          <cell r="Q1392">
            <v>48904.84</v>
          </cell>
          <cell r="R1392">
            <v>295912.52</v>
          </cell>
          <cell r="S1392">
            <v>687151.24</v>
          </cell>
          <cell r="T1392" t="str">
            <v>USD</v>
          </cell>
          <cell r="U1392" t="str">
            <v>ASSETS</v>
          </cell>
          <cell r="V1392" t="str">
            <v>OTHER ASSETS</v>
          </cell>
        </row>
        <row r="1393">
          <cell r="C1393" t="str">
            <v>J6   F200122922USD</v>
          </cell>
          <cell r="D1393" t="str">
            <v>CBAAA***</v>
          </cell>
          <cell r="E1393" t="str">
            <v>LAND&amp;ME</v>
          </cell>
          <cell r="F1393" t="str">
            <v>Balance Sheet</v>
          </cell>
          <cell r="G1393">
            <v>692545.75</v>
          </cell>
          <cell r="H1393">
            <v>780796.01</v>
          </cell>
          <cell r="I1393">
            <v>780796.01</v>
          </cell>
          <cell r="J1393">
            <v>776174.34</v>
          </cell>
          <cell r="K1393">
            <v>776174.34</v>
          </cell>
          <cell r="L1393">
            <v>776174.34</v>
          </cell>
          <cell r="M1393">
            <v>776174.34</v>
          </cell>
          <cell r="N1393">
            <v>776174.34</v>
          </cell>
          <cell r="O1393">
            <v>822385.22</v>
          </cell>
          <cell r="P1393">
            <v>822385.22</v>
          </cell>
          <cell r="Q1393">
            <v>822385.22</v>
          </cell>
          <cell r="R1393">
            <v>822385.22</v>
          </cell>
          <cell r="S1393">
            <v>9424550.3499999996</v>
          </cell>
          <cell r="T1393" t="str">
            <v>USD</v>
          </cell>
          <cell r="U1393" t="str">
            <v>ASSETS</v>
          </cell>
          <cell r="V1393" t="str">
            <v>OTHER ASSETS</v>
          </cell>
        </row>
        <row r="1394">
          <cell r="C1394" t="str">
            <v>J6   F200122924USD</v>
          </cell>
          <cell r="D1394" t="str">
            <v>CBAAA***</v>
          </cell>
          <cell r="E1394" t="str">
            <v>LAND&amp;ME</v>
          </cell>
          <cell r="F1394" t="str">
            <v>Balance Sheet</v>
          </cell>
          <cell r="G1394">
            <v>46723.7</v>
          </cell>
          <cell r="H1394">
            <v>46723.7</v>
          </cell>
          <cell r="I1394">
            <v>46723.7</v>
          </cell>
          <cell r="J1394">
            <v>46723.7</v>
          </cell>
          <cell r="K1394">
            <v>46723.7</v>
          </cell>
          <cell r="L1394">
            <v>46723.7</v>
          </cell>
          <cell r="M1394">
            <v>45861.5</v>
          </cell>
          <cell r="N1394">
            <v>45861.5</v>
          </cell>
          <cell r="O1394">
            <v>45861.5</v>
          </cell>
          <cell r="P1394">
            <v>45861.5</v>
          </cell>
          <cell r="Q1394">
            <v>45861.5</v>
          </cell>
          <cell r="R1394">
            <v>45861.5</v>
          </cell>
          <cell r="S1394">
            <v>555511.19999999995</v>
          </cell>
          <cell r="T1394" t="str">
            <v>USD</v>
          </cell>
          <cell r="U1394" t="str">
            <v>ASSETS</v>
          </cell>
          <cell r="V1394" t="str">
            <v>OTHER ASSETS</v>
          </cell>
        </row>
        <row r="1395">
          <cell r="C1395" t="str">
            <v>J6   F20012295JUSD</v>
          </cell>
          <cell r="D1395" t="str">
            <v>CBAAA***</v>
          </cell>
          <cell r="E1395" t="str">
            <v>LAND&amp;ME</v>
          </cell>
          <cell r="F1395" t="str">
            <v>Balance Sheet</v>
          </cell>
          <cell r="G1395">
            <v>361008.15</v>
          </cell>
          <cell r="H1395">
            <v>361008.15</v>
          </cell>
          <cell r="I1395">
            <v>361008.15</v>
          </cell>
          <cell r="J1395">
            <v>361008.15</v>
          </cell>
          <cell r="K1395">
            <v>361008.15</v>
          </cell>
          <cell r="L1395">
            <v>361008.15</v>
          </cell>
          <cell r="M1395">
            <v>361008.15</v>
          </cell>
          <cell r="N1395">
            <v>361008.15</v>
          </cell>
          <cell r="O1395">
            <v>10030.709999999999</v>
          </cell>
          <cell r="P1395">
            <v>0</v>
          </cell>
          <cell r="Q1395">
            <v>0</v>
          </cell>
          <cell r="R1395">
            <v>0</v>
          </cell>
          <cell r="S1395">
            <v>2898095.9099999997</v>
          </cell>
          <cell r="T1395" t="str">
            <v>USD</v>
          </cell>
          <cell r="U1395" t="str">
            <v>ASSETS</v>
          </cell>
          <cell r="V1395" t="str">
            <v>OTHER ASSETS</v>
          </cell>
        </row>
        <row r="1396">
          <cell r="C1396" t="str">
            <v>J6   F20012295MUSD</v>
          </cell>
          <cell r="D1396" t="str">
            <v>CBAAA***</v>
          </cell>
          <cell r="E1396" t="str">
            <v>LAND&amp;ME</v>
          </cell>
          <cell r="F1396" t="str">
            <v>Balance Sheet</v>
          </cell>
          <cell r="G1396">
            <v>0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878877.12</v>
          </cell>
          <cell r="S1396">
            <v>878877.12</v>
          </cell>
          <cell r="T1396" t="str">
            <v>USD</v>
          </cell>
          <cell r="U1396" t="str">
            <v>ASSETS</v>
          </cell>
          <cell r="V1396" t="str">
            <v>OTHER ASSETS</v>
          </cell>
        </row>
        <row r="1397">
          <cell r="C1397" t="str">
            <v>J6   F200122965USD</v>
          </cell>
          <cell r="D1397" t="str">
            <v>CBAAA***</v>
          </cell>
          <cell r="E1397" t="str">
            <v>LAND&amp;ME</v>
          </cell>
          <cell r="F1397" t="str">
            <v>Balance Sheet</v>
          </cell>
          <cell r="G1397">
            <v>142963.91</v>
          </cell>
          <cell r="H1397">
            <v>142963.91</v>
          </cell>
          <cell r="I1397">
            <v>142963.91</v>
          </cell>
          <cell r="J1397">
            <v>142963.91</v>
          </cell>
          <cell r="K1397">
            <v>142963.91</v>
          </cell>
          <cell r="L1397">
            <v>142963.91</v>
          </cell>
          <cell r="M1397">
            <v>142963.91</v>
          </cell>
          <cell r="N1397">
            <v>142963.91</v>
          </cell>
          <cell r="O1397">
            <v>142963.91</v>
          </cell>
          <cell r="P1397">
            <v>142963.91</v>
          </cell>
          <cell r="Q1397">
            <v>142963.91</v>
          </cell>
          <cell r="R1397">
            <v>142963.91</v>
          </cell>
          <cell r="S1397">
            <v>1715566.9199999997</v>
          </cell>
          <cell r="T1397" t="str">
            <v>USD</v>
          </cell>
          <cell r="U1397" t="str">
            <v>ASSETS</v>
          </cell>
          <cell r="V1397" t="str">
            <v>OTHER ASSETS</v>
          </cell>
        </row>
        <row r="1398">
          <cell r="C1398" t="str">
            <v>J6   F200122991USD</v>
          </cell>
          <cell r="D1398" t="str">
            <v>CBAAA***</v>
          </cell>
          <cell r="E1398" t="str">
            <v>LAND&amp;ME</v>
          </cell>
          <cell r="F1398" t="str">
            <v>Balance Sheet</v>
          </cell>
          <cell r="G1398">
            <v>0</v>
          </cell>
          <cell r="H1398">
            <v>0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 t="str">
            <v>USD</v>
          </cell>
          <cell r="U1398" t="str">
            <v>ASSETS</v>
          </cell>
          <cell r="V1398" t="str">
            <v>OTHER ASSETS</v>
          </cell>
        </row>
        <row r="1399">
          <cell r="C1399" t="str">
            <v>J6   F20012299FUSD</v>
          </cell>
          <cell r="D1399" t="str">
            <v>CBAAA***</v>
          </cell>
          <cell r="E1399" t="str">
            <v>LAND&amp;ME</v>
          </cell>
          <cell r="F1399" t="str">
            <v>Balance Sheet</v>
          </cell>
          <cell r="G1399">
            <v>123591.42</v>
          </cell>
          <cell r="H1399">
            <v>123591.42</v>
          </cell>
          <cell r="I1399">
            <v>123591.42</v>
          </cell>
          <cell r="J1399">
            <v>123591.42</v>
          </cell>
          <cell r="K1399">
            <v>123591.42</v>
          </cell>
          <cell r="L1399">
            <v>123591.42</v>
          </cell>
          <cell r="M1399">
            <v>123591.42</v>
          </cell>
          <cell r="N1399">
            <v>123591.42</v>
          </cell>
          <cell r="O1399">
            <v>123591.42</v>
          </cell>
          <cell r="P1399">
            <v>123591.42</v>
          </cell>
          <cell r="Q1399">
            <v>123591.42</v>
          </cell>
          <cell r="R1399">
            <v>123591.42</v>
          </cell>
          <cell r="S1399">
            <v>1483097.0399999998</v>
          </cell>
          <cell r="T1399" t="str">
            <v>USD</v>
          </cell>
          <cell r="U1399" t="str">
            <v>ASSETS</v>
          </cell>
          <cell r="V1399" t="str">
            <v>OTHER ASSETS</v>
          </cell>
        </row>
        <row r="1400">
          <cell r="C1400" t="str">
            <v>J6   F20012299QUSD</v>
          </cell>
          <cell r="D1400" t="str">
            <v>CBAAA***</v>
          </cell>
          <cell r="E1400" t="str">
            <v>LAND&amp;ME</v>
          </cell>
          <cell r="F1400" t="str">
            <v>Balance Sheet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10882.27</v>
          </cell>
          <cell r="Q1400">
            <v>91164.92</v>
          </cell>
          <cell r="R1400">
            <v>91164.92</v>
          </cell>
          <cell r="S1400">
            <v>193212.11</v>
          </cell>
          <cell r="T1400" t="str">
            <v>USD</v>
          </cell>
          <cell r="U1400" t="str">
            <v>ASSETS</v>
          </cell>
          <cell r="V1400" t="str">
            <v>OTHER ASSETS</v>
          </cell>
        </row>
        <row r="1401">
          <cell r="C1401" t="str">
            <v>J6   F2001229ABUSD</v>
          </cell>
          <cell r="D1401" t="str">
            <v>CBAAA***</v>
          </cell>
          <cell r="E1401" t="str">
            <v>LAND&amp;ME</v>
          </cell>
          <cell r="F1401" t="str">
            <v>Balance Sheet</v>
          </cell>
          <cell r="G1401">
            <v>1083024.4099999999</v>
          </cell>
          <cell r="H1401">
            <v>1083024.4099999999</v>
          </cell>
          <cell r="I1401">
            <v>1083024.4099999999</v>
          </cell>
          <cell r="J1401">
            <v>1083024.4099999999</v>
          </cell>
          <cell r="K1401">
            <v>1083024.4099999999</v>
          </cell>
          <cell r="L1401">
            <v>1083024.4099999999</v>
          </cell>
          <cell r="M1401">
            <v>1083024.4099999999</v>
          </cell>
          <cell r="N1401">
            <v>1083024.4099999999</v>
          </cell>
          <cell r="O1401">
            <v>30092.1</v>
          </cell>
          <cell r="P1401">
            <v>0</v>
          </cell>
          <cell r="Q1401">
            <v>0</v>
          </cell>
          <cell r="R1401">
            <v>0</v>
          </cell>
          <cell r="S1401">
            <v>8694287.379999999</v>
          </cell>
          <cell r="T1401" t="str">
            <v>USD</v>
          </cell>
          <cell r="U1401" t="str">
            <v>ASSETS</v>
          </cell>
          <cell r="V1401" t="str">
            <v>OTHER ASSETS</v>
          </cell>
        </row>
        <row r="1402">
          <cell r="C1402" t="str">
            <v>J6   F2001229KQUSD</v>
          </cell>
          <cell r="D1402" t="str">
            <v>CBAAA***</v>
          </cell>
          <cell r="E1402" t="str">
            <v>LAND&amp;ME</v>
          </cell>
          <cell r="F1402" t="str">
            <v>Balance Sheet</v>
          </cell>
          <cell r="G1402">
            <v>0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211289.48</v>
          </cell>
          <cell r="S1402">
            <v>211289.48</v>
          </cell>
          <cell r="T1402" t="str">
            <v>USD</v>
          </cell>
          <cell r="U1402" t="str">
            <v>ASSETS</v>
          </cell>
          <cell r="V1402" t="str">
            <v>OTHER ASSETS</v>
          </cell>
        </row>
        <row r="1403">
          <cell r="C1403" t="str">
            <v>J6   F2001229KWUSD</v>
          </cell>
          <cell r="D1403" t="str">
            <v>CBAAA***</v>
          </cell>
          <cell r="E1403" t="str">
            <v>LAND&amp;ME</v>
          </cell>
          <cell r="F1403" t="str">
            <v>Balance Sheet</v>
          </cell>
          <cell r="G1403">
            <v>2294.3200000000002</v>
          </cell>
          <cell r="H1403">
            <v>2294.3200000000002</v>
          </cell>
          <cell r="I1403">
            <v>2294.3200000000002</v>
          </cell>
          <cell r="J1403">
            <v>2294.3200000000002</v>
          </cell>
          <cell r="K1403">
            <v>2294.3200000000002</v>
          </cell>
          <cell r="L1403">
            <v>2294.3200000000002</v>
          </cell>
          <cell r="M1403">
            <v>2294.3200000000002</v>
          </cell>
          <cell r="N1403">
            <v>2294.3200000000002</v>
          </cell>
          <cell r="O1403">
            <v>2294.3200000000002</v>
          </cell>
          <cell r="P1403">
            <v>2294.3200000000002</v>
          </cell>
          <cell r="Q1403">
            <v>2294.3200000000002</v>
          </cell>
          <cell r="R1403">
            <v>2294.3200000000002</v>
          </cell>
          <cell r="S1403">
            <v>27531.84</v>
          </cell>
          <cell r="T1403" t="str">
            <v>USD</v>
          </cell>
          <cell r="U1403" t="str">
            <v>ASSETS</v>
          </cell>
          <cell r="V1403" t="str">
            <v>OTHER ASSETS</v>
          </cell>
        </row>
        <row r="1404">
          <cell r="C1404" t="str">
            <v>J6   F2001229LKUSD</v>
          </cell>
          <cell r="D1404" t="str">
            <v>CBAAA***</v>
          </cell>
          <cell r="E1404" t="str">
            <v>LAND&amp;ME</v>
          </cell>
          <cell r="F1404" t="str">
            <v>Balance Sheet</v>
          </cell>
          <cell r="G1404">
            <v>459702.59</v>
          </cell>
          <cell r="H1404">
            <v>459702.59</v>
          </cell>
          <cell r="I1404">
            <v>459702.59</v>
          </cell>
          <cell r="J1404">
            <v>459702.59</v>
          </cell>
          <cell r="K1404">
            <v>459702.59</v>
          </cell>
          <cell r="L1404">
            <v>459702.59</v>
          </cell>
          <cell r="M1404">
            <v>459702.59</v>
          </cell>
          <cell r="N1404">
            <v>459702.59</v>
          </cell>
          <cell r="O1404">
            <v>459702.59</v>
          </cell>
          <cell r="P1404">
            <v>459702.59</v>
          </cell>
          <cell r="Q1404">
            <v>459702.59</v>
          </cell>
          <cell r="R1404">
            <v>459702.59</v>
          </cell>
          <cell r="S1404">
            <v>5516431.0799999991</v>
          </cell>
          <cell r="T1404" t="str">
            <v>USD</v>
          </cell>
          <cell r="U1404" t="str">
            <v>ASSETS</v>
          </cell>
          <cell r="V1404" t="str">
            <v>OTHER ASSETS</v>
          </cell>
        </row>
        <row r="1405">
          <cell r="C1405" t="str">
            <v>J6   F2001229U1USD</v>
          </cell>
          <cell r="D1405" t="str">
            <v>CBAAA***</v>
          </cell>
          <cell r="E1405" t="str">
            <v>LAND&amp;ME</v>
          </cell>
          <cell r="F1405" t="str">
            <v>Balance Sheet</v>
          </cell>
          <cell r="G1405">
            <v>43759.81</v>
          </cell>
          <cell r="H1405">
            <v>43759.81</v>
          </cell>
          <cell r="I1405">
            <v>43759.81</v>
          </cell>
          <cell r="J1405">
            <v>43759.81</v>
          </cell>
          <cell r="K1405">
            <v>43759.81</v>
          </cell>
          <cell r="L1405">
            <v>43759.81</v>
          </cell>
          <cell r="M1405">
            <v>43759.81</v>
          </cell>
          <cell r="N1405">
            <v>43759.81</v>
          </cell>
          <cell r="O1405">
            <v>43759.81</v>
          </cell>
          <cell r="P1405">
            <v>43759.81</v>
          </cell>
          <cell r="Q1405">
            <v>43759.81</v>
          </cell>
          <cell r="R1405">
            <v>43759.81</v>
          </cell>
          <cell r="S1405">
            <v>525117.72</v>
          </cell>
          <cell r="T1405" t="str">
            <v>USD</v>
          </cell>
          <cell r="U1405" t="str">
            <v>ASSETS</v>
          </cell>
          <cell r="V1405" t="str">
            <v>OTHER ASSETS</v>
          </cell>
        </row>
        <row r="1406">
          <cell r="C1406" t="str">
            <v>J6   F20012501CUSD</v>
          </cell>
          <cell r="D1406" t="str">
            <v>CBAAA***</v>
          </cell>
          <cell r="E1406" t="str">
            <v>LAND&amp;ME</v>
          </cell>
          <cell r="F1406" t="str">
            <v>Balance Sheet</v>
          </cell>
          <cell r="G1406">
            <v>38026.1</v>
          </cell>
          <cell r="H1406">
            <v>38026.1</v>
          </cell>
          <cell r="I1406">
            <v>38026.1</v>
          </cell>
          <cell r="J1406">
            <v>38026.1</v>
          </cell>
          <cell r="K1406">
            <v>38026.1</v>
          </cell>
          <cell r="L1406">
            <v>38026.1</v>
          </cell>
          <cell r="M1406">
            <v>38026.1</v>
          </cell>
          <cell r="N1406">
            <v>38026.1</v>
          </cell>
          <cell r="O1406">
            <v>38026.1</v>
          </cell>
          <cell r="P1406">
            <v>38026.1</v>
          </cell>
          <cell r="Q1406">
            <v>38026.1</v>
          </cell>
          <cell r="R1406">
            <v>38026.1</v>
          </cell>
          <cell r="S1406">
            <v>456313.1999999999</v>
          </cell>
          <cell r="T1406" t="str">
            <v>USD</v>
          </cell>
          <cell r="U1406" t="str">
            <v>ASSETS</v>
          </cell>
          <cell r="V1406" t="str">
            <v>OTHER ASSETS</v>
          </cell>
        </row>
        <row r="1407">
          <cell r="C1407" t="str">
            <v>J6   F20012501GUSD</v>
          </cell>
          <cell r="D1407" t="str">
            <v>CBAAA***</v>
          </cell>
          <cell r="E1407" t="str">
            <v>LAND&amp;ME</v>
          </cell>
          <cell r="F1407" t="str">
            <v>Balance Sheet</v>
          </cell>
          <cell r="G1407">
            <v>4325.1000000000004</v>
          </cell>
          <cell r="H1407">
            <v>4325.1000000000004</v>
          </cell>
          <cell r="I1407">
            <v>4325.1000000000004</v>
          </cell>
          <cell r="J1407">
            <v>4325.1000000000004</v>
          </cell>
          <cell r="K1407">
            <v>4325.1000000000004</v>
          </cell>
          <cell r="L1407">
            <v>4325.1000000000004</v>
          </cell>
          <cell r="M1407">
            <v>4325.1000000000004</v>
          </cell>
          <cell r="N1407">
            <v>4325.1000000000004</v>
          </cell>
          <cell r="O1407">
            <v>4325.1000000000004</v>
          </cell>
          <cell r="P1407">
            <v>4325.1000000000004</v>
          </cell>
          <cell r="Q1407">
            <v>4325.1000000000004</v>
          </cell>
          <cell r="R1407">
            <v>4325.1000000000004</v>
          </cell>
          <cell r="S1407">
            <v>51901.19999999999</v>
          </cell>
          <cell r="T1407" t="str">
            <v>USD</v>
          </cell>
          <cell r="U1407" t="str">
            <v>ASSETS</v>
          </cell>
          <cell r="V1407" t="str">
            <v>OTHER ASSETS</v>
          </cell>
        </row>
        <row r="1408">
          <cell r="C1408" t="str">
            <v>J6   F20012501HUSD</v>
          </cell>
          <cell r="D1408" t="str">
            <v>CBAAA***</v>
          </cell>
          <cell r="E1408" t="str">
            <v>LAND&amp;ME</v>
          </cell>
          <cell r="F1408" t="str">
            <v>Balance Sheet</v>
          </cell>
          <cell r="G1408">
            <v>7958.51</v>
          </cell>
          <cell r="H1408">
            <v>7958.51</v>
          </cell>
          <cell r="I1408">
            <v>7958.51</v>
          </cell>
          <cell r="J1408">
            <v>7958.51</v>
          </cell>
          <cell r="K1408">
            <v>7958.51</v>
          </cell>
          <cell r="L1408">
            <v>7958.51</v>
          </cell>
          <cell r="M1408">
            <v>7958.51</v>
          </cell>
          <cell r="N1408">
            <v>7958.51</v>
          </cell>
          <cell r="O1408">
            <v>7958.51</v>
          </cell>
          <cell r="P1408">
            <v>7958.51</v>
          </cell>
          <cell r="Q1408">
            <v>7958.51</v>
          </cell>
          <cell r="R1408">
            <v>7958.51</v>
          </cell>
          <cell r="S1408">
            <v>95502.12</v>
          </cell>
          <cell r="T1408" t="str">
            <v>USD</v>
          </cell>
          <cell r="U1408" t="str">
            <v>ASSETS</v>
          </cell>
          <cell r="V1408" t="str">
            <v>OTHER ASSETS</v>
          </cell>
        </row>
        <row r="1409">
          <cell r="C1409" t="str">
            <v>J6   F20012501SUSD</v>
          </cell>
          <cell r="D1409" t="str">
            <v>CBAAA***</v>
          </cell>
          <cell r="E1409" t="str">
            <v>LAND&amp;ME</v>
          </cell>
          <cell r="F1409" t="str">
            <v>Balance Sheet</v>
          </cell>
          <cell r="G1409">
            <v>106050.68</v>
          </cell>
          <cell r="H1409">
            <v>106050.68</v>
          </cell>
          <cell r="I1409">
            <v>106050.68</v>
          </cell>
          <cell r="J1409">
            <v>106050.68</v>
          </cell>
          <cell r="K1409">
            <v>106050.68</v>
          </cell>
          <cell r="L1409">
            <v>106050.68</v>
          </cell>
          <cell r="M1409">
            <v>106050.68</v>
          </cell>
          <cell r="N1409">
            <v>106050.68</v>
          </cell>
          <cell r="O1409">
            <v>106050.68</v>
          </cell>
          <cell r="P1409">
            <v>106050.68</v>
          </cell>
          <cell r="Q1409">
            <v>106050.68</v>
          </cell>
          <cell r="R1409">
            <v>106050.68</v>
          </cell>
          <cell r="S1409">
            <v>1272608.1599999995</v>
          </cell>
          <cell r="T1409" t="str">
            <v>USD</v>
          </cell>
          <cell r="U1409" t="str">
            <v>ASSETS</v>
          </cell>
          <cell r="V1409" t="str">
            <v>OTHER ASSETS</v>
          </cell>
        </row>
        <row r="1410">
          <cell r="C1410" t="str">
            <v>J6   F200125020USD</v>
          </cell>
          <cell r="D1410" t="str">
            <v>CBAAA***</v>
          </cell>
          <cell r="E1410" t="str">
            <v>LAND&amp;ME</v>
          </cell>
          <cell r="F1410" t="str">
            <v>Balance Sheet</v>
          </cell>
          <cell r="G1410">
            <v>26336.720000000001</v>
          </cell>
          <cell r="H1410">
            <v>26336.720000000001</v>
          </cell>
          <cell r="I1410">
            <v>26336.720000000001</v>
          </cell>
          <cell r="J1410">
            <v>26336.720000000001</v>
          </cell>
          <cell r="K1410">
            <v>26336.720000000001</v>
          </cell>
          <cell r="L1410">
            <v>26336.720000000001</v>
          </cell>
          <cell r="M1410">
            <v>26336.720000000001</v>
          </cell>
          <cell r="N1410">
            <v>26336.720000000001</v>
          </cell>
          <cell r="O1410">
            <v>26336.720000000001</v>
          </cell>
          <cell r="P1410">
            <v>26336.720000000001</v>
          </cell>
          <cell r="Q1410">
            <v>26336.720000000001</v>
          </cell>
          <cell r="R1410">
            <v>26336.720000000001</v>
          </cell>
          <cell r="S1410">
            <v>316040.64</v>
          </cell>
          <cell r="T1410" t="str">
            <v>USD</v>
          </cell>
          <cell r="U1410" t="str">
            <v>ASSETS</v>
          </cell>
          <cell r="V1410" t="str">
            <v>OTHER ASSETS</v>
          </cell>
        </row>
        <row r="1411">
          <cell r="C1411" t="str">
            <v>J6   F200125022USD</v>
          </cell>
          <cell r="D1411" t="str">
            <v>CBAAA***</v>
          </cell>
          <cell r="E1411" t="str">
            <v>LAND&amp;ME</v>
          </cell>
          <cell r="F1411" t="str">
            <v>Balance Sheet</v>
          </cell>
          <cell r="G1411">
            <v>106736.98</v>
          </cell>
          <cell r="H1411">
            <v>106736.98</v>
          </cell>
          <cell r="I1411">
            <v>106736.98</v>
          </cell>
          <cell r="J1411">
            <v>106736.98</v>
          </cell>
          <cell r="K1411">
            <v>106736.98</v>
          </cell>
          <cell r="L1411">
            <v>106736.98</v>
          </cell>
          <cell r="M1411">
            <v>106736.98</v>
          </cell>
          <cell r="N1411">
            <v>106736.98</v>
          </cell>
          <cell r="O1411">
            <v>106736.98</v>
          </cell>
          <cell r="P1411">
            <v>106736.98</v>
          </cell>
          <cell r="Q1411">
            <v>106736.98</v>
          </cell>
          <cell r="R1411">
            <v>106736.98</v>
          </cell>
          <cell r="S1411">
            <v>1280843.76</v>
          </cell>
          <cell r="T1411" t="str">
            <v>USD</v>
          </cell>
          <cell r="U1411" t="str">
            <v>ASSETS</v>
          </cell>
          <cell r="V1411" t="str">
            <v>OTHER ASSETS</v>
          </cell>
        </row>
        <row r="1412">
          <cell r="C1412" t="str">
            <v>J6   F200125024USD</v>
          </cell>
          <cell r="D1412" t="str">
            <v>CBAAA***</v>
          </cell>
          <cell r="E1412" t="str">
            <v>LAND&amp;ME</v>
          </cell>
          <cell r="F1412" t="str">
            <v>Balance Sheet</v>
          </cell>
          <cell r="G1412">
            <v>93971.38</v>
          </cell>
          <cell r="H1412">
            <v>94252.37</v>
          </cell>
          <cell r="I1412">
            <v>94252.37</v>
          </cell>
          <cell r="J1412">
            <v>94252.37</v>
          </cell>
          <cell r="K1412">
            <v>94252.37</v>
          </cell>
          <cell r="L1412">
            <v>92456.97</v>
          </cell>
          <cell r="M1412">
            <v>89898.97</v>
          </cell>
          <cell r="N1412">
            <v>89898.97</v>
          </cell>
          <cell r="O1412">
            <v>89898.97</v>
          </cell>
          <cell r="P1412">
            <v>89898.97</v>
          </cell>
          <cell r="Q1412">
            <v>89898.97</v>
          </cell>
          <cell r="R1412">
            <v>89898.97</v>
          </cell>
          <cell r="S1412">
            <v>1102831.6499999999</v>
          </cell>
          <cell r="T1412" t="str">
            <v>USD</v>
          </cell>
          <cell r="U1412" t="str">
            <v>ASSETS</v>
          </cell>
          <cell r="V1412" t="str">
            <v>OTHER ASSETS</v>
          </cell>
        </row>
        <row r="1413">
          <cell r="C1413" t="str">
            <v>J6   F20012505JUSD</v>
          </cell>
          <cell r="D1413" t="str">
            <v>CBAAA***</v>
          </cell>
          <cell r="E1413" t="str">
            <v>LAND&amp;ME</v>
          </cell>
          <cell r="F1413" t="str">
            <v>Balance Sheet</v>
          </cell>
          <cell r="G1413">
            <v>44636.51</v>
          </cell>
          <cell r="H1413">
            <v>44636.51</v>
          </cell>
          <cell r="I1413">
            <v>44636.51</v>
          </cell>
          <cell r="J1413">
            <v>44636.51</v>
          </cell>
          <cell r="K1413">
            <v>44636.51</v>
          </cell>
          <cell r="L1413">
            <v>44636.51</v>
          </cell>
          <cell r="M1413">
            <v>44636.51</v>
          </cell>
          <cell r="N1413">
            <v>44636.51</v>
          </cell>
          <cell r="O1413">
            <v>8511.27</v>
          </cell>
          <cell r="P1413">
            <v>0</v>
          </cell>
          <cell r="Q1413">
            <v>0</v>
          </cell>
          <cell r="R1413">
            <v>0</v>
          </cell>
          <cell r="S1413">
            <v>365603.35000000003</v>
          </cell>
          <cell r="T1413" t="str">
            <v>USD</v>
          </cell>
          <cell r="U1413" t="str">
            <v>ASSETS</v>
          </cell>
          <cell r="V1413" t="str">
            <v>OTHER ASSETS</v>
          </cell>
        </row>
        <row r="1414">
          <cell r="C1414" t="str">
            <v>J6   F200125065USD</v>
          </cell>
          <cell r="D1414" t="str">
            <v>CBAAA***</v>
          </cell>
          <cell r="E1414" t="str">
            <v>LAND&amp;ME</v>
          </cell>
          <cell r="F1414" t="str">
            <v>Balance Sheet</v>
          </cell>
          <cell r="G1414">
            <v>44815.67</v>
          </cell>
          <cell r="H1414">
            <v>44815.67</v>
          </cell>
          <cell r="I1414">
            <v>44815.67</v>
          </cell>
          <cell r="J1414">
            <v>44815.67</v>
          </cell>
          <cell r="K1414">
            <v>44815.67</v>
          </cell>
          <cell r="L1414">
            <v>44815.67</v>
          </cell>
          <cell r="M1414">
            <v>44815.67</v>
          </cell>
          <cell r="N1414">
            <v>44815.67</v>
          </cell>
          <cell r="O1414">
            <v>44815.67</v>
          </cell>
          <cell r="P1414">
            <v>44815.67</v>
          </cell>
          <cell r="Q1414">
            <v>44815.67</v>
          </cell>
          <cell r="R1414">
            <v>44815.67</v>
          </cell>
          <cell r="S1414">
            <v>537788.03999999992</v>
          </cell>
          <cell r="T1414" t="str">
            <v>USD</v>
          </cell>
          <cell r="U1414" t="str">
            <v>ASSETS</v>
          </cell>
          <cell r="V1414" t="str">
            <v>OTHER ASSETS</v>
          </cell>
        </row>
        <row r="1415">
          <cell r="C1415" t="str">
            <v>J6   F200125091USD</v>
          </cell>
          <cell r="D1415" t="str">
            <v>CBAAA***</v>
          </cell>
          <cell r="E1415" t="str">
            <v>LAND&amp;ME</v>
          </cell>
          <cell r="F1415" t="str">
            <v>Balance Sheet</v>
          </cell>
          <cell r="G1415">
            <v>33847.800000000003</v>
          </cell>
          <cell r="H1415">
            <v>33847.800000000003</v>
          </cell>
          <cell r="I1415">
            <v>33847.800000000003</v>
          </cell>
          <cell r="J1415">
            <v>33847.800000000003</v>
          </cell>
          <cell r="K1415">
            <v>33847.800000000003</v>
          </cell>
          <cell r="L1415">
            <v>33847.800000000003</v>
          </cell>
          <cell r="M1415">
            <v>33847.800000000003</v>
          </cell>
          <cell r="N1415">
            <v>33847.800000000003</v>
          </cell>
          <cell r="O1415">
            <v>33847.800000000003</v>
          </cell>
          <cell r="P1415">
            <v>33847.800000000003</v>
          </cell>
          <cell r="Q1415">
            <v>33847.800000000003</v>
          </cell>
          <cell r="R1415">
            <v>33847.800000000003</v>
          </cell>
          <cell r="S1415">
            <v>406173.59999999992</v>
          </cell>
          <cell r="T1415" t="str">
            <v>USD</v>
          </cell>
          <cell r="U1415" t="str">
            <v>ASSETS</v>
          </cell>
          <cell r="V1415" t="str">
            <v>OTHER ASSETS</v>
          </cell>
        </row>
        <row r="1416">
          <cell r="C1416" t="str">
            <v>J6   F20012509EUSD</v>
          </cell>
          <cell r="D1416" t="str">
            <v>CBAAA***</v>
          </cell>
          <cell r="E1416" t="str">
            <v>LAND&amp;ME</v>
          </cell>
          <cell r="F1416" t="str">
            <v>Balance Sheet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32832.239999999998</v>
          </cell>
          <cell r="Q1416">
            <v>32832.239999999998</v>
          </cell>
          <cell r="R1416">
            <v>32832.239999999998</v>
          </cell>
          <cell r="S1416">
            <v>98496.72</v>
          </cell>
          <cell r="T1416" t="str">
            <v>USD</v>
          </cell>
          <cell r="U1416" t="str">
            <v>ASSETS</v>
          </cell>
          <cell r="V1416" t="str">
            <v>OTHER ASSETS</v>
          </cell>
        </row>
        <row r="1417">
          <cell r="C1417" t="str">
            <v>J6   F20012509FUSD</v>
          </cell>
          <cell r="D1417" t="str">
            <v>CBAAA***</v>
          </cell>
          <cell r="E1417" t="str">
            <v>LAND&amp;ME</v>
          </cell>
          <cell r="F1417" t="str">
            <v>Balance Sheet</v>
          </cell>
          <cell r="G1417">
            <v>11134.96</v>
          </cell>
          <cell r="H1417">
            <v>11134.96</v>
          </cell>
          <cell r="I1417">
            <v>11134.96</v>
          </cell>
          <cell r="J1417">
            <v>11134.96</v>
          </cell>
          <cell r="K1417">
            <v>11134.96</v>
          </cell>
          <cell r="L1417">
            <v>11134.96</v>
          </cell>
          <cell r="M1417">
            <v>11134.96</v>
          </cell>
          <cell r="N1417">
            <v>11134.96</v>
          </cell>
          <cell r="O1417">
            <v>11134.96</v>
          </cell>
          <cell r="P1417">
            <v>11134.96</v>
          </cell>
          <cell r="Q1417">
            <v>11134.96</v>
          </cell>
          <cell r="R1417">
            <v>11134.96</v>
          </cell>
          <cell r="S1417">
            <v>133619.51999999996</v>
          </cell>
          <cell r="T1417" t="str">
            <v>USD</v>
          </cell>
          <cell r="U1417" t="str">
            <v>ASSETS</v>
          </cell>
          <cell r="V1417" t="str">
            <v>OTHER ASSETS</v>
          </cell>
        </row>
        <row r="1418">
          <cell r="C1418" t="str">
            <v>J6   F20012509QUSD</v>
          </cell>
          <cell r="D1418" t="str">
            <v>CBAAA***</v>
          </cell>
          <cell r="E1418" t="str">
            <v>LAND&amp;ME</v>
          </cell>
          <cell r="F1418" t="str">
            <v>Balance Sheet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1212.77</v>
          </cell>
          <cell r="Q1418">
            <v>1212.77</v>
          </cell>
          <cell r="R1418">
            <v>1212.77</v>
          </cell>
          <cell r="S1418">
            <v>3638.31</v>
          </cell>
          <cell r="T1418" t="str">
            <v>USD</v>
          </cell>
          <cell r="U1418" t="str">
            <v>ASSETS</v>
          </cell>
          <cell r="V1418" t="str">
            <v>OTHER ASSETS</v>
          </cell>
        </row>
        <row r="1419">
          <cell r="C1419" t="str">
            <v>J6   F2001250ABUSD</v>
          </cell>
          <cell r="D1419" t="str">
            <v>CBAAA***</v>
          </cell>
          <cell r="E1419" t="str">
            <v>LAND&amp;ME</v>
          </cell>
          <cell r="F1419" t="str">
            <v>Balance Sheet</v>
          </cell>
          <cell r="G1419">
            <v>133909.54999999999</v>
          </cell>
          <cell r="H1419">
            <v>133909.54999999999</v>
          </cell>
          <cell r="I1419">
            <v>133909.54999999999</v>
          </cell>
          <cell r="J1419">
            <v>133909.54999999999</v>
          </cell>
          <cell r="K1419">
            <v>133909.54999999999</v>
          </cell>
          <cell r="L1419">
            <v>133909.54999999999</v>
          </cell>
          <cell r="M1419">
            <v>133909.54999999999</v>
          </cell>
          <cell r="N1419">
            <v>133909.54999999999</v>
          </cell>
          <cell r="O1419">
            <v>25533.81</v>
          </cell>
          <cell r="P1419">
            <v>0</v>
          </cell>
          <cell r="Q1419">
            <v>0</v>
          </cell>
          <cell r="R1419">
            <v>0</v>
          </cell>
          <cell r="S1419">
            <v>1096810.2100000002</v>
          </cell>
          <cell r="T1419" t="str">
            <v>USD</v>
          </cell>
          <cell r="U1419" t="str">
            <v>ASSETS</v>
          </cell>
          <cell r="V1419" t="str">
            <v>OTHER ASSETS</v>
          </cell>
        </row>
        <row r="1420">
          <cell r="C1420" t="str">
            <v>J6   F2001250B5USD</v>
          </cell>
          <cell r="D1420" t="str">
            <v>CBAAA***</v>
          </cell>
          <cell r="E1420" t="str">
            <v>LAND&amp;ME</v>
          </cell>
          <cell r="F1420" t="str">
            <v>Balance Sheet</v>
          </cell>
          <cell r="G1420">
            <v>281</v>
          </cell>
          <cell r="H1420">
            <v>0.01</v>
          </cell>
          <cell r="I1420">
            <v>0.01</v>
          </cell>
          <cell r="J1420">
            <v>0.01</v>
          </cell>
          <cell r="K1420">
            <v>0.01</v>
          </cell>
          <cell r="L1420">
            <v>0.01</v>
          </cell>
          <cell r="M1420">
            <v>0.01</v>
          </cell>
          <cell r="N1420">
            <v>0.01</v>
          </cell>
          <cell r="O1420">
            <v>0.01</v>
          </cell>
          <cell r="P1420">
            <v>0.01</v>
          </cell>
          <cell r="Q1420">
            <v>0.01</v>
          </cell>
          <cell r="R1420">
            <v>0.01</v>
          </cell>
          <cell r="S1420">
            <v>281.1099999999999</v>
          </cell>
          <cell r="T1420" t="str">
            <v>USD</v>
          </cell>
          <cell r="U1420" t="str">
            <v>ASSETS</v>
          </cell>
          <cell r="V1420" t="str">
            <v>OTHER ASSETS</v>
          </cell>
        </row>
        <row r="1421">
          <cell r="C1421" t="str">
            <v>J6   F2001250KVUSD</v>
          </cell>
          <cell r="D1421" t="str">
            <v>CBAAA***</v>
          </cell>
          <cell r="E1421" t="str">
            <v>LAND&amp;ME</v>
          </cell>
          <cell r="F1421" t="str">
            <v>Balance Sheet</v>
          </cell>
          <cell r="G1421">
            <v>2193.7399999999998</v>
          </cell>
          <cell r="H1421">
            <v>2193.7399999999998</v>
          </cell>
          <cell r="I1421">
            <v>2193.7399999999998</v>
          </cell>
          <cell r="J1421">
            <v>2193.7399999999998</v>
          </cell>
          <cell r="K1421">
            <v>2193.7399999999998</v>
          </cell>
          <cell r="L1421">
            <v>2193.7399999999998</v>
          </cell>
          <cell r="M1421">
            <v>2193.7399999999998</v>
          </cell>
          <cell r="N1421">
            <v>2193.7399999999998</v>
          </cell>
          <cell r="O1421">
            <v>2193.7399999999998</v>
          </cell>
          <cell r="P1421">
            <v>2193.7399999999998</v>
          </cell>
          <cell r="Q1421">
            <v>2193.7399999999998</v>
          </cell>
          <cell r="R1421">
            <v>2193.7399999999998</v>
          </cell>
          <cell r="S1421">
            <v>26324.87999999999</v>
          </cell>
          <cell r="T1421" t="str">
            <v>USD</v>
          </cell>
          <cell r="U1421" t="str">
            <v>ASSETS</v>
          </cell>
          <cell r="V1421" t="str">
            <v>OTHER ASSETS</v>
          </cell>
        </row>
        <row r="1422">
          <cell r="C1422" t="str">
            <v>J6   F2001250KZUSD</v>
          </cell>
          <cell r="D1422" t="str">
            <v>CBAAA***</v>
          </cell>
          <cell r="E1422" t="str">
            <v>LAND&amp;ME</v>
          </cell>
          <cell r="F1422" t="str">
            <v>Balance Sheet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27230.15</v>
          </cell>
          <cell r="P1422">
            <v>27230.15</v>
          </cell>
          <cell r="Q1422">
            <v>27230.15</v>
          </cell>
          <cell r="R1422">
            <v>27230.15</v>
          </cell>
          <cell r="S1422">
            <v>108920.6</v>
          </cell>
          <cell r="T1422" t="str">
            <v>USD</v>
          </cell>
          <cell r="U1422" t="str">
            <v>ASSETS</v>
          </cell>
          <cell r="V1422" t="str">
            <v>OTHER ASSETS</v>
          </cell>
        </row>
        <row r="1423">
          <cell r="C1423" t="str">
            <v>J6   F2001250LKUSD</v>
          </cell>
          <cell r="D1423" t="str">
            <v>CBAAA***</v>
          </cell>
          <cell r="E1423" t="str">
            <v>LAND&amp;ME</v>
          </cell>
          <cell r="F1423" t="str">
            <v>Balance Sheet</v>
          </cell>
          <cell r="G1423">
            <v>124064.03</v>
          </cell>
          <cell r="H1423">
            <v>124064.03</v>
          </cell>
          <cell r="I1423">
            <v>124064.03</v>
          </cell>
          <cell r="J1423">
            <v>124064.03</v>
          </cell>
          <cell r="K1423">
            <v>124064.03</v>
          </cell>
          <cell r="L1423">
            <v>124064.03</v>
          </cell>
          <cell r="M1423">
            <v>124064.03</v>
          </cell>
          <cell r="N1423">
            <v>124064.03</v>
          </cell>
          <cell r="O1423">
            <v>124064.03</v>
          </cell>
          <cell r="P1423">
            <v>124064.03</v>
          </cell>
          <cell r="Q1423">
            <v>124064.03</v>
          </cell>
          <cell r="R1423">
            <v>124064.03</v>
          </cell>
          <cell r="S1423">
            <v>1488768.36</v>
          </cell>
          <cell r="T1423" t="str">
            <v>USD</v>
          </cell>
          <cell r="U1423" t="str">
            <v>ASSETS</v>
          </cell>
          <cell r="V1423" t="str">
            <v>OTHER ASSETS</v>
          </cell>
        </row>
        <row r="1424">
          <cell r="C1424" t="str">
            <v>J6   F2001250U1USD</v>
          </cell>
          <cell r="D1424" t="str">
            <v>CBAAA***</v>
          </cell>
          <cell r="E1424" t="str">
            <v>LAND&amp;ME</v>
          </cell>
          <cell r="F1424" t="str">
            <v>Balance Sheet</v>
          </cell>
          <cell r="G1424">
            <v>247505.71</v>
          </cell>
          <cell r="H1424">
            <v>247505.71</v>
          </cell>
          <cell r="I1424">
            <v>247505.71</v>
          </cell>
          <cell r="J1424">
            <v>247505.71</v>
          </cell>
          <cell r="K1424">
            <v>247505.71</v>
          </cell>
          <cell r="L1424">
            <v>247505.71</v>
          </cell>
          <cell r="M1424">
            <v>247505.71</v>
          </cell>
          <cell r="N1424">
            <v>247505.71</v>
          </cell>
          <cell r="O1424">
            <v>247505.71</v>
          </cell>
          <cell r="P1424">
            <v>247505.71</v>
          </cell>
          <cell r="Q1424">
            <v>247505.71</v>
          </cell>
          <cell r="R1424">
            <v>247505.71</v>
          </cell>
          <cell r="S1424">
            <v>2970068.52</v>
          </cell>
          <cell r="T1424" t="str">
            <v>USD</v>
          </cell>
          <cell r="U1424" t="str">
            <v>ASSETS</v>
          </cell>
          <cell r="V1424" t="str">
            <v>OTHER ASSETS</v>
          </cell>
        </row>
        <row r="1425">
          <cell r="C1425" t="str">
            <v>J6   F20012511CUSD</v>
          </cell>
          <cell r="D1425" t="str">
            <v>CBAAA***</v>
          </cell>
          <cell r="E1425" t="str">
            <v>LAND&amp;ME</v>
          </cell>
          <cell r="F1425" t="str">
            <v>Balance Sheet</v>
          </cell>
          <cell r="G1425">
            <v>126652.26</v>
          </cell>
          <cell r="H1425">
            <v>126652.26</v>
          </cell>
          <cell r="I1425">
            <v>126652.26</v>
          </cell>
          <cell r="J1425">
            <v>126652.26</v>
          </cell>
          <cell r="K1425">
            <v>126652.26</v>
          </cell>
          <cell r="L1425">
            <v>126652.26</v>
          </cell>
          <cell r="M1425">
            <v>126652.26</v>
          </cell>
          <cell r="N1425">
            <v>126652.26</v>
          </cell>
          <cell r="O1425">
            <v>126652.26</v>
          </cell>
          <cell r="P1425">
            <v>126652.26</v>
          </cell>
          <cell r="Q1425">
            <v>126652.26</v>
          </cell>
          <cell r="R1425">
            <v>126652.26</v>
          </cell>
          <cell r="S1425">
            <v>1519827.1199999999</v>
          </cell>
          <cell r="T1425" t="str">
            <v>USD</v>
          </cell>
          <cell r="U1425" t="str">
            <v>ASSETS</v>
          </cell>
          <cell r="V1425" t="str">
            <v>OTHER ASSETS</v>
          </cell>
        </row>
        <row r="1426">
          <cell r="C1426" t="str">
            <v>J6   F20012511GUSD</v>
          </cell>
          <cell r="D1426" t="str">
            <v>CBAAA***</v>
          </cell>
          <cell r="E1426" t="str">
            <v>LAND&amp;ME</v>
          </cell>
          <cell r="F1426" t="str">
            <v>Balance Sheet</v>
          </cell>
          <cell r="G1426">
            <v>8689.5300000000007</v>
          </cell>
          <cell r="H1426">
            <v>8689.5300000000007</v>
          </cell>
          <cell r="I1426">
            <v>8689.5300000000007</v>
          </cell>
          <cell r="J1426">
            <v>8689.5300000000007</v>
          </cell>
          <cell r="K1426">
            <v>8689.5300000000007</v>
          </cell>
          <cell r="L1426">
            <v>8689.5300000000007</v>
          </cell>
          <cell r="M1426">
            <v>8689.5300000000007</v>
          </cell>
          <cell r="N1426">
            <v>8689.5300000000007</v>
          </cell>
          <cell r="O1426">
            <v>8689.5300000000007</v>
          </cell>
          <cell r="P1426">
            <v>8689.5300000000007</v>
          </cell>
          <cell r="Q1426">
            <v>8689.5300000000007</v>
          </cell>
          <cell r="R1426">
            <v>8689.5300000000007</v>
          </cell>
          <cell r="S1426">
            <v>104274.36</v>
          </cell>
          <cell r="T1426" t="str">
            <v>USD</v>
          </cell>
          <cell r="U1426" t="str">
            <v>ASSETS</v>
          </cell>
          <cell r="V1426" t="str">
            <v>OTHER ASSETS</v>
          </cell>
        </row>
        <row r="1427">
          <cell r="C1427" t="str">
            <v>J6   F20012511KUSD</v>
          </cell>
          <cell r="D1427" t="str">
            <v>CBAAA***</v>
          </cell>
          <cell r="E1427" t="str">
            <v>LAND&amp;ME</v>
          </cell>
          <cell r="F1427" t="str">
            <v>Balance Sheet</v>
          </cell>
          <cell r="G1427">
            <v>8331.25</v>
          </cell>
          <cell r="H1427">
            <v>8331.25</v>
          </cell>
          <cell r="I1427">
            <v>8331.25</v>
          </cell>
          <cell r="J1427">
            <v>8331.25</v>
          </cell>
          <cell r="K1427">
            <v>8331.25</v>
          </cell>
          <cell r="L1427">
            <v>8331.25</v>
          </cell>
          <cell r="M1427">
            <v>8331.25</v>
          </cell>
          <cell r="N1427">
            <v>8331.25</v>
          </cell>
          <cell r="O1427">
            <v>8331.25</v>
          </cell>
          <cell r="P1427">
            <v>8331.25</v>
          </cell>
          <cell r="Q1427">
            <v>8331.25</v>
          </cell>
          <cell r="R1427">
            <v>8331.25</v>
          </cell>
          <cell r="S1427">
            <v>99975</v>
          </cell>
          <cell r="T1427" t="str">
            <v>USD</v>
          </cell>
          <cell r="U1427" t="str">
            <v>ASSETS</v>
          </cell>
          <cell r="V1427" t="str">
            <v>OTHER ASSETS</v>
          </cell>
        </row>
        <row r="1428">
          <cell r="C1428" t="str">
            <v>J6   F20012511SUSD</v>
          </cell>
          <cell r="D1428" t="str">
            <v>CBAAA***</v>
          </cell>
          <cell r="E1428" t="str">
            <v>LAND&amp;ME</v>
          </cell>
          <cell r="F1428" t="str">
            <v>Balance Sheet</v>
          </cell>
          <cell r="G1428">
            <v>210746.63</v>
          </cell>
          <cell r="H1428">
            <v>210746.63</v>
          </cell>
          <cell r="I1428">
            <v>210746.63</v>
          </cell>
          <cell r="J1428">
            <v>210746.63</v>
          </cell>
          <cell r="K1428">
            <v>210746.63</v>
          </cell>
          <cell r="L1428">
            <v>210746.63</v>
          </cell>
          <cell r="M1428">
            <v>210746.63</v>
          </cell>
          <cell r="N1428">
            <v>210746.63</v>
          </cell>
          <cell r="O1428">
            <v>210746.63</v>
          </cell>
          <cell r="P1428">
            <v>210746.63</v>
          </cell>
          <cell r="Q1428">
            <v>210746.63</v>
          </cell>
          <cell r="R1428">
            <v>210746.63</v>
          </cell>
          <cell r="S1428">
            <v>2528959.5599999991</v>
          </cell>
          <cell r="T1428" t="str">
            <v>USD</v>
          </cell>
          <cell r="U1428" t="str">
            <v>ASSETS</v>
          </cell>
          <cell r="V1428" t="str">
            <v>OTHER ASSETS</v>
          </cell>
        </row>
        <row r="1429">
          <cell r="C1429" t="str">
            <v>J6   F200125122USD</v>
          </cell>
          <cell r="D1429" t="str">
            <v>CBAAA***</v>
          </cell>
          <cell r="E1429" t="str">
            <v>LAND&amp;ME</v>
          </cell>
          <cell r="F1429" t="str">
            <v>Balance Sheet</v>
          </cell>
          <cell r="G1429">
            <v>129140.68</v>
          </cell>
          <cell r="H1429">
            <v>129140.68</v>
          </cell>
          <cell r="I1429">
            <v>129140.68</v>
          </cell>
          <cell r="J1429">
            <v>129140.68</v>
          </cell>
          <cell r="K1429">
            <v>129140.68</v>
          </cell>
          <cell r="L1429">
            <v>129140.68</v>
          </cell>
          <cell r="M1429">
            <v>129140.68</v>
          </cell>
          <cell r="N1429">
            <v>129140.68</v>
          </cell>
          <cell r="O1429">
            <v>129140.68</v>
          </cell>
          <cell r="P1429">
            <v>129140.68</v>
          </cell>
          <cell r="Q1429">
            <v>129140.68</v>
          </cell>
          <cell r="R1429">
            <v>129140.68</v>
          </cell>
          <cell r="S1429">
            <v>1549688.1599999995</v>
          </cell>
          <cell r="T1429" t="str">
            <v>USD</v>
          </cell>
          <cell r="U1429" t="str">
            <v>ASSETS</v>
          </cell>
          <cell r="V1429" t="str">
            <v>OTHER ASSETS</v>
          </cell>
        </row>
        <row r="1430">
          <cell r="C1430" t="str">
            <v>J6   F200125124USD</v>
          </cell>
          <cell r="D1430" t="str">
            <v>CBAAA***</v>
          </cell>
          <cell r="E1430" t="str">
            <v>LAND&amp;ME</v>
          </cell>
          <cell r="F1430" t="str">
            <v>Balance Sheet</v>
          </cell>
          <cell r="G1430">
            <v>113578.23</v>
          </cell>
          <cell r="H1430">
            <v>113578.23</v>
          </cell>
          <cell r="I1430">
            <v>113578.23</v>
          </cell>
          <cell r="J1430">
            <v>113578.23</v>
          </cell>
          <cell r="K1430">
            <v>113578.23</v>
          </cell>
          <cell r="L1430">
            <v>113578.23</v>
          </cell>
          <cell r="M1430">
            <v>2747.05</v>
          </cell>
          <cell r="N1430">
            <v>2747.05</v>
          </cell>
          <cell r="O1430">
            <v>2747.05</v>
          </cell>
          <cell r="P1430">
            <v>2747.05</v>
          </cell>
          <cell r="Q1430">
            <v>2747.05</v>
          </cell>
          <cell r="R1430">
            <v>2747.05</v>
          </cell>
          <cell r="S1430">
            <v>697951.68000000028</v>
          </cell>
          <cell r="T1430" t="str">
            <v>USD</v>
          </cell>
          <cell r="U1430" t="str">
            <v>ASSETS</v>
          </cell>
          <cell r="V1430" t="str">
            <v>OTHER ASSETS</v>
          </cell>
        </row>
        <row r="1431">
          <cell r="C1431" t="str">
            <v>J6   F20012514LUSD</v>
          </cell>
          <cell r="D1431" t="str">
            <v>CBAAA***</v>
          </cell>
          <cell r="E1431" t="str">
            <v>LAND&amp;ME</v>
          </cell>
          <cell r="F1431" t="str">
            <v>Balance Sheet</v>
          </cell>
          <cell r="G1431">
            <v>38784.31</v>
          </cell>
          <cell r="H1431">
            <v>38784.31</v>
          </cell>
          <cell r="I1431">
            <v>38784.31</v>
          </cell>
          <cell r="J1431">
            <v>38784.31</v>
          </cell>
          <cell r="K1431">
            <v>0.01</v>
          </cell>
          <cell r="L1431">
            <v>0.01</v>
          </cell>
          <cell r="M1431">
            <v>0.01</v>
          </cell>
          <cell r="N1431">
            <v>0.01</v>
          </cell>
          <cell r="O1431">
            <v>0.01</v>
          </cell>
          <cell r="P1431">
            <v>0.01</v>
          </cell>
          <cell r="Q1431">
            <v>0.01</v>
          </cell>
          <cell r="R1431">
            <v>0.01</v>
          </cell>
          <cell r="S1431">
            <v>155137.32000000007</v>
          </cell>
          <cell r="T1431" t="str">
            <v>USD</v>
          </cell>
          <cell r="U1431" t="str">
            <v>ASSETS</v>
          </cell>
          <cell r="V1431" t="str">
            <v>OTHER ASSETS</v>
          </cell>
        </row>
        <row r="1432">
          <cell r="C1432" t="str">
            <v>J6   F20012515JUSD</v>
          </cell>
          <cell r="D1432" t="str">
            <v>CBAAA***</v>
          </cell>
          <cell r="E1432" t="str">
            <v>LAND&amp;ME</v>
          </cell>
          <cell r="F1432" t="str">
            <v>Balance Sheet</v>
          </cell>
          <cell r="G1432">
            <v>121324.52</v>
          </cell>
          <cell r="H1432">
            <v>121324.52</v>
          </cell>
          <cell r="I1432">
            <v>121324.52</v>
          </cell>
          <cell r="J1432">
            <v>121324.52</v>
          </cell>
          <cell r="K1432">
            <v>121324.52</v>
          </cell>
          <cell r="L1432">
            <v>121324.52</v>
          </cell>
          <cell r="M1432">
            <v>121324.52</v>
          </cell>
          <cell r="N1432">
            <v>121324.52</v>
          </cell>
          <cell r="O1432">
            <v>-0.03</v>
          </cell>
          <cell r="P1432">
            <v>0</v>
          </cell>
          <cell r="Q1432">
            <v>0</v>
          </cell>
          <cell r="R1432">
            <v>0</v>
          </cell>
          <cell r="S1432">
            <v>970596.13</v>
          </cell>
          <cell r="T1432" t="str">
            <v>USD</v>
          </cell>
          <cell r="U1432" t="str">
            <v>ASSETS</v>
          </cell>
          <cell r="V1432" t="str">
            <v>OTHER ASSETS</v>
          </cell>
        </row>
        <row r="1433">
          <cell r="C1433" t="str">
            <v>J6   F20012515MUSD</v>
          </cell>
          <cell r="D1433" t="str">
            <v>CBAAA***</v>
          </cell>
          <cell r="E1433" t="str">
            <v>LAND&amp;ME</v>
          </cell>
          <cell r="F1433" t="str">
            <v>Balance Sheet</v>
          </cell>
          <cell r="G1433">
            <v>287721.53999999998</v>
          </cell>
          <cell r="H1433">
            <v>287721.53999999998</v>
          </cell>
          <cell r="I1433">
            <v>287721.53999999998</v>
          </cell>
          <cell r="J1433">
            <v>287721.53999999998</v>
          </cell>
          <cell r="K1433">
            <v>287721.53999999998</v>
          </cell>
          <cell r="L1433">
            <v>287721.53999999998</v>
          </cell>
          <cell r="M1433">
            <v>287721.53999999998</v>
          </cell>
          <cell r="N1433">
            <v>287721.53999999998</v>
          </cell>
          <cell r="O1433">
            <v>287721.53999999998</v>
          </cell>
          <cell r="P1433">
            <v>287721.53999999998</v>
          </cell>
          <cell r="Q1433">
            <v>287721.53999999998</v>
          </cell>
          <cell r="R1433">
            <v>287721.53999999998</v>
          </cell>
          <cell r="S1433">
            <v>3452658.48</v>
          </cell>
          <cell r="T1433" t="str">
            <v>USD</v>
          </cell>
          <cell r="U1433" t="str">
            <v>ASSETS</v>
          </cell>
          <cell r="V1433" t="str">
            <v>OTHER ASSETS</v>
          </cell>
        </row>
        <row r="1434">
          <cell r="C1434" t="str">
            <v>J6   F200125165USD</v>
          </cell>
          <cell r="D1434" t="str">
            <v>CBAAA***</v>
          </cell>
          <cell r="E1434" t="str">
            <v>LAND&amp;ME</v>
          </cell>
          <cell r="F1434" t="str">
            <v>Balance Sheet</v>
          </cell>
          <cell r="G1434">
            <v>65160.1</v>
          </cell>
          <cell r="H1434">
            <v>65160.1</v>
          </cell>
          <cell r="I1434">
            <v>65160.1</v>
          </cell>
          <cell r="J1434">
            <v>65160.1</v>
          </cell>
          <cell r="K1434">
            <v>65160.1</v>
          </cell>
          <cell r="L1434">
            <v>65160.1</v>
          </cell>
          <cell r="M1434">
            <v>65160.1</v>
          </cell>
          <cell r="N1434">
            <v>65160.1</v>
          </cell>
          <cell r="O1434">
            <v>65160.1</v>
          </cell>
          <cell r="P1434">
            <v>65160.1</v>
          </cell>
          <cell r="Q1434">
            <v>65160.1</v>
          </cell>
          <cell r="R1434">
            <v>65160.1</v>
          </cell>
          <cell r="S1434">
            <v>781921.19999999984</v>
          </cell>
          <cell r="T1434" t="str">
            <v>USD</v>
          </cell>
          <cell r="U1434" t="str">
            <v>ASSETS</v>
          </cell>
          <cell r="V1434" t="str">
            <v>OTHER ASSETS</v>
          </cell>
        </row>
        <row r="1435">
          <cell r="C1435" t="str">
            <v>J6   F200125191USD</v>
          </cell>
          <cell r="D1435" t="str">
            <v>CBAAA***</v>
          </cell>
          <cell r="E1435" t="str">
            <v>LAND&amp;ME</v>
          </cell>
          <cell r="F1435" t="str">
            <v>Balance Sheet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 t="str">
            <v>USD</v>
          </cell>
          <cell r="U1435" t="str">
            <v>ASSETS</v>
          </cell>
          <cell r="V1435" t="str">
            <v>OTHER ASSETS</v>
          </cell>
        </row>
        <row r="1436">
          <cell r="C1436" t="str">
            <v>J6   F20012519FUSD</v>
          </cell>
          <cell r="D1436" t="str">
            <v>CBAAA***</v>
          </cell>
          <cell r="E1436" t="str">
            <v>LAND&amp;ME</v>
          </cell>
          <cell r="F1436" t="str">
            <v>Balance Sheet</v>
          </cell>
          <cell r="G1436">
            <v>169908.33</v>
          </cell>
          <cell r="H1436">
            <v>169908.33</v>
          </cell>
          <cell r="I1436">
            <v>169908.33</v>
          </cell>
          <cell r="J1436">
            <v>169908.33</v>
          </cell>
          <cell r="K1436">
            <v>169908.33</v>
          </cell>
          <cell r="L1436">
            <v>169908.33</v>
          </cell>
          <cell r="M1436">
            <v>169908.33</v>
          </cell>
          <cell r="N1436">
            <v>169908.33</v>
          </cell>
          <cell r="O1436">
            <v>152617.79</v>
          </cell>
          <cell r="P1436">
            <v>152617.79</v>
          </cell>
          <cell r="Q1436">
            <v>152617.79</v>
          </cell>
          <cell r="R1436">
            <v>152617.79</v>
          </cell>
          <cell r="S1436">
            <v>1969737.8</v>
          </cell>
          <cell r="T1436" t="str">
            <v>USD</v>
          </cell>
          <cell r="U1436" t="str">
            <v>ASSETS</v>
          </cell>
          <cell r="V1436" t="str">
            <v>OTHER ASSETS</v>
          </cell>
        </row>
        <row r="1437">
          <cell r="C1437" t="str">
            <v>J6   F20012519QUSD</v>
          </cell>
          <cell r="D1437" t="str">
            <v>CBAAA***</v>
          </cell>
          <cell r="E1437" t="str">
            <v>LAND&amp;ME</v>
          </cell>
          <cell r="F1437" t="str">
            <v>Balance Sheet</v>
          </cell>
          <cell r="G1437">
            <v>235361.75</v>
          </cell>
          <cell r="H1437">
            <v>235361.75</v>
          </cell>
          <cell r="I1437">
            <v>235361.75</v>
          </cell>
          <cell r="J1437">
            <v>235361.75</v>
          </cell>
          <cell r="K1437">
            <v>235361.75</v>
          </cell>
          <cell r="L1437">
            <v>235361.75</v>
          </cell>
          <cell r="M1437">
            <v>235361.75</v>
          </cell>
          <cell r="N1437">
            <v>235361.75</v>
          </cell>
          <cell r="O1437">
            <v>235361.75</v>
          </cell>
          <cell r="P1437">
            <v>235361.75</v>
          </cell>
          <cell r="Q1437">
            <v>235361.75</v>
          </cell>
          <cell r="R1437">
            <v>235361.75</v>
          </cell>
          <cell r="S1437">
            <v>2824341</v>
          </cell>
          <cell r="T1437" t="str">
            <v>USD</v>
          </cell>
          <cell r="U1437" t="str">
            <v>ASSETS</v>
          </cell>
          <cell r="V1437" t="str">
            <v>OTHER ASSETS</v>
          </cell>
        </row>
        <row r="1438">
          <cell r="C1438" t="str">
            <v>J6   F2001251ABUSD</v>
          </cell>
          <cell r="D1438" t="str">
            <v>CBAAA***</v>
          </cell>
          <cell r="E1438" t="str">
            <v>LAND&amp;ME</v>
          </cell>
          <cell r="F1438" t="str">
            <v>Balance Sheet</v>
          </cell>
          <cell r="G1438">
            <v>234347.24</v>
          </cell>
          <cell r="H1438">
            <v>234347.24</v>
          </cell>
          <cell r="I1438">
            <v>234347.24</v>
          </cell>
          <cell r="J1438">
            <v>234347.24</v>
          </cell>
          <cell r="K1438">
            <v>234347.24</v>
          </cell>
          <cell r="L1438">
            <v>234347.24</v>
          </cell>
          <cell r="M1438">
            <v>234347.24</v>
          </cell>
          <cell r="N1438">
            <v>234347.24</v>
          </cell>
          <cell r="O1438">
            <v>-0.1</v>
          </cell>
          <cell r="P1438">
            <v>0</v>
          </cell>
          <cell r="Q1438">
            <v>0</v>
          </cell>
          <cell r="R1438">
            <v>0</v>
          </cell>
          <cell r="S1438">
            <v>1874777.8199999998</v>
          </cell>
          <cell r="T1438" t="str">
            <v>USD</v>
          </cell>
          <cell r="U1438" t="str">
            <v>ASSETS</v>
          </cell>
          <cell r="V1438" t="str">
            <v>OTHER ASSETS</v>
          </cell>
        </row>
        <row r="1439">
          <cell r="C1439" t="str">
            <v>J6   F2001251CAUSD</v>
          </cell>
          <cell r="D1439" t="str">
            <v>CBAAA***</v>
          </cell>
          <cell r="E1439" t="str">
            <v>LAND&amp;ME</v>
          </cell>
          <cell r="F1439" t="str">
            <v>Balance Sheet</v>
          </cell>
          <cell r="G1439">
            <v>55826.26</v>
          </cell>
          <cell r="H1439">
            <v>55826.26</v>
          </cell>
          <cell r="I1439">
            <v>55826.26</v>
          </cell>
          <cell r="J1439">
            <v>55826.26</v>
          </cell>
          <cell r="K1439">
            <v>55826.26</v>
          </cell>
          <cell r="L1439">
            <v>55826.26</v>
          </cell>
          <cell r="M1439">
            <v>55826.26</v>
          </cell>
          <cell r="N1439">
            <v>55826.26</v>
          </cell>
          <cell r="O1439">
            <v>55826.26</v>
          </cell>
          <cell r="P1439">
            <v>55826.26</v>
          </cell>
          <cell r="Q1439">
            <v>55826.26</v>
          </cell>
          <cell r="R1439">
            <v>55826.26</v>
          </cell>
          <cell r="S1439">
            <v>669915.12</v>
          </cell>
          <cell r="T1439" t="str">
            <v>USD</v>
          </cell>
          <cell r="U1439" t="str">
            <v>ASSETS</v>
          </cell>
          <cell r="V1439" t="str">
            <v>OTHER ASSETS</v>
          </cell>
        </row>
        <row r="1440">
          <cell r="C1440" t="str">
            <v>J6   F2001251KQUSD</v>
          </cell>
          <cell r="D1440" t="str">
            <v>CBAAA***</v>
          </cell>
          <cell r="E1440" t="str">
            <v>LAND&amp;ME</v>
          </cell>
          <cell r="F1440" t="str">
            <v>Balance Sheet</v>
          </cell>
          <cell r="G1440">
            <v>18457.98</v>
          </cell>
          <cell r="H1440">
            <v>18457.98</v>
          </cell>
          <cell r="I1440">
            <v>18457.98</v>
          </cell>
          <cell r="J1440">
            <v>18457.98</v>
          </cell>
          <cell r="K1440">
            <v>18457.98</v>
          </cell>
          <cell r="L1440">
            <v>18457.98</v>
          </cell>
          <cell r="M1440">
            <v>18457.98</v>
          </cell>
          <cell r="N1440">
            <v>18457.98</v>
          </cell>
          <cell r="O1440">
            <v>18457.98</v>
          </cell>
          <cell r="P1440">
            <v>18457.98</v>
          </cell>
          <cell r="Q1440">
            <v>18457.98</v>
          </cell>
          <cell r="R1440">
            <v>18457.98</v>
          </cell>
          <cell r="S1440">
            <v>221495.76000000004</v>
          </cell>
          <cell r="T1440" t="str">
            <v>USD</v>
          </cell>
          <cell r="U1440" t="str">
            <v>ASSETS</v>
          </cell>
          <cell r="V1440" t="str">
            <v>OTHER ASSETS</v>
          </cell>
        </row>
        <row r="1441">
          <cell r="C1441" t="str">
            <v>J6   F2001251KVUSD</v>
          </cell>
          <cell r="D1441" t="str">
            <v>CBAAA***</v>
          </cell>
          <cell r="E1441" t="str">
            <v>LAND&amp;ME</v>
          </cell>
          <cell r="F1441" t="str">
            <v>Balance Sheet</v>
          </cell>
          <cell r="G1441">
            <v>10242.64</v>
          </cell>
          <cell r="H1441">
            <v>10242.64</v>
          </cell>
          <cell r="I1441">
            <v>10242.64</v>
          </cell>
          <cell r="J1441">
            <v>10242.64</v>
          </cell>
          <cell r="K1441">
            <v>10242.64</v>
          </cell>
          <cell r="L1441">
            <v>10242.64</v>
          </cell>
          <cell r="M1441">
            <v>10242.64</v>
          </cell>
          <cell r="N1441">
            <v>10242.64</v>
          </cell>
          <cell r="O1441">
            <v>10242.64</v>
          </cell>
          <cell r="P1441">
            <v>10242.64</v>
          </cell>
          <cell r="Q1441">
            <v>10242.64</v>
          </cell>
          <cell r="R1441">
            <v>10242.64</v>
          </cell>
          <cell r="S1441">
            <v>122911.67999999999</v>
          </cell>
          <cell r="T1441" t="str">
            <v>USD</v>
          </cell>
          <cell r="U1441" t="str">
            <v>ASSETS</v>
          </cell>
          <cell r="V1441" t="str">
            <v>OTHER ASSETS</v>
          </cell>
        </row>
        <row r="1442">
          <cell r="C1442" t="str">
            <v>J6   F2001251KWUSD</v>
          </cell>
          <cell r="D1442" t="str">
            <v>CBAAA***</v>
          </cell>
          <cell r="E1442" t="str">
            <v>LAND&amp;ME</v>
          </cell>
          <cell r="F1442" t="str">
            <v>Balance Sheet</v>
          </cell>
          <cell r="G1442">
            <v>9674.89</v>
          </cell>
          <cell r="H1442">
            <v>9674.89</v>
          </cell>
          <cell r="I1442">
            <v>9674.89</v>
          </cell>
          <cell r="J1442">
            <v>9674.89</v>
          </cell>
          <cell r="K1442">
            <v>9674.89</v>
          </cell>
          <cell r="L1442">
            <v>9674.89</v>
          </cell>
          <cell r="M1442">
            <v>9674.89</v>
          </cell>
          <cell r="N1442">
            <v>9674.89</v>
          </cell>
          <cell r="O1442">
            <v>9674.89</v>
          </cell>
          <cell r="P1442">
            <v>9674.89</v>
          </cell>
          <cell r="Q1442">
            <v>9674.89</v>
          </cell>
          <cell r="R1442">
            <v>9674.89</v>
          </cell>
          <cell r="S1442">
            <v>116098.68</v>
          </cell>
          <cell r="T1442" t="str">
            <v>USD</v>
          </cell>
          <cell r="U1442" t="str">
            <v>ASSETS</v>
          </cell>
          <cell r="V1442" t="str">
            <v>OTHER ASSETS</v>
          </cell>
        </row>
        <row r="1443">
          <cell r="C1443" t="str">
            <v>J6   F2001251KZUSD</v>
          </cell>
          <cell r="D1443" t="str">
            <v>CBAAA***</v>
          </cell>
          <cell r="E1443" t="str">
            <v>LAND&amp;ME</v>
          </cell>
          <cell r="F1443" t="str">
            <v>Balance Sheet</v>
          </cell>
          <cell r="G1443">
            <v>12236.92</v>
          </cell>
          <cell r="H1443">
            <v>12236.92</v>
          </cell>
          <cell r="I1443">
            <v>12236.92</v>
          </cell>
          <cell r="J1443">
            <v>12236.92</v>
          </cell>
          <cell r="K1443">
            <v>12236.92</v>
          </cell>
          <cell r="L1443">
            <v>12236.92</v>
          </cell>
          <cell r="M1443">
            <v>12236.92</v>
          </cell>
          <cell r="N1443">
            <v>12236.92</v>
          </cell>
          <cell r="O1443">
            <v>0.01</v>
          </cell>
          <cell r="P1443">
            <v>0.01</v>
          </cell>
          <cell r="Q1443">
            <v>0.01</v>
          </cell>
          <cell r="R1443">
            <v>0.01</v>
          </cell>
          <cell r="S1443">
            <v>97895.39999999998</v>
          </cell>
          <cell r="T1443" t="str">
            <v>USD</v>
          </cell>
          <cell r="U1443" t="str">
            <v>ASSETS</v>
          </cell>
          <cell r="V1443" t="str">
            <v>OTHER ASSETS</v>
          </cell>
        </row>
        <row r="1444">
          <cell r="C1444" t="str">
            <v>J6   F2001251L5USD</v>
          </cell>
          <cell r="D1444" t="str">
            <v>CBAAA***</v>
          </cell>
          <cell r="E1444" t="str">
            <v>LAND&amp;ME</v>
          </cell>
          <cell r="F1444" t="str">
            <v>Balance Sheet</v>
          </cell>
          <cell r="G1444">
            <v>21131.93</v>
          </cell>
          <cell r="H1444">
            <v>21131.93</v>
          </cell>
          <cell r="I1444">
            <v>21131.93</v>
          </cell>
          <cell r="J1444">
            <v>21131.93</v>
          </cell>
          <cell r="K1444">
            <v>21131.93</v>
          </cell>
          <cell r="L1444">
            <v>21131.93</v>
          </cell>
          <cell r="M1444">
            <v>21131.93</v>
          </cell>
          <cell r="N1444">
            <v>21131.93</v>
          </cell>
          <cell r="O1444">
            <v>21131.93</v>
          </cell>
          <cell r="P1444">
            <v>21131.93</v>
          </cell>
          <cell r="Q1444">
            <v>21131.93</v>
          </cell>
          <cell r="R1444">
            <v>21131.93</v>
          </cell>
          <cell r="S1444">
            <v>253583.15999999995</v>
          </cell>
          <cell r="T1444" t="str">
            <v>USD</v>
          </cell>
          <cell r="U1444" t="str">
            <v>ASSETS</v>
          </cell>
          <cell r="V1444" t="str">
            <v>OTHER ASSETS</v>
          </cell>
        </row>
        <row r="1445">
          <cell r="C1445" t="str">
            <v>J6   F2001251LCUSD</v>
          </cell>
          <cell r="D1445" t="str">
            <v>CBAAA***</v>
          </cell>
          <cell r="E1445" t="str">
            <v>LAND&amp;ME</v>
          </cell>
          <cell r="F1445" t="str">
            <v>Balance Sheet</v>
          </cell>
          <cell r="G1445">
            <v>24144.98</v>
          </cell>
          <cell r="H1445">
            <v>24144.98</v>
          </cell>
          <cell r="I1445">
            <v>24144.98</v>
          </cell>
          <cell r="J1445">
            <v>24144.98</v>
          </cell>
          <cell r="K1445">
            <v>24144.98</v>
          </cell>
          <cell r="L1445">
            <v>24144.98</v>
          </cell>
          <cell r="M1445">
            <v>24144.98</v>
          </cell>
          <cell r="N1445">
            <v>24144.98</v>
          </cell>
          <cell r="O1445">
            <v>24144.98</v>
          </cell>
          <cell r="P1445">
            <v>24144.98</v>
          </cell>
          <cell r="Q1445">
            <v>24144.98</v>
          </cell>
          <cell r="R1445">
            <v>24144.98</v>
          </cell>
          <cell r="S1445">
            <v>289739.76</v>
          </cell>
          <cell r="T1445" t="str">
            <v>USD</v>
          </cell>
          <cell r="U1445" t="str">
            <v>ASSETS</v>
          </cell>
          <cell r="V1445" t="str">
            <v>OTHER ASSETS</v>
          </cell>
        </row>
        <row r="1446">
          <cell r="C1446" t="str">
            <v>J6   F2001251LKUSD</v>
          </cell>
          <cell r="D1446" t="str">
            <v>CBAAA***</v>
          </cell>
          <cell r="E1446" t="str">
            <v>LAND&amp;ME</v>
          </cell>
          <cell r="F1446" t="str">
            <v>Balance Sheet</v>
          </cell>
          <cell r="G1446">
            <v>264871.25</v>
          </cell>
          <cell r="H1446">
            <v>264871.25</v>
          </cell>
          <cell r="I1446">
            <v>264871.25</v>
          </cell>
          <cell r="J1446">
            <v>264871.25</v>
          </cell>
          <cell r="K1446">
            <v>264871.25</v>
          </cell>
          <cell r="L1446">
            <v>264871.25</v>
          </cell>
          <cell r="M1446">
            <v>264871.25</v>
          </cell>
          <cell r="N1446">
            <v>264871.25</v>
          </cell>
          <cell r="O1446">
            <v>264871.25</v>
          </cell>
          <cell r="P1446">
            <v>264871.25</v>
          </cell>
          <cell r="Q1446">
            <v>264871.25</v>
          </cell>
          <cell r="R1446">
            <v>264871.25</v>
          </cell>
          <cell r="S1446">
            <v>3178455</v>
          </cell>
          <cell r="T1446" t="str">
            <v>USD</v>
          </cell>
          <cell r="U1446" t="str">
            <v>ASSETS</v>
          </cell>
          <cell r="V1446" t="str">
            <v>OTHER ASSETS</v>
          </cell>
        </row>
        <row r="1447">
          <cell r="C1447" t="str">
            <v>J6   F2001251OVUSD</v>
          </cell>
          <cell r="D1447" t="str">
            <v>CBAAA***</v>
          </cell>
          <cell r="E1447" t="str">
            <v>LAND&amp;ME</v>
          </cell>
          <cell r="F1447" t="str">
            <v>Balance Sheet</v>
          </cell>
          <cell r="G1447">
            <v>3477.91</v>
          </cell>
          <cell r="H1447">
            <v>3477.91</v>
          </cell>
          <cell r="I1447">
            <v>3477.91</v>
          </cell>
          <cell r="J1447">
            <v>3477.91</v>
          </cell>
          <cell r="K1447">
            <v>3477.91</v>
          </cell>
          <cell r="L1447">
            <v>3477.91</v>
          </cell>
          <cell r="M1447">
            <v>3477.91</v>
          </cell>
          <cell r="N1447">
            <v>3477.91</v>
          </cell>
          <cell r="O1447">
            <v>3477.91</v>
          </cell>
          <cell r="P1447">
            <v>3477.91</v>
          </cell>
          <cell r="Q1447">
            <v>3477.91</v>
          </cell>
          <cell r="R1447">
            <v>3477.91</v>
          </cell>
          <cell r="S1447">
            <v>41734.92</v>
          </cell>
          <cell r="T1447" t="str">
            <v>USD</v>
          </cell>
          <cell r="U1447" t="str">
            <v>ASSETS</v>
          </cell>
          <cell r="V1447" t="str">
            <v>OTHER ASSETS</v>
          </cell>
        </row>
        <row r="1448">
          <cell r="C1448" t="str">
            <v>J6   F2001251P1USD</v>
          </cell>
          <cell r="D1448" t="str">
            <v>CBAAA***</v>
          </cell>
          <cell r="E1448" t="str">
            <v>LAND&amp;ME</v>
          </cell>
          <cell r="F1448" t="str">
            <v>Balance Sheet</v>
          </cell>
          <cell r="G1448">
            <v>100184.45</v>
          </cell>
          <cell r="H1448">
            <v>100184.45</v>
          </cell>
          <cell r="I1448">
            <v>100184.45</v>
          </cell>
          <cell r="J1448">
            <v>100184.45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400737.8</v>
          </cell>
          <cell r="T1448" t="str">
            <v>USD</v>
          </cell>
          <cell r="U1448" t="str">
            <v>ASSETS</v>
          </cell>
          <cell r="V1448" t="str">
            <v>OTHER ASSETS</v>
          </cell>
        </row>
        <row r="1449">
          <cell r="C1449" t="str">
            <v>J6   F2001251U1USD</v>
          </cell>
          <cell r="D1449" t="str">
            <v>CBAAA***</v>
          </cell>
          <cell r="E1449" t="str">
            <v>LAND&amp;ME</v>
          </cell>
          <cell r="F1449" t="str">
            <v>Balance Sheet</v>
          </cell>
          <cell r="G1449">
            <v>134931.98000000001</v>
          </cell>
          <cell r="H1449">
            <v>134931.98000000001</v>
          </cell>
          <cell r="I1449">
            <v>134931.98000000001</v>
          </cell>
          <cell r="J1449">
            <v>137714.04</v>
          </cell>
          <cell r="K1449">
            <v>137714.04</v>
          </cell>
          <cell r="L1449">
            <v>137714.04</v>
          </cell>
          <cell r="M1449">
            <v>137714.04</v>
          </cell>
          <cell r="N1449">
            <v>137714.04</v>
          </cell>
          <cell r="O1449">
            <v>137714.04</v>
          </cell>
          <cell r="P1449">
            <v>137714.04</v>
          </cell>
          <cell r="Q1449">
            <v>137714.04</v>
          </cell>
          <cell r="R1449">
            <v>137714.04</v>
          </cell>
          <cell r="S1449">
            <v>1644222.3000000003</v>
          </cell>
          <cell r="T1449" t="str">
            <v>USD</v>
          </cell>
          <cell r="U1449" t="str">
            <v>ASSETS</v>
          </cell>
          <cell r="V1449" t="str">
            <v>OTHER ASSETS</v>
          </cell>
        </row>
        <row r="1450">
          <cell r="C1450" t="str">
            <v>J6   F20012531SUSD</v>
          </cell>
          <cell r="D1450" t="str">
            <v>CBAAA***</v>
          </cell>
          <cell r="E1450" t="str">
            <v>LAND&amp;ME</v>
          </cell>
          <cell r="F1450" t="str">
            <v>Balance Sheet</v>
          </cell>
          <cell r="G1450">
            <v>133565.35999999999</v>
          </cell>
          <cell r="H1450">
            <v>133565.35999999999</v>
          </cell>
          <cell r="I1450">
            <v>133565.35999999999</v>
          </cell>
          <cell r="J1450">
            <v>133565.35999999999</v>
          </cell>
          <cell r="K1450">
            <v>133565.35999999999</v>
          </cell>
          <cell r="L1450">
            <v>133565.35999999999</v>
          </cell>
          <cell r="M1450">
            <v>133565.35999999999</v>
          </cell>
          <cell r="N1450">
            <v>133565.35999999999</v>
          </cell>
          <cell r="O1450">
            <v>133565.35999999999</v>
          </cell>
          <cell r="P1450">
            <v>133565.35999999999</v>
          </cell>
          <cell r="Q1450">
            <v>133565.35999999999</v>
          </cell>
          <cell r="R1450">
            <v>133565.35999999999</v>
          </cell>
          <cell r="S1450">
            <v>1602784.3199999994</v>
          </cell>
          <cell r="T1450" t="str">
            <v>USD</v>
          </cell>
          <cell r="U1450" t="str">
            <v>ASSETS</v>
          </cell>
          <cell r="V1450" t="str">
            <v>OTHER ASSETS</v>
          </cell>
        </row>
        <row r="1451">
          <cell r="C1451" t="str">
            <v>J6   F2001260KZUSD</v>
          </cell>
          <cell r="D1451" t="str">
            <v>CBAAA***</v>
          </cell>
          <cell r="E1451" t="str">
            <v>LAND&amp;ME</v>
          </cell>
          <cell r="F1451" t="str">
            <v>Balance Sheet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39382.9</v>
          </cell>
          <cell r="P1451">
            <v>39382.9</v>
          </cell>
          <cell r="Q1451">
            <v>39382.9</v>
          </cell>
          <cell r="R1451">
            <v>39382.9</v>
          </cell>
          <cell r="S1451">
            <v>157531.6</v>
          </cell>
          <cell r="T1451" t="str">
            <v>USD</v>
          </cell>
          <cell r="U1451" t="str">
            <v>ASSETS</v>
          </cell>
          <cell r="V1451" t="str">
            <v>OTHER ASSETS</v>
          </cell>
        </row>
        <row r="1452">
          <cell r="C1452" t="str">
            <v>J6   F20012801CUSD</v>
          </cell>
          <cell r="D1452" t="str">
            <v>CBAAA***</v>
          </cell>
          <cell r="E1452" t="str">
            <v>LAND&amp;ME</v>
          </cell>
          <cell r="F1452" t="str">
            <v>Balance Sheet</v>
          </cell>
          <cell r="G1452">
            <v>406306.07</v>
          </cell>
          <cell r="H1452">
            <v>406306.07</v>
          </cell>
          <cell r="I1452">
            <v>406306.07</v>
          </cell>
          <cell r="J1452">
            <v>406306.07</v>
          </cell>
          <cell r="K1452">
            <v>406306.07</v>
          </cell>
          <cell r="L1452">
            <v>406306.07</v>
          </cell>
          <cell r="M1452">
            <v>406306.07</v>
          </cell>
          <cell r="N1452">
            <v>406306.07</v>
          </cell>
          <cell r="O1452">
            <v>406306.07</v>
          </cell>
          <cell r="P1452">
            <v>248135.17</v>
          </cell>
          <cell r="Q1452">
            <v>61509.84</v>
          </cell>
          <cell r="R1452">
            <v>61509.84</v>
          </cell>
          <cell r="S1452">
            <v>4027909.4799999991</v>
          </cell>
          <cell r="T1452" t="str">
            <v>USD</v>
          </cell>
          <cell r="U1452" t="str">
            <v>ASSETS</v>
          </cell>
          <cell r="V1452" t="str">
            <v>OTHER ASSETS</v>
          </cell>
        </row>
        <row r="1453">
          <cell r="C1453" t="str">
            <v>J6   F20012801SUSD</v>
          </cell>
          <cell r="D1453" t="str">
            <v>CBAAA***</v>
          </cell>
          <cell r="E1453" t="str">
            <v>LAND&amp;ME</v>
          </cell>
          <cell r="F1453" t="str">
            <v>Balance Sheet</v>
          </cell>
          <cell r="G1453">
            <v>58167.03</v>
          </cell>
          <cell r="H1453">
            <v>58167.03</v>
          </cell>
          <cell r="I1453">
            <v>58167.03</v>
          </cell>
          <cell r="J1453">
            <v>58167.03</v>
          </cell>
          <cell r="K1453">
            <v>58167.03</v>
          </cell>
          <cell r="L1453">
            <v>58167.03</v>
          </cell>
          <cell r="M1453">
            <v>58167.03</v>
          </cell>
          <cell r="N1453">
            <v>58167.03</v>
          </cell>
          <cell r="O1453">
            <v>58167.03</v>
          </cell>
          <cell r="P1453">
            <v>58167.03</v>
          </cell>
          <cell r="Q1453">
            <v>58167.03</v>
          </cell>
          <cell r="R1453">
            <v>58167.03</v>
          </cell>
          <cell r="S1453">
            <v>698004.36000000022</v>
          </cell>
          <cell r="T1453" t="str">
            <v>USD</v>
          </cell>
          <cell r="U1453" t="str">
            <v>ASSETS</v>
          </cell>
          <cell r="V1453" t="str">
            <v>OTHER ASSETS</v>
          </cell>
        </row>
        <row r="1454">
          <cell r="C1454" t="str">
            <v>J6   F200128020USD</v>
          </cell>
          <cell r="D1454" t="str">
            <v>CBAAA***</v>
          </cell>
          <cell r="E1454" t="str">
            <v>LAND&amp;ME</v>
          </cell>
          <cell r="F1454" t="str">
            <v>Balance Sheet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180263.8</v>
          </cell>
          <cell r="S1454">
            <v>180263.8</v>
          </cell>
          <cell r="T1454" t="str">
            <v>USD</v>
          </cell>
          <cell r="U1454" t="str">
            <v>ASSETS</v>
          </cell>
          <cell r="V1454" t="str">
            <v>OTHER ASSETS</v>
          </cell>
        </row>
        <row r="1455">
          <cell r="C1455" t="str">
            <v>J6   F200128022USD</v>
          </cell>
          <cell r="D1455" t="str">
            <v>CBAAA***</v>
          </cell>
          <cell r="E1455" t="str">
            <v>LAND&amp;ME</v>
          </cell>
          <cell r="F1455" t="str">
            <v>Balance Sheet</v>
          </cell>
          <cell r="G1455">
            <v>600905.89</v>
          </cell>
          <cell r="H1455">
            <v>600905.89</v>
          </cell>
          <cell r="I1455">
            <v>600905.89</v>
          </cell>
          <cell r="J1455">
            <v>600905.89</v>
          </cell>
          <cell r="K1455">
            <v>600905.89</v>
          </cell>
          <cell r="L1455">
            <v>600905.89</v>
          </cell>
          <cell r="M1455">
            <v>600905.89</v>
          </cell>
          <cell r="N1455">
            <v>600905.89</v>
          </cell>
          <cell r="O1455">
            <v>600905.89</v>
          </cell>
          <cell r="P1455">
            <v>600905.89</v>
          </cell>
          <cell r="Q1455">
            <v>600905.89</v>
          </cell>
          <cell r="R1455">
            <v>600905.89</v>
          </cell>
          <cell r="S1455">
            <v>7210870.6799999988</v>
          </cell>
          <cell r="T1455" t="str">
            <v>USD</v>
          </cell>
          <cell r="U1455" t="str">
            <v>ASSETS</v>
          </cell>
          <cell r="V1455" t="str">
            <v>OTHER ASSETS</v>
          </cell>
        </row>
        <row r="1456">
          <cell r="C1456" t="str">
            <v>J6   F200128024USD</v>
          </cell>
          <cell r="D1456" t="str">
            <v>CBAAA***</v>
          </cell>
          <cell r="E1456" t="str">
            <v>LAND&amp;ME</v>
          </cell>
          <cell r="F1456" t="str">
            <v>Balance Sheet</v>
          </cell>
          <cell r="G1456">
            <v>257461.35</v>
          </cell>
          <cell r="H1456">
            <v>301221.86</v>
          </cell>
          <cell r="I1456">
            <v>301221.86</v>
          </cell>
          <cell r="J1456">
            <v>301221.86</v>
          </cell>
          <cell r="K1456">
            <v>301221.86</v>
          </cell>
          <cell r="L1456">
            <v>301221.86</v>
          </cell>
          <cell r="M1456">
            <v>301221.86</v>
          </cell>
          <cell r="N1456">
            <v>301221.86</v>
          </cell>
          <cell r="O1456">
            <v>301221.86</v>
          </cell>
          <cell r="P1456">
            <v>301221.86</v>
          </cell>
          <cell r="Q1456">
            <v>301221.86</v>
          </cell>
          <cell r="R1456">
            <v>301221.86</v>
          </cell>
          <cell r="S1456">
            <v>3570901.8099999991</v>
          </cell>
          <cell r="T1456" t="str">
            <v>USD</v>
          </cell>
          <cell r="U1456" t="str">
            <v>ASSETS</v>
          </cell>
          <cell r="V1456" t="str">
            <v>OTHER ASSETS</v>
          </cell>
        </row>
        <row r="1457">
          <cell r="C1457" t="str">
            <v>J6   F20012805JUSD</v>
          </cell>
          <cell r="D1457" t="str">
            <v>CBAAA***</v>
          </cell>
          <cell r="E1457" t="str">
            <v>LAND&amp;ME</v>
          </cell>
          <cell r="F1457" t="str">
            <v>Balance Sheet</v>
          </cell>
          <cell r="G1457">
            <v>35254.03</v>
          </cell>
          <cell r="H1457">
            <v>35254.03</v>
          </cell>
          <cell r="I1457">
            <v>35254.03</v>
          </cell>
          <cell r="J1457">
            <v>35254.03</v>
          </cell>
          <cell r="K1457">
            <v>35254.03</v>
          </cell>
          <cell r="L1457">
            <v>35254.03</v>
          </cell>
          <cell r="M1457">
            <v>35254.03</v>
          </cell>
          <cell r="N1457">
            <v>35254.03</v>
          </cell>
          <cell r="O1457">
            <v>0</v>
          </cell>
          <cell r="P1457">
            <v>-0.01</v>
          </cell>
          <cell r="Q1457">
            <v>-0.01</v>
          </cell>
          <cell r="R1457">
            <v>-0.01</v>
          </cell>
          <cell r="S1457">
            <v>282032.20999999996</v>
          </cell>
          <cell r="T1457" t="str">
            <v>USD</v>
          </cell>
          <cell r="U1457" t="str">
            <v>ASSETS</v>
          </cell>
          <cell r="V1457" t="str">
            <v>OTHER ASSETS</v>
          </cell>
        </row>
        <row r="1458">
          <cell r="C1458" t="str">
            <v>J6   F200128065USD</v>
          </cell>
          <cell r="D1458" t="str">
            <v>CBAAA***</v>
          </cell>
          <cell r="E1458" t="str">
            <v>LAND&amp;ME</v>
          </cell>
          <cell r="F1458" t="str">
            <v>Balance Sheet</v>
          </cell>
          <cell r="G1458">
            <v>547239.93999999994</v>
          </cell>
          <cell r="H1458">
            <v>547239.93999999994</v>
          </cell>
          <cell r="I1458">
            <v>547239.93999999994</v>
          </cell>
          <cell r="J1458">
            <v>547239.93999999994</v>
          </cell>
          <cell r="K1458">
            <v>547239.93999999994</v>
          </cell>
          <cell r="L1458">
            <v>547239.93999999994</v>
          </cell>
          <cell r="M1458">
            <v>547239.93999999994</v>
          </cell>
          <cell r="N1458">
            <v>547239.93999999994</v>
          </cell>
          <cell r="O1458">
            <v>547239.93999999994</v>
          </cell>
          <cell r="P1458">
            <v>547239.93999999994</v>
          </cell>
          <cell r="Q1458">
            <v>547239.93999999994</v>
          </cell>
          <cell r="R1458">
            <v>547239.93999999994</v>
          </cell>
          <cell r="S1458">
            <v>6566879.2799999975</v>
          </cell>
          <cell r="T1458" t="str">
            <v>USD</v>
          </cell>
          <cell r="U1458" t="str">
            <v>ASSETS</v>
          </cell>
          <cell r="V1458" t="str">
            <v>OTHER ASSETS</v>
          </cell>
        </row>
        <row r="1459">
          <cell r="C1459" t="str">
            <v>J6   F20012809FUSD</v>
          </cell>
          <cell r="D1459" t="str">
            <v>CBAAA***</v>
          </cell>
          <cell r="E1459" t="str">
            <v>LAND&amp;ME</v>
          </cell>
          <cell r="F1459" t="str">
            <v>Balance Sheet</v>
          </cell>
          <cell r="G1459">
            <v>45918.720000000001</v>
          </cell>
          <cell r="H1459">
            <v>45918.720000000001</v>
          </cell>
          <cell r="I1459">
            <v>45918.720000000001</v>
          </cell>
          <cell r="J1459">
            <v>45918.720000000001</v>
          </cell>
          <cell r="K1459">
            <v>45918.720000000001</v>
          </cell>
          <cell r="L1459">
            <v>45918.720000000001</v>
          </cell>
          <cell r="M1459">
            <v>45918.720000000001</v>
          </cell>
          <cell r="N1459">
            <v>45918.720000000001</v>
          </cell>
          <cell r="O1459">
            <v>45918.720000000001</v>
          </cell>
          <cell r="P1459">
            <v>204089.62</v>
          </cell>
          <cell r="Q1459">
            <v>204089.62</v>
          </cell>
          <cell r="R1459">
            <v>204089.62</v>
          </cell>
          <cell r="S1459">
            <v>1025537.34</v>
          </cell>
          <cell r="T1459" t="str">
            <v>USD</v>
          </cell>
          <cell r="U1459" t="str">
            <v>ASSETS</v>
          </cell>
          <cell r="V1459" t="str">
            <v>OTHER ASSETS</v>
          </cell>
        </row>
        <row r="1460">
          <cell r="C1460" t="str">
            <v>J6   F20012809QUSD</v>
          </cell>
          <cell r="D1460" t="str">
            <v>CBAAA***</v>
          </cell>
          <cell r="E1460" t="str">
            <v>LAND&amp;ME</v>
          </cell>
          <cell r="F1460" t="str">
            <v>Balance Sheet</v>
          </cell>
          <cell r="G1460">
            <v>221207.97</v>
          </cell>
          <cell r="H1460">
            <v>221207.97</v>
          </cell>
          <cell r="I1460">
            <v>221207.97</v>
          </cell>
          <cell r="J1460">
            <v>221207.97</v>
          </cell>
          <cell r="K1460">
            <v>221207.97</v>
          </cell>
          <cell r="L1460">
            <v>221207.97</v>
          </cell>
          <cell r="M1460">
            <v>221207.97</v>
          </cell>
          <cell r="N1460">
            <v>221207.97</v>
          </cell>
          <cell r="O1460">
            <v>221207.97</v>
          </cell>
          <cell r="P1460">
            <v>221207.97</v>
          </cell>
          <cell r="Q1460">
            <v>221207.97</v>
          </cell>
          <cell r="R1460">
            <v>221207.97</v>
          </cell>
          <cell r="S1460">
            <v>2654495.6400000006</v>
          </cell>
          <cell r="T1460" t="str">
            <v>USD</v>
          </cell>
          <cell r="U1460" t="str">
            <v>ASSETS</v>
          </cell>
          <cell r="V1460" t="str">
            <v>OTHER ASSETS</v>
          </cell>
        </row>
        <row r="1461">
          <cell r="C1461" t="str">
            <v>J6   F2001280ABUSD</v>
          </cell>
          <cell r="D1461" t="str">
            <v>CBAAA***</v>
          </cell>
          <cell r="E1461" t="str">
            <v>LAND&amp;ME</v>
          </cell>
          <cell r="F1461" t="str">
            <v>Balance Sheet</v>
          </cell>
          <cell r="G1461">
            <v>272948.40000000002</v>
          </cell>
          <cell r="H1461">
            <v>272948.40000000002</v>
          </cell>
          <cell r="I1461">
            <v>272948.40000000002</v>
          </cell>
          <cell r="J1461">
            <v>272948.40000000002</v>
          </cell>
          <cell r="K1461">
            <v>272948.40000000002</v>
          </cell>
          <cell r="L1461">
            <v>272948.40000000002</v>
          </cell>
          <cell r="M1461">
            <v>272948.40000000002</v>
          </cell>
          <cell r="N1461">
            <v>272948.40000000002</v>
          </cell>
          <cell r="O1461">
            <v>0.04</v>
          </cell>
          <cell r="P1461">
            <v>0</v>
          </cell>
          <cell r="Q1461">
            <v>0</v>
          </cell>
          <cell r="R1461">
            <v>0</v>
          </cell>
          <cell r="S1461">
            <v>2183587.2399999998</v>
          </cell>
          <cell r="T1461" t="str">
            <v>USD</v>
          </cell>
          <cell r="U1461" t="str">
            <v>ASSETS</v>
          </cell>
          <cell r="V1461" t="str">
            <v>OTHER ASSETS</v>
          </cell>
        </row>
        <row r="1462">
          <cell r="C1462" t="str">
            <v>J6   F2001280B5USD</v>
          </cell>
          <cell r="D1462" t="str">
            <v>CBAAA***</v>
          </cell>
          <cell r="E1462" t="str">
            <v>LAND&amp;ME</v>
          </cell>
          <cell r="F1462" t="str">
            <v>Balance Sheet</v>
          </cell>
          <cell r="G1462">
            <v>43760.51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43760.51</v>
          </cell>
          <cell r="T1462" t="str">
            <v>USD</v>
          </cell>
          <cell r="U1462" t="str">
            <v>ASSETS</v>
          </cell>
          <cell r="V1462" t="str">
            <v>OTHER ASSETS</v>
          </cell>
        </row>
        <row r="1463">
          <cell r="C1463" t="str">
            <v>J6   F2001280KVUSD</v>
          </cell>
          <cell r="D1463" t="str">
            <v>CBAAA***</v>
          </cell>
          <cell r="E1463" t="str">
            <v>LAND&amp;ME</v>
          </cell>
          <cell r="F1463" t="str">
            <v>Balance Sheet</v>
          </cell>
          <cell r="G1463">
            <v>168697.48</v>
          </cell>
          <cell r="H1463">
            <v>168697.48</v>
          </cell>
          <cell r="I1463">
            <v>168697.48</v>
          </cell>
          <cell r="J1463">
            <v>168697.48</v>
          </cell>
          <cell r="K1463">
            <v>168697.48</v>
          </cell>
          <cell r="L1463">
            <v>168697.48</v>
          </cell>
          <cell r="M1463">
            <v>168697.48</v>
          </cell>
          <cell r="N1463">
            <v>168697.48</v>
          </cell>
          <cell r="O1463">
            <v>167950.84</v>
          </cell>
          <cell r="P1463">
            <v>167950.84</v>
          </cell>
          <cell r="Q1463">
            <v>167950.84</v>
          </cell>
          <cell r="R1463">
            <v>167950.84</v>
          </cell>
          <cell r="S1463">
            <v>2021383.2000000004</v>
          </cell>
          <cell r="T1463" t="str">
            <v>USD</v>
          </cell>
          <cell r="U1463" t="str">
            <v>ASSETS</v>
          </cell>
          <cell r="V1463" t="str">
            <v>OTHER ASSETS</v>
          </cell>
        </row>
        <row r="1464">
          <cell r="C1464" t="str">
            <v>J6   F2001280KWUSD</v>
          </cell>
          <cell r="D1464" t="str">
            <v>CBAAA***</v>
          </cell>
          <cell r="E1464" t="str">
            <v>LAND&amp;ME</v>
          </cell>
          <cell r="F1464" t="str">
            <v>Balance Sheet</v>
          </cell>
          <cell r="G1464">
            <v>150000.94</v>
          </cell>
          <cell r="H1464">
            <v>150000.94</v>
          </cell>
          <cell r="I1464">
            <v>150000.94</v>
          </cell>
          <cell r="J1464">
            <v>150000.94</v>
          </cell>
          <cell r="K1464">
            <v>150000.94</v>
          </cell>
          <cell r="L1464">
            <v>150000.94</v>
          </cell>
          <cell r="M1464">
            <v>150000.94</v>
          </cell>
          <cell r="N1464">
            <v>150000.94</v>
          </cell>
          <cell r="O1464">
            <v>150000.94</v>
          </cell>
          <cell r="P1464">
            <v>150000.94</v>
          </cell>
          <cell r="Q1464">
            <v>150000.94</v>
          </cell>
          <cell r="R1464">
            <v>150000.94</v>
          </cell>
          <cell r="S1464">
            <v>1800011.2799999996</v>
          </cell>
          <cell r="T1464" t="str">
            <v>USD</v>
          </cell>
          <cell r="U1464" t="str">
            <v>ASSETS</v>
          </cell>
          <cell r="V1464" t="str">
            <v>OTHER ASSETS</v>
          </cell>
        </row>
        <row r="1465">
          <cell r="C1465" t="str">
            <v>J6   F2001280KZUSD</v>
          </cell>
          <cell r="D1465" t="str">
            <v>CBAAA***</v>
          </cell>
          <cell r="E1465" t="str">
            <v>LAND&amp;ME</v>
          </cell>
          <cell r="F1465" t="str">
            <v>Balance Sheet</v>
          </cell>
          <cell r="G1465">
            <v>128393.27</v>
          </cell>
          <cell r="H1465">
            <v>128393.27</v>
          </cell>
          <cell r="I1465">
            <v>128393.27</v>
          </cell>
          <cell r="J1465">
            <v>128393.27</v>
          </cell>
          <cell r="K1465">
            <v>128393.27</v>
          </cell>
          <cell r="L1465">
            <v>128393.27</v>
          </cell>
          <cell r="M1465">
            <v>131830.06</v>
          </cell>
          <cell r="N1465">
            <v>131830.06</v>
          </cell>
          <cell r="O1465">
            <v>6074.47</v>
          </cell>
          <cell r="P1465">
            <v>6074.47</v>
          </cell>
          <cell r="Q1465">
            <v>6074.47</v>
          </cell>
          <cell r="R1465">
            <v>6074.47</v>
          </cell>
          <cell r="S1465">
            <v>1058317.6199999999</v>
          </cell>
          <cell r="T1465" t="str">
            <v>USD</v>
          </cell>
          <cell r="U1465" t="str">
            <v>ASSETS</v>
          </cell>
          <cell r="V1465" t="str">
            <v>OTHER ASSETS</v>
          </cell>
        </row>
        <row r="1466">
          <cell r="C1466" t="str">
            <v>J6   F2001280LCUSD</v>
          </cell>
          <cell r="D1466" t="str">
            <v>CBAAA***</v>
          </cell>
          <cell r="E1466" t="str">
            <v>LAND&amp;ME</v>
          </cell>
          <cell r="F1466" t="str">
            <v>Balance Sheet</v>
          </cell>
          <cell r="G1466">
            <v>136434.59</v>
          </cell>
          <cell r="H1466">
            <v>136434.59</v>
          </cell>
          <cell r="I1466">
            <v>136434.59</v>
          </cell>
          <cell r="J1466">
            <v>136434.59</v>
          </cell>
          <cell r="K1466">
            <v>136434.59</v>
          </cell>
          <cell r="L1466">
            <v>136434.59</v>
          </cell>
          <cell r="M1466">
            <v>136434.59</v>
          </cell>
          <cell r="N1466">
            <v>136434.59</v>
          </cell>
          <cell r="O1466">
            <v>136434.59</v>
          </cell>
          <cell r="P1466">
            <v>136434.59</v>
          </cell>
          <cell r="Q1466">
            <v>136434.59</v>
          </cell>
          <cell r="R1466">
            <v>136434.59</v>
          </cell>
          <cell r="S1466">
            <v>1637215.0800000003</v>
          </cell>
          <cell r="T1466" t="str">
            <v>USD</v>
          </cell>
          <cell r="U1466" t="str">
            <v>ASSETS</v>
          </cell>
          <cell r="V1466" t="str">
            <v>OTHER ASSETS</v>
          </cell>
        </row>
        <row r="1467">
          <cell r="C1467" t="str">
            <v>J6   F2001280LKUSD</v>
          </cell>
          <cell r="D1467" t="str">
            <v>CBAAA***</v>
          </cell>
          <cell r="E1467" t="str">
            <v>LAND&amp;ME</v>
          </cell>
          <cell r="F1467" t="str">
            <v>Balance Sheet</v>
          </cell>
          <cell r="G1467">
            <v>1230309.3500000001</v>
          </cell>
          <cell r="H1467">
            <v>1230309.3500000001</v>
          </cell>
          <cell r="I1467">
            <v>1230309.3500000001</v>
          </cell>
          <cell r="J1467">
            <v>1230309.3500000001</v>
          </cell>
          <cell r="K1467">
            <v>1230309.3500000001</v>
          </cell>
          <cell r="L1467">
            <v>1230309.3500000001</v>
          </cell>
          <cell r="M1467">
            <v>1226872.56</v>
          </cell>
          <cell r="N1467">
            <v>1226872.56</v>
          </cell>
          <cell r="O1467">
            <v>1226872.56</v>
          </cell>
          <cell r="P1467">
            <v>1226872.56</v>
          </cell>
          <cell r="Q1467">
            <v>1226872.56</v>
          </cell>
          <cell r="R1467">
            <v>1226872.56</v>
          </cell>
          <cell r="S1467">
            <v>14743091.460000003</v>
          </cell>
          <cell r="T1467" t="str">
            <v>USD</v>
          </cell>
          <cell r="U1467" t="str">
            <v>ASSETS</v>
          </cell>
          <cell r="V1467" t="str">
            <v>OTHER ASSETS</v>
          </cell>
        </row>
        <row r="1468">
          <cell r="C1468" t="str">
            <v>J6   F2001280U1USD</v>
          </cell>
          <cell r="D1468" t="str">
            <v>CBAAA***</v>
          </cell>
          <cell r="E1468" t="str">
            <v>LAND&amp;ME</v>
          </cell>
          <cell r="F1468" t="str">
            <v>Balance Sheet</v>
          </cell>
          <cell r="G1468">
            <v>347236.76</v>
          </cell>
          <cell r="H1468">
            <v>347236.76</v>
          </cell>
          <cell r="I1468">
            <v>347236.76</v>
          </cell>
          <cell r="J1468">
            <v>347236.76</v>
          </cell>
          <cell r="K1468">
            <v>347236.76</v>
          </cell>
          <cell r="L1468">
            <v>347236.76</v>
          </cell>
          <cell r="M1468">
            <v>347236.76</v>
          </cell>
          <cell r="N1468">
            <v>347236.76</v>
          </cell>
          <cell r="O1468">
            <v>347236.76</v>
          </cell>
          <cell r="P1468">
            <v>347236.76</v>
          </cell>
          <cell r="Q1468">
            <v>347236.76</v>
          </cell>
          <cell r="R1468">
            <v>347236.76</v>
          </cell>
          <cell r="S1468">
            <v>4166841.1199999992</v>
          </cell>
          <cell r="T1468" t="str">
            <v>USD</v>
          </cell>
          <cell r="U1468" t="str">
            <v>ASSETS</v>
          </cell>
          <cell r="V1468" t="str">
            <v>OTHER ASSETS</v>
          </cell>
        </row>
        <row r="1469">
          <cell r="C1469" t="str">
            <v>J6   F20021751GUSD</v>
          </cell>
          <cell r="D1469" t="str">
            <v>CBAAA***</v>
          </cell>
          <cell r="E1469" t="str">
            <v>LAND&amp;ME</v>
          </cell>
          <cell r="F1469" t="str">
            <v>Balance Sheet</v>
          </cell>
          <cell r="G1469">
            <v>11163.71</v>
          </cell>
          <cell r="H1469">
            <v>11163.71</v>
          </cell>
          <cell r="I1469">
            <v>11163.71</v>
          </cell>
          <cell r="J1469">
            <v>11163.71</v>
          </cell>
          <cell r="K1469">
            <v>11163.71</v>
          </cell>
          <cell r="L1469">
            <v>11163.71</v>
          </cell>
          <cell r="M1469">
            <v>11163.71</v>
          </cell>
          <cell r="N1469">
            <v>11163.71</v>
          </cell>
          <cell r="O1469">
            <v>11163.71</v>
          </cell>
          <cell r="P1469">
            <v>11163.71</v>
          </cell>
          <cell r="Q1469">
            <v>11163.71</v>
          </cell>
          <cell r="R1469">
            <v>11163.71</v>
          </cell>
          <cell r="S1469">
            <v>133964.51999999996</v>
          </cell>
          <cell r="T1469" t="str">
            <v>USD</v>
          </cell>
          <cell r="U1469" t="str">
            <v>ASSETS</v>
          </cell>
          <cell r="V1469" t="str">
            <v>OTHER ASSETS</v>
          </cell>
        </row>
        <row r="1470">
          <cell r="C1470" t="str">
            <v>J6   F20021751HUSD</v>
          </cell>
          <cell r="D1470" t="str">
            <v>CBAAA***</v>
          </cell>
          <cell r="E1470" t="str">
            <v>LAND&amp;ME</v>
          </cell>
          <cell r="F1470" t="str">
            <v>Balance Sheet</v>
          </cell>
          <cell r="G1470">
            <v>711.93</v>
          </cell>
          <cell r="H1470">
            <v>711.93</v>
          </cell>
          <cell r="I1470">
            <v>711.93</v>
          </cell>
          <cell r="J1470">
            <v>711.93</v>
          </cell>
          <cell r="K1470">
            <v>711.93</v>
          </cell>
          <cell r="L1470">
            <v>711.93</v>
          </cell>
          <cell r="M1470">
            <v>711.93</v>
          </cell>
          <cell r="N1470">
            <v>711.93</v>
          </cell>
          <cell r="O1470">
            <v>711.93</v>
          </cell>
          <cell r="P1470">
            <v>711.93</v>
          </cell>
          <cell r="Q1470">
            <v>711.93</v>
          </cell>
          <cell r="R1470">
            <v>711.93</v>
          </cell>
          <cell r="S1470">
            <v>8543.1600000000017</v>
          </cell>
          <cell r="T1470" t="str">
            <v>USD</v>
          </cell>
          <cell r="U1470" t="str">
            <v>ASSETS</v>
          </cell>
          <cell r="V1470" t="str">
            <v>OTHER ASSETS</v>
          </cell>
        </row>
        <row r="1471">
          <cell r="C1471" t="str">
            <v>J6   F20021751SUSD</v>
          </cell>
          <cell r="D1471" t="str">
            <v>CBAAA***</v>
          </cell>
          <cell r="E1471" t="str">
            <v>LAND&amp;ME</v>
          </cell>
          <cell r="F1471" t="str">
            <v>Balance Sheet</v>
          </cell>
          <cell r="G1471">
            <v>194838.36</v>
          </cell>
          <cell r="H1471">
            <v>194838.36</v>
          </cell>
          <cell r="I1471">
            <v>194838.36</v>
          </cell>
          <cell r="J1471">
            <v>194838.36</v>
          </cell>
          <cell r="K1471">
            <v>194838.36</v>
          </cell>
          <cell r="L1471">
            <v>194838.36</v>
          </cell>
          <cell r="M1471">
            <v>194838.36</v>
          </cell>
          <cell r="N1471">
            <v>194838.36</v>
          </cell>
          <cell r="O1471">
            <v>194838.36</v>
          </cell>
          <cell r="P1471">
            <v>194838.36</v>
          </cell>
          <cell r="Q1471">
            <v>194838.36</v>
          </cell>
          <cell r="R1471">
            <v>194838.36</v>
          </cell>
          <cell r="S1471">
            <v>2338060.3199999994</v>
          </cell>
          <cell r="T1471" t="str">
            <v>USD</v>
          </cell>
          <cell r="U1471" t="str">
            <v>ASSETS</v>
          </cell>
          <cell r="V1471" t="str">
            <v>OTHER ASSETS</v>
          </cell>
        </row>
        <row r="1472">
          <cell r="C1472" t="str">
            <v>J6   F200217520USD</v>
          </cell>
          <cell r="D1472" t="str">
            <v>CBAAA***</v>
          </cell>
          <cell r="E1472" t="str">
            <v>LAND&amp;ME</v>
          </cell>
          <cell r="F1472" t="str">
            <v>Balance Sheet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1270.1199999999999</v>
          </cell>
          <cell r="O1472">
            <v>1270.1199999999999</v>
          </cell>
          <cell r="P1472">
            <v>1270.1199999999999</v>
          </cell>
          <cell r="Q1472">
            <v>1270.1199999999999</v>
          </cell>
          <cell r="R1472">
            <v>1270.1199999999999</v>
          </cell>
          <cell r="S1472">
            <v>6350.5999999999995</v>
          </cell>
          <cell r="T1472" t="str">
            <v>USD</v>
          </cell>
          <cell r="U1472" t="str">
            <v>ASSETS</v>
          </cell>
          <cell r="V1472" t="str">
            <v>OTHER ASSETS</v>
          </cell>
        </row>
        <row r="1473">
          <cell r="C1473" t="str">
            <v>J6   F200217522USD</v>
          </cell>
          <cell r="D1473" t="str">
            <v>CBAAA***</v>
          </cell>
          <cell r="E1473" t="str">
            <v>LAND&amp;ME</v>
          </cell>
          <cell r="F1473" t="str">
            <v>Balance Sheet</v>
          </cell>
          <cell r="G1473">
            <v>52851.14</v>
          </cell>
          <cell r="H1473">
            <v>52851.14</v>
          </cell>
          <cell r="I1473">
            <v>52851.14</v>
          </cell>
          <cell r="J1473">
            <v>52851.14</v>
          </cell>
          <cell r="K1473">
            <v>52851.14</v>
          </cell>
          <cell r="L1473">
            <v>52851.14</v>
          </cell>
          <cell r="M1473">
            <v>52851.14</v>
          </cell>
          <cell r="N1473">
            <v>52851.14</v>
          </cell>
          <cell r="O1473">
            <v>52851.14</v>
          </cell>
          <cell r="P1473">
            <v>52851.14</v>
          </cell>
          <cell r="Q1473">
            <v>52851.14</v>
          </cell>
          <cell r="R1473">
            <v>52851.14</v>
          </cell>
          <cell r="S1473">
            <v>634213.68000000005</v>
          </cell>
          <cell r="T1473" t="str">
            <v>USD</v>
          </cell>
          <cell r="U1473" t="str">
            <v>ASSETS</v>
          </cell>
          <cell r="V1473" t="str">
            <v>OTHER ASSETS</v>
          </cell>
        </row>
        <row r="1474">
          <cell r="C1474" t="str">
            <v>J6   F200217524USD</v>
          </cell>
          <cell r="D1474" t="str">
            <v>CBAAA***</v>
          </cell>
          <cell r="E1474" t="str">
            <v>LAND&amp;ME</v>
          </cell>
          <cell r="F1474" t="str">
            <v>Balance Sheet</v>
          </cell>
          <cell r="G1474">
            <v>10449.049999999999</v>
          </cell>
          <cell r="H1474">
            <v>10449.049999999999</v>
          </cell>
          <cell r="I1474">
            <v>10449.049999999999</v>
          </cell>
          <cell r="J1474">
            <v>10449.049999999999</v>
          </cell>
          <cell r="K1474">
            <v>10449.049999999999</v>
          </cell>
          <cell r="L1474">
            <v>10449.049999999999</v>
          </cell>
          <cell r="M1474">
            <v>6037.33</v>
          </cell>
          <cell r="N1474">
            <v>6037.33</v>
          </cell>
          <cell r="O1474">
            <v>6037.33</v>
          </cell>
          <cell r="P1474">
            <v>6037.33</v>
          </cell>
          <cell r="Q1474">
            <v>6037.33</v>
          </cell>
          <cell r="R1474">
            <v>6037.33</v>
          </cell>
          <cell r="S1474">
            <v>98918.280000000013</v>
          </cell>
          <cell r="T1474" t="str">
            <v>USD</v>
          </cell>
          <cell r="U1474" t="str">
            <v>ASSETS</v>
          </cell>
          <cell r="V1474" t="str">
            <v>OTHER ASSETS</v>
          </cell>
        </row>
        <row r="1475">
          <cell r="C1475" t="str">
            <v>J6   F20021755JUSD</v>
          </cell>
          <cell r="D1475" t="str">
            <v>CBAAA***</v>
          </cell>
          <cell r="E1475" t="str">
            <v>LAND&amp;ME</v>
          </cell>
          <cell r="F1475" t="str">
            <v>Balance Sheet</v>
          </cell>
          <cell r="G1475">
            <v>5363.12</v>
          </cell>
          <cell r="H1475">
            <v>5363.12</v>
          </cell>
          <cell r="I1475">
            <v>5363.12</v>
          </cell>
          <cell r="J1475">
            <v>5363.12</v>
          </cell>
          <cell r="K1475">
            <v>5363.12</v>
          </cell>
          <cell r="L1475">
            <v>5363.12</v>
          </cell>
          <cell r="M1475">
            <v>5363.12</v>
          </cell>
          <cell r="N1475">
            <v>5363.12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42904.959999999999</v>
          </cell>
          <cell r="T1475" t="str">
            <v>USD</v>
          </cell>
          <cell r="U1475" t="str">
            <v>ASSETS</v>
          </cell>
          <cell r="V1475" t="str">
            <v>OTHER ASSETS</v>
          </cell>
        </row>
        <row r="1476">
          <cell r="C1476" t="str">
            <v>J6   F20021755MUSD</v>
          </cell>
          <cell r="D1476" t="str">
            <v>CBAAA***</v>
          </cell>
          <cell r="E1476" t="str">
            <v>LAND&amp;ME</v>
          </cell>
          <cell r="F1476" t="str">
            <v>Balance Sheet</v>
          </cell>
          <cell r="G1476">
            <v>142613</v>
          </cell>
          <cell r="H1476">
            <v>142613</v>
          </cell>
          <cell r="I1476">
            <v>142613</v>
          </cell>
          <cell r="J1476">
            <v>142613</v>
          </cell>
          <cell r="K1476">
            <v>142613</v>
          </cell>
          <cell r="L1476">
            <v>142613</v>
          </cell>
          <cell r="M1476">
            <v>142613</v>
          </cell>
          <cell r="N1476">
            <v>216190.61</v>
          </cell>
          <cell r="O1476">
            <v>216190.61</v>
          </cell>
          <cell r="P1476">
            <v>216190.61</v>
          </cell>
          <cell r="Q1476">
            <v>216190.61</v>
          </cell>
          <cell r="R1476">
            <v>216190.61</v>
          </cell>
          <cell r="S1476">
            <v>2079244.0499999993</v>
          </cell>
          <cell r="T1476" t="str">
            <v>USD</v>
          </cell>
          <cell r="U1476" t="str">
            <v>ASSETS</v>
          </cell>
          <cell r="V1476" t="str">
            <v>OTHER ASSETS</v>
          </cell>
        </row>
        <row r="1477">
          <cell r="C1477" t="str">
            <v>J6   F200217591USD</v>
          </cell>
          <cell r="D1477" t="str">
            <v>CBAAA***</v>
          </cell>
          <cell r="E1477" t="str">
            <v>LAND&amp;ME</v>
          </cell>
          <cell r="F1477" t="str">
            <v>Balance Sheet</v>
          </cell>
          <cell r="G1477">
            <v>1171.6099999999999</v>
          </cell>
          <cell r="H1477">
            <v>1171.6099999999999</v>
          </cell>
          <cell r="I1477">
            <v>1171.6099999999999</v>
          </cell>
          <cell r="J1477">
            <v>1171.6099999999999</v>
          </cell>
          <cell r="K1477">
            <v>1171.6099999999999</v>
          </cell>
          <cell r="L1477">
            <v>1171.6099999999999</v>
          </cell>
          <cell r="M1477">
            <v>1171.6099999999999</v>
          </cell>
          <cell r="N1477">
            <v>4782.17</v>
          </cell>
          <cell r="O1477">
            <v>4782.17</v>
          </cell>
          <cell r="P1477">
            <v>4782.17</v>
          </cell>
          <cell r="Q1477">
            <v>4782.17</v>
          </cell>
          <cell r="R1477">
            <v>4782.17</v>
          </cell>
          <cell r="S1477">
            <v>32112.119999999995</v>
          </cell>
          <cell r="T1477" t="str">
            <v>USD</v>
          </cell>
          <cell r="U1477" t="str">
            <v>ASSETS</v>
          </cell>
          <cell r="V1477" t="str">
            <v>OTHER ASSETS</v>
          </cell>
        </row>
        <row r="1478">
          <cell r="C1478" t="str">
            <v>J6   F20021759EUSD</v>
          </cell>
          <cell r="D1478" t="str">
            <v>CBAAA***</v>
          </cell>
          <cell r="E1478" t="str">
            <v>LAND&amp;ME</v>
          </cell>
          <cell r="F1478" t="str">
            <v>Balance Sheet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25544.98</v>
          </cell>
          <cell r="O1478">
            <v>25544.98</v>
          </cell>
          <cell r="P1478">
            <v>25544.98</v>
          </cell>
          <cell r="Q1478">
            <v>25544.98</v>
          </cell>
          <cell r="R1478">
            <v>25544.98</v>
          </cell>
          <cell r="S1478">
            <v>127724.9</v>
          </cell>
          <cell r="T1478" t="str">
            <v>USD</v>
          </cell>
          <cell r="U1478" t="str">
            <v>ASSETS</v>
          </cell>
          <cell r="V1478" t="str">
            <v>OTHER ASSETS</v>
          </cell>
        </row>
        <row r="1479">
          <cell r="C1479" t="str">
            <v>J6   F20021759QUSD</v>
          </cell>
          <cell r="D1479" t="str">
            <v>CBAAA***</v>
          </cell>
          <cell r="E1479" t="str">
            <v>LAND&amp;ME</v>
          </cell>
          <cell r="F1479" t="str">
            <v>Balance Sheet</v>
          </cell>
          <cell r="G1479">
            <v>95438.85</v>
          </cell>
          <cell r="H1479">
            <v>95438.85</v>
          </cell>
          <cell r="I1479">
            <v>95438.85</v>
          </cell>
          <cell r="J1479">
            <v>86162</v>
          </cell>
          <cell r="K1479">
            <v>86162</v>
          </cell>
          <cell r="L1479">
            <v>86162</v>
          </cell>
          <cell r="M1479">
            <v>86162</v>
          </cell>
          <cell r="N1479">
            <v>299932.07</v>
          </cell>
          <cell r="O1479">
            <v>299932.07</v>
          </cell>
          <cell r="P1479">
            <v>299932.07</v>
          </cell>
          <cell r="Q1479">
            <v>299932.07</v>
          </cell>
          <cell r="R1479">
            <v>299932.07</v>
          </cell>
          <cell r="S1479">
            <v>2130624.9000000004</v>
          </cell>
          <cell r="T1479" t="str">
            <v>USD</v>
          </cell>
          <cell r="U1479" t="str">
            <v>ASSETS</v>
          </cell>
          <cell r="V1479" t="str">
            <v>OTHER ASSETS</v>
          </cell>
        </row>
        <row r="1480">
          <cell r="C1480" t="str">
            <v>J6   F2002175ABUSD</v>
          </cell>
          <cell r="D1480" t="str">
            <v>CBAAA***</v>
          </cell>
          <cell r="E1480" t="str">
            <v>LAND&amp;ME</v>
          </cell>
          <cell r="F1480" t="str">
            <v>Balance Sheet</v>
          </cell>
          <cell r="G1480">
            <v>16859.830000000002</v>
          </cell>
          <cell r="H1480">
            <v>16859.830000000002</v>
          </cell>
          <cell r="I1480">
            <v>16859.830000000002</v>
          </cell>
          <cell r="J1480">
            <v>16859.830000000002</v>
          </cell>
          <cell r="K1480">
            <v>16859.830000000002</v>
          </cell>
          <cell r="L1480">
            <v>16859.830000000002</v>
          </cell>
          <cell r="M1480">
            <v>16859.830000000002</v>
          </cell>
          <cell r="N1480">
            <v>16859.830000000002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>
            <v>134878.64000000001</v>
          </cell>
          <cell r="T1480" t="str">
            <v>USD</v>
          </cell>
          <cell r="U1480" t="str">
            <v>ASSETS</v>
          </cell>
          <cell r="V1480" t="str">
            <v>OTHER ASSETS</v>
          </cell>
        </row>
        <row r="1481">
          <cell r="C1481" t="str">
            <v>J6   F2002175ISUSD</v>
          </cell>
          <cell r="D1481" t="str">
            <v>CBAAA***</v>
          </cell>
          <cell r="E1481" t="str">
            <v>LAND&amp;ME</v>
          </cell>
          <cell r="F1481" t="str">
            <v>Balance Sheet</v>
          </cell>
          <cell r="G1481">
            <v>1656.33</v>
          </cell>
          <cell r="H1481">
            <v>1656.33</v>
          </cell>
          <cell r="I1481">
            <v>1656.33</v>
          </cell>
          <cell r="J1481">
            <v>1656.33</v>
          </cell>
          <cell r="K1481">
            <v>1656.33</v>
          </cell>
          <cell r="L1481">
            <v>1656.33</v>
          </cell>
          <cell r="M1481">
            <v>1656.33</v>
          </cell>
          <cell r="N1481">
            <v>1656.33</v>
          </cell>
          <cell r="O1481">
            <v>1656.33</v>
          </cell>
          <cell r="P1481">
            <v>1656.33</v>
          </cell>
          <cell r="Q1481">
            <v>1656.33</v>
          </cell>
          <cell r="R1481">
            <v>1656.33</v>
          </cell>
          <cell r="S1481">
            <v>19875.96</v>
          </cell>
          <cell r="T1481" t="str">
            <v>USD</v>
          </cell>
          <cell r="U1481" t="str">
            <v>ASSETS</v>
          </cell>
          <cell r="V1481" t="str">
            <v>OTHER ASSETS</v>
          </cell>
        </row>
        <row r="1482">
          <cell r="C1482" t="str">
            <v>J6   F2002175KVUSD</v>
          </cell>
          <cell r="D1482" t="str">
            <v>CBAAA***</v>
          </cell>
          <cell r="E1482" t="str">
            <v>LAND&amp;ME</v>
          </cell>
          <cell r="F1482" t="str">
            <v>Balance Sheet</v>
          </cell>
          <cell r="G1482">
            <v>3479.38</v>
          </cell>
          <cell r="H1482">
            <v>3479.38</v>
          </cell>
          <cell r="I1482">
            <v>3479.38</v>
          </cell>
          <cell r="J1482">
            <v>3479.38</v>
          </cell>
          <cell r="K1482">
            <v>3479.38</v>
          </cell>
          <cell r="L1482">
            <v>3479.38</v>
          </cell>
          <cell r="M1482">
            <v>3479.38</v>
          </cell>
          <cell r="N1482">
            <v>3479.38</v>
          </cell>
          <cell r="O1482">
            <v>3479.38</v>
          </cell>
          <cell r="P1482">
            <v>3479.38</v>
          </cell>
          <cell r="Q1482">
            <v>3479.38</v>
          </cell>
          <cell r="R1482">
            <v>3479.38</v>
          </cell>
          <cell r="S1482">
            <v>41752.559999999998</v>
          </cell>
          <cell r="T1482" t="str">
            <v>USD</v>
          </cell>
          <cell r="U1482" t="str">
            <v>ASSETS</v>
          </cell>
          <cell r="V1482" t="str">
            <v>OTHER ASSETS</v>
          </cell>
        </row>
        <row r="1483">
          <cell r="C1483" t="str">
            <v>J6   F2002175KWUSD</v>
          </cell>
          <cell r="D1483" t="str">
            <v>CBAAA***</v>
          </cell>
          <cell r="E1483" t="str">
            <v>LAND&amp;ME</v>
          </cell>
          <cell r="F1483" t="str">
            <v>Balance Sheet</v>
          </cell>
          <cell r="G1483">
            <v>3479.38</v>
          </cell>
          <cell r="H1483">
            <v>3479.38</v>
          </cell>
          <cell r="I1483">
            <v>3479.38</v>
          </cell>
          <cell r="J1483">
            <v>3479.38</v>
          </cell>
          <cell r="K1483">
            <v>3479.38</v>
          </cell>
          <cell r="L1483">
            <v>3479.38</v>
          </cell>
          <cell r="M1483">
            <v>3479.38</v>
          </cell>
          <cell r="N1483">
            <v>3479.38</v>
          </cell>
          <cell r="O1483">
            <v>3479.38</v>
          </cell>
          <cell r="P1483">
            <v>3479.38</v>
          </cell>
          <cell r="Q1483">
            <v>3479.38</v>
          </cell>
          <cell r="R1483">
            <v>3479.38</v>
          </cell>
          <cell r="S1483">
            <v>41752.559999999998</v>
          </cell>
          <cell r="T1483" t="str">
            <v>USD</v>
          </cell>
          <cell r="U1483" t="str">
            <v>ASSETS</v>
          </cell>
          <cell r="V1483" t="str">
            <v>OTHER ASSETS</v>
          </cell>
        </row>
        <row r="1484">
          <cell r="C1484" t="str">
            <v>J6   F2002175L5USD</v>
          </cell>
          <cell r="D1484" t="str">
            <v>CBAAA***</v>
          </cell>
          <cell r="E1484" t="str">
            <v>LAND&amp;ME</v>
          </cell>
          <cell r="F1484" t="str">
            <v>Balance Sheet</v>
          </cell>
          <cell r="G1484">
            <v>73005.77</v>
          </cell>
          <cell r="H1484">
            <v>73005.77</v>
          </cell>
          <cell r="I1484">
            <v>73005.77</v>
          </cell>
          <cell r="J1484">
            <v>73005.77</v>
          </cell>
          <cell r="K1484">
            <v>73005.77</v>
          </cell>
          <cell r="L1484">
            <v>73005.77</v>
          </cell>
          <cell r="M1484">
            <v>73005.77</v>
          </cell>
          <cell r="N1484">
            <v>73005.77</v>
          </cell>
          <cell r="O1484">
            <v>73005.77</v>
          </cell>
          <cell r="P1484">
            <v>73005.77</v>
          </cell>
          <cell r="Q1484">
            <v>73005.77</v>
          </cell>
          <cell r="R1484">
            <v>73005.77</v>
          </cell>
          <cell r="S1484">
            <v>876069.24000000011</v>
          </cell>
          <cell r="T1484" t="str">
            <v>USD</v>
          </cell>
          <cell r="U1484" t="str">
            <v>ASSETS</v>
          </cell>
          <cell r="V1484" t="str">
            <v>OTHER ASSETS</v>
          </cell>
        </row>
        <row r="1485">
          <cell r="C1485" t="str">
            <v>J6   F2002175LCUSD</v>
          </cell>
          <cell r="D1485" t="str">
            <v>CBAAA***</v>
          </cell>
          <cell r="E1485" t="str">
            <v>LAND&amp;ME</v>
          </cell>
          <cell r="F1485" t="str">
            <v>Balance Sheet</v>
          </cell>
          <cell r="G1485">
            <v>3039.55</v>
          </cell>
          <cell r="H1485">
            <v>3039.55</v>
          </cell>
          <cell r="I1485">
            <v>3039.55</v>
          </cell>
          <cell r="J1485">
            <v>3039.55</v>
          </cell>
          <cell r="K1485">
            <v>3039.55</v>
          </cell>
          <cell r="L1485">
            <v>3039.55</v>
          </cell>
          <cell r="M1485">
            <v>3039.55</v>
          </cell>
          <cell r="N1485">
            <v>3039.55</v>
          </cell>
          <cell r="O1485">
            <v>3039.55</v>
          </cell>
          <cell r="P1485">
            <v>3039.55</v>
          </cell>
          <cell r="Q1485">
            <v>3039.55</v>
          </cell>
          <cell r="R1485">
            <v>3039.55</v>
          </cell>
          <cell r="S1485">
            <v>36474.6</v>
          </cell>
          <cell r="T1485" t="str">
            <v>USD</v>
          </cell>
          <cell r="U1485" t="str">
            <v>ASSETS</v>
          </cell>
          <cell r="V1485" t="str">
            <v>OTHER ASSETS</v>
          </cell>
        </row>
        <row r="1486">
          <cell r="C1486" t="str">
            <v>J6   F2002175LKUSD</v>
          </cell>
          <cell r="D1486" t="str">
            <v>CBAAA***</v>
          </cell>
          <cell r="E1486" t="str">
            <v>LAND&amp;ME</v>
          </cell>
          <cell r="F1486" t="str">
            <v>Balance Sheet</v>
          </cell>
          <cell r="G1486">
            <v>78091.94</v>
          </cell>
          <cell r="H1486">
            <v>78091.94</v>
          </cell>
          <cell r="I1486">
            <v>78091.94</v>
          </cell>
          <cell r="J1486">
            <v>78091.94</v>
          </cell>
          <cell r="K1486">
            <v>78091.94</v>
          </cell>
          <cell r="L1486">
            <v>78091.94</v>
          </cell>
          <cell r="M1486">
            <v>78091.94</v>
          </cell>
          <cell r="N1486">
            <v>78091.94</v>
          </cell>
          <cell r="O1486">
            <v>78091.94</v>
          </cell>
          <cell r="P1486">
            <v>78091.94</v>
          </cell>
          <cell r="Q1486">
            <v>78091.94</v>
          </cell>
          <cell r="R1486">
            <v>78091.94</v>
          </cell>
          <cell r="S1486">
            <v>937103.2799999998</v>
          </cell>
          <cell r="T1486" t="str">
            <v>USD</v>
          </cell>
          <cell r="U1486" t="str">
            <v>ASSETS</v>
          </cell>
          <cell r="V1486" t="str">
            <v>OTHER ASSETS</v>
          </cell>
        </row>
        <row r="1487">
          <cell r="C1487" t="str">
            <v>J6   F2002175PDUSD</v>
          </cell>
          <cell r="D1487" t="str">
            <v>CBAAA***</v>
          </cell>
          <cell r="E1487" t="str">
            <v>LAND&amp;ME</v>
          </cell>
          <cell r="F1487" t="str">
            <v>Balance Sheet</v>
          </cell>
          <cell r="G1487">
            <v>4017.33</v>
          </cell>
          <cell r="H1487">
            <v>4017.33</v>
          </cell>
          <cell r="I1487">
            <v>4017.33</v>
          </cell>
          <cell r="J1487">
            <v>4017.33</v>
          </cell>
          <cell r="K1487">
            <v>4017.33</v>
          </cell>
          <cell r="L1487">
            <v>4017.33</v>
          </cell>
          <cell r="M1487">
            <v>4017.33</v>
          </cell>
          <cell r="N1487">
            <v>4017.33</v>
          </cell>
          <cell r="O1487">
            <v>4017.33</v>
          </cell>
          <cell r="P1487">
            <v>4017.33</v>
          </cell>
          <cell r="Q1487">
            <v>4017.33</v>
          </cell>
          <cell r="R1487">
            <v>4017.33</v>
          </cell>
          <cell r="S1487">
            <v>48207.960000000014</v>
          </cell>
          <cell r="T1487" t="str">
            <v>USD</v>
          </cell>
          <cell r="U1487" t="str">
            <v>ASSETS</v>
          </cell>
          <cell r="V1487" t="str">
            <v>OTHER ASSETS</v>
          </cell>
        </row>
        <row r="1488">
          <cell r="C1488" t="str">
            <v>J6   F2002175PGUSD</v>
          </cell>
          <cell r="D1488" t="str">
            <v>CBAAA***</v>
          </cell>
          <cell r="E1488" t="str">
            <v>LAND&amp;ME</v>
          </cell>
          <cell r="F1488" t="str">
            <v>Balance Sheet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 t="str">
            <v>USD</v>
          </cell>
          <cell r="U1488" t="str">
            <v>ASSETS</v>
          </cell>
          <cell r="V1488" t="str">
            <v>OTHER ASSETS</v>
          </cell>
        </row>
        <row r="1489">
          <cell r="C1489" t="str">
            <v>J6   F2002175TFUSD</v>
          </cell>
          <cell r="D1489" t="str">
            <v>CBAAA***</v>
          </cell>
          <cell r="E1489" t="str">
            <v>LAND&amp;ME</v>
          </cell>
          <cell r="F1489" t="str">
            <v>Balance Sheet</v>
          </cell>
          <cell r="G1489">
            <v>3468.75</v>
          </cell>
          <cell r="H1489">
            <v>3468.75</v>
          </cell>
          <cell r="I1489">
            <v>3468.75</v>
          </cell>
          <cell r="J1489">
            <v>3468.75</v>
          </cell>
          <cell r="K1489">
            <v>3468.75</v>
          </cell>
          <cell r="L1489">
            <v>3468.75</v>
          </cell>
          <cell r="M1489">
            <v>3468.75</v>
          </cell>
          <cell r="N1489">
            <v>3468.75</v>
          </cell>
          <cell r="O1489">
            <v>3468.75</v>
          </cell>
          <cell r="P1489">
            <v>3468.75</v>
          </cell>
          <cell r="Q1489">
            <v>3468.75</v>
          </cell>
          <cell r="R1489">
            <v>3468.75</v>
          </cell>
          <cell r="S1489">
            <v>41625</v>
          </cell>
          <cell r="T1489" t="str">
            <v>USD</v>
          </cell>
          <cell r="U1489" t="str">
            <v>ASSETS</v>
          </cell>
          <cell r="V1489" t="str">
            <v>OTHER ASSETS</v>
          </cell>
        </row>
        <row r="1490">
          <cell r="C1490" t="str">
            <v>J6   F2002175U1USD</v>
          </cell>
          <cell r="D1490" t="str">
            <v>CBAAA***</v>
          </cell>
          <cell r="E1490" t="str">
            <v>LAND&amp;ME</v>
          </cell>
          <cell r="F1490" t="str">
            <v>Balance Sheet</v>
          </cell>
          <cell r="G1490">
            <v>60457.54</v>
          </cell>
          <cell r="H1490">
            <v>60457.54</v>
          </cell>
          <cell r="I1490">
            <v>60457.54</v>
          </cell>
          <cell r="J1490">
            <v>60457.54</v>
          </cell>
          <cell r="K1490">
            <v>60457.54</v>
          </cell>
          <cell r="L1490">
            <v>60457.54</v>
          </cell>
          <cell r="M1490">
            <v>60457.54</v>
          </cell>
          <cell r="N1490">
            <v>60457.54</v>
          </cell>
          <cell r="O1490">
            <v>60457.54</v>
          </cell>
          <cell r="P1490">
            <v>60457.54</v>
          </cell>
          <cell r="Q1490">
            <v>60457.54</v>
          </cell>
          <cell r="R1490">
            <v>60457.54</v>
          </cell>
          <cell r="S1490">
            <v>725490.4800000001</v>
          </cell>
          <cell r="T1490" t="str">
            <v>USD</v>
          </cell>
          <cell r="U1490" t="str">
            <v>ASSETS</v>
          </cell>
          <cell r="V1490" t="str">
            <v>OTHER ASSETS</v>
          </cell>
        </row>
        <row r="1491">
          <cell r="C1491" t="str">
            <v>J6   F20022101CUSD</v>
          </cell>
          <cell r="D1491" t="str">
            <v>CBAAB***</v>
          </cell>
          <cell r="E1491" t="str">
            <v>LAND&amp;ME</v>
          </cell>
          <cell r="F1491" t="str">
            <v>Balance Sheet</v>
          </cell>
          <cell r="G1491">
            <v>390578.37</v>
          </cell>
          <cell r="H1491">
            <v>390578.37</v>
          </cell>
          <cell r="I1491">
            <v>390578.37</v>
          </cell>
          <cell r="J1491">
            <v>390578.37</v>
          </cell>
          <cell r="K1491">
            <v>390578.37</v>
          </cell>
          <cell r="L1491">
            <v>390578.37</v>
          </cell>
          <cell r="M1491">
            <v>390578.37</v>
          </cell>
          <cell r="N1491">
            <v>390578.37</v>
          </cell>
          <cell r="O1491">
            <v>390578.37</v>
          </cell>
          <cell r="P1491">
            <v>390578.37</v>
          </cell>
          <cell r="Q1491">
            <v>381057.22</v>
          </cell>
          <cell r="R1491">
            <v>381057.22</v>
          </cell>
          <cell r="S1491">
            <v>4667898.1400000006</v>
          </cell>
          <cell r="T1491" t="str">
            <v>USD</v>
          </cell>
          <cell r="U1491" t="str">
            <v>ASSETS</v>
          </cell>
          <cell r="V1491" t="str">
            <v>OTHER ASSETS</v>
          </cell>
        </row>
        <row r="1492">
          <cell r="C1492" t="str">
            <v>J6   F20022101SUSD</v>
          </cell>
          <cell r="D1492" t="str">
            <v>CBAAB***</v>
          </cell>
          <cell r="E1492" t="str">
            <v>LAND&amp;ME</v>
          </cell>
          <cell r="F1492" t="str">
            <v>Balance Sheet</v>
          </cell>
          <cell r="G1492">
            <v>217085.76</v>
          </cell>
          <cell r="H1492">
            <v>217085.76</v>
          </cell>
          <cell r="I1492">
            <v>217085.76</v>
          </cell>
          <cell r="J1492">
            <v>217085.76</v>
          </cell>
          <cell r="K1492">
            <v>217085.76</v>
          </cell>
          <cell r="L1492">
            <v>217085.76</v>
          </cell>
          <cell r="M1492">
            <v>217085.76</v>
          </cell>
          <cell r="N1492">
            <v>217085.76</v>
          </cell>
          <cell r="O1492">
            <v>217085.76</v>
          </cell>
          <cell r="P1492">
            <v>217085.76</v>
          </cell>
          <cell r="Q1492">
            <v>217085.76</v>
          </cell>
          <cell r="R1492">
            <v>217085.76</v>
          </cell>
          <cell r="S1492">
            <v>2605029.12</v>
          </cell>
          <cell r="T1492" t="str">
            <v>USD</v>
          </cell>
          <cell r="U1492" t="str">
            <v>ASSETS</v>
          </cell>
          <cell r="V1492" t="str">
            <v>OTHER ASSETS</v>
          </cell>
        </row>
        <row r="1493">
          <cell r="C1493" t="str">
            <v>J6   F200221020USD</v>
          </cell>
          <cell r="D1493" t="str">
            <v>CBAAB***</v>
          </cell>
          <cell r="E1493" t="str">
            <v>LAND&amp;ME</v>
          </cell>
          <cell r="F1493" t="str">
            <v>Balance Sheet</v>
          </cell>
          <cell r="G1493">
            <v>138192.75</v>
          </cell>
          <cell r="H1493">
            <v>138192.75</v>
          </cell>
          <cell r="I1493">
            <v>138192.75</v>
          </cell>
          <cell r="J1493">
            <v>138192.75</v>
          </cell>
          <cell r="K1493">
            <v>138192.75</v>
          </cell>
          <cell r="L1493">
            <v>138192.75</v>
          </cell>
          <cell r="M1493">
            <v>138192.75</v>
          </cell>
          <cell r="N1493">
            <v>138192.75</v>
          </cell>
          <cell r="O1493">
            <v>138192.75</v>
          </cell>
          <cell r="P1493">
            <v>138192.75</v>
          </cell>
          <cell r="Q1493">
            <v>143794.18</v>
          </cell>
          <cell r="R1493">
            <v>566566.55000000005</v>
          </cell>
          <cell r="S1493">
            <v>2092288.23</v>
          </cell>
          <cell r="T1493" t="str">
            <v>USD</v>
          </cell>
          <cell r="U1493" t="str">
            <v>ASSETS</v>
          </cell>
          <cell r="V1493" t="str">
            <v>OTHER ASSETS</v>
          </cell>
        </row>
        <row r="1494">
          <cell r="C1494" t="str">
            <v>J6   F200221022USD</v>
          </cell>
          <cell r="D1494" t="str">
            <v>CBAAB***</v>
          </cell>
          <cell r="E1494" t="str">
            <v>LAND&amp;ME</v>
          </cell>
          <cell r="F1494" t="str">
            <v>Balance Sheet</v>
          </cell>
          <cell r="G1494">
            <v>1970323.45</v>
          </cell>
          <cell r="H1494">
            <v>1970323.45</v>
          </cell>
          <cell r="I1494">
            <v>1970323.45</v>
          </cell>
          <cell r="J1494">
            <v>1970323.45</v>
          </cell>
          <cell r="K1494">
            <v>1970323.45</v>
          </cell>
          <cell r="L1494">
            <v>1970323.45</v>
          </cell>
          <cell r="M1494">
            <v>1970323.45</v>
          </cell>
          <cell r="N1494">
            <v>1970323.45</v>
          </cell>
          <cell r="O1494">
            <v>1970323.45</v>
          </cell>
          <cell r="P1494">
            <v>1970323.45</v>
          </cell>
          <cell r="Q1494">
            <v>1970323.45</v>
          </cell>
          <cell r="R1494">
            <v>2002997.96</v>
          </cell>
          <cell r="S1494">
            <v>23676555.909999996</v>
          </cell>
          <cell r="T1494" t="str">
            <v>USD</v>
          </cell>
          <cell r="U1494" t="str">
            <v>ASSETS</v>
          </cell>
          <cell r="V1494" t="str">
            <v>OTHER ASSETS</v>
          </cell>
        </row>
        <row r="1495">
          <cell r="C1495" t="str">
            <v>J6   F200221024USD</v>
          </cell>
          <cell r="D1495" t="str">
            <v>CBAAB***</v>
          </cell>
          <cell r="E1495" t="str">
            <v>LAND&amp;ME</v>
          </cell>
          <cell r="F1495" t="str">
            <v>Balance Sheet</v>
          </cell>
          <cell r="G1495">
            <v>744874.77</v>
          </cell>
          <cell r="H1495">
            <v>754657.56</v>
          </cell>
          <cell r="I1495">
            <v>754657.56</v>
          </cell>
          <cell r="J1495">
            <v>754657.56</v>
          </cell>
          <cell r="K1495">
            <v>754657.56</v>
          </cell>
          <cell r="L1495">
            <v>754657.56</v>
          </cell>
          <cell r="M1495">
            <v>754657.56</v>
          </cell>
          <cell r="N1495">
            <v>754657.56</v>
          </cell>
          <cell r="O1495">
            <v>754657.56</v>
          </cell>
          <cell r="P1495">
            <v>754657.56</v>
          </cell>
          <cell r="Q1495">
            <v>754657.56</v>
          </cell>
          <cell r="R1495">
            <v>754657.56</v>
          </cell>
          <cell r="S1495">
            <v>9046107.9300000034</v>
          </cell>
          <cell r="T1495" t="str">
            <v>USD</v>
          </cell>
          <cell r="U1495" t="str">
            <v>ASSETS</v>
          </cell>
          <cell r="V1495" t="str">
            <v>OTHER ASSETS</v>
          </cell>
        </row>
        <row r="1496">
          <cell r="C1496" t="str">
            <v>J6   F20022105JUSD</v>
          </cell>
          <cell r="D1496" t="str">
            <v>CBAAB***</v>
          </cell>
          <cell r="E1496" t="str">
            <v>LAND&amp;ME</v>
          </cell>
          <cell r="F1496" t="str">
            <v>Balance Sheet</v>
          </cell>
          <cell r="G1496">
            <v>619013.68000000005</v>
          </cell>
          <cell r="H1496">
            <v>619013.68000000005</v>
          </cell>
          <cell r="I1496">
            <v>619013.68000000005</v>
          </cell>
          <cell r="J1496">
            <v>619013.68000000005</v>
          </cell>
          <cell r="K1496">
            <v>619013.68000000005</v>
          </cell>
          <cell r="L1496">
            <v>619013.68000000005</v>
          </cell>
          <cell r="M1496">
            <v>619013.68000000005</v>
          </cell>
          <cell r="N1496">
            <v>619013.68000000005</v>
          </cell>
          <cell r="O1496">
            <v>0.01</v>
          </cell>
          <cell r="P1496">
            <v>0</v>
          </cell>
          <cell r="Q1496">
            <v>0</v>
          </cell>
          <cell r="R1496">
            <v>0</v>
          </cell>
          <cell r="S1496">
            <v>4952109.45</v>
          </cell>
          <cell r="T1496" t="str">
            <v>USD</v>
          </cell>
          <cell r="U1496" t="str">
            <v>ASSETS</v>
          </cell>
          <cell r="V1496" t="str">
            <v>OTHER ASSETS</v>
          </cell>
        </row>
        <row r="1497">
          <cell r="C1497" t="str">
            <v>J6   F20022105MUSD</v>
          </cell>
          <cell r="D1497" t="str">
            <v>CBAAB***</v>
          </cell>
          <cell r="E1497" t="str">
            <v>LAND&amp;ME</v>
          </cell>
          <cell r="F1497" t="str">
            <v>Balance Sheet</v>
          </cell>
          <cell r="G1497">
            <v>238263.38</v>
          </cell>
          <cell r="H1497">
            <v>238263.38</v>
          </cell>
          <cell r="I1497">
            <v>238263.38</v>
          </cell>
          <cell r="J1497">
            <v>238263.38</v>
          </cell>
          <cell r="K1497">
            <v>238263.38</v>
          </cell>
          <cell r="L1497">
            <v>238263.38</v>
          </cell>
          <cell r="M1497">
            <v>238263.38</v>
          </cell>
          <cell r="N1497">
            <v>238263.38</v>
          </cell>
          <cell r="O1497">
            <v>238263.38</v>
          </cell>
          <cell r="P1497">
            <v>238263.38</v>
          </cell>
          <cell r="Q1497">
            <v>243864.81</v>
          </cell>
          <cell r="R1497">
            <v>247305.43</v>
          </cell>
          <cell r="S1497">
            <v>2873804.0399999996</v>
          </cell>
          <cell r="T1497" t="str">
            <v>USD</v>
          </cell>
          <cell r="U1497" t="str">
            <v>ASSETS</v>
          </cell>
          <cell r="V1497" t="str">
            <v>OTHER ASSETS</v>
          </cell>
        </row>
        <row r="1498">
          <cell r="C1498" t="str">
            <v>J6   F200221091USD</v>
          </cell>
          <cell r="D1498" t="str">
            <v>CBAAB***</v>
          </cell>
          <cell r="E1498" t="str">
            <v>LAND&amp;ME</v>
          </cell>
          <cell r="F1498" t="str">
            <v>Balance Sheet</v>
          </cell>
          <cell r="G1498">
            <v>15657.31</v>
          </cell>
          <cell r="H1498">
            <v>15657.31</v>
          </cell>
          <cell r="I1498">
            <v>15657.31</v>
          </cell>
          <cell r="J1498">
            <v>15657.31</v>
          </cell>
          <cell r="K1498">
            <v>15657.31</v>
          </cell>
          <cell r="L1498">
            <v>15657.31</v>
          </cell>
          <cell r="M1498">
            <v>15657.31</v>
          </cell>
          <cell r="N1498">
            <v>15657.31</v>
          </cell>
          <cell r="O1498">
            <v>15657.31</v>
          </cell>
          <cell r="P1498">
            <v>15657.31</v>
          </cell>
          <cell r="Q1498">
            <v>15657.31</v>
          </cell>
          <cell r="R1498">
            <v>15657.31</v>
          </cell>
          <cell r="S1498">
            <v>187887.72</v>
          </cell>
          <cell r="T1498" t="str">
            <v>USD</v>
          </cell>
          <cell r="U1498" t="str">
            <v>ASSETS</v>
          </cell>
          <cell r="V1498" t="str">
            <v>OTHER ASSETS</v>
          </cell>
        </row>
        <row r="1499">
          <cell r="C1499" t="str">
            <v>J6   F20022109EUSD</v>
          </cell>
          <cell r="D1499" t="str">
            <v>CBAAB***</v>
          </cell>
          <cell r="E1499" t="str">
            <v>LAND&amp;ME</v>
          </cell>
          <cell r="F1499" t="str">
            <v>Balance Sheet</v>
          </cell>
          <cell r="G1499">
            <v>17018.810000000001</v>
          </cell>
          <cell r="H1499">
            <v>17018.810000000001</v>
          </cell>
          <cell r="I1499">
            <v>17018.810000000001</v>
          </cell>
          <cell r="J1499">
            <v>17018.810000000001</v>
          </cell>
          <cell r="K1499">
            <v>17018.810000000001</v>
          </cell>
          <cell r="L1499">
            <v>17018.810000000001</v>
          </cell>
          <cell r="M1499">
            <v>17018.810000000001</v>
          </cell>
          <cell r="N1499">
            <v>17018.810000000001</v>
          </cell>
          <cell r="O1499">
            <v>17018.810000000001</v>
          </cell>
          <cell r="P1499">
            <v>17018.810000000001</v>
          </cell>
          <cell r="Q1499">
            <v>17018.810000000001</v>
          </cell>
          <cell r="R1499">
            <v>17018.810000000001</v>
          </cell>
          <cell r="S1499">
            <v>204225.72</v>
          </cell>
          <cell r="T1499" t="str">
            <v>USD</v>
          </cell>
          <cell r="U1499" t="str">
            <v>ASSETS</v>
          </cell>
          <cell r="V1499" t="str">
            <v>OTHER ASSETS</v>
          </cell>
        </row>
        <row r="1500">
          <cell r="C1500" t="str">
            <v>J6   F20022109FUSD</v>
          </cell>
          <cell r="D1500" t="str">
            <v>CBAAB***</v>
          </cell>
          <cell r="E1500" t="str">
            <v>LAND&amp;ME</v>
          </cell>
          <cell r="F1500" t="str">
            <v>Balance Sheet</v>
          </cell>
          <cell r="G1500">
            <v>29430.58</v>
          </cell>
          <cell r="H1500">
            <v>29430.58</v>
          </cell>
          <cell r="I1500">
            <v>29430.58</v>
          </cell>
          <cell r="J1500">
            <v>29430.58</v>
          </cell>
          <cell r="K1500">
            <v>29430.58</v>
          </cell>
          <cell r="L1500">
            <v>29430.58</v>
          </cell>
          <cell r="M1500">
            <v>29430.58</v>
          </cell>
          <cell r="N1500">
            <v>29430.58</v>
          </cell>
          <cell r="O1500">
            <v>29430.58</v>
          </cell>
          <cell r="P1500">
            <v>29430.58</v>
          </cell>
          <cell r="Q1500">
            <v>29430.58</v>
          </cell>
          <cell r="R1500">
            <v>29430.58</v>
          </cell>
          <cell r="S1500">
            <v>353166.96000000014</v>
          </cell>
          <cell r="T1500" t="str">
            <v>USD</v>
          </cell>
          <cell r="U1500" t="str">
            <v>ASSETS</v>
          </cell>
          <cell r="V1500" t="str">
            <v>OTHER ASSETS</v>
          </cell>
        </row>
        <row r="1501">
          <cell r="C1501" t="str">
            <v>J6   F20022109QUSD</v>
          </cell>
          <cell r="D1501" t="str">
            <v>CBAAB***</v>
          </cell>
          <cell r="E1501" t="str">
            <v>LAND&amp;ME</v>
          </cell>
          <cell r="F1501" t="str">
            <v>Balance Sheet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5601.43</v>
          </cell>
          <cell r="R1501">
            <v>57800.69</v>
          </cell>
          <cell r="S1501">
            <v>63402.12</v>
          </cell>
          <cell r="T1501" t="str">
            <v>USD</v>
          </cell>
          <cell r="U1501" t="str">
            <v>ASSETS</v>
          </cell>
          <cell r="V1501" t="str">
            <v>OTHER ASSETS</v>
          </cell>
        </row>
        <row r="1502">
          <cell r="C1502" t="str">
            <v>J6   F2002210ABUSD</v>
          </cell>
          <cell r="D1502" t="str">
            <v>CBAAB***</v>
          </cell>
          <cell r="E1502" t="str">
            <v>LAND&amp;ME</v>
          </cell>
          <cell r="F1502" t="str">
            <v>Balance Sheet</v>
          </cell>
          <cell r="G1502">
            <v>1889347.15</v>
          </cell>
          <cell r="H1502">
            <v>1889347.15</v>
          </cell>
          <cell r="I1502">
            <v>1889347.15</v>
          </cell>
          <cell r="J1502">
            <v>1889347.15</v>
          </cell>
          <cell r="K1502">
            <v>1889347.15</v>
          </cell>
          <cell r="L1502">
            <v>1889347.15</v>
          </cell>
          <cell r="M1502">
            <v>1889347.15</v>
          </cell>
          <cell r="N1502">
            <v>1889347.15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15114777.200000001</v>
          </cell>
          <cell r="T1502" t="str">
            <v>USD</v>
          </cell>
          <cell r="U1502" t="str">
            <v>ASSETS</v>
          </cell>
          <cell r="V1502" t="str">
            <v>OTHER ASSETS</v>
          </cell>
        </row>
        <row r="1503">
          <cell r="C1503" t="str">
            <v>J6   F2002210B5USD</v>
          </cell>
          <cell r="D1503" t="str">
            <v>CBAAB***</v>
          </cell>
          <cell r="E1503" t="str">
            <v>LAND&amp;ME</v>
          </cell>
          <cell r="F1503" t="str">
            <v>Balance Sheet</v>
          </cell>
          <cell r="G1503">
            <v>9782.7900000000009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9782.7900000000009</v>
          </cell>
          <cell r="T1503" t="str">
            <v>USD</v>
          </cell>
          <cell r="U1503" t="str">
            <v>ASSETS</v>
          </cell>
          <cell r="V1503" t="str">
            <v>OTHER ASSETS</v>
          </cell>
        </row>
        <row r="1504">
          <cell r="C1504" t="str">
            <v>J6   F2002210ISUSD</v>
          </cell>
          <cell r="D1504" t="str">
            <v>CBAAB***</v>
          </cell>
          <cell r="E1504" t="str">
            <v>LAND&amp;ME</v>
          </cell>
          <cell r="F1504" t="str">
            <v>Balance Sheet</v>
          </cell>
          <cell r="G1504">
            <v>2273191.2000000002</v>
          </cell>
          <cell r="H1504">
            <v>2273191.2000000002</v>
          </cell>
          <cell r="I1504">
            <v>2273191.2000000002</v>
          </cell>
          <cell r="J1504">
            <v>2273191.2000000002</v>
          </cell>
          <cell r="K1504">
            <v>2273191.2000000002</v>
          </cell>
          <cell r="L1504">
            <v>2273191.2000000002</v>
          </cell>
          <cell r="M1504">
            <v>2273191.2000000002</v>
          </cell>
          <cell r="N1504">
            <v>2273191.2000000002</v>
          </cell>
          <cell r="O1504">
            <v>2273191.2000000002</v>
          </cell>
          <cell r="P1504">
            <v>2273191.2000000002</v>
          </cell>
          <cell r="Q1504">
            <v>2273191.2000000002</v>
          </cell>
          <cell r="R1504">
            <v>2273191.2000000002</v>
          </cell>
          <cell r="S1504">
            <v>27278294.399999995</v>
          </cell>
          <cell r="T1504" t="str">
            <v>USD</v>
          </cell>
          <cell r="U1504" t="str">
            <v>ASSETS</v>
          </cell>
          <cell r="V1504" t="str">
            <v>OTHER ASSETS</v>
          </cell>
        </row>
        <row r="1505">
          <cell r="C1505" t="str">
            <v>J6   F2002210KVUSD</v>
          </cell>
          <cell r="D1505" t="str">
            <v>CBAAB***</v>
          </cell>
          <cell r="E1505" t="str">
            <v>LAND&amp;ME</v>
          </cell>
          <cell r="F1505" t="str">
            <v>Balance Sheet</v>
          </cell>
          <cell r="G1505">
            <v>376375.78</v>
          </cell>
          <cell r="H1505">
            <v>376375.78</v>
          </cell>
          <cell r="I1505">
            <v>376375.78</v>
          </cell>
          <cell r="J1505">
            <v>376375.78</v>
          </cell>
          <cell r="K1505">
            <v>376375.78</v>
          </cell>
          <cell r="L1505">
            <v>376375.78</v>
          </cell>
          <cell r="M1505">
            <v>376375.78</v>
          </cell>
          <cell r="N1505">
            <v>376375.78</v>
          </cell>
          <cell r="O1505">
            <v>376375.78</v>
          </cell>
          <cell r="P1505">
            <v>376375.78</v>
          </cell>
          <cell r="Q1505">
            <v>376375.78</v>
          </cell>
          <cell r="R1505">
            <v>376375.78</v>
          </cell>
          <cell r="S1505">
            <v>4516509.3600000013</v>
          </cell>
          <cell r="T1505" t="str">
            <v>USD</v>
          </cell>
          <cell r="U1505" t="str">
            <v>ASSETS</v>
          </cell>
          <cell r="V1505" t="str">
            <v>OTHER ASSETS</v>
          </cell>
        </row>
        <row r="1506">
          <cell r="C1506" t="str">
            <v>J6   F2002210KWUSD</v>
          </cell>
          <cell r="D1506" t="str">
            <v>CBAAB***</v>
          </cell>
          <cell r="E1506" t="str">
            <v>LAND&amp;ME</v>
          </cell>
          <cell r="F1506" t="str">
            <v>Balance Sheet</v>
          </cell>
          <cell r="G1506">
            <v>139892.17000000001</v>
          </cell>
          <cell r="H1506">
            <v>139892.17000000001</v>
          </cell>
          <cell r="I1506">
            <v>139892.17000000001</v>
          </cell>
          <cell r="J1506">
            <v>139892.17000000001</v>
          </cell>
          <cell r="K1506">
            <v>139892.17000000001</v>
          </cell>
          <cell r="L1506">
            <v>139892.17000000001</v>
          </cell>
          <cell r="M1506">
            <v>139892.17000000001</v>
          </cell>
          <cell r="N1506">
            <v>139892.17000000001</v>
          </cell>
          <cell r="O1506">
            <v>139892.17000000001</v>
          </cell>
          <cell r="P1506">
            <v>139892.17000000001</v>
          </cell>
          <cell r="Q1506">
            <v>139892.17000000001</v>
          </cell>
          <cell r="R1506">
            <v>139892.17000000001</v>
          </cell>
          <cell r="S1506">
            <v>1678706.0399999998</v>
          </cell>
          <cell r="T1506" t="str">
            <v>USD</v>
          </cell>
          <cell r="U1506" t="str">
            <v>ASSETS</v>
          </cell>
          <cell r="V1506" t="str">
            <v>OTHER ASSETS</v>
          </cell>
        </row>
        <row r="1507">
          <cell r="C1507" t="str">
            <v>J6   F2002210L5USD</v>
          </cell>
          <cell r="D1507" t="str">
            <v>CBAAB***</v>
          </cell>
          <cell r="E1507" t="str">
            <v>LAND&amp;ME</v>
          </cell>
          <cell r="F1507" t="str">
            <v>Balance Sheet</v>
          </cell>
          <cell r="G1507">
            <v>271620.21000000002</v>
          </cell>
          <cell r="H1507">
            <v>271620.21000000002</v>
          </cell>
          <cell r="I1507">
            <v>271620.21000000002</v>
          </cell>
          <cell r="J1507">
            <v>271620.21000000002</v>
          </cell>
          <cell r="K1507">
            <v>271620.21000000002</v>
          </cell>
          <cell r="L1507">
            <v>271620.21000000002</v>
          </cell>
          <cell r="M1507">
            <v>271620.21000000002</v>
          </cell>
          <cell r="N1507">
            <v>271620.21000000002</v>
          </cell>
          <cell r="O1507">
            <v>271620.21000000002</v>
          </cell>
          <cell r="P1507">
            <v>271620.21000000002</v>
          </cell>
          <cell r="Q1507">
            <v>271620.21000000002</v>
          </cell>
          <cell r="R1507">
            <v>271620.21000000002</v>
          </cell>
          <cell r="S1507">
            <v>3259442.52</v>
          </cell>
          <cell r="T1507" t="str">
            <v>USD</v>
          </cell>
          <cell r="U1507" t="str">
            <v>ASSETS</v>
          </cell>
          <cell r="V1507" t="str">
            <v>OTHER ASSETS</v>
          </cell>
        </row>
        <row r="1508">
          <cell r="C1508" t="str">
            <v>J6   F2002210LKUSD</v>
          </cell>
          <cell r="D1508" t="str">
            <v>CBAAB***</v>
          </cell>
          <cell r="E1508" t="str">
            <v>LAND&amp;ME</v>
          </cell>
          <cell r="F1508" t="str">
            <v>Balance Sheet</v>
          </cell>
          <cell r="G1508">
            <v>325272.37</v>
          </cell>
          <cell r="H1508">
            <v>325272.37</v>
          </cell>
          <cell r="I1508">
            <v>325272.37</v>
          </cell>
          <cell r="J1508">
            <v>325272.37</v>
          </cell>
          <cell r="K1508">
            <v>325272.37</v>
          </cell>
          <cell r="L1508">
            <v>325272.37</v>
          </cell>
          <cell r="M1508">
            <v>325272.37</v>
          </cell>
          <cell r="N1508">
            <v>325272.37</v>
          </cell>
          <cell r="O1508">
            <v>325272.37</v>
          </cell>
          <cell r="P1508">
            <v>325272.37</v>
          </cell>
          <cell r="Q1508">
            <v>325272.37</v>
          </cell>
          <cell r="R1508">
            <v>325272.37</v>
          </cell>
          <cell r="S1508">
            <v>3903268.4400000009</v>
          </cell>
          <cell r="T1508" t="str">
            <v>USD</v>
          </cell>
          <cell r="U1508" t="str">
            <v>ASSETS</v>
          </cell>
          <cell r="V1508" t="str">
            <v>OTHER ASSETS</v>
          </cell>
        </row>
        <row r="1509">
          <cell r="C1509" t="str">
            <v>J6   F2002210U1USD</v>
          </cell>
          <cell r="D1509" t="str">
            <v>CBAAB***</v>
          </cell>
          <cell r="E1509" t="str">
            <v>LAND&amp;ME</v>
          </cell>
          <cell r="F1509" t="str">
            <v>Balance Sheet</v>
          </cell>
          <cell r="G1509">
            <v>367703.25</v>
          </cell>
          <cell r="H1509">
            <v>367703.25</v>
          </cell>
          <cell r="I1509">
            <v>367703.25</v>
          </cell>
          <cell r="J1509">
            <v>376993.09</v>
          </cell>
          <cell r="K1509">
            <v>376993.09</v>
          </cell>
          <cell r="L1509">
            <v>376993.09</v>
          </cell>
          <cell r="M1509">
            <v>376993.09</v>
          </cell>
          <cell r="N1509">
            <v>376993.09</v>
          </cell>
          <cell r="O1509">
            <v>376993.09</v>
          </cell>
          <cell r="P1509">
            <v>376993.09</v>
          </cell>
          <cell r="Q1509">
            <v>376993.09</v>
          </cell>
          <cell r="R1509">
            <v>376993.09</v>
          </cell>
          <cell r="S1509">
            <v>4496047.5599999996</v>
          </cell>
          <cell r="T1509" t="str">
            <v>USD</v>
          </cell>
          <cell r="U1509" t="str">
            <v>ASSETS</v>
          </cell>
          <cell r="V1509" t="str">
            <v>OTHER ASSETS</v>
          </cell>
        </row>
        <row r="1510">
          <cell r="C1510" t="str">
            <v>J6   F200222120USD</v>
          </cell>
          <cell r="D1510" t="str">
            <v>CBAAA***</v>
          </cell>
          <cell r="E1510" t="str">
            <v>LAND&amp;ME</v>
          </cell>
          <cell r="F1510" t="str">
            <v>Balance Sheet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249571.42</v>
          </cell>
          <cell r="O1510">
            <v>249571.42</v>
          </cell>
          <cell r="P1510">
            <v>249571.42</v>
          </cell>
          <cell r="Q1510">
            <v>249571.42</v>
          </cell>
          <cell r="R1510">
            <v>249571.42</v>
          </cell>
          <cell r="S1510">
            <v>1247857.1000000001</v>
          </cell>
          <cell r="T1510" t="str">
            <v>USD</v>
          </cell>
          <cell r="U1510" t="str">
            <v>ASSETS</v>
          </cell>
          <cell r="V1510" t="str">
            <v>OTHER ASSETS</v>
          </cell>
        </row>
        <row r="1511">
          <cell r="C1511" t="str">
            <v>J6   F20022215MUSD</v>
          </cell>
          <cell r="D1511" t="str">
            <v>CBAAA***</v>
          </cell>
          <cell r="E1511" t="str">
            <v>LAND&amp;ME</v>
          </cell>
          <cell r="F1511" t="str">
            <v>Balance Sheet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1218.19</v>
          </cell>
          <cell r="O1511">
            <v>1218.19</v>
          </cell>
          <cell r="P1511">
            <v>1218.19</v>
          </cell>
          <cell r="Q1511">
            <v>1218.19</v>
          </cell>
          <cell r="R1511">
            <v>1218.19</v>
          </cell>
          <cell r="S1511">
            <v>6090.9500000000007</v>
          </cell>
          <cell r="T1511" t="str">
            <v>USD</v>
          </cell>
          <cell r="U1511" t="str">
            <v>ASSETS</v>
          </cell>
          <cell r="V1511" t="str">
            <v>OTHER ASSETS</v>
          </cell>
        </row>
        <row r="1512">
          <cell r="C1512" t="str">
            <v>J6   F200222191USD</v>
          </cell>
          <cell r="D1512" t="str">
            <v>CBAAA***</v>
          </cell>
          <cell r="E1512" t="str">
            <v>LAND&amp;ME</v>
          </cell>
          <cell r="F1512" t="str">
            <v>Balance Sheet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9988.7999999999993</v>
          </cell>
          <cell r="O1512">
            <v>9988.7999999999993</v>
          </cell>
          <cell r="P1512">
            <v>9988.7999999999993</v>
          </cell>
          <cell r="Q1512">
            <v>9988.7999999999993</v>
          </cell>
          <cell r="R1512">
            <v>9988.7999999999993</v>
          </cell>
          <cell r="S1512">
            <v>49944</v>
          </cell>
          <cell r="T1512" t="str">
            <v>USD</v>
          </cell>
          <cell r="U1512" t="str">
            <v>ASSETS</v>
          </cell>
          <cell r="V1512" t="str">
            <v>OTHER ASSETS</v>
          </cell>
        </row>
        <row r="1513">
          <cell r="C1513" t="str">
            <v>J6   F20022219QUSD</v>
          </cell>
          <cell r="D1513" t="str">
            <v>CBAAA***</v>
          </cell>
          <cell r="E1513" t="str">
            <v>LAND&amp;ME</v>
          </cell>
          <cell r="F1513" t="str">
            <v>Balance Sheet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45745.11</v>
          </cell>
          <cell r="O1513">
            <v>45745.11</v>
          </cell>
          <cell r="P1513">
            <v>45745.11</v>
          </cell>
          <cell r="Q1513">
            <v>45745.11</v>
          </cell>
          <cell r="R1513">
            <v>45745.11</v>
          </cell>
          <cell r="S1513">
            <v>228725.55</v>
          </cell>
          <cell r="T1513" t="str">
            <v>USD</v>
          </cell>
          <cell r="U1513" t="str">
            <v>ASSETS</v>
          </cell>
          <cell r="V1513" t="str">
            <v>OTHER ASSETS</v>
          </cell>
        </row>
        <row r="1514">
          <cell r="C1514" t="str">
            <v>J6   F200222220USD</v>
          </cell>
          <cell r="D1514" t="str">
            <v>CBAAA***</v>
          </cell>
          <cell r="E1514" t="str">
            <v>LAND&amp;ME</v>
          </cell>
          <cell r="F1514" t="str">
            <v>Balance Sheet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2128464.39</v>
          </cell>
          <cell r="O1514">
            <v>2128464.39</v>
          </cell>
          <cell r="P1514">
            <v>2128464.39</v>
          </cell>
          <cell r="Q1514">
            <v>2128464.39</v>
          </cell>
          <cell r="R1514">
            <v>2128464.39</v>
          </cell>
          <cell r="S1514">
            <v>10642321.950000001</v>
          </cell>
          <cell r="T1514" t="str">
            <v>USD</v>
          </cell>
          <cell r="U1514" t="str">
            <v>ASSETS</v>
          </cell>
          <cell r="V1514" t="str">
            <v>OTHER ASSETS</v>
          </cell>
        </row>
        <row r="1515">
          <cell r="C1515" t="str">
            <v>J6   F20022225MUSD</v>
          </cell>
          <cell r="D1515" t="str">
            <v>CBAAA***</v>
          </cell>
          <cell r="E1515" t="str">
            <v>LAND&amp;ME</v>
          </cell>
          <cell r="F1515" t="str">
            <v>Balance Sheet</v>
          </cell>
          <cell r="G1515">
            <v>2688976.8</v>
          </cell>
          <cell r="H1515">
            <v>2688976.8</v>
          </cell>
          <cell r="I1515">
            <v>2688976.8</v>
          </cell>
          <cell r="J1515">
            <v>2688976.8</v>
          </cell>
          <cell r="K1515">
            <v>2688976.8</v>
          </cell>
          <cell r="L1515">
            <v>2688976.8</v>
          </cell>
          <cell r="M1515">
            <v>2688976.8</v>
          </cell>
          <cell r="N1515">
            <v>4789725.84</v>
          </cell>
          <cell r="O1515">
            <v>4789725.84</v>
          </cell>
          <cell r="P1515">
            <v>4789725.84</v>
          </cell>
          <cell r="Q1515">
            <v>4789725.84</v>
          </cell>
          <cell r="R1515">
            <v>4789725.84</v>
          </cell>
          <cell r="S1515">
            <v>42771466.799999997</v>
          </cell>
          <cell r="T1515" t="str">
            <v>USD</v>
          </cell>
          <cell r="U1515" t="str">
            <v>ASSETS</v>
          </cell>
          <cell r="V1515" t="str">
            <v>OTHER ASSETS</v>
          </cell>
        </row>
        <row r="1516">
          <cell r="C1516" t="str">
            <v>J6   F20022228FUSD</v>
          </cell>
          <cell r="D1516" t="str">
            <v>CBAAA***</v>
          </cell>
          <cell r="E1516" t="str">
            <v>LAND&amp;ME</v>
          </cell>
          <cell r="F1516" t="str">
            <v>Balance Sheet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27539.29</v>
          </cell>
          <cell r="O1516">
            <v>27539.29</v>
          </cell>
          <cell r="P1516">
            <v>27539.29</v>
          </cell>
          <cell r="Q1516">
            <v>27539.29</v>
          </cell>
          <cell r="R1516">
            <v>27539.29</v>
          </cell>
          <cell r="S1516">
            <v>137696.45000000001</v>
          </cell>
          <cell r="T1516" t="str">
            <v>USD</v>
          </cell>
          <cell r="U1516" t="str">
            <v>ASSETS</v>
          </cell>
          <cell r="V1516" t="str">
            <v>OTHER ASSETS</v>
          </cell>
        </row>
        <row r="1517">
          <cell r="C1517" t="str">
            <v>J6   F200222291USD</v>
          </cell>
          <cell r="D1517" t="str">
            <v>CBAAA***</v>
          </cell>
          <cell r="E1517" t="str">
            <v>LAND&amp;ME</v>
          </cell>
          <cell r="F1517" t="str">
            <v>Balance Sheet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168882.15</v>
          </cell>
          <cell r="O1517">
            <v>168882.15</v>
          </cell>
          <cell r="P1517">
            <v>168882.15</v>
          </cell>
          <cell r="Q1517">
            <v>168882.15</v>
          </cell>
          <cell r="R1517">
            <v>168882.15</v>
          </cell>
          <cell r="S1517">
            <v>844410.75</v>
          </cell>
          <cell r="T1517" t="str">
            <v>USD</v>
          </cell>
          <cell r="U1517" t="str">
            <v>ASSETS</v>
          </cell>
          <cell r="V1517" t="str">
            <v>OTHER ASSETS</v>
          </cell>
        </row>
        <row r="1518">
          <cell r="C1518" t="str">
            <v>J6   F20022229QUSD</v>
          </cell>
          <cell r="D1518" t="str">
            <v>CBAAA***</v>
          </cell>
          <cell r="E1518" t="str">
            <v>LAND&amp;ME</v>
          </cell>
          <cell r="F1518" t="str">
            <v>Balance Sheet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2187150.63</v>
          </cell>
          <cell r="O1518">
            <v>2187150.63</v>
          </cell>
          <cell r="P1518">
            <v>2187150.63</v>
          </cell>
          <cell r="Q1518">
            <v>2187150.63</v>
          </cell>
          <cell r="R1518">
            <v>2187150.63</v>
          </cell>
          <cell r="S1518">
            <v>10935753.149999999</v>
          </cell>
          <cell r="T1518" t="str">
            <v>USD</v>
          </cell>
          <cell r="U1518" t="str">
            <v>ASSETS</v>
          </cell>
          <cell r="V1518" t="str">
            <v>OTHER ASSETS</v>
          </cell>
        </row>
        <row r="1519">
          <cell r="C1519" t="str">
            <v>J6   F2002222ISUSD</v>
          </cell>
          <cell r="D1519" t="str">
            <v>CBAAA***</v>
          </cell>
          <cell r="E1519" t="str">
            <v>LAND&amp;ME</v>
          </cell>
          <cell r="F1519" t="str">
            <v>Balance Sheet</v>
          </cell>
          <cell r="G1519">
            <v>116908.75</v>
          </cell>
          <cell r="H1519">
            <v>116908.75</v>
          </cell>
          <cell r="I1519">
            <v>126551.57</v>
          </cell>
          <cell r="J1519">
            <v>126551.57</v>
          </cell>
          <cell r="K1519">
            <v>126551.57</v>
          </cell>
          <cell r="L1519">
            <v>126551.57</v>
          </cell>
          <cell r="M1519">
            <v>126551.57</v>
          </cell>
          <cell r="N1519">
            <v>127211.43</v>
          </cell>
          <cell r="O1519">
            <v>127211.43</v>
          </cell>
          <cell r="P1519">
            <v>123912.13</v>
          </cell>
          <cell r="Q1519">
            <v>123912.13</v>
          </cell>
          <cell r="R1519">
            <v>123912.13</v>
          </cell>
          <cell r="S1519">
            <v>1492734.5999999996</v>
          </cell>
          <cell r="T1519" t="str">
            <v>USD</v>
          </cell>
          <cell r="U1519" t="str">
            <v>ASSETS</v>
          </cell>
          <cell r="V1519" t="str">
            <v>OTHER ASSETS</v>
          </cell>
        </row>
        <row r="1520">
          <cell r="C1520" t="str">
            <v>J6   F2002222TFUSD</v>
          </cell>
          <cell r="D1520" t="str">
            <v>CBAAA***</v>
          </cell>
          <cell r="E1520" t="str">
            <v>LAND&amp;ME</v>
          </cell>
          <cell r="F1520" t="str">
            <v>Balance Sheet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453781.27</v>
          </cell>
          <cell r="O1520">
            <v>453781.27</v>
          </cell>
          <cell r="P1520">
            <v>453781.27</v>
          </cell>
          <cell r="Q1520">
            <v>453781.27</v>
          </cell>
          <cell r="R1520">
            <v>453781.27</v>
          </cell>
          <cell r="S1520">
            <v>2268906.35</v>
          </cell>
          <cell r="T1520" t="str">
            <v>USD</v>
          </cell>
          <cell r="U1520" t="str">
            <v>ASSETS</v>
          </cell>
          <cell r="V1520" t="str">
            <v>OTHER ASSETS</v>
          </cell>
        </row>
        <row r="1521">
          <cell r="C1521" t="str">
            <v>J6   F200222920USD</v>
          </cell>
          <cell r="D1521" t="str">
            <v>CBAAA***</v>
          </cell>
          <cell r="E1521" t="str">
            <v>LAND&amp;ME</v>
          </cell>
          <cell r="F1521" t="str">
            <v>Balance Sheet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909703.86</v>
          </cell>
          <cell r="O1521">
            <v>909703.86</v>
          </cell>
          <cell r="P1521">
            <v>909703.86</v>
          </cell>
          <cell r="Q1521">
            <v>909703.86</v>
          </cell>
          <cell r="R1521">
            <v>909703.86</v>
          </cell>
          <cell r="S1521">
            <v>4548519.3</v>
          </cell>
          <cell r="T1521" t="str">
            <v>USD</v>
          </cell>
          <cell r="U1521" t="str">
            <v>ASSETS</v>
          </cell>
          <cell r="V1521" t="str">
            <v>OTHER ASSETS</v>
          </cell>
        </row>
        <row r="1522">
          <cell r="C1522" t="str">
            <v>J6   F20022298FUSD</v>
          </cell>
          <cell r="D1522" t="str">
            <v>CBAAA***</v>
          </cell>
          <cell r="E1522" t="str">
            <v>LAND&amp;ME</v>
          </cell>
          <cell r="F1522" t="str">
            <v>Balance Sheet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32087.23</v>
          </cell>
          <cell r="O1522">
            <v>32087.23</v>
          </cell>
          <cell r="P1522">
            <v>32087.23</v>
          </cell>
          <cell r="Q1522">
            <v>32087.23</v>
          </cell>
          <cell r="R1522">
            <v>32087.23</v>
          </cell>
          <cell r="S1522">
            <v>160436.15</v>
          </cell>
          <cell r="T1522" t="str">
            <v>USD</v>
          </cell>
          <cell r="U1522" t="str">
            <v>ASSETS</v>
          </cell>
          <cell r="V1522" t="str">
            <v>OTHER ASSETS</v>
          </cell>
        </row>
        <row r="1523">
          <cell r="C1523" t="str">
            <v>J6   F200222991USD</v>
          </cell>
          <cell r="D1523" t="str">
            <v>CBAAA***</v>
          </cell>
          <cell r="E1523" t="str">
            <v>LAND&amp;ME</v>
          </cell>
          <cell r="F1523" t="str">
            <v>Balance Sheet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412761.54</v>
          </cell>
          <cell r="O1523">
            <v>412761.54</v>
          </cell>
          <cell r="P1523">
            <v>412761.54</v>
          </cell>
          <cell r="Q1523">
            <v>412761.54</v>
          </cell>
          <cell r="R1523">
            <v>412761.54</v>
          </cell>
          <cell r="S1523">
            <v>2063807.7</v>
          </cell>
          <cell r="T1523" t="str">
            <v>USD</v>
          </cell>
          <cell r="U1523" t="str">
            <v>ASSETS</v>
          </cell>
          <cell r="V1523" t="str">
            <v>OTHER ASSETS</v>
          </cell>
        </row>
        <row r="1524">
          <cell r="C1524" t="str">
            <v>J6   F20022299QUSD</v>
          </cell>
          <cell r="D1524" t="str">
            <v>CBAAA***</v>
          </cell>
          <cell r="E1524" t="str">
            <v>LAND&amp;ME</v>
          </cell>
          <cell r="F1524" t="str">
            <v>Balance Sheet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3599681.87</v>
          </cell>
          <cell r="O1524">
            <v>3599681.87</v>
          </cell>
          <cell r="P1524">
            <v>3599681.87</v>
          </cell>
          <cell r="Q1524">
            <v>3599681.87</v>
          </cell>
          <cell r="R1524">
            <v>3599681.87</v>
          </cell>
          <cell r="S1524">
            <v>17998409.350000001</v>
          </cell>
          <cell r="T1524" t="str">
            <v>USD</v>
          </cell>
          <cell r="U1524" t="str">
            <v>ASSETS</v>
          </cell>
          <cell r="V1524" t="str">
            <v>OTHER ASSETS</v>
          </cell>
        </row>
        <row r="1525">
          <cell r="C1525" t="str">
            <v>J6   F2002229ISUSD</v>
          </cell>
          <cell r="D1525" t="str">
            <v>CBAAA***</v>
          </cell>
          <cell r="E1525" t="str">
            <v>LAND&amp;ME</v>
          </cell>
          <cell r="F1525" t="str">
            <v>Balance Sheet</v>
          </cell>
          <cell r="G1525">
            <v>94434.97</v>
          </cell>
          <cell r="H1525">
            <v>94434.97</v>
          </cell>
          <cell r="I1525">
            <v>94434.97</v>
          </cell>
          <cell r="J1525">
            <v>94434.97</v>
          </cell>
          <cell r="K1525">
            <v>94434.97</v>
          </cell>
          <cell r="L1525">
            <v>94434.97</v>
          </cell>
          <cell r="M1525">
            <v>94434.97</v>
          </cell>
          <cell r="N1525">
            <v>84022.06</v>
          </cell>
          <cell r="O1525">
            <v>84022.06</v>
          </cell>
          <cell r="P1525">
            <v>84022.06</v>
          </cell>
          <cell r="Q1525">
            <v>84022.06</v>
          </cell>
          <cell r="R1525">
            <v>84022.06</v>
          </cell>
          <cell r="S1525">
            <v>1081155.0900000001</v>
          </cell>
          <cell r="T1525" t="str">
            <v>USD</v>
          </cell>
          <cell r="U1525" t="str">
            <v>ASSETS</v>
          </cell>
          <cell r="V1525" t="str">
            <v>OTHER ASSETS</v>
          </cell>
        </row>
        <row r="1526">
          <cell r="C1526" t="str">
            <v>J6   F20022405MUSD</v>
          </cell>
          <cell r="D1526" t="str">
            <v>CBAAA***</v>
          </cell>
          <cell r="E1526" t="str">
            <v>LAND&amp;ME</v>
          </cell>
          <cell r="F1526" t="str">
            <v>Balance Sheet</v>
          </cell>
          <cell r="G1526">
            <v>5465400</v>
          </cell>
          <cell r="H1526">
            <v>5465400</v>
          </cell>
          <cell r="I1526">
            <v>5465400</v>
          </cell>
          <cell r="J1526">
            <v>5465400</v>
          </cell>
          <cell r="K1526">
            <v>5465400</v>
          </cell>
          <cell r="L1526">
            <v>5465400</v>
          </cell>
          <cell r="M1526">
            <v>5465400</v>
          </cell>
          <cell r="N1526">
            <v>5465400</v>
          </cell>
          <cell r="O1526">
            <v>5465400</v>
          </cell>
          <cell r="P1526">
            <v>5465400</v>
          </cell>
          <cell r="Q1526">
            <v>5465400</v>
          </cell>
          <cell r="R1526">
            <v>5465400</v>
          </cell>
          <cell r="S1526">
            <v>65584800</v>
          </cell>
          <cell r="T1526" t="str">
            <v>USD</v>
          </cell>
          <cell r="U1526" t="str">
            <v>ASSETS</v>
          </cell>
          <cell r="V1526" t="str">
            <v>OTHER ASSETS</v>
          </cell>
        </row>
        <row r="1527">
          <cell r="C1527" t="str">
            <v>J6   F200225020USD</v>
          </cell>
          <cell r="D1527" t="str">
            <v>CBAAA***</v>
          </cell>
          <cell r="E1527" t="str">
            <v>LAND&amp;ME</v>
          </cell>
          <cell r="F1527" t="str">
            <v>Balance Sheet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746547.82</v>
          </cell>
          <cell r="O1527">
            <v>746547.82</v>
          </cell>
          <cell r="P1527">
            <v>746547.82</v>
          </cell>
          <cell r="Q1527">
            <v>746547.82</v>
          </cell>
          <cell r="R1527">
            <v>746547.82</v>
          </cell>
          <cell r="S1527">
            <v>3732739.0999999996</v>
          </cell>
          <cell r="T1527" t="str">
            <v>USD</v>
          </cell>
          <cell r="U1527" t="str">
            <v>ASSETS</v>
          </cell>
          <cell r="V1527" t="str">
            <v>OTHER ASSETS</v>
          </cell>
        </row>
        <row r="1528">
          <cell r="C1528" t="str">
            <v>J6   F20022505MUSD</v>
          </cell>
          <cell r="D1528" t="str">
            <v>CBAAA***</v>
          </cell>
          <cell r="E1528" t="str">
            <v>LAND&amp;ME</v>
          </cell>
          <cell r="F1528" t="str">
            <v>Balance Sheet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894216.73</v>
          </cell>
          <cell r="O1528">
            <v>894216.73</v>
          </cell>
          <cell r="P1528">
            <v>894216.73</v>
          </cell>
          <cell r="Q1528">
            <v>894216.73</v>
          </cell>
          <cell r="R1528">
            <v>894216.73</v>
          </cell>
          <cell r="S1528">
            <v>4471083.6500000004</v>
          </cell>
          <cell r="T1528" t="str">
            <v>USD</v>
          </cell>
          <cell r="U1528" t="str">
            <v>ASSETS</v>
          </cell>
          <cell r="V1528" t="str">
            <v>OTHER ASSETS</v>
          </cell>
        </row>
        <row r="1529">
          <cell r="C1529" t="str">
            <v>J6   F20022508FUSD</v>
          </cell>
          <cell r="D1529" t="str">
            <v>CBAAA***</v>
          </cell>
          <cell r="E1529" t="str">
            <v>LAND&amp;ME</v>
          </cell>
          <cell r="F1529" t="str">
            <v>Balance Sheet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850.52</v>
          </cell>
          <cell r="O1529">
            <v>850.52</v>
          </cell>
          <cell r="P1529">
            <v>850.52</v>
          </cell>
          <cell r="Q1529">
            <v>850.52</v>
          </cell>
          <cell r="R1529">
            <v>850.52</v>
          </cell>
          <cell r="S1529">
            <v>4252.6000000000004</v>
          </cell>
          <cell r="T1529" t="str">
            <v>USD</v>
          </cell>
          <cell r="U1529" t="str">
            <v>ASSETS</v>
          </cell>
          <cell r="V1529" t="str">
            <v>OTHER ASSETS</v>
          </cell>
        </row>
        <row r="1530">
          <cell r="C1530" t="str">
            <v>J6   F200225091USD</v>
          </cell>
          <cell r="D1530" t="str">
            <v>CBAAA***</v>
          </cell>
          <cell r="E1530" t="str">
            <v>LAND&amp;ME</v>
          </cell>
          <cell r="F1530" t="str">
            <v>Balance Sheet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90335.72</v>
          </cell>
          <cell r="O1530">
            <v>90335.72</v>
          </cell>
          <cell r="P1530">
            <v>90335.72</v>
          </cell>
          <cell r="Q1530">
            <v>90335.72</v>
          </cell>
          <cell r="R1530">
            <v>90335.72</v>
          </cell>
          <cell r="S1530">
            <v>451678.6</v>
          </cell>
          <cell r="T1530" t="str">
            <v>USD</v>
          </cell>
          <cell r="U1530" t="str">
            <v>ASSETS</v>
          </cell>
          <cell r="V1530" t="str">
            <v>OTHER ASSETS</v>
          </cell>
        </row>
        <row r="1531">
          <cell r="C1531" t="str">
            <v>J6   F20022509EUSD</v>
          </cell>
          <cell r="D1531" t="str">
            <v>CBAAA***</v>
          </cell>
          <cell r="E1531" t="str">
            <v>LAND&amp;ME</v>
          </cell>
          <cell r="F1531" t="str">
            <v>Balance Sheet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194807.46</v>
          </cell>
          <cell r="O1531">
            <v>194807.46</v>
          </cell>
          <cell r="P1531">
            <v>194807.46</v>
          </cell>
          <cell r="Q1531">
            <v>194807.46</v>
          </cell>
          <cell r="R1531">
            <v>194807.46</v>
          </cell>
          <cell r="S1531">
            <v>974037.29999999993</v>
          </cell>
          <cell r="T1531" t="str">
            <v>USD</v>
          </cell>
          <cell r="U1531" t="str">
            <v>ASSETS</v>
          </cell>
          <cell r="V1531" t="str">
            <v>OTHER ASSETS</v>
          </cell>
        </row>
        <row r="1532">
          <cell r="C1532" t="str">
            <v>J6   F20022509QUSD</v>
          </cell>
          <cell r="D1532" t="str">
            <v>CBAAA***</v>
          </cell>
          <cell r="E1532" t="str">
            <v>LAND&amp;ME</v>
          </cell>
          <cell r="F1532" t="str">
            <v>Balance Sheet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1284348.71</v>
          </cell>
          <cell r="O1532">
            <v>1284348.71</v>
          </cell>
          <cell r="P1532">
            <v>1284348.71</v>
          </cell>
          <cell r="Q1532">
            <v>1284348.71</v>
          </cell>
          <cell r="R1532">
            <v>1284348.71</v>
          </cell>
          <cell r="S1532">
            <v>6421743.5499999998</v>
          </cell>
          <cell r="T1532" t="str">
            <v>USD</v>
          </cell>
          <cell r="U1532" t="str">
            <v>ASSETS</v>
          </cell>
          <cell r="V1532" t="str">
            <v>OTHER ASSETS</v>
          </cell>
        </row>
        <row r="1533">
          <cell r="C1533" t="str">
            <v>J6   F2002250TFUSD</v>
          </cell>
          <cell r="D1533" t="str">
            <v>CBAAA***</v>
          </cell>
          <cell r="E1533" t="str">
            <v>LAND&amp;ME</v>
          </cell>
          <cell r="F1533" t="str">
            <v>Balance Sheet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15090.86</v>
          </cell>
          <cell r="O1533">
            <v>15090.86</v>
          </cell>
          <cell r="P1533">
            <v>15090.86</v>
          </cell>
          <cell r="Q1533">
            <v>15090.86</v>
          </cell>
          <cell r="R1533">
            <v>15090.86</v>
          </cell>
          <cell r="S1533">
            <v>75454.3</v>
          </cell>
          <cell r="T1533" t="str">
            <v>USD</v>
          </cell>
          <cell r="U1533" t="str">
            <v>ASSETS</v>
          </cell>
          <cell r="V1533" t="str">
            <v>OTHER ASSETS</v>
          </cell>
        </row>
        <row r="1534">
          <cell r="C1534" t="str">
            <v>J6   F200225120USD</v>
          </cell>
          <cell r="D1534" t="str">
            <v>CBAAA***</v>
          </cell>
          <cell r="E1534" t="str">
            <v>LAND&amp;ME</v>
          </cell>
          <cell r="F1534" t="str">
            <v>Balance Sheet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65646.48</v>
          </cell>
          <cell r="O1534">
            <v>65646.48</v>
          </cell>
          <cell r="P1534">
            <v>65646.48</v>
          </cell>
          <cell r="Q1534">
            <v>65646.48</v>
          </cell>
          <cell r="R1534">
            <v>65646.48</v>
          </cell>
          <cell r="S1534">
            <v>328232.39999999997</v>
          </cell>
          <cell r="T1534" t="str">
            <v>USD</v>
          </cell>
          <cell r="U1534" t="str">
            <v>ASSETS</v>
          </cell>
          <cell r="V1534" t="str">
            <v>OTHER ASSETS</v>
          </cell>
        </row>
        <row r="1535">
          <cell r="C1535" t="str">
            <v>J6   F20022515MUSD</v>
          </cell>
          <cell r="D1535" t="str">
            <v>CBAAA***</v>
          </cell>
          <cell r="E1535" t="str">
            <v>LAND&amp;ME</v>
          </cell>
          <cell r="F1535" t="str">
            <v>Balance Sheet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2314927.4700000002</v>
          </cell>
          <cell r="O1535">
            <v>2314927.4700000002</v>
          </cell>
          <cell r="P1535">
            <v>2314927.4700000002</v>
          </cell>
          <cell r="Q1535">
            <v>2314927.4700000002</v>
          </cell>
          <cell r="R1535">
            <v>2314927.4700000002</v>
          </cell>
          <cell r="S1535">
            <v>11574637.350000001</v>
          </cell>
          <cell r="T1535" t="str">
            <v>USD</v>
          </cell>
          <cell r="U1535" t="str">
            <v>ASSETS</v>
          </cell>
          <cell r="V1535" t="str">
            <v>OTHER ASSETS</v>
          </cell>
        </row>
        <row r="1536">
          <cell r="C1536" t="str">
            <v>J6   F200225191USD</v>
          </cell>
          <cell r="D1536" t="str">
            <v>CBAAA***</v>
          </cell>
          <cell r="E1536" t="str">
            <v>LAND&amp;ME</v>
          </cell>
          <cell r="F1536" t="str">
            <v>Balance Sheet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21189.19</v>
          </cell>
          <cell r="O1536">
            <v>21189.19</v>
          </cell>
          <cell r="P1536">
            <v>21189.19</v>
          </cell>
          <cell r="Q1536">
            <v>21189.19</v>
          </cell>
          <cell r="R1536">
            <v>21189.19</v>
          </cell>
          <cell r="S1536">
            <v>105945.95</v>
          </cell>
          <cell r="T1536" t="str">
            <v>USD</v>
          </cell>
          <cell r="U1536" t="str">
            <v>ASSETS</v>
          </cell>
          <cell r="V1536" t="str">
            <v>OTHER ASSETS</v>
          </cell>
        </row>
        <row r="1537">
          <cell r="C1537" t="str">
            <v>J6   F20022519EUSD</v>
          </cell>
          <cell r="D1537" t="str">
            <v>CBAAA***</v>
          </cell>
          <cell r="E1537" t="str">
            <v>LAND&amp;ME</v>
          </cell>
          <cell r="F1537" t="str">
            <v>Balance Sheet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28760.880000000001</v>
          </cell>
          <cell r="O1537">
            <v>28760.880000000001</v>
          </cell>
          <cell r="P1537">
            <v>28760.880000000001</v>
          </cell>
          <cell r="Q1537">
            <v>28760.880000000001</v>
          </cell>
          <cell r="R1537">
            <v>28760.880000000001</v>
          </cell>
          <cell r="S1537">
            <v>143804.4</v>
          </cell>
          <cell r="T1537" t="str">
            <v>USD</v>
          </cell>
          <cell r="U1537" t="str">
            <v>ASSETS</v>
          </cell>
          <cell r="V1537" t="str">
            <v>OTHER ASSETS</v>
          </cell>
        </row>
        <row r="1538">
          <cell r="C1538" t="str">
            <v>J6   F20022519QUSD</v>
          </cell>
          <cell r="D1538" t="str">
            <v>CBAAA***</v>
          </cell>
          <cell r="E1538" t="str">
            <v>LAND&amp;ME</v>
          </cell>
          <cell r="F1538" t="str">
            <v>Balance Sheet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428304.86</v>
          </cell>
          <cell r="O1538">
            <v>428304.86</v>
          </cell>
          <cell r="P1538">
            <v>428304.86</v>
          </cell>
          <cell r="Q1538">
            <v>428304.86</v>
          </cell>
          <cell r="R1538">
            <v>428304.86</v>
          </cell>
          <cell r="S1538">
            <v>2141524.2999999998</v>
          </cell>
          <cell r="T1538" t="str">
            <v>USD</v>
          </cell>
          <cell r="U1538" t="str">
            <v>ASSETS</v>
          </cell>
          <cell r="V1538" t="str">
            <v>OTHER ASSETS</v>
          </cell>
        </row>
        <row r="1539">
          <cell r="C1539" t="str">
            <v>J6   F2002251TFUSD</v>
          </cell>
          <cell r="D1539" t="str">
            <v>CBAAA***</v>
          </cell>
          <cell r="E1539" t="str">
            <v>LAND&amp;ME</v>
          </cell>
          <cell r="F1539" t="str">
            <v>Balance Sheet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32711.040000000001</v>
          </cell>
          <cell r="O1539">
            <v>32711.040000000001</v>
          </cell>
          <cell r="P1539">
            <v>32711.040000000001</v>
          </cell>
          <cell r="Q1539">
            <v>32711.040000000001</v>
          </cell>
          <cell r="R1539">
            <v>32711.040000000001</v>
          </cell>
          <cell r="S1539">
            <v>163555.20000000001</v>
          </cell>
          <cell r="T1539" t="str">
            <v>USD</v>
          </cell>
          <cell r="U1539" t="str">
            <v>ASSETS</v>
          </cell>
          <cell r="V1539" t="str">
            <v>OTHER ASSETS</v>
          </cell>
        </row>
        <row r="1540">
          <cell r="C1540" t="str">
            <v>J6   F20022601CUSD</v>
          </cell>
          <cell r="D1540" t="str">
            <v>CBAAB***</v>
          </cell>
          <cell r="E1540" t="str">
            <v>LAND&amp;ME</v>
          </cell>
          <cell r="F1540" t="str">
            <v>Balance Sheet</v>
          </cell>
          <cell r="G1540">
            <v>98015.01</v>
          </cell>
          <cell r="H1540">
            <v>98015.01</v>
          </cell>
          <cell r="I1540">
            <v>98015.01</v>
          </cell>
          <cell r="J1540">
            <v>98015.01</v>
          </cell>
          <cell r="K1540">
            <v>98015.01</v>
          </cell>
          <cell r="L1540">
            <v>98015.01</v>
          </cell>
          <cell r="M1540">
            <v>98015.01</v>
          </cell>
          <cell r="N1540">
            <v>98015.01</v>
          </cell>
          <cell r="O1540">
            <v>98015.01</v>
          </cell>
          <cell r="P1540">
            <v>98015.01</v>
          </cell>
          <cell r="Q1540">
            <v>98015.01</v>
          </cell>
          <cell r="R1540">
            <v>98015.01</v>
          </cell>
          <cell r="S1540">
            <v>1176180.1199999999</v>
          </cell>
          <cell r="T1540" t="str">
            <v>USD</v>
          </cell>
          <cell r="U1540" t="str">
            <v>ASSETS</v>
          </cell>
          <cell r="V1540" t="str">
            <v>OTHER ASSETS</v>
          </cell>
        </row>
        <row r="1541">
          <cell r="C1541" t="str">
            <v>J6   F200226022USD</v>
          </cell>
          <cell r="D1541" t="str">
            <v>CBAAB***</v>
          </cell>
          <cell r="E1541" t="str">
            <v>LAND&amp;ME</v>
          </cell>
          <cell r="F1541" t="str">
            <v>Balance Sheet</v>
          </cell>
          <cell r="G1541">
            <v>152493.72</v>
          </cell>
          <cell r="H1541">
            <v>152493.72</v>
          </cell>
          <cell r="I1541">
            <v>152493.72</v>
          </cell>
          <cell r="J1541">
            <v>152493.72</v>
          </cell>
          <cell r="K1541">
            <v>152493.72</v>
          </cell>
          <cell r="L1541">
            <v>152493.72</v>
          </cell>
          <cell r="M1541">
            <v>152493.72</v>
          </cell>
          <cell r="N1541">
            <v>152493.72</v>
          </cell>
          <cell r="O1541">
            <v>152493.72</v>
          </cell>
          <cell r="P1541">
            <v>152493.72</v>
          </cell>
          <cell r="Q1541">
            <v>152493.72</v>
          </cell>
          <cell r="R1541">
            <v>152493.72</v>
          </cell>
          <cell r="S1541">
            <v>1829924.64</v>
          </cell>
          <cell r="T1541" t="str">
            <v>USD</v>
          </cell>
          <cell r="U1541" t="str">
            <v>ASSETS</v>
          </cell>
          <cell r="V1541" t="str">
            <v>OTHER ASSETS</v>
          </cell>
        </row>
        <row r="1542">
          <cell r="C1542" t="str">
            <v>J6   F20022605JUSD</v>
          </cell>
          <cell r="D1542" t="str">
            <v>CBAAB***</v>
          </cell>
          <cell r="E1542" t="str">
            <v>LAND&amp;ME</v>
          </cell>
          <cell r="F1542" t="str">
            <v>Balance Sheet</v>
          </cell>
          <cell r="G1542">
            <v>271.14</v>
          </cell>
          <cell r="H1542">
            <v>271.14</v>
          </cell>
          <cell r="I1542">
            <v>271.14</v>
          </cell>
          <cell r="J1542">
            <v>271.14</v>
          </cell>
          <cell r="K1542">
            <v>271.14</v>
          </cell>
          <cell r="L1542">
            <v>271.14</v>
          </cell>
          <cell r="M1542">
            <v>271.14</v>
          </cell>
          <cell r="N1542">
            <v>271.14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2169.1199999999994</v>
          </cell>
          <cell r="T1542" t="str">
            <v>USD</v>
          </cell>
          <cell r="U1542" t="str">
            <v>ASSETS</v>
          </cell>
          <cell r="V1542" t="str">
            <v>OTHER ASSETS</v>
          </cell>
        </row>
        <row r="1543">
          <cell r="C1543" t="str">
            <v>J6   F2002260ABUSD</v>
          </cell>
          <cell r="D1543" t="str">
            <v>CBAAB***</v>
          </cell>
          <cell r="E1543" t="str">
            <v>LAND&amp;ME</v>
          </cell>
          <cell r="F1543" t="str">
            <v>Balance Sheet</v>
          </cell>
          <cell r="G1543">
            <v>813.41</v>
          </cell>
          <cell r="H1543">
            <v>813.41</v>
          </cell>
          <cell r="I1543">
            <v>813.41</v>
          </cell>
          <cell r="J1543">
            <v>813.41</v>
          </cell>
          <cell r="K1543">
            <v>813.41</v>
          </cell>
          <cell r="L1543">
            <v>813.41</v>
          </cell>
          <cell r="M1543">
            <v>813.41</v>
          </cell>
          <cell r="N1543">
            <v>813.41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6507.28</v>
          </cell>
          <cell r="T1543" t="str">
            <v>USD</v>
          </cell>
          <cell r="U1543" t="str">
            <v>ASSETS</v>
          </cell>
          <cell r="V1543" t="str">
            <v>OTHER ASSETS</v>
          </cell>
        </row>
        <row r="1544">
          <cell r="C1544" t="str">
            <v>J6   F2002260LKUSD</v>
          </cell>
          <cell r="D1544" t="str">
            <v>CBAAB***</v>
          </cell>
          <cell r="E1544" t="str">
            <v>LAND&amp;ME</v>
          </cell>
          <cell r="F1544" t="str">
            <v>Balance Sheet</v>
          </cell>
          <cell r="G1544">
            <v>209326.57</v>
          </cell>
          <cell r="H1544">
            <v>209326.57</v>
          </cell>
          <cell r="I1544">
            <v>209326.57</v>
          </cell>
          <cell r="J1544">
            <v>209326.57</v>
          </cell>
          <cell r="K1544">
            <v>209326.57</v>
          </cell>
          <cell r="L1544">
            <v>209326.57</v>
          </cell>
          <cell r="M1544">
            <v>209326.57</v>
          </cell>
          <cell r="N1544">
            <v>209326.57</v>
          </cell>
          <cell r="O1544">
            <v>209326.57</v>
          </cell>
          <cell r="P1544">
            <v>209326.57</v>
          </cell>
          <cell r="Q1544">
            <v>209326.57</v>
          </cell>
          <cell r="R1544">
            <v>209326.57</v>
          </cell>
          <cell r="S1544">
            <v>2511918.8400000003</v>
          </cell>
          <cell r="T1544" t="str">
            <v>USD</v>
          </cell>
          <cell r="U1544" t="str">
            <v>ASSETS</v>
          </cell>
          <cell r="V1544" t="str">
            <v>OTHER ASSETS</v>
          </cell>
        </row>
        <row r="1545">
          <cell r="C1545" t="str">
            <v>J6   F2002260U1USD</v>
          </cell>
          <cell r="D1545" t="str">
            <v>CBAAB***</v>
          </cell>
          <cell r="E1545" t="str">
            <v>LAND&amp;ME</v>
          </cell>
          <cell r="F1545" t="str">
            <v>Balance Sheet</v>
          </cell>
          <cell r="G1545">
            <v>66935.78</v>
          </cell>
          <cell r="H1545">
            <v>66935.78</v>
          </cell>
          <cell r="I1545">
            <v>66935.78</v>
          </cell>
          <cell r="J1545">
            <v>66935.78</v>
          </cell>
          <cell r="K1545">
            <v>66935.78</v>
          </cell>
          <cell r="L1545">
            <v>66935.78</v>
          </cell>
          <cell r="M1545">
            <v>66935.78</v>
          </cell>
          <cell r="N1545">
            <v>66935.78</v>
          </cell>
          <cell r="O1545">
            <v>66935.78</v>
          </cell>
          <cell r="P1545">
            <v>66935.78</v>
          </cell>
          <cell r="Q1545">
            <v>66935.78</v>
          </cell>
          <cell r="R1545">
            <v>66935.78</v>
          </cell>
          <cell r="S1545">
            <v>803229.36000000022</v>
          </cell>
          <cell r="T1545" t="str">
            <v>USD</v>
          </cell>
          <cell r="U1545" t="str">
            <v>ASSETS</v>
          </cell>
          <cell r="V1545" t="str">
            <v>OTHER ASSETS</v>
          </cell>
        </row>
        <row r="1546">
          <cell r="C1546" t="str">
            <v>J6   F200228020USD</v>
          </cell>
          <cell r="D1546" t="str">
            <v>CBAAA***</v>
          </cell>
          <cell r="E1546" t="str">
            <v>LAND&amp;ME</v>
          </cell>
          <cell r="F1546" t="str">
            <v>Balance Sheet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4338065.79</v>
          </cell>
          <cell r="O1546">
            <v>4338065.79</v>
          </cell>
          <cell r="P1546">
            <v>4338065.79</v>
          </cell>
          <cell r="Q1546">
            <v>4338065.79</v>
          </cell>
          <cell r="R1546">
            <v>4338065.79</v>
          </cell>
          <cell r="S1546">
            <v>21690328.949999999</v>
          </cell>
          <cell r="T1546" t="str">
            <v>USD</v>
          </cell>
          <cell r="U1546" t="str">
            <v>ASSETS</v>
          </cell>
          <cell r="V1546" t="str">
            <v>OTHER ASSETS</v>
          </cell>
        </row>
        <row r="1547">
          <cell r="C1547" t="str">
            <v>J6   F20022805MUSD</v>
          </cell>
          <cell r="D1547" t="str">
            <v>CBAAA***</v>
          </cell>
          <cell r="E1547" t="str">
            <v>LAND&amp;ME</v>
          </cell>
          <cell r="F1547" t="str">
            <v>Balance Sheet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3178728.32</v>
          </cell>
          <cell r="O1547">
            <v>3178728.32</v>
          </cell>
          <cell r="P1547">
            <v>3178728.32</v>
          </cell>
          <cell r="Q1547">
            <v>3178728.32</v>
          </cell>
          <cell r="R1547">
            <v>3178728.32</v>
          </cell>
          <cell r="S1547">
            <v>15893641.6</v>
          </cell>
          <cell r="T1547" t="str">
            <v>USD</v>
          </cell>
          <cell r="U1547" t="str">
            <v>ASSETS</v>
          </cell>
          <cell r="V1547" t="str">
            <v>OTHER ASSETS</v>
          </cell>
        </row>
        <row r="1548">
          <cell r="C1548" t="str">
            <v>J6   F200228091USD</v>
          </cell>
          <cell r="D1548" t="str">
            <v>CBAAA***</v>
          </cell>
          <cell r="E1548" t="str">
            <v>LAND&amp;ME</v>
          </cell>
          <cell r="F1548" t="str">
            <v>Balance Sheet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964211.54</v>
          </cell>
          <cell r="O1548">
            <v>964211.54</v>
          </cell>
          <cell r="P1548">
            <v>964211.54</v>
          </cell>
          <cell r="Q1548">
            <v>964211.54</v>
          </cell>
          <cell r="R1548">
            <v>964211.54</v>
          </cell>
          <cell r="S1548">
            <v>4821057.7</v>
          </cell>
          <cell r="T1548" t="str">
            <v>USD</v>
          </cell>
          <cell r="U1548" t="str">
            <v>ASSETS</v>
          </cell>
          <cell r="V1548" t="str">
            <v>OTHER ASSETS</v>
          </cell>
        </row>
        <row r="1549">
          <cell r="C1549" t="str">
            <v>J6   F20022809EUSD</v>
          </cell>
          <cell r="D1549" t="str">
            <v>CBAAA***</v>
          </cell>
          <cell r="E1549" t="str">
            <v>LAND&amp;ME</v>
          </cell>
          <cell r="F1549" t="str">
            <v>Balance Sheet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63945.37</v>
          </cell>
          <cell r="O1549">
            <v>63945.37</v>
          </cell>
          <cell r="P1549">
            <v>63945.37</v>
          </cell>
          <cell r="Q1549">
            <v>63945.37</v>
          </cell>
          <cell r="R1549">
            <v>63945.37</v>
          </cell>
          <cell r="S1549">
            <v>319726.85000000003</v>
          </cell>
          <cell r="T1549" t="str">
            <v>USD</v>
          </cell>
          <cell r="U1549" t="str">
            <v>ASSETS</v>
          </cell>
          <cell r="V1549" t="str">
            <v>OTHER ASSETS</v>
          </cell>
        </row>
        <row r="1550">
          <cell r="C1550" t="str">
            <v>J6   F20022809QUSD</v>
          </cell>
          <cell r="D1550" t="str">
            <v>CBAAA***</v>
          </cell>
          <cell r="E1550" t="str">
            <v>LAND&amp;ME</v>
          </cell>
          <cell r="F1550" t="str">
            <v>Balance Sheet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3271442.83</v>
          </cell>
          <cell r="O1550">
            <v>3271442.83</v>
          </cell>
          <cell r="P1550">
            <v>3271442.83</v>
          </cell>
          <cell r="Q1550">
            <v>3271442.83</v>
          </cell>
          <cell r="R1550">
            <v>3271442.83</v>
          </cell>
          <cell r="S1550">
            <v>16357214.15</v>
          </cell>
          <cell r="T1550" t="str">
            <v>USD</v>
          </cell>
          <cell r="U1550" t="str">
            <v>ASSETS</v>
          </cell>
          <cell r="V1550" t="str">
            <v>OTHER ASSETS</v>
          </cell>
        </row>
        <row r="1551">
          <cell r="C1551" t="str">
            <v>J6   F2002280TFUSD</v>
          </cell>
          <cell r="D1551" t="str">
            <v>CBAAA***</v>
          </cell>
          <cell r="E1551" t="str">
            <v>LAND&amp;ME</v>
          </cell>
          <cell r="F1551" t="str">
            <v>Balance Sheet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170885.58</v>
          </cell>
          <cell r="O1551">
            <v>170885.58</v>
          </cell>
          <cell r="P1551">
            <v>170885.58</v>
          </cell>
          <cell r="Q1551">
            <v>170885.58</v>
          </cell>
          <cell r="R1551">
            <v>170885.58</v>
          </cell>
          <cell r="S1551">
            <v>854427.89999999991</v>
          </cell>
          <cell r="T1551" t="str">
            <v>USD</v>
          </cell>
          <cell r="U1551" t="str">
            <v>ASSETS</v>
          </cell>
          <cell r="V1551" t="str">
            <v>OTHER ASSETS</v>
          </cell>
        </row>
        <row r="1552">
          <cell r="C1552" t="str">
            <v>J6   F20024911SUSD</v>
          </cell>
          <cell r="D1552" t="str">
            <v>CBAAE***</v>
          </cell>
          <cell r="E1552" t="str">
            <v>LAND&amp;ME</v>
          </cell>
          <cell r="F1552" t="str">
            <v>Balance Sheet</v>
          </cell>
          <cell r="G1552">
            <v>49781.05</v>
          </cell>
          <cell r="H1552">
            <v>49781.05</v>
          </cell>
          <cell r="I1552">
            <v>49781.05</v>
          </cell>
          <cell r="J1552">
            <v>49781.05</v>
          </cell>
          <cell r="K1552">
            <v>49781.05</v>
          </cell>
          <cell r="L1552">
            <v>49781.05</v>
          </cell>
          <cell r="M1552">
            <v>49781.05</v>
          </cell>
          <cell r="N1552">
            <v>49781.05</v>
          </cell>
          <cell r="O1552">
            <v>49781.05</v>
          </cell>
          <cell r="P1552">
            <v>49781.05</v>
          </cell>
          <cell r="Q1552">
            <v>49781.05</v>
          </cell>
          <cell r="R1552">
            <v>49781.05</v>
          </cell>
          <cell r="S1552">
            <v>597372.6</v>
          </cell>
          <cell r="T1552" t="str">
            <v>USD</v>
          </cell>
          <cell r="U1552" t="str">
            <v>ASSETS</v>
          </cell>
          <cell r="V1552" t="str">
            <v>OTHER ASSETS</v>
          </cell>
        </row>
        <row r="1553">
          <cell r="C1553" t="str">
            <v>J6   F200249122USD</v>
          </cell>
          <cell r="D1553" t="str">
            <v>CBAAE***</v>
          </cell>
          <cell r="E1553" t="str">
            <v>LAND&amp;ME</v>
          </cell>
          <cell r="F1553" t="str">
            <v>Balance Sheet</v>
          </cell>
          <cell r="G1553">
            <v>18618.14</v>
          </cell>
          <cell r="H1553">
            <v>18618.14</v>
          </cell>
          <cell r="I1553">
            <v>18618.14</v>
          </cell>
          <cell r="J1553">
            <v>18618.14</v>
          </cell>
          <cell r="K1553">
            <v>18618.14</v>
          </cell>
          <cell r="L1553">
            <v>18618.14</v>
          </cell>
          <cell r="M1553">
            <v>18618.14</v>
          </cell>
          <cell r="N1553">
            <v>18618.14</v>
          </cell>
          <cell r="O1553">
            <v>18618.14</v>
          </cell>
          <cell r="P1553">
            <v>18618.14</v>
          </cell>
          <cell r="Q1553">
            <v>18618.14</v>
          </cell>
          <cell r="R1553">
            <v>18618.14</v>
          </cell>
          <cell r="S1553">
            <v>223417.68000000005</v>
          </cell>
          <cell r="T1553" t="str">
            <v>USD</v>
          </cell>
          <cell r="U1553" t="str">
            <v>ASSETS</v>
          </cell>
          <cell r="V1553" t="str">
            <v>OTHER ASSETS</v>
          </cell>
        </row>
        <row r="1554">
          <cell r="C1554" t="str">
            <v>J6   F20024914LUSD</v>
          </cell>
          <cell r="D1554" t="str">
            <v>CBAAE***</v>
          </cell>
          <cell r="E1554" t="str">
            <v>LAND&amp;ME</v>
          </cell>
          <cell r="F1554" t="str">
            <v>Balance Sheet</v>
          </cell>
          <cell r="G1554">
            <v>21033.62</v>
          </cell>
          <cell r="H1554">
            <v>21033.62</v>
          </cell>
          <cell r="I1554">
            <v>21033.62</v>
          </cell>
          <cell r="J1554">
            <v>21033.62</v>
          </cell>
          <cell r="K1554">
            <v>455.83</v>
          </cell>
          <cell r="L1554">
            <v>455.83</v>
          </cell>
          <cell r="M1554">
            <v>455.83</v>
          </cell>
          <cell r="N1554">
            <v>455.83</v>
          </cell>
          <cell r="O1554">
            <v>455.83</v>
          </cell>
          <cell r="P1554">
            <v>455.83</v>
          </cell>
          <cell r="Q1554">
            <v>455.83</v>
          </cell>
          <cell r="R1554">
            <v>455.83</v>
          </cell>
          <cell r="S1554">
            <v>87781.12000000001</v>
          </cell>
          <cell r="T1554" t="str">
            <v>USD</v>
          </cell>
          <cell r="U1554" t="str">
            <v>ASSETS</v>
          </cell>
          <cell r="V1554" t="str">
            <v>OTHER ASSETS</v>
          </cell>
        </row>
        <row r="1555">
          <cell r="C1555" t="str">
            <v>J6   F20024915MUSD</v>
          </cell>
          <cell r="D1555" t="str">
            <v>CBAAE***</v>
          </cell>
          <cell r="E1555" t="str">
            <v>LAND&amp;ME</v>
          </cell>
          <cell r="F1555" t="str">
            <v>Balance Sheet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3305.53</v>
          </cell>
          <cell r="O1555">
            <v>3305.53</v>
          </cell>
          <cell r="P1555">
            <v>3305.53</v>
          </cell>
          <cell r="Q1555">
            <v>3305.53</v>
          </cell>
          <cell r="R1555">
            <v>3305.53</v>
          </cell>
          <cell r="S1555">
            <v>16527.650000000001</v>
          </cell>
          <cell r="T1555" t="str">
            <v>USD</v>
          </cell>
          <cell r="U1555" t="str">
            <v>ASSETS</v>
          </cell>
          <cell r="V1555" t="str">
            <v>OTHER ASSETS</v>
          </cell>
        </row>
        <row r="1556">
          <cell r="C1556" t="str">
            <v>J6   F200249165USD</v>
          </cell>
          <cell r="D1556" t="str">
            <v>CBAAE***</v>
          </cell>
          <cell r="E1556" t="str">
            <v>LAND&amp;ME</v>
          </cell>
          <cell r="F1556" t="str">
            <v>Balance Sheet</v>
          </cell>
          <cell r="G1556">
            <v>59047.47</v>
          </cell>
          <cell r="H1556">
            <v>59047.47</v>
          </cell>
          <cell r="I1556">
            <v>59047.47</v>
          </cell>
          <cell r="J1556">
            <v>59047.47</v>
          </cell>
          <cell r="K1556">
            <v>59047.47</v>
          </cell>
          <cell r="L1556">
            <v>59047.47</v>
          </cell>
          <cell r="M1556">
            <v>59047.47</v>
          </cell>
          <cell r="N1556">
            <v>59047.47</v>
          </cell>
          <cell r="O1556">
            <v>59047.47</v>
          </cell>
          <cell r="P1556">
            <v>59047.47</v>
          </cell>
          <cell r="Q1556">
            <v>0</v>
          </cell>
          <cell r="R1556">
            <v>0</v>
          </cell>
          <cell r="S1556">
            <v>590474.69999999984</v>
          </cell>
          <cell r="T1556" t="str">
            <v>USD</v>
          </cell>
          <cell r="U1556" t="str">
            <v>ASSETS</v>
          </cell>
          <cell r="V1556" t="str">
            <v>OTHER ASSETS</v>
          </cell>
        </row>
        <row r="1557">
          <cell r="C1557" t="str">
            <v>J6   F20024919QUSD</v>
          </cell>
          <cell r="D1557" t="str">
            <v>CBAAE***</v>
          </cell>
          <cell r="E1557" t="str">
            <v>LAND&amp;ME</v>
          </cell>
          <cell r="F1557" t="str">
            <v>Balance Sheet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10124.19</v>
          </cell>
          <cell r="O1557">
            <v>10124.19</v>
          </cell>
          <cell r="P1557">
            <v>10124.19</v>
          </cell>
          <cell r="Q1557">
            <v>10124.19</v>
          </cell>
          <cell r="R1557">
            <v>10124.19</v>
          </cell>
          <cell r="S1557">
            <v>50620.950000000004</v>
          </cell>
          <cell r="T1557" t="str">
            <v>USD</v>
          </cell>
          <cell r="U1557" t="str">
            <v>ASSETS</v>
          </cell>
          <cell r="V1557" t="str">
            <v>OTHER ASSETS</v>
          </cell>
        </row>
        <row r="1558">
          <cell r="C1558" t="str">
            <v>J6   F2002491ABUSD</v>
          </cell>
          <cell r="D1558" t="str">
            <v>CBAAE***</v>
          </cell>
          <cell r="E1558" t="str">
            <v>LAND&amp;ME</v>
          </cell>
          <cell r="F1558" t="str">
            <v>Balance Sheet</v>
          </cell>
          <cell r="G1558">
            <v>539.66999999999996</v>
          </cell>
          <cell r="H1558">
            <v>539.66999999999996</v>
          </cell>
          <cell r="I1558">
            <v>539.66999999999996</v>
          </cell>
          <cell r="J1558">
            <v>539.66999999999996</v>
          </cell>
          <cell r="K1558">
            <v>539.66999999999996</v>
          </cell>
          <cell r="L1558">
            <v>539.66999999999996</v>
          </cell>
          <cell r="M1558">
            <v>539.66999999999996</v>
          </cell>
          <cell r="N1558">
            <v>539.66999999999996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4317.3599999999997</v>
          </cell>
          <cell r="T1558" t="str">
            <v>USD</v>
          </cell>
          <cell r="U1558" t="str">
            <v>ASSETS</v>
          </cell>
          <cell r="V1558" t="str">
            <v>OTHER ASSETS</v>
          </cell>
        </row>
        <row r="1559">
          <cell r="C1559" t="str">
            <v>J6   F2002491CAUSD</v>
          </cell>
          <cell r="D1559" t="str">
            <v>CBAAE***</v>
          </cell>
          <cell r="E1559" t="str">
            <v>LAND&amp;ME</v>
          </cell>
          <cell r="F1559" t="str">
            <v>Balance Sheet</v>
          </cell>
          <cell r="G1559">
            <v>11299.17</v>
          </cell>
          <cell r="H1559">
            <v>11299.17</v>
          </cell>
          <cell r="I1559">
            <v>11299.17</v>
          </cell>
          <cell r="J1559">
            <v>11299.17</v>
          </cell>
          <cell r="K1559">
            <v>11299.17</v>
          </cell>
          <cell r="L1559">
            <v>11299.17</v>
          </cell>
          <cell r="M1559">
            <v>11299.17</v>
          </cell>
          <cell r="N1559">
            <v>11299.17</v>
          </cell>
          <cell r="O1559">
            <v>11299.17</v>
          </cell>
          <cell r="P1559">
            <v>11299.17</v>
          </cell>
          <cell r="Q1559">
            <v>11299.17</v>
          </cell>
          <cell r="R1559">
            <v>11299.17</v>
          </cell>
          <cell r="S1559">
            <v>135590.04</v>
          </cell>
          <cell r="T1559" t="str">
            <v>USD</v>
          </cell>
          <cell r="U1559" t="str">
            <v>ASSETS</v>
          </cell>
          <cell r="V1559" t="str">
            <v>OTHER ASSETS</v>
          </cell>
        </row>
        <row r="1560">
          <cell r="C1560" t="str">
            <v>J6   F2002491P1USD</v>
          </cell>
          <cell r="D1560" t="str">
            <v>CBAAE***</v>
          </cell>
          <cell r="E1560" t="str">
            <v>LAND&amp;ME</v>
          </cell>
          <cell r="F1560" t="str">
            <v>Balance Sheet</v>
          </cell>
          <cell r="G1560">
            <v>20540.2</v>
          </cell>
          <cell r="H1560">
            <v>20540.2</v>
          </cell>
          <cell r="I1560">
            <v>20540.2</v>
          </cell>
          <cell r="J1560">
            <v>20540.2</v>
          </cell>
          <cell r="K1560">
            <v>455.83</v>
          </cell>
          <cell r="L1560">
            <v>455.83</v>
          </cell>
          <cell r="M1560">
            <v>455.83</v>
          </cell>
          <cell r="N1560">
            <v>455.83</v>
          </cell>
          <cell r="O1560">
            <v>455.83</v>
          </cell>
          <cell r="P1560">
            <v>455.83</v>
          </cell>
          <cell r="Q1560">
            <v>455.83</v>
          </cell>
          <cell r="R1560">
            <v>455.83</v>
          </cell>
          <cell r="S1560">
            <v>85807.440000000017</v>
          </cell>
          <cell r="T1560" t="str">
            <v>USD</v>
          </cell>
          <cell r="U1560" t="str">
            <v>ASSETS</v>
          </cell>
          <cell r="V1560" t="str">
            <v>OTHER ASSETS</v>
          </cell>
        </row>
        <row r="1561">
          <cell r="C1561" t="str">
            <v>J6   F2002491U1USD</v>
          </cell>
          <cell r="D1561" t="str">
            <v>CBAAE***</v>
          </cell>
          <cell r="E1561" t="str">
            <v>LAND&amp;ME</v>
          </cell>
          <cell r="F1561" t="str">
            <v>Balance Sheet</v>
          </cell>
          <cell r="G1561">
            <v>86000</v>
          </cell>
          <cell r="H1561">
            <v>86000</v>
          </cell>
          <cell r="I1561">
            <v>86000</v>
          </cell>
          <cell r="J1561">
            <v>86000</v>
          </cell>
          <cell r="K1561">
            <v>86000</v>
          </cell>
          <cell r="L1561">
            <v>86000</v>
          </cell>
          <cell r="M1561">
            <v>86000</v>
          </cell>
          <cell r="N1561">
            <v>86000</v>
          </cell>
          <cell r="O1561">
            <v>86000</v>
          </cell>
          <cell r="P1561">
            <v>86000</v>
          </cell>
          <cell r="Q1561">
            <v>86000</v>
          </cell>
          <cell r="R1561">
            <v>86000</v>
          </cell>
          <cell r="S1561">
            <v>1032000</v>
          </cell>
          <cell r="T1561" t="str">
            <v>USD</v>
          </cell>
          <cell r="U1561" t="str">
            <v>ASSETS</v>
          </cell>
          <cell r="V1561" t="str">
            <v>OTHER ASSETS</v>
          </cell>
        </row>
        <row r="1562">
          <cell r="C1562" t="str">
            <v>J6   F20024935MUSD</v>
          </cell>
          <cell r="D1562" t="str">
            <v>CBAAE***</v>
          </cell>
          <cell r="E1562" t="str">
            <v>LAND&amp;ME</v>
          </cell>
          <cell r="F1562" t="str">
            <v>Balance Sheet</v>
          </cell>
          <cell r="G1562">
            <v>22444211.949999999</v>
          </cell>
          <cell r="H1562">
            <v>22444211.949999999</v>
          </cell>
          <cell r="I1562">
            <v>22444211.949999999</v>
          </cell>
          <cell r="J1562">
            <v>22444211.949999999</v>
          </cell>
          <cell r="K1562">
            <v>22444211.949999999</v>
          </cell>
          <cell r="L1562">
            <v>22444211.949999999</v>
          </cell>
          <cell r="M1562">
            <v>22444211.949999999</v>
          </cell>
          <cell r="N1562">
            <v>22851035.699999999</v>
          </cell>
          <cell r="O1562">
            <v>22851035.699999999</v>
          </cell>
          <cell r="P1562">
            <v>22851035.699999999</v>
          </cell>
          <cell r="Q1562">
            <v>22851035.699999999</v>
          </cell>
          <cell r="R1562">
            <v>22851035.699999999</v>
          </cell>
          <cell r="S1562">
            <v>271364662.14999992</v>
          </cell>
          <cell r="T1562" t="str">
            <v>USD</v>
          </cell>
          <cell r="U1562" t="str">
            <v>ASSETS</v>
          </cell>
          <cell r="V1562" t="str">
            <v>OTHER ASSETS</v>
          </cell>
        </row>
        <row r="1563">
          <cell r="C1563" t="str">
            <v>J6   F30012211CUSD</v>
          </cell>
          <cell r="D1563" t="str">
            <v>CBABA***</v>
          </cell>
          <cell r="E1563" t="str">
            <v>LAND&amp;ME</v>
          </cell>
          <cell r="F1563" t="str">
            <v>Balance Sheet</v>
          </cell>
          <cell r="G1563">
            <v>-42497.95</v>
          </cell>
          <cell r="H1563">
            <v>-42902.43</v>
          </cell>
          <cell r="I1563">
            <v>-43306.91</v>
          </cell>
          <cell r="J1563">
            <v>-43711.39</v>
          </cell>
          <cell r="K1563">
            <v>-44115.87</v>
          </cell>
          <cell r="L1563">
            <v>-44520.35</v>
          </cell>
          <cell r="M1563">
            <v>-44924.83</v>
          </cell>
          <cell r="N1563">
            <v>-45329.31</v>
          </cell>
          <cell r="O1563">
            <v>-45733.79</v>
          </cell>
          <cell r="P1563">
            <v>-46138.27</v>
          </cell>
          <cell r="Q1563">
            <v>-46542.75</v>
          </cell>
          <cell r="R1563">
            <v>-46947.23</v>
          </cell>
          <cell r="S1563">
            <v>-536671.07999999996</v>
          </cell>
          <cell r="T1563" t="str">
            <v>USD</v>
          </cell>
          <cell r="U1563" t="str">
            <v>ASSETS</v>
          </cell>
          <cell r="V1563" t="str">
            <v>OTHER ASSETS</v>
          </cell>
        </row>
        <row r="1564">
          <cell r="C1564" t="str">
            <v>J6   F300122122USD</v>
          </cell>
          <cell r="D1564" t="str">
            <v>CBABA***</v>
          </cell>
          <cell r="E1564" t="str">
            <v>LAND&amp;ME</v>
          </cell>
          <cell r="F1564" t="str">
            <v>Balance Sheet</v>
          </cell>
          <cell r="G1564">
            <v>-3043.78</v>
          </cell>
          <cell r="H1564">
            <v>-3046.11</v>
          </cell>
          <cell r="I1564">
            <v>-3048.44</v>
          </cell>
          <cell r="J1564">
            <v>-3050.77</v>
          </cell>
          <cell r="K1564">
            <v>-3053.1</v>
          </cell>
          <cell r="L1564">
            <v>-3055.43</v>
          </cell>
          <cell r="M1564">
            <v>-3057.76</v>
          </cell>
          <cell r="N1564">
            <v>-3060.09</v>
          </cell>
          <cell r="O1564">
            <v>-3062.42</v>
          </cell>
          <cell r="P1564">
            <v>-3064.75</v>
          </cell>
          <cell r="Q1564">
            <v>-3067.08</v>
          </cell>
          <cell r="R1564">
            <v>-3069.41</v>
          </cell>
          <cell r="S1564">
            <v>-36679.14</v>
          </cell>
          <cell r="T1564" t="str">
            <v>USD</v>
          </cell>
          <cell r="U1564" t="str">
            <v>ASSETS</v>
          </cell>
          <cell r="V1564" t="str">
            <v>OTHER ASSETS</v>
          </cell>
        </row>
        <row r="1565">
          <cell r="C1565" t="str">
            <v>J6   F3001221U1USD</v>
          </cell>
          <cell r="D1565" t="str">
            <v>CBABA***</v>
          </cell>
          <cell r="E1565" t="str">
            <v>LAND&amp;ME</v>
          </cell>
          <cell r="F1565" t="str">
            <v>Balance Sheet</v>
          </cell>
          <cell r="G1565">
            <v>-67348.179999999993</v>
          </cell>
          <cell r="H1565">
            <v>-68273.3</v>
          </cell>
          <cell r="I1565">
            <v>-69198.42</v>
          </cell>
          <cell r="J1565">
            <v>-70123.539999999994</v>
          </cell>
          <cell r="K1565">
            <v>-71048.66</v>
          </cell>
          <cell r="L1565">
            <v>-71973.78</v>
          </cell>
          <cell r="M1565">
            <v>-72898.899999999994</v>
          </cell>
          <cell r="N1565">
            <v>-73824.02</v>
          </cell>
          <cell r="O1565">
            <v>-74749.14</v>
          </cell>
          <cell r="P1565">
            <v>-75674.259999999995</v>
          </cell>
          <cell r="Q1565">
            <v>-76599.38</v>
          </cell>
          <cell r="R1565">
            <v>-77524.5</v>
          </cell>
          <cell r="S1565">
            <v>-869236.08000000007</v>
          </cell>
          <cell r="T1565" t="str">
            <v>USD</v>
          </cell>
          <cell r="U1565" t="str">
            <v>ASSETS</v>
          </cell>
          <cell r="V1565" t="str">
            <v>OTHER ASSETS</v>
          </cell>
        </row>
        <row r="1566">
          <cell r="C1566" t="str">
            <v>J6   F30012221CUSD</v>
          </cell>
          <cell r="D1566" t="str">
            <v>CBABA***</v>
          </cell>
          <cell r="E1566" t="str">
            <v>LAND&amp;ME</v>
          </cell>
          <cell r="F1566" t="str">
            <v>Balance Sheet</v>
          </cell>
          <cell r="G1566">
            <v>-163175.67000000001</v>
          </cell>
          <cell r="H1566">
            <v>-167408.39000000001</v>
          </cell>
          <cell r="I1566">
            <v>-171641.11</v>
          </cell>
          <cell r="J1566">
            <v>-175873.83</v>
          </cell>
          <cell r="K1566">
            <v>-180106.55</v>
          </cell>
          <cell r="L1566">
            <v>-184339.27</v>
          </cell>
          <cell r="M1566">
            <v>-188571.99</v>
          </cell>
          <cell r="N1566">
            <v>-192804.71</v>
          </cell>
          <cell r="O1566">
            <v>-197037.43</v>
          </cell>
          <cell r="P1566">
            <v>-201270.15</v>
          </cell>
          <cell r="Q1566">
            <v>-162987.41</v>
          </cell>
          <cell r="R1566">
            <v>-166698.32</v>
          </cell>
          <cell r="S1566">
            <v>-2151914.8299999996</v>
          </cell>
          <cell r="T1566" t="str">
            <v>USD</v>
          </cell>
          <cell r="U1566" t="str">
            <v>ASSETS</v>
          </cell>
          <cell r="V1566" t="str">
            <v>OTHER ASSETS</v>
          </cell>
        </row>
        <row r="1567">
          <cell r="C1567" t="str">
            <v>J6   F30012221GUSD</v>
          </cell>
          <cell r="D1567" t="str">
            <v>CBABA***</v>
          </cell>
          <cell r="E1567" t="str">
            <v>LAND&amp;ME</v>
          </cell>
          <cell r="F1567" t="str">
            <v>Balance Sheet</v>
          </cell>
          <cell r="G1567">
            <v>-138813.89000000001</v>
          </cell>
          <cell r="H1567">
            <v>-140120.17000000001</v>
          </cell>
          <cell r="I1567">
            <v>-141426.45000000001</v>
          </cell>
          <cell r="J1567">
            <v>-142732.73000000001</v>
          </cell>
          <cell r="K1567">
            <v>-144039.01</v>
          </cell>
          <cell r="L1567">
            <v>-145345.29</v>
          </cell>
          <cell r="M1567">
            <v>-146651.57</v>
          </cell>
          <cell r="N1567">
            <v>-147957.85</v>
          </cell>
          <cell r="O1567">
            <v>-149264.13</v>
          </cell>
          <cell r="P1567">
            <v>-150570.41</v>
          </cell>
          <cell r="Q1567">
            <v>-151876.69</v>
          </cell>
          <cell r="R1567">
            <v>-153182.97</v>
          </cell>
          <cell r="S1567">
            <v>-1751981.1600000001</v>
          </cell>
          <cell r="T1567" t="str">
            <v>USD</v>
          </cell>
          <cell r="U1567" t="str">
            <v>ASSETS</v>
          </cell>
          <cell r="V1567" t="str">
            <v>OTHER ASSETS</v>
          </cell>
        </row>
        <row r="1568">
          <cell r="C1568" t="str">
            <v>J6   F30012221SUSD</v>
          </cell>
          <cell r="D1568" t="str">
            <v>CBABA***</v>
          </cell>
          <cell r="E1568" t="str">
            <v>LAND&amp;ME</v>
          </cell>
          <cell r="F1568" t="str">
            <v>Balance Sheet</v>
          </cell>
          <cell r="G1568">
            <v>-51465.59</v>
          </cell>
          <cell r="H1568">
            <v>-53236.66</v>
          </cell>
          <cell r="I1568">
            <v>-55007.73</v>
          </cell>
          <cell r="J1568">
            <v>-56778.8</v>
          </cell>
          <cell r="K1568">
            <v>-58549.87</v>
          </cell>
          <cell r="L1568">
            <v>-60320.94</v>
          </cell>
          <cell r="M1568">
            <v>-62092.01</v>
          </cell>
          <cell r="N1568">
            <v>-63863.08</v>
          </cell>
          <cell r="O1568">
            <v>-65634.149999999994</v>
          </cell>
          <cell r="P1568">
            <v>-67405.22</v>
          </cell>
          <cell r="Q1568">
            <v>-69176.28</v>
          </cell>
          <cell r="R1568">
            <v>-70947.34</v>
          </cell>
          <cell r="S1568">
            <v>-734477.67</v>
          </cell>
          <cell r="T1568" t="str">
            <v>USD</v>
          </cell>
          <cell r="U1568" t="str">
            <v>ASSETS</v>
          </cell>
          <cell r="V1568" t="str">
            <v>OTHER ASSETS</v>
          </cell>
        </row>
        <row r="1569">
          <cell r="C1569" t="str">
            <v>J6   F300122220USD</v>
          </cell>
          <cell r="D1569" t="str">
            <v>CBABA***</v>
          </cell>
          <cell r="E1569" t="str">
            <v>LAND&amp;ME</v>
          </cell>
          <cell r="F1569" t="str">
            <v>Balance Sheet</v>
          </cell>
          <cell r="G1569">
            <v>-4388.34</v>
          </cell>
          <cell r="H1569">
            <v>-5167.29</v>
          </cell>
          <cell r="I1569">
            <v>-5946.24</v>
          </cell>
          <cell r="J1569">
            <v>-14406.7</v>
          </cell>
          <cell r="K1569">
            <v>-15206.05</v>
          </cell>
          <cell r="L1569">
            <v>-16005.4</v>
          </cell>
          <cell r="M1569">
            <v>-16804.75</v>
          </cell>
          <cell r="N1569">
            <v>-17604.099999999999</v>
          </cell>
          <cell r="O1569">
            <v>-18403.45</v>
          </cell>
          <cell r="P1569">
            <v>-19202.8</v>
          </cell>
          <cell r="Q1569">
            <v>-20094.900000000001</v>
          </cell>
          <cell r="R1569">
            <v>-20894.259999999998</v>
          </cell>
          <cell r="S1569">
            <v>-174124.28</v>
          </cell>
          <cell r="T1569" t="str">
            <v>USD</v>
          </cell>
          <cell r="U1569" t="str">
            <v>ASSETS</v>
          </cell>
          <cell r="V1569" t="str">
            <v>OTHER ASSETS</v>
          </cell>
        </row>
        <row r="1570">
          <cell r="C1570" t="str">
            <v>J6   F300122222USD</v>
          </cell>
          <cell r="D1570" t="str">
            <v>CBABA***</v>
          </cell>
          <cell r="E1570" t="str">
            <v>LAND&amp;ME</v>
          </cell>
          <cell r="F1570" t="str">
            <v>Balance Sheet</v>
          </cell>
          <cell r="G1570">
            <v>-469867.32</v>
          </cell>
          <cell r="H1570">
            <v>-472964.67</v>
          </cell>
          <cell r="I1570">
            <v>-476062.02</v>
          </cell>
          <cell r="J1570">
            <v>-471477.86</v>
          </cell>
          <cell r="K1570">
            <v>-474554.81</v>
          </cell>
          <cell r="L1570">
            <v>-477631.76</v>
          </cell>
          <cell r="M1570">
            <v>-480708.71</v>
          </cell>
          <cell r="N1570">
            <v>-483785.66</v>
          </cell>
          <cell r="O1570">
            <v>-520356.92</v>
          </cell>
          <cell r="P1570">
            <v>-531272.37</v>
          </cell>
          <cell r="Q1570">
            <v>-534392.76</v>
          </cell>
          <cell r="R1570">
            <v>-537513.15</v>
          </cell>
          <cell r="S1570">
            <v>-5930588.0100000007</v>
          </cell>
          <cell r="T1570" t="str">
            <v>USD</v>
          </cell>
          <cell r="U1570" t="str">
            <v>ASSETS</v>
          </cell>
          <cell r="V1570" t="str">
            <v>OTHER ASSETS</v>
          </cell>
        </row>
        <row r="1571">
          <cell r="C1571" t="str">
            <v>J6   F300122224USD</v>
          </cell>
          <cell r="D1571" t="str">
            <v>CBABA***</v>
          </cell>
          <cell r="E1571" t="str">
            <v>LAND&amp;ME</v>
          </cell>
          <cell r="F1571" t="str">
            <v>Balance Sheet</v>
          </cell>
          <cell r="G1571">
            <v>-98011.9</v>
          </cell>
          <cell r="H1571">
            <v>-113708.18</v>
          </cell>
          <cell r="I1571">
            <v>-114739.57</v>
          </cell>
          <cell r="J1571">
            <v>-115770.96</v>
          </cell>
          <cell r="K1571">
            <v>-116802.35</v>
          </cell>
          <cell r="L1571">
            <v>-117833.74</v>
          </cell>
          <cell r="M1571">
            <v>-78856.45</v>
          </cell>
          <cell r="N1571">
            <v>-79887.839999999997</v>
          </cell>
          <cell r="O1571">
            <v>-80919.23</v>
          </cell>
          <cell r="P1571">
            <v>-81950.62</v>
          </cell>
          <cell r="Q1571">
            <v>-82982.02</v>
          </cell>
          <cell r="R1571">
            <v>-84013.42</v>
          </cell>
          <cell r="S1571">
            <v>-1165476.2799999998</v>
          </cell>
          <cell r="T1571" t="str">
            <v>USD</v>
          </cell>
          <cell r="U1571" t="str">
            <v>ASSETS</v>
          </cell>
          <cell r="V1571" t="str">
            <v>OTHER ASSETS</v>
          </cell>
        </row>
        <row r="1572">
          <cell r="C1572" t="str">
            <v>J6   F30012225JUSD</v>
          </cell>
          <cell r="D1572" t="str">
            <v>CBABA***</v>
          </cell>
          <cell r="E1572" t="str">
            <v>LAND&amp;ME</v>
          </cell>
          <cell r="F1572" t="str">
            <v>Balance Sheet</v>
          </cell>
          <cell r="G1572">
            <v>-37663.11</v>
          </cell>
          <cell r="H1572">
            <v>-37696.410000000003</v>
          </cell>
          <cell r="I1572">
            <v>-37729.71</v>
          </cell>
          <cell r="J1572">
            <v>-37763.01</v>
          </cell>
          <cell r="K1572">
            <v>-37796.31</v>
          </cell>
          <cell r="L1572">
            <v>-37829.61</v>
          </cell>
          <cell r="M1572">
            <v>-37862.910000000003</v>
          </cell>
          <cell r="N1572">
            <v>-37896.21</v>
          </cell>
          <cell r="O1572">
            <v>-1948.68</v>
          </cell>
          <cell r="P1572">
            <v>0</v>
          </cell>
          <cell r="Q1572">
            <v>0</v>
          </cell>
          <cell r="R1572">
            <v>0</v>
          </cell>
          <cell r="S1572">
            <v>-304185.96000000008</v>
          </cell>
          <cell r="T1572" t="str">
            <v>USD</v>
          </cell>
          <cell r="U1572" t="str">
            <v>ASSETS</v>
          </cell>
          <cell r="V1572" t="str">
            <v>OTHER ASSETS</v>
          </cell>
        </row>
        <row r="1573">
          <cell r="C1573" t="str">
            <v>J6   F30012225MUSD</v>
          </cell>
          <cell r="D1573" t="str">
            <v>CBABA***</v>
          </cell>
          <cell r="E1573" t="str">
            <v>LAND&amp;ME</v>
          </cell>
          <cell r="F1573" t="str">
            <v>Balance Sheet</v>
          </cell>
          <cell r="G1573">
            <v>-291515.77</v>
          </cell>
          <cell r="H1573">
            <v>-313952.59999999998</v>
          </cell>
          <cell r="I1573">
            <v>-336389.43</v>
          </cell>
          <cell r="J1573">
            <v>-358826.26</v>
          </cell>
          <cell r="K1573">
            <v>-381263.09</v>
          </cell>
          <cell r="L1573">
            <v>-403699.92</v>
          </cell>
          <cell r="M1573">
            <v>-426136.75</v>
          </cell>
          <cell r="N1573">
            <v>-448573.58</v>
          </cell>
          <cell r="O1573">
            <v>-471010.41</v>
          </cell>
          <cell r="P1573">
            <v>-493447.24</v>
          </cell>
          <cell r="Q1573">
            <v>-515976.82</v>
          </cell>
          <cell r="R1573">
            <v>-538413.66</v>
          </cell>
          <cell r="S1573">
            <v>-4979205.5300000012</v>
          </cell>
          <cell r="T1573" t="str">
            <v>USD</v>
          </cell>
          <cell r="U1573" t="str">
            <v>ASSETS</v>
          </cell>
          <cell r="V1573" t="str">
            <v>OTHER ASSETS</v>
          </cell>
        </row>
        <row r="1574">
          <cell r="C1574" t="str">
            <v>J6   F300122265USD</v>
          </cell>
          <cell r="D1574" t="str">
            <v>CBABA***</v>
          </cell>
          <cell r="E1574" t="str">
            <v>LAND&amp;ME</v>
          </cell>
          <cell r="F1574" t="str">
            <v>Balance Sheet</v>
          </cell>
          <cell r="G1574">
            <v>-35729.800000000003</v>
          </cell>
          <cell r="H1574">
            <v>-36212.22</v>
          </cell>
          <cell r="I1574">
            <v>-36694.639999999999</v>
          </cell>
          <cell r="J1574">
            <v>-37177.06</v>
          </cell>
          <cell r="K1574">
            <v>-37659.480000000003</v>
          </cell>
          <cell r="L1574">
            <v>-38141.9</v>
          </cell>
          <cell r="M1574">
            <v>-38624.32</v>
          </cell>
          <cell r="N1574">
            <v>-39106.74</v>
          </cell>
          <cell r="O1574">
            <v>-39589.160000000003</v>
          </cell>
          <cell r="P1574">
            <v>-40071.58</v>
          </cell>
          <cell r="Q1574">
            <v>-40553.99</v>
          </cell>
          <cell r="R1574">
            <v>-41036.400000000001</v>
          </cell>
          <cell r="S1574">
            <v>-460597.2900000001</v>
          </cell>
          <cell r="T1574" t="str">
            <v>USD</v>
          </cell>
          <cell r="U1574" t="str">
            <v>ASSETS</v>
          </cell>
          <cell r="V1574" t="str">
            <v>OTHER ASSETS</v>
          </cell>
        </row>
        <row r="1575">
          <cell r="C1575" t="str">
            <v>J6   F30012226FUSD</v>
          </cell>
          <cell r="D1575" t="str">
            <v>CBABA***</v>
          </cell>
          <cell r="E1575" t="str">
            <v>LAND&amp;ME</v>
          </cell>
          <cell r="F1575" t="str">
            <v>Balance Sheet</v>
          </cell>
          <cell r="G1575">
            <v>-3955.49</v>
          </cell>
          <cell r="H1575">
            <v>-3955.49</v>
          </cell>
          <cell r="I1575">
            <v>-3955.49</v>
          </cell>
          <cell r="J1575">
            <v>-3955.49</v>
          </cell>
          <cell r="K1575">
            <v>-3955.49</v>
          </cell>
          <cell r="L1575">
            <v>-3955.49</v>
          </cell>
          <cell r="M1575">
            <v>-3955.49</v>
          </cell>
          <cell r="N1575">
            <v>-3955.49</v>
          </cell>
          <cell r="O1575">
            <v>-3955.49</v>
          </cell>
          <cell r="P1575">
            <v>-3955.49</v>
          </cell>
          <cell r="Q1575">
            <v>-3955.49</v>
          </cell>
          <cell r="R1575">
            <v>-3955.49</v>
          </cell>
          <cell r="S1575">
            <v>-47465.879999999983</v>
          </cell>
          <cell r="T1575" t="str">
            <v>USD</v>
          </cell>
          <cell r="U1575" t="str">
            <v>ASSETS</v>
          </cell>
          <cell r="V1575" t="str">
            <v>OTHER ASSETS</v>
          </cell>
        </row>
        <row r="1576">
          <cell r="C1576" t="str">
            <v>J6   F300122276USD</v>
          </cell>
          <cell r="D1576" t="str">
            <v>CBABA***</v>
          </cell>
          <cell r="E1576" t="str">
            <v>LAND&amp;ME</v>
          </cell>
          <cell r="F1576" t="str">
            <v>Balance Sheet</v>
          </cell>
          <cell r="G1576">
            <v>-583.32000000000005</v>
          </cell>
          <cell r="H1576">
            <v>-677.14</v>
          </cell>
          <cell r="I1576">
            <v>-770.96</v>
          </cell>
          <cell r="J1576">
            <v>-864.78</v>
          </cell>
          <cell r="K1576">
            <v>-958.6</v>
          </cell>
          <cell r="L1576">
            <v>-1052.42</v>
          </cell>
          <cell r="M1576">
            <v>-1146.24</v>
          </cell>
          <cell r="N1576">
            <v>-1240.06</v>
          </cell>
          <cell r="O1576">
            <v>-1333.88</v>
          </cell>
          <cell r="P1576">
            <v>-1427.7</v>
          </cell>
          <cell r="Q1576">
            <v>-1521.52</v>
          </cell>
          <cell r="R1576">
            <v>-1615.34</v>
          </cell>
          <cell r="S1576">
            <v>-13191.96</v>
          </cell>
          <cell r="T1576" t="str">
            <v>USD</v>
          </cell>
          <cell r="U1576" t="str">
            <v>ASSETS</v>
          </cell>
          <cell r="V1576" t="str">
            <v>OTHER ASSETS</v>
          </cell>
        </row>
        <row r="1577">
          <cell r="C1577" t="str">
            <v>J6   F300122291USD</v>
          </cell>
          <cell r="D1577" t="str">
            <v>CBABA***</v>
          </cell>
          <cell r="E1577" t="str">
            <v>LAND&amp;ME</v>
          </cell>
          <cell r="F1577" t="str">
            <v>Balance Sheet</v>
          </cell>
          <cell r="G1577">
            <v>-2672.58</v>
          </cell>
          <cell r="H1577">
            <v>-3043.09</v>
          </cell>
          <cell r="I1577">
            <v>-3413.6</v>
          </cell>
          <cell r="J1577">
            <v>-3784.11</v>
          </cell>
          <cell r="K1577">
            <v>-4154.62</v>
          </cell>
          <cell r="L1577">
            <v>-4525.13</v>
          </cell>
          <cell r="M1577">
            <v>-4895.6400000000003</v>
          </cell>
          <cell r="N1577">
            <v>-5266.15</v>
          </cell>
          <cell r="O1577">
            <v>-5636.66</v>
          </cell>
          <cell r="P1577">
            <v>-6007.17</v>
          </cell>
          <cell r="Q1577">
            <v>-6433.84</v>
          </cell>
          <cell r="R1577">
            <v>-6804.36</v>
          </cell>
          <cell r="S1577">
            <v>-56636.95</v>
          </cell>
          <cell r="T1577" t="str">
            <v>USD</v>
          </cell>
          <cell r="U1577" t="str">
            <v>ASSETS</v>
          </cell>
          <cell r="V1577" t="str">
            <v>OTHER ASSETS</v>
          </cell>
        </row>
        <row r="1578">
          <cell r="C1578" t="str">
            <v>J6   F30012229EUSD</v>
          </cell>
          <cell r="D1578" t="str">
            <v>CBABA***</v>
          </cell>
          <cell r="E1578" t="str">
            <v>LAND&amp;ME</v>
          </cell>
          <cell r="F1578" t="str">
            <v>Balance Sheet</v>
          </cell>
          <cell r="G1578">
            <v>-717</v>
          </cell>
          <cell r="H1578">
            <v>-900.49</v>
          </cell>
          <cell r="I1578">
            <v>-1083.98</v>
          </cell>
          <cell r="J1578">
            <v>-1267.47</v>
          </cell>
          <cell r="K1578">
            <v>-1450.96</v>
          </cell>
          <cell r="L1578">
            <v>-1634.45</v>
          </cell>
          <cell r="M1578">
            <v>-1817.94</v>
          </cell>
          <cell r="N1578">
            <v>-2001.43</v>
          </cell>
          <cell r="O1578">
            <v>-2184.92</v>
          </cell>
          <cell r="P1578">
            <v>-2368.41</v>
          </cell>
          <cell r="Q1578">
            <v>-2608.0500000000002</v>
          </cell>
          <cell r="R1578">
            <v>-2791.54</v>
          </cell>
          <cell r="S1578">
            <v>-20826.640000000003</v>
          </cell>
          <cell r="T1578" t="str">
            <v>USD</v>
          </cell>
          <cell r="U1578" t="str">
            <v>ASSETS</v>
          </cell>
          <cell r="V1578" t="str">
            <v>OTHER ASSETS</v>
          </cell>
        </row>
        <row r="1579">
          <cell r="C1579" t="str">
            <v>J6   F30012229FUSD</v>
          </cell>
          <cell r="D1579" t="str">
            <v>CBABA***</v>
          </cell>
          <cell r="E1579" t="str">
            <v>LAND&amp;ME</v>
          </cell>
          <cell r="F1579" t="str">
            <v>Balance Sheet</v>
          </cell>
          <cell r="G1579">
            <v>-38614.800000000003</v>
          </cell>
          <cell r="H1579">
            <v>-39767.21</v>
          </cell>
          <cell r="I1579">
            <v>-40919.620000000003</v>
          </cell>
          <cell r="J1579">
            <v>-42072.03</v>
          </cell>
          <cell r="K1579">
            <v>-43224.44</v>
          </cell>
          <cell r="L1579">
            <v>-44376.85</v>
          </cell>
          <cell r="M1579">
            <v>-45529.26</v>
          </cell>
          <cell r="N1579">
            <v>-46681.67</v>
          </cell>
          <cell r="O1579">
            <v>-47834.080000000002</v>
          </cell>
          <cell r="P1579">
            <v>-48986.49</v>
          </cell>
          <cell r="Q1579">
            <v>-50138.9</v>
          </cell>
          <cell r="R1579">
            <v>-51291.31</v>
          </cell>
          <cell r="S1579">
            <v>-539436.66</v>
          </cell>
          <cell r="T1579" t="str">
            <v>USD</v>
          </cell>
          <cell r="U1579" t="str">
            <v>ASSETS</v>
          </cell>
          <cell r="V1579" t="str">
            <v>OTHER ASSETS</v>
          </cell>
        </row>
        <row r="1580">
          <cell r="C1580" t="str">
            <v>J6   F30012229QUSD</v>
          </cell>
          <cell r="D1580" t="str">
            <v>CBABA***</v>
          </cell>
          <cell r="E1580" t="str">
            <v>LAND&amp;ME</v>
          </cell>
          <cell r="F1580" t="str">
            <v>Balance Sheet</v>
          </cell>
          <cell r="G1580">
            <v>-29761.360000000001</v>
          </cell>
          <cell r="H1580">
            <v>-31858.34</v>
          </cell>
          <cell r="I1580">
            <v>-33955.32</v>
          </cell>
          <cell r="J1580">
            <v>-36052.300000000003</v>
          </cell>
          <cell r="K1580">
            <v>-38149.279999999999</v>
          </cell>
          <cell r="L1580">
            <v>-40246.26</v>
          </cell>
          <cell r="M1580">
            <v>-42343.24</v>
          </cell>
          <cell r="N1580">
            <v>-44440.22</v>
          </cell>
          <cell r="O1580">
            <v>-46537.2</v>
          </cell>
          <cell r="P1580">
            <v>-48634.18</v>
          </cell>
          <cell r="Q1580">
            <v>-50823.9</v>
          </cell>
          <cell r="R1580">
            <v>-52920.88</v>
          </cell>
          <cell r="S1580">
            <v>-495722.48000000004</v>
          </cell>
          <cell r="T1580" t="str">
            <v>USD</v>
          </cell>
          <cell r="U1580" t="str">
            <v>ASSETS</v>
          </cell>
          <cell r="V1580" t="str">
            <v>OTHER ASSETS</v>
          </cell>
        </row>
        <row r="1581">
          <cell r="C1581" t="str">
            <v>J6   F3001222ABUSD</v>
          </cell>
          <cell r="D1581" t="str">
            <v>CBABA***</v>
          </cell>
          <cell r="E1581" t="str">
            <v>LAND&amp;ME</v>
          </cell>
          <cell r="F1581" t="str">
            <v>Balance Sheet</v>
          </cell>
          <cell r="G1581">
            <v>-112989.31</v>
          </cell>
          <cell r="H1581">
            <v>-113089.24</v>
          </cell>
          <cell r="I1581">
            <v>-113189.17</v>
          </cell>
          <cell r="J1581">
            <v>-113289.1</v>
          </cell>
          <cell r="K1581">
            <v>-113389.03</v>
          </cell>
          <cell r="L1581">
            <v>-113488.96000000001</v>
          </cell>
          <cell r="M1581">
            <v>-113588.89</v>
          </cell>
          <cell r="N1581">
            <v>-113688.82</v>
          </cell>
          <cell r="O1581">
            <v>-5846.27</v>
          </cell>
          <cell r="P1581">
            <v>0</v>
          </cell>
          <cell r="Q1581">
            <v>0</v>
          </cell>
          <cell r="R1581">
            <v>0</v>
          </cell>
          <cell r="S1581">
            <v>-912558.79</v>
          </cell>
          <cell r="T1581" t="str">
            <v>USD</v>
          </cell>
          <cell r="U1581" t="str">
            <v>ASSETS</v>
          </cell>
          <cell r="V1581" t="str">
            <v>OTHER ASSETS</v>
          </cell>
        </row>
        <row r="1582">
          <cell r="C1582" t="str">
            <v>J6   F3001222B5USD</v>
          </cell>
          <cell r="D1582" t="str">
            <v>CBABA***</v>
          </cell>
          <cell r="E1582" t="str">
            <v>LAND&amp;ME</v>
          </cell>
          <cell r="F1582" t="str">
            <v>Balance Sheet</v>
          </cell>
          <cell r="G1582">
            <v>-14664.89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>
            <v>-14664.89</v>
          </cell>
          <cell r="T1582" t="str">
            <v>USD</v>
          </cell>
          <cell r="U1582" t="str">
            <v>ASSETS</v>
          </cell>
          <cell r="V1582" t="str">
            <v>OTHER ASSETS</v>
          </cell>
        </row>
        <row r="1583">
          <cell r="C1583" t="str">
            <v>J6   F3001222KVUSD</v>
          </cell>
          <cell r="D1583" t="str">
            <v>CBABA***</v>
          </cell>
          <cell r="E1583" t="str">
            <v>LAND&amp;ME</v>
          </cell>
          <cell r="F1583" t="str">
            <v>Balance Sheet</v>
          </cell>
          <cell r="G1583">
            <v>-22039.79</v>
          </cell>
          <cell r="H1583">
            <v>-22974.48</v>
          </cell>
          <cell r="I1583">
            <v>-23909.17</v>
          </cell>
          <cell r="J1583">
            <v>-24843.86</v>
          </cell>
          <cell r="K1583">
            <v>-25778.55</v>
          </cell>
          <cell r="L1583">
            <v>-26713.24</v>
          </cell>
          <cell r="M1583">
            <v>-27647.93</v>
          </cell>
          <cell r="N1583">
            <v>-28582.62</v>
          </cell>
          <cell r="O1583">
            <v>-29517.31</v>
          </cell>
          <cell r="P1583">
            <v>-30452</v>
          </cell>
          <cell r="Q1583">
            <v>-29350.58</v>
          </cell>
          <cell r="R1583">
            <v>-30208.78</v>
          </cell>
          <cell r="S1583">
            <v>-322018.30999999994</v>
          </cell>
          <cell r="T1583" t="str">
            <v>USD</v>
          </cell>
          <cell r="U1583" t="str">
            <v>ASSETS</v>
          </cell>
          <cell r="V1583" t="str">
            <v>OTHER ASSETS</v>
          </cell>
        </row>
        <row r="1584">
          <cell r="C1584" t="str">
            <v>J6   F3001222KWUSD</v>
          </cell>
          <cell r="D1584" t="str">
            <v>CBABA***</v>
          </cell>
          <cell r="E1584" t="str">
            <v>LAND&amp;ME</v>
          </cell>
          <cell r="F1584" t="str">
            <v>Balance Sheet</v>
          </cell>
          <cell r="G1584">
            <v>-2495.8200000000002</v>
          </cell>
          <cell r="H1584">
            <v>-2629.34</v>
          </cell>
          <cell r="I1584">
            <v>-2762.86</v>
          </cell>
          <cell r="J1584">
            <v>-2896.38</v>
          </cell>
          <cell r="K1584">
            <v>-3029.9</v>
          </cell>
          <cell r="L1584">
            <v>-3163.42</v>
          </cell>
          <cell r="M1584">
            <v>-3296.94</v>
          </cell>
          <cell r="N1584">
            <v>-3430.46</v>
          </cell>
          <cell r="O1584">
            <v>-3563.98</v>
          </cell>
          <cell r="P1584">
            <v>-3697.5</v>
          </cell>
          <cell r="Q1584">
            <v>-3831.02</v>
          </cell>
          <cell r="R1584">
            <v>-3964.54</v>
          </cell>
          <cell r="S1584">
            <v>-38762.159999999996</v>
          </cell>
          <cell r="T1584" t="str">
            <v>USD</v>
          </cell>
          <cell r="U1584" t="str">
            <v>ASSETS</v>
          </cell>
          <cell r="V1584" t="str">
            <v>OTHER ASSETS</v>
          </cell>
        </row>
        <row r="1585">
          <cell r="C1585" t="str">
            <v>J6   F3001222KZUSD</v>
          </cell>
          <cell r="D1585" t="str">
            <v>CBABA***</v>
          </cell>
          <cell r="E1585" t="str">
            <v>LAND&amp;ME</v>
          </cell>
          <cell r="F1585" t="str">
            <v>Balance Sheet</v>
          </cell>
          <cell r="G1585">
            <v>-3140.85</v>
          </cell>
          <cell r="H1585">
            <v>-3300.03</v>
          </cell>
          <cell r="I1585">
            <v>-3459.21</v>
          </cell>
          <cell r="J1585">
            <v>-3618.39</v>
          </cell>
          <cell r="K1585">
            <v>-3777.57</v>
          </cell>
          <cell r="L1585">
            <v>-3936.75</v>
          </cell>
          <cell r="M1585">
            <v>-4095.93</v>
          </cell>
          <cell r="N1585">
            <v>-4476.2299999999996</v>
          </cell>
          <cell r="O1585">
            <v>-15362.88</v>
          </cell>
          <cell r="P1585">
            <v>-16793.599999999999</v>
          </cell>
          <cell r="Q1585">
            <v>-18077.939999999999</v>
          </cell>
          <cell r="R1585">
            <v>-18232.27</v>
          </cell>
          <cell r="S1585">
            <v>-98271.65</v>
          </cell>
          <cell r="T1585" t="str">
            <v>USD</v>
          </cell>
          <cell r="U1585" t="str">
            <v>ASSETS</v>
          </cell>
          <cell r="V1585" t="str">
            <v>OTHER ASSETS</v>
          </cell>
        </row>
        <row r="1586">
          <cell r="C1586" t="str">
            <v>J6   F3001222LCUSD</v>
          </cell>
          <cell r="D1586" t="str">
            <v>CBABA***</v>
          </cell>
          <cell r="E1586" t="str">
            <v>LAND&amp;ME</v>
          </cell>
          <cell r="F1586" t="str">
            <v>Balance Sheet</v>
          </cell>
          <cell r="G1586">
            <v>-9348.35</v>
          </cell>
          <cell r="H1586">
            <v>-9767.06</v>
          </cell>
          <cell r="I1586">
            <v>-10185.77</v>
          </cell>
          <cell r="J1586">
            <v>-10604.48</v>
          </cell>
          <cell r="K1586">
            <v>-11023.19</v>
          </cell>
          <cell r="L1586">
            <v>-11441.9</v>
          </cell>
          <cell r="M1586">
            <v>-11860.61</v>
          </cell>
          <cell r="N1586">
            <v>-12279.32</v>
          </cell>
          <cell r="O1586">
            <v>-12698.03</v>
          </cell>
          <cell r="P1586">
            <v>-13116.74</v>
          </cell>
          <cell r="Q1586">
            <v>-15571.55</v>
          </cell>
          <cell r="R1586">
            <v>-16066.74</v>
          </cell>
          <cell r="S1586">
            <v>-143963.74000000002</v>
          </cell>
          <cell r="T1586" t="str">
            <v>USD</v>
          </cell>
          <cell r="U1586" t="str">
            <v>ASSETS</v>
          </cell>
          <cell r="V1586" t="str">
            <v>OTHER ASSETS</v>
          </cell>
        </row>
        <row r="1587">
          <cell r="C1587" t="str">
            <v>J6   F3001222LKUSD</v>
          </cell>
          <cell r="D1587" t="str">
            <v>CBABA***</v>
          </cell>
          <cell r="E1587" t="str">
            <v>LAND&amp;ME</v>
          </cell>
          <cell r="F1587" t="str">
            <v>Balance Sheet</v>
          </cell>
          <cell r="G1587">
            <v>-68758.59</v>
          </cell>
          <cell r="H1587">
            <v>-71933.33</v>
          </cell>
          <cell r="I1587">
            <v>-75108.070000000007</v>
          </cell>
          <cell r="J1587">
            <v>-71977.509999999995</v>
          </cell>
          <cell r="K1587">
            <v>-74894.58</v>
          </cell>
          <cell r="L1587">
            <v>-77811.649999999994</v>
          </cell>
          <cell r="M1587">
            <v>-80685.320000000007</v>
          </cell>
          <cell r="N1587">
            <v>-83558.990000000005</v>
          </cell>
          <cell r="O1587">
            <v>-86432.66</v>
          </cell>
          <cell r="P1587">
            <v>-89306.33</v>
          </cell>
          <cell r="Q1587">
            <v>-92179.99</v>
          </cell>
          <cell r="R1587">
            <v>-95053.65</v>
          </cell>
          <cell r="S1587">
            <v>-967700.67</v>
          </cell>
          <cell r="T1587" t="str">
            <v>USD</v>
          </cell>
          <cell r="U1587" t="str">
            <v>ASSETS</v>
          </cell>
          <cell r="V1587" t="str">
            <v>OTHER ASSETS</v>
          </cell>
        </row>
        <row r="1588">
          <cell r="C1588" t="str">
            <v>J6   F3001222U1USD</v>
          </cell>
          <cell r="D1588" t="str">
            <v>CBABA***</v>
          </cell>
          <cell r="E1588" t="str">
            <v>LAND&amp;ME</v>
          </cell>
          <cell r="F1588" t="str">
            <v>Balance Sheet</v>
          </cell>
          <cell r="G1588">
            <v>-374895.38</v>
          </cell>
          <cell r="H1588">
            <v>-381581.59</v>
          </cell>
          <cell r="I1588">
            <v>-388267.8</v>
          </cell>
          <cell r="J1588">
            <v>-394954.01</v>
          </cell>
          <cell r="K1588">
            <v>-401640.22</v>
          </cell>
          <cell r="L1588">
            <v>-408326.43</v>
          </cell>
          <cell r="M1588">
            <v>-415012.64</v>
          </cell>
          <cell r="N1588">
            <v>-421698.85</v>
          </cell>
          <cell r="O1588">
            <v>-428385.06</v>
          </cell>
          <cell r="P1588">
            <v>-435071.27</v>
          </cell>
          <cell r="Q1588">
            <v>-441757.47</v>
          </cell>
          <cell r="R1588">
            <v>-448443.67</v>
          </cell>
          <cell r="S1588">
            <v>-4940034.3900000006</v>
          </cell>
          <cell r="T1588" t="str">
            <v>USD</v>
          </cell>
          <cell r="U1588" t="str">
            <v>ASSETS</v>
          </cell>
          <cell r="V1588" t="str">
            <v>OTHER ASSETS</v>
          </cell>
        </row>
        <row r="1589">
          <cell r="C1589" t="str">
            <v>J6   F30012291CUSD</v>
          </cell>
          <cell r="D1589" t="str">
            <v>CBABA***</v>
          </cell>
          <cell r="E1589" t="str">
            <v>LAND&amp;ME</v>
          </cell>
          <cell r="F1589" t="str">
            <v>Balance Sheet</v>
          </cell>
          <cell r="G1589">
            <v>-227964.6</v>
          </cell>
          <cell r="H1589">
            <v>-230219.2</v>
          </cell>
          <cell r="I1589">
            <v>-232473.8</v>
          </cell>
          <cell r="J1589">
            <v>-234728.4</v>
          </cell>
          <cell r="K1589">
            <v>-236983</v>
          </cell>
          <cell r="L1589">
            <v>-239237.6</v>
          </cell>
          <cell r="M1589">
            <v>-241492.2</v>
          </cell>
          <cell r="N1589">
            <v>-243746.8</v>
          </cell>
          <cell r="O1589">
            <v>-246001.4</v>
          </cell>
          <cell r="P1589">
            <v>-248256</v>
          </cell>
          <cell r="Q1589">
            <v>-89607.360000000001</v>
          </cell>
          <cell r="R1589">
            <v>-91676.17</v>
          </cell>
          <cell r="S1589">
            <v>-2562386.5299999998</v>
          </cell>
          <cell r="T1589" t="str">
            <v>USD</v>
          </cell>
          <cell r="U1589" t="str">
            <v>ASSETS</v>
          </cell>
          <cell r="V1589" t="str">
            <v>OTHER ASSETS</v>
          </cell>
        </row>
        <row r="1590">
          <cell r="C1590" t="str">
            <v>J6   F30012291GUSD</v>
          </cell>
          <cell r="D1590" t="str">
            <v>CBABA***</v>
          </cell>
          <cell r="E1590" t="str">
            <v>LAND&amp;ME</v>
          </cell>
          <cell r="F1590" t="str">
            <v>Balance Sheet</v>
          </cell>
          <cell r="G1590">
            <v>-4702.26</v>
          </cell>
          <cell r="H1590">
            <v>-4784.3100000000004</v>
          </cell>
          <cell r="I1590">
            <v>-4866.3599999999997</v>
          </cell>
          <cell r="J1590">
            <v>-4948.41</v>
          </cell>
          <cell r="K1590">
            <v>-5030.46</v>
          </cell>
          <cell r="L1590">
            <v>-5112.51</v>
          </cell>
          <cell r="M1590">
            <v>-5194.5600000000004</v>
          </cell>
          <cell r="N1590">
            <v>-5276.61</v>
          </cell>
          <cell r="O1590">
            <v>-5358.66</v>
          </cell>
          <cell r="P1590">
            <v>-5440.71</v>
          </cell>
          <cell r="Q1590">
            <v>-5522.76</v>
          </cell>
          <cell r="R1590">
            <v>-5604.81</v>
          </cell>
          <cell r="S1590">
            <v>-61842.42</v>
          </cell>
          <cell r="T1590" t="str">
            <v>USD</v>
          </cell>
          <cell r="U1590" t="str">
            <v>ASSETS</v>
          </cell>
          <cell r="V1590" t="str">
            <v>OTHER ASSETS</v>
          </cell>
        </row>
        <row r="1591">
          <cell r="C1591" t="str">
            <v>J6   F300122920USD</v>
          </cell>
          <cell r="D1591" t="str">
            <v>CBABA***</v>
          </cell>
          <cell r="E1591" t="str">
            <v>LAND&amp;ME</v>
          </cell>
          <cell r="F1591" t="str">
            <v>Balance Sheet</v>
          </cell>
          <cell r="G1591">
            <v>0</v>
          </cell>
          <cell r="H1591">
            <v>0</v>
          </cell>
          <cell r="I1591">
            <v>0</v>
          </cell>
          <cell r="J1591">
            <v>-48401.96</v>
          </cell>
          <cell r="K1591">
            <v>-48453.760000000002</v>
          </cell>
          <cell r="L1591">
            <v>-48505.56</v>
          </cell>
          <cell r="M1591">
            <v>-48557.36</v>
          </cell>
          <cell r="N1591">
            <v>-48609.16</v>
          </cell>
          <cell r="O1591">
            <v>-48660.959999999999</v>
          </cell>
          <cell r="P1591">
            <v>-48712.76</v>
          </cell>
          <cell r="Q1591">
            <v>-48764.56</v>
          </cell>
          <cell r="R1591">
            <v>-48816.36</v>
          </cell>
          <cell r="S1591">
            <v>-437482.44</v>
          </cell>
          <cell r="T1591" t="str">
            <v>USD</v>
          </cell>
          <cell r="U1591" t="str">
            <v>ASSETS</v>
          </cell>
          <cell r="V1591" t="str">
            <v>OTHER ASSETS</v>
          </cell>
        </row>
        <row r="1592">
          <cell r="C1592" t="str">
            <v>J6   F300122922USD</v>
          </cell>
          <cell r="D1592" t="str">
            <v>CBABA***</v>
          </cell>
          <cell r="E1592" t="str">
            <v>LAND&amp;ME</v>
          </cell>
          <cell r="F1592" t="str">
            <v>Balance Sheet</v>
          </cell>
          <cell r="G1592">
            <v>-239627.71</v>
          </cell>
          <cell r="H1592">
            <v>-248312.26</v>
          </cell>
          <cell r="I1592">
            <v>-256996.81</v>
          </cell>
          <cell r="J1592">
            <v>-217950.34</v>
          </cell>
          <cell r="K1592">
            <v>-227254.03</v>
          </cell>
          <cell r="L1592">
            <v>-236557.72</v>
          </cell>
          <cell r="M1592">
            <v>-243853.32</v>
          </cell>
          <cell r="N1592">
            <v>-255165.1</v>
          </cell>
          <cell r="O1592">
            <v>-310574.65999999997</v>
          </cell>
          <cell r="P1592">
            <v>-319913.34999999998</v>
          </cell>
          <cell r="Q1592">
            <v>-329252.03999999998</v>
          </cell>
          <cell r="R1592">
            <v>-336582.64</v>
          </cell>
          <cell r="S1592">
            <v>-3222039.9800000004</v>
          </cell>
          <cell r="T1592" t="str">
            <v>USD</v>
          </cell>
          <cell r="U1592" t="str">
            <v>ASSETS</v>
          </cell>
          <cell r="V1592" t="str">
            <v>OTHER ASSETS</v>
          </cell>
        </row>
        <row r="1593">
          <cell r="C1593" t="str">
            <v>J6   F300122924USD</v>
          </cell>
          <cell r="D1593" t="str">
            <v>CBABA***</v>
          </cell>
          <cell r="E1593" t="str">
            <v>LAND&amp;ME</v>
          </cell>
          <cell r="F1593" t="str">
            <v>Balance Sheet</v>
          </cell>
          <cell r="G1593">
            <v>-46642.92</v>
          </cell>
          <cell r="H1593">
            <v>-46648.31</v>
          </cell>
          <cell r="I1593">
            <v>-46653.7</v>
          </cell>
          <cell r="J1593">
            <v>-46659.09</v>
          </cell>
          <cell r="K1593">
            <v>-46664.480000000003</v>
          </cell>
          <cell r="L1593">
            <v>-46669.87</v>
          </cell>
          <cell r="M1593">
            <v>-45813.06</v>
          </cell>
          <cell r="N1593">
            <v>-45818.45</v>
          </cell>
          <cell r="O1593">
            <v>-45823.839999999997</v>
          </cell>
          <cell r="P1593">
            <v>-45829.23</v>
          </cell>
          <cell r="Q1593">
            <v>-45834.61</v>
          </cell>
          <cell r="R1593">
            <v>-45839.99</v>
          </cell>
          <cell r="S1593">
            <v>-554897.54999999993</v>
          </cell>
          <cell r="T1593" t="str">
            <v>USD</v>
          </cell>
          <cell r="U1593" t="str">
            <v>ASSETS</v>
          </cell>
          <cell r="V1593" t="str">
            <v>OTHER ASSETS</v>
          </cell>
        </row>
        <row r="1594">
          <cell r="C1594" t="str">
            <v>J6   F30012295JUSD</v>
          </cell>
          <cell r="D1594" t="str">
            <v>CBABA***</v>
          </cell>
          <cell r="E1594" t="str">
            <v>LAND&amp;ME</v>
          </cell>
          <cell r="F1594" t="str">
            <v>Balance Sheet</v>
          </cell>
          <cell r="G1594">
            <v>-357859.65</v>
          </cell>
          <cell r="H1594">
            <v>-358141.38</v>
          </cell>
          <cell r="I1594">
            <v>-358423.11</v>
          </cell>
          <cell r="J1594">
            <v>-358704.84</v>
          </cell>
          <cell r="K1594">
            <v>-358986.57</v>
          </cell>
          <cell r="L1594">
            <v>-359268.3</v>
          </cell>
          <cell r="M1594">
            <v>-359550.03</v>
          </cell>
          <cell r="N1594">
            <v>-359831.76</v>
          </cell>
          <cell r="O1594">
            <v>-9970.4500000000007</v>
          </cell>
          <cell r="P1594">
            <v>0</v>
          </cell>
          <cell r="Q1594">
            <v>0</v>
          </cell>
          <cell r="R1594">
            <v>0</v>
          </cell>
          <cell r="S1594">
            <v>-2880736.09</v>
          </cell>
          <cell r="T1594" t="str">
            <v>USD</v>
          </cell>
          <cell r="U1594" t="str">
            <v>ASSETS</v>
          </cell>
          <cell r="V1594" t="str">
            <v>OTHER ASSETS</v>
          </cell>
        </row>
        <row r="1595">
          <cell r="C1595" t="str">
            <v>J6   F300122965USD</v>
          </cell>
          <cell r="D1595" t="str">
            <v>CBABA***</v>
          </cell>
          <cell r="E1595" t="str">
            <v>LAND&amp;ME</v>
          </cell>
          <cell r="F1595" t="str">
            <v>Balance Sheet</v>
          </cell>
          <cell r="G1595">
            <v>-86848.34</v>
          </cell>
          <cell r="H1595">
            <v>-88166.43</v>
          </cell>
          <cell r="I1595">
            <v>-89484.52</v>
          </cell>
          <cell r="J1595">
            <v>-90802.61</v>
          </cell>
          <cell r="K1595">
            <v>-92120.7</v>
          </cell>
          <cell r="L1595">
            <v>-93438.79</v>
          </cell>
          <cell r="M1595">
            <v>-94756.88</v>
          </cell>
          <cell r="N1595">
            <v>-96074.97</v>
          </cell>
          <cell r="O1595">
            <v>-97393.06</v>
          </cell>
          <cell r="P1595">
            <v>-98711.15</v>
          </cell>
          <cell r="Q1595">
            <v>-100029.25</v>
          </cell>
          <cell r="R1595">
            <v>-101347.35</v>
          </cell>
          <cell r="S1595">
            <v>-1129174.05</v>
          </cell>
          <cell r="T1595" t="str">
            <v>USD</v>
          </cell>
          <cell r="U1595" t="str">
            <v>ASSETS</v>
          </cell>
          <cell r="V1595" t="str">
            <v>OTHER ASSETS</v>
          </cell>
        </row>
        <row r="1596">
          <cell r="C1596" t="str">
            <v>J6   F30012296FUSD</v>
          </cell>
          <cell r="D1596" t="str">
            <v>CBABA***</v>
          </cell>
          <cell r="E1596" t="str">
            <v>LAND&amp;ME</v>
          </cell>
          <cell r="F1596" t="str">
            <v>Balance Sheet</v>
          </cell>
          <cell r="G1596">
            <v>-105614.49</v>
          </cell>
          <cell r="H1596">
            <v>-105614.49</v>
          </cell>
          <cell r="I1596">
            <v>-105614.49</v>
          </cell>
          <cell r="J1596">
            <v>-105614.49</v>
          </cell>
          <cell r="K1596">
            <v>-105614.49</v>
          </cell>
          <cell r="L1596">
            <v>-105614.49</v>
          </cell>
          <cell r="M1596">
            <v>-105614.49</v>
          </cell>
          <cell r="N1596">
            <v>-105614.49</v>
          </cell>
          <cell r="O1596">
            <v>-105614.49</v>
          </cell>
          <cell r="P1596">
            <v>-105614.49</v>
          </cell>
          <cell r="Q1596">
            <v>-105614.49</v>
          </cell>
          <cell r="R1596">
            <v>-105614.49</v>
          </cell>
          <cell r="S1596">
            <v>-1267373.8800000001</v>
          </cell>
          <cell r="T1596" t="str">
            <v>USD</v>
          </cell>
          <cell r="U1596" t="str">
            <v>ASSETS</v>
          </cell>
          <cell r="V1596" t="str">
            <v>OTHER ASSETS</v>
          </cell>
        </row>
        <row r="1597">
          <cell r="C1597" t="str">
            <v>J6   F300122991USD</v>
          </cell>
          <cell r="D1597" t="str">
            <v>CBABA***</v>
          </cell>
          <cell r="E1597" t="str">
            <v>LAND&amp;ME</v>
          </cell>
          <cell r="F1597" t="str">
            <v>Balance Sheet</v>
          </cell>
          <cell r="G1597">
            <v>3307.99</v>
          </cell>
          <cell r="H1597">
            <v>3307.99</v>
          </cell>
          <cell r="I1597">
            <v>3307.99</v>
          </cell>
          <cell r="J1597">
            <v>3307.99</v>
          </cell>
          <cell r="K1597">
            <v>3307.99</v>
          </cell>
          <cell r="L1597">
            <v>3307.99</v>
          </cell>
          <cell r="M1597">
            <v>3307.99</v>
          </cell>
          <cell r="N1597">
            <v>3307.99</v>
          </cell>
          <cell r="O1597">
            <v>3307.99</v>
          </cell>
          <cell r="P1597">
            <v>3307.99</v>
          </cell>
          <cell r="Q1597">
            <v>3307.99</v>
          </cell>
          <cell r="R1597">
            <v>3307.99</v>
          </cell>
          <cell r="S1597">
            <v>39695.879999999983</v>
          </cell>
          <cell r="T1597" t="str">
            <v>USD</v>
          </cell>
          <cell r="U1597" t="str">
            <v>ASSETS</v>
          </cell>
          <cell r="V1597" t="str">
            <v>OTHER ASSETS</v>
          </cell>
        </row>
        <row r="1598">
          <cell r="C1598" t="str">
            <v>J6   F30012299FUSD</v>
          </cell>
          <cell r="D1598" t="str">
            <v>CBABA***</v>
          </cell>
          <cell r="E1598" t="str">
            <v>LAND&amp;ME</v>
          </cell>
          <cell r="F1598" t="str">
            <v>Balance Sheet</v>
          </cell>
          <cell r="G1598">
            <v>-13763.37</v>
          </cell>
          <cell r="H1598">
            <v>-14044.26</v>
          </cell>
          <cell r="I1598">
            <v>-14325.15</v>
          </cell>
          <cell r="J1598">
            <v>-14606.04</v>
          </cell>
          <cell r="K1598">
            <v>-14886.93</v>
          </cell>
          <cell r="L1598">
            <v>-15167.82</v>
          </cell>
          <cell r="M1598">
            <v>-15448.71</v>
          </cell>
          <cell r="N1598">
            <v>-15729.6</v>
          </cell>
          <cell r="O1598">
            <v>-16010.49</v>
          </cell>
          <cell r="P1598">
            <v>-16291.38</v>
          </cell>
          <cell r="Q1598">
            <v>-16572.27</v>
          </cell>
          <cell r="R1598">
            <v>-16853.16</v>
          </cell>
          <cell r="S1598">
            <v>-183699.18</v>
          </cell>
          <cell r="T1598" t="str">
            <v>USD</v>
          </cell>
          <cell r="U1598" t="str">
            <v>ASSETS</v>
          </cell>
          <cell r="V1598" t="str">
            <v>OTHER ASSETS</v>
          </cell>
        </row>
        <row r="1599">
          <cell r="C1599" t="str">
            <v>J6   F30012299QUSD</v>
          </cell>
          <cell r="D1599" t="str">
            <v>CBABA***</v>
          </cell>
          <cell r="E1599" t="str">
            <v>LAND&amp;ME</v>
          </cell>
          <cell r="F1599" t="str">
            <v>Balance Sheet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-10733.89</v>
          </cell>
          <cell r="Q1599">
            <v>-11974.93</v>
          </cell>
          <cell r="R1599">
            <v>-11999.67</v>
          </cell>
          <cell r="S1599">
            <v>-34708.49</v>
          </cell>
          <cell r="T1599" t="str">
            <v>USD</v>
          </cell>
          <cell r="U1599" t="str">
            <v>ASSETS</v>
          </cell>
          <cell r="V1599" t="str">
            <v>OTHER ASSETS</v>
          </cell>
        </row>
        <row r="1600">
          <cell r="C1600" t="str">
            <v>J6   F3001229ABUSD</v>
          </cell>
          <cell r="D1600" t="str">
            <v>CBABA***</v>
          </cell>
          <cell r="E1600" t="str">
            <v>LAND&amp;ME</v>
          </cell>
          <cell r="F1600" t="str">
            <v>Balance Sheet</v>
          </cell>
          <cell r="G1600">
            <v>-1073578.9099999999</v>
          </cell>
          <cell r="H1600">
            <v>-1074424.1100000001</v>
          </cell>
          <cell r="I1600">
            <v>-1075269.31</v>
          </cell>
          <cell r="J1600">
            <v>-1076114.51</v>
          </cell>
          <cell r="K1600">
            <v>-1076959.71</v>
          </cell>
          <cell r="L1600">
            <v>-1077804.9099999999</v>
          </cell>
          <cell r="M1600">
            <v>-1078650.1100000001</v>
          </cell>
          <cell r="N1600">
            <v>-1079495.31</v>
          </cell>
          <cell r="O1600">
            <v>-29912.53</v>
          </cell>
          <cell r="P1600">
            <v>0</v>
          </cell>
          <cell r="Q1600">
            <v>0</v>
          </cell>
          <cell r="R1600">
            <v>0</v>
          </cell>
          <cell r="S1600">
            <v>-8642209.4100000001</v>
          </cell>
          <cell r="T1600" t="str">
            <v>USD</v>
          </cell>
          <cell r="U1600" t="str">
            <v>ASSETS</v>
          </cell>
          <cell r="V1600" t="str">
            <v>OTHER ASSETS</v>
          </cell>
        </row>
        <row r="1601">
          <cell r="C1601" t="str">
            <v>J6   F3001229KWUSD</v>
          </cell>
          <cell r="D1601" t="str">
            <v>CBABA***</v>
          </cell>
          <cell r="E1601" t="str">
            <v>LAND&amp;ME</v>
          </cell>
          <cell r="F1601" t="str">
            <v>Balance Sheet</v>
          </cell>
          <cell r="G1601">
            <v>-634.46</v>
          </cell>
          <cell r="H1601">
            <v>-664</v>
          </cell>
          <cell r="I1601">
            <v>-693.54</v>
          </cell>
          <cell r="J1601">
            <v>-723.08</v>
          </cell>
          <cell r="K1601">
            <v>-752.62</v>
          </cell>
          <cell r="L1601">
            <v>-782.16</v>
          </cell>
          <cell r="M1601">
            <v>-811.7</v>
          </cell>
          <cell r="N1601">
            <v>-841.24</v>
          </cell>
          <cell r="O1601">
            <v>-870.78</v>
          </cell>
          <cell r="P1601">
            <v>-900.32</v>
          </cell>
          <cell r="Q1601">
            <v>-929.87</v>
          </cell>
          <cell r="R1601">
            <v>-959.42</v>
          </cell>
          <cell r="S1601">
            <v>-9563.1899999999987</v>
          </cell>
          <cell r="T1601" t="str">
            <v>USD</v>
          </cell>
          <cell r="U1601" t="str">
            <v>ASSETS</v>
          </cell>
          <cell r="V1601" t="str">
            <v>OTHER ASSETS</v>
          </cell>
        </row>
        <row r="1602">
          <cell r="C1602" t="str">
            <v>J6   F3001229LKUSD</v>
          </cell>
          <cell r="D1602" t="str">
            <v>CBABA***</v>
          </cell>
          <cell r="E1602" t="str">
            <v>LAND&amp;ME</v>
          </cell>
          <cell r="F1602" t="str">
            <v>Balance Sheet</v>
          </cell>
          <cell r="G1602">
            <v>-116564.45</v>
          </cell>
          <cell r="H1602">
            <v>-122583.64</v>
          </cell>
          <cell r="I1602">
            <v>-128602.83</v>
          </cell>
          <cell r="J1602">
            <v>-134622.01999999999</v>
          </cell>
          <cell r="K1602">
            <v>-140641.21</v>
          </cell>
          <cell r="L1602">
            <v>-146660.4</v>
          </cell>
          <cell r="M1602">
            <v>-152679.59</v>
          </cell>
          <cell r="N1602">
            <v>-158698.78</v>
          </cell>
          <cell r="O1602">
            <v>-164717.97</v>
          </cell>
          <cell r="P1602">
            <v>-170737.16</v>
          </cell>
          <cell r="Q1602">
            <v>-176756.36</v>
          </cell>
          <cell r="R1602">
            <v>-182775.56</v>
          </cell>
          <cell r="S1602">
            <v>-1796039.9699999997</v>
          </cell>
          <cell r="T1602" t="str">
            <v>USD</v>
          </cell>
          <cell r="U1602" t="str">
            <v>ASSETS</v>
          </cell>
          <cell r="V1602" t="str">
            <v>OTHER ASSETS</v>
          </cell>
        </row>
        <row r="1603">
          <cell r="C1603" t="str">
            <v>J6   F3001229U1USD</v>
          </cell>
          <cell r="D1603" t="str">
            <v>CBABA***</v>
          </cell>
          <cell r="E1603" t="str">
            <v>LAND&amp;ME</v>
          </cell>
          <cell r="F1603" t="str">
            <v>Balance Sheet</v>
          </cell>
          <cell r="G1603">
            <v>-20048.52</v>
          </cell>
          <cell r="H1603">
            <v>-20529.93</v>
          </cell>
          <cell r="I1603">
            <v>-21011.34</v>
          </cell>
          <cell r="J1603">
            <v>-21492.75</v>
          </cell>
          <cell r="K1603">
            <v>-21974.16</v>
          </cell>
          <cell r="L1603">
            <v>-22455.57</v>
          </cell>
          <cell r="M1603">
            <v>-22936.98</v>
          </cell>
          <cell r="N1603">
            <v>-23418.39</v>
          </cell>
          <cell r="O1603">
            <v>-23899.8</v>
          </cell>
          <cell r="P1603">
            <v>-24381.21</v>
          </cell>
          <cell r="Q1603">
            <v>-24862.62</v>
          </cell>
          <cell r="R1603">
            <v>-25344.03</v>
          </cell>
          <cell r="S1603">
            <v>-272355.3</v>
          </cell>
          <cell r="T1603" t="str">
            <v>USD</v>
          </cell>
          <cell r="U1603" t="str">
            <v>ASSETS</v>
          </cell>
          <cell r="V1603" t="str">
            <v>OTHER ASSETS</v>
          </cell>
        </row>
        <row r="1604">
          <cell r="C1604" t="str">
            <v>J6   F30012501CUSD</v>
          </cell>
          <cell r="D1604" t="str">
            <v>CBABA***</v>
          </cell>
          <cell r="E1604" t="str">
            <v>LAND&amp;ME</v>
          </cell>
          <cell r="F1604" t="str">
            <v>Balance Sheet</v>
          </cell>
          <cell r="G1604">
            <v>-37709.21</v>
          </cell>
          <cell r="H1604">
            <v>-37738.019999999997</v>
          </cell>
          <cell r="I1604">
            <v>-37766.83</v>
          </cell>
          <cell r="J1604">
            <v>-37795.64</v>
          </cell>
          <cell r="K1604">
            <v>-37824.449999999997</v>
          </cell>
          <cell r="L1604">
            <v>-37853.26</v>
          </cell>
          <cell r="M1604">
            <v>-37882.07</v>
          </cell>
          <cell r="N1604">
            <v>-37910.879999999997</v>
          </cell>
          <cell r="O1604">
            <v>-37939.69</v>
          </cell>
          <cell r="P1604">
            <v>-37968.5</v>
          </cell>
          <cell r="Q1604">
            <v>-37997.31</v>
          </cell>
          <cell r="R1604">
            <v>-38026.120000000003</v>
          </cell>
          <cell r="S1604">
            <v>-454411.98000000004</v>
          </cell>
          <cell r="T1604" t="str">
            <v>USD</v>
          </cell>
          <cell r="U1604" t="str">
            <v>ASSETS</v>
          </cell>
          <cell r="V1604" t="str">
            <v>OTHER ASSETS</v>
          </cell>
        </row>
        <row r="1605">
          <cell r="C1605" t="str">
            <v>J6   F30012501GUSD</v>
          </cell>
          <cell r="D1605" t="str">
            <v>CBABA***</v>
          </cell>
          <cell r="E1605" t="str">
            <v>LAND&amp;ME</v>
          </cell>
          <cell r="F1605" t="str">
            <v>Balance Sheet</v>
          </cell>
          <cell r="G1605">
            <v>-3718.9</v>
          </cell>
          <cell r="H1605">
            <v>-3741.83</v>
          </cell>
          <cell r="I1605">
            <v>-3764.76</v>
          </cell>
          <cell r="J1605">
            <v>-3787.69</v>
          </cell>
          <cell r="K1605">
            <v>-3810.62</v>
          </cell>
          <cell r="L1605">
            <v>-3833.55</v>
          </cell>
          <cell r="M1605">
            <v>-3856.48</v>
          </cell>
          <cell r="N1605">
            <v>-3879.41</v>
          </cell>
          <cell r="O1605">
            <v>-3902.34</v>
          </cell>
          <cell r="P1605">
            <v>-3925.27</v>
          </cell>
          <cell r="Q1605">
            <v>-3948.21</v>
          </cell>
          <cell r="R1605">
            <v>-3971.15</v>
          </cell>
          <cell r="S1605">
            <v>-46140.21</v>
          </cell>
          <cell r="T1605" t="str">
            <v>USD</v>
          </cell>
          <cell r="U1605" t="str">
            <v>ASSETS</v>
          </cell>
          <cell r="V1605" t="str">
            <v>OTHER ASSETS</v>
          </cell>
        </row>
        <row r="1606">
          <cell r="C1606" t="str">
            <v>J6   F30012501HUSD</v>
          </cell>
          <cell r="D1606" t="str">
            <v>CBABA***</v>
          </cell>
          <cell r="E1606" t="str">
            <v>LAND&amp;ME</v>
          </cell>
          <cell r="F1606" t="str">
            <v>Balance Sheet</v>
          </cell>
          <cell r="G1606">
            <v>-240.14</v>
          </cell>
          <cell r="H1606">
            <v>-359.71</v>
          </cell>
          <cell r="I1606">
            <v>-479.28</v>
          </cell>
          <cell r="J1606">
            <v>-598.85</v>
          </cell>
          <cell r="K1606">
            <v>-718.42</v>
          </cell>
          <cell r="L1606">
            <v>-837.99</v>
          </cell>
          <cell r="M1606">
            <v>-957.56</v>
          </cell>
          <cell r="N1606">
            <v>-1077.1300000000001</v>
          </cell>
          <cell r="O1606">
            <v>-1196.7</v>
          </cell>
          <cell r="P1606">
            <v>-1316.27</v>
          </cell>
          <cell r="Q1606">
            <v>-1435.85</v>
          </cell>
          <cell r="R1606">
            <v>-1555.43</v>
          </cell>
          <cell r="S1606">
            <v>-10773.330000000002</v>
          </cell>
          <cell r="T1606" t="str">
            <v>USD</v>
          </cell>
          <cell r="U1606" t="str">
            <v>ASSETS</v>
          </cell>
          <cell r="V1606" t="str">
            <v>OTHER ASSETS</v>
          </cell>
        </row>
        <row r="1607">
          <cell r="C1607" t="str">
            <v>J6   F30012501SUSD</v>
          </cell>
          <cell r="D1607" t="str">
            <v>CBABA***</v>
          </cell>
          <cell r="E1607" t="str">
            <v>LAND&amp;ME</v>
          </cell>
          <cell r="F1607" t="str">
            <v>Balance Sheet</v>
          </cell>
          <cell r="G1607">
            <v>-46318.96</v>
          </cell>
          <cell r="H1607">
            <v>-47453.27</v>
          </cell>
          <cell r="I1607">
            <v>-48587.58</v>
          </cell>
          <cell r="J1607">
            <v>-49721.89</v>
          </cell>
          <cell r="K1607">
            <v>-50856.2</v>
          </cell>
          <cell r="L1607">
            <v>-51990.51</v>
          </cell>
          <cell r="M1607">
            <v>-53124.82</v>
          </cell>
          <cell r="N1607">
            <v>-54259.13</v>
          </cell>
          <cell r="O1607">
            <v>-55393.440000000002</v>
          </cell>
          <cell r="P1607">
            <v>-56527.75</v>
          </cell>
          <cell r="Q1607">
            <v>-57662.06</v>
          </cell>
          <cell r="R1607">
            <v>-58796.37</v>
          </cell>
          <cell r="S1607">
            <v>-630691.9800000001</v>
          </cell>
          <cell r="T1607" t="str">
            <v>USD</v>
          </cell>
          <cell r="U1607" t="str">
            <v>ASSETS</v>
          </cell>
          <cell r="V1607" t="str">
            <v>OTHER ASSETS</v>
          </cell>
        </row>
        <row r="1608">
          <cell r="C1608" t="str">
            <v>J6   F300125020USD</v>
          </cell>
          <cell r="D1608" t="str">
            <v>CBABA***</v>
          </cell>
          <cell r="E1608" t="str">
            <v>LAND&amp;ME</v>
          </cell>
          <cell r="F1608" t="str">
            <v>Balance Sheet</v>
          </cell>
          <cell r="G1608">
            <v>-1586.09</v>
          </cell>
          <cell r="H1608">
            <v>-1975.15</v>
          </cell>
          <cell r="I1608">
            <v>-2364.21</v>
          </cell>
          <cell r="J1608">
            <v>-2753.27</v>
          </cell>
          <cell r="K1608">
            <v>-3142.33</v>
          </cell>
          <cell r="L1608">
            <v>-3531.39</v>
          </cell>
          <cell r="M1608">
            <v>-3920.45</v>
          </cell>
          <cell r="N1608">
            <v>-4309.51</v>
          </cell>
          <cell r="O1608">
            <v>-4698.57</v>
          </cell>
          <cell r="P1608">
            <v>-5087.63</v>
          </cell>
          <cell r="Q1608">
            <v>-5476.69</v>
          </cell>
          <cell r="R1608">
            <v>-5865.75</v>
          </cell>
          <cell r="S1608">
            <v>-44711.040000000001</v>
          </cell>
          <cell r="T1608" t="str">
            <v>USD</v>
          </cell>
          <cell r="U1608" t="str">
            <v>ASSETS</v>
          </cell>
          <cell r="V1608" t="str">
            <v>OTHER ASSETS</v>
          </cell>
        </row>
        <row r="1609">
          <cell r="C1609" t="str">
            <v>J6   F300125022USD</v>
          </cell>
          <cell r="D1609" t="str">
            <v>CBABA***</v>
          </cell>
          <cell r="E1609" t="str">
            <v>LAND&amp;ME</v>
          </cell>
          <cell r="F1609" t="str">
            <v>Balance Sheet</v>
          </cell>
          <cell r="G1609">
            <v>-76878.960000000006</v>
          </cell>
          <cell r="H1609">
            <v>-77519.87</v>
          </cell>
          <cell r="I1609">
            <v>-78160.78</v>
          </cell>
          <cell r="J1609">
            <v>-78801.69</v>
          </cell>
          <cell r="K1609">
            <v>-79442.600000000006</v>
          </cell>
          <cell r="L1609">
            <v>-80083.509999999995</v>
          </cell>
          <cell r="M1609">
            <v>-80724.42</v>
          </cell>
          <cell r="N1609">
            <v>-81365.33</v>
          </cell>
          <cell r="O1609">
            <v>-82006.240000000005</v>
          </cell>
          <cell r="P1609">
            <v>-82647.149999999994</v>
          </cell>
          <cell r="Q1609">
            <v>-83288.05</v>
          </cell>
          <cell r="R1609">
            <v>-83928.95</v>
          </cell>
          <cell r="S1609">
            <v>-964847.55</v>
          </cell>
          <cell r="T1609" t="str">
            <v>USD</v>
          </cell>
          <cell r="U1609" t="str">
            <v>ASSETS</v>
          </cell>
          <cell r="V1609" t="str">
            <v>OTHER ASSETS</v>
          </cell>
        </row>
        <row r="1610">
          <cell r="C1610" t="str">
            <v>J6   F300125024USD</v>
          </cell>
          <cell r="D1610" t="str">
            <v>CBABA***</v>
          </cell>
          <cell r="E1610" t="str">
            <v>LAND&amp;ME</v>
          </cell>
          <cell r="F1610" t="str">
            <v>Balance Sheet</v>
          </cell>
          <cell r="G1610">
            <v>-84434.44</v>
          </cell>
          <cell r="H1610">
            <v>-84672.98</v>
          </cell>
          <cell r="I1610">
            <v>-84842.49</v>
          </cell>
          <cell r="J1610">
            <v>-85012</v>
          </cell>
          <cell r="K1610">
            <v>-85181.51</v>
          </cell>
          <cell r="L1610">
            <v>-84249.3</v>
          </cell>
          <cell r="M1610">
            <v>-81843.13</v>
          </cell>
          <cell r="N1610">
            <v>-81994.960000000006</v>
          </cell>
          <cell r="O1610">
            <v>-82146.789999999994</v>
          </cell>
          <cell r="P1610">
            <v>-82298.62</v>
          </cell>
          <cell r="Q1610">
            <v>-82450.460000000006</v>
          </cell>
          <cell r="R1610">
            <v>-82602.3</v>
          </cell>
          <cell r="S1610">
            <v>-1001728.98</v>
          </cell>
          <cell r="T1610" t="str">
            <v>USD</v>
          </cell>
          <cell r="U1610" t="str">
            <v>ASSETS</v>
          </cell>
          <cell r="V1610" t="str">
            <v>OTHER ASSETS</v>
          </cell>
        </row>
        <row r="1611">
          <cell r="C1611" t="str">
            <v>J6   F30012505JUSD</v>
          </cell>
          <cell r="D1611" t="str">
            <v>CBABA***</v>
          </cell>
          <cell r="E1611" t="str">
            <v>LAND&amp;ME</v>
          </cell>
          <cell r="F1611" t="str">
            <v>Balance Sheet</v>
          </cell>
          <cell r="G1611">
            <v>-44301.35</v>
          </cell>
          <cell r="H1611">
            <v>-44331.81</v>
          </cell>
          <cell r="I1611">
            <v>-44362.27</v>
          </cell>
          <cell r="J1611">
            <v>-44392.73</v>
          </cell>
          <cell r="K1611">
            <v>-44423.19</v>
          </cell>
          <cell r="L1611">
            <v>-44453.65</v>
          </cell>
          <cell r="M1611">
            <v>-44484.11</v>
          </cell>
          <cell r="N1611">
            <v>-44514.57</v>
          </cell>
          <cell r="O1611">
            <v>-8495.5</v>
          </cell>
          <cell r="P1611">
            <v>0</v>
          </cell>
          <cell r="Q1611">
            <v>0</v>
          </cell>
          <cell r="R1611">
            <v>0</v>
          </cell>
          <cell r="S1611">
            <v>-363759.18</v>
          </cell>
          <cell r="T1611" t="str">
            <v>USD</v>
          </cell>
          <cell r="U1611" t="str">
            <v>ASSETS</v>
          </cell>
          <cell r="V1611" t="str">
            <v>OTHER ASSETS</v>
          </cell>
        </row>
        <row r="1612">
          <cell r="C1612" t="str">
            <v>J6   F300125065USD</v>
          </cell>
          <cell r="D1612" t="str">
            <v>CBABA***</v>
          </cell>
          <cell r="E1612" t="str">
            <v>LAND&amp;ME</v>
          </cell>
          <cell r="F1612" t="str">
            <v>Balance Sheet</v>
          </cell>
          <cell r="G1612">
            <v>-30522.48</v>
          </cell>
          <cell r="H1612">
            <v>-30895.94</v>
          </cell>
          <cell r="I1612">
            <v>-31269.4</v>
          </cell>
          <cell r="J1612">
            <v>-31642.86</v>
          </cell>
          <cell r="K1612">
            <v>-32016.32</v>
          </cell>
          <cell r="L1612">
            <v>-32389.78</v>
          </cell>
          <cell r="M1612">
            <v>-32763.24</v>
          </cell>
          <cell r="N1612">
            <v>-33136.699999999997</v>
          </cell>
          <cell r="O1612">
            <v>-33510.160000000003</v>
          </cell>
          <cell r="P1612">
            <v>-33883.620000000003</v>
          </cell>
          <cell r="Q1612">
            <v>-34257.08</v>
          </cell>
          <cell r="R1612">
            <v>-34630.54</v>
          </cell>
          <cell r="S1612">
            <v>-390918.12</v>
          </cell>
          <cell r="T1612" t="str">
            <v>USD</v>
          </cell>
          <cell r="U1612" t="str">
            <v>ASSETS</v>
          </cell>
          <cell r="V1612" t="str">
            <v>OTHER ASSETS</v>
          </cell>
        </row>
        <row r="1613">
          <cell r="C1613" t="str">
            <v>J6   F30012506FUSD</v>
          </cell>
          <cell r="D1613" t="str">
            <v>CBABA***</v>
          </cell>
          <cell r="E1613" t="str">
            <v>LAND&amp;ME</v>
          </cell>
          <cell r="F1613" t="str">
            <v>Balance Sheet</v>
          </cell>
          <cell r="G1613">
            <v>-41065.949999999997</v>
          </cell>
          <cell r="H1613">
            <v>-41065.949999999997</v>
          </cell>
          <cell r="I1613">
            <v>-41065.949999999997</v>
          </cell>
          <cell r="J1613">
            <v>-41065.949999999997</v>
          </cell>
          <cell r="K1613">
            <v>-41065.949999999997</v>
          </cell>
          <cell r="L1613">
            <v>-41065.949999999997</v>
          </cell>
          <cell r="M1613">
            <v>-41065.949999999997</v>
          </cell>
          <cell r="N1613">
            <v>-41065.949999999997</v>
          </cell>
          <cell r="O1613">
            <v>-41065.949999999997</v>
          </cell>
          <cell r="P1613">
            <v>-41065.949999999997</v>
          </cell>
          <cell r="Q1613">
            <v>-41065.949999999997</v>
          </cell>
          <cell r="R1613">
            <v>-41065.949999999997</v>
          </cell>
          <cell r="S1613">
            <v>-492791.40000000008</v>
          </cell>
          <cell r="T1613" t="str">
            <v>USD</v>
          </cell>
          <cell r="U1613" t="str">
            <v>ASSETS</v>
          </cell>
          <cell r="V1613" t="str">
            <v>OTHER ASSETS</v>
          </cell>
        </row>
        <row r="1614">
          <cell r="C1614" t="str">
            <v>J6   F300125091USD</v>
          </cell>
          <cell r="D1614" t="str">
            <v>CBABA***</v>
          </cell>
          <cell r="E1614" t="str">
            <v>LAND&amp;ME</v>
          </cell>
          <cell r="F1614" t="str">
            <v>Balance Sheet</v>
          </cell>
          <cell r="G1614">
            <v>-2519.6999999999998</v>
          </cell>
          <cell r="H1614">
            <v>-2546.64</v>
          </cell>
          <cell r="I1614">
            <v>-2573.58</v>
          </cell>
          <cell r="J1614">
            <v>-2600.52</v>
          </cell>
          <cell r="K1614">
            <v>-2627.46</v>
          </cell>
          <cell r="L1614">
            <v>-2654.4</v>
          </cell>
          <cell r="M1614">
            <v>-2681.34</v>
          </cell>
          <cell r="N1614">
            <v>-2708.28</v>
          </cell>
          <cell r="O1614">
            <v>-2735.22</v>
          </cell>
          <cell r="P1614">
            <v>-2762.16</v>
          </cell>
          <cell r="Q1614">
            <v>-2789.1</v>
          </cell>
          <cell r="R1614">
            <v>-2816.04</v>
          </cell>
          <cell r="S1614">
            <v>-32014.44</v>
          </cell>
          <cell r="T1614" t="str">
            <v>USD</v>
          </cell>
          <cell r="U1614" t="str">
            <v>ASSETS</v>
          </cell>
          <cell r="V1614" t="str">
            <v>OTHER ASSETS</v>
          </cell>
        </row>
        <row r="1615">
          <cell r="C1615" t="str">
            <v>J6   F30012509EUSD</v>
          </cell>
          <cell r="D1615" t="str">
            <v>CBABA***</v>
          </cell>
          <cell r="E1615" t="str">
            <v>LAND&amp;ME</v>
          </cell>
          <cell r="F1615" t="str">
            <v>Balance Sheet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-32790.31</v>
          </cell>
          <cell r="Q1615">
            <v>-32811.279999999999</v>
          </cell>
          <cell r="R1615">
            <v>-32832.25</v>
          </cell>
          <cell r="S1615">
            <v>-98433.84</v>
          </cell>
          <cell r="T1615" t="str">
            <v>USD</v>
          </cell>
          <cell r="U1615" t="str">
            <v>ASSETS</v>
          </cell>
          <cell r="V1615" t="str">
            <v>OTHER ASSETS</v>
          </cell>
        </row>
        <row r="1616">
          <cell r="C1616" t="str">
            <v>J6   F30012509FUSD</v>
          </cell>
          <cell r="D1616" t="str">
            <v>CBABA***</v>
          </cell>
          <cell r="E1616" t="str">
            <v>LAND&amp;ME</v>
          </cell>
          <cell r="F1616" t="str">
            <v>Balance Sheet</v>
          </cell>
          <cell r="G1616">
            <v>-926.32</v>
          </cell>
          <cell r="H1616">
            <v>-939.08</v>
          </cell>
          <cell r="I1616">
            <v>-951.84</v>
          </cell>
          <cell r="J1616">
            <v>-964.6</v>
          </cell>
          <cell r="K1616">
            <v>-977.36</v>
          </cell>
          <cell r="L1616">
            <v>-990.12</v>
          </cell>
          <cell r="M1616">
            <v>-1002.88</v>
          </cell>
          <cell r="N1616">
            <v>-1015.64</v>
          </cell>
          <cell r="O1616">
            <v>-1028.4000000000001</v>
          </cell>
          <cell r="P1616">
            <v>-1041.1600000000001</v>
          </cell>
          <cell r="Q1616">
            <v>-1053.93</v>
          </cell>
          <cell r="R1616">
            <v>-1066.7</v>
          </cell>
          <cell r="S1616">
            <v>-11958.03</v>
          </cell>
          <cell r="T1616" t="str">
            <v>USD</v>
          </cell>
          <cell r="U1616" t="str">
            <v>ASSETS</v>
          </cell>
          <cell r="V1616" t="str">
            <v>OTHER ASSETS</v>
          </cell>
        </row>
        <row r="1617">
          <cell r="C1617" t="str">
            <v>J6   F30012509QUSD</v>
          </cell>
          <cell r="D1617" t="str">
            <v>CBABA***</v>
          </cell>
          <cell r="E1617" t="str">
            <v>LAND&amp;ME</v>
          </cell>
          <cell r="F1617" t="str">
            <v>Balance Sheet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-1212.79</v>
          </cell>
          <cell r="Q1617">
            <v>-1212.79</v>
          </cell>
          <cell r="R1617">
            <v>-1212.79</v>
          </cell>
          <cell r="S1617">
            <v>-3638.37</v>
          </cell>
          <cell r="T1617" t="str">
            <v>USD</v>
          </cell>
          <cell r="U1617" t="str">
            <v>ASSETS</v>
          </cell>
          <cell r="V1617" t="str">
            <v>OTHER ASSETS</v>
          </cell>
        </row>
        <row r="1618">
          <cell r="C1618" t="str">
            <v>J6   F3001250ABUSD</v>
          </cell>
          <cell r="D1618" t="str">
            <v>CBABA***</v>
          </cell>
          <cell r="E1618" t="str">
            <v>LAND&amp;ME</v>
          </cell>
          <cell r="F1618" t="str">
            <v>Balance Sheet</v>
          </cell>
          <cell r="G1618">
            <v>-132904.04</v>
          </cell>
          <cell r="H1618">
            <v>-132995.45000000001</v>
          </cell>
          <cell r="I1618">
            <v>-133086.85999999999</v>
          </cell>
          <cell r="J1618">
            <v>-133178.26999999999</v>
          </cell>
          <cell r="K1618">
            <v>-133269.68</v>
          </cell>
          <cell r="L1618">
            <v>-133361.09</v>
          </cell>
          <cell r="M1618">
            <v>-133452.5</v>
          </cell>
          <cell r="N1618">
            <v>-133543.91</v>
          </cell>
          <cell r="O1618">
            <v>-25486.65</v>
          </cell>
          <cell r="P1618">
            <v>0</v>
          </cell>
          <cell r="Q1618">
            <v>0</v>
          </cell>
          <cell r="R1618">
            <v>0</v>
          </cell>
          <cell r="S1618">
            <v>-1091278.45</v>
          </cell>
          <cell r="T1618" t="str">
            <v>USD</v>
          </cell>
          <cell r="U1618" t="str">
            <v>ASSETS</v>
          </cell>
          <cell r="V1618" t="str">
            <v>OTHER ASSETS</v>
          </cell>
        </row>
        <row r="1619">
          <cell r="C1619" t="str">
            <v>J6   F3001250B5USD</v>
          </cell>
          <cell r="D1619" t="str">
            <v>CBABA***</v>
          </cell>
          <cell r="E1619" t="str">
            <v>LAND&amp;ME</v>
          </cell>
          <cell r="F1619" t="str">
            <v>Balance Sheet</v>
          </cell>
          <cell r="G1619">
            <v>-69.040000000000006</v>
          </cell>
          <cell r="H1619">
            <v>-0.01</v>
          </cell>
          <cell r="I1619">
            <v>-0.01</v>
          </cell>
          <cell r="J1619">
            <v>-0.01</v>
          </cell>
          <cell r="K1619">
            <v>-0.01</v>
          </cell>
          <cell r="L1619">
            <v>-0.01</v>
          </cell>
          <cell r="M1619">
            <v>-0.01</v>
          </cell>
          <cell r="N1619">
            <v>-0.01</v>
          </cell>
          <cell r="O1619">
            <v>-0.01</v>
          </cell>
          <cell r="P1619">
            <v>-0.01</v>
          </cell>
          <cell r="Q1619">
            <v>-0.01</v>
          </cell>
          <cell r="R1619">
            <v>-0.01</v>
          </cell>
          <cell r="S1619">
            <v>-69.150000000000063</v>
          </cell>
          <cell r="T1619" t="str">
            <v>USD</v>
          </cell>
          <cell r="U1619" t="str">
            <v>ASSETS</v>
          </cell>
          <cell r="V1619" t="str">
            <v>OTHER ASSETS</v>
          </cell>
        </row>
        <row r="1620">
          <cell r="C1620" t="str">
            <v>J6   F3001250KVUSD</v>
          </cell>
          <cell r="D1620" t="str">
            <v>CBABA***</v>
          </cell>
          <cell r="E1620" t="str">
            <v>LAND&amp;ME</v>
          </cell>
          <cell r="F1620" t="str">
            <v>Balance Sheet</v>
          </cell>
          <cell r="G1620">
            <v>-696.3</v>
          </cell>
          <cell r="H1620">
            <v>-724.56</v>
          </cell>
          <cell r="I1620">
            <v>-752.82</v>
          </cell>
          <cell r="J1620">
            <v>-781.08</v>
          </cell>
          <cell r="K1620">
            <v>-809.34</v>
          </cell>
          <cell r="L1620">
            <v>-837.6</v>
          </cell>
          <cell r="M1620">
            <v>-865.86</v>
          </cell>
          <cell r="N1620">
            <v>-894.12</v>
          </cell>
          <cell r="O1620">
            <v>-922.38</v>
          </cell>
          <cell r="P1620">
            <v>-950.64</v>
          </cell>
          <cell r="Q1620">
            <v>-978.89</v>
          </cell>
          <cell r="R1620">
            <v>-1007.14</v>
          </cell>
          <cell r="S1620">
            <v>-10220.729999999998</v>
          </cell>
          <cell r="T1620" t="str">
            <v>USD</v>
          </cell>
          <cell r="U1620" t="str">
            <v>ASSETS</v>
          </cell>
          <cell r="V1620" t="str">
            <v>OTHER ASSETS</v>
          </cell>
        </row>
        <row r="1621">
          <cell r="C1621" t="str">
            <v>J6   F3001250KZUSD</v>
          </cell>
          <cell r="D1621" t="str">
            <v>CBABA***</v>
          </cell>
          <cell r="E1621" t="str">
            <v>LAND&amp;ME</v>
          </cell>
          <cell r="F1621" t="str">
            <v>Balance Sheet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</v>
          </cell>
          <cell r="O1621">
            <v>-27168.25</v>
          </cell>
          <cell r="P1621">
            <v>-27188.880000000001</v>
          </cell>
          <cell r="Q1621">
            <v>-27209.51</v>
          </cell>
          <cell r="R1621">
            <v>-27230.14</v>
          </cell>
          <cell r="S1621">
            <v>-108796.78</v>
          </cell>
          <cell r="T1621" t="str">
            <v>USD</v>
          </cell>
          <cell r="U1621" t="str">
            <v>ASSETS</v>
          </cell>
          <cell r="V1621" t="str">
            <v>OTHER ASSETS</v>
          </cell>
        </row>
        <row r="1622">
          <cell r="C1622" t="str">
            <v>J6   F3001250LKUSD</v>
          </cell>
          <cell r="D1622" t="str">
            <v>CBABA***</v>
          </cell>
          <cell r="E1622" t="str">
            <v>LAND&amp;ME</v>
          </cell>
          <cell r="F1622" t="str">
            <v>Balance Sheet</v>
          </cell>
          <cell r="G1622">
            <v>-37524.559999999998</v>
          </cell>
          <cell r="H1622">
            <v>-39092.32</v>
          </cell>
          <cell r="I1622">
            <v>-40660.080000000002</v>
          </cell>
          <cell r="J1622">
            <v>-42227.839999999997</v>
          </cell>
          <cell r="K1622">
            <v>-43795.6</v>
          </cell>
          <cell r="L1622">
            <v>-45363.360000000001</v>
          </cell>
          <cell r="M1622">
            <v>-46931.12</v>
          </cell>
          <cell r="N1622">
            <v>-48498.879999999997</v>
          </cell>
          <cell r="O1622">
            <v>-50066.64</v>
          </cell>
          <cell r="P1622">
            <v>-51634.400000000001</v>
          </cell>
          <cell r="Q1622">
            <v>-53202.16</v>
          </cell>
          <cell r="R1622">
            <v>-54769.919999999998</v>
          </cell>
          <cell r="S1622">
            <v>-553766.88000000012</v>
          </cell>
          <cell r="T1622" t="str">
            <v>USD</v>
          </cell>
          <cell r="U1622" t="str">
            <v>ASSETS</v>
          </cell>
          <cell r="V1622" t="str">
            <v>OTHER ASSETS</v>
          </cell>
        </row>
        <row r="1623">
          <cell r="C1623" t="str">
            <v>J6   F3001250U1USD</v>
          </cell>
          <cell r="D1623" t="str">
            <v>CBABA***</v>
          </cell>
          <cell r="E1623" t="str">
            <v>LAND&amp;ME</v>
          </cell>
          <cell r="F1623" t="str">
            <v>Balance Sheet</v>
          </cell>
          <cell r="G1623">
            <v>-183986.95</v>
          </cell>
          <cell r="H1623">
            <v>-185613.46</v>
          </cell>
          <cell r="I1623">
            <v>-187239.97</v>
          </cell>
          <cell r="J1623">
            <v>-188866.48</v>
          </cell>
          <cell r="K1623">
            <v>-190492.99</v>
          </cell>
          <cell r="L1623">
            <v>-192119.5</v>
          </cell>
          <cell r="M1623">
            <v>-193746.01</v>
          </cell>
          <cell r="N1623">
            <v>-195372.52</v>
          </cell>
          <cell r="O1623">
            <v>-196999.03</v>
          </cell>
          <cell r="P1623">
            <v>-198625.54</v>
          </cell>
          <cell r="Q1623">
            <v>-200252.06</v>
          </cell>
          <cell r="R1623">
            <v>-201878.58</v>
          </cell>
          <cell r="S1623">
            <v>-2315193.0900000003</v>
          </cell>
          <cell r="T1623" t="str">
            <v>USD</v>
          </cell>
          <cell r="U1623" t="str">
            <v>ASSETS</v>
          </cell>
          <cell r="V1623" t="str">
            <v>OTHER ASSETS</v>
          </cell>
        </row>
        <row r="1624">
          <cell r="C1624" t="str">
            <v>J6   F30012511CUSD</v>
          </cell>
          <cell r="D1624" t="str">
            <v>CBABA***</v>
          </cell>
          <cell r="E1624" t="str">
            <v>LAND&amp;ME</v>
          </cell>
          <cell r="F1624" t="str">
            <v>Balance Sheet</v>
          </cell>
          <cell r="G1624">
            <v>-83889.13</v>
          </cell>
          <cell r="H1624">
            <v>-85280.84</v>
          </cell>
          <cell r="I1624">
            <v>-86672.55</v>
          </cell>
          <cell r="J1624">
            <v>-88064.26</v>
          </cell>
          <cell r="K1624">
            <v>-89455.97</v>
          </cell>
          <cell r="L1624">
            <v>-90847.679999999993</v>
          </cell>
          <cell r="M1624">
            <v>-92239.39</v>
          </cell>
          <cell r="N1624">
            <v>-93631.1</v>
          </cell>
          <cell r="O1624">
            <v>-95022.81</v>
          </cell>
          <cell r="P1624">
            <v>-96414.52</v>
          </cell>
          <cell r="Q1624">
            <v>-97806.23</v>
          </cell>
          <cell r="R1624">
            <v>-99197.94</v>
          </cell>
          <cell r="S1624">
            <v>-1098522.42</v>
          </cell>
          <cell r="T1624" t="str">
            <v>USD</v>
          </cell>
          <cell r="U1624" t="str">
            <v>ASSETS</v>
          </cell>
          <cell r="V1624" t="str">
            <v>OTHER ASSETS</v>
          </cell>
        </row>
        <row r="1625">
          <cell r="C1625" t="str">
            <v>J6   F30012511GUSD</v>
          </cell>
          <cell r="D1625" t="str">
            <v>CBABA***</v>
          </cell>
          <cell r="E1625" t="str">
            <v>LAND&amp;ME</v>
          </cell>
          <cell r="F1625" t="str">
            <v>Balance Sheet</v>
          </cell>
          <cell r="G1625">
            <v>-8689.48</v>
          </cell>
          <cell r="H1625">
            <v>-8689.48</v>
          </cell>
          <cell r="I1625">
            <v>-8689.48</v>
          </cell>
          <cell r="J1625">
            <v>-8689.48</v>
          </cell>
          <cell r="K1625">
            <v>-8689.48</v>
          </cell>
          <cell r="L1625">
            <v>-8689.48</v>
          </cell>
          <cell r="M1625">
            <v>-8689.48</v>
          </cell>
          <cell r="N1625">
            <v>-8689.48</v>
          </cell>
          <cell r="O1625">
            <v>-8689.48</v>
          </cell>
          <cell r="P1625">
            <v>-8689.48</v>
          </cell>
          <cell r="Q1625">
            <v>-8689.48</v>
          </cell>
          <cell r="R1625">
            <v>-8689.48</v>
          </cell>
          <cell r="S1625">
            <v>-104273.75999999997</v>
          </cell>
          <cell r="T1625" t="str">
            <v>USD</v>
          </cell>
          <cell r="U1625" t="str">
            <v>ASSETS</v>
          </cell>
          <cell r="V1625" t="str">
            <v>OTHER ASSETS</v>
          </cell>
        </row>
        <row r="1626">
          <cell r="C1626" t="str">
            <v>J6   F30012511KUSD</v>
          </cell>
          <cell r="D1626" t="str">
            <v>CBABA***</v>
          </cell>
          <cell r="E1626" t="str">
            <v>LAND&amp;ME</v>
          </cell>
          <cell r="F1626" t="str">
            <v>Balance Sheet</v>
          </cell>
          <cell r="G1626">
            <v>-8149.52</v>
          </cell>
          <cell r="H1626">
            <v>-8166.06</v>
          </cell>
          <cell r="I1626">
            <v>-8182.6</v>
          </cell>
          <cell r="J1626">
            <v>-8199.14</v>
          </cell>
          <cell r="K1626">
            <v>-8215.68</v>
          </cell>
          <cell r="L1626">
            <v>-8232.2199999999993</v>
          </cell>
          <cell r="M1626">
            <v>-8248.76</v>
          </cell>
          <cell r="N1626">
            <v>-8265.2999999999993</v>
          </cell>
          <cell r="O1626">
            <v>-8281.84</v>
          </cell>
          <cell r="P1626">
            <v>-8298.3799999999992</v>
          </cell>
          <cell r="Q1626">
            <v>-8314.91</v>
          </cell>
          <cell r="R1626">
            <v>-8331.44</v>
          </cell>
          <cell r="S1626">
            <v>-98885.85</v>
          </cell>
          <cell r="T1626" t="str">
            <v>USD</v>
          </cell>
          <cell r="U1626" t="str">
            <v>ASSETS</v>
          </cell>
          <cell r="V1626" t="str">
            <v>OTHER ASSETS</v>
          </cell>
        </row>
        <row r="1627">
          <cell r="C1627" t="str">
            <v>J6   F30012511SUSD</v>
          </cell>
          <cell r="D1627" t="str">
            <v>CBABA***</v>
          </cell>
          <cell r="E1627" t="str">
            <v>LAND&amp;ME</v>
          </cell>
          <cell r="F1627" t="str">
            <v>Balance Sheet</v>
          </cell>
          <cell r="G1627">
            <v>-188243.18</v>
          </cell>
          <cell r="H1627">
            <v>-189363.56</v>
          </cell>
          <cell r="I1627">
            <v>-190483.94</v>
          </cell>
          <cell r="J1627">
            <v>-191604.32</v>
          </cell>
          <cell r="K1627">
            <v>-192724.7</v>
          </cell>
          <cell r="L1627">
            <v>-193845.08</v>
          </cell>
          <cell r="M1627">
            <v>-194965.46</v>
          </cell>
          <cell r="N1627">
            <v>-196085.84</v>
          </cell>
          <cell r="O1627">
            <v>-197206.22</v>
          </cell>
          <cell r="P1627">
            <v>-198326.6</v>
          </cell>
          <cell r="Q1627">
            <v>-199446.98</v>
          </cell>
          <cell r="R1627">
            <v>-200567.36</v>
          </cell>
          <cell r="S1627">
            <v>-2332863.2400000002</v>
          </cell>
          <cell r="T1627" t="str">
            <v>USD</v>
          </cell>
          <cell r="U1627" t="str">
            <v>ASSETS</v>
          </cell>
          <cell r="V1627" t="str">
            <v>OTHER ASSETS</v>
          </cell>
        </row>
        <row r="1628">
          <cell r="C1628" t="str">
            <v>J6   F300125122USD</v>
          </cell>
          <cell r="D1628" t="str">
            <v>CBABA***</v>
          </cell>
          <cell r="E1628" t="str">
            <v>LAND&amp;ME</v>
          </cell>
          <cell r="F1628" t="str">
            <v>Balance Sheet</v>
          </cell>
          <cell r="G1628">
            <v>-100916.53</v>
          </cell>
          <cell r="H1628">
            <v>-101829.4</v>
          </cell>
          <cell r="I1628">
            <v>-102742.27</v>
          </cell>
          <cell r="J1628">
            <v>-103655.14</v>
          </cell>
          <cell r="K1628">
            <v>-104568.01</v>
          </cell>
          <cell r="L1628">
            <v>-105480.88</v>
          </cell>
          <cell r="M1628">
            <v>-106393.75</v>
          </cell>
          <cell r="N1628">
            <v>-107306.62</v>
          </cell>
          <cell r="O1628">
            <v>-108219.49</v>
          </cell>
          <cell r="P1628">
            <v>-109132.36</v>
          </cell>
          <cell r="Q1628">
            <v>-110045.24</v>
          </cell>
          <cell r="R1628">
            <v>-110958.12</v>
          </cell>
          <cell r="S1628">
            <v>-1271247.81</v>
          </cell>
          <cell r="T1628" t="str">
            <v>USD</v>
          </cell>
          <cell r="U1628" t="str">
            <v>ASSETS</v>
          </cell>
          <cell r="V1628" t="str">
            <v>OTHER ASSETS</v>
          </cell>
        </row>
        <row r="1629">
          <cell r="C1629" t="str">
            <v>J6   F300125124USD</v>
          </cell>
          <cell r="D1629" t="str">
            <v>CBABA***</v>
          </cell>
          <cell r="E1629" t="str">
            <v>LAND&amp;ME</v>
          </cell>
          <cell r="F1629" t="str">
            <v>Balance Sheet</v>
          </cell>
          <cell r="G1629">
            <v>-113016.85</v>
          </cell>
          <cell r="H1629">
            <v>-113044.1</v>
          </cell>
          <cell r="I1629">
            <v>-113071.35</v>
          </cell>
          <cell r="J1629">
            <v>-113098.6</v>
          </cell>
          <cell r="K1629">
            <v>-113125.85</v>
          </cell>
          <cell r="L1629">
            <v>-113153.1</v>
          </cell>
          <cell r="M1629">
            <v>-2349.17</v>
          </cell>
          <cell r="N1629">
            <v>-2376.42</v>
          </cell>
          <cell r="O1629">
            <v>-2403.67</v>
          </cell>
          <cell r="P1629">
            <v>-2430.92</v>
          </cell>
          <cell r="Q1629">
            <v>-2458.17</v>
          </cell>
          <cell r="R1629">
            <v>-2485.42</v>
          </cell>
          <cell r="S1629">
            <v>-693013.62000000023</v>
          </cell>
          <cell r="T1629" t="str">
            <v>USD</v>
          </cell>
          <cell r="U1629" t="str">
            <v>ASSETS</v>
          </cell>
          <cell r="V1629" t="str">
            <v>OTHER ASSETS</v>
          </cell>
        </row>
        <row r="1630">
          <cell r="C1630" t="str">
            <v>J6   F30012514LUSD</v>
          </cell>
          <cell r="D1630" t="str">
            <v>CBABA***</v>
          </cell>
          <cell r="E1630" t="str">
            <v>LAND&amp;ME</v>
          </cell>
          <cell r="F1630" t="str">
            <v>Balance Sheet</v>
          </cell>
          <cell r="G1630">
            <v>-38784.410000000003</v>
          </cell>
          <cell r="H1630">
            <v>-38784.410000000003</v>
          </cell>
          <cell r="I1630">
            <v>-38784.410000000003</v>
          </cell>
          <cell r="J1630">
            <v>-38784.410000000003</v>
          </cell>
          <cell r="K1630">
            <v>-0.1</v>
          </cell>
          <cell r="L1630">
            <v>-0.1</v>
          </cell>
          <cell r="M1630">
            <v>-0.1</v>
          </cell>
          <cell r="N1630">
            <v>-0.1</v>
          </cell>
          <cell r="O1630">
            <v>-0.1</v>
          </cell>
          <cell r="P1630">
            <v>-0.1</v>
          </cell>
          <cell r="Q1630">
            <v>-0.1</v>
          </cell>
          <cell r="R1630">
            <v>-0.1</v>
          </cell>
          <cell r="S1630">
            <v>-155138.44000000006</v>
          </cell>
          <cell r="T1630" t="str">
            <v>USD</v>
          </cell>
          <cell r="U1630" t="str">
            <v>ASSETS</v>
          </cell>
          <cell r="V1630" t="str">
            <v>OTHER ASSETS</v>
          </cell>
        </row>
        <row r="1631">
          <cell r="C1631" t="str">
            <v>J6   F30012515JUSD</v>
          </cell>
          <cell r="D1631" t="str">
            <v>CBABA***</v>
          </cell>
          <cell r="E1631" t="str">
            <v>LAND&amp;ME</v>
          </cell>
          <cell r="F1631" t="str">
            <v>Balance Sheet</v>
          </cell>
          <cell r="G1631">
            <v>-120731.48</v>
          </cell>
          <cell r="H1631">
            <v>-120767.87</v>
          </cell>
          <cell r="I1631">
            <v>-120804.26</v>
          </cell>
          <cell r="J1631">
            <v>-120840.65</v>
          </cell>
          <cell r="K1631">
            <v>-120877.04</v>
          </cell>
          <cell r="L1631">
            <v>-120913.43</v>
          </cell>
          <cell r="M1631">
            <v>-120949.82</v>
          </cell>
          <cell r="N1631">
            <v>-120986.21</v>
          </cell>
          <cell r="O1631">
            <v>0.26</v>
          </cell>
          <cell r="P1631">
            <v>0</v>
          </cell>
          <cell r="Q1631">
            <v>0</v>
          </cell>
          <cell r="R1631">
            <v>0</v>
          </cell>
          <cell r="S1631">
            <v>-966870.5</v>
          </cell>
          <cell r="T1631" t="str">
            <v>USD</v>
          </cell>
          <cell r="U1631" t="str">
            <v>ASSETS</v>
          </cell>
          <cell r="V1631" t="str">
            <v>OTHER ASSETS</v>
          </cell>
        </row>
        <row r="1632">
          <cell r="C1632" t="str">
            <v>J6   F30012515MUSD</v>
          </cell>
          <cell r="D1632" t="str">
            <v>CBABA***</v>
          </cell>
          <cell r="E1632" t="str">
            <v>LAND&amp;ME</v>
          </cell>
          <cell r="F1632" t="str">
            <v>Balance Sheet</v>
          </cell>
          <cell r="G1632">
            <v>-89478.399999999994</v>
          </cell>
          <cell r="H1632">
            <v>-95203.22</v>
          </cell>
          <cell r="I1632">
            <v>-100928.04</v>
          </cell>
          <cell r="J1632">
            <v>-106652.86</v>
          </cell>
          <cell r="K1632">
            <v>-112377.68</v>
          </cell>
          <cell r="L1632">
            <v>-118102.5</v>
          </cell>
          <cell r="M1632">
            <v>-123827.32</v>
          </cell>
          <cell r="N1632">
            <v>-129552.14</v>
          </cell>
          <cell r="O1632">
            <v>-135276.96</v>
          </cell>
          <cell r="P1632">
            <v>-141001.78</v>
          </cell>
          <cell r="Q1632">
            <v>-146726.60999999999</v>
          </cell>
          <cell r="R1632">
            <v>-152451.44</v>
          </cell>
          <cell r="S1632">
            <v>-1451578.9499999997</v>
          </cell>
          <cell r="T1632" t="str">
            <v>USD</v>
          </cell>
          <cell r="U1632" t="str">
            <v>ASSETS</v>
          </cell>
          <cell r="V1632" t="str">
            <v>OTHER ASSETS</v>
          </cell>
        </row>
        <row r="1633">
          <cell r="C1633" t="str">
            <v>J6   F300125165USD</v>
          </cell>
          <cell r="D1633" t="str">
            <v>CBABA***</v>
          </cell>
          <cell r="E1633" t="str">
            <v>LAND&amp;ME</v>
          </cell>
          <cell r="F1633" t="str">
            <v>Balance Sheet</v>
          </cell>
          <cell r="G1633">
            <v>-53354.86</v>
          </cell>
          <cell r="H1633">
            <v>-53949.18</v>
          </cell>
          <cell r="I1633">
            <v>-54543.5</v>
          </cell>
          <cell r="J1633">
            <v>-55137.82</v>
          </cell>
          <cell r="K1633">
            <v>-55732.14</v>
          </cell>
          <cell r="L1633">
            <v>-56326.46</v>
          </cell>
          <cell r="M1633">
            <v>-56920.78</v>
          </cell>
          <cell r="N1633">
            <v>-57515.1</v>
          </cell>
          <cell r="O1633">
            <v>-58109.42</v>
          </cell>
          <cell r="P1633">
            <v>-58703.74</v>
          </cell>
          <cell r="Q1633">
            <v>-59298.06</v>
          </cell>
          <cell r="R1633">
            <v>-59892.38</v>
          </cell>
          <cell r="S1633">
            <v>-679483.44000000006</v>
          </cell>
          <cell r="T1633" t="str">
            <v>USD</v>
          </cell>
          <cell r="U1633" t="str">
            <v>ASSETS</v>
          </cell>
          <cell r="V1633" t="str">
            <v>OTHER ASSETS</v>
          </cell>
        </row>
        <row r="1634">
          <cell r="C1634" t="str">
            <v>J6   F30012516FUSD</v>
          </cell>
          <cell r="D1634" t="str">
            <v>CBABA***</v>
          </cell>
          <cell r="E1634" t="str">
            <v>LAND&amp;ME</v>
          </cell>
          <cell r="F1634" t="str">
            <v>Balance Sheet</v>
          </cell>
          <cell r="G1634">
            <v>-156023.04000000001</v>
          </cell>
          <cell r="H1634">
            <v>-156023.04000000001</v>
          </cell>
          <cell r="I1634">
            <v>-156023.04000000001</v>
          </cell>
          <cell r="J1634">
            <v>-156023.04000000001</v>
          </cell>
          <cell r="K1634">
            <v>-156023.04000000001</v>
          </cell>
          <cell r="L1634">
            <v>-156023.04000000001</v>
          </cell>
          <cell r="M1634">
            <v>-156023.04000000001</v>
          </cell>
          <cell r="N1634">
            <v>-156023.04000000001</v>
          </cell>
          <cell r="O1634">
            <v>-156023.04000000001</v>
          </cell>
          <cell r="P1634">
            <v>-156023.04000000001</v>
          </cell>
          <cell r="Q1634">
            <v>-156023.04000000001</v>
          </cell>
          <cell r="R1634">
            <v>-156023.04000000001</v>
          </cell>
          <cell r="S1634">
            <v>-1872276.4800000002</v>
          </cell>
          <cell r="T1634" t="str">
            <v>USD</v>
          </cell>
          <cell r="U1634" t="str">
            <v>ASSETS</v>
          </cell>
          <cell r="V1634" t="str">
            <v>OTHER ASSETS</v>
          </cell>
        </row>
        <row r="1635">
          <cell r="C1635" t="str">
            <v>J6   F300125191USD</v>
          </cell>
          <cell r="D1635" t="str">
            <v>CBABA***</v>
          </cell>
          <cell r="E1635" t="str">
            <v>LAND&amp;ME</v>
          </cell>
          <cell r="F1635" t="str">
            <v>Balance Sheet</v>
          </cell>
          <cell r="G1635">
            <v>0.04</v>
          </cell>
          <cell r="H1635">
            <v>0.04</v>
          </cell>
          <cell r="I1635">
            <v>0.04</v>
          </cell>
          <cell r="J1635">
            <v>0.04</v>
          </cell>
          <cell r="K1635">
            <v>0.04</v>
          </cell>
          <cell r="L1635">
            <v>0.04</v>
          </cell>
          <cell r="M1635">
            <v>0.04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>
            <v>0.28000000000000003</v>
          </cell>
          <cell r="T1635" t="str">
            <v>USD</v>
          </cell>
          <cell r="U1635" t="str">
            <v>ASSETS</v>
          </cell>
          <cell r="V1635" t="str">
            <v>OTHER ASSETS</v>
          </cell>
        </row>
        <row r="1636">
          <cell r="C1636" t="str">
            <v>J6   F30012519FUSD</v>
          </cell>
          <cell r="D1636" t="str">
            <v>CBABA***</v>
          </cell>
          <cell r="E1636" t="str">
            <v>LAND&amp;ME</v>
          </cell>
          <cell r="F1636" t="str">
            <v>Balance Sheet</v>
          </cell>
          <cell r="G1636">
            <v>-13885.38</v>
          </cell>
          <cell r="H1636">
            <v>-13885.38</v>
          </cell>
          <cell r="I1636">
            <v>-13885.38</v>
          </cell>
          <cell r="J1636">
            <v>-13885.38</v>
          </cell>
          <cell r="K1636">
            <v>-13885.38</v>
          </cell>
          <cell r="L1636">
            <v>-13885.38</v>
          </cell>
          <cell r="M1636">
            <v>-13885.38</v>
          </cell>
          <cell r="N1636">
            <v>-13885.38</v>
          </cell>
          <cell r="O1636">
            <v>3405.16</v>
          </cell>
          <cell r="P1636">
            <v>3405.16</v>
          </cell>
          <cell r="Q1636">
            <v>3405.16</v>
          </cell>
          <cell r="R1636">
            <v>3405.16</v>
          </cell>
          <cell r="S1636">
            <v>-97462.399999999994</v>
          </cell>
          <cell r="T1636" t="str">
            <v>USD</v>
          </cell>
          <cell r="U1636" t="str">
            <v>ASSETS</v>
          </cell>
          <cell r="V1636" t="str">
            <v>OTHER ASSETS</v>
          </cell>
        </row>
        <row r="1637">
          <cell r="C1637" t="str">
            <v>J6   F30012519QUSD</v>
          </cell>
          <cell r="D1637" t="str">
            <v>CBABA***</v>
          </cell>
          <cell r="E1637" t="str">
            <v>LAND&amp;ME</v>
          </cell>
          <cell r="F1637" t="str">
            <v>Balance Sheet</v>
          </cell>
          <cell r="G1637">
            <v>-74900.69</v>
          </cell>
          <cell r="H1637">
            <v>-79569.11</v>
          </cell>
          <cell r="I1637">
            <v>-84237.53</v>
          </cell>
          <cell r="J1637">
            <v>-88905.95</v>
          </cell>
          <cell r="K1637">
            <v>-93574.37</v>
          </cell>
          <cell r="L1637">
            <v>-98242.79</v>
          </cell>
          <cell r="M1637">
            <v>-102911.21</v>
          </cell>
          <cell r="N1637">
            <v>-107579.63</v>
          </cell>
          <cell r="O1637">
            <v>-112248.05</v>
          </cell>
          <cell r="P1637">
            <v>-116916.47</v>
          </cell>
          <cell r="Q1637">
            <v>-121584.89</v>
          </cell>
          <cell r="R1637">
            <v>-126253.31</v>
          </cell>
          <cell r="S1637">
            <v>-1206924</v>
          </cell>
          <cell r="T1637" t="str">
            <v>USD</v>
          </cell>
          <cell r="U1637" t="str">
            <v>ASSETS</v>
          </cell>
          <cell r="V1637" t="str">
            <v>OTHER ASSETS</v>
          </cell>
        </row>
        <row r="1638">
          <cell r="C1638" t="str">
            <v>J6   F3001251ABUSD</v>
          </cell>
          <cell r="D1638" t="str">
            <v>CBABA***</v>
          </cell>
          <cell r="E1638" t="str">
            <v>LAND&amp;ME</v>
          </cell>
          <cell r="F1638" t="str">
            <v>Balance Sheet</v>
          </cell>
          <cell r="G1638">
            <v>-233394.68</v>
          </cell>
          <cell r="H1638">
            <v>-233440.81</v>
          </cell>
          <cell r="I1638">
            <v>-233486.94</v>
          </cell>
          <cell r="J1638">
            <v>-233533.07</v>
          </cell>
          <cell r="K1638">
            <v>-233579.2</v>
          </cell>
          <cell r="L1638">
            <v>-233625.33</v>
          </cell>
          <cell r="M1638">
            <v>-233671.46</v>
          </cell>
          <cell r="N1638">
            <v>-233717.59</v>
          </cell>
          <cell r="O1638">
            <v>15.88</v>
          </cell>
          <cell r="P1638">
            <v>0</v>
          </cell>
          <cell r="Q1638">
            <v>0</v>
          </cell>
          <cell r="R1638">
            <v>0</v>
          </cell>
          <cell r="S1638">
            <v>-1868433.2000000002</v>
          </cell>
          <cell r="T1638" t="str">
            <v>USD</v>
          </cell>
          <cell r="U1638" t="str">
            <v>ASSETS</v>
          </cell>
          <cell r="V1638" t="str">
            <v>OTHER ASSETS</v>
          </cell>
        </row>
        <row r="1639">
          <cell r="C1639" t="str">
            <v>J6   F3001251CAUSD</v>
          </cell>
          <cell r="D1639" t="str">
            <v>CBABA***</v>
          </cell>
          <cell r="E1639" t="str">
            <v>LAND&amp;ME</v>
          </cell>
          <cell r="F1639" t="str">
            <v>Balance Sheet</v>
          </cell>
          <cell r="G1639">
            <v>-44417.29</v>
          </cell>
          <cell r="H1639">
            <v>-44971.12</v>
          </cell>
          <cell r="I1639">
            <v>-45524.95</v>
          </cell>
          <cell r="J1639">
            <v>-46078.78</v>
          </cell>
          <cell r="K1639">
            <v>-46632.61</v>
          </cell>
          <cell r="L1639">
            <v>-47186.44</v>
          </cell>
          <cell r="M1639">
            <v>-47740.27</v>
          </cell>
          <cell r="N1639">
            <v>-48294.1</v>
          </cell>
          <cell r="O1639">
            <v>-48847.93</v>
          </cell>
          <cell r="P1639">
            <v>-49401.760000000002</v>
          </cell>
          <cell r="Q1639">
            <v>-49955.59</v>
          </cell>
          <cell r="R1639">
            <v>-50509.42</v>
          </cell>
          <cell r="S1639">
            <v>-569560.26</v>
          </cell>
          <cell r="T1639" t="str">
            <v>USD</v>
          </cell>
          <cell r="U1639" t="str">
            <v>ASSETS</v>
          </cell>
          <cell r="V1639" t="str">
            <v>OTHER ASSETS</v>
          </cell>
        </row>
        <row r="1640">
          <cell r="C1640" t="str">
            <v>J6   F3001251KQUSD</v>
          </cell>
          <cell r="D1640" t="str">
            <v>CBABA***</v>
          </cell>
          <cell r="E1640" t="str">
            <v>LAND&amp;ME</v>
          </cell>
          <cell r="F1640" t="str">
            <v>Balance Sheet</v>
          </cell>
          <cell r="G1640">
            <v>-6000.29</v>
          </cell>
          <cell r="H1640">
            <v>-6360.42</v>
          </cell>
          <cell r="I1640">
            <v>-6720.55</v>
          </cell>
          <cell r="J1640">
            <v>-7080.68</v>
          </cell>
          <cell r="K1640">
            <v>-7440.81</v>
          </cell>
          <cell r="L1640">
            <v>-7800.94</v>
          </cell>
          <cell r="M1640">
            <v>-8161.07</v>
          </cell>
          <cell r="N1640">
            <v>-8521.2000000000007</v>
          </cell>
          <cell r="O1640">
            <v>-8881.33</v>
          </cell>
          <cell r="P1640">
            <v>-9241.4599999999991</v>
          </cell>
          <cell r="Q1640">
            <v>-9601.59</v>
          </cell>
          <cell r="R1640">
            <v>-9961.7199999999993</v>
          </cell>
          <cell r="S1640">
            <v>-95772.06</v>
          </cell>
          <cell r="T1640" t="str">
            <v>USD</v>
          </cell>
          <cell r="U1640" t="str">
            <v>ASSETS</v>
          </cell>
          <cell r="V1640" t="str">
            <v>OTHER ASSETS</v>
          </cell>
        </row>
        <row r="1641">
          <cell r="C1641" t="str">
            <v>J6   F3001251KVUSD</v>
          </cell>
          <cell r="D1641" t="str">
            <v>CBABA***</v>
          </cell>
          <cell r="E1641" t="str">
            <v>LAND&amp;ME</v>
          </cell>
          <cell r="F1641" t="str">
            <v>Balance Sheet</v>
          </cell>
          <cell r="G1641">
            <v>-3886.63</v>
          </cell>
          <cell r="H1641">
            <v>-4229</v>
          </cell>
          <cell r="I1641">
            <v>-4571.37</v>
          </cell>
          <cell r="J1641">
            <v>-4913.74</v>
          </cell>
          <cell r="K1641">
            <v>-5256.11</v>
          </cell>
          <cell r="L1641">
            <v>-5598.48</v>
          </cell>
          <cell r="M1641">
            <v>-5940.85</v>
          </cell>
          <cell r="N1641">
            <v>-6283.22</v>
          </cell>
          <cell r="O1641">
            <v>-6625.59</v>
          </cell>
          <cell r="P1641">
            <v>-6967.96</v>
          </cell>
          <cell r="Q1641">
            <v>-7310.33</v>
          </cell>
          <cell r="R1641">
            <v>-7652.7</v>
          </cell>
          <cell r="S1641">
            <v>-69235.98000000001</v>
          </cell>
          <cell r="T1641" t="str">
            <v>USD</v>
          </cell>
          <cell r="U1641" t="str">
            <v>ASSETS</v>
          </cell>
          <cell r="V1641" t="str">
            <v>OTHER ASSETS</v>
          </cell>
        </row>
        <row r="1642">
          <cell r="C1642" t="str">
            <v>J6   F3001251KWUSD</v>
          </cell>
          <cell r="D1642" t="str">
            <v>CBABA***</v>
          </cell>
          <cell r="E1642" t="str">
            <v>LAND&amp;ME</v>
          </cell>
          <cell r="F1642" t="str">
            <v>Balance Sheet</v>
          </cell>
          <cell r="G1642">
            <v>-3900.05</v>
          </cell>
          <cell r="H1642">
            <v>-4076.01</v>
          </cell>
          <cell r="I1642">
            <v>-4251.97</v>
          </cell>
          <cell r="J1642">
            <v>-4427.93</v>
          </cell>
          <cell r="K1642">
            <v>-4603.8900000000003</v>
          </cell>
          <cell r="L1642">
            <v>-4779.8500000000004</v>
          </cell>
          <cell r="M1642">
            <v>-4955.8100000000004</v>
          </cell>
          <cell r="N1642">
            <v>-5131.7700000000004</v>
          </cell>
          <cell r="O1642">
            <v>-5307.73</v>
          </cell>
          <cell r="P1642">
            <v>-5483.69</v>
          </cell>
          <cell r="Q1642">
            <v>-5659.65</v>
          </cell>
          <cell r="R1642">
            <v>-5835.61</v>
          </cell>
          <cell r="S1642">
            <v>-58413.96</v>
          </cell>
          <cell r="T1642" t="str">
            <v>USD</v>
          </cell>
          <cell r="U1642" t="str">
            <v>ASSETS</v>
          </cell>
          <cell r="V1642" t="str">
            <v>OTHER ASSETS</v>
          </cell>
        </row>
        <row r="1643">
          <cell r="C1643" t="str">
            <v>J6   F3001251KZUSD</v>
          </cell>
          <cell r="D1643" t="str">
            <v>CBABA***</v>
          </cell>
          <cell r="E1643" t="str">
            <v>LAND&amp;ME</v>
          </cell>
          <cell r="F1643" t="str">
            <v>Balance Sheet</v>
          </cell>
          <cell r="G1643">
            <v>-6654.04</v>
          </cell>
          <cell r="H1643">
            <v>-6923.19</v>
          </cell>
          <cell r="I1643">
            <v>-7192.34</v>
          </cell>
          <cell r="J1643">
            <v>-7461.49</v>
          </cell>
          <cell r="K1643">
            <v>-7730.64</v>
          </cell>
          <cell r="L1643">
            <v>-7999.79</v>
          </cell>
          <cell r="M1643">
            <v>-8268.94</v>
          </cell>
          <cell r="N1643">
            <v>-8538.09</v>
          </cell>
          <cell r="O1643">
            <v>0.03</v>
          </cell>
          <cell r="P1643">
            <v>0.03</v>
          </cell>
          <cell r="Q1643">
            <v>0.03</v>
          </cell>
          <cell r="R1643">
            <v>0.03</v>
          </cell>
          <cell r="S1643">
            <v>-60768.400000000009</v>
          </cell>
          <cell r="T1643" t="str">
            <v>USD</v>
          </cell>
          <cell r="U1643" t="str">
            <v>ASSETS</v>
          </cell>
          <cell r="V1643" t="str">
            <v>OTHER ASSETS</v>
          </cell>
        </row>
        <row r="1644">
          <cell r="C1644" t="str">
            <v>J6   F3001251L5USD</v>
          </cell>
          <cell r="D1644" t="str">
            <v>CBABA***</v>
          </cell>
          <cell r="E1644" t="str">
            <v>LAND&amp;ME</v>
          </cell>
          <cell r="F1644" t="str">
            <v>Balance Sheet</v>
          </cell>
          <cell r="G1644">
            <v>-1294.6199999999999</v>
          </cell>
          <cell r="H1644">
            <v>-1786.63</v>
          </cell>
          <cell r="I1644">
            <v>-2278.64</v>
          </cell>
          <cell r="J1644">
            <v>-2770.65</v>
          </cell>
          <cell r="K1644">
            <v>-3262.66</v>
          </cell>
          <cell r="L1644">
            <v>-3754.67</v>
          </cell>
          <cell r="M1644">
            <v>-4246.68</v>
          </cell>
          <cell r="N1644">
            <v>-4738.6899999999996</v>
          </cell>
          <cell r="O1644">
            <v>-5230.7</v>
          </cell>
          <cell r="P1644">
            <v>-5722.71</v>
          </cell>
          <cell r="Q1644">
            <v>-6214.71</v>
          </cell>
          <cell r="R1644">
            <v>-6706.71</v>
          </cell>
          <cell r="S1644">
            <v>-48008.07</v>
          </cell>
          <cell r="T1644" t="str">
            <v>USD</v>
          </cell>
          <cell r="U1644" t="str">
            <v>ASSETS</v>
          </cell>
          <cell r="V1644" t="str">
            <v>OTHER ASSETS</v>
          </cell>
        </row>
        <row r="1645">
          <cell r="C1645" t="str">
            <v>J6   F3001251LCUSD</v>
          </cell>
          <cell r="D1645" t="str">
            <v>CBABA***</v>
          </cell>
          <cell r="E1645" t="str">
            <v>LAND&amp;ME</v>
          </cell>
          <cell r="F1645" t="str">
            <v>Balance Sheet</v>
          </cell>
          <cell r="G1645">
            <v>-10836.5</v>
          </cell>
          <cell r="H1645">
            <v>-11576</v>
          </cell>
          <cell r="I1645">
            <v>-12315.5</v>
          </cell>
          <cell r="J1645">
            <v>-13055</v>
          </cell>
          <cell r="K1645">
            <v>-13794.5</v>
          </cell>
          <cell r="L1645">
            <v>-14534</v>
          </cell>
          <cell r="M1645">
            <v>-15273.5</v>
          </cell>
          <cell r="N1645">
            <v>-16013</v>
          </cell>
          <cell r="O1645">
            <v>-16752.5</v>
          </cell>
          <cell r="P1645">
            <v>-17492</v>
          </cell>
          <cell r="Q1645">
            <v>-18231.509999999998</v>
          </cell>
          <cell r="R1645">
            <v>-18971.02</v>
          </cell>
          <cell r="S1645">
            <v>-178845.03</v>
          </cell>
          <cell r="T1645" t="str">
            <v>USD</v>
          </cell>
          <cell r="U1645" t="str">
            <v>ASSETS</v>
          </cell>
          <cell r="V1645" t="str">
            <v>OTHER ASSETS</v>
          </cell>
        </row>
        <row r="1646">
          <cell r="C1646" t="str">
            <v>J6   F3001251LKUSD</v>
          </cell>
          <cell r="D1646" t="str">
            <v>CBABA***</v>
          </cell>
          <cell r="E1646" t="str">
            <v>LAND&amp;ME</v>
          </cell>
          <cell r="F1646" t="str">
            <v>Balance Sheet</v>
          </cell>
          <cell r="G1646">
            <v>-122827.2</v>
          </cell>
          <cell r="H1646">
            <v>-126996.05</v>
          </cell>
          <cell r="I1646">
            <v>-131164.9</v>
          </cell>
          <cell r="J1646">
            <v>-135333.75</v>
          </cell>
          <cell r="K1646">
            <v>-139502.6</v>
          </cell>
          <cell r="L1646">
            <v>-143671.45000000001</v>
          </cell>
          <cell r="M1646">
            <v>-147840.29999999999</v>
          </cell>
          <cell r="N1646">
            <v>-152009.15</v>
          </cell>
          <cell r="O1646">
            <v>-156178</v>
          </cell>
          <cell r="P1646">
            <v>-160346.85</v>
          </cell>
          <cell r="Q1646">
            <v>-164515.70000000001</v>
          </cell>
          <cell r="R1646">
            <v>-175684.58</v>
          </cell>
          <cell r="S1646">
            <v>-1756070.53</v>
          </cell>
          <cell r="T1646" t="str">
            <v>USD</v>
          </cell>
          <cell r="U1646" t="str">
            <v>ASSETS</v>
          </cell>
          <cell r="V1646" t="str">
            <v>OTHER ASSETS</v>
          </cell>
        </row>
        <row r="1647">
          <cell r="C1647" t="str">
            <v>J6   F3001251OVUSD</v>
          </cell>
          <cell r="D1647" t="str">
            <v>CBABA***</v>
          </cell>
          <cell r="E1647" t="str">
            <v>LAND&amp;ME</v>
          </cell>
          <cell r="F1647" t="str">
            <v>Balance Sheet</v>
          </cell>
          <cell r="G1647">
            <v>-1130.71</v>
          </cell>
          <cell r="H1647">
            <v>-1198.57</v>
          </cell>
          <cell r="I1647">
            <v>-1266.43</v>
          </cell>
          <cell r="J1647">
            <v>-1334.29</v>
          </cell>
          <cell r="K1647">
            <v>-1402.15</v>
          </cell>
          <cell r="L1647">
            <v>-1470.01</v>
          </cell>
          <cell r="M1647">
            <v>-1537.87</v>
          </cell>
          <cell r="N1647">
            <v>-1605.73</v>
          </cell>
          <cell r="O1647">
            <v>-1673.59</v>
          </cell>
          <cell r="P1647">
            <v>-1741.45</v>
          </cell>
          <cell r="Q1647">
            <v>-1809.31</v>
          </cell>
          <cell r="R1647">
            <v>-1877.17</v>
          </cell>
          <cell r="S1647">
            <v>-18047.28</v>
          </cell>
          <cell r="T1647" t="str">
            <v>USD</v>
          </cell>
          <cell r="U1647" t="str">
            <v>ASSETS</v>
          </cell>
          <cell r="V1647" t="str">
            <v>OTHER ASSETS</v>
          </cell>
        </row>
        <row r="1648">
          <cell r="C1648" t="str">
            <v>J6   F3001251P1USD</v>
          </cell>
          <cell r="D1648" t="str">
            <v>CBABA***</v>
          </cell>
          <cell r="E1648" t="str">
            <v>LAND&amp;ME</v>
          </cell>
          <cell r="F1648" t="str">
            <v>Balance Sheet</v>
          </cell>
          <cell r="G1648">
            <v>-100184.34</v>
          </cell>
          <cell r="H1648">
            <v>-100184.34</v>
          </cell>
          <cell r="I1648">
            <v>-100184.34</v>
          </cell>
          <cell r="J1648">
            <v>-100184.34</v>
          </cell>
          <cell r="K1648">
            <v>0.11</v>
          </cell>
          <cell r="L1648">
            <v>0.11</v>
          </cell>
          <cell r="M1648">
            <v>0.11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>
            <v>-400737.03</v>
          </cell>
          <cell r="T1648" t="str">
            <v>USD</v>
          </cell>
          <cell r="U1648" t="str">
            <v>ASSETS</v>
          </cell>
          <cell r="V1648" t="str">
            <v>OTHER ASSETS</v>
          </cell>
        </row>
        <row r="1649">
          <cell r="C1649" t="str">
            <v>J6   F3001251U1USD</v>
          </cell>
          <cell r="D1649" t="str">
            <v>CBABA***</v>
          </cell>
          <cell r="E1649" t="str">
            <v>LAND&amp;ME</v>
          </cell>
          <cell r="F1649" t="str">
            <v>Balance Sheet</v>
          </cell>
          <cell r="G1649">
            <v>-102664.5</v>
          </cell>
          <cell r="H1649">
            <v>-103568.37</v>
          </cell>
          <cell r="I1649">
            <v>-104472.24</v>
          </cell>
          <cell r="J1649">
            <v>-105442.35</v>
          </cell>
          <cell r="K1649">
            <v>-106412.46</v>
          </cell>
          <cell r="L1649">
            <v>-107382.57</v>
          </cell>
          <cell r="M1649">
            <v>-108286.44</v>
          </cell>
          <cell r="N1649">
            <v>-109322.78</v>
          </cell>
          <cell r="O1649">
            <v>-110292.89</v>
          </cell>
          <cell r="P1649">
            <v>-111263</v>
          </cell>
          <cell r="Q1649">
            <v>-112233.12</v>
          </cell>
          <cell r="R1649">
            <v>-113137</v>
          </cell>
          <cell r="S1649">
            <v>-1294477.7200000002</v>
          </cell>
          <cell r="T1649" t="str">
            <v>USD</v>
          </cell>
          <cell r="U1649" t="str">
            <v>ASSETS</v>
          </cell>
          <cell r="V1649" t="str">
            <v>OTHER ASSETS</v>
          </cell>
        </row>
        <row r="1650">
          <cell r="C1650" t="str">
            <v>J6   F30012531SUSD</v>
          </cell>
          <cell r="D1650" t="str">
            <v>CBABA***</v>
          </cell>
          <cell r="E1650" t="str">
            <v>LAND&amp;ME</v>
          </cell>
          <cell r="F1650" t="str">
            <v>Balance Sheet</v>
          </cell>
          <cell r="G1650">
            <v>-90966.32</v>
          </cell>
          <cell r="H1650">
            <v>-92079.37</v>
          </cell>
          <cell r="I1650">
            <v>-93192.42</v>
          </cell>
          <cell r="J1650">
            <v>-94305.47</v>
          </cell>
          <cell r="K1650">
            <v>-95418.52</v>
          </cell>
          <cell r="L1650">
            <v>-96531.57</v>
          </cell>
          <cell r="M1650">
            <v>-97644.62</v>
          </cell>
          <cell r="N1650">
            <v>-98757.67</v>
          </cell>
          <cell r="O1650">
            <v>-99870.720000000001</v>
          </cell>
          <cell r="P1650">
            <v>-100983.77</v>
          </cell>
          <cell r="Q1650">
            <v>-102096.81</v>
          </cell>
          <cell r="R1650">
            <v>-103209.85</v>
          </cell>
          <cell r="S1650">
            <v>-1165057.1100000001</v>
          </cell>
          <cell r="T1650" t="str">
            <v>USD</v>
          </cell>
          <cell r="U1650" t="str">
            <v>ASSETS</v>
          </cell>
          <cell r="V1650" t="str">
            <v>OTHER ASSETS</v>
          </cell>
        </row>
        <row r="1651">
          <cell r="C1651" t="str">
            <v>J6   F30012801CUSD</v>
          </cell>
          <cell r="D1651" t="str">
            <v>CBABA***</v>
          </cell>
          <cell r="E1651" t="str">
            <v>LAND&amp;ME</v>
          </cell>
          <cell r="F1651" t="str">
            <v>Balance Sheet</v>
          </cell>
          <cell r="G1651">
            <v>-277620.93</v>
          </cell>
          <cell r="H1651">
            <v>-280312.75</v>
          </cell>
          <cell r="I1651">
            <v>-283004.57</v>
          </cell>
          <cell r="J1651">
            <v>-285696.39</v>
          </cell>
          <cell r="K1651">
            <v>-288388.21000000002</v>
          </cell>
          <cell r="L1651">
            <v>-291080.03000000003</v>
          </cell>
          <cell r="M1651">
            <v>-293771.84999999998</v>
          </cell>
          <cell r="N1651">
            <v>-296463.67</v>
          </cell>
          <cell r="O1651">
            <v>-299155.49</v>
          </cell>
          <cell r="P1651">
            <v>-219530.47</v>
          </cell>
          <cell r="Q1651">
            <v>-56153.7</v>
          </cell>
          <cell r="R1651">
            <v>-56479.88</v>
          </cell>
          <cell r="S1651">
            <v>-2927657.94</v>
          </cell>
          <cell r="T1651" t="str">
            <v>USD</v>
          </cell>
          <cell r="U1651" t="str">
            <v>ASSETS</v>
          </cell>
          <cell r="V1651" t="str">
            <v>OTHER ASSETS</v>
          </cell>
        </row>
        <row r="1652">
          <cell r="C1652" t="str">
            <v>J6   F30012801SUSD</v>
          </cell>
          <cell r="D1652" t="str">
            <v>CBABA***</v>
          </cell>
          <cell r="E1652" t="str">
            <v>LAND&amp;ME</v>
          </cell>
          <cell r="F1652" t="str">
            <v>Balance Sheet</v>
          </cell>
          <cell r="G1652">
            <v>-6125.25</v>
          </cell>
          <cell r="H1652">
            <v>-6962.52</v>
          </cell>
          <cell r="I1652">
            <v>-7799.79</v>
          </cell>
          <cell r="J1652">
            <v>-8637.06</v>
          </cell>
          <cell r="K1652">
            <v>-9474.33</v>
          </cell>
          <cell r="L1652">
            <v>-10311.6</v>
          </cell>
          <cell r="M1652">
            <v>-11148.87</v>
          </cell>
          <cell r="N1652">
            <v>-11986.14</v>
          </cell>
          <cell r="O1652">
            <v>-12823.41</v>
          </cell>
          <cell r="P1652">
            <v>-13660.68</v>
          </cell>
          <cell r="Q1652">
            <v>-14497.95</v>
          </cell>
          <cell r="R1652">
            <v>-15335.22</v>
          </cell>
          <cell r="S1652">
            <v>-128762.81999999999</v>
          </cell>
          <cell r="T1652" t="str">
            <v>USD</v>
          </cell>
          <cell r="U1652" t="str">
            <v>ASSETS</v>
          </cell>
          <cell r="V1652" t="str">
            <v>OTHER ASSETS</v>
          </cell>
        </row>
        <row r="1653">
          <cell r="C1653" t="str">
            <v>J6   F300128022USD</v>
          </cell>
          <cell r="D1653" t="str">
            <v>CBABA***</v>
          </cell>
          <cell r="E1653" t="str">
            <v>LAND&amp;ME</v>
          </cell>
          <cell r="F1653" t="str">
            <v>Balance Sheet</v>
          </cell>
          <cell r="G1653">
            <v>-277179.40999999997</v>
          </cell>
          <cell r="H1653">
            <v>-283566.71000000002</v>
          </cell>
          <cell r="I1653">
            <v>-289954.01</v>
          </cell>
          <cell r="J1653">
            <v>-296341.31</v>
          </cell>
          <cell r="K1653">
            <v>-302728.61</v>
          </cell>
          <cell r="L1653">
            <v>-309115.90999999997</v>
          </cell>
          <cell r="M1653">
            <v>-315503.21000000002</v>
          </cell>
          <cell r="N1653">
            <v>-321890.51</v>
          </cell>
          <cell r="O1653">
            <v>-328277.81</v>
          </cell>
          <cell r="P1653">
            <v>-334665.11</v>
          </cell>
          <cell r="Q1653">
            <v>-341052.41</v>
          </cell>
          <cell r="R1653">
            <v>-347439.71</v>
          </cell>
          <cell r="S1653">
            <v>-3747714.7199999997</v>
          </cell>
          <cell r="T1653" t="str">
            <v>USD</v>
          </cell>
          <cell r="U1653" t="str">
            <v>ASSETS</v>
          </cell>
          <cell r="V1653" t="str">
            <v>OTHER ASSETS</v>
          </cell>
        </row>
        <row r="1654">
          <cell r="C1654" t="str">
            <v>J6   F300128024USD</v>
          </cell>
          <cell r="D1654" t="str">
            <v>CBABA***</v>
          </cell>
          <cell r="E1654" t="str">
            <v>LAND&amp;ME</v>
          </cell>
          <cell r="F1654" t="str">
            <v>Balance Sheet</v>
          </cell>
          <cell r="G1654">
            <v>-210958.91</v>
          </cell>
          <cell r="H1654">
            <v>-235545.27</v>
          </cell>
          <cell r="I1654">
            <v>-236745</v>
          </cell>
          <cell r="J1654">
            <v>-237944.73</v>
          </cell>
          <cell r="K1654">
            <v>-239144.46</v>
          </cell>
          <cell r="L1654">
            <v>-240344.19</v>
          </cell>
          <cell r="M1654">
            <v>-241543.92</v>
          </cell>
          <cell r="N1654">
            <v>-242743.65</v>
          </cell>
          <cell r="O1654">
            <v>-243943.38</v>
          </cell>
          <cell r="P1654">
            <v>-245143.11</v>
          </cell>
          <cell r="Q1654">
            <v>-246342.84</v>
          </cell>
          <cell r="R1654">
            <v>-247542.57</v>
          </cell>
          <cell r="S1654">
            <v>-2867942.0299999993</v>
          </cell>
          <cell r="T1654" t="str">
            <v>USD</v>
          </cell>
          <cell r="U1654" t="str">
            <v>ASSETS</v>
          </cell>
          <cell r="V1654" t="str">
            <v>OTHER ASSETS</v>
          </cell>
        </row>
        <row r="1655">
          <cell r="C1655" t="str">
            <v>J6   F30012805JUSD</v>
          </cell>
          <cell r="D1655" t="str">
            <v>CBABA***</v>
          </cell>
          <cell r="E1655" t="str">
            <v>LAND&amp;ME</v>
          </cell>
          <cell r="F1655" t="str">
            <v>Balance Sheet</v>
          </cell>
          <cell r="G1655">
            <v>-34268.51</v>
          </cell>
          <cell r="H1655">
            <v>-34325.279999999999</v>
          </cell>
          <cell r="I1655">
            <v>-34382.050000000003</v>
          </cell>
          <cell r="J1655">
            <v>-34438.82</v>
          </cell>
          <cell r="K1655">
            <v>-34495.589999999997</v>
          </cell>
          <cell r="L1655">
            <v>-34552.36</v>
          </cell>
          <cell r="M1655">
            <v>-34609.129999999997</v>
          </cell>
          <cell r="N1655">
            <v>-34665.9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>
            <v>-275737.64</v>
          </cell>
          <cell r="T1655" t="str">
            <v>USD</v>
          </cell>
          <cell r="U1655" t="str">
            <v>ASSETS</v>
          </cell>
          <cell r="V1655" t="str">
            <v>OTHER ASSETS</v>
          </cell>
        </row>
        <row r="1656">
          <cell r="C1656" t="str">
            <v>J6   F300128065USD</v>
          </cell>
          <cell r="D1656" t="str">
            <v>CBABA***</v>
          </cell>
          <cell r="E1656" t="str">
            <v>LAND&amp;ME</v>
          </cell>
          <cell r="F1656" t="str">
            <v>Balance Sheet</v>
          </cell>
          <cell r="G1656">
            <v>-361368.06</v>
          </cell>
          <cell r="H1656">
            <v>-366075.6</v>
          </cell>
          <cell r="I1656">
            <v>-370783.14</v>
          </cell>
          <cell r="J1656">
            <v>-375490.68</v>
          </cell>
          <cell r="K1656">
            <v>-380198.22</v>
          </cell>
          <cell r="L1656">
            <v>-384905.76</v>
          </cell>
          <cell r="M1656">
            <v>-389613.3</v>
          </cell>
          <cell r="N1656">
            <v>-394320.84</v>
          </cell>
          <cell r="O1656">
            <v>-399028.38</v>
          </cell>
          <cell r="P1656">
            <v>-403735.92</v>
          </cell>
          <cell r="Q1656">
            <v>-408443.47</v>
          </cell>
          <cell r="R1656">
            <v>-413151.02</v>
          </cell>
          <cell r="S1656">
            <v>-4647114.3899999987</v>
          </cell>
          <cell r="T1656" t="str">
            <v>USD</v>
          </cell>
          <cell r="U1656" t="str">
            <v>ASSETS</v>
          </cell>
          <cell r="V1656" t="str">
            <v>OTHER ASSETS</v>
          </cell>
        </row>
        <row r="1657">
          <cell r="C1657" t="str">
            <v>J6   F30012809FUSD</v>
          </cell>
          <cell r="D1657" t="str">
            <v>CBABA***</v>
          </cell>
          <cell r="E1657" t="str">
            <v>LAND&amp;ME</v>
          </cell>
          <cell r="F1657" t="str">
            <v>Balance Sheet</v>
          </cell>
          <cell r="G1657">
            <v>-44353.39</v>
          </cell>
          <cell r="H1657">
            <v>-44457.75</v>
          </cell>
          <cell r="I1657">
            <v>-44562.11</v>
          </cell>
          <cell r="J1657">
            <v>-44666.47</v>
          </cell>
          <cell r="K1657">
            <v>-44770.83</v>
          </cell>
          <cell r="L1657">
            <v>-44875.19</v>
          </cell>
          <cell r="M1657">
            <v>-44979.55</v>
          </cell>
          <cell r="N1657">
            <v>-45083.91</v>
          </cell>
          <cell r="O1657">
            <v>-45188.27</v>
          </cell>
          <cell r="P1657">
            <v>-127609.47</v>
          </cell>
          <cell r="Q1657">
            <v>-129489.11</v>
          </cell>
          <cell r="R1657">
            <v>-131368.75</v>
          </cell>
          <cell r="S1657">
            <v>-791404.79999999993</v>
          </cell>
          <cell r="T1657" t="str">
            <v>USD</v>
          </cell>
          <cell r="U1657" t="str">
            <v>ASSETS</v>
          </cell>
          <cell r="V1657" t="str">
            <v>OTHER ASSETS</v>
          </cell>
        </row>
        <row r="1658">
          <cell r="C1658" t="str">
            <v>J6   F30012809QUSD</v>
          </cell>
          <cell r="D1658" t="str">
            <v>CBABA***</v>
          </cell>
          <cell r="E1658" t="str">
            <v>LAND&amp;ME</v>
          </cell>
          <cell r="F1658" t="str">
            <v>Balance Sheet</v>
          </cell>
          <cell r="G1658">
            <v>-24257.02</v>
          </cell>
          <cell r="H1658">
            <v>-27431.1</v>
          </cell>
          <cell r="I1658">
            <v>-30605.18</v>
          </cell>
          <cell r="J1658">
            <v>-33779.26</v>
          </cell>
          <cell r="K1658">
            <v>-36953.339999999997</v>
          </cell>
          <cell r="L1658">
            <v>-40127.42</v>
          </cell>
          <cell r="M1658">
            <v>-43301.5</v>
          </cell>
          <cell r="N1658">
            <v>-46475.58</v>
          </cell>
          <cell r="O1658">
            <v>-49649.66</v>
          </cell>
          <cell r="P1658">
            <v>-52823.74</v>
          </cell>
          <cell r="Q1658">
            <v>-55997.83</v>
          </cell>
          <cell r="R1658">
            <v>-59171.92</v>
          </cell>
          <cell r="S1658">
            <v>-500573.55000000005</v>
          </cell>
          <cell r="T1658" t="str">
            <v>USD</v>
          </cell>
          <cell r="U1658" t="str">
            <v>ASSETS</v>
          </cell>
          <cell r="V1658" t="str">
            <v>OTHER ASSETS</v>
          </cell>
        </row>
        <row r="1659">
          <cell r="C1659" t="str">
            <v>J6   F3001280ABUSD</v>
          </cell>
          <cell r="D1659" t="str">
            <v>CBABA***</v>
          </cell>
          <cell r="E1659" t="str">
            <v>LAND&amp;ME</v>
          </cell>
          <cell r="F1659" t="str">
            <v>Balance Sheet</v>
          </cell>
          <cell r="G1659">
            <v>-192924.97</v>
          </cell>
          <cell r="H1659">
            <v>-194787.94</v>
          </cell>
          <cell r="I1659">
            <v>-196650.91</v>
          </cell>
          <cell r="J1659">
            <v>-198513.88</v>
          </cell>
          <cell r="K1659">
            <v>-200376.85</v>
          </cell>
          <cell r="L1659">
            <v>-202239.82</v>
          </cell>
          <cell r="M1659">
            <v>-204102.79</v>
          </cell>
          <cell r="N1659">
            <v>-205965.76</v>
          </cell>
          <cell r="O1659">
            <v>-0.05</v>
          </cell>
          <cell r="P1659">
            <v>0</v>
          </cell>
          <cell r="Q1659">
            <v>0</v>
          </cell>
          <cell r="R1659">
            <v>0</v>
          </cell>
          <cell r="S1659">
            <v>-1595562.9700000002</v>
          </cell>
          <cell r="T1659" t="str">
            <v>USD</v>
          </cell>
          <cell r="U1659" t="str">
            <v>ASSETS</v>
          </cell>
          <cell r="V1659" t="str">
            <v>OTHER ASSETS</v>
          </cell>
        </row>
        <row r="1660">
          <cell r="C1660" t="str">
            <v>J6   F3001280B5USD</v>
          </cell>
          <cell r="D1660" t="str">
            <v>CBABA***</v>
          </cell>
          <cell r="E1660" t="str">
            <v>LAND&amp;ME</v>
          </cell>
          <cell r="F1660" t="str">
            <v>Balance Sheet</v>
          </cell>
          <cell r="G1660">
            <v>-23386.63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-23386.63</v>
          </cell>
          <cell r="T1660" t="str">
            <v>USD</v>
          </cell>
          <cell r="U1660" t="str">
            <v>ASSETS</v>
          </cell>
          <cell r="V1660" t="str">
            <v>OTHER ASSETS</v>
          </cell>
        </row>
        <row r="1661">
          <cell r="C1661" t="str">
            <v>J6   F3001280KVUSD</v>
          </cell>
          <cell r="D1661" t="str">
            <v>CBABA***</v>
          </cell>
          <cell r="E1661" t="str">
            <v>LAND&amp;ME</v>
          </cell>
          <cell r="F1661" t="str">
            <v>Balance Sheet</v>
          </cell>
          <cell r="G1661">
            <v>-75314.27</v>
          </cell>
          <cell r="H1661">
            <v>-78507.78</v>
          </cell>
          <cell r="I1661">
            <v>-81701.289999999994</v>
          </cell>
          <cell r="J1661">
            <v>-84894.8</v>
          </cell>
          <cell r="K1661">
            <v>-88088.31</v>
          </cell>
          <cell r="L1661">
            <v>-91281.82</v>
          </cell>
          <cell r="M1661">
            <v>-94475.33</v>
          </cell>
          <cell r="N1661">
            <v>-97668.84</v>
          </cell>
          <cell r="O1661">
            <v>-100532.29</v>
          </cell>
          <cell r="P1661">
            <v>-103716.65</v>
          </cell>
          <cell r="Q1661">
            <v>-106901.01</v>
          </cell>
          <cell r="R1661">
            <v>-110085.37</v>
          </cell>
          <cell r="S1661">
            <v>-1113167.76</v>
          </cell>
          <cell r="T1661" t="str">
            <v>USD</v>
          </cell>
          <cell r="U1661" t="str">
            <v>ASSETS</v>
          </cell>
          <cell r="V1661" t="str">
            <v>OTHER ASSETS</v>
          </cell>
        </row>
        <row r="1662">
          <cell r="C1662" t="str">
            <v>J6   F3001280KWUSD</v>
          </cell>
          <cell r="D1662" t="str">
            <v>CBABA***</v>
          </cell>
          <cell r="E1662" t="str">
            <v>LAND&amp;ME</v>
          </cell>
          <cell r="F1662" t="str">
            <v>Balance Sheet</v>
          </cell>
          <cell r="G1662">
            <v>-46579.58</v>
          </cell>
          <cell r="H1662">
            <v>-48473.599999999999</v>
          </cell>
          <cell r="I1662">
            <v>-50367.62</v>
          </cell>
          <cell r="J1662">
            <v>-52261.64</v>
          </cell>
          <cell r="K1662">
            <v>-54155.66</v>
          </cell>
          <cell r="L1662">
            <v>-56049.68</v>
          </cell>
          <cell r="M1662">
            <v>-57943.7</v>
          </cell>
          <cell r="N1662">
            <v>-59837.72</v>
          </cell>
          <cell r="O1662">
            <v>-61731.74</v>
          </cell>
          <cell r="P1662">
            <v>-63625.760000000002</v>
          </cell>
          <cell r="Q1662">
            <v>-65519.77</v>
          </cell>
          <cell r="R1662">
            <v>-67413.78</v>
          </cell>
          <cell r="S1662">
            <v>-683960.25000000012</v>
          </cell>
          <cell r="T1662" t="str">
            <v>USD</v>
          </cell>
          <cell r="U1662" t="str">
            <v>ASSETS</v>
          </cell>
          <cell r="V1662" t="str">
            <v>OTHER ASSETS</v>
          </cell>
        </row>
        <row r="1663">
          <cell r="C1663" t="str">
            <v>J6   F3001280KZUSD</v>
          </cell>
          <cell r="D1663" t="str">
            <v>CBABA***</v>
          </cell>
          <cell r="E1663" t="str">
            <v>LAND&amp;ME</v>
          </cell>
          <cell r="F1663" t="str">
            <v>Balance Sheet</v>
          </cell>
          <cell r="G1663">
            <v>-54643.14</v>
          </cell>
          <cell r="H1663">
            <v>-56107.48</v>
          </cell>
          <cell r="I1663">
            <v>-57571.82</v>
          </cell>
          <cell r="J1663">
            <v>-59036.160000000003</v>
          </cell>
          <cell r="K1663">
            <v>-60500.5</v>
          </cell>
          <cell r="L1663">
            <v>-61964.84</v>
          </cell>
          <cell r="M1663">
            <v>-64732.76</v>
          </cell>
          <cell r="N1663">
            <v>-66240.5</v>
          </cell>
          <cell r="O1663">
            <v>-2557.27</v>
          </cell>
          <cell r="P1663">
            <v>-2664.59</v>
          </cell>
          <cell r="Q1663">
            <v>-2739.95</v>
          </cell>
          <cell r="R1663">
            <v>-2815.31</v>
          </cell>
          <cell r="S1663">
            <v>-491574.32</v>
          </cell>
          <cell r="T1663" t="str">
            <v>USD</v>
          </cell>
          <cell r="U1663" t="str">
            <v>ASSETS</v>
          </cell>
          <cell r="V1663" t="str">
            <v>OTHER ASSETS</v>
          </cell>
        </row>
        <row r="1664">
          <cell r="C1664" t="str">
            <v>J6   F3001280LCUSD</v>
          </cell>
          <cell r="D1664" t="str">
            <v>CBABA***</v>
          </cell>
          <cell r="E1664" t="str">
            <v>LAND&amp;ME</v>
          </cell>
          <cell r="F1664" t="str">
            <v>Balance Sheet</v>
          </cell>
          <cell r="G1664">
            <v>-58604.69</v>
          </cell>
          <cell r="H1664">
            <v>-60155.08</v>
          </cell>
          <cell r="I1664">
            <v>-61705.47</v>
          </cell>
          <cell r="J1664">
            <v>-63255.86</v>
          </cell>
          <cell r="K1664">
            <v>-64806.25</v>
          </cell>
          <cell r="L1664">
            <v>-66356.639999999999</v>
          </cell>
          <cell r="M1664">
            <v>-67907.03</v>
          </cell>
          <cell r="N1664">
            <v>-69457.42</v>
          </cell>
          <cell r="O1664">
            <v>-71007.81</v>
          </cell>
          <cell r="P1664">
            <v>-72558.2</v>
          </cell>
          <cell r="Q1664">
            <v>-74108.59</v>
          </cell>
          <cell r="R1664">
            <v>-75658.98</v>
          </cell>
          <cell r="S1664">
            <v>-805582.0199999999</v>
          </cell>
          <cell r="T1664" t="str">
            <v>USD</v>
          </cell>
          <cell r="U1664" t="str">
            <v>ASSETS</v>
          </cell>
          <cell r="V1664" t="str">
            <v>OTHER ASSETS</v>
          </cell>
        </row>
        <row r="1665">
          <cell r="C1665" t="str">
            <v>J6   F3001280LKUSD</v>
          </cell>
          <cell r="D1665" t="str">
            <v>CBABA***</v>
          </cell>
          <cell r="E1665" t="str">
            <v>LAND&amp;ME</v>
          </cell>
          <cell r="F1665" t="str">
            <v>Balance Sheet</v>
          </cell>
          <cell r="G1665">
            <v>-371655.51</v>
          </cell>
          <cell r="H1665">
            <v>-387206.94</v>
          </cell>
          <cell r="I1665">
            <v>-402758.37</v>
          </cell>
          <cell r="J1665">
            <v>-418309.8</v>
          </cell>
          <cell r="K1665">
            <v>-433861.23</v>
          </cell>
          <cell r="L1665">
            <v>-449412.66</v>
          </cell>
          <cell r="M1665">
            <v>-463703.91</v>
          </cell>
          <cell r="N1665">
            <v>-479255.34</v>
          </cell>
          <cell r="O1665">
            <v>-494806.77</v>
          </cell>
          <cell r="P1665">
            <v>-510358.2</v>
          </cell>
          <cell r="Q1665">
            <v>-525909.62</v>
          </cell>
          <cell r="R1665">
            <v>-541461.04</v>
          </cell>
          <cell r="S1665">
            <v>-5478699.3899999997</v>
          </cell>
          <cell r="T1665" t="str">
            <v>USD</v>
          </cell>
          <cell r="U1665" t="str">
            <v>ASSETS</v>
          </cell>
          <cell r="V1665" t="str">
            <v>OTHER ASSETS</v>
          </cell>
        </row>
        <row r="1666">
          <cell r="C1666" t="str">
            <v>J6   F3001280U1USD</v>
          </cell>
          <cell r="D1666" t="str">
            <v>CBABA***</v>
          </cell>
          <cell r="E1666" t="str">
            <v>LAND&amp;ME</v>
          </cell>
          <cell r="F1666" t="str">
            <v>Balance Sheet</v>
          </cell>
          <cell r="G1666">
            <v>-221430.78</v>
          </cell>
          <cell r="H1666">
            <v>-224411.42</v>
          </cell>
          <cell r="I1666">
            <v>-227392.06</v>
          </cell>
          <cell r="J1666">
            <v>-230372.7</v>
          </cell>
          <cell r="K1666">
            <v>-233353.34</v>
          </cell>
          <cell r="L1666">
            <v>-236333.98</v>
          </cell>
          <cell r="M1666">
            <v>-239314.62</v>
          </cell>
          <cell r="N1666">
            <v>-242295.26</v>
          </cell>
          <cell r="O1666">
            <v>-245275.9</v>
          </cell>
          <cell r="P1666">
            <v>-248256.54</v>
          </cell>
          <cell r="Q1666">
            <v>-251237.18</v>
          </cell>
          <cell r="R1666">
            <v>-254217.82</v>
          </cell>
          <cell r="S1666">
            <v>-2853891.6</v>
          </cell>
          <cell r="T1666" t="str">
            <v>USD</v>
          </cell>
          <cell r="U1666" t="str">
            <v>ASSETS</v>
          </cell>
          <cell r="V1666" t="str">
            <v>OTHER ASSETS</v>
          </cell>
        </row>
        <row r="1667">
          <cell r="C1667" t="str">
            <v>J6   F30021751GUSD</v>
          </cell>
          <cell r="D1667" t="str">
            <v>CBABA***</v>
          </cell>
          <cell r="E1667" t="str">
            <v>LAND&amp;ME</v>
          </cell>
          <cell r="F1667" t="str">
            <v>Balance Sheet</v>
          </cell>
          <cell r="G1667">
            <v>-11163.72</v>
          </cell>
          <cell r="H1667">
            <v>-11163.72</v>
          </cell>
          <cell r="I1667">
            <v>-11163.72</v>
          </cell>
          <cell r="J1667">
            <v>-11163.72</v>
          </cell>
          <cell r="K1667">
            <v>-11163.72</v>
          </cell>
          <cell r="L1667">
            <v>-11163.72</v>
          </cell>
          <cell r="M1667">
            <v>-11163.72</v>
          </cell>
          <cell r="N1667">
            <v>-11163.72</v>
          </cell>
          <cell r="O1667">
            <v>-11163.72</v>
          </cell>
          <cell r="P1667">
            <v>-11163.72</v>
          </cell>
          <cell r="Q1667">
            <v>-11163.72</v>
          </cell>
          <cell r="R1667">
            <v>-11163.72</v>
          </cell>
          <cell r="S1667">
            <v>-133964.63999999998</v>
          </cell>
          <cell r="T1667" t="str">
            <v>USD</v>
          </cell>
          <cell r="U1667" t="str">
            <v>ASSETS</v>
          </cell>
          <cell r="V1667" t="str">
            <v>OTHER ASSETS</v>
          </cell>
        </row>
        <row r="1668">
          <cell r="C1668" t="str">
            <v>J6   F30021751HUSD</v>
          </cell>
          <cell r="D1668" t="str">
            <v>CBABA***</v>
          </cell>
          <cell r="E1668" t="str">
            <v>LAND&amp;ME</v>
          </cell>
          <cell r="F1668" t="str">
            <v>Balance Sheet</v>
          </cell>
          <cell r="G1668">
            <v>-39.56</v>
          </cell>
          <cell r="H1668">
            <v>-59.34</v>
          </cell>
          <cell r="I1668">
            <v>-79.12</v>
          </cell>
          <cell r="J1668">
            <v>-98.9</v>
          </cell>
          <cell r="K1668">
            <v>-118.68</v>
          </cell>
          <cell r="L1668">
            <v>-138.46</v>
          </cell>
          <cell r="M1668">
            <v>-158.24</v>
          </cell>
          <cell r="N1668">
            <v>-178.02</v>
          </cell>
          <cell r="O1668">
            <v>-197.8</v>
          </cell>
          <cell r="P1668">
            <v>-217.58</v>
          </cell>
          <cell r="Q1668">
            <v>-237.36</v>
          </cell>
          <cell r="R1668">
            <v>-257.14</v>
          </cell>
          <cell r="S1668">
            <v>-1780.1999999999998</v>
          </cell>
          <cell r="T1668" t="str">
            <v>USD</v>
          </cell>
          <cell r="U1668" t="str">
            <v>ASSETS</v>
          </cell>
          <cell r="V1668" t="str">
            <v>OTHER ASSETS</v>
          </cell>
        </row>
        <row r="1669">
          <cell r="C1669" t="str">
            <v>J6   F30021751SUSD</v>
          </cell>
          <cell r="D1669" t="str">
            <v>CBABA***</v>
          </cell>
          <cell r="E1669" t="str">
            <v>LAND&amp;ME</v>
          </cell>
          <cell r="F1669" t="str">
            <v>Balance Sheet</v>
          </cell>
          <cell r="G1669">
            <v>-187708.18</v>
          </cell>
          <cell r="H1669">
            <v>-188303.48</v>
          </cell>
          <cell r="I1669">
            <v>-188898.78</v>
          </cell>
          <cell r="J1669">
            <v>-189494.08</v>
          </cell>
          <cell r="K1669">
            <v>-190089.38</v>
          </cell>
          <cell r="L1669">
            <v>-190684.68</v>
          </cell>
          <cell r="M1669">
            <v>-191279.98</v>
          </cell>
          <cell r="N1669">
            <v>-191875.28</v>
          </cell>
          <cell r="O1669">
            <v>-192470.58</v>
          </cell>
          <cell r="P1669">
            <v>-193065.88</v>
          </cell>
          <cell r="Q1669">
            <v>-193661.18</v>
          </cell>
          <cell r="R1669">
            <v>-194256.48</v>
          </cell>
          <cell r="S1669">
            <v>-2291787.9600000004</v>
          </cell>
          <cell r="T1669" t="str">
            <v>USD</v>
          </cell>
          <cell r="U1669" t="str">
            <v>ASSETS</v>
          </cell>
          <cell r="V1669" t="str">
            <v>OTHER ASSETS</v>
          </cell>
        </row>
        <row r="1670">
          <cell r="C1670" t="str">
            <v>J6   F300217520USD</v>
          </cell>
          <cell r="D1670" t="str">
            <v>CBABA***</v>
          </cell>
          <cell r="E1670" t="str">
            <v>LAND&amp;ME</v>
          </cell>
          <cell r="F1670" t="str">
            <v>Balance Sheet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-1184.3499999999999</v>
          </cell>
          <cell r="O1670">
            <v>-1186.8</v>
          </cell>
          <cell r="P1670">
            <v>-1189.25</v>
          </cell>
          <cell r="Q1670">
            <v>-1191.7</v>
          </cell>
          <cell r="R1670">
            <v>-1194.1500000000001</v>
          </cell>
          <cell r="S1670">
            <v>-5946.25</v>
          </cell>
          <cell r="T1670" t="str">
            <v>USD</v>
          </cell>
          <cell r="U1670" t="str">
            <v>ASSETS</v>
          </cell>
          <cell r="V1670" t="str">
            <v>OTHER ASSETS</v>
          </cell>
        </row>
        <row r="1671">
          <cell r="C1671" t="str">
            <v>J6   F300217522USD</v>
          </cell>
          <cell r="D1671" t="str">
            <v>CBABA***</v>
          </cell>
          <cell r="E1671" t="str">
            <v>LAND&amp;ME</v>
          </cell>
          <cell r="F1671" t="str">
            <v>Balance Sheet</v>
          </cell>
          <cell r="G1671">
            <v>-22891.16</v>
          </cell>
          <cell r="H1671">
            <v>-24349.29</v>
          </cell>
          <cell r="I1671">
            <v>-25807.42</v>
          </cell>
          <cell r="J1671">
            <v>-27265.55</v>
          </cell>
          <cell r="K1671">
            <v>-28723.68</v>
          </cell>
          <cell r="L1671">
            <v>-30181.81</v>
          </cell>
          <cell r="M1671">
            <v>-31639.94</v>
          </cell>
          <cell r="N1671">
            <v>-33098.07</v>
          </cell>
          <cell r="O1671">
            <v>-34556.199999999997</v>
          </cell>
          <cell r="P1671">
            <v>-36014.33</v>
          </cell>
          <cell r="Q1671">
            <v>-37472.46</v>
          </cell>
          <cell r="R1671">
            <v>-38930.589999999997</v>
          </cell>
          <cell r="S1671">
            <v>-370930.5</v>
          </cell>
          <cell r="T1671" t="str">
            <v>USD</v>
          </cell>
          <cell r="U1671" t="str">
            <v>ASSETS</v>
          </cell>
          <cell r="V1671" t="str">
            <v>OTHER ASSETS</v>
          </cell>
        </row>
        <row r="1672">
          <cell r="C1672" t="str">
            <v>J6   F300217524USD</v>
          </cell>
          <cell r="D1672" t="str">
            <v>CBABA***</v>
          </cell>
          <cell r="E1672" t="str">
            <v>LAND&amp;ME</v>
          </cell>
          <cell r="F1672" t="str">
            <v>Balance Sheet</v>
          </cell>
          <cell r="G1672">
            <v>-211.38</v>
          </cell>
          <cell r="H1672">
            <v>-9131.2800000000007</v>
          </cell>
          <cell r="I1672">
            <v>-9227.74</v>
          </cell>
          <cell r="J1672">
            <v>-9324.2000000000007</v>
          </cell>
          <cell r="K1672">
            <v>-9420.66</v>
          </cell>
          <cell r="L1672">
            <v>-9517.1200000000008</v>
          </cell>
          <cell r="M1672">
            <v>-5201.8599999999997</v>
          </cell>
          <cell r="N1672">
            <v>-5298.32</v>
          </cell>
          <cell r="O1672">
            <v>-5394.78</v>
          </cell>
          <cell r="P1672">
            <v>-5491.24</v>
          </cell>
          <cell r="Q1672">
            <v>-5587.7</v>
          </cell>
          <cell r="R1672">
            <v>-5684.16</v>
          </cell>
          <cell r="S1672">
            <v>-79490.44</v>
          </cell>
          <cell r="T1672" t="str">
            <v>USD</v>
          </cell>
          <cell r="U1672" t="str">
            <v>ASSETS</v>
          </cell>
          <cell r="V1672" t="str">
            <v>OTHER ASSETS</v>
          </cell>
        </row>
        <row r="1673">
          <cell r="C1673" t="str">
            <v>J6   F30021755JUSD</v>
          </cell>
          <cell r="D1673" t="str">
            <v>CBABA***</v>
          </cell>
          <cell r="E1673" t="str">
            <v>LAND&amp;ME</v>
          </cell>
          <cell r="F1673" t="str">
            <v>Balance Sheet</v>
          </cell>
          <cell r="G1673">
            <v>-4543.62</v>
          </cell>
          <cell r="H1673">
            <v>-4618.1099999999997</v>
          </cell>
          <cell r="I1673">
            <v>-4692.6000000000004</v>
          </cell>
          <cell r="J1673">
            <v>-4767.09</v>
          </cell>
          <cell r="K1673">
            <v>-4841.58</v>
          </cell>
          <cell r="L1673">
            <v>-4916.07</v>
          </cell>
          <cell r="M1673">
            <v>-4990.5600000000004</v>
          </cell>
          <cell r="N1673">
            <v>-5065.05</v>
          </cell>
          <cell r="O1673">
            <v>0.13</v>
          </cell>
          <cell r="P1673">
            <v>0</v>
          </cell>
          <cell r="Q1673">
            <v>0</v>
          </cell>
          <cell r="R1673">
            <v>0</v>
          </cell>
          <cell r="S1673">
            <v>-38434.550000000003</v>
          </cell>
          <cell r="T1673" t="str">
            <v>USD</v>
          </cell>
          <cell r="U1673" t="str">
            <v>ASSETS</v>
          </cell>
          <cell r="V1673" t="str">
            <v>OTHER ASSETS</v>
          </cell>
        </row>
        <row r="1674">
          <cell r="C1674" t="str">
            <v>J6   F30021755MUSD</v>
          </cell>
          <cell r="D1674" t="str">
            <v>CBABA***</v>
          </cell>
          <cell r="E1674" t="str">
            <v>LAND&amp;ME</v>
          </cell>
          <cell r="F1674" t="str">
            <v>Balance Sheet</v>
          </cell>
          <cell r="G1674">
            <v>-32773.74</v>
          </cell>
          <cell r="H1674">
            <v>-36735.22</v>
          </cell>
          <cell r="I1674">
            <v>-40696.699999999997</v>
          </cell>
          <cell r="J1674">
            <v>-44658.18</v>
          </cell>
          <cell r="K1674">
            <v>-48619.66</v>
          </cell>
          <cell r="L1674">
            <v>-52581.14</v>
          </cell>
          <cell r="M1674">
            <v>-56542.62</v>
          </cell>
          <cell r="N1674">
            <v>-134081.71</v>
          </cell>
          <cell r="O1674">
            <v>-138043.19</v>
          </cell>
          <cell r="P1674">
            <v>-142004.67000000001</v>
          </cell>
          <cell r="Q1674">
            <v>-145966.14000000001</v>
          </cell>
          <cell r="R1674">
            <v>-149927.60999999999</v>
          </cell>
          <cell r="S1674">
            <v>-1022630.58</v>
          </cell>
          <cell r="T1674" t="str">
            <v>USD</v>
          </cell>
          <cell r="U1674" t="str">
            <v>ASSETS</v>
          </cell>
          <cell r="V1674" t="str">
            <v>OTHER ASSETS</v>
          </cell>
        </row>
        <row r="1675">
          <cell r="C1675" t="str">
            <v>J6   F300217591USD</v>
          </cell>
          <cell r="D1675" t="str">
            <v>CBABA***</v>
          </cell>
          <cell r="E1675" t="str">
            <v>LAND&amp;ME</v>
          </cell>
          <cell r="F1675" t="str">
            <v>Balance Sheet</v>
          </cell>
          <cell r="G1675">
            <v>-715.88</v>
          </cell>
          <cell r="H1675">
            <v>-748.42</v>
          </cell>
          <cell r="I1675">
            <v>-780.96</v>
          </cell>
          <cell r="J1675">
            <v>-813.5</v>
          </cell>
          <cell r="K1675">
            <v>-846.04</v>
          </cell>
          <cell r="L1675">
            <v>-878.58</v>
          </cell>
          <cell r="M1675">
            <v>-911.12</v>
          </cell>
          <cell r="N1675">
            <v>-4554.22</v>
          </cell>
          <cell r="O1675">
            <v>-4586.76</v>
          </cell>
          <cell r="P1675">
            <v>-4619.3</v>
          </cell>
          <cell r="Q1675">
            <v>-4651.84</v>
          </cell>
          <cell r="R1675">
            <v>-4684.38</v>
          </cell>
          <cell r="S1675">
            <v>-28791.000000000004</v>
          </cell>
          <cell r="T1675" t="str">
            <v>USD</v>
          </cell>
          <cell r="U1675" t="str">
            <v>ASSETS</v>
          </cell>
          <cell r="V1675" t="str">
            <v>OTHER ASSETS</v>
          </cell>
        </row>
        <row r="1676">
          <cell r="C1676" t="str">
            <v>J6   F30021759EUSD</v>
          </cell>
          <cell r="D1676" t="str">
            <v>CBABA***</v>
          </cell>
          <cell r="E1676" t="str">
            <v>LAND&amp;ME</v>
          </cell>
          <cell r="F1676" t="str">
            <v>Balance Sheet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-19238.169999999998</v>
          </cell>
          <cell r="O1676">
            <v>-19418.36</v>
          </cell>
          <cell r="P1676">
            <v>-19598.55</v>
          </cell>
          <cell r="Q1676">
            <v>-19778.740000000002</v>
          </cell>
          <cell r="R1676">
            <v>-19958.93</v>
          </cell>
          <cell r="S1676">
            <v>-97992.75</v>
          </cell>
          <cell r="T1676" t="str">
            <v>USD</v>
          </cell>
          <cell r="U1676" t="str">
            <v>ASSETS</v>
          </cell>
          <cell r="V1676" t="str">
            <v>OTHER ASSETS</v>
          </cell>
        </row>
        <row r="1677">
          <cell r="C1677" t="str">
            <v>J6   F30021759QUSD</v>
          </cell>
          <cell r="D1677" t="str">
            <v>CBABA***</v>
          </cell>
          <cell r="E1677" t="str">
            <v>LAND&amp;ME</v>
          </cell>
          <cell r="F1677" t="str">
            <v>Balance Sheet</v>
          </cell>
          <cell r="G1677">
            <v>-23972.83</v>
          </cell>
          <cell r="H1677">
            <v>-26623.91</v>
          </cell>
          <cell r="I1677">
            <v>-29274.99</v>
          </cell>
          <cell r="J1677">
            <v>-30637.63</v>
          </cell>
          <cell r="K1677">
            <v>-33031.019999999997</v>
          </cell>
          <cell r="L1677">
            <v>-35424.410000000003</v>
          </cell>
          <cell r="M1677">
            <v>-37817.800000000003</v>
          </cell>
          <cell r="N1677">
            <v>-245521.25</v>
          </cell>
          <cell r="O1677">
            <v>-248156.36</v>
          </cell>
          <cell r="P1677">
            <v>-250791.47</v>
          </cell>
          <cell r="Q1677">
            <v>-253426.58</v>
          </cell>
          <cell r="R1677">
            <v>-256061.69</v>
          </cell>
          <cell r="S1677">
            <v>-1470739.94</v>
          </cell>
          <cell r="T1677" t="str">
            <v>USD</v>
          </cell>
          <cell r="U1677" t="str">
            <v>ASSETS</v>
          </cell>
          <cell r="V1677" t="str">
            <v>OTHER ASSETS</v>
          </cell>
        </row>
        <row r="1678">
          <cell r="C1678" t="str">
            <v>J6   F3002175ABUSD</v>
          </cell>
          <cell r="D1678" t="str">
            <v>CBABA***</v>
          </cell>
          <cell r="E1678" t="str">
            <v>LAND&amp;ME</v>
          </cell>
          <cell r="F1678" t="str">
            <v>Balance Sheet</v>
          </cell>
          <cell r="G1678">
            <v>-14437.24</v>
          </cell>
          <cell r="H1678">
            <v>-14604.04</v>
          </cell>
          <cell r="I1678">
            <v>-14770.84</v>
          </cell>
          <cell r="J1678">
            <v>-14937.64</v>
          </cell>
          <cell r="K1678">
            <v>-15104.44</v>
          </cell>
          <cell r="L1678">
            <v>-15271.24</v>
          </cell>
          <cell r="M1678">
            <v>-15438.04</v>
          </cell>
          <cell r="N1678">
            <v>-15604.84</v>
          </cell>
          <cell r="O1678">
            <v>-0.06</v>
          </cell>
          <cell r="P1678">
            <v>0</v>
          </cell>
          <cell r="Q1678">
            <v>0</v>
          </cell>
          <cell r="R1678">
            <v>0</v>
          </cell>
          <cell r="S1678">
            <v>-120168.38</v>
          </cell>
          <cell r="T1678" t="str">
            <v>USD</v>
          </cell>
          <cell r="U1678" t="str">
            <v>ASSETS</v>
          </cell>
          <cell r="V1678" t="str">
            <v>OTHER ASSETS</v>
          </cell>
        </row>
        <row r="1679">
          <cell r="C1679" t="str">
            <v>J6   F3002175B5USD</v>
          </cell>
          <cell r="D1679" t="str">
            <v>CBABA***</v>
          </cell>
          <cell r="E1679" t="str">
            <v>LAND&amp;ME</v>
          </cell>
          <cell r="F1679" t="str">
            <v>Balance Sheet</v>
          </cell>
          <cell r="G1679">
            <v>-8823.44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>
            <v>-8823.44</v>
          </cell>
          <cell r="T1679" t="str">
            <v>USD</v>
          </cell>
          <cell r="U1679" t="str">
            <v>ASSETS</v>
          </cell>
          <cell r="V1679" t="str">
            <v>OTHER ASSETS</v>
          </cell>
        </row>
        <row r="1680">
          <cell r="C1680" t="str">
            <v>J6   F3002175KVUSD</v>
          </cell>
          <cell r="D1680" t="str">
            <v>CBABA***</v>
          </cell>
          <cell r="E1680" t="str">
            <v>LAND&amp;ME</v>
          </cell>
          <cell r="F1680" t="str">
            <v>Balance Sheet</v>
          </cell>
          <cell r="G1680">
            <v>-2126.33</v>
          </cell>
          <cell r="H1680">
            <v>-2222.98</v>
          </cell>
          <cell r="I1680">
            <v>-2319.63</v>
          </cell>
          <cell r="J1680">
            <v>-2416.2800000000002</v>
          </cell>
          <cell r="K1680">
            <v>-2512.9299999999998</v>
          </cell>
          <cell r="L1680">
            <v>-2609.58</v>
          </cell>
          <cell r="M1680">
            <v>-2706.23</v>
          </cell>
          <cell r="N1680">
            <v>-2802.88</v>
          </cell>
          <cell r="O1680">
            <v>-2899.53</v>
          </cell>
          <cell r="P1680">
            <v>-2996.18</v>
          </cell>
          <cell r="Q1680">
            <v>-3092.83</v>
          </cell>
          <cell r="R1680">
            <v>-3189.48</v>
          </cell>
          <cell r="S1680">
            <v>-31894.859999999997</v>
          </cell>
          <cell r="T1680" t="str">
            <v>USD</v>
          </cell>
          <cell r="U1680" t="str">
            <v>ASSETS</v>
          </cell>
          <cell r="V1680" t="str">
            <v>OTHER ASSETS</v>
          </cell>
        </row>
        <row r="1681">
          <cell r="C1681" t="str">
            <v>J6   F3002175KWUSD</v>
          </cell>
          <cell r="D1681" t="str">
            <v>CBABA***</v>
          </cell>
          <cell r="E1681" t="str">
            <v>LAND&amp;ME</v>
          </cell>
          <cell r="F1681" t="str">
            <v>Balance Sheet</v>
          </cell>
          <cell r="G1681">
            <v>-4083.73</v>
          </cell>
          <cell r="H1681">
            <v>-4180.38</v>
          </cell>
          <cell r="I1681">
            <v>-4277.03</v>
          </cell>
          <cell r="J1681">
            <v>-4373.68</v>
          </cell>
          <cell r="K1681">
            <v>-4470.33</v>
          </cell>
          <cell r="L1681">
            <v>-4566.9799999999996</v>
          </cell>
          <cell r="M1681">
            <v>-4663.63</v>
          </cell>
          <cell r="N1681">
            <v>-4760.28</v>
          </cell>
          <cell r="O1681">
            <v>-4856.93</v>
          </cell>
          <cell r="P1681">
            <v>-4953.58</v>
          </cell>
          <cell r="Q1681">
            <v>-5050.2299999999996</v>
          </cell>
          <cell r="R1681">
            <v>-5146.88</v>
          </cell>
          <cell r="S1681">
            <v>-55383.659999999996</v>
          </cell>
          <cell r="T1681" t="str">
            <v>USD</v>
          </cell>
          <cell r="U1681" t="str">
            <v>ASSETS</v>
          </cell>
          <cell r="V1681" t="str">
            <v>OTHER ASSETS</v>
          </cell>
        </row>
        <row r="1682">
          <cell r="C1682" t="str">
            <v>J6   F3002175L5USD</v>
          </cell>
          <cell r="D1682" t="str">
            <v>CBABA***</v>
          </cell>
          <cell r="E1682" t="str">
            <v>LAND&amp;ME</v>
          </cell>
          <cell r="F1682" t="str">
            <v>Balance Sheet</v>
          </cell>
          <cell r="G1682">
            <v>-4055.87</v>
          </cell>
          <cell r="H1682">
            <v>-6083.8</v>
          </cell>
          <cell r="I1682">
            <v>-8111.73</v>
          </cell>
          <cell r="J1682">
            <v>-10139.66</v>
          </cell>
          <cell r="K1682">
            <v>-12167.59</v>
          </cell>
          <cell r="L1682">
            <v>-14195.52</v>
          </cell>
          <cell r="M1682">
            <v>-16223.45</v>
          </cell>
          <cell r="N1682">
            <v>-18251.38</v>
          </cell>
          <cell r="O1682">
            <v>-20279.310000000001</v>
          </cell>
          <cell r="P1682">
            <v>-22307.24</v>
          </cell>
          <cell r="Q1682">
            <v>-24335.18</v>
          </cell>
          <cell r="R1682">
            <v>-26363.119999999999</v>
          </cell>
          <cell r="S1682">
            <v>-182513.84999999998</v>
          </cell>
          <cell r="T1682" t="str">
            <v>USD</v>
          </cell>
          <cell r="U1682" t="str">
            <v>ASSETS</v>
          </cell>
          <cell r="V1682" t="str">
            <v>OTHER ASSETS</v>
          </cell>
        </row>
        <row r="1683">
          <cell r="C1683" t="str">
            <v>J6   F3002175LCUSD</v>
          </cell>
          <cell r="D1683" t="str">
            <v>CBABA***</v>
          </cell>
          <cell r="E1683" t="str">
            <v>LAND&amp;ME</v>
          </cell>
          <cell r="F1683" t="str">
            <v>Balance Sheet</v>
          </cell>
          <cell r="G1683">
            <v>-2575.13</v>
          </cell>
          <cell r="H1683">
            <v>-2617.35</v>
          </cell>
          <cell r="I1683">
            <v>-2659.57</v>
          </cell>
          <cell r="J1683">
            <v>-2701.79</v>
          </cell>
          <cell r="K1683">
            <v>-2744.01</v>
          </cell>
          <cell r="L1683">
            <v>-2786.23</v>
          </cell>
          <cell r="M1683">
            <v>-2828.45</v>
          </cell>
          <cell r="N1683">
            <v>-2870.67</v>
          </cell>
          <cell r="O1683">
            <v>-2912.89</v>
          </cell>
          <cell r="P1683">
            <v>-2955.11</v>
          </cell>
          <cell r="Q1683">
            <v>-2997.33</v>
          </cell>
          <cell r="R1683">
            <v>-3039.55</v>
          </cell>
          <cell r="S1683">
            <v>-33688.080000000002</v>
          </cell>
          <cell r="T1683" t="str">
            <v>USD</v>
          </cell>
          <cell r="U1683" t="str">
            <v>ASSETS</v>
          </cell>
          <cell r="V1683" t="str">
            <v>OTHER ASSETS</v>
          </cell>
        </row>
        <row r="1684">
          <cell r="C1684" t="str">
            <v>J6   F3002175LKUSD</v>
          </cell>
          <cell r="D1684" t="str">
            <v>CBABA***</v>
          </cell>
          <cell r="E1684" t="str">
            <v>LAND&amp;ME</v>
          </cell>
          <cell r="F1684" t="str">
            <v>Balance Sheet</v>
          </cell>
          <cell r="G1684">
            <v>-38151.699999999997</v>
          </cell>
          <cell r="H1684">
            <v>-40320.93</v>
          </cell>
          <cell r="I1684">
            <v>-42490.16</v>
          </cell>
          <cell r="J1684">
            <v>-44659.39</v>
          </cell>
          <cell r="K1684">
            <v>-46828.62</v>
          </cell>
          <cell r="L1684">
            <v>-48997.85</v>
          </cell>
          <cell r="M1684">
            <v>-51167.08</v>
          </cell>
          <cell r="N1684">
            <v>-53336.31</v>
          </cell>
          <cell r="O1684">
            <v>-55505.54</v>
          </cell>
          <cell r="P1684">
            <v>-57674.77</v>
          </cell>
          <cell r="Q1684">
            <v>-59843.99</v>
          </cell>
          <cell r="R1684">
            <v>-62013.21</v>
          </cell>
          <cell r="S1684">
            <v>-600989.54999999993</v>
          </cell>
          <cell r="T1684" t="str">
            <v>USD</v>
          </cell>
          <cell r="U1684" t="str">
            <v>ASSETS</v>
          </cell>
          <cell r="V1684" t="str">
            <v>OTHER ASSETS</v>
          </cell>
        </row>
        <row r="1685">
          <cell r="C1685" t="str">
            <v>J6   F3002175PDUSD</v>
          </cell>
          <cell r="D1685" t="str">
            <v>CBABA***</v>
          </cell>
          <cell r="E1685" t="str">
            <v>LAND&amp;ME</v>
          </cell>
          <cell r="F1685" t="str">
            <v>Balance Sheet</v>
          </cell>
          <cell r="G1685">
            <v>-223.18</v>
          </cell>
          <cell r="H1685">
            <v>-334.77</v>
          </cell>
          <cell r="I1685">
            <v>-446.36</v>
          </cell>
          <cell r="J1685">
            <v>-557.95000000000005</v>
          </cell>
          <cell r="K1685">
            <v>-669.54</v>
          </cell>
          <cell r="L1685">
            <v>-781.13</v>
          </cell>
          <cell r="M1685">
            <v>-892.72</v>
          </cell>
          <cell r="N1685">
            <v>-1004.31</v>
          </cell>
          <cell r="O1685">
            <v>-1115.9000000000001</v>
          </cell>
          <cell r="P1685">
            <v>-1227.49</v>
          </cell>
          <cell r="Q1685">
            <v>-1339.08</v>
          </cell>
          <cell r="R1685">
            <v>-1450.67</v>
          </cell>
          <cell r="S1685">
            <v>-10043.1</v>
          </cell>
          <cell r="T1685" t="str">
            <v>USD</v>
          </cell>
          <cell r="U1685" t="str">
            <v>ASSETS</v>
          </cell>
          <cell r="V1685" t="str">
            <v>OTHER ASSETS</v>
          </cell>
        </row>
        <row r="1686">
          <cell r="C1686" t="str">
            <v>J6   F3002175PGUSD</v>
          </cell>
          <cell r="D1686" t="str">
            <v>CBABA***</v>
          </cell>
          <cell r="E1686" t="str">
            <v>LAND&amp;ME</v>
          </cell>
          <cell r="F1686" t="str">
            <v>Balance Sheet</v>
          </cell>
          <cell r="G1686">
            <v>0.1</v>
          </cell>
          <cell r="H1686">
            <v>0.1</v>
          </cell>
          <cell r="I1686">
            <v>0.1</v>
          </cell>
          <cell r="J1686">
            <v>0.1</v>
          </cell>
          <cell r="K1686">
            <v>0.1</v>
          </cell>
          <cell r="L1686">
            <v>0.1</v>
          </cell>
          <cell r="M1686">
            <v>0.1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>
            <v>0.7</v>
          </cell>
          <cell r="T1686" t="str">
            <v>USD</v>
          </cell>
          <cell r="U1686" t="str">
            <v>ASSETS</v>
          </cell>
          <cell r="V1686" t="str">
            <v>OTHER ASSETS</v>
          </cell>
        </row>
        <row r="1687">
          <cell r="C1687" t="str">
            <v>J6   F3002175TFUSD</v>
          </cell>
          <cell r="D1687" t="str">
            <v>CBABA***</v>
          </cell>
          <cell r="E1687" t="str">
            <v>LAND&amp;ME</v>
          </cell>
          <cell r="F1687" t="str">
            <v>Balance Sheet</v>
          </cell>
          <cell r="G1687">
            <v>-2938.8</v>
          </cell>
          <cell r="H1687">
            <v>-2986.97</v>
          </cell>
          <cell r="I1687">
            <v>-3035.14</v>
          </cell>
          <cell r="J1687">
            <v>-3083.31</v>
          </cell>
          <cell r="K1687">
            <v>-3131.48</v>
          </cell>
          <cell r="L1687">
            <v>-3179.65</v>
          </cell>
          <cell r="M1687">
            <v>-3227.82</v>
          </cell>
          <cell r="N1687">
            <v>-3275.99</v>
          </cell>
          <cell r="O1687">
            <v>-3324.16</v>
          </cell>
          <cell r="P1687">
            <v>-3372.33</v>
          </cell>
          <cell r="Q1687">
            <v>-3420.51</v>
          </cell>
          <cell r="R1687">
            <v>-3468.69</v>
          </cell>
          <cell r="S1687">
            <v>-38444.85</v>
          </cell>
          <cell r="T1687" t="str">
            <v>USD</v>
          </cell>
          <cell r="U1687" t="str">
            <v>ASSETS</v>
          </cell>
          <cell r="V1687" t="str">
            <v>OTHER ASSETS</v>
          </cell>
        </row>
        <row r="1688">
          <cell r="C1688" t="str">
            <v>J6   F3002175U1USD</v>
          </cell>
          <cell r="D1688" t="str">
            <v>CBABA***</v>
          </cell>
          <cell r="E1688" t="str">
            <v>LAND&amp;ME</v>
          </cell>
          <cell r="F1688" t="str">
            <v>Balance Sheet</v>
          </cell>
          <cell r="G1688">
            <v>-44404.9</v>
          </cell>
          <cell r="H1688">
            <v>-45282.45</v>
          </cell>
          <cell r="I1688">
            <v>-46160</v>
          </cell>
          <cell r="J1688">
            <v>-47037.55</v>
          </cell>
          <cell r="K1688">
            <v>-47915.1</v>
          </cell>
          <cell r="L1688">
            <v>-48792.65</v>
          </cell>
          <cell r="M1688">
            <v>-49670.2</v>
          </cell>
          <cell r="N1688">
            <v>-50547.75</v>
          </cell>
          <cell r="O1688">
            <v>-51425.3</v>
          </cell>
          <cell r="P1688">
            <v>-52302.85</v>
          </cell>
          <cell r="Q1688">
            <v>-53180.41</v>
          </cell>
          <cell r="R1688">
            <v>-54057.97</v>
          </cell>
          <cell r="S1688">
            <v>-590777.13</v>
          </cell>
          <cell r="T1688" t="str">
            <v>USD</v>
          </cell>
          <cell r="U1688" t="str">
            <v>ASSETS</v>
          </cell>
          <cell r="V1688" t="str">
            <v>OTHER ASSETS</v>
          </cell>
        </row>
        <row r="1689">
          <cell r="C1689" t="str">
            <v>J6   F30022101CUSD</v>
          </cell>
          <cell r="D1689" t="str">
            <v>CBABB***</v>
          </cell>
          <cell r="E1689" t="str">
            <v>LAND&amp;ME</v>
          </cell>
          <cell r="F1689" t="str">
            <v>Balance Sheet</v>
          </cell>
          <cell r="G1689">
            <v>-128635.58</v>
          </cell>
          <cell r="H1689">
            <v>-129937.41</v>
          </cell>
          <cell r="I1689">
            <v>-131239.24</v>
          </cell>
          <cell r="J1689">
            <v>-132541.07</v>
          </cell>
          <cell r="K1689">
            <v>-133842.9</v>
          </cell>
          <cell r="L1689">
            <v>-135144.73000000001</v>
          </cell>
          <cell r="M1689">
            <v>-136446.56</v>
          </cell>
          <cell r="N1689">
            <v>-137748.39000000001</v>
          </cell>
          <cell r="O1689">
            <v>-139050.22</v>
          </cell>
          <cell r="P1689">
            <v>-140352.04999999999</v>
          </cell>
          <cell r="Q1689">
            <v>-137686.73000000001</v>
          </cell>
          <cell r="R1689">
            <v>-138956.82</v>
          </cell>
          <cell r="S1689">
            <v>-1621581.7</v>
          </cell>
          <cell r="T1689" t="str">
            <v>USD</v>
          </cell>
          <cell r="U1689" t="str">
            <v>ASSETS</v>
          </cell>
          <cell r="V1689" t="str">
            <v>OTHER ASSETS</v>
          </cell>
        </row>
        <row r="1690">
          <cell r="C1690" t="str">
            <v>J6   F30022101SUSD</v>
          </cell>
          <cell r="D1690" t="str">
            <v>CBABB***</v>
          </cell>
          <cell r="E1690" t="str">
            <v>LAND&amp;ME</v>
          </cell>
          <cell r="F1690" t="str">
            <v>Balance Sheet</v>
          </cell>
          <cell r="G1690">
            <v>-23076.3</v>
          </cell>
          <cell r="H1690">
            <v>-24767.06</v>
          </cell>
          <cell r="I1690">
            <v>-26457.82</v>
          </cell>
          <cell r="J1690">
            <v>-28148.58</v>
          </cell>
          <cell r="K1690">
            <v>-29839.34</v>
          </cell>
          <cell r="L1690">
            <v>-31530.1</v>
          </cell>
          <cell r="M1690">
            <v>-33220.86</v>
          </cell>
          <cell r="N1690">
            <v>-34911.620000000003</v>
          </cell>
          <cell r="O1690">
            <v>-36602.379999999997</v>
          </cell>
          <cell r="P1690">
            <v>-38293.14</v>
          </cell>
          <cell r="Q1690">
            <v>-39983.9</v>
          </cell>
          <cell r="R1690">
            <v>-41674.660000000003</v>
          </cell>
          <cell r="S1690">
            <v>-388505.76</v>
          </cell>
          <cell r="T1690" t="str">
            <v>USD</v>
          </cell>
          <cell r="U1690" t="str">
            <v>ASSETS</v>
          </cell>
          <cell r="V1690" t="str">
            <v>OTHER ASSETS</v>
          </cell>
        </row>
        <row r="1691">
          <cell r="C1691" t="str">
            <v>J6   F300221020USD</v>
          </cell>
          <cell r="D1691" t="str">
            <v>CBABB***</v>
          </cell>
          <cell r="E1691" t="str">
            <v>LAND&amp;ME</v>
          </cell>
          <cell r="F1691" t="str">
            <v>Balance Sheet</v>
          </cell>
          <cell r="G1691">
            <v>-36390.699999999997</v>
          </cell>
          <cell r="H1691">
            <v>-36851.339999999997</v>
          </cell>
          <cell r="I1691">
            <v>-37311.980000000003</v>
          </cell>
          <cell r="J1691">
            <v>-37772.620000000003</v>
          </cell>
          <cell r="K1691">
            <v>-38233.26</v>
          </cell>
          <cell r="L1691">
            <v>-38693.9</v>
          </cell>
          <cell r="M1691">
            <v>-39154.54</v>
          </cell>
          <cell r="N1691">
            <v>-39615.18</v>
          </cell>
          <cell r="O1691">
            <v>-40075.82</v>
          </cell>
          <cell r="P1691">
            <v>-40536.46</v>
          </cell>
          <cell r="Q1691">
            <v>-41015.78</v>
          </cell>
          <cell r="R1691">
            <v>-41476.42</v>
          </cell>
          <cell r="S1691">
            <v>-467127.99999999994</v>
          </cell>
          <cell r="T1691" t="str">
            <v>USD</v>
          </cell>
          <cell r="U1691" t="str">
            <v>ASSETS</v>
          </cell>
          <cell r="V1691" t="str">
            <v>OTHER ASSETS</v>
          </cell>
        </row>
        <row r="1692">
          <cell r="C1692" t="str">
            <v>J6   F300221022USD</v>
          </cell>
          <cell r="D1692" t="str">
            <v>CBABB***</v>
          </cell>
          <cell r="E1692" t="str">
            <v>LAND&amp;ME</v>
          </cell>
          <cell r="F1692" t="str">
            <v>Balance Sheet</v>
          </cell>
          <cell r="G1692">
            <v>-615343.39</v>
          </cell>
          <cell r="H1692">
            <v>-627303.04</v>
          </cell>
          <cell r="I1692">
            <v>-639262.68999999994</v>
          </cell>
          <cell r="J1692">
            <v>-651222.34</v>
          </cell>
          <cell r="K1692">
            <v>-663181.99</v>
          </cell>
          <cell r="L1692">
            <v>-675141.64</v>
          </cell>
          <cell r="M1692">
            <v>-687101.29</v>
          </cell>
          <cell r="N1692">
            <v>-699060.94</v>
          </cell>
          <cell r="O1692">
            <v>-711020.59</v>
          </cell>
          <cell r="P1692">
            <v>-722980.24</v>
          </cell>
          <cell r="Q1692">
            <v>-734939.89</v>
          </cell>
          <cell r="R1692">
            <v>-746899.54</v>
          </cell>
          <cell r="S1692">
            <v>-8173457.5800000001</v>
          </cell>
          <cell r="T1692" t="str">
            <v>USD</v>
          </cell>
          <cell r="U1692" t="str">
            <v>ASSETS</v>
          </cell>
          <cell r="V1692" t="str">
            <v>OTHER ASSETS</v>
          </cell>
        </row>
        <row r="1693">
          <cell r="C1693" t="str">
            <v>J6   F300221024USD</v>
          </cell>
          <cell r="D1693" t="str">
            <v>CBABB***</v>
          </cell>
          <cell r="E1693" t="str">
            <v>LAND&amp;ME</v>
          </cell>
          <cell r="F1693" t="str">
            <v>Balance Sheet</v>
          </cell>
          <cell r="G1693">
            <v>-392028.77</v>
          </cell>
          <cell r="H1693">
            <v>-400545.9</v>
          </cell>
          <cell r="I1693">
            <v>-407588.9</v>
          </cell>
          <cell r="J1693">
            <v>-414631.9</v>
          </cell>
          <cell r="K1693">
            <v>-421674.9</v>
          </cell>
          <cell r="L1693">
            <v>-428717.9</v>
          </cell>
          <cell r="M1693">
            <v>-435760.9</v>
          </cell>
          <cell r="N1693">
            <v>-442803.9</v>
          </cell>
          <cell r="O1693">
            <v>-449846.9</v>
          </cell>
          <cell r="P1693">
            <v>-456889.9</v>
          </cell>
          <cell r="Q1693">
            <v>-463932.89</v>
          </cell>
          <cell r="R1693">
            <v>-470975.88</v>
          </cell>
          <cell r="S1693">
            <v>-5185398.6399999997</v>
          </cell>
          <cell r="T1693" t="str">
            <v>USD</v>
          </cell>
          <cell r="U1693" t="str">
            <v>ASSETS</v>
          </cell>
          <cell r="V1693" t="str">
            <v>OTHER ASSETS</v>
          </cell>
        </row>
        <row r="1694">
          <cell r="C1694" t="str">
            <v>J6   F30022105JUSD</v>
          </cell>
          <cell r="D1694" t="str">
            <v>CBABB***</v>
          </cell>
          <cell r="E1694" t="str">
            <v>LAND&amp;ME</v>
          </cell>
          <cell r="F1694" t="str">
            <v>Balance Sheet</v>
          </cell>
          <cell r="G1694">
            <v>-583374.81000000006</v>
          </cell>
          <cell r="H1694">
            <v>-586614.69999999995</v>
          </cell>
          <cell r="I1694">
            <v>-589854.59</v>
          </cell>
          <cell r="J1694">
            <v>-593094.48</v>
          </cell>
          <cell r="K1694">
            <v>-596334.37</v>
          </cell>
          <cell r="L1694">
            <v>-599574.26</v>
          </cell>
          <cell r="M1694">
            <v>-602814.15</v>
          </cell>
          <cell r="N1694">
            <v>-606054.04</v>
          </cell>
          <cell r="O1694">
            <v>0.04</v>
          </cell>
          <cell r="P1694">
            <v>0</v>
          </cell>
          <cell r="Q1694">
            <v>0</v>
          </cell>
          <cell r="R1694">
            <v>0</v>
          </cell>
          <cell r="S1694">
            <v>-4757715.3600000003</v>
          </cell>
          <cell r="T1694" t="str">
            <v>USD</v>
          </cell>
          <cell r="U1694" t="str">
            <v>ASSETS</v>
          </cell>
          <cell r="V1694" t="str">
            <v>OTHER ASSETS</v>
          </cell>
        </row>
        <row r="1695">
          <cell r="C1695" t="str">
            <v>J6   F30022105MUSD</v>
          </cell>
          <cell r="D1695" t="str">
            <v>CBABB***</v>
          </cell>
          <cell r="E1695" t="str">
            <v>LAND&amp;ME</v>
          </cell>
          <cell r="F1695" t="str">
            <v>Balance Sheet</v>
          </cell>
          <cell r="G1695">
            <v>-62742.400000000001</v>
          </cell>
          <cell r="H1695">
            <v>-63536.6</v>
          </cell>
          <cell r="I1695">
            <v>-64330.8</v>
          </cell>
          <cell r="J1695">
            <v>-65125</v>
          </cell>
          <cell r="K1695">
            <v>-65919.199999999997</v>
          </cell>
          <cell r="L1695">
            <v>-66713.399999999994</v>
          </cell>
          <cell r="M1695">
            <v>-67507.600000000006</v>
          </cell>
          <cell r="N1695">
            <v>-68301.8</v>
          </cell>
          <cell r="O1695">
            <v>-69096</v>
          </cell>
          <cell r="P1695">
            <v>-69890.2</v>
          </cell>
          <cell r="Q1695">
            <v>-70703.09</v>
          </cell>
          <cell r="R1695">
            <v>-71497.3</v>
          </cell>
          <cell r="S1695">
            <v>-805363.39</v>
          </cell>
          <cell r="T1695" t="str">
            <v>USD</v>
          </cell>
          <cell r="U1695" t="str">
            <v>ASSETS</v>
          </cell>
          <cell r="V1695" t="str">
            <v>OTHER ASSETS</v>
          </cell>
        </row>
        <row r="1696">
          <cell r="C1696" t="str">
            <v>J6   F30022106FUSD</v>
          </cell>
          <cell r="D1696" t="str">
            <v>CBABB***</v>
          </cell>
          <cell r="E1696" t="str">
            <v>LAND&amp;ME</v>
          </cell>
          <cell r="F1696" t="str">
            <v>Balance Sheet</v>
          </cell>
          <cell r="G1696">
            <v>-26120.77</v>
          </cell>
          <cell r="H1696">
            <v>-26120.77</v>
          </cell>
          <cell r="I1696">
            <v>-26120.77</v>
          </cell>
          <cell r="J1696">
            <v>-26120.77</v>
          </cell>
          <cell r="K1696">
            <v>-26120.77</v>
          </cell>
          <cell r="L1696">
            <v>-26120.77</v>
          </cell>
          <cell r="M1696">
            <v>-26120.77</v>
          </cell>
          <cell r="N1696">
            <v>-26120.77</v>
          </cell>
          <cell r="O1696">
            <v>-26120.77</v>
          </cell>
          <cell r="P1696">
            <v>-26120.77</v>
          </cell>
          <cell r="Q1696">
            <v>-26120.77</v>
          </cell>
          <cell r="R1696">
            <v>-26120.77</v>
          </cell>
          <cell r="S1696">
            <v>-313449.24</v>
          </cell>
          <cell r="T1696" t="str">
            <v>USD</v>
          </cell>
          <cell r="U1696" t="str">
            <v>ASSETS</v>
          </cell>
          <cell r="V1696" t="str">
            <v>OTHER ASSETS</v>
          </cell>
        </row>
        <row r="1697">
          <cell r="C1697" t="str">
            <v>J6   F300221091USD</v>
          </cell>
          <cell r="D1697" t="str">
            <v>CBABB***</v>
          </cell>
          <cell r="E1697" t="str">
            <v>LAND&amp;ME</v>
          </cell>
          <cell r="F1697" t="str">
            <v>Balance Sheet</v>
          </cell>
          <cell r="G1697">
            <v>-4123.0600000000004</v>
          </cell>
          <cell r="H1697">
            <v>-4175.25</v>
          </cell>
          <cell r="I1697">
            <v>-4227.4399999999996</v>
          </cell>
          <cell r="J1697">
            <v>-4279.63</v>
          </cell>
          <cell r="K1697">
            <v>-4331.82</v>
          </cell>
          <cell r="L1697">
            <v>-4384.01</v>
          </cell>
          <cell r="M1697">
            <v>-4436.2</v>
          </cell>
          <cell r="N1697">
            <v>-4488.3900000000003</v>
          </cell>
          <cell r="O1697">
            <v>-4540.58</v>
          </cell>
          <cell r="P1697">
            <v>-4592.7700000000004</v>
          </cell>
          <cell r="Q1697">
            <v>-4644.96</v>
          </cell>
          <cell r="R1697">
            <v>-4697.1499999999996</v>
          </cell>
          <cell r="S1697">
            <v>-52921.260000000009</v>
          </cell>
          <cell r="T1697" t="str">
            <v>USD</v>
          </cell>
          <cell r="U1697" t="str">
            <v>ASSETS</v>
          </cell>
          <cell r="V1697" t="str">
            <v>OTHER ASSETS</v>
          </cell>
        </row>
        <row r="1698">
          <cell r="C1698" t="str">
            <v>J6   F30022109EUSD</v>
          </cell>
          <cell r="D1698" t="str">
            <v>CBABB***</v>
          </cell>
          <cell r="E1698" t="str">
            <v>LAND&amp;ME</v>
          </cell>
          <cell r="F1698" t="str">
            <v>Balance Sheet</v>
          </cell>
          <cell r="G1698">
            <v>-4481.63</v>
          </cell>
          <cell r="H1698">
            <v>-4538.3599999999997</v>
          </cell>
          <cell r="I1698">
            <v>-4595.09</v>
          </cell>
          <cell r="J1698">
            <v>-4651.82</v>
          </cell>
          <cell r="K1698">
            <v>-4708.55</v>
          </cell>
          <cell r="L1698">
            <v>-4765.28</v>
          </cell>
          <cell r="M1698">
            <v>-4822.01</v>
          </cell>
          <cell r="N1698">
            <v>-4878.74</v>
          </cell>
          <cell r="O1698">
            <v>-4935.47</v>
          </cell>
          <cell r="P1698">
            <v>-4992.2</v>
          </cell>
          <cell r="Q1698">
            <v>-5048.93</v>
          </cell>
          <cell r="R1698">
            <v>-5105.66</v>
          </cell>
          <cell r="S1698">
            <v>-57523.739999999991</v>
          </cell>
          <cell r="T1698" t="str">
            <v>USD</v>
          </cell>
          <cell r="U1698" t="str">
            <v>ASSETS</v>
          </cell>
          <cell r="V1698" t="str">
            <v>OTHER ASSETS</v>
          </cell>
        </row>
        <row r="1699">
          <cell r="C1699" t="str">
            <v>J6   F30022109FUSD</v>
          </cell>
          <cell r="D1699" t="str">
            <v>CBABB***</v>
          </cell>
          <cell r="E1699" t="str">
            <v>LAND&amp;ME</v>
          </cell>
          <cell r="F1699" t="str">
            <v>Balance Sheet</v>
          </cell>
          <cell r="G1699">
            <v>-2699.48</v>
          </cell>
          <cell r="H1699">
            <v>-2743.24</v>
          </cell>
          <cell r="I1699">
            <v>-2787</v>
          </cell>
          <cell r="J1699">
            <v>-2830.76</v>
          </cell>
          <cell r="K1699">
            <v>-2874.52</v>
          </cell>
          <cell r="L1699">
            <v>-2918.28</v>
          </cell>
          <cell r="M1699">
            <v>-2962.04</v>
          </cell>
          <cell r="N1699">
            <v>-3005.8</v>
          </cell>
          <cell r="O1699">
            <v>-3049.56</v>
          </cell>
          <cell r="P1699">
            <v>-3093.32</v>
          </cell>
          <cell r="Q1699">
            <v>-3137.09</v>
          </cell>
          <cell r="R1699">
            <v>-3180.86</v>
          </cell>
          <cell r="S1699">
            <v>-35281.949999999997</v>
          </cell>
          <cell r="T1699" t="str">
            <v>USD</v>
          </cell>
          <cell r="U1699" t="str">
            <v>ASSETS</v>
          </cell>
          <cell r="V1699" t="str">
            <v>OTHER ASSETS</v>
          </cell>
        </row>
        <row r="1700">
          <cell r="C1700" t="str">
            <v>J6   F30022109QUSD</v>
          </cell>
          <cell r="D1700" t="str">
            <v>CBABB***</v>
          </cell>
          <cell r="E1700" t="str">
            <v>LAND&amp;ME</v>
          </cell>
          <cell r="F1700" t="str">
            <v>Balance Sheet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-18.68</v>
          </cell>
          <cell r="R1700">
            <v>-18.68</v>
          </cell>
          <cell r="S1700">
            <v>-37.36</v>
          </cell>
          <cell r="T1700" t="str">
            <v>USD</v>
          </cell>
          <cell r="U1700" t="str">
            <v>ASSETS</v>
          </cell>
          <cell r="V1700" t="str">
            <v>OTHER ASSETS</v>
          </cell>
        </row>
        <row r="1701">
          <cell r="C1701" t="str">
            <v>J6   F3002210ABUSD</v>
          </cell>
          <cell r="D1701" t="str">
            <v>CBABB***</v>
          </cell>
          <cell r="E1701" t="str">
            <v>LAND&amp;ME</v>
          </cell>
          <cell r="F1701" t="str">
            <v>Balance Sheet</v>
          </cell>
          <cell r="G1701">
            <v>-1786245.71</v>
          </cell>
          <cell r="H1701">
            <v>-1796254.94</v>
          </cell>
          <cell r="I1701">
            <v>-1806264.17</v>
          </cell>
          <cell r="J1701">
            <v>-1816273.4</v>
          </cell>
          <cell r="K1701">
            <v>-1826282.63</v>
          </cell>
          <cell r="L1701">
            <v>-1836291.86</v>
          </cell>
          <cell r="M1701">
            <v>-1846301.09</v>
          </cell>
          <cell r="N1701">
            <v>-1856310.32</v>
          </cell>
          <cell r="O1701">
            <v>-7000.1</v>
          </cell>
          <cell r="P1701">
            <v>0</v>
          </cell>
          <cell r="Q1701">
            <v>0</v>
          </cell>
          <cell r="R1701">
            <v>0</v>
          </cell>
          <cell r="S1701">
            <v>-14577224.220000001</v>
          </cell>
          <cell r="T1701" t="str">
            <v>USD</v>
          </cell>
          <cell r="U1701" t="str">
            <v>ASSETS</v>
          </cell>
          <cell r="V1701" t="str">
            <v>OTHER ASSETS</v>
          </cell>
        </row>
        <row r="1702">
          <cell r="C1702" t="str">
            <v>J6   F3002210B5USD</v>
          </cell>
          <cell r="D1702" t="str">
            <v>CBABB***</v>
          </cell>
          <cell r="E1702" t="str">
            <v>LAND&amp;ME</v>
          </cell>
          <cell r="F1702" t="str">
            <v>Balance Sheet</v>
          </cell>
          <cell r="G1702">
            <v>-1474.12</v>
          </cell>
          <cell r="H1702">
            <v>0.01</v>
          </cell>
          <cell r="I1702">
            <v>0.01</v>
          </cell>
          <cell r="J1702">
            <v>0.01</v>
          </cell>
          <cell r="K1702">
            <v>0.01</v>
          </cell>
          <cell r="L1702">
            <v>0.01</v>
          </cell>
          <cell r="M1702">
            <v>0.01</v>
          </cell>
          <cell r="N1702">
            <v>0.01</v>
          </cell>
          <cell r="O1702">
            <v>0.01</v>
          </cell>
          <cell r="P1702">
            <v>0.01</v>
          </cell>
          <cell r="Q1702">
            <v>0.01</v>
          </cell>
          <cell r="R1702">
            <v>0.01</v>
          </cell>
          <cell r="S1702">
            <v>-1474.01</v>
          </cell>
          <cell r="T1702" t="str">
            <v>USD</v>
          </cell>
          <cell r="U1702" t="str">
            <v>ASSETS</v>
          </cell>
          <cell r="V1702" t="str">
            <v>OTHER ASSETS</v>
          </cell>
        </row>
        <row r="1703">
          <cell r="C1703" t="str">
            <v>J6   F3002210ISUSD</v>
          </cell>
          <cell r="D1703" t="str">
            <v>CBABB***</v>
          </cell>
          <cell r="E1703" t="str">
            <v>LAND&amp;ME</v>
          </cell>
          <cell r="F1703" t="str">
            <v>Balance Sheet</v>
          </cell>
          <cell r="G1703">
            <v>-295492.08</v>
          </cell>
          <cell r="H1703">
            <v>-303068.79999999999</v>
          </cell>
          <cell r="I1703">
            <v>-310645.52</v>
          </cell>
          <cell r="J1703">
            <v>-318222.24</v>
          </cell>
          <cell r="K1703">
            <v>-325798.96000000002</v>
          </cell>
          <cell r="L1703">
            <v>-333375.68</v>
          </cell>
          <cell r="M1703">
            <v>-340952.4</v>
          </cell>
          <cell r="N1703">
            <v>-348529.12</v>
          </cell>
          <cell r="O1703">
            <v>-356105.84</v>
          </cell>
          <cell r="P1703">
            <v>-363682.56</v>
          </cell>
          <cell r="Q1703">
            <v>-371259.28</v>
          </cell>
          <cell r="R1703">
            <v>-378836</v>
          </cell>
          <cell r="S1703">
            <v>-4045968.4800000004</v>
          </cell>
          <cell r="T1703" t="str">
            <v>USD</v>
          </cell>
          <cell r="U1703" t="str">
            <v>ASSETS</v>
          </cell>
          <cell r="V1703" t="str">
            <v>OTHER ASSETS</v>
          </cell>
        </row>
        <row r="1704">
          <cell r="C1704" t="str">
            <v>J6   F3002210KVUSD</v>
          </cell>
          <cell r="D1704" t="str">
            <v>CBABB***</v>
          </cell>
          <cell r="E1704" t="str">
            <v>LAND&amp;ME</v>
          </cell>
          <cell r="F1704" t="str">
            <v>Balance Sheet</v>
          </cell>
          <cell r="G1704">
            <v>-50697.42</v>
          </cell>
          <cell r="H1704">
            <v>-53369.1</v>
          </cell>
          <cell r="I1704">
            <v>-56040.78</v>
          </cell>
          <cell r="J1704">
            <v>-58712.46</v>
          </cell>
          <cell r="K1704">
            <v>-61384.14</v>
          </cell>
          <cell r="L1704">
            <v>-64055.82</v>
          </cell>
          <cell r="M1704">
            <v>-66727.5</v>
          </cell>
          <cell r="N1704">
            <v>-69399.179999999993</v>
          </cell>
          <cell r="O1704">
            <v>-72070.86</v>
          </cell>
          <cell r="P1704">
            <v>-74742.539999999994</v>
          </cell>
          <cell r="Q1704">
            <v>-77414.22</v>
          </cell>
          <cell r="R1704">
            <v>-80085.899999999994</v>
          </cell>
          <cell r="S1704">
            <v>-784699.92</v>
          </cell>
          <cell r="T1704" t="str">
            <v>USD</v>
          </cell>
          <cell r="U1704" t="str">
            <v>ASSETS</v>
          </cell>
          <cell r="V1704" t="str">
            <v>OTHER ASSETS</v>
          </cell>
        </row>
        <row r="1705">
          <cell r="C1705" t="str">
            <v>J6   F3002210KWUSD</v>
          </cell>
          <cell r="D1705" t="str">
            <v>CBABB***</v>
          </cell>
          <cell r="E1705" t="str">
            <v>LAND&amp;ME</v>
          </cell>
          <cell r="F1705" t="str">
            <v>Balance Sheet</v>
          </cell>
          <cell r="G1705">
            <v>-80934.89</v>
          </cell>
          <cell r="H1705">
            <v>-84872.87</v>
          </cell>
          <cell r="I1705">
            <v>-88810.85</v>
          </cell>
          <cell r="J1705">
            <v>-92748.83</v>
          </cell>
          <cell r="K1705">
            <v>-96686.81</v>
          </cell>
          <cell r="L1705">
            <v>-100624.79</v>
          </cell>
          <cell r="M1705">
            <v>-104562.77</v>
          </cell>
          <cell r="N1705">
            <v>-108500.75</v>
          </cell>
          <cell r="O1705">
            <v>-112438.73</v>
          </cell>
          <cell r="P1705">
            <v>-116376.71</v>
          </cell>
          <cell r="Q1705">
            <v>-120314.69</v>
          </cell>
          <cell r="R1705">
            <v>-124252.67</v>
          </cell>
          <cell r="S1705">
            <v>-1231125.3599999999</v>
          </cell>
          <cell r="T1705" t="str">
            <v>USD</v>
          </cell>
          <cell r="U1705" t="str">
            <v>ASSETS</v>
          </cell>
          <cell r="V1705" t="str">
            <v>OTHER ASSETS</v>
          </cell>
        </row>
        <row r="1706">
          <cell r="C1706" t="str">
            <v>J6   F3002210L5USD</v>
          </cell>
          <cell r="D1706" t="str">
            <v>CBABB***</v>
          </cell>
          <cell r="E1706" t="str">
            <v>LAND&amp;ME</v>
          </cell>
          <cell r="F1706" t="str">
            <v>Balance Sheet</v>
          </cell>
          <cell r="G1706">
            <v>-71526.63</v>
          </cell>
          <cell r="H1706">
            <v>-72432.03</v>
          </cell>
          <cell r="I1706">
            <v>-73337.429999999993</v>
          </cell>
          <cell r="J1706">
            <v>-74242.83</v>
          </cell>
          <cell r="K1706">
            <v>-75148.23</v>
          </cell>
          <cell r="L1706">
            <v>-76053.63</v>
          </cell>
          <cell r="M1706">
            <v>-76959.03</v>
          </cell>
          <cell r="N1706">
            <v>-77864.429999999993</v>
          </cell>
          <cell r="O1706">
            <v>-78769.83</v>
          </cell>
          <cell r="P1706">
            <v>-79675.23</v>
          </cell>
          <cell r="Q1706">
            <v>-80580.63</v>
          </cell>
          <cell r="R1706">
            <v>-81486.03</v>
          </cell>
          <cell r="S1706">
            <v>-918075.96</v>
          </cell>
          <cell r="T1706" t="str">
            <v>USD</v>
          </cell>
          <cell r="U1706" t="str">
            <v>ASSETS</v>
          </cell>
          <cell r="V1706" t="str">
            <v>OTHER ASSETS</v>
          </cell>
        </row>
        <row r="1707">
          <cell r="C1707" t="str">
            <v>J6   F3002210LKUSD</v>
          </cell>
          <cell r="D1707" t="str">
            <v>CBABB***</v>
          </cell>
          <cell r="E1707" t="str">
            <v>LAND&amp;ME</v>
          </cell>
          <cell r="F1707" t="str">
            <v>Balance Sheet</v>
          </cell>
          <cell r="G1707">
            <v>-57823.39</v>
          </cell>
          <cell r="H1707">
            <v>-60699.040000000001</v>
          </cell>
          <cell r="I1707">
            <v>-63574.69</v>
          </cell>
          <cell r="J1707">
            <v>-66450.34</v>
          </cell>
          <cell r="K1707">
            <v>-69325.990000000005</v>
          </cell>
          <cell r="L1707">
            <v>-72201.64</v>
          </cell>
          <cell r="M1707">
            <v>-75077.289999999994</v>
          </cell>
          <cell r="N1707">
            <v>-77952.94</v>
          </cell>
          <cell r="O1707">
            <v>-80828.59</v>
          </cell>
          <cell r="P1707">
            <v>-83704.240000000005</v>
          </cell>
          <cell r="Q1707">
            <v>-86579.89</v>
          </cell>
          <cell r="R1707">
            <v>-89455.54</v>
          </cell>
          <cell r="S1707">
            <v>-883673.58000000007</v>
          </cell>
          <cell r="T1707" t="str">
            <v>USD</v>
          </cell>
          <cell r="U1707" t="str">
            <v>ASSETS</v>
          </cell>
          <cell r="V1707" t="str">
            <v>OTHER ASSETS</v>
          </cell>
        </row>
        <row r="1708">
          <cell r="C1708" t="str">
            <v>J6   F3002210U1USD</v>
          </cell>
          <cell r="D1708" t="str">
            <v>CBABB***</v>
          </cell>
          <cell r="E1708" t="str">
            <v>LAND&amp;ME</v>
          </cell>
          <cell r="F1708" t="str">
            <v>Balance Sheet</v>
          </cell>
          <cell r="G1708">
            <v>-50459.44</v>
          </cell>
          <cell r="H1708">
            <v>-51685.120000000003</v>
          </cell>
          <cell r="I1708">
            <v>-52910.8</v>
          </cell>
          <cell r="J1708">
            <v>-54167.45</v>
          </cell>
          <cell r="K1708">
            <v>-55424.1</v>
          </cell>
          <cell r="L1708">
            <v>-56680.75</v>
          </cell>
          <cell r="M1708">
            <v>-57906.43</v>
          </cell>
          <cell r="N1708">
            <v>-59194.04</v>
          </cell>
          <cell r="O1708">
            <v>-60450.69</v>
          </cell>
          <cell r="P1708">
            <v>-61707.34</v>
          </cell>
          <cell r="Q1708">
            <v>-62963.99</v>
          </cell>
          <cell r="R1708">
            <v>-64189.67</v>
          </cell>
          <cell r="S1708">
            <v>-687739.82</v>
          </cell>
          <cell r="T1708" t="str">
            <v>USD</v>
          </cell>
          <cell r="U1708" t="str">
            <v>ASSETS</v>
          </cell>
          <cell r="V1708" t="str">
            <v>OTHER ASSETS</v>
          </cell>
        </row>
        <row r="1709">
          <cell r="C1709" t="str">
            <v>J6   F300222120USD</v>
          </cell>
          <cell r="D1709" t="str">
            <v>CBABA***</v>
          </cell>
          <cell r="E1709" t="str">
            <v>LAND&amp;ME</v>
          </cell>
          <cell r="F1709" t="str">
            <v>Balance Sheet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-239650.07</v>
          </cell>
          <cell r="O1709">
            <v>-239733.45</v>
          </cell>
          <cell r="P1709">
            <v>-239816.83</v>
          </cell>
          <cell r="Q1709">
            <v>-239900.21</v>
          </cell>
          <cell r="R1709">
            <v>-239983.59</v>
          </cell>
          <cell r="S1709">
            <v>-1199084.1499999999</v>
          </cell>
          <cell r="T1709" t="str">
            <v>USD</v>
          </cell>
          <cell r="U1709" t="str">
            <v>ASSETS</v>
          </cell>
          <cell r="V1709" t="str">
            <v>OTHER ASSETS</v>
          </cell>
        </row>
        <row r="1710">
          <cell r="C1710" t="str">
            <v>J6   F30022215MUSD</v>
          </cell>
          <cell r="D1710" t="str">
            <v>CBABA***</v>
          </cell>
          <cell r="E1710" t="str">
            <v>LAND&amp;ME</v>
          </cell>
          <cell r="F1710" t="str">
            <v>Balance Sheet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-1213.58</v>
          </cell>
          <cell r="O1710">
            <v>-1213.6099999999999</v>
          </cell>
          <cell r="P1710">
            <v>-1213.6400000000001</v>
          </cell>
          <cell r="Q1710">
            <v>-1213.67</v>
          </cell>
          <cell r="R1710">
            <v>-1213.7</v>
          </cell>
          <cell r="S1710">
            <v>-6068.2</v>
          </cell>
          <cell r="T1710" t="str">
            <v>USD</v>
          </cell>
          <cell r="U1710" t="str">
            <v>ASSETS</v>
          </cell>
          <cell r="V1710" t="str">
            <v>OTHER ASSETS</v>
          </cell>
        </row>
        <row r="1711">
          <cell r="C1711" t="str">
            <v>J6   F300222191USD</v>
          </cell>
          <cell r="D1711" t="str">
            <v>CBABA***</v>
          </cell>
          <cell r="E1711" t="str">
            <v>LAND&amp;ME</v>
          </cell>
          <cell r="F1711" t="str">
            <v>Balance Sheet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-9441.0300000000007</v>
          </cell>
          <cell r="O1711">
            <v>-9445.6299999999992</v>
          </cell>
          <cell r="P1711">
            <v>-9450.23</v>
          </cell>
          <cell r="Q1711">
            <v>-9454.83</v>
          </cell>
          <cell r="R1711">
            <v>-9459.43</v>
          </cell>
          <cell r="S1711">
            <v>-47251.15</v>
          </cell>
          <cell r="T1711" t="str">
            <v>USD</v>
          </cell>
          <cell r="U1711" t="str">
            <v>ASSETS</v>
          </cell>
          <cell r="V1711" t="str">
            <v>OTHER ASSETS</v>
          </cell>
        </row>
        <row r="1712">
          <cell r="C1712" t="str">
            <v>J6   F30022219QUSD</v>
          </cell>
          <cell r="D1712" t="str">
            <v>CBABA***</v>
          </cell>
          <cell r="E1712" t="str">
            <v>LAND&amp;ME</v>
          </cell>
          <cell r="F1712" t="str">
            <v>Balance Sheet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-43298.559999999998</v>
          </cell>
          <cell r="O1712">
            <v>-43319.12</v>
          </cell>
          <cell r="P1712">
            <v>-43339.68</v>
          </cell>
          <cell r="Q1712">
            <v>-43360.24</v>
          </cell>
          <cell r="R1712">
            <v>-43380.800000000003</v>
          </cell>
          <cell r="S1712">
            <v>-216698.39999999997</v>
          </cell>
          <cell r="T1712" t="str">
            <v>USD</v>
          </cell>
          <cell r="U1712" t="str">
            <v>ASSETS</v>
          </cell>
          <cell r="V1712" t="str">
            <v>OTHER ASSETS</v>
          </cell>
        </row>
        <row r="1713">
          <cell r="C1713" t="str">
            <v>J6   F300222220USD</v>
          </cell>
          <cell r="D1713" t="str">
            <v>CBABA***</v>
          </cell>
          <cell r="E1713" t="str">
            <v>LAND&amp;ME</v>
          </cell>
          <cell r="F1713" t="str">
            <v>Balance Sheet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-2088649.35</v>
          </cell>
          <cell r="O1713">
            <v>-2088983.94</v>
          </cell>
          <cell r="P1713">
            <v>-2089318.53</v>
          </cell>
          <cell r="Q1713">
            <v>-2089653.12</v>
          </cell>
          <cell r="R1713">
            <v>-2089987.71</v>
          </cell>
          <cell r="S1713">
            <v>-10446592.65</v>
          </cell>
          <cell r="T1713" t="str">
            <v>USD</v>
          </cell>
          <cell r="U1713" t="str">
            <v>ASSETS</v>
          </cell>
          <cell r="V1713" t="str">
            <v>OTHER ASSETS</v>
          </cell>
        </row>
        <row r="1714">
          <cell r="C1714" t="str">
            <v>J6   F30022225MUSD</v>
          </cell>
          <cell r="D1714" t="str">
            <v>CBABA***</v>
          </cell>
          <cell r="E1714" t="str">
            <v>LAND&amp;ME</v>
          </cell>
          <cell r="F1714" t="str">
            <v>Balance Sheet</v>
          </cell>
          <cell r="G1714">
            <v>-896325.6</v>
          </cell>
          <cell r="H1714">
            <v>-896325.6</v>
          </cell>
          <cell r="I1714">
            <v>-896325.6</v>
          </cell>
          <cell r="J1714">
            <v>-896325.6</v>
          </cell>
          <cell r="K1714">
            <v>-896325.6</v>
          </cell>
          <cell r="L1714">
            <v>-896325.6</v>
          </cell>
          <cell r="M1714">
            <v>-896325.6</v>
          </cell>
          <cell r="N1714">
            <v>-2646625.04</v>
          </cell>
          <cell r="O1714">
            <v>-2649570.0099999998</v>
          </cell>
          <cell r="P1714">
            <v>-2652514.98</v>
          </cell>
          <cell r="Q1714">
            <v>-2655459.9500000002</v>
          </cell>
          <cell r="R1714">
            <v>-2658404.92</v>
          </cell>
          <cell r="S1714">
            <v>-19536854.100000001</v>
          </cell>
          <cell r="T1714" t="str">
            <v>USD</v>
          </cell>
          <cell r="U1714" t="str">
            <v>ASSETS</v>
          </cell>
          <cell r="V1714" t="str">
            <v>OTHER ASSETS</v>
          </cell>
        </row>
        <row r="1715">
          <cell r="C1715" t="str">
            <v>J6   F30022228FUSD</v>
          </cell>
          <cell r="D1715" t="str">
            <v>CBABA***</v>
          </cell>
          <cell r="E1715" t="str">
            <v>LAND&amp;ME</v>
          </cell>
          <cell r="F1715" t="str">
            <v>Balance Sheet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-26980.82</v>
          </cell>
          <cell r="O1715">
            <v>-26985.51</v>
          </cell>
          <cell r="P1715">
            <v>-26990.2</v>
          </cell>
          <cell r="Q1715">
            <v>-26994.89</v>
          </cell>
          <cell r="R1715">
            <v>-26999.58</v>
          </cell>
          <cell r="S1715">
            <v>-134951</v>
          </cell>
          <cell r="T1715" t="str">
            <v>USD</v>
          </cell>
          <cell r="U1715" t="str">
            <v>ASSETS</v>
          </cell>
          <cell r="V1715" t="str">
            <v>OTHER ASSETS</v>
          </cell>
        </row>
        <row r="1716">
          <cell r="C1716" t="str">
            <v>J6   F300222291USD</v>
          </cell>
          <cell r="D1716" t="str">
            <v>CBABA***</v>
          </cell>
          <cell r="E1716" t="str">
            <v>LAND&amp;ME</v>
          </cell>
          <cell r="F1716" t="str">
            <v>Balance Sheet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-166698.79999999999</v>
          </cell>
          <cell r="O1716">
            <v>-166717.12</v>
          </cell>
          <cell r="P1716">
            <v>-166735.44</v>
          </cell>
          <cell r="Q1716">
            <v>-166753.76</v>
          </cell>
          <cell r="R1716">
            <v>-166772.07999999999</v>
          </cell>
          <cell r="S1716">
            <v>-833677.2</v>
          </cell>
          <cell r="T1716" t="str">
            <v>USD</v>
          </cell>
          <cell r="U1716" t="str">
            <v>ASSETS</v>
          </cell>
          <cell r="V1716" t="str">
            <v>OTHER ASSETS</v>
          </cell>
        </row>
        <row r="1717">
          <cell r="C1717" t="str">
            <v>J6   F30022229QUSD</v>
          </cell>
          <cell r="D1717" t="str">
            <v>CBABA***</v>
          </cell>
          <cell r="E1717" t="str">
            <v>LAND&amp;ME</v>
          </cell>
          <cell r="F1717" t="str">
            <v>Balance Sheet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-1781951.41</v>
          </cell>
          <cell r="O1717">
            <v>-1785356.5</v>
          </cell>
          <cell r="P1717">
            <v>-1788761.59</v>
          </cell>
          <cell r="Q1717">
            <v>-1792166.68</v>
          </cell>
          <cell r="R1717">
            <v>-1795571.77</v>
          </cell>
          <cell r="S1717">
            <v>-8943807.9499999993</v>
          </cell>
          <cell r="T1717" t="str">
            <v>USD</v>
          </cell>
          <cell r="U1717" t="str">
            <v>ASSETS</v>
          </cell>
          <cell r="V1717" t="str">
            <v>OTHER ASSETS</v>
          </cell>
        </row>
        <row r="1718">
          <cell r="C1718" t="str">
            <v>J6   F3002222ISUSD</v>
          </cell>
          <cell r="D1718" t="str">
            <v>CBABA***</v>
          </cell>
          <cell r="E1718" t="str">
            <v>LAND&amp;ME</v>
          </cell>
          <cell r="F1718" t="str">
            <v>Balance Sheet</v>
          </cell>
          <cell r="G1718">
            <v>-110413.06</v>
          </cell>
          <cell r="H1718">
            <v>-110633.34</v>
          </cell>
          <cell r="I1718">
            <v>-111187.92</v>
          </cell>
          <cell r="J1718">
            <v>-111742.5</v>
          </cell>
          <cell r="K1718">
            <v>-112297.08</v>
          </cell>
          <cell r="L1718">
            <v>-112851.66</v>
          </cell>
          <cell r="M1718">
            <v>-113406.24</v>
          </cell>
          <cell r="N1718">
            <v>-113980.43</v>
          </cell>
          <cell r="O1718">
            <v>-114554.62</v>
          </cell>
          <cell r="P1718">
            <v>-111782.38</v>
          </cell>
          <cell r="Q1718">
            <v>-112347.38</v>
          </cell>
          <cell r="R1718">
            <v>-112912.38</v>
          </cell>
          <cell r="S1718">
            <v>-1348108.9899999998</v>
          </cell>
          <cell r="T1718" t="str">
            <v>USD</v>
          </cell>
          <cell r="U1718" t="str">
            <v>ASSETS</v>
          </cell>
          <cell r="V1718" t="str">
            <v>OTHER ASSETS</v>
          </cell>
        </row>
        <row r="1719">
          <cell r="C1719" t="str">
            <v>J6   F3002222TFUSD</v>
          </cell>
          <cell r="D1719" t="str">
            <v>CBABA***</v>
          </cell>
          <cell r="E1719" t="str">
            <v>LAND&amp;ME</v>
          </cell>
          <cell r="F1719" t="str">
            <v>Balance Sheet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-405031.52</v>
          </cell>
          <cell r="O1719">
            <v>-405441.17</v>
          </cell>
          <cell r="P1719">
            <v>-405850.82</v>
          </cell>
          <cell r="Q1719">
            <v>-406260.47</v>
          </cell>
          <cell r="R1719">
            <v>-406670.12</v>
          </cell>
          <cell r="S1719">
            <v>-2029254.1</v>
          </cell>
          <cell r="T1719" t="str">
            <v>USD</v>
          </cell>
          <cell r="U1719" t="str">
            <v>ASSETS</v>
          </cell>
          <cell r="V1719" t="str">
            <v>OTHER ASSETS</v>
          </cell>
        </row>
        <row r="1720">
          <cell r="C1720" t="str">
            <v>J6   F300222920USD</v>
          </cell>
          <cell r="D1720" t="str">
            <v>CBABA***</v>
          </cell>
          <cell r="E1720" t="str">
            <v>LAND&amp;ME</v>
          </cell>
          <cell r="F1720" t="str">
            <v>Balance Sheet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-762222.97</v>
          </cell>
          <cell r="O1720">
            <v>-763462.3</v>
          </cell>
          <cell r="P1720">
            <v>-764701.63</v>
          </cell>
          <cell r="Q1720">
            <v>-765940.96</v>
          </cell>
          <cell r="R1720">
            <v>-767180.29</v>
          </cell>
          <cell r="S1720">
            <v>-3823508.15</v>
          </cell>
          <cell r="T1720" t="str">
            <v>USD</v>
          </cell>
          <cell r="U1720" t="str">
            <v>ASSETS</v>
          </cell>
          <cell r="V1720" t="str">
            <v>OTHER ASSETS</v>
          </cell>
        </row>
        <row r="1721">
          <cell r="C1721" t="str">
            <v>J6   F30022298FUSD</v>
          </cell>
          <cell r="D1721" t="str">
            <v>CBABA***</v>
          </cell>
          <cell r="E1721" t="str">
            <v>LAND&amp;ME</v>
          </cell>
          <cell r="F1721" t="str">
            <v>Balance Sheet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-31436.400000000001</v>
          </cell>
          <cell r="O1721">
            <v>-31441.87</v>
          </cell>
          <cell r="P1721">
            <v>-31447.34</v>
          </cell>
          <cell r="Q1721">
            <v>-31452.81</v>
          </cell>
          <cell r="R1721">
            <v>-31458.28</v>
          </cell>
          <cell r="S1721">
            <v>-157236.70000000001</v>
          </cell>
          <cell r="T1721" t="str">
            <v>USD</v>
          </cell>
          <cell r="U1721" t="str">
            <v>ASSETS</v>
          </cell>
          <cell r="V1721" t="str">
            <v>OTHER ASSETS</v>
          </cell>
        </row>
        <row r="1722">
          <cell r="C1722" t="str">
            <v>J6   F300222991USD</v>
          </cell>
          <cell r="D1722" t="str">
            <v>CBABA***</v>
          </cell>
          <cell r="E1722" t="str">
            <v>LAND&amp;ME</v>
          </cell>
          <cell r="F1722" t="str">
            <v>Balance Sheet</v>
          </cell>
          <cell r="G1722">
            <v>-3307.99</v>
          </cell>
          <cell r="H1722">
            <v>-3307.99</v>
          </cell>
          <cell r="I1722">
            <v>-3307.99</v>
          </cell>
          <cell r="J1722">
            <v>-3307.99</v>
          </cell>
          <cell r="K1722">
            <v>-3307.99</v>
          </cell>
          <cell r="L1722">
            <v>-3307.99</v>
          </cell>
          <cell r="M1722">
            <v>-3307.99</v>
          </cell>
          <cell r="N1722">
            <v>-385435.6</v>
          </cell>
          <cell r="O1722">
            <v>-385693.03</v>
          </cell>
          <cell r="P1722">
            <v>-385950.46</v>
          </cell>
          <cell r="Q1722">
            <v>-386207.89</v>
          </cell>
          <cell r="R1722">
            <v>-386465.32</v>
          </cell>
          <cell r="S1722">
            <v>-1952908.2300000002</v>
          </cell>
          <cell r="T1722" t="str">
            <v>USD</v>
          </cell>
          <cell r="U1722" t="str">
            <v>ASSETS</v>
          </cell>
          <cell r="V1722" t="str">
            <v>OTHER ASSETS</v>
          </cell>
        </row>
        <row r="1723">
          <cell r="C1723" t="str">
            <v>J6   F30022299QUSD</v>
          </cell>
          <cell r="D1723" t="str">
            <v>CBABA***</v>
          </cell>
          <cell r="E1723" t="str">
            <v>LAND&amp;ME</v>
          </cell>
          <cell r="F1723" t="str">
            <v>Balance Sheet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-2778847.43</v>
          </cell>
          <cell r="O1723">
            <v>-2785745.15</v>
          </cell>
          <cell r="P1723">
            <v>-2792642.87</v>
          </cell>
          <cell r="Q1723">
            <v>-2799540.59</v>
          </cell>
          <cell r="R1723">
            <v>-2806438.31</v>
          </cell>
          <cell r="S1723">
            <v>-13963214.35</v>
          </cell>
          <cell r="T1723" t="str">
            <v>USD</v>
          </cell>
          <cell r="U1723" t="str">
            <v>ASSETS</v>
          </cell>
          <cell r="V1723" t="str">
            <v>OTHER ASSETS</v>
          </cell>
        </row>
        <row r="1724">
          <cell r="C1724" t="str">
            <v>J6   F3002229ISUSD</v>
          </cell>
          <cell r="D1724" t="str">
            <v>CBABA***</v>
          </cell>
          <cell r="E1724" t="str">
            <v>LAND&amp;ME</v>
          </cell>
          <cell r="F1724" t="str">
            <v>Balance Sheet</v>
          </cell>
          <cell r="G1724">
            <v>-91098.4</v>
          </cell>
          <cell r="H1724">
            <v>-91175.61</v>
          </cell>
          <cell r="I1724">
            <v>-91252.82</v>
          </cell>
          <cell r="J1724">
            <v>-91330.03</v>
          </cell>
          <cell r="K1724">
            <v>-91407.24</v>
          </cell>
          <cell r="L1724">
            <v>-91484.45</v>
          </cell>
          <cell r="M1724">
            <v>-91561.66</v>
          </cell>
          <cell r="N1724">
            <v>-81225.960000000006</v>
          </cell>
          <cell r="O1724">
            <v>-81303.17</v>
          </cell>
          <cell r="P1724">
            <v>-81380.38</v>
          </cell>
          <cell r="Q1724">
            <v>-81457.59</v>
          </cell>
          <cell r="R1724">
            <v>-81534.8</v>
          </cell>
          <cell r="S1724">
            <v>-1046212.11</v>
          </cell>
          <cell r="T1724" t="str">
            <v>USD</v>
          </cell>
          <cell r="U1724" t="str">
            <v>ASSETS</v>
          </cell>
          <cell r="V1724" t="str">
            <v>OTHER ASSETS</v>
          </cell>
        </row>
        <row r="1725">
          <cell r="C1725" t="str">
            <v>J6   F30022405MUSD</v>
          </cell>
          <cell r="D1725" t="str">
            <v>CBABA***</v>
          </cell>
          <cell r="E1725" t="str">
            <v>LAND&amp;ME</v>
          </cell>
          <cell r="F1725" t="str">
            <v>Balance Sheet</v>
          </cell>
          <cell r="G1725">
            <v>-4797406.66</v>
          </cell>
          <cell r="H1725">
            <v>-4858133.32</v>
          </cell>
          <cell r="I1725">
            <v>-4918859.9800000004</v>
          </cell>
          <cell r="J1725">
            <v>-4979586.6399999997</v>
          </cell>
          <cell r="K1725">
            <v>-5040313.3</v>
          </cell>
          <cell r="L1725">
            <v>-5101039.96</v>
          </cell>
          <cell r="M1725">
            <v>-5161766.62</v>
          </cell>
          <cell r="N1725">
            <v>-5222493.28</v>
          </cell>
          <cell r="O1725">
            <v>-5283219.9400000004</v>
          </cell>
          <cell r="P1725">
            <v>-5343946.5999999996</v>
          </cell>
          <cell r="Q1725">
            <v>-5404673.2699999996</v>
          </cell>
          <cell r="R1725">
            <v>-5465399.9400000004</v>
          </cell>
          <cell r="S1725">
            <v>-61576839.510000005</v>
          </cell>
          <cell r="T1725" t="str">
            <v>USD</v>
          </cell>
          <cell r="U1725" t="str">
            <v>ASSETS</v>
          </cell>
          <cell r="V1725" t="str">
            <v>OTHER ASSETS</v>
          </cell>
        </row>
        <row r="1726">
          <cell r="C1726" t="str">
            <v>J6   F300225020USD</v>
          </cell>
          <cell r="D1726" t="str">
            <v>CBABA***</v>
          </cell>
          <cell r="E1726" t="str">
            <v>LAND&amp;ME</v>
          </cell>
          <cell r="F1726" t="str">
            <v>Balance Sheet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-740328.66</v>
          </cell>
          <cell r="O1726">
            <v>-740380.91</v>
          </cell>
          <cell r="P1726">
            <v>-740433.16</v>
          </cell>
          <cell r="Q1726">
            <v>-740485.41</v>
          </cell>
          <cell r="R1726">
            <v>-740537.66</v>
          </cell>
          <cell r="S1726">
            <v>-3702165.8000000003</v>
          </cell>
          <cell r="T1726" t="str">
            <v>USD</v>
          </cell>
          <cell r="U1726" t="str">
            <v>ASSETS</v>
          </cell>
          <cell r="V1726" t="str">
            <v>OTHER ASSETS</v>
          </cell>
        </row>
        <row r="1727">
          <cell r="C1727" t="str">
            <v>J6   F30022505MUSD</v>
          </cell>
          <cell r="D1727" t="str">
            <v>CBABA***</v>
          </cell>
          <cell r="E1727" t="str">
            <v>LAND&amp;ME</v>
          </cell>
          <cell r="F1727" t="str">
            <v>Balance Sheet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-725756.49</v>
          </cell>
          <cell r="O1727">
            <v>-727172.1</v>
          </cell>
          <cell r="P1727">
            <v>-728587.71</v>
          </cell>
          <cell r="Q1727">
            <v>-730003.32</v>
          </cell>
          <cell r="R1727">
            <v>-731418.93</v>
          </cell>
          <cell r="S1727">
            <v>-3642938.55</v>
          </cell>
          <cell r="T1727" t="str">
            <v>USD</v>
          </cell>
          <cell r="U1727" t="str">
            <v>ASSETS</v>
          </cell>
          <cell r="V1727" t="str">
            <v>OTHER ASSETS</v>
          </cell>
        </row>
        <row r="1728">
          <cell r="C1728" t="str">
            <v>J6   F30022508FUSD</v>
          </cell>
          <cell r="D1728" t="str">
            <v>CBABA***</v>
          </cell>
          <cell r="E1728" t="str">
            <v>LAND&amp;ME</v>
          </cell>
          <cell r="F1728" t="str">
            <v>Balance Sheet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-833.18</v>
          </cell>
          <cell r="O1728">
            <v>-833.32</v>
          </cell>
          <cell r="P1728">
            <v>-833.46</v>
          </cell>
          <cell r="Q1728">
            <v>-833.6</v>
          </cell>
          <cell r="R1728">
            <v>-833.74</v>
          </cell>
          <cell r="S1728">
            <v>-4167.3</v>
          </cell>
          <cell r="T1728" t="str">
            <v>USD</v>
          </cell>
          <cell r="U1728" t="str">
            <v>ASSETS</v>
          </cell>
          <cell r="V1728" t="str">
            <v>OTHER ASSETS</v>
          </cell>
        </row>
        <row r="1729">
          <cell r="C1729" t="str">
            <v>J6   F300225091USD</v>
          </cell>
          <cell r="D1729" t="str">
            <v>CBABA***</v>
          </cell>
          <cell r="E1729" t="str">
            <v>LAND&amp;ME</v>
          </cell>
          <cell r="F1729" t="str">
            <v>Balance Sheet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-80485.33</v>
          </cell>
          <cell r="O1729">
            <v>-80568.11</v>
          </cell>
          <cell r="P1729">
            <v>-80650.89</v>
          </cell>
          <cell r="Q1729">
            <v>-80733.67</v>
          </cell>
          <cell r="R1729">
            <v>-80816.45</v>
          </cell>
          <cell r="S1729">
            <v>-403254.45</v>
          </cell>
          <cell r="T1729" t="str">
            <v>USD</v>
          </cell>
          <cell r="U1729" t="str">
            <v>ASSETS</v>
          </cell>
          <cell r="V1729" t="str">
            <v>OTHER ASSETS</v>
          </cell>
        </row>
        <row r="1730">
          <cell r="C1730" t="str">
            <v>J6   F30022509EUSD</v>
          </cell>
          <cell r="D1730" t="str">
            <v>CBABA***</v>
          </cell>
          <cell r="E1730" t="str">
            <v>LAND&amp;ME</v>
          </cell>
          <cell r="F1730" t="str">
            <v>Balance Sheet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-97776.48</v>
          </cell>
          <cell r="O1730">
            <v>-98591.87</v>
          </cell>
          <cell r="P1730">
            <v>-99407.26</v>
          </cell>
          <cell r="Q1730">
            <v>-100222.65</v>
          </cell>
          <cell r="R1730">
            <v>-101038.04</v>
          </cell>
          <cell r="S1730">
            <v>-497036.3</v>
          </cell>
          <cell r="T1730" t="str">
            <v>USD</v>
          </cell>
          <cell r="U1730" t="str">
            <v>ASSETS</v>
          </cell>
          <cell r="V1730" t="str">
            <v>OTHER ASSETS</v>
          </cell>
        </row>
        <row r="1731">
          <cell r="C1731" t="str">
            <v>J6   F30022509QUSD</v>
          </cell>
          <cell r="D1731" t="str">
            <v>CBABA***</v>
          </cell>
          <cell r="E1731" t="str">
            <v>LAND&amp;ME</v>
          </cell>
          <cell r="F1731" t="str">
            <v>Balance Sheet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-1094807.74</v>
          </cell>
          <cell r="O1731">
            <v>-1096400.54</v>
          </cell>
          <cell r="P1731">
            <v>-1097993.3400000001</v>
          </cell>
          <cell r="Q1731">
            <v>-1099586.1399999999</v>
          </cell>
          <cell r="R1731">
            <v>-1101178.94</v>
          </cell>
          <cell r="S1731">
            <v>-5489966.6999999993</v>
          </cell>
          <cell r="T1731" t="str">
            <v>USD</v>
          </cell>
          <cell r="U1731" t="str">
            <v>ASSETS</v>
          </cell>
          <cell r="V1731" t="str">
            <v>OTHER ASSETS</v>
          </cell>
        </row>
        <row r="1732">
          <cell r="C1732" t="str">
            <v>J6   F3002250TFUSD</v>
          </cell>
          <cell r="D1732" t="str">
            <v>CBABA***</v>
          </cell>
          <cell r="E1732" t="str">
            <v>LAND&amp;ME</v>
          </cell>
          <cell r="F1732" t="str">
            <v>Balance Sheet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-13469.47</v>
          </cell>
          <cell r="O1732">
            <v>-13483.1</v>
          </cell>
          <cell r="P1732">
            <v>-13496.73</v>
          </cell>
          <cell r="Q1732">
            <v>-13510.36</v>
          </cell>
          <cell r="R1732">
            <v>-13523.99</v>
          </cell>
          <cell r="S1732">
            <v>-67483.650000000009</v>
          </cell>
          <cell r="T1732" t="str">
            <v>USD</v>
          </cell>
          <cell r="U1732" t="str">
            <v>ASSETS</v>
          </cell>
          <cell r="V1732" t="str">
            <v>OTHER ASSETS</v>
          </cell>
        </row>
        <row r="1733">
          <cell r="C1733" t="str">
            <v>J6   F300225120USD</v>
          </cell>
          <cell r="D1733" t="str">
            <v>CBABA***</v>
          </cell>
          <cell r="E1733" t="str">
            <v>LAND&amp;ME</v>
          </cell>
          <cell r="F1733" t="str">
            <v>Balance Sheet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-60053.97</v>
          </cell>
          <cell r="O1733">
            <v>-60132.77</v>
          </cell>
          <cell r="P1733">
            <v>-60211.57</v>
          </cell>
          <cell r="Q1733">
            <v>-60290.37</v>
          </cell>
          <cell r="R1733">
            <v>-60369.17</v>
          </cell>
          <cell r="S1733">
            <v>-301057.84999999998</v>
          </cell>
          <cell r="T1733" t="str">
            <v>USD</v>
          </cell>
          <cell r="U1733" t="str">
            <v>ASSETS</v>
          </cell>
          <cell r="V1733" t="str">
            <v>OTHER ASSETS</v>
          </cell>
        </row>
        <row r="1734">
          <cell r="C1734" t="str">
            <v>J6   F30022515MUSD</v>
          </cell>
          <cell r="D1734" t="str">
            <v>CBABA***</v>
          </cell>
          <cell r="E1734" t="str">
            <v>LAND&amp;ME</v>
          </cell>
          <cell r="F1734" t="str">
            <v>Balance Sheet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-2280090.91</v>
          </cell>
          <cell r="O1734">
            <v>-2280581.62</v>
          </cell>
          <cell r="P1734">
            <v>-2281072.33</v>
          </cell>
          <cell r="Q1734">
            <v>-2281563.04</v>
          </cell>
          <cell r="R1734">
            <v>-2282053.75</v>
          </cell>
          <cell r="S1734">
            <v>-11405361.65</v>
          </cell>
          <cell r="T1734" t="str">
            <v>USD</v>
          </cell>
          <cell r="U1734" t="str">
            <v>ASSETS</v>
          </cell>
          <cell r="V1734" t="str">
            <v>OTHER ASSETS</v>
          </cell>
        </row>
        <row r="1735">
          <cell r="C1735" t="str">
            <v>J6   F300225191USD</v>
          </cell>
          <cell r="D1735" t="str">
            <v>CBABA***</v>
          </cell>
          <cell r="E1735" t="str">
            <v>LAND&amp;ME</v>
          </cell>
          <cell r="F1735" t="str">
            <v>Balance Sheet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-20029.310000000001</v>
          </cell>
          <cell r="O1735">
            <v>-20045.63</v>
          </cell>
          <cell r="P1735">
            <v>-20061.95</v>
          </cell>
          <cell r="Q1735">
            <v>-20078.27</v>
          </cell>
          <cell r="R1735">
            <v>-20094.59</v>
          </cell>
          <cell r="S1735">
            <v>-100309.75</v>
          </cell>
          <cell r="T1735" t="str">
            <v>USD</v>
          </cell>
          <cell r="U1735" t="str">
            <v>ASSETS</v>
          </cell>
          <cell r="V1735" t="str">
            <v>OTHER ASSETS</v>
          </cell>
        </row>
        <row r="1736">
          <cell r="C1736" t="str">
            <v>J6   F30022519EUSD</v>
          </cell>
          <cell r="D1736" t="str">
            <v>CBABA***</v>
          </cell>
          <cell r="E1736" t="str">
            <v>LAND&amp;ME</v>
          </cell>
          <cell r="F1736" t="str">
            <v>Balance Sheet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-20713.990000000002</v>
          </cell>
          <cell r="O1736">
            <v>-20827.32</v>
          </cell>
          <cell r="P1736">
            <v>-20940.650000000001</v>
          </cell>
          <cell r="Q1736">
            <v>-21053.98</v>
          </cell>
          <cell r="R1736">
            <v>-21167.31</v>
          </cell>
          <cell r="S1736">
            <v>-104703.25</v>
          </cell>
          <cell r="T1736" t="str">
            <v>USD</v>
          </cell>
          <cell r="U1736" t="str">
            <v>ASSETS</v>
          </cell>
          <cell r="V1736" t="str">
            <v>OTHER ASSETS</v>
          </cell>
        </row>
        <row r="1737">
          <cell r="C1737" t="str">
            <v>J6   F30022519QUSD</v>
          </cell>
          <cell r="D1737" t="str">
            <v>CBABA***</v>
          </cell>
          <cell r="E1737" t="str">
            <v>LAND&amp;ME</v>
          </cell>
          <cell r="F1737" t="str">
            <v>Balance Sheet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-424013.82</v>
          </cell>
          <cell r="O1737">
            <v>-424074.27</v>
          </cell>
          <cell r="P1737">
            <v>-424134.72</v>
          </cell>
          <cell r="Q1737">
            <v>-424195.17</v>
          </cell>
          <cell r="R1737">
            <v>-424255.62</v>
          </cell>
          <cell r="S1737">
            <v>-2120673.6</v>
          </cell>
          <cell r="T1737" t="str">
            <v>USD</v>
          </cell>
          <cell r="U1737" t="str">
            <v>ASSETS</v>
          </cell>
          <cell r="V1737" t="str">
            <v>OTHER ASSETS</v>
          </cell>
        </row>
        <row r="1738">
          <cell r="C1738" t="str">
            <v>J6   F3002251ABUSD</v>
          </cell>
          <cell r="D1738" t="str">
            <v>CBABA***</v>
          </cell>
          <cell r="E1738" t="str">
            <v>LAND&amp;ME</v>
          </cell>
          <cell r="F1738" t="str">
            <v>Balance Sheet</v>
          </cell>
          <cell r="G1738">
            <v>-15.25</v>
          </cell>
          <cell r="H1738">
            <v>-15.25</v>
          </cell>
          <cell r="I1738">
            <v>-15.25</v>
          </cell>
          <cell r="J1738">
            <v>-15.25</v>
          </cell>
          <cell r="K1738">
            <v>-15.25</v>
          </cell>
          <cell r="L1738">
            <v>-15.25</v>
          </cell>
          <cell r="M1738">
            <v>-15.25</v>
          </cell>
          <cell r="N1738">
            <v>-15.25</v>
          </cell>
          <cell r="O1738">
            <v>-15.25</v>
          </cell>
          <cell r="P1738">
            <v>0</v>
          </cell>
          <cell r="Q1738">
            <v>0</v>
          </cell>
          <cell r="R1738">
            <v>0</v>
          </cell>
          <cell r="S1738">
            <v>-137.25</v>
          </cell>
          <cell r="T1738" t="str">
            <v>USD</v>
          </cell>
          <cell r="U1738" t="str">
            <v>ASSETS</v>
          </cell>
          <cell r="V1738" t="str">
            <v>OTHER ASSETS</v>
          </cell>
        </row>
        <row r="1739">
          <cell r="C1739" t="str">
            <v>J6   F3002251TFUSD</v>
          </cell>
          <cell r="D1739" t="str">
            <v>CBABA***</v>
          </cell>
          <cell r="E1739" t="str">
            <v>LAND&amp;ME</v>
          </cell>
          <cell r="F1739" t="str">
            <v>Balance Sheet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-32711.040000000001</v>
          </cell>
          <cell r="O1739">
            <v>-32711.040000000001</v>
          </cell>
          <cell r="P1739">
            <v>-32711.040000000001</v>
          </cell>
          <cell r="Q1739">
            <v>-32711.040000000001</v>
          </cell>
          <cell r="R1739">
            <v>-32711.040000000001</v>
          </cell>
          <cell r="S1739">
            <v>-163555.20000000001</v>
          </cell>
          <cell r="T1739" t="str">
            <v>USD</v>
          </cell>
          <cell r="U1739" t="str">
            <v>ASSETS</v>
          </cell>
          <cell r="V1739" t="str">
            <v>OTHER ASSETS</v>
          </cell>
        </row>
        <row r="1740">
          <cell r="C1740" t="str">
            <v>J6   F30022601CUSD</v>
          </cell>
          <cell r="D1740" t="str">
            <v>CBABB***</v>
          </cell>
          <cell r="E1740" t="str">
            <v>LAND&amp;ME</v>
          </cell>
          <cell r="F1740" t="str">
            <v>Balance Sheet</v>
          </cell>
          <cell r="G1740">
            <v>-37572.25</v>
          </cell>
          <cell r="H1740">
            <v>-37898.959999999999</v>
          </cell>
          <cell r="I1740">
            <v>-38225.67</v>
          </cell>
          <cell r="J1740">
            <v>-38552.379999999997</v>
          </cell>
          <cell r="K1740">
            <v>-38879.089999999997</v>
          </cell>
          <cell r="L1740">
            <v>-39205.800000000003</v>
          </cell>
          <cell r="M1740">
            <v>-39532.51</v>
          </cell>
          <cell r="N1740">
            <v>-39859.22</v>
          </cell>
          <cell r="O1740">
            <v>-40185.93</v>
          </cell>
          <cell r="P1740">
            <v>-40512.639999999999</v>
          </cell>
          <cell r="Q1740">
            <v>-40839.360000000001</v>
          </cell>
          <cell r="R1740">
            <v>-41166.080000000002</v>
          </cell>
          <cell r="S1740">
            <v>-472429.89</v>
          </cell>
          <cell r="T1740" t="str">
            <v>USD</v>
          </cell>
          <cell r="U1740" t="str">
            <v>ASSETS</v>
          </cell>
          <cell r="V1740" t="str">
            <v>OTHER ASSETS</v>
          </cell>
        </row>
        <row r="1741">
          <cell r="C1741" t="str">
            <v>J6   F300226022USD</v>
          </cell>
          <cell r="D1741" t="str">
            <v>CBABB***</v>
          </cell>
          <cell r="E1741" t="str">
            <v>LAND&amp;ME</v>
          </cell>
          <cell r="F1741" t="str">
            <v>Balance Sheet</v>
          </cell>
          <cell r="G1741">
            <v>-65480.76</v>
          </cell>
          <cell r="H1741">
            <v>-66313.77</v>
          </cell>
          <cell r="I1741">
            <v>-67146.78</v>
          </cell>
          <cell r="J1741">
            <v>-67979.789999999994</v>
          </cell>
          <cell r="K1741">
            <v>-68812.800000000003</v>
          </cell>
          <cell r="L1741">
            <v>-69645.81</v>
          </cell>
          <cell r="M1741">
            <v>-70478.820000000007</v>
          </cell>
          <cell r="N1741">
            <v>-71311.83</v>
          </cell>
          <cell r="O1741">
            <v>-72144.84</v>
          </cell>
          <cell r="P1741">
            <v>-72977.850000000006</v>
          </cell>
          <cell r="Q1741">
            <v>-73810.850000000006</v>
          </cell>
          <cell r="R1741">
            <v>-74643.850000000006</v>
          </cell>
          <cell r="S1741">
            <v>-840747.74999999988</v>
          </cell>
          <cell r="T1741" t="str">
            <v>USD</v>
          </cell>
          <cell r="U1741" t="str">
            <v>ASSETS</v>
          </cell>
          <cell r="V1741" t="str">
            <v>OTHER ASSETS</v>
          </cell>
        </row>
        <row r="1742">
          <cell r="C1742" t="str">
            <v>J6   F30022605JUSD</v>
          </cell>
          <cell r="D1742" t="str">
            <v>CBABB***</v>
          </cell>
          <cell r="E1742" t="str">
            <v>LAND&amp;ME</v>
          </cell>
          <cell r="F1742" t="str">
            <v>Balance Sheet</v>
          </cell>
          <cell r="G1742">
            <v>-254.09</v>
          </cell>
          <cell r="H1742">
            <v>-255.63</v>
          </cell>
          <cell r="I1742">
            <v>-257.17</v>
          </cell>
          <cell r="J1742">
            <v>-258.70999999999998</v>
          </cell>
          <cell r="K1742">
            <v>-260.25</v>
          </cell>
          <cell r="L1742">
            <v>-261.79000000000002</v>
          </cell>
          <cell r="M1742">
            <v>-263.33</v>
          </cell>
          <cell r="N1742">
            <v>-264.87</v>
          </cell>
          <cell r="O1742">
            <v>0.14000000000000001</v>
          </cell>
          <cell r="P1742">
            <v>0</v>
          </cell>
          <cell r="Q1742">
            <v>0</v>
          </cell>
          <cell r="R1742">
            <v>0</v>
          </cell>
          <cell r="S1742">
            <v>-2075.7000000000003</v>
          </cell>
          <cell r="T1742" t="str">
            <v>USD</v>
          </cell>
          <cell r="U1742" t="str">
            <v>ASSETS</v>
          </cell>
          <cell r="V1742" t="str">
            <v>OTHER ASSETS</v>
          </cell>
        </row>
        <row r="1743">
          <cell r="C1743" t="str">
            <v>J6   F3002260ABUSD</v>
          </cell>
          <cell r="D1743" t="str">
            <v>CBABB***</v>
          </cell>
          <cell r="E1743" t="str">
            <v>LAND&amp;ME</v>
          </cell>
          <cell r="F1743" t="str">
            <v>Balance Sheet</v>
          </cell>
          <cell r="G1743">
            <v>-763.02</v>
          </cell>
          <cell r="H1743">
            <v>-767.62</v>
          </cell>
          <cell r="I1743">
            <v>-772.22</v>
          </cell>
          <cell r="J1743">
            <v>-776.82</v>
          </cell>
          <cell r="K1743">
            <v>-781.42</v>
          </cell>
          <cell r="L1743">
            <v>-786.02</v>
          </cell>
          <cell r="M1743">
            <v>-790.62</v>
          </cell>
          <cell r="N1743">
            <v>-795.22</v>
          </cell>
          <cell r="O1743">
            <v>-0.19</v>
          </cell>
          <cell r="P1743">
            <v>0</v>
          </cell>
          <cell r="Q1743">
            <v>0</v>
          </cell>
          <cell r="R1743">
            <v>0</v>
          </cell>
          <cell r="S1743">
            <v>-6233.15</v>
          </cell>
          <cell r="T1743" t="str">
            <v>USD</v>
          </cell>
          <cell r="U1743" t="str">
            <v>ASSETS</v>
          </cell>
          <cell r="V1743" t="str">
            <v>OTHER ASSETS</v>
          </cell>
        </row>
        <row r="1744">
          <cell r="C1744" t="str">
            <v>J6   F3002260KZUSD</v>
          </cell>
          <cell r="D1744" t="str">
            <v>CBABB***</v>
          </cell>
          <cell r="E1744" t="str">
            <v>LAND&amp;ME</v>
          </cell>
          <cell r="F1744" t="str">
            <v>Balance Sheet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-131.28</v>
          </cell>
          <cell r="P1744">
            <v>-262.56</v>
          </cell>
          <cell r="Q1744">
            <v>-393.84</v>
          </cell>
          <cell r="R1744">
            <v>-393.84</v>
          </cell>
          <cell r="S1744">
            <v>-1181.52</v>
          </cell>
          <cell r="T1744" t="str">
            <v>USD</v>
          </cell>
          <cell r="U1744" t="str">
            <v>ASSETS</v>
          </cell>
          <cell r="V1744" t="str">
            <v>OTHER ASSETS</v>
          </cell>
        </row>
        <row r="1745">
          <cell r="C1745" t="str">
            <v>J6   F3002260LKUSD</v>
          </cell>
          <cell r="D1745" t="str">
            <v>CBABB***</v>
          </cell>
          <cell r="E1745" t="str">
            <v>LAND&amp;ME</v>
          </cell>
          <cell r="F1745" t="str">
            <v>Balance Sheet</v>
          </cell>
          <cell r="G1745">
            <v>-38560.199999999997</v>
          </cell>
          <cell r="H1745">
            <v>-40396.400000000001</v>
          </cell>
          <cell r="I1745">
            <v>-42232.6</v>
          </cell>
          <cell r="J1745">
            <v>-44068.800000000003</v>
          </cell>
          <cell r="K1745">
            <v>-45905</v>
          </cell>
          <cell r="L1745">
            <v>-47741.2</v>
          </cell>
          <cell r="M1745">
            <v>-49577.4</v>
          </cell>
          <cell r="N1745">
            <v>-51413.599999999999</v>
          </cell>
          <cell r="O1745">
            <v>-53249.8</v>
          </cell>
          <cell r="P1745">
            <v>-55086</v>
          </cell>
          <cell r="Q1745">
            <v>-56922.2</v>
          </cell>
          <cell r="R1745">
            <v>-58758.400000000001</v>
          </cell>
          <cell r="S1745">
            <v>-583911.6</v>
          </cell>
          <cell r="T1745" t="str">
            <v>USD</v>
          </cell>
          <cell r="U1745" t="str">
            <v>ASSETS</v>
          </cell>
          <cell r="V1745" t="str">
            <v>OTHER ASSETS</v>
          </cell>
        </row>
        <row r="1746">
          <cell r="C1746" t="str">
            <v>J6   F3002260U1USD</v>
          </cell>
          <cell r="D1746" t="str">
            <v>CBABB***</v>
          </cell>
          <cell r="E1746" t="str">
            <v>LAND&amp;ME</v>
          </cell>
          <cell r="F1746" t="str">
            <v>Balance Sheet</v>
          </cell>
          <cell r="G1746">
            <v>-20303.87</v>
          </cell>
          <cell r="H1746">
            <v>-20526.990000000002</v>
          </cell>
          <cell r="I1746">
            <v>-20750.11</v>
          </cell>
          <cell r="J1746">
            <v>-20973.23</v>
          </cell>
          <cell r="K1746">
            <v>-21196.35</v>
          </cell>
          <cell r="L1746">
            <v>-21419.47</v>
          </cell>
          <cell r="M1746">
            <v>-21642.59</v>
          </cell>
          <cell r="N1746">
            <v>-21865.71</v>
          </cell>
          <cell r="O1746">
            <v>-22088.83</v>
          </cell>
          <cell r="P1746">
            <v>-22311.95</v>
          </cell>
          <cell r="Q1746">
            <v>-22535.07</v>
          </cell>
          <cell r="R1746">
            <v>-22758.19</v>
          </cell>
          <cell r="S1746">
            <v>-258372.36</v>
          </cell>
          <cell r="T1746" t="str">
            <v>USD</v>
          </cell>
          <cell r="U1746" t="str">
            <v>ASSETS</v>
          </cell>
          <cell r="V1746" t="str">
            <v>OTHER ASSETS</v>
          </cell>
        </row>
        <row r="1747">
          <cell r="C1747" t="str">
            <v>J6   F300228020USD</v>
          </cell>
          <cell r="D1747" t="str">
            <v>CBABA***</v>
          </cell>
          <cell r="E1747" t="str">
            <v>LAND&amp;ME</v>
          </cell>
          <cell r="F1747" t="str">
            <v>Balance Sheet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-4051076.79</v>
          </cell>
          <cell r="O1747">
            <v>-4053488.47</v>
          </cell>
          <cell r="P1747">
            <v>-4055900.15</v>
          </cell>
          <cell r="Q1747">
            <v>-4058311.83</v>
          </cell>
          <cell r="R1747">
            <v>-4060723.51</v>
          </cell>
          <cell r="S1747">
            <v>-20279500.75</v>
          </cell>
          <cell r="T1747" t="str">
            <v>USD</v>
          </cell>
          <cell r="U1747" t="str">
            <v>ASSETS</v>
          </cell>
          <cell r="V1747" t="str">
            <v>OTHER ASSETS</v>
          </cell>
        </row>
        <row r="1748">
          <cell r="C1748" t="str">
            <v>J6   F30022805MUSD</v>
          </cell>
          <cell r="D1748" t="str">
            <v>CBABA***</v>
          </cell>
          <cell r="E1748" t="str">
            <v>LAND&amp;ME</v>
          </cell>
          <cell r="F1748" t="str">
            <v>Balance Sheet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-2497155.46</v>
          </cell>
          <cell r="O1748">
            <v>-2502882.96</v>
          </cell>
          <cell r="P1748">
            <v>-2508610.46</v>
          </cell>
          <cell r="Q1748">
            <v>-2514337.96</v>
          </cell>
          <cell r="R1748">
            <v>-2520065.46</v>
          </cell>
          <cell r="S1748">
            <v>-12543052.300000001</v>
          </cell>
          <cell r="T1748" t="str">
            <v>USD</v>
          </cell>
          <cell r="U1748" t="str">
            <v>ASSETS</v>
          </cell>
          <cell r="V1748" t="str">
            <v>OTHER ASSETS</v>
          </cell>
        </row>
        <row r="1749">
          <cell r="C1749" t="str">
            <v>J6   F300228091USD</v>
          </cell>
          <cell r="D1749" t="str">
            <v>CBABA***</v>
          </cell>
          <cell r="E1749" t="str">
            <v>LAND&amp;ME</v>
          </cell>
          <cell r="F1749" t="str">
            <v>Balance Sheet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-956833.39</v>
          </cell>
          <cell r="O1749">
            <v>-956895.37</v>
          </cell>
          <cell r="P1749">
            <v>-956957.35</v>
          </cell>
          <cell r="Q1749">
            <v>-957019.33</v>
          </cell>
          <cell r="R1749">
            <v>-957081.31</v>
          </cell>
          <cell r="S1749">
            <v>-4784786.75</v>
          </cell>
          <cell r="T1749" t="str">
            <v>USD</v>
          </cell>
          <cell r="U1749" t="str">
            <v>ASSETS</v>
          </cell>
          <cell r="V1749" t="str">
            <v>OTHER ASSETS</v>
          </cell>
        </row>
        <row r="1750">
          <cell r="C1750" t="str">
            <v>J6   F30022809EUSD</v>
          </cell>
          <cell r="D1750" t="str">
            <v>CBABA***</v>
          </cell>
          <cell r="E1750" t="str">
            <v>LAND&amp;ME</v>
          </cell>
          <cell r="F1750" t="str">
            <v>Balance Sheet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-32095</v>
          </cell>
          <cell r="O1750">
            <v>-32362.639999999999</v>
          </cell>
          <cell r="P1750">
            <v>-32630.28</v>
          </cell>
          <cell r="Q1750">
            <v>-32897.919999999998</v>
          </cell>
          <cell r="R1750">
            <v>-33165.56</v>
          </cell>
          <cell r="S1750">
            <v>-163151.4</v>
          </cell>
          <cell r="T1750" t="str">
            <v>USD</v>
          </cell>
          <cell r="U1750" t="str">
            <v>ASSETS</v>
          </cell>
          <cell r="V1750" t="str">
            <v>OTHER ASSETS</v>
          </cell>
        </row>
        <row r="1751">
          <cell r="C1751" t="str">
            <v>J6   F30022809QUSD</v>
          </cell>
          <cell r="D1751" t="str">
            <v>CBABA***</v>
          </cell>
          <cell r="E1751" t="str">
            <v>LAND&amp;ME</v>
          </cell>
          <cell r="F1751" t="str">
            <v>Balance Sheet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-2728840.17</v>
          </cell>
          <cell r="O1751">
            <v>-2733399.94</v>
          </cell>
          <cell r="P1751">
            <v>-2737959.71</v>
          </cell>
          <cell r="Q1751">
            <v>-2742519.48</v>
          </cell>
          <cell r="R1751">
            <v>-2747079.25</v>
          </cell>
          <cell r="S1751">
            <v>-13689798.549999999</v>
          </cell>
          <cell r="T1751" t="str">
            <v>USD</v>
          </cell>
          <cell r="U1751" t="str">
            <v>ASSETS</v>
          </cell>
          <cell r="V1751" t="str">
            <v>OTHER ASSETS</v>
          </cell>
        </row>
        <row r="1752">
          <cell r="C1752" t="str">
            <v>J6   F3002280TFUSD</v>
          </cell>
          <cell r="D1752" t="str">
            <v>CBABA***</v>
          </cell>
          <cell r="E1752" t="str">
            <v>LAND&amp;ME</v>
          </cell>
          <cell r="F1752" t="str">
            <v>Balance Sheet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-152526.23000000001</v>
          </cell>
          <cell r="O1752">
            <v>-152680.5</v>
          </cell>
          <cell r="P1752">
            <v>-152834.76999999999</v>
          </cell>
          <cell r="Q1752">
            <v>-152989.04</v>
          </cell>
          <cell r="R1752">
            <v>-153143.31</v>
          </cell>
          <cell r="S1752">
            <v>-764173.85000000009</v>
          </cell>
          <cell r="T1752" t="str">
            <v>USD</v>
          </cell>
          <cell r="U1752" t="str">
            <v>ASSETS</v>
          </cell>
          <cell r="V1752" t="str">
            <v>OTHER ASSETS</v>
          </cell>
        </row>
        <row r="1753">
          <cell r="C1753" t="str">
            <v>J6   F30024911SUSD</v>
          </cell>
          <cell r="D1753" t="str">
            <v>CBABE***</v>
          </cell>
          <cell r="E1753" t="str">
            <v>LAND&amp;ME</v>
          </cell>
          <cell r="F1753" t="str">
            <v>Balance Sheet</v>
          </cell>
          <cell r="G1753">
            <v>-49781.2</v>
          </cell>
          <cell r="H1753">
            <v>-49781.2</v>
          </cell>
          <cell r="I1753">
            <v>-49781.2</v>
          </cell>
          <cell r="J1753">
            <v>-49781.2</v>
          </cell>
          <cell r="K1753">
            <v>-49781.2</v>
          </cell>
          <cell r="L1753">
            <v>-49781.2</v>
          </cell>
          <cell r="M1753">
            <v>-49781.2</v>
          </cell>
          <cell r="N1753">
            <v>-49781.2</v>
          </cell>
          <cell r="O1753">
            <v>-49781.2</v>
          </cell>
          <cell r="P1753">
            <v>-49781.2</v>
          </cell>
          <cell r="Q1753">
            <v>-49781.2</v>
          </cell>
          <cell r="R1753">
            <v>-49781.2</v>
          </cell>
          <cell r="S1753">
            <v>-597374.4</v>
          </cell>
          <cell r="T1753" t="str">
            <v>USD</v>
          </cell>
          <cell r="U1753" t="str">
            <v>ASSETS</v>
          </cell>
          <cell r="V1753" t="str">
            <v>OTHER ASSETS</v>
          </cell>
        </row>
        <row r="1754">
          <cell r="C1754" t="str">
            <v>J6   F300249122USD</v>
          </cell>
          <cell r="D1754" t="str">
            <v>CBABE***</v>
          </cell>
          <cell r="E1754" t="str">
            <v>LAND&amp;ME</v>
          </cell>
          <cell r="F1754" t="str">
            <v>Balance Sheet</v>
          </cell>
          <cell r="G1754">
            <v>-18618.150000000001</v>
          </cell>
          <cell r="H1754">
            <v>-18618.150000000001</v>
          </cell>
          <cell r="I1754">
            <v>-18618.150000000001</v>
          </cell>
          <cell r="J1754">
            <v>-18618.150000000001</v>
          </cell>
          <cell r="K1754">
            <v>-18618.150000000001</v>
          </cell>
          <cell r="L1754">
            <v>-18618.150000000001</v>
          </cell>
          <cell r="M1754">
            <v>-18618.150000000001</v>
          </cell>
          <cell r="N1754">
            <v>-18618.150000000001</v>
          </cell>
          <cell r="O1754">
            <v>-18618.150000000001</v>
          </cell>
          <cell r="P1754">
            <v>-18618.150000000001</v>
          </cell>
          <cell r="Q1754">
            <v>-18618.150000000001</v>
          </cell>
          <cell r="R1754">
            <v>-18618.150000000001</v>
          </cell>
          <cell r="S1754">
            <v>-223417.79999999996</v>
          </cell>
          <cell r="T1754" t="str">
            <v>USD</v>
          </cell>
          <cell r="U1754" t="str">
            <v>ASSETS</v>
          </cell>
          <cell r="V1754" t="str">
            <v>OTHER ASSETS</v>
          </cell>
        </row>
        <row r="1755">
          <cell r="C1755" t="str">
            <v>J6   F30024914LUSD</v>
          </cell>
          <cell r="D1755" t="str">
            <v>CBABE***</v>
          </cell>
          <cell r="E1755" t="str">
            <v>LAND&amp;ME</v>
          </cell>
          <cell r="F1755" t="str">
            <v>Balance Sheet</v>
          </cell>
          <cell r="G1755">
            <v>-21033.62</v>
          </cell>
          <cell r="H1755">
            <v>-21033.62</v>
          </cell>
          <cell r="I1755">
            <v>-21033.62</v>
          </cell>
          <cell r="J1755">
            <v>-21033.62</v>
          </cell>
          <cell r="K1755">
            <v>-455.84</v>
          </cell>
          <cell r="L1755">
            <v>-455.84</v>
          </cell>
          <cell r="M1755">
            <v>-455.84</v>
          </cell>
          <cell r="N1755">
            <v>-455.84</v>
          </cell>
          <cell r="O1755">
            <v>-455.84</v>
          </cell>
          <cell r="P1755">
            <v>-455.84</v>
          </cell>
          <cell r="Q1755">
            <v>-455.84</v>
          </cell>
          <cell r="R1755">
            <v>-455.84</v>
          </cell>
          <cell r="S1755">
            <v>-87781.199999999968</v>
          </cell>
          <cell r="T1755" t="str">
            <v>USD</v>
          </cell>
          <cell r="U1755" t="str">
            <v>ASSETS</v>
          </cell>
          <cell r="V1755" t="str">
            <v>OTHER ASSETS</v>
          </cell>
        </row>
        <row r="1756">
          <cell r="C1756" t="str">
            <v>J6   F30024915MUSD</v>
          </cell>
          <cell r="D1756" t="str">
            <v>CBABE***</v>
          </cell>
          <cell r="E1756" t="str">
            <v>LAND&amp;ME</v>
          </cell>
          <cell r="F1756" t="str">
            <v>Balance Sheet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-3305.53</v>
          </cell>
          <cell r="O1756">
            <v>-3305.53</v>
          </cell>
          <cell r="P1756">
            <v>-3305.53</v>
          </cell>
          <cell r="Q1756">
            <v>-3305.53</v>
          </cell>
          <cell r="R1756">
            <v>-3305.53</v>
          </cell>
          <cell r="S1756">
            <v>-16527.650000000001</v>
          </cell>
          <cell r="T1756" t="str">
            <v>USD</v>
          </cell>
          <cell r="U1756" t="str">
            <v>ASSETS</v>
          </cell>
          <cell r="V1756" t="str">
            <v>OTHER ASSETS</v>
          </cell>
        </row>
        <row r="1757">
          <cell r="C1757" t="str">
            <v>J6   F300249165USD</v>
          </cell>
          <cell r="D1757" t="str">
            <v>CBABE***</v>
          </cell>
          <cell r="E1757" t="str">
            <v>LAND&amp;ME</v>
          </cell>
          <cell r="F1757" t="str">
            <v>Balance Sheet</v>
          </cell>
          <cell r="G1757">
            <v>-59047.47</v>
          </cell>
          <cell r="H1757">
            <v>-59047.47</v>
          </cell>
          <cell r="I1757">
            <v>-59047.47</v>
          </cell>
          <cell r="J1757">
            <v>-59047.47</v>
          </cell>
          <cell r="K1757">
            <v>-59047.47</v>
          </cell>
          <cell r="L1757">
            <v>-59047.47</v>
          </cell>
          <cell r="M1757">
            <v>-59047.47</v>
          </cell>
          <cell r="N1757">
            <v>-59047.47</v>
          </cell>
          <cell r="O1757">
            <v>-59047.47</v>
          </cell>
          <cell r="P1757">
            <v>-59047.47</v>
          </cell>
          <cell r="Q1757">
            <v>0</v>
          </cell>
          <cell r="R1757">
            <v>0</v>
          </cell>
          <cell r="S1757">
            <v>-590474.69999999984</v>
          </cell>
          <cell r="T1757" t="str">
            <v>USD</v>
          </cell>
          <cell r="U1757" t="str">
            <v>ASSETS</v>
          </cell>
          <cell r="V1757" t="str">
            <v>OTHER ASSETS</v>
          </cell>
        </row>
        <row r="1758">
          <cell r="C1758" t="str">
            <v>J6   F30024919QUSD</v>
          </cell>
          <cell r="D1758" t="str">
            <v>CBABA***</v>
          </cell>
          <cell r="E1758" t="str">
            <v>LAND&amp;ME</v>
          </cell>
          <cell r="F1758" t="str">
            <v>Balance Sheet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-10124.19</v>
          </cell>
          <cell r="O1758">
            <v>-10124.19</v>
          </cell>
          <cell r="P1758">
            <v>-10124.19</v>
          </cell>
          <cell r="Q1758">
            <v>-10124.19</v>
          </cell>
          <cell r="R1758">
            <v>-10124.19</v>
          </cell>
          <cell r="S1758">
            <v>-50620.950000000004</v>
          </cell>
          <cell r="T1758" t="str">
            <v>USD</v>
          </cell>
          <cell r="U1758" t="str">
            <v>ASSETS</v>
          </cell>
          <cell r="V1758" t="str">
            <v>OTHER ASSETS</v>
          </cell>
        </row>
        <row r="1759">
          <cell r="C1759" t="str">
            <v>J6   F3002491ABUSD</v>
          </cell>
          <cell r="D1759" t="str">
            <v>CBABE***</v>
          </cell>
          <cell r="E1759" t="str">
            <v>LAND&amp;ME</v>
          </cell>
          <cell r="F1759" t="str">
            <v>Balance Sheet</v>
          </cell>
          <cell r="G1759">
            <v>-539.62</v>
          </cell>
          <cell r="H1759">
            <v>-539.62</v>
          </cell>
          <cell r="I1759">
            <v>-539.62</v>
          </cell>
          <cell r="J1759">
            <v>-539.62</v>
          </cell>
          <cell r="K1759">
            <v>-539.62</v>
          </cell>
          <cell r="L1759">
            <v>-539.62</v>
          </cell>
          <cell r="M1759">
            <v>-539.62</v>
          </cell>
          <cell r="N1759">
            <v>-539.62</v>
          </cell>
          <cell r="O1759">
            <v>0.05</v>
          </cell>
          <cell r="P1759">
            <v>0</v>
          </cell>
          <cell r="Q1759">
            <v>0</v>
          </cell>
          <cell r="R1759">
            <v>0</v>
          </cell>
          <cell r="S1759">
            <v>-4316.91</v>
          </cell>
          <cell r="T1759" t="str">
            <v>USD</v>
          </cell>
          <cell r="U1759" t="str">
            <v>ASSETS</v>
          </cell>
          <cell r="V1759" t="str">
            <v>OTHER ASSETS</v>
          </cell>
        </row>
        <row r="1760">
          <cell r="C1760" t="str">
            <v>J6   F3002491CAUSD</v>
          </cell>
          <cell r="D1760" t="str">
            <v>CBABE***</v>
          </cell>
          <cell r="E1760" t="str">
            <v>LAND&amp;ME</v>
          </cell>
          <cell r="F1760" t="str">
            <v>Balance Sheet</v>
          </cell>
          <cell r="G1760">
            <v>-11299.17</v>
          </cell>
          <cell r="H1760">
            <v>-11299.17</v>
          </cell>
          <cell r="I1760">
            <v>-11299.17</v>
          </cell>
          <cell r="J1760">
            <v>-11299.17</v>
          </cell>
          <cell r="K1760">
            <v>-11299.17</v>
          </cell>
          <cell r="L1760">
            <v>-11299.17</v>
          </cell>
          <cell r="M1760">
            <v>-11299.17</v>
          </cell>
          <cell r="N1760">
            <v>-11299.17</v>
          </cell>
          <cell r="O1760">
            <v>-11299.17</v>
          </cell>
          <cell r="P1760">
            <v>-11299.17</v>
          </cell>
          <cell r="Q1760">
            <v>-11299.17</v>
          </cell>
          <cell r="R1760">
            <v>-11299.17</v>
          </cell>
          <cell r="S1760">
            <v>-135590.04</v>
          </cell>
          <cell r="T1760" t="str">
            <v>USD</v>
          </cell>
          <cell r="U1760" t="str">
            <v>ASSETS</v>
          </cell>
          <cell r="V1760" t="str">
            <v>OTHER ASSETS</v>
          </cell>
        </row>
        <row r="1761">
          <cell r="C1761" t="str">
            <v>J6   F3002491P1USD</v>
          </cell>
          <cell r="D1761" t="str">
            <v>CBABE***</v>
          </cell>
          <cell r="E1761" t="str">
            <v>LAND&amp;ME</v>
          </cell>
          <cell r="F1761" t="str">
            <v>Balance Sheet</v>
          </cell>
          <cell r="G1761">
            <v>-20543.11</v>
          </cell>
          <cell r="H1761">
            <v>-20543.11</v>
          </cell>
          <cell r="I1761">
            <v>-20543.11</v>
          </cell>
          <cell r="J1761">
            <v>-20543.11</v>
          </cell>
          <cell r="K1761">
            <v>-458.74</v>
          </cell>
          <cell r="L1761">
            <v>-458.74</v>
          </cell>
          <cell r="M1761">
            <v>-458.74</v>
          </cell>
          <cell r="N1761">
            <v>-458.74</v>
          </cell>
          <cell r="O1761">
            <v>-458.74</v>
          </cell>
          <cell r="P1761">
            <v>-458.74</v>
          </cell>
          <cell r="Q1761">
            <v>-458.74</v>
          </cell>
          <cell r="R1761">
            <v>-458.74</v>
          </cell>
          <cell r="S1761">
            <v>-85842.360000000044</v>
          </cell>
          <cell r="T1761" t="str">
            <v>USD</v>
          </cell>
          <cell r="U1761" t="str">
            <v>ASSETS</v>
          </cell>
          <cell r="V1761" t="str">
            <v>OTHER ASSETS</v>
          </cell>
        </row>
        <row r="1762">
          <cell r="C1762" t="str">
            <v>J6   F3002491U1USD</v>
          </cell>
          <cell r="D1762" t="str">
            <v>CBABE***</v>
          </cell>
          <cell r="E1762" t="str">
            <v>LAND&amp;ME</v>
          </cell>
          <cell r="F1762" t="str">
            <v>Balance Sheet</v>
          </cell>
          <cell r="G1762">
            <v>-86000.01</v>
          </cell>
          <cell r="H1762">
            <v>-86000.01</v>
          </cell>
          <cell r="I1762">
            <v>-86000.01</v>
          </cell>
          <cell r="J1762">
            <v>-86000.01</v>
          </cell>
          <cell r="K1762">
            <v>-86000.01</v>
          </cell>
          <cell r="L1762">
            <v>-86000.01</v>
          </cell>
          <cell r="M1762">
            <v>-86000.01</v>
          </cell>
          <cell r="N1762">
            <v>-86000.01</v>
          </cell>
          <cell r="O1762">
            <v>-86000.01</v>
          </cell>
          <cell r="P1762">
            <v>-86000.01</v>
          </cell>
          <cell r="Q1762">
            <v>-86000.01</v>
          </cell>
          <cell r="R1762">
            <v>-86000.01</v>
          </cell>
          <cell r="S1762">
            <v>-1032000.12</v>
          </cell>
          <cell r="T1762" t="str">
            <v>USD</v>
          </cell>
          <cell r="U1762" t="str">
            <v>ASSETS</v>
          </cell>
          <cell r="V1762" t="str">
            <v>OTHER ASSETS</v>
          </cell>
        </row>
        <row r="1763">
          <cell r="C1763" t="str">
            <v>J6   F30024935MUSD</v>
          </cell>
          <cell r="D1763" t="str">
            <v>CBABE***</v>
          </cell>
          <cell r="E1763" t="str">
            <v>LAND&amp;ME</v>
          </cell>
          <cell r="F1763" t="str">
            <v>Balance Sheet</v>
          </cell>
          <cell r="G1763">
            <v>-20003245.34</v>
          </cell>
          <cell r="H1763">
            <v>-20225151.390000001</v>
          </cell>
          <cell r="I1763">
            <v>-20447057.440000001</v>
          </cell>
          <cell r="J1763">
            <v>-20668963.489999998</v>
          </cell>
          <cell r="K1763">
            <v>-20890869.539999999</v>
          </cell>
          <cell r="L1763">
            <v>-21112775.59</v>
          </cell>
          <cell r="M1763">
            <v>-21334681.640000001</v>
          </cell>
          <cell r="N1763">
            <v>-21861836.809999999</v>
          </cell>
          <cell r="O1763">
            <v>-22084966.649999999</v>
          </cell>
          <cell r="P1763">
            <v>-22308096.489999998</v>
          </cell>
          <cell r="Q1763">
            <v>-22531226.329999998</v>
          </cell>
          <cell r="R1763">
            <v>-22754356.170000002</v>
          </cell>
          <cell r="S1763">
            <v>-256223226.88000005</v>
          </cell>
          <cell r="T1763" t="str">
            <v>USD</v>
          </cell>
          <cell r="U1763" t="str">
            <v>ASSETS</v>
          </cell>
          <cell r="V1763" t="str">
            <v>OTHER ASSETS</v>
          </cell>
        </row>
        <row r="1764">
          <cell r="C1764" t="str">
            <v>J6   F6000USD</v>
          </cell>
          <cell r="D1764" t="str">
            <v>CBACB***</v>
          </cell>
          <cell r="E1764" t="str">
            <v>LAND&amp;ME</v>
          </cell>
          <cell r="F1764" t="str">
            <v>Balance Sheet</v>
          </cell>
          <cell r="G1764">
            <v>943884.23</v>
          </cell>
          <cell r="H1764">
            <v>943884.23</v>
          </cell>
          <cell r="I1764">
            <v>943884.23</v>
          </cell>
          <cell r="J1764">
            <v>943884.23</v>
          </cell>
          <cell r="K1764">
            <v>943884.23</v>
          </cell>
          <cell r="L1764">
            <v>943884.23</v>
          </cell>
          <cell r="M1764">
            <v>943884.23</v>
          </cell>
          <cell r="N1764">
            <v>943884.23</v>
          </cell>
          <cell r="O1764">
            <v>943884.23</v>
          </cell>
          <cell r="P1764">
            <v>943884.23</v>
          </cell>
          <cell r="Q1764">
            <v>943884.23</v>
          </cell>
          <cell r="R1764">
            <v>943884.23</v>
          </cell>
          <cell r="S1764">
            <v>11326610.760000004</v>
          </cell>
          <cell r="T1764" t="str">
            <v>USD</v>
          </cell>
          <cell r="U1764" t="str">
            <v>ASSETS</v>
          </cell>
          <cell r="V1764" t="str">
            <v>OTHER ASSETS</v>
          </cell>
        </row>
        <row r="1765">
          <cell r="C1765" t="str">
            <v>J6   F6000001ISUSD</v>
          </cell>
          <cell r="D1765" t="str">
            <v>CBACB***</v>
          </cell>
          <cell r="E1765" t="str">
            <v>LAND&amp;ME</v>
          </cell>
          <cell r="F1765" t="str">
            <v>Balance Sheet</v>
          </cell>
          <cell r="G1765">
            <v>1433098.8</v>
          </cell>
          <cell r="H1765">
            <v>1433098.8</v>
          </cell>
          <cell r="I1765">
            <v>1433098.8</v>
          </cell>
          <cell r="J1765">
            <v>1433098.8</v>
          </cell>
          <cell r="K1765">
            <v>1433098.8</v>
          </cell>
          <cell r="L1765">
            <v>1433098.8</v>
          </cell>
          <cell r="M1765">
            <v>1433098.8</v>
          </cell>
          <cell r="N1765">
            <v>1433098.8</v>
          </cell>
          <cell r="O1765">
            <v>1433098.8</v>
          </cell>
          <cell r="P1765">
            <v>1433098.8</v>
          </cell>
          <cell r="Q1765">
            <v>1433098.8</v>
          </cell>
          <cell r="R1765">
            <v>1433098.8</v>
          </cell>
          <cell r="S1765">
            <v>17197185.600000005</v>
          </cell>
          <cell r="T1765" t="str">
            <v>USD</v>
          </cell>
          <cell r="U1765" t="str">
            <v>ASSETS</v>
          </cell>
          <cell r="V1765" t="str">
            <v>OTHER ASSETS</v>
          </cell>
        </row>
        <row r="1766">
          <cell r="C1766" t="str">
            <v>J6   F6000001U1USD</v>
          </cell>
          <cell r="D1766" t="str">
            <v>CBACB***</v>
          </cell>
          <cell r="E1766" t="str">
            <v>LAND&amp;ME</v>
          </cell>
          <cell r="F1766" t="str">
            <v>Balance Sheet</v>
          </cell>
          <cell r="G1766">
            <v>66763.17</v>
          </cell>
          <cell r="H1766">
            <v>66763.17</v>
          </cell>
          <cell r="I1766">
            <v>66763.17</v>
          </cell>
          <cell r="J1766">
            <v>66763.17</v>
          </cell>
          <cell r="K1766">
            <v>66763.17</v>
          </cell>
          <cell r="L1766">
            <v>66763.17</v>
          </cell>
          <cell r="M1766">
            <v>66763.17</v>
          </cell>
          <cell r="N1766">
            <v>66763.17</v>
          </cell>
          <cell r="O1766">
            <v>66763.17</v>
          </cell>
          <cell r="P1766">
            <v>66763.17</v>
          </cell>
          <cell r="Q1766">
            <v>66763.17</v>
          </cell>
          <cell r="R1766">
            <v>66763.17</v>
          </cell>
          <cell r="S1766">
            <v>801158.04000000015</v>
          </cell>
          <cell r="T1766" t="str">
            <v>USD</v>
          </cell>
          <cell r="U1766" t="str">
            <v>ASSETS</v>
          </cell>
          <cell r="V1766" t="str">
            <v>OTHER ASSETS</v>
          </cell>
        </row>
        <row r="1767">
          <cell r="C1767" t="str">
            <v>BS   G57200BSUSD</v>
          </cell>
          <cell r="D1767" t="str">
            <v>DABBDC**</v>
          </cell>
          <cell r="E1767" t="str">
            <v>ACCRUED</v>
          </cell>
          <cell r="F1767" t="str">
            <v>Balance Sheet</v>
          </cell>
          <cell r="G1767">
            <v>0.02</v>
          </cell>
          <cell r="H1767">
            <v>0.02</v>
          </cell>
          <cell r="I1767">
            <v>0.02</v>
          </cell>
          <cell r="J1767">
            <v>0.02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0.08</v>
          </cell>
          <cell r="T1767" t="str">
            <v>USD</v>
          </cell>
          <cell r="U1767" t="str">
            <v>LIABILITIES</v>
          </cell>
          <cell r="V1767" t="str">
            <v>CURRENT LIAB</v>
          </cell>
        </row>
        <row r="1768">
          <cell r="C1768" t="str">
            <v>BS   G57200BSJ3USD</v>
          </cell>
          <cell r="D1768" t="str">
            <v>DABBDC**</v>
          </cell>
          <cell r="E1768" t="str">
            <v>ACCRUED</v>
          </cell>
          <cell r="F1768" t="str">
            <v>Balance Sheet</v>
          </cell>
          <cell r="G1768">
            <v>-236751.49</v>
          </cell>
          <cell r="H1768">
            <v>-301973.96999999997</v>
          </cell>
          <cell r="I1768">
            <v>-298424.12</v>
          </cell>
          <cell r="J1768">
            <v>-335478.39</v>
          </cell>
          <cell r="K1768">
            <v>-453632.39</v>
          </cell>
          <cell r="L1768">
            <v>-398296.69</v>
          </cell>
          <cell r="M1768">
            <v>-435988.77</v>
          </cell>
          <cell r="N1768">
            <v>-394073.61</v>
          </cell>
          <cell r="O1768">
            <v>-479525.7</v>
          </cell>
          <cell r="P1768">
            <v>-498962.78</v>
          </cell>
          <cell r="Q1768">
            <v>-517229.18</v>
          </cell>
          <cell r="R1768">
            <v>-304742.95</v>
          </cell>
          <cell r="S1768">
            <v>-4655080.04</v>
          </cell>
          <cell r="T1768" t="str">
            <v>USD</v>
          </cell>
          <cell r="U1768" t="str">
            <v>LIABILITIES</v>
          </cell>
          <cell r="V1768" t="str">
            <v>CURRENT LIAB</v>
          </cell>
        </row>
        <row r="1769">
          <cell r="C1769" t="str">
            <v>BS   G57200BSJ4USD</v>
          </cell>
          <cell r="D1769" t="str">
            <v>DABBDC**</v>
          </cell>
          <cell r="E1769" t="str">
            <v>ACCRUED</v>
          </cell>
          <cell r="F1769" t="str">
            <v>Balance Sheet</v>
          </cell>
          <cell r="G1769">
            <v>-177831.23</v>
          </cell>
          <cell r="H1769">
            <v>-114626.45</v>
          </cell>
          <cell r="I1769">
            <v>-189013.86</v>
          </cell>
          <cell r="J1769">
            <v>-171534.04</v>
          </cell>
          <cell r="K1769">
            <v>-127340.86</v>
          </cell>
          <cell r="L1769">
            <v>-144012.10999999999</v>
          </cell>
          <cell r="M1769">
            <v>-61085.91</v>
          </cell>
          <cell r="N1769">
            <v>-111579.1</v>
          </cell>
          <cell r="O1769">
            <v>-193569.56</v>
          </cell>
          <cell r="P1769">
            <v>-247580.54</v>
          </cell>
          <cell r="Q1769">
            <v>-158789.47</v>
          </cell>
          <cell r="R1769">
            <v>-94971.37</v>
          </cell>
          <cell r="S1769">
            <v>-1791934.5</v>
          </cell>
          <cell r="T1769" t="str">
            <v>USD</v>
          </cell>
          <cell r="U1769" t="str">
            <v>LIABILITIES</v>
          </cell>
          <cell r="V1769" t="str">
            <v>CURRENT LIAB</v>
          </cell>
        </row>
        <row r="1770">
          <cell r="C1770" t="str">
            <v>BS   G57200BSJ7USD</v>
          </cell>
          <cell r="D1770" t="str">
            <v>DABBDC**</v>
          </cell>
          <cell r="E1770" t="str">
            <v>ACCRUED</v>
          </cell>
          <cell r="F1770" t="str">
            <v>Balance Sheet</v>
          </cell>
          <cell r="G1770">
            <v>-341029.16</v>
          </cell>
          <cell r="H1770">
            <v>-387711.61</v>
          </cell>
          <cell r="I1770">
            <v>-480624.5</v>
          </cell>
          <cell r="J1770">
            <v>-493742.44</v>
          </cell>
          <cell r="K1770">
            <v>-641027.48</v>
          </cell>
          <cell r="L1770">
            <v>-685699.98</v>
          </cell>
          <cell r="M1770">
            <v>-566405.9</v>
          </cell>
          <cell r="N1770">
            <v>-608108.98</v>
          </cell>
          <cell r="O1770">
            <v>-657012.57999999996</v>
          </cell>
          <cell r="P1770">
            <v>-694599.58</v>
          </cell>
          <cell r="Q1770">
            <v>-548384.17000000004</v>
          </cell>
          <cell r="R1770">
            <v>-360424.73</v>
          </cell>
          <cell r="S1770">
            <v>-6464771.1099999994</v>
          </cell>
          <cell r="T1770" t="str">
            <v>USD</v>
          </cell>
          <cell r="U1770" t="str">
            <v>LIABILITIES</v>
          </cell>
          <cell r="V1770" t="str">
            <v>CURRENT LIAB</v>
          </cell>
        </row>
        <row r="1771">
          <cell r="C1771" t="str">
            <v>J6   G170004A01USD</v>
          </cell>
          <cell r="D1771" t="str">
            <v>DABAAG**</v>
          </cell>
          <cell r="E1771" t="str">
            <v>A/P</v>
          </cell>
          <cell r="F1771" t="str">
            <v>Balance Sheet</v>
          </cell>
          <cell r="G1771">
            <v>-1040073.43</v>
          </cell>
          <cell r="H1771">
            <v>-1123535.55</v>
          </cell>
          <cell r="I1771">
            <v>-892485.9</v>
          </cell>
          <cell r="J1771">
            <v>-1038213.17</v>
          </cell>
          <cell r="K1771">
            <v>-880668.26</v>
          </cell>
          <cell r="L1771">
            <v>-824053.14</v>
          </cell>
          <cell r="M1771">
            <v>-1191511.1100000001</v>
          </cell>
          <cell r="N1771">
            <v>-1038105.44</v>
          </cell>
          <cell r="O1771">
            <v>-985685.32</v>
          </cell>
          <cell r="P1771">
            <v>-1271391.28</v>
          </cell>
          <cell r="Q1771">
            <v>-1403520.93</v>
          </cell>
          <cell r="R1771">
            <v>-1089324.98</v>
          </cell>
          <cell r="S1771">
            <v>-12778568.51</v>
          </cell>
          <cell r="T1771" t="str">
            <v>USD</v>
          </cell>
          <cell r="U1771" t="str">
            <v>LIABILITIES</v>
          </cell>
          <cell r="V1771" t="str">
            <v>CURRENT LIAB</v>
          </cell>
        </row>
        <row r="1772">
          <cell r="C1772" t="str">
            <v>J6   G1700052USD</v>
          </cell>
          <cell r="D1772" t="str">
            <v>DABAAG**</v>
          </cell>
          <cell r="E1772" t="str">
            <v>A/P</v>
          </cell>
          <cell r="F1772" t="str">
            <v>Balance Sheet</v>
          </cell>
          <cell r="G1772">
            <v>-4731909.3</v>
          </cell>
          <cell r="H1772">
            <v>-5006368.34</v>
          </cell>
          <cell r="I1772">
            <v>-4725226.0999999996</v>
          </cell>
          <cell r="J1772">
            <v>-4499903.93</v>
          </cell>
          <cell r="K1772">
            <v>-4925883.26</v>
          </cell>
          <cell r="L1772">
            <v>-4899629.79</v>
          </cell>
          <cell r="M1772">
            <v>-4660322.2</v>
          </cell>
          <cell r="N1772">
            <v>-4653829.16</v>
          </cell>
          <cell r="O1772">
            <v>-3190198.38</v>
          </cell>
          <cell r="P1772">
            <v>-2711740.5</v>
          </cell>
          <cell r="Q1772">
            <v>-2594984.7999999998</v>
          </cell>
          <cell r="R1772">
            <v>-3162069.68</v>
          </cell>
          <cell r="S1772">
            <v>-49762065.439999998</v>
          </cell>
          <cell r="T1772" t="str">
            <v>USD</v>
          </cell>
          <cell r="U1772" t="str">
            <v>LIABILITIES</v>
          </cell>
          <cell r="V1772" t="str">
            <v>CURRENT LIAB</v>
          </cell>
        </row>
        <row r="1773">
          <cell r="C1773" t="str">
            <v>J6   G1700052CCUSD</v>
          </cell>
          <cell r="D1773" t="str">
            <v>DABAAG**</v>
          </cell>
          <cell r="E1773" t="str">
            <v>A/P</v>
          </cell>
          <cell r="F1773" t="str">
            <v>Balance Sheet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-27058.15</v>
          </cell>
          <cell r="Q1773">
            <v>-57463.63</v>
          </cell>
          <cell r="R1773">
            <v>-61654.58</v>
          </cell>
          <cell r="S1773">
            <v>-146176.35999999999</v>
          </cell>
          <cell r="T1773" t="str">
            <v>USD</v>
          </cell>
          <cell r="U1773" t="str">
            <v>LIABILITIES</v>
          </cell>
          <cell r="V1773" t="str">
            <v>CURRENT LIAB</v>
          </cell>
        </row>
        <row r="1774">
          <cell r="C1774" t="str">
            <v>J6   G1700054USD</v>
          </cell>
          <cell r="D1774" t="str">
            <v>DABAAG**</v>
          </cell>
          <cell r="E1774" t="str">
            <v>A/P</v>
          </cell>
          <cell r="F1774" t="str">
            <v>Balance Sheet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-599443.22</v>
          </cell>
          <cell r="L1774">
            <v>-530315.16</v>
          </cell>
          <cell r="M1774">
            <v>-257656.37</v>
          </cell>
          <cell r="N1774">
            <v>-234187.41</v>
          </cell>
          <cell r="O1774">
            <v>-303311.40999999997</v>
          </cell>
          <cell r="P1774">
            <v>-305467.38</v>
          </cell>
          <cell r="Q1774">
            <v>-430530.11</v>
          </cell>
          <cell r="R1774">
            <v>-641113.68000000005</v>
          </cell>
          <cell r="S1774">
            <v>-3302024.7399999998</v>
          </cell>
          <cell r="T1774" t="str">
            <v>USD</v>
          </cell>
          <cell r="U1774" t="str">
            <v>LIABILITIES</v>
          </cell>
          <cell r="V1774" t="str">
            <v>CURRENT LIAB</v>
          </cell>
        </row>
        <row r="1775">
          <cell r="C1775" t="str">
            <v>J6   G17000IS01USD</v>
          </cell>
          <cell r="D1775" t="str">
            <v>DABAAG**</v>
          </cell>
          <cell r="E1775" t="str">
            <v>A/P</v>
          </cell>
          <cell r="F1775" t="str">
            <v>Balance Sheet</v>
          </cell>
          <cell r="G1775">
            <v>-55267.64</v>
          </cell>
          <cell r="H1775">
            <v>-63432.75</v>
          </cell>
          <cell r="I1775">
            <v>-56197.27</v>
          </cell>
          <cell r="J1775">
            <v>-60947.64</v>
          </cell>
          <cell r="K1775">
            <v>-67411.39</v>
          </cell>
          <cell r="L1775">
            <v>-39789.54</v>
          </cell>
          <cell r="M1775">
            <v>-38118.5</v>
          </cell>
          <cell r="N1775">
            <v>-41954.3</v>
          </cell>
          <cell r="O1775">
            <v>-43411.519999999997</v>
          </cell>
          <cell r="P1775">
            <v>-45228.33</v>
          </cell>
          <cell r="Q1775">
            <v>-45629.39</v>
          </cell>
          <cell r="R1775">
            <v>-53259.51</v>
          </cell>
          <cell r="S1775">
            <v>-610647.78</v>
          </cell>
          <cell r="T1775" t="str">
            <v>USD</v>
          </cell>
          <cell r="U1775" t="str">
            <v>LIABILITIES</v>
          </cell>
          <cell r="V1775" t="str">
            <v>CURRENT LIAB</v>
          </cell>
        </row>
        <row r="1776">
          <cell r="C1776" t="str">
            <v>J6   G1701001USD</v>
          </cell>
          <cell r="D1776" t="str">
            <v>DABAAG**</v>
          </cell>
          <cell r="E1776" t="str">
            <v>A/P</v>
          </cell>
          <cell r="F1776" t="str">
            <v>Balance Sheet</v>
          </cell>
          <cell r="G1776">
            <v>-677906.92</v>
          </cell>
          <cell r="H1776">
            <v>-513789.74</v>
          </cell>
          <cell r="I1776">
            <v>-407026.03</v>
          </cell>
          <cell r="J1776">
            <v>-413564.26</v>
          </cell>
          <cell r="K1776">
            <v>-428055.59</v>
          </cell>
          <cell r="L1776">
            <v>-383392.2</v>
          </cell>
          <cell r="M1776">
            <v>-425712.37</v>
          </cell>
          <cell r="N1776">
            <v>-328044.87</v>
          </cell>
          <cell r="O1776">
            <v>-326690.25</v>
          </cell>
          <cell r="P1776">
            <v>-403752.94</v>
          </cell>
          <cell r="Q1776">
            <v>-333868.43</v>
          </cell>
          <cell r="R1776">
            <v>-213896.69</v>
          </cell>
          <cell r="S1776">
            <v>-4855700.290000001</v>
          </cell>
          <cell r="T1776" t="str">
            <v>USD</v>
          </cell>
          <cell r="U1776" t="str">
            <v>LIABILITIES</v>
          </cell>
          <cell r="V1776" t="str">
            <v>CURRENT LIAB</v>
          </cell>
        </row>
        <row r="1777">
          <cell r="C1777" t="str">
            <v>J6   G1701052USD</v>
          </cell>
          <cell r="D1777" t="str">
            <v>DABAAG**</v>
          </cell>
          <cell r="E1777" t="str">
            <v>A/P</v>
          </cell>
          <cell r="F1777" t="str">
            <v>Balance Sheet</v>
          </cell>
          <cell r="G1777">
            <v>-5790.19</v>
          </cell>
          <cell r="H1777">
            <v>-4960.1400000000003</v>
          </cell>
          <cell r="I1777">
            <v>-1558.91</v>
          </cell>
          <cell r="J1777">
            <v>-502.17</v>
          </cell>
          <cell r="K1777">
            <v>-516.5</v>
          </cell>
          <cell r="L1777">
            <v>-514.04</v>
          </cell>
          <cell r="M1777">
            <v>-518</v>
          </cell>
          <cell r="N1777">
            <v>-530.85</v>
          </cell>
          <cell r="O1777">
            <v>-550.13</v>
          </cell>
          <cell r="P1777">
            <v>-549.07000000000005</v>
          </cell>
          <cell r="Q1777">
            <v>-577.55999999999995</v>
          </cell>
          <cell r="R1777">
            <v>-910.92</v>
          </cell>
          <cell r="S1777">
            <v>-17478.48</v>
          </cell>
          <cell r="T1777" t="str">
            <v>USD</v>
          </cell>
          <cell r="U1777" t="str">
            <v>LIABILITIES</v>
          </cell>
          <cell r="V1777" t="str">
            <v>CURRENT LIAB</v>
          </cell>
        </row>
        <row r="1778">
          <cell r="C1778" t="str">
            <v>J6   G1701087USD</v>
          </cell>
          <cell r="D1778" t="str">
            <v>DABAAG**</v>
          </cell>
          <cell r="E1778" t="str">
            <v>A/P</v>
          </cell>
          <cell r="F1778" t="str">
            <v>Balance Sheet</v>
          </cell>
          <cell r="G1778">
            <v>-0.08</v>
          </cell>
          <cell r="H1778">
            <v>-0.08</v>
          </cell>
          <cell r="I1778">
            <v>-0.08</v>
          </cell>
          <cell r="J1778">
            <v>-0.08</v>
          </cell>
          <cell r="K1778">
            <v>-0.08</v>
          </cell>
          <cell r="L1778">
            <v>-0.08</v>
          </cell>
          <cell r="M1778">
            <v>-0.08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>
            <v>-0.56000000000000005</v>
          </cell>
          <cell r="T1778" t="str">
            <v>USD</v>
          </cell>
          <cell r="U1778" t="str">
            <v>LIABILITIES</v>
          </cell>
          <cell r="V1778" t="str">
            <v>CURRENT LIAB</v>
          </cell>
        </row>
        <row r="1779">
          <cell r="C1779" t="str">
            <v>J6   G1701093USD</v>
          </cell>
          <cell r="D1779" t="str">
            <v>DABAAG**</v>
          </cell>
          <cell r="E1779" t="str">
            <v>A/P</v>
          </cell>
          <cell r="F1779" t="str">
            <v>Balance Sheet</v>
          </cell>
          <cell r="G1779">
            <v>-124976.54</v>
          </cell>
          <cell r="H1779">
            <v>-205579.94</v>
          </cell>
          <cell r="I1779">
            <v>-348438.23</v>
          </cell>
          <cell r="J1779">
            <v>-325843.36</v>
          </cell>
          <cell r="K1779">
            <v>-757285.88</v>
          </cell>
          <cell r="L1779">
            <v>-837246.9</v>
          </cell>
          <cell r="M1779">
            <v>-444103.77</v>
          </cell>
          <cell r="N1779">
            <v>-284124.31</v>
          </cell>
          <cell r="O1779">
            <v>-612561.81999999995</v>
          </cell>
          <cell r="P1779">
            <v>-300289.42</v>
          </cell>
          <cell r="Q1779">
            <v>-257195.1</v>
          </cell>
          <cell r="R1779">
            <v>-16926.189999999999</v>
          </cell>
          <cell r="S1779">
            <v>-4514571.46</v>
          </cell>
          <cell r="T1779" t="str">
            <v>USD</v>
          </cell>
          <cell r="U1779" t="str">
            <v>LIABILITIES</v>
          </cell>
          <cell r="V1779" t="str">
            <v>CURRENT LIAB</v>
          </cell>
        </row>
        <row r="1780">
          <cell r="C1780" t="str">
            <v>J6   G1701095USD</v>
          </cell>
          <cell r="D1780" t="str">
            <v>DABAAG**</v>
          </cell>
          <cell r="E1780" t="str">
            <v>A/P</v>
          </cell>
          <cell r="F1780" t="str">
            <v>Balance Sheet</v>
          </cell>
          <cell r="G1780">
            <v>-3170169.79</v>
          </cell>
          <cell r="H1780">
            <v>-2754899.81</v>
          </cell>
          <cell r="I1780">
            <v>-3083771.06</v>
          </cell>
          <cell r="J1780">
            <v>-2658803.33</v>
          </cell>
          <cell r="K1780">
            <v>-3101834.54</v>
          </cell>
          <cell r="L1780">
            <v>-4289664.2300000004</v>
          </cell>
          <cell r="M1780">
            <v>-3280062.19</v>
          </cell>
          <cell r="N1780">
            <v>-2899066.78</v>
          </cell>
          <cell r="O1780">
            <v>-3809458.39</v>
          </cell>
          <cell r="P1780">
            <v>-3688151.5</v>
          </cell>
          <cell r="Q1780">
            <v>-3751858.54</v>
          </cell>
          <cell r="R1780">
            <v>-2238289.4900000002</v>
          </cell>
          <cell r="S1780">
            <v>-38726029.650000006</v>
          </cell>
          <cell r="T1780" t="str">
            <v>USD</v>
          </cell>
          <cell r="U1780" t="str">
            <v>LIABILITIES</v>
          </cell>
          <cell r="V1780" t="str">
            <v>CURRENT LIAB</v>
          </cell>
        </row>
        <row r="1781">
          <cell r="C1781" t="str">
            <v>J6   G17010954AUSD</v>
          </cell>
          <cell r="D1781" t="str">
            <v>DABAAG**</v>
          </cell>
          <cell r="E1781" t="str">
            <v>A/P</v>
          </cell>
          <cell r="F1781" t="str">
            <v>Balance Sheet</v>
          </cell>
          <cell r="G1781">
            <v>-2095626.64</v>
          </cell>
          <cell r="H1781">
            <v>-2274550.38</v>
          </cell>
          <cell r="I1781">
            <v>-2346015</v>
          </cell>
          <cell r="J1781">
            <v>-1841633.81</v>
          </cell>
          <cell r="K1781">
            <v>-2241387.5699999998</v>
          </cell>
          <cell r="L1781">
            <v>-1821932.93</v>
          </cell>
          <cell r="M1781">
            <v>-1952429.77</v>
          </cell>
          <cell r="N1781">
            <v>-1788906.42</v>
          </cell>
          <cell r="O1781">
            <v>-2022038.86</v>
          </cell>
          <cell r="P1781">
            <v>-1901646.8</v>
          </cell>
          <cell r="Q1781">
            <v>-1989079.93</v>
          </cell>
          <cell r="R1781">
            <v>-1241132.33</v>
          </cell>
          <cell r="S1781">
            <v>-23516380.439999998</v>
          </cell>
          <cell r="T1781" t="str">
            <v>USD</v>
          </cell>
          <cell r="U1781" t="str">
            <v>LIABILITIES</v>
          </cell>
          <cell r="V1781" t="str">
            <v>CURRENT LIAB</v>
          </cell>
        </row>
        <row r="1782">
          <cell r="C1782" t="str">
            <v>J6   G1701095ISUSD</v>
          </cell>
          <cell r="D1782" t="str">
            <v>DABAAG**</v>
          </cell>
          <cell r="E1782" t="str">
            <v>A/P</v>
          </cell>
          <cell r="F1782" t="str">
            <v>Balance Sheet</v>
          </cell>
          <cell r="G1782">
            <v>-420846.75</v>
          </cell>
          <cell r="H1782">
            <v>-451124.08</v>
          </cell>
          <cell r="I1782">
            <v>-339393.17</v>
          </cell>
          <cell r="J1782">
            <v>-376134.23</v>
          </cell>
          <cell r="K1782">
            <v>-387361.64</v>
          </cell>
          <cell r="L1782">
            <v>-442681.32</v>
          </cell>
          <cell r="M1782">
            <v>-468431.77</v>
          </cell>
          <cell r="N1782">
            <v>-332170.64</v>
          </cell>
          <cell r="O1782">
            <v>-502207.42</v>
          </cell>
          <cell r="P1782">
            <v>-449289.65</v>
          </cell>
          <cell r="Q1782">
            <v>-379986.06</v>
          </cell>
          <cell r="R1782">
            <v>-299663.90000000002</v>
          </cell>
          <cell r="S1782">
            <v>-4849290.63</v>
          </cell>
          <cell r="T1782" t="str">
            <v>USD</v>
          </cell>
          <cell r="U1782" t="str">
            <v>LIABILITIES</v>
          </cell>
          <cell r="V1782" t="str">
            <v>CURRENT LIAB</v>
          </cell>
        </row>
        <row r="1783">
          <cell r="C1783" t="str">
            <v>BS   G57200GMUSD</v>
          </cell>
          <cell r="D1783" t="str">
            <v>DABBDC**</v>
          </cell>
          <cell r="E1783" t="str">
            <v>ACCRUED</v>
          </cell>
          <cell r="F1783" t="str">
            <v>Balance Sheet</v>
          </cell>
          <cell r="G1783">
            <v>-98161.05</v>
          </cell>
          <cell r="H1783">
            <v>-40140.019999999997</v>
          </cell>
          <cell r="I1783">
            <v>-37756.550000000003</v>
          </cell>
          <cell r="J1783">
            <v>-36796.480000000003</v>
          </cell>
          <cell r="K1783">
            <v>-88790.2</v>
          </cell>
          <cell r="L1783">
            <v>-89498.19</v>
          </cell>
          <cell r="M1783">
            <v>-89323.09</v>
          </cell>
          <cell r="N1783">
            <v>-86093.45</v>
          </cell>
          <cell r="O1783">
            <v>-80783.53</v>
          </cell>
          <cell r="P1783">
            <v>-76538.91</v>
          </cell>
          <cell r="Q1783">
            <v>-81103.5</v>
          </cell>
          <cell r="R1783">
            <v>-44627.78</v>
          </cell>
          <cell r="S1783">
            <v>-849612.75</v>
          </cell>
          <cell r="T1783" t="str">
            <v>USD</v>
          </cell>
          <cell r="U1783" t="str">
            <v>LIABILITIES</v>
          </cell>
          <cell r="V1783" t="str">
            <v>CURRENT LIAB</v>
          </cell>
        </row>
        <row r="1784">
          <cell r="C1784" t="str">
            <v>J6   G1747001USD</v>
          </cell>
          <cell r="D1784" t="str">
            <v>DABAAH**</v>
          </cell>
          <cell r="E1784" t="str">
            <v>A/P</v>
          </cell>
          <cell r="F1784" t="str">
            <v>Balance Sheet</v>
          </cell>
          <cell r="G1784">
            <v>0.16</v>
          </cell>
          <cell r="H1784">
            <v>0.16</v>
          </cell>
          <cell r="I1784">
            <v>0.16</v>
          </cell>
          <cell r="J1784">
            <v>0.17</v>
          </cell>
          <cell r="K1784">
            <v>-545869.92000000004</v>
          </cell>
          <cell r="L1784">
            <v>-1682547.59</v>
          </cell>
          <cell r="M1784">
            <v>-868515.24</v>
          </cell>
          <cell r="N1784">
            <v>-1073214.26</v>
          </cell>
          <cell r="O1784">
            <v>-1029356.23</v>
          </cell>
          <cell r="P1784">
            <v>-617891.81999999995</v>
          </cell>
          <cell r="Q1784">
            <v>-1075434.82</v>
          </cell>
          <cell r="R1784">
            <v>-1134688.3799999999</v>
          </cell>
          <cell r="S1784">
            <v>-8027517.6100000003</v>
          </cell>
          <cell r="T1784" t="str">
            <v>USD</v>
          </cell>
          <cell r="U1784" t="str">
            <v>LIABILITIES</v>
          </cell>
          <cell r="V1784" t="str">
            <v>CURRENT LIAB</v>
          </cell>
        </row>
        <row r="1785">
          <cell r="C1785" t="str">
            <v>J6   G174708CUSD</v>
          </cell>
          <cell r="D1785" t="str">
            <v>DABAAH**</v>
          </cell>
          <cell r="E1785" t="str">
            <v>A/P</v>
          </cell>
          <cell r="F1785" t="str">
            <v>Balance Sheet</v>
          </cell>
          <cell r="G1785">
            <v>90188.61</v>
          </cell>
          <cell r="H1785">
            <v>111358.56</v>
          </cell>
          <cell r="I1785">
            <v>140569.76</v>
          </cell>
          <cell r="J1785">
            <v>173593.71</v>
          </cell>
          <cell r="K1785">
            <v>214821.28</v>
          </cell>
          <cell r="L1785">
            <v>247310.52</v>
          </cell>
          <cell r="M1785">
            <v>-8418.52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>
            <v>969423.92</v>
          </cell>
          <cell r="T1785" t="str">
            <v>USD</v>
          </cell>
          <cell r="U1785" t="str">
            <v>LIABILITIES</v>
          </cell>
          <cell r="V1785" t="str">
            <v>CURRENT LIAB</v>
          </cell>
        </row>
        <row r="1786">
          <cell r="C1786" t="str">
            <v>BS   G575503693USD</v>
          </cell>
          <cell r="D1786" t="str">
            <v>DADE****</v>
          </cell>
          <cell r="E1786" t="str">
            <v>CON PAYABLES</v>
          </cell>
          <cell r="F1786" t="str">
            <v>Balance Sheet</v>
          </cell>
          <cell r="G1786">
            <v>-17180.52</v>
          </cell>
          <cell r="H1786">
            <v>-23811.51</v>
          </cell>
          <cell r="I1786">
            <v>-28510.52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>
            <v>-69502.55</v>
          </cell>
          <cell r="T1786" t="str">
            <v>USD</v>
          </cell>
          <cell r="U1786" t="str">
            <v>LIABILITIES</v>
          </cell>
          <cell r="V1786" t="str">
            <v>CURRENT LIAB</v>
          </cell>
        </row>
        <row r="1787">
          <cell r="C1787" t="str">
            <v>J6   G17470BE4AUSD</v>
          </cell>
          <cell r="D1787" t="str">
            <v>DABAAH**</v>
          </cell>
          <cell r="E1787" t="str">
            <v>A/P</v>
          </cell>
          <cell r="F1787" t="str">
            <v>Balance Sheet</v>
          </cell>
          <cell r="G1787">
            <v>-456.07</v>
          </cell>
          <cell r="H1787">
            <v>-448.27</v>
          </cell>
          <cell r="I1787">
            <v>-1702.63</v>
          </cell>
          <cell r="J1787">
            <v>-1690.7</v>
          </cell>
          <cell r="K1787">
            <v>-1802.05</v>
          </cell>
          <cell r="L1787">
            <v>-43.69</v>
          </cell>
          <cell r="M1787">
            <v>0.21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>
            <v>-6143.2</v>
          </cell>
          <cell r="T1787" t="str">
            <v>USD</v>
          </cell>
          <cell r="U1787" t="str">
            <v>LIABILITIES</v>
          </cell>
          <cell r="V1787" t="str">
            <v>CURRENT LIAB</v>
          </cell>
        </row>
        <row r="1788">
          <cell r="C1788" t="str">
            <v>J6   G17470DE4AUSD</v>
          </cell>
          <cell r="D1788" t="str">
            <v>DABAAH**</v>
          </cell>
          <cell r="E1788" t="str">
            <v>A/P</v>
          </cell>
          <cell r="F1788" t="str">
            <v>Balance Sheet</v>
          </cell>
          <cell r="G1788">
            <v>-8300.8700000000008</v>
          </cell>
          <cell r="H1788">
            <v>-6230.66</v>
          </cell>
          <cell r="I1788">
            <v>-12013.52</v>
          </cell>
          <cell r="J1788">
            <v>-12062.62</v>
          </cell>
          <cell r="K1788">
            <v>-13069.48</v>
          </cell>
          <cell r="L1788">
            <v>-13441.44</v>
          </cell>
          <cell r="M1788">
            <v>-23625</v>
          </cell>
          <cell r="N1788">
            <v>-219.45</v>
          </cell>
          <cell r="O1788">
            <v>-508.96</v>
          </cell>
          <cell r="P1788">
            <v>7.0000000000000007E-2</v>
          </cell>
          <cell r="Q1788">
            <v>7.0000000000000007E-2</v>
          </cell>
          <cell r="R1788">
            <v>7.0000000000000007E-2</v>
          </cell>
          <cell r="S1788">
            <v>-89471.79</v>
          </cell>
          <cell r="T1788" t="str">
            <v>USD</v>
          </cell>
          <cell r="U1788" t="str">
            <v>LIABILITIES</v>
          </cell>
          <cell r="V1788" t="str">
            <v>CURRENT LIAB</v>
          </cell>
        </row>
        <row r="1789">
          <cell r="C1789" t="str">
            <v>J6   G17470ESUSD</v>
          </cell>
          <cell r="D1789" t="str">
            <v>DABAAH**</v>
          </cell>
          <cell r="E1789" t="str">
            <v>A/P</v>
          </cell>
          <cell r="F1789" t="str">
            <v>Balance Sheet</v>
          </cell>
          <cell r="G1789">
            <v>-0.01</v>
          </cell>
          <cell r="H1789">
            <v>-0.01</v>
          </cell>
          <cell r="I1789">
            <v>-0.01</v>
          </cell>
          <cell r="J1789">
            <v>-0.01</v>
          </cell>
          <cell r="K1789">
            <v>-0.01</v>
          </cell>
          <cell r="L1789">
            <v>-0.01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>
            <v>-6.0000000000000005E-2</v>
          </cell>
          <cell r="T1789" t="str">
            <v>USD</v>
          </cell>
          <cell r="U1789" t="str">
            <v>LIABILITIES</v>
          </cell>
          <cell r="V1789" t="str">
            <v>CURRENT LIAB</v>
          </cell>
        </row>
        <row r="1790">
          <cell r="C1790" t="str">
            <v>J6   G17470ES4AUSD</v>
          </cell>
          <cell r="D1790" t="str">
            <v>DABAAH**</v>
          </cell>
          <cell r="E1790" t="str">
            <v>A/P</v>
          </cell>
          <cell r="F1790" t="str">
            <v>Balance Sheet</v>
          </cell>
          <cell r="G1790">
            <v>-8663.4500000000007</v>
          </cell>
          <cell r="H1790">
            <v>-11276.6</v>
          </cell>
          <cell r="I1790">
            <v>-7025.62</v>
          </cell>
          <cell r="J1790">
            <v>-4794.46</v>
          </cell>
          <cell r="K1790">
            <v>-3695.89</v>
          </cell>
          <cell r="L1790">
            <v>-50785.01</v>
          </cell>
          <cell r="M1790">
            <v>-152854.18</v>
          </cell>
          <cell r="N1790">
            <v>-321087.27</v>
          </cell>
          <cell r="O1790">
            <v>-119864.45</v>
          </cell>
          <cell r="P1790">
            <v>-121566.05</v>
          </cell>
          <cell r="Q1790">
            <v>-102146.32</v>
          </cell>
          <cell r="R1790">
            <v>-84731.21</v>
          </cell>
          <cell r="S1790">
            <v>-988490.51</v>
          </cell>
          <cell r="T1790" t="str">
            <v>USD</v>
          </cell>
          <cell r="U1790" t="str">
            <v>LIABILITIES</v>
          </cell>
          <cell r="V1790" t="str">
            <v>CURRENT LIAB</v>
          </cell>
        </row>
        <row r="1791">
          <cell r="C1791" t="str">
            <v>J6   G17470FRUSD</v>
          </cell>
          <cell r="D1791" t="str">
            <v>DABAAH**</v>
          </cell>
          <cell r="E1791" t="str">
            <v>A/P</v>
          </cell>
          <cell r="F1791" t="str">
            <v>Balance Sheet</v>
          </cell>
          <cell r="G1791">
            <v>-0.03</v>
          </cell>
          <cell r="H1791">
            <v>-0.03</v>
          </cell>
          <cell r="I1791">
            <v>-0.03</v>
          </cell>
          <cell r="J1791">
            <v>-0.03</v>
          </cell>
          <cell r="K1791">
            <v>-0.03</v>
          </cell>
          <cell r="L1791">
            <v>-0.03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>
            <v>-0.18</v>
          </cell>
          <cell r="T1791" t="str">
            <v>USD</v>
          </cell>
          <cell r="U1791" t="str">
            <v>LIABILITIES</v>
          </cell>
          <cell r="V1791" t="str">
            <v>CURRENT LIAB</v>
          </cell>
        </row>
        <row r="1792">
          <cell r="C1792" t="str">
            <v>J6   G17470FR4AUSD</v>
          </cell>
          <cell r="D1792" t="str">
            <v>DABAAH**</v>
          </cell>
          <cell r="E1792" t="str">
            <v>A/P</v>
          </cell>
          <cell r="F1792" t="str">
            <v>Balance Sheet</v>
          </cell>
          <cell r="G1792">
            <v>84.12</v>
          </cell>
          <cell r="H1792">
            <v>0.33</v>
          </cell>
          <cell r="I1792">
            <v>918.91</v>
          </cell>
          <cell r="J1792">
            <v>2626.23</v>
          </cell>
          <cell r="K1792">
            <v>2459.27</v>
          </cell>
          <cell r="L1792">
            <v>-206.68</v>
          </cell>
          <cell r="M1792">
            <v>8.98</v>
          </cell>
          <cell r="N1792">
            <v>-1153.67</v>
          </cell>
          <cell r="O1792">
            <v>-0.01</v>
          </cell>
          <cell r="P1792">
            <v>-0.01</v>
          </cell>
          <cell r="Q1792">
            <v>-0.01</v>
          </cell>
          <cell r="R1792">
            <v>-0.01</v>
          </cell>
          <cell r="S1792">
            <v>4737.4499999999989</v>
          </cell>
          <cell r="T1792" t="str">
            <v>USD</v>
          </cell>
          <cell r="U1792" t="str">
            <v>LIABILITIES</v>
          </cell>
          <cell r="V1792" t="str">
            <v>CURRENT LIAB</v>
          </cell>
        </row>
        <row r="1793">
          <cell r="C1793" t="str">
            <v>J6   G17470IR4AUSD</v>
          </cell>
          <cell r="D1793" t="str">
            <v>DABAAH**</v>
          </cell>
          <cell r="E1793" t="str">
            <v>A/P</v>
          </cell>
          <cell r="F1793" t="str">
            <v>Balance Sheet</v>
          </cell>
          <cell r="G1793">
            <v>-21921.88</v>
          </cell>
          <cell r="H1793">
            <v>-22858.19</v>
          </cell>
          <cell r="I1793">
            <v>-6161.71</v>
          </cell>
          <cell r="J1793">
            <v>-8911.02</v>
          </cell>
          <cell r="K1793">
            <v>-13923.78</v>
          </cell>
          <cell r="L1793">
            <v>-7349.73</v>
          </cell>
          <cell r="M1793">
            <v>-12465.42</v>
          </cell>
          <cell r="N1793">
            <v>-8080.21</v>
          </cell>
          <cell r="O1793">
            <v>-3466.55</v>
          </cell>
          <cell r="P1793">
            <v>-6931.89</v>
          </cell>
          <cell r="Q1793">
            <v>-3724.35</v>
          </cell>
          <cell r="R1793">
            <v>-5599.02</v>
          </cell>
          <cell r="S1793">
            <v>-121393.75000000001</v>
          </cell>
          <cell r="T1793" t="str">
            <v>USD</v>
          </cell>
          <cell r="U1793" t="str">
            <v>LIABILITIES</v>
          </cell>
          <cell r="V1793" t="str">
            <v>CURRENT LIAB</v>
          </cell>
        </row>
        <row r="1794">
          <cell r="C1794" t="str">
            <v>J6   G17470ITUSD</v>
          </cell>
          <cell r="D1794" t="str">
            <v>DABAAH**</v>
          </cell>
          <cell r="E1794" t="str">
            <v>A/P</v>
          </cell>
          <cell r="F1794" t="str">
            <v>Balance Sheet</v>
          </cell>
          <cell r="G1794">
            <v>0.01</v>
          </cell>
          <cell r="H1794">
            <v>0.01</v>
          </cell>
          <cell r="I1794">
            <v>0.01</v>
          </cell>
          <cell r="J1794">
            <v>0.01</v>
          </cell>
          <cell r="K1794">
            <v>0.01</v>
          </cell>
          <cell r="L1794">
            <v>0.01</v>
          </cell>
          <cell r="M1794">
            <v>0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>
            <v>6.0000000000000005E-2</v>
          </cell>
          <cell r="T1794" t="str">
            <v>USD</v>
          </cell>
          <cell r="U1794" t="str">
            <v>LIABILITIES</v>
          </cell>
          <cell r="V1794" t="str">
            <v>CURRENT LIAB</v>
          </cell>
        </row>
        <row r="1795">
          <cell r="C1795" t="str">
            <v>J6   G17470IT4AUSD</v>
          </cell>
          <cell r="D1795" t="str">
            <v>DABAAH**</v>
          </cell>
          <cell r="E1795" t="str">
            <v>A/P</v>
          </cell>
          <cell r="F1795" t="str">
            <v>Balance Sheet</v>
          </cell>
          <cell r="G1795">
            <v>-4460.42</v>
          </cell>
          <cell r="H1795">
            <v>-739.57</v>
          </cell>
          <cell r="I1795">
            <v>-77257.820000000007</v>
          </cell>
          <cell r="J1795">
            <v>-95980</v>
          </cell>
          <cell r="K1795">
            <v>-89018.08</v>
          </cell>
          <cell r="L1795">
            <v>-112390.01</v>
          </cell>
          <cell r="M1795">
            <v>-95244.5</v>
          </cell>
          <cell r="N1795">
            <v>-36040.82</v>
          </cell>
          <cell r="O1795">
            <v>-87258.93</v>
          </cell>
          <cell r="P1795">
            <v>-68290.679999999993</v>
          </cell>
          <cell r="Q1795">
            <v>-63532.37</v>
          </cell>
          <cell r="R1795">
            <v>-0.06</v>
          </cell>
          <cell r="S1795">
            <v>-730213.26000000013</v>
          </cell>
          <cell r="T1795" t="str">
            <v>USD</v>
          </cell>
          <cell r="U1795" t="str">
            <v>LIABILITIES</v>
          </cell>
          <cell r="V1795" t="str">
            <v>CURRENT LIAB</v>
          </cell>
        </row>
        <row r="1796">
          <cell r="C1796" t="str">
            <v>J6   G17470LBUSD</v>
          </cell>
          <cell r="D1796" t="str">
            <v>DABAAH**</v>
          </cell>
          <cell r="E1796" t="str">
            <v>A/P</v>
          </cell>
          <cell r="F1796" t="str">
            <v>Balance Sheet</v>
          </cell>
          <cell r="G1796">
            <v>-179982.09</v>
          </cell>
          <cell r="H1796">
            <v>-1864.35</v>
          </cell>
          <cell r="I1796">
            <v>1659.06</v>
          </cell>
          <cell r="J1796">
            <v>-1570.4</v>
          </cell>
          <cell r="K1796">
            <v>-973.56</v>
          </cell>
          <cell r="L1796">
            <v>-120189.42</v>
          </cell>
          <cell r="M1796">
            <v>-16569.060000000001</v>
          </cell>
          <cell r="N1796">
            <v>-11632.92</v>
          </cell>
          <cell r="O1796">
            <v>-27572.66</v>
          </cell>
          <cell r="P1796">
            <v>-31933.05</v>
          </cell>
          <cell r="Q1796">
            <v>-28566.59</v>
          </cell>
          <cell r="R1796">
            <v>-7.0000000000000007E-2</v>
          </cell>
          <cell r="S1796">
            <v>-419195.11</v>
          </cell>
          <cell r="T1796" t="str">
            <v>USD</v>
          </cell>
          <cell r="U1796" t="str">
            <v>LIABILITIES</v>
          </cell>
          <cell r="V1796" t="str">
            <v>CURRENT LIAB</v>
          </cell>
        </row>
        <row r="1797">
          <cell r="C1797" t="str">
            <v>J6   G17470LFUSD</v>
          </cell>
          <cell r="D1797" t="str">
            <v>DABAAH**</v>
          </cell>
          <cell r="E1797" t="str">
            <v>A/P</v>
          </cell>
          <cell r="F1797" t="str">
            <v>Balance Sheet</v>
          </cell>
          <cell r="G1797">
            <v>-112457.64</v>
          </cell>
          <cell r="H1797">
            <v>-133492.94</v>
          </cell>
          <cell r="I1797">
            <v>-165706.41</v>
          </cell>
          <cell r="J1797">
            <v>-199070.64</v>
          </cell>
          <cell r="K1797">
            <v>-242940.81</v>
          </cell>
          <cell r="L1797">
            <v>-278095.08</v>
          </cell>
          <cell r="M1797">
            <v>-22090.68</v>
          </cell>
          <cell r="N1797">
            <v>-27862.25</v>
          </cell>
          <cell r="O1797">
            <v>-28231.51</v>
          </cell>
          <cell r="P1797">
            <v>-30757</v>
          </cell>
          <cell r="Q1797">
            <v>-31121.71</v>
          </cell>
          <cell r="R1797">
            <v>-30622.9</v>
          </cell>
          <cell r="S1797">
            <v>-1302449.5699999998</v>
          </cell>
          <cell r="T1797" t="str">
            <v>USD</v>
          </cell>
          <cell r="U1797" t="str">
            <v>LIABILITIES</v>
          </cell>
          <cell r="V1797" t="str">
            <v>CURRENT LIAB</v>
          </cell>
        </row>
        <row r="1798">
          <cell r="C1798" t="str">
            <v>J6   G17470PT4AUSD</v>
          </cell>
          <cell r="D1798" t="str">
            <v>DABAAH**</v>
          </cell>
          <cell r="E1798" t="str">
            <v>A/P</v>
          </cell>
          <cell r="F1798" t="str">
            <v>Balance Sheet</v>
          </cell>
          <cell r="G1798">
            <v>-341257.11</v>
          </cell>
          <cell r="H1798">
            <v>-390406.69</v>
          </cell>
          <cell r="I1798">
            <v>-119059.25</v>
          </cell>
          <cell r="J1798">
            <v>-159814.44</v>
          </cell>
          <cell r="K1798">
            <v>-225818.45</v>
          </cell>
          <cell r="L1798">
            <v>-168454.06</v>
          </cell>
          <cell r="M1798">
            <v>-84340.82</v>
          </cell>
          <cell r="N1798">
            <v>-81231.69</v>
          </cell>
          <cell r="O1798">
            <v>-63765.31</v>
          </cell>
          <cell r="P1798">
            <v>-66303.14</v>
          </cell>
          <cell r="Q1798">
            <v>-62914.79</v>
          </cell>
          <cell r="R1798">
            <v>-89987.69</v>
          </cell>
          <cell r="S1798">
            <v>-1853353.44</v>
          </cell>
          <cell r="T1798" t="str">
            <v>USD</v>
          </cell>
          <cell r="U1798" t="str">
            <v>LIABILITIES</v>
          </cell>
          <cell r="V1798" t="str">
            <v>CURRENT LIAB</v>
          </cell>
        </row>
        <row r="1799">
          <cell r="C1799" t="str">
            <v>J6   G17470UK4AUSD</v>
          </cell>
          <cell r="D1799" t="str">
            <v>DABAAH**</v>
          </cell>
          <cell r="E1799" t="str">
            <v>A/P</v>
          </cell>
          <cell r="F1799" t="str">
            <v>Balance Sheet</v>
          </cell>
          <cell r="G1799">
            <v>-363985.55</v>
          </cell>
          <cell r="H1799">
            <v>-987888.9</v>
          </cell>
          <cell r="I1799">
            <v>-1447228.38</v>
          </cell>
          <cell r="J1799">
            <v>-491950.19</v>
          </cell>
          <cell r="K1799">
            <v>-898345.65</v>
          </cell>
          <cell r="L1799">
            <v>-435289.71</v>
          </cell>
          <cell r="M1799">
            <v>-206072.69</v>
          </cell>
          <cell r="N1799">
            <v>-346460.41</v>
          </cell>
          <cell r="O1799">
            <v>-359987.20000000001</v>
          </cell>
          <cell r="P1799">
            <v>-148196.18</v>
          </cell>
          <cell r="Q1799">
            <v>-290124.06</v>
          </cell>
          <cell r="R1799">
            <v>-273211.34999999998</v>
          </cell>
          <cell r="S1799">
            <v>-6248740.2699999996</v>
          </cell>
          <cell r="T1799" t="str">
            <v>USD</v>
          </cell>
          <cell r="U1799" t="str">
            <v>LIABILITIES</v>
          </cell>
          <cell r="V1799" t="str">
            <v>CURRENT LIAB</v>
          </cell>
        </row>
        <row r="1800">
          <cell r="C1800" t="str">
            <v>J6   G17470UKISUSD</v>
          </cell>
          <cell r="D1800" t="str">
            <v>DABAAH**</v>
          </cell>
          <cell r="E1800" t="str">
            <v>A/P</v>
          </cell>
          <cell r="F1800" t="str">
            <v>Balance Sheet</v>
          </cell>
          <cell r="G1800">
            <v>-31956.35</v>
          </cell>
          <cell r="H1800">
            <v>-57577.35</v>
          </cell>
          <cell r="I1800">
            <v>-89480.36</v>
          </cell>
          <cell r="J1800">
            <v>-26986.92</v>
          </cell>
          <cell r="K1800">
            <v>-59960.82</v>
          </cell>
          <cell r="L1800">
            <v>-92593.63</v>
          </cell>
          <cell r="M1800">
            <v>-130643.21</v>
          </cell>
          <cell r="N1800">
            <v>-71405.19</v>
          </cell>
          <cell r="O1800">
            <v>-103739.24</v>
          </cell>
          <cell r="P1800">
            <v>-135452</v>
          </cell>
          <cell r="Q1800">
            <v>-55529.72</v>
          </cell>
          <cell r="R1800">
            <v>-80638.37</v>
          </cell>
          <cell r="S1800">
            <v>-935963.16</v>
          </cell>
          <cell r="T1800" t="str">
            <v>USD</v>
          </cell>
          <cell r="U1800" t="str">
            <v>LIABILITIES</v>
          </cell>
          <cell r="V1800" t="str">
            <v>CURRENT LIAB</v>
          </cell>
        </row>
        <row r="1801">
          <cell r="C1801" t="str">
            <v>J6   G17990014AUSD</v>
          </cell>
          <cell r="D1801" t="str">
            <v>DABAAG**</v>
          </cell>
          <cell r="E1801" t="str">
            <v>A/P</v>
          </cell>
          <cell r="F1801" t="str">
            <v>Balance Sheet</v>
          </cell>
          <cell r="G1801">
            <v>-1573144.06</v>
          </cell>
          <cell r="H1801">
            <v>-1471157.13</v>
          </cell>
          <cell r="I1801">
            <v>-1955965.04</v>
          </cell>
          <cell r="J1801">
            <v>-2429117.2000000002</v>
          </cell>
          <cell r="K1801">
            <v>-2144104.52</v>
          </cell>
          <cell r="L1801">
            <v>-1980147.02</v>
          </cell>
          <cell r="M1801">
            <v>-1939426.98</v>
          </cell>
          <cell r="N1801">
            <v>-1718065.32</v>
          </cell>
          <cell r="O1801">
            <v>-1511035.61</v>
          </cell>
          <cell r="P1801">
            <v>-1664599.2</v>
          </cell>
          <cell r="Q1801">
            <v>-1923229.25</v>
          </cell>
          <cell r="R1801">
            <v>-1785650.32</v>
          </cell>
          <cell r="S1801">
            <v>-22095641.650000002</v>
          </cell>
          <cell r="T1801" t="str">
            <v>USD</v>
          </cell>
          <cell r="U1801" t="str">
            <v>LIABILITIES</v>
          </cell>
          <cell r="V1801" t="str">
            <v>CURRENT LIAB</v>
          </cell>
        </row>
        <row r="1802">
          <cell r="C1802" t="str">
            <v>J6   G179900155USD</v>
          </cell>
          <cell r="D1802" t="str">
            <v>DABAAG**</v>
          </cell>
          <cell r="E1802" t="str">
            <v>A/P</v>
          </cell>
          <cell r="F1802" t="str">
            <v>Balance Sheet</v>
          </cell>
          <cell r="G1802">
            <v>-844157.38</v>
          </cell>
          <cell r="H1802">
            <v>-769919.05</v>
          </cell>
          <cell r="I1802">
            <v>-1004242.62</v>
          </cell>
          <cell r="J1802">
            <v>-910200.56</v>
          </cell>
          <cell r="K1802">
            <v>-995646.19</v>
          </cell>
          <cell r="L1802">
            <v>-1018466.64</v>
          </cell>
          <cell r="M1802">
            <v>-1016592.01</v>
          </cell>
          <cell r="N1802">
            <v>-976087.2</v>
          </cell>
          <cell r="O1802">
            <v>-1036817.91</v>
          </cell>
          <cell r="P1802">
            <v>-889669.39</v>
          </cell>
          <cell r="Q1802">
            <v>-956530.58</v>
          </cell>
          <cell r="R1802">
            <v>-291325.42</v>
          </cell>
          <cell r="S1802">
            <v>-10709654.950000001</v>
          </cell>
          <cell r="T1802" t="str">
            <v>USD</v>
          </cell>
          <cell r="U1802" t="str">
            <v>LIABILITIES</v>
          </cell>
          <cell r="V1802" t="str">
            <v>CURRENT LIAB</v>
          </cell>
        </row>
        <row r="1803">
          <cell r="C1803" t="str">
            <v>J6   G17990018FUSD</v>
          </cell>
          <cell r="D1803" t="str">
            <v>DABAAG**</v>
          </cell>
          <cell r="E1803" t="str">
            <v>A/P</v>
          </cell>
          <cell r="F1803" t="str">
            <v>Balance Sheet</v>
          </cell>
          <cell r="G1803">
            <v>-361877.06</v>
          </cell>
          <cell r="H1803">
            <v>-219756.99</v>
          </cell>
          <cell r="I1803">
            <v>-382559.99</v>
          </cell>
          <cell r="J1803">
            <v>-355617.12</v>
          </cell>
          <cell r="K1803">
            <v>-263256.38</v>
          </cell>
          <cell r="L1803">
            <v>-243586.91</v>
          </cell>
          <cell r="M1803">
            <v>-211872.21</v>
          </cell>
          <cell r="N1803">
            <v>-276925.21999999997</v>
          </cell>
          <cell r="O1803">
            <v>-374658.87</v>
          </cell>
          <cell r="P1803">
            <v>-354156.59</v>
          </cell>
          <cell r="Q1803">
            <v>-292221.65000000002</v>
          </cell>
          <cell r="R1803">
            <v>-146748.21</v>
          </cell>
          <cell r="S1803">
            <v>-3483237.1999999997</v>
          </cell>
          <cell r="T1803" t="str">
            <v>USD</v>
          </cell>
          <cell r="U1803" t="str">
            <v>LIABILITIES</v>
          </cell>
          <cell r="V1803" t="str">
            <v>CURRENT LIAB</v>
          </cell>
        </row>
        <row r="1804">
          <cell r="C1804" t="str">
            <v>J6   G1799003USD</v>
          </cell>
          <cell r="D1804" t="str">
            <v>DABAAG**</v>
          </cell>
          <cell r="E1804" t="str">
            <v>A/P</v>
          </cell>
          <cell r="F1804" t="str">
            <v>Balance Sheet</v>
          </cell>
          <cell r="G1804">
            <v>1756719.26</v>
          </cell>
          <cell r="H1804">
            <v>1358388.4</v>
          </cell>
          <cell r="I1804">
            <v>1382833.53</v>
          </cell>
          <cell r="J1804">
            <v>1315452.1599999999</v>
          </cell>
          <cell r="K1804">
            <v>2037832.85</v>
          </cell>
          <cell r="L1804">
            <v>2021188.92</v>
          </cell>
          <cell r="M1804">
            <v>1569441.35</v>
          </cell>
          <cell r="N1804">
            <v>1763449.55</v>
          </cell>
          <cell r="O1804">
            <v>1807526.43</v>
          </cell>
          <cell r="P1804">
            <v>1643442.04</v>
          </cell>
          <cell r="Q1804">
            <v>1079464.8</v>
          </cell>
          <cell r="R1804">
            <v>1225186.1299999999</v>
          </cell>
          <cell r="S1804">
            <v>18960925.420000002</v>
          </cell>
          <cell r="T1804" t="str">
            <v>USD</v>
          </cell>
          <cell r="U1804" t="str">
            <v>LIABILITIES</v>
          </cell>
          <cell r="V1804" t="str">
            <v>CURRENT LIAB</v>
          </cell>
        </row>
        <row r="1805">
          <cell r="C1805" t="str">
            <v>J6   G1799003YRUSD</v>
          </cell>
          <cell r="D1805" t="str">
            <v>DABAAG**</v>
          </cell>
          <cell r="E1805" t="str">
            <v>A/P</v>
          </cell>
          <cell r="F1805" t="str">
            <v>Balance Sheet</v>
          </cell>
          <cell r="G1805">
            <v>0.01</v>
          </cell>
          <cell r="H1805">
            <v>0.01</v>
          </cell>
          <cell r="I1805">
            <v>0.01</v>
          </cell>
          <cell r="J1805">
            <v>0.01</v>
          </cell>
          <cell r="K1805">
            <v>0.01</v>
          </cell>
          <cell r="L1805">
            <v>0.01</v>
          </cell>
          <cell r="M1805">
            <v>0.01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>
            <v>7.0000000000000007E-2</v>
          </cell>
          <cell r="T1805" t="str">
            <v>USD</v>
          </cell>
          <cell r="U1805" t="str">
            <v>LIABILITIES</v>
          </cell>
          <cell r="V1805" t="str">
            <v>CURRENT LIAB</v>
          </cell>
        </row>
        <row r="1806">
          <cell r="C1806" t="str">
            <v>J6   G1799099USD</v>
          </cell>
          <cell r="D1806" t="str">
            <v>DABAAG**</v>
          </cell>
          <cell r="E1806" t="str">
            <v>A/P</v>
          </cell>
          <cell r="F1806" t="str">
            <v>Balance Sheet</v>
          </cell>
          <cell r="G1806">
            <v>-737217.22</v>
          </cell>
          <cell r="H1806">
            <v>-522511.25</v>
          </cell>
          <cell r="I1806">
            <v>-799131.77</v>
          </cell>
          <cell r="J1806">
            <v>-984267.14</v>
          </cell>
          <cell r="K1806">
            <v>-1199607.01</v>
          </cell>
          <cell r="L1806">
            <v>-1717924.24</v>
          </cell>
          <cell r="M1806">
            <v>-1158895.53</v>
          </cell>
          <cell r="N1806">
            <v>-1411996.36</v>
          </cell>
          <cell r="O1806">
            <v>-1745237.28</v>
          </cell>
          <cell r="P1806">
            <v>-1380814.16</v>
          </cell>
          <cell r="Q1806">
            <v>-707651.61</v>
          </cell>
          <cell r="R1806">
            <v>-341156.53</v>
          </cell>
          <cell r="S1806">
            <v>-12706410.099999998</v>
          </cell>
          <cell r="T1806" t="str">
            <v>USD</v>
          </cell>
          <cell r="U1806" t="str">
            <v>LIABILITIES</v>
          </cell>
          <cell r="V1806" t="str">
            <v>CURRENT LIAB</v>
          </cell>
        </row>
        <row r="1807">
          <cell r="C1807" t="str">
            <v>J6   G179909901USD</v>
          </cell>
          <cell r="D1807" t="str">
            <v>DABAAG**</v>
          </cell>
          <cell r="E1807" t="str">
            <v>A/P</v>
          </cell>
          <cell r="F1807" t="str">
            <v>Balance Sheet</v>
          </cell>
          <cell r="G1807">
            <v>-578698.22</v>
          </cell>
          <cell r="H1807">
            <v>-624526.23</v>
          </cell>
          <cell r="I1807">
            <v>-527905.69999999995</v>
          </cell>
          <cell r="J1807">
            <v>-392025.05</v>
          </cell>
          <cell r="K1807">
            <v>64836.66</v>
          </cell>
          <cell r="L1807">
            <v>4049.82</v>
          </cell>
          <cell r="M1807">
            <v>148829.46</v>
          </cell>
          <cell r="N1807">
            <v>408493.79</v>
          </cell>
          <cell r="O1807">
            <v>592128.93000000005</v>
          </cell>
          <cell r="P1807">
            <v>249812.28</v>
          </cell>
          <cell r="Q1807">
            <v>212496.59</v>
          </cell>
          <cell r="R1807">
            <v>82914.990000000005</v>
          </cell>
          <cell r="S1807">
            <v>-359592.6799999997</v>
          </cell>
          <cell r="T1807" t="str">
            <v>USD</v>
          </cell>
          <cell r="U1807" t="str">
            <v>LIABILITIES</v>
          </cell>
          <cell r="V1807" t="str">
            <v>CURRENT LIAB</v>
          </cell>
        </row>
        <row r="1808">
          <cell r="C1808" t="str">
            <v>J6   G179909993USD</v>
          </cell>
          <cell r="D1808" t="str">
            <v>DABAAG**</v>
          </cell>
          <cell r="E1808" t="str">
            <v>A/P</v>
          </cell>
          <cell r="F1808" t="str">
            <v>Balance Sheet</v>
          </cell>
          <cell r="G1808">
            <v>-92182.44</v>
          </cell>
          <cell r="H1808">
            <v>-90628.31</v>
          </cell>
          <cell r="I1808">
            <v>-95716.56</v>
          </cell>
          <cell r="J1808">
            <v>-18082.79</v>
          </cell>
          <cell r="K1808">
            <v>-19273.7</v>
          </cell>
          <cell r="L1808">
            <v>-38063.64</v>
          </cell>
          <cell r="M1808">
            <v>0.01</v>
          </cell>
          <cell r="N1808">
            <v>0</v>
          </cell>
          <cell r="O1808">
            <v>131835.49</v>
          </cell>
          <cell r="P1808">
            <v>87705.85</v>
          </cell>
          <cell r="Q1808">
            <v>9073.25</v>
          </cell>
          <cell r="R1808">
            <v>1950.72</v>
          </cell>
          <cell r="S1808">
            <v>-123382.12</v>
          </cell>
          <cell r="T1808" t="str">
            <v>USD</v>
          </cell>
          <cell r="U1808" t="str">
            <v>LIABILITIES</v>
          </cell>
          <cell r="V1808" t="str">
            <v>CURRENT LIAB</v>
          </cell>
        </row>
        <row r="1809">
          <cell r="C1809" t="str">
            <v>J6   G179909995USD</v>
          </cell>
          <cell r="D1809" t="str">
            <v>DABAAG**</v>
          </cell>
          <cell r="E1809" t="str">
            <v>A/P</v>
          </cell>
          <cell r="F1809" t="str">
            <v>Balance Sheet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196992.8</v>
          </cell>
          <cell r="Q1809">
            <v>527852.38</v>
          </cell>
          <cell r="R1809">
            <v>73893.88</v>
          </cell>
          <cell r="S1809">
            <v>798739.05999999994</v>
          </cell>
          <cell r="T1809" t="str">
            <v>USD</v>
          </cell>
          <cell r="U1809" t="str">
            <v>LIABILITIES</v>
          </cell>
          <cell r="V1809" t="str">
            <v>CURRENT LIAB</v>
          </cell>
        </row>
        <row r="1810">
          <cell r="C1810" t="str">
            <v>J6   G27120014AUSD</v>
          </cell>
          <cell r="D1810" t="str">
            <v>DABAAH**</v>
          </cell>
          <cell r="E1810" t="str">
            <v>A/P</v>
          </cell>
          <cell r="F1810" t="str">
            <v>Balance Sheet</v>
          </cell>
          <cell r="G1810">
            <v>-80961.78</v>
          </cell>
          <cell r="H1810">
            <v>-196681.69</v>
          </cell>
          <cell r="I1810">
            <v>-325216.27</v>
          </cell>
          <cell r="J1810">
            <v>-341274.23</v>
          </cell>
          <cell r="K1810">
            <v>-652550.55000000005</v>
          </cell>
          <cell r="L1810">
            <v>-813796.86</v>
          </cell>
          <cell r="M1810">
            <v>-715212.72</v>
          </cell>
          <cell r="N1810">
            <v>-870276.34</v>
          </cell>
          <cell r="O1810">
            <v>-619037.4</v>
          </cell>
          <cell r="P1810">
            <v>-555408.51</v>
          </cell>
          <cell r="Q1810">
            <v>-665748.06999999995</v>
          </cell>
          <cell r="R1810">
            <v>-769141.08</v>
          </cell>
          <cell r="S1810">
            <v>-6605305.5</v>
          </cell>
          <cell r="T1810" t="str">
            <v>USD</v>
          </cell>
          <cell r="U1810" t="str">
            <v>LIABILITIES</v>
          </cell>
          <cell r="V1810" t="str">
            <v>CURRENT LIAB</v>
          </cell>
        </row>
        <row r="1811">
          <cell r="C1811" t="str">
            <v>BS   G576000101USD</v>
          </cell>
          <cell r="D1811" t="str">
            <v>DADAB***</v>
          </cell>
          <cell r="E1811" t="str">
            <v>CON PAYABLES</v>
          </cell>
          <cell r="F1811" t="str">
            <v>Balance Sheet</v>
          </cell>
          <cell r="G1811">
            <v>-84100.93</v>
          </cell>
          <cell r="H1811">
            <v>9169.4699999999993</v>
          </cell>
          <cell r="I1811">
            <v>9105</v>
          </cell>
          <cell r="J1811">
            <v>8976.17</v>
          </cell>
          <cell r="K1811">
            <v>8862.58</v>
          </cell>
          <cell r="L1811">
            <v>8777.4500000000007</v>
          </cell>
          <cell r="M1811">
            <v>-698.24</v>
          </cell>
          <cell r="N1811">
            <v>-841.54</v>
          </cell>
          <cell r="O1811">
            <v>-264.27999999999997</v>
          </cell>
          <cell r="P1811">
            <v>-2815.6</v>
          </cell>
          <cell r="Q1811">
            <v>-4307.32</v>
          </cell>
          <cell r="R1811">
            <v>-4510.74</v>
          </cell>
          <cell r="S1811">
            <v>-52647.979999999989</v>
          </cell>
          <cell r="T1811" t="str">
            <v>USD</v>
          </cell>
          <cell r="U1811" t="str">
            <v>LIABILITIES</v>
          </cell>
          <cell r="V1811" t="str">
            <v>CURRENT LIAB</v>
          </cell>
        </row>
        <row r="1812">
          <cell r="C1812" t="str">
            <v>BS   G576003601USD</v>
          </cell>
          <cell r="D1812" t="str">
            <v>DADAB***</v>
          </cell>
          <cell r="E1812" t="str">
            <v>CON PAYABLES</v>
          </cell>
          <cell r="F1812" t="str">
            <v>Balance Sheet</v>
          </cell>
          <cell r="G1812">
            <v>0.01</v>
          </cell>
          <cell r="H1812">
            <v>0.01</v>
          </cell>
          <cell r="I1812">
            <v>0.01</v>
          </cell>
          <cell r="J1812">
            <v>0.01</v>
          </cell>
          <cell r="K1812">
            <v>0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>
            <v>0.04</v>
          </cell>
          <cell r="T1812" t="str">
            <v>USD</v>
          </cell>
          <cell r="U1812" t="str">
            <v>LIABILITIES</v>
          </cell>
          <cell r="V1812" t="str">
            <v>CURRENT LIAB</v>
          </cell>
        </row>
        <row r="1813">
          <cell r="C1813" t="str">
            <v>BS   G576003603USD</v>
          </cell>
          <cell r="D1813" t="str">
            <v>DADE****</v>
          </cell>
          <cell r="E1813" t="str">
            <v>CON PAYABLES</v>
          </cell>
          <cell r="F1813" t="str">
            <v>Balance Sheet</v>
          </cell>
          <cell r="G1813">
            <v>0.01</v>
          </cell>
          <cell r="H1813">
            <v>0.01</v>
          </cell>
          <cell r="I1813">
            <v>0.01</v>
          </cell>
          <cell r="J1813">
            <v>0.01</v>
          </cell>
          <cell r="K1813">
            <v>0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>
            <v>0.04</v>
          </cell>
          <cell r="T1813" t="str">
            <v>USD</v>
          </cell>
          <cell r="U1813" t="str">
            <v>LIABILITIES</v>
          </cell>
          <cell r="V1813" t="str">
            <v>CURRENT LIAB</v>
          </cell>
        </row>
        <row r="1814">
          <cell r="C1814" t="str">
            <v>BS   G576006701USD</v>
          </cell>
          <cell r="D1814" t="str">
            <v>DADAB***</v>
          </cell>
          <cell r="E1814" t="str">
            <v>CON PAYABLES</v>
          </cell>
          <cell r="F1814" t="str">
            <v>Balance Sheet</v>
          </cell>
          <cell r="G1814">
            <v>0.02</v>
          </cell>
          <cell r="H1814">
            <v>0.02</v>
          </cell>
          <cell r="I1814">
            <v>0.02</v>
          </cell>
          <cell r="J1814">
            <v>-5546.52</v>
          </cell>
          <cell r="K1814">
            <v>0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>
            <v>-5546.46</v>
          </cell>
          <cell r="T1814" t="str">
            <v>USD</v>
          </cell>
          <cell r="U1814" t="str">
            <v>LIABILITIES</v>
          </cell>
          <cell r="V1814" t="str">
            <v>CURRENT LIAB</v>
          </cell>
        </row>
        <row r="1815">
          <cell r="C1815" t="str">
            <v>BS   G57600AX01USD</v>
          </cell>
          <cell r="D1815" t="str">
            <v>DADAB***</v>
          </cell>
          <cell r="E1815" t="str">
            <v>CON PAYABLES</v>
          </cell>
          <cell r="F1815" t="str">
            <v>Balance Sheet</v>
          </cell>
          <cell r="G1815">
            <v>-818319.44</v>
          </cell>
          <cell r="H1815">
            <v>-2027279.13</v>
          </cell>
          <cell r="I1815">
            <v>-4180781.71</v>
          </cell>
          <cell r="J1815">
            <v>-5715885.4800000004</v>
          </cell>
          <cell r="K1815">
            <v>-7423475.04</v>
          </cell>
          <cell r="L1815">
            <v>-8675130.1999999993</v>
          </cell>
          <cell r="M1815">
            <v>-10159155.039999999</v>
          </cell>
          <cell r="N1815">
            <v>-11940263.949999999</v>
          </cell>
          <cell r="O1815">
            <v>-8367848.8300000001</v>
          </cell>
          <cell r="P1815">
            <v>-3430242.68</v>
          </cell>
          <cell r="Q1815">
            <v>-3393181.29</v>
          </cell>
          <cell r="R1815">
            <v>-3359611.94</v>
          </cell>
          <cell r="S1815">
            <v>-69491174.729999989</v>
          </cell>
          <cell r="T1815" t="str">
            <v>USD</v>
          </cell>
          <cell r="U1815" t="str">
            <v>LIABILITIES</v>
          </cell>
          <cell r="V1815" t="str">
            <v>CURRENT LIAB</v>
          </cell>
        </row>
        <row r="1816">
          <cell r="C1816" t="str">
            <v>J6   G373000301USD</v>
          </cell>
          <cell r="D1816" t="str">
            <v>DABAAG**</v>
          </cell>
          <cell r="E1816" t="str">
            <v>A/P</v>
          </cell>
          <cell r="F1816" t="str">
            <v>Balance Sheet</v>
          </cell>
          <cell r="G1816">
            <v>-17332.07</v>
          </cell>
          <cell r="H1816">
            <v>-16572.22</v>
          </cell>
          <cell r="I1816">
            <v>-16767.09</v>
          </cell>
          <cell r="J1816">
            <v>-16619.419999999998</v>
          </cell>
          <cell r="K1816">
            <v>-17518.36</v>
          </cell>
          <cell r="L1816">
            <v>-16697.919999999998</v>
          </cell>
          <cell r="M1816">
            <v>-17159.63</v>
          </cell>
          <cell r="N1816">
            <v>-16565.810000000001</v>
          </cell>
          <cell r="O1816">
            <v>-18466.599999999999</v>
          </cell>
          <cell r="P1816">
            <v>-18849.21</v>
          </cell>
          <cell r="Q1816">
            <v>-17941.09</v>
          </cell>
          <cell r="R1816">
            <v>-18897.78</v>
          </cell>
          <cell r="S1816">
            <v>-209387.2</v>
          </cell>
          <cell r="T1816" t="str">
            <v>USD</v>
          </cell>
          <cell r="U1816" t="str">
            <v>LIABILITIES</v>
          </cell>
          <cell r="V1816" t="str">
            <v>CURRENT LIAB</v>
          </cell>
        </row>
        <row r="1817">
          <cell r="C1817" t="str">
            <v>J6   G373000302USD</v>
          </cell>
          <cell r="D1817" t="str">
            <v>DABAAG**</v>
          </cell>
          <cell r="E1817" t="str">
            <v>A/P</v>
          </cell>
          <cell r="F1817" t="str">
            <v>Balance Sheet</v>
          </cell>
          <cell r="G1817">
            <v>-1699.64</v>
          </cell>
          <cell r="H1817">
            <v>-1277.25</v>
          </cell>
          <cell r="I1817">
            <v>-982.22</v>
          </cell>
          <cell r="J1817">
            <v>-462.03</v>
          </cell>
          <cell r="K1817">
            <v>-443.96</v>
          </cell>
          <cell r="L1817">
            <v>-260.27</v>
          </cell>
          <cell r="M1817">
            <v>-384.75</v>
          </cell>
          <cell r="N1817">
            <v>-388.95</v>
          </cell>
          <cell r="O1817">
            <v>-369.45</v>
          </cell>
          <cell r="P1817">
            <v>-250.67</v>
          </cell>
          <cell r="Q1817">
            <v>-371.78</v>
          </cell>
          <cell r="R1817">
            <v>-336.04</v>
          </cell>
          <cell r="S1817">
            <v>-7227.01</v>
          </cell>
          <cell r="T1817" t="str">
            <v>USD</v>
          </cell>
          <cell r="U1817" t="str">
            <v>LIABILITIES</v>
          </cell>
          <cell r="V1817" t="str">
            <v>CURRENT LIAB</v>
          </cell>
        </row>
        <row r="1818">
          <cell r="C1818" t="str">
            <v>J6   G3730091USD</v>
          </cell>
          <cell r="D1818" t="str">
            <v>DABAAG**</v>
          </cell>
          <cell r="E1818" t="str">
            <v>A/P</v>
          </cell>
          <cell r="F1818" t="str">
            <v>Balance Sheet</v>
          </cell>
          <cell r="G1818">
            <v>0.01</v>
          </cell>
          <cell r="H1818">
            <v>0.01</v>
          </cell>
          <cell r="I1818">
            <v>0.01</v>
          </cell>
          <cell r="J1818">
            <v>0.01</v>
          </cell>
          <cell r="K1818">
            <v>0.01</v>
          </cell>
          <cell r="L1818">
            <v>0.01</v>
          </cell>
          <cell r="M1818">
            <v>0.01</v>
          </cell>
          <cell r="N1818">
            <v>0.01</v>
          </cell>
          <cell r="O1818">
            <v>0.01</v>
          </cell>
          <cell r="P1818">
            <v>0.01</v>
          </cell>
          <cell r="Q1818">
            <v>0.01</v>
          </cell>
          <cell r="R1818">
            <v>0.01</v>
          </cell>
          <cell r="S1818">
            <v>0.11999999999999998</v>
          </cell>
          <cell r="T1818" t="str">
            <v>USD</v>
          </cell>
          <cell r="U1818" t="str">
            <v>LIABILITIES</v>
          </cell>
          <cell r="V1818" t="str">
            <v>CURRENT LIAB</v>
          </cell>
        </row>
        <row r="1819">
          <cell r="C1819" t="str">
            <v>J6   G37300DX01USD</v>
          </cell>
          <cell r="D1819" t="str">
            <v>DABAAG**</v>
          </cell>
          <cell r="E1819" t="str">
            <v>A/P</v>
          </cell>
          <cell r="F1819" t="str">
            <v>Balance Sheet</v>
          </cell>
          <cell r="G1819">
            <v>-2179.25</v>
          </cell>
          <cell r="H1819">
            <v>0.04</v>
          </cell>
          <cell r="I1819">
            <v>0.04</v>
          </cell>
          <cell r="J1819">
            <v>0.04</v>
          </cell>
          <cell r="K1819">
            <v>0.04</v>
          </cell>
          <cell r="L1819">
            <v>0.04</v>
          </cell>
          <cell r="M1819">
            <v>0.03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>
            <v>-2179.02</v>
          </cell>
          <cell r="T1819" t="str">
            <v>USD</v>
          </cell>
          <cell r="U1819" t="str">
            <v>LIABILITIES</v>
          </cell>
          <cell r="V1819" t="str">
            <v>CURRENT LIAB</v>
          </cell>
        </row>
        <row r="1820">
          <cell r="C1820" t="str">
            <v>BS   G57600BN01USD</v>
          </cell>
          <cell r="D1820" t="str">
            <v>DADAB***</v>
          </cell>
          <cell r="E1820" t="str">
            <v>CON PAYABLES</v>
          </cell>
          <cell r="F1820" t="str">
            <v>Balance Sheet</v>
          </cell>
          <cell r="G1820">
            <v>-1533786.27</v>
          </cell>
          <cell r="H1820">
            <v>-1677225.02</v>
          </cell>
          <cell r="I1820">
            <v>-1978750.63</v>
          </cell>
          <cell r="J1820">
            <v>-1677332.88</v>
          </cell>
          <cell r="K1820">
            <v>-1948704.29</v>
          </cell>
          <cell r="L1820">
            <v>-2243737.85</v>
          </cell>
          <cell r="M1820">
            <v>-2387107</v>
          </cell>
          <cell r="N1820">
            <v>-2559419.0499999998</v>
          </cell>
          <cell r="O1820">
            <v>-2266424.39</v>
          </cell>
          <cell r="P1820">
            <v>-2388141.91</v>
          </cell>
          <cell r="Q1820">
            <v>-2638844.87</v>
          </cell>
          <cell r="R1820">
            <v>-2115912.19</v>
          </cell>
          <cell r="S1820">
            <v>-25415386.350000001</v>
          </cell>
          <cell r="T1820" t="str">
            <v>USD</v>
          </cell>
          <cell r="U1820" t="str">
            <v>LIABILITIES</v>
          </cell>
          <cell r="V1820" t="str">
            <v>CURRENT LIAB</v>
          </cell>
        </row>
        <row r="1821">
          <cell r="C1821" t="str">
            <v>J6   G4735002USD</v>
          </cell>
          <cell r="D1821" t="str">
            <v>DABAAG**</v>
          </cell>
          <cell r="E1821" t="str">
            <v>A/P</v>
          </cell>
          <cell r="F1821" t="str">
            <v>Balance Sheet</v>
          </cell>
          <cell r="G1821">
            <v>0</v>
          </cell>
          <cell r="H1821">
            <v>0</v>
          </cell>
          <cell r="I1821">
            <v>-0.01</v>
          </cell>
          <cell r="J1821">
            <v>-0.01</v>
          </cell>
          <cell r="K1821">
            <v>-0.01</v>
          </cell>
          <cell r="L1821">
            <v>-0.01</v>
          </cell>
          <cell r="M1821">
            <v>-0.01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>
            <v>-0.05</v>
          </cell>
          <cell r="T1821" t="str">
            <v>USD</v>
          </cell>
          <cell r="U1821" t="str">
            <v>LIABILITIES</v>
          </cell>
          <cell r="V1821" t="str">
            <v>CURRENT LIAB</v>
          </cell>
        </row>
        <row r="1822">
          <cell r="C1822" t="str">
            <v>BS   G57600BU01USD</v>
          </cell>
          <cell r="D1822" t="str">
            <v>DADAB***</v>
          </cell>
          <cell r="E1822" t="str">
            <v>CON PAYABLES</v>
          </cell>
          <cell r="F1822" t="str">
            <v>Balance Sheet</v>
          </cell>
          <cell r="G1822">
            <v>-348167.6</v>
          </cell>
          <cell r="H1822">
            <v>-684588.92</v>
          </cell>
          <cell r="I1822">
            <v>-1115307.58</v>
          </cell>
          <cell r="J1822">
            <v>-1543342.29</v>
          </cell>
          <cell r="K1822">
            <v>-2045026.69</v>
          </cell>
          <cell r="L1822">
            <v>-2428833.0499999998</v>
          </cell>
          <cell r="M1822">
            <v>-2819521.73</v>
          </cell>
          <cell r="N1822">
            <v>-3243237.73</v>
          </cell>
          <cell r="O1822">
            <v>-2138170.59</v>
          </cell>
          <cell r="P1822">
            <v>-853436.53</v>
          </cell>
          <cell r="Q1822">
            <v>-812972.24</v>
          </cell>
          <cell r="R1822">
            <v>-772458.15</v>
          </cell>
          <cell r="S1822">
            <v>-18805063.099999998</v>
          </cell>
          <cell r="T1822" t="str">
            <v>USD</v>
          </cell>
          <cell r="U1822" t="str">
            <v>LIABILITIES</v>
          </cell>
          <cell r="V1822" t="str">
            <v>CURRENT LIAB</v>
          </cell>
        </row>
        <row r="1823">
          <cell r="C1823" t="str">
            <v>BS   G57600EI01USD</v>
          </cell>
          <cell r="D1823" t="str">
            <v>DADAB***</v>
          </cell>
          <cell r="E1823" t="str">
            <v>CON PAYABLES</v>
          </cell>
          <cell r="F1823" t="str">
            <v>Balance Sheet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-542.66999999999996</v>
          </cell>
          <cell r="O1823">
            <v>-554.44000000000005</v>
          </cell>
          <cell r="P1823">
            <v>-561.71</v>
          </cell>
          <cell r="Q1823">
            <v>-570.37</v>
          </cell>
          <cell r="R1823">
            <v>0.01</v>
          </cell>
          <cell r="S1823">
            <v>-2229.1799999999998</v>
          </cell>
          <cell r="T1823" t="str">
            <v>USD</v>
          </cell>
          <cell r="U1823" t="str">
            <v>LIABILITIES</v>
          </cell>
          <cell r="V1823" t="str">
            <v>CURRENT LIAB</v>
          </cell>
        </row>
        <row r="1824">
          <cell r="C1824" t="str">
            <v>BS   G57600FZ01USD</v>
          </cell>
          <cell r="D1824" t="str">
            <v>DADAB***</v>
          </cell>
          <cell r="E1824" t="str">
            <v>CON PAYABLES</v>
          </cell>
          <cell r="F1824" t="str">
            <v>Balance Sheet</v>
          </cell>
          <cell r="G1824">
            <v>-0.01</v>
          </cell>
          <cell r="H1824">
            <v>-1172.7</v>
          </cell>
          <cell r="I1824">
            <v>-1238.54</v>
          </cell>
          <cell r="J1824">
            <v>-1229.8599999999999</v>
          </cell>
          <cell r="K1824">
            <v>-1310.86</v>
          </cell>
          <cell r="L1824">
            <v>-1310.3</v>
          </cell>
          <cell r="M1824">
            <v>-1311.91</v>
          </cell>
          <cell r="N1824">
            <v>-1327.7</v>
          </cell>
          <cell r="O1824">
            <v>-0.02</v>
          </cell>
          <cell r="P1824">
            <v>-0.02</v>
          </cell>
          <cell r="Q1824">
            <v>-0.02</v>
          </cell>
          <cell r="R1824">
            <v>-0.02</v>
          </cell>
          <cell r="S1824">
            <v>-8901.9600000000009</v>
          </cell>
          <cell r="T1824" t="str">
            <v>USD</v>
          </cell>
          <cell r="U1824" t="str">
            <v>LIABILITIES</v>
          </cell>
          <cell r="V1824" t="str">
            <v>CURRENT LIAB</v>
          </cell>
        </row>
        <row r="1825">
          <cell r="C1825" t="str">
            <v>BS   G57600GU01USD</v>
          </cell>
          <cell r="D1825" t="str">
            <v>DADAB***</v>
          </cell>
          <cell r="E1825" t="str">
            <v>CON PAYABLES</v>
          </cell>
          <cell r="F1825" t="str">
            <v>Balance Sheet</v>
          </cell>
          <cell r="G1825">
            <v>0.01</v>
          </cell>
          <cell r="H1825">
            <v>0.01</v>
          </cell>
          <cell r="I1825">
            <v>0.01</v>
          </cell>
          <cell r="J1825">
            <v>0.01</v>
          </cell>
          <cell r="K1825">
            <v>0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>
            <v>0.04</v>
          </cell>
          <cell r="T1825" t="str">
            <v>USD</v>
          </cell>
          <cell r="U1825" t="str">
            <v>LIABILITIES</v>
          </cell>
          <cell r="V1825" t="str">
            <v>CURRENT LIAB</v>
          </cell>
        </row>
        <row r="1826">
          <cell r="C1826" t="str">
            <v>J6   G74940024AUSD</v>
          </cell>
          <cell r="D1826" t="str">
            <v>CBHAA***</v>
          </cell>
          <cell r="E1826" t="str">
            <v>INTANGIBLES</v>
          </cell>
          <cell r="F1826" t="str">
            <v>Balance Sheet</v>
          </cell>
          <cell r="G1826">
            <v>29877520</v>
          </cell>
          <cell r="H1826">
            <v>29877520</v>
          </cell>
          <cell r="I1826">
            <v>29877520</v>
          </cell>
          <cell r="J1826">
            <v>29877520</v>
          </cell>
          <cell r="K1826">
            <v>29877520</v>
          </cell>
          <cell r="L1826">
            <v>29877520</v>
          </cell>
          <cell r="M1826">
            <v>29877520</v>
          </cell>
          <cell r="N1826">
            <v>29877520</v>
          </cell>
          <cell r="O1826">
            <v>29877520</v>
          </cell>
          <cell r="P1826">
            <v>29877520</v>
          </cell>
          <cell r="Q1826">
            <v>29877520</v>
          </cell>
          <cell r="R1826">
            <v>29877520</v>
          </cell>
          <cell r="S1826">
            <v>358530240</v>
          </cell>
          <cell r="T1826" t="str">
            <v>USD</v>
          </cell>
          <cell r="U1826" t="str">
            <v>ASSETS</v>
          </cell>
          <cell r="V1826" t="str">
            <v>OTHER ASSETS</v>
          </cell>
        </row>
        <row r="1827">
          <cell r="C1827" t="str">
            <v>J6   G74940034AUSD</v>
          </cell>
          <cell r="D1827" t="str">
            <v>CBHAA***</v>
          </cell>
          <cell r="E1827" t="str">
            <v>INTANGIBLES</v>
          </cell>
          <cell r="F1827" t="str">
            <v>Balance Sheet</v>
          </cell>
          <cell r="G1827">
            <v>52832200</v>
          </cell>
          <cell r="H1827">
            <v>52832200</v>
          </cell>
          <cell r="I1827">
            <v>52832200</v>
          </cell>
          <cell r="J1827">
            <v>52832200</v>
          </cell>
          <cell r="K1827">
            <v>52832200</v>
          </cell>
          <cell r="L1827">
            <v>52832200</v>
          </cell>
          <cell r="M1827">
            <v>52832200</v>
          </cell>
          <cell r="N1827">
            <v>52832200</v>
          </cell>
          <cell r="O1827">
            <v>52832200</v>
          </cell>
          <cell r="P1827">
            <v>52832200</v>
          </cell>
          <cell r="Q1827">
            <v>52832200</v>
          </cell>
          <cell r="R1827">
            <v>52832200</v>
          </cell>
          <cell r="S1827">
            <v>633986400</v>
          </cell>
          <cell r="T1827" t="str">
            <v>USD</v>
          </cell>
          <cell r="U1827" t="str">
            <v>ASSETS</v>
          </cell>
          <cell r="V1827" t="str">
            <v>OTHER ASSETS</v>
          </cell>
        </row>
        <row r="1828">
          <cell r="C1828" t="str">
            <v>J6   G74940044AUSD</v>
          </cell>
          <cell r="D1828" t="str">
            <v>CBHAA***</v>
          </cell>
          <cell r="E1828" t="str">
            <v>INTANGIBLES</v>
          </cell>
          <cell r="F1828" t="str">
            <v>Balance Sheet</v>
          </cell>
          <cell r="G1828">
            <v>4007960</v>
          </cell>
          <cell r="H1828">
            <v>4007960</v>
          </cell>
          <cell r="I1828">
            <v>4007960</v>
          </cell>
          <cell r="J1828">
            <v>4007960</v>
          </cell>
          <cell r="K1828">
            <v>4007960</v>
          </cell>
          <cell r="L1828">
            <v>4007960</v>
          </cell>
          <cell r="M1828">
            <v>4007960</v>
          </cell>
          <cell r="N1828">
            <v>4007960</v>
          </cell>
          <cell r="O1828">
            <v>4007960</v>
          </cell>
          <cell r="P1828">
            <v>4007960</v>
          </cell>
          <cell r="Q1828">
            <v>4007960</v>
          </cell>
          <cell r="R1828">
            <v>4007960</v>
          </cell>
          <cell r="S1828">
            <v>48095520</v>
          </cell>
          <cell r="T1828" t="str">
            <v>USD</v>
          </cell>
          <cell r="U1828" t="str">
            <v>ASSETS</v>
          </cell>
          <cell r="V1828" t="str">
            <v>OTHER ASSETS</v>
          </cell>
        </row>
        <row r="1829">
          <cell r="C1829" t="str">
            <v>J6   G74941024AUSD</v>
          </cell>
          <cell r="D1829" t="str">
            <v>CBHAB***</v>
          </cell>
          <cell r="E1829" t="str">
            <v>INTANGIBLES</v>
          </cell>
          <cell r="F1829" t="str">
            <v>Balance Sheet</v>
          </cell>
          <cell r="G1829">
            <v>-19282170.359999999</v>
          </cell>
          <cell r="H1829">
            <v>-19703134.210000001</v>
          </cell>
          <cell r="I1829">
            <v>-20190709.829999998</v>
          </cell>
          <cell r="J1829">
            <v>-20463776.719999999</v>
          </cell>
          <cell r="K1829">
            <v>-20811978.52</v>
          </cell>
          <cell r="L1829">
            <v>-21259517.300000001</v>
          </cell>
          <cell r="M1829">
            <v>-21704195.420000002</v>
          </cell>
          <cell r="N1829">
            <v>-21867618.329999998</v>
          </cell>
          <cell r="O1829">
            <v>-22225076.109999999</v>
          </cell>
          <cell r="P1829">
            <v>-22555614.07</v>
          </cell>
          <cell r="Q1829">
            <v>-22832200</v>
          </cell>
          <cell r="R1829">
            <v>-22923038.57</v>
          </cell>
          <cell r="S1829">
            <v>-255819029.44</v>
          </cell>
          <cell r="T1829" t="str">
            <v>USD</v>
          </cell>
          <cell r="U1829" t="str">
            <v>ASSETS</v>
          </cell>
          <cell r="V1829" t="str">
            <v>OTHER ASSETS</v>
          </cell>
        </row>
        <row r="1830">
          <cell r="C1830" t="str">
            <v>J6   G74941034AUSD</v>
          </cell>
          <cell r="D1830" t="str">
            <v>CBHAB***</v>
          </cell>
          <cell r="E1830" t="str">
            <v>INTANGIBLES</v>
          </cell>
          <cell r="F1830" t="str">
            <v>Balance Sheet</v>
          </cell>
          <cell r="G1830">
            <v>-34283710.280000001</v>
          </cell>
          <cell r="H1830">
            <v>-35020623.700000003</v>
          </cell>
          <cell r="I1830">
            <v>-35874143.560000002</v>
          </cell>
          <cell r="J1830">
            <v>-36352157.649999999</v>
          </cell>
          <cell r="K1830">
            <v>-36961698.280000001</v>
          </cell>
          <cell r="L1830">
            <v>-37745132.109999999</v>
          </cell>
          <cell r="M1830">
            <v>-38523558.229999997</v>
          </cell>
          <cell r="N1830">
            <v>-38809636.32</v>
          </cell>
          <cell r="O1830">
            <v>-39435379.890000001</v>
          </cell>
          <cell r="P1830">
            <v>-40013999.289999999</v>
          </cell>
          <cell r="Q1830">
            <v>-40498173.590000004</v>
          </cell>
          <cell r="R1830">
            <v>-40657190</v>
          </cell>
          <cell r="S1830">
            <v>-454175402.89999998</v>
          </cell>
          <cell r="T1830" t="str">
            <v>USD</v>
          </cell>
          <cell r="U1830" t="str">
            <v>ASSETS</v>
          </cell>
          <cell r="V1830" t="str">
            <v>OTHER ASSETS</v>
          </cell>
        </row>
        <row r="1831">
          <cell r="C1831" t="str">
            <v>J6   G74941044AUSD</v>
          </cell>
          <cell r="D1831" t="str">
            <v>CBHAB***</v>
          </cell>
          <cell r="E1831" t="str">
            <v>INTANGIBLES</v>
          </cell>
          <cell r="F1831" t="str">
            <v>Balance Sheet</v>
          </cell>
          <cell r="G1831">
            <v>-2572258.19</v>
          </cell>
          <cell r="H1831">
            <v>-2629288.11</v>
          </cell>
          <cell r="I1831">
            <v>-2695342.24</v>
          </cell>
          <cell r="J1831">
            <v>-2732335.87</v>
          </cell>
          <cell r="K1831">
            <v>-2779508.38</v>
          </cell>
          <cell r="L1831">
            <v>-2840138.54</v>
          </cell>
          <cell r="M1831">
            <v>-2900381.15</v>
          </cell>
          <cell r="N1831">
            <v>-2922520.81</v>
          </cell>
          <cell r="O1831">
            <v>-2970947.28</v>
          </cell>
          <cell r="P1831">
            <v>-3015726.8</v>
          </cell>
          <cell r="Q1831">
            <v>-3053197.18</v>
          </cell>
          <cell r="R1831">
            <v>-3065503.49</v>
          </cell>
          <cell r="S1831">
            <v>-34177148.039999999</v>
          </cell>
          <cell r="T1831" t="str">
            <v>USD</v>
          </cell>
          <cell r="U1831" t="str">
            <v>ASSETS</v>
          </cell>
          <cell r="V1831" t="str">
            <v>OTHER ASSETS</v>
          </cell>
        </row>
        <row r="1832">
          <cell r="C1832" t="str">
            <v>BS   G57600J601USD</v>
          </cell>
          <cell r="D1832" t="str">
            <v>DADAB***</v>
          </cell>
          <cell r="E1832" t="str">
            <v>CON PAYABLES</v>
          </cell>
          <cell r="F1832" t="str">
            <v>Balance Sheet</v>
          </cell>
          <cell r="G1832">
            <v>-0.04</v>
          </cell>
          <cell r="H1832">
            <v>832.51</v>
          </cell>
          <cell r="I1832">
            <v>842.97</v>
          </cell>
          <cell r="J1832">
            <v>795.05</v>
          </cell>
          <cell r="K1832">
            <v>-82.77</v>
          </cell>
          <cell r="L1832">
            <v>-84.8</v>
          </cell>
          <cell r="M1832">
            <v>-84.51</v>
          </cell>
          <cell r="N1832">
            <v>-83.1</v>
          </cell>
          <cell r="O1832">
            <v>0.02</v>
          </cell>
          <cell r="P1832">
            <v>-0.01</v>
          </cell>
          <cell r="Q1832">
            <v>-0.01</v>
          </cell>
          <cell r="R1832">
            <v>-0.01</v>
          </cell>
          <cell r="S1832">
            <v>2135.2999999999988</v>
          </cell>
          <cell r="T1832" t="str">
            <v>USD</v>
          </cell>
          <cell r="U1832" t="str">
            <v>LIABILITIES</v>
          </cell>
          <cell r="V1832" t="str">
            <v>CURRENT LIAB</v>
          </cell>
        </row>
        <row r="1833">
          <cell r="C1833" t="str">
            <v>BS   G57600LL01USD</v>
          </cell>
          <cell r="D1833" t="str">
            <v>DADAB***</v>
          </cell>
          <cell r="E1833" t="str">
            <v>CON PAYABLES</v>
          </cell>
          <cell r="F1833" t="str">
            <v>Balance Sheet</v>
          </cell>
          <cell r="G1833">
            <v>-843263.62</v>
          </cell>
          <cell r="H1833">
            <v>-712252.7</v>
          </cell>
          <cell r="I1833">
            <v>-873861.97</v>
          </cell>
          <cell r="J1833">
            <v>-208314.85</v>
          </cell>
          <cell r="K1833">
            <v>-313269.76000000001</v>
          </cell>
          <cell r="L1833">
            <v>-245592.61</v>
          </cell>
          <cell r="M1833">
            <v>-241344.79</v>
          </cell>
          <cell r="N1833">
            <v>-329487.82</v>
          </cell>
          <cell r="O1833">
            <v>-433427.21</v>
          </cell>
          <cell r="P1833">
            <v>-328679.73</v>
          </cell>
          <cell r="Q1833">
            <v>-499304.26</v>
          </cell>
          <cell r="R1833">
            <v>-370196.79</v>
          </cell>
          <cell r="S1833">
            <v>-5398996.1100000003</v>
          </cell>
          <cell r="T1833" t="str">
            <v>USD</v>
          </cell>
          <cell r="U1833" t="str">
            <v>LIABILITIES</v>
          </cell>
          <cell r="V1833" t="str">
            <v>CURRENT LIAB</v>
          </cell>
        </row>
        <row r="1834">
          <cell r="C1834" t="str">
            <v>J6   G77941015KUSD</v>
          </cell>
          <cell r="D1834" t="str">
            <v>CBIH****</v>
          </cell>
          <cell r="E1834" t="str">
            <v>OTHER</v>
          </cell>
          <cell r="F1834" t="str">
            <v>Balance Sheet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  <cell r="R1834">
            <v>662517.05000000005</v>
          </cell>
          <cell r="S1834">
            <v>662517.05000000005</v>
          </cell>
          <cell r="T1834" t="str">
            <v>USD</v>
          </cell>
          <cell r="U1834" t="str">
            <v>ASSETS</v>
          </cell>
          <cell r="V1834" t="str">
            <v>OTHER ASSETS</v>
          </cell>
        </row>
        <row r="1835">
          <cell r="C1835" t="str">
            <v>J6   G7794101C7USD</v>
          </cell>
          <cell r="D1835" t="str">
            <v>CBIH****</v>
          </cell>
          <cell r="E1835" t="str">
            <v>OTHER</v>
          </cell>
          <cell r="F1835" t="str">
            <v>Balance Sheet</v>
          </cell>
          <cell r="G1835">
            <v>46028801.799999997</v>
          </cell>
          <cell r="H1835">
            <v>46028801.799999997</v>
          </cell>
          <cell r="I1835">
            <v>46028801.799999997</v>
          </cell>
          <cell r="J1835">
            <v>46028801.799999997</v>
          </cell>
          <cell r="K1835">
            <v>46028801.799999997</v>
          </cell>
          <cell r="L1835">
            <v>46028801.799999997</v>
          </cell>
          <cell r="M1835">
            <v>46028801.799999997</v>
          </cell>
          <cell r="N1835">
            <v>46028801.799999997</v>
          </cell>
          <cell r="O1835">
            <v>46028801.799999997</v>
          </cell>
          <cell r="P1835">
            <v>46028801.799999997</v>
          </cell>
          <cell r="Q1835">
            <v>46028801.799999997</v>
          </cell>
          <cell r="R1835">
            <v>46028801.799999997</v>
          </cell>
          <cell r="S1835">
            <v>552345621.60000002</v>
          </cell>
          <cell r="T1835" t="str">
            <v>USD</v>
          </cell>
          <cell r="U1835" t="str">
            <v>ASSETS</v>
          </cell>
          <cell r="V1835" t="str">
            <v>OTHER ASSETS</v>
          </cell>
        </row>
        <row r="1836">
          <cell r="C1836" t="str">
            <v>J6   G7794101KUUSD</v>
          </cell>
          <cell r="D1836" t="str">
            <v>CBIH****</v>
          </cell>
          <cell r="E1836" t="str">
            <v>OTHER</v>
          </cell>
          <cell r="F1836" t="str">
            <v>Balance Sheet</v>
          </cell>
          <cell r="G1836">
            <v>499270.81</v>
          </cell>
          <cell r="H1836">
            <v>499270.81</v>
          </cell>
          <cell r="I1836">
            <v>499270.81</v>
          </cell>
          <cell r="J1836">
            <v>499270.81</v>
          </cell>
          <cell r="K1836">
            <v>499270.81</v>
          </cell>
          <cell r="L1836">
            <v>499270.81</v>
          </cell>
          <cell r="M1836">
            <v>499270.81</v>
          </cell>
          <cell r="N1836">
            <v>499270.81</v>
          </cell>
          <cell r="O1836">
            <v>499270.81</v>
          </cell>
          <cell r="P1836">
            <v>499270.81</v>
          </cell>
          <cell r="Q1836">
            <v>499270.81</v>
          </cell>
          <cell r="R1836">
            <v>499270.81</v>
          </cell>
          <cell r="S1836">
            <v>5991249.7199999988</v>
          </cell>
          <cell r="T1836" t="str">
            <v>USD</v>
          </cell>
          <cell r="U1836" t="str">
            <v>ASSETS</v>
          </cell>
          <cell r="V1836" t="str">
            <v>OTHER ASSETS</v>
          </cell>
        </row>
        <row r="1837">
          <cell r="C1837" t="str">
            <v>BS   G57600LL93USD</v>
          </cell>
          <cell r="D1837" t="str">
            <v>DADAB***</v>
          </cell>
          <cell r="E1837" t="str">
            <v>CON PAYABLES</v>
          </cell>
          <cell r="F1837" t="str">
            <v>Balance Sheet</v>
          </cell>
          <cell r="G1837">
            <v>-461926.5</v>
          </cell>
          <cell r="H1837">
            <v>-307723.90999999997</v>
          </cell>
          <cell r="I1837">
            <v>-320734.36</v>
          </cell>
          <cell r="J1837">
            <v>-180440.63</v>
          </cell>
          <cell r="K1837">
            <v>-192088.08</v>
          </cell>
          <cell r="L1837">
            <v>-187648.74</v>
          </cell>
          <cell r="M1837">
            <v>-194462.15</v>
          </cell>
          <cell r="N1837">
            <v>-201120.54</v>
          </cell>
          <cell r="O1837">
            <v>-205475.98</v>
          </cell>
          <cell r="P1837">
            <v>-219670.86</v>
          </cell>
          <cell r="Q1837">
            <v>-228982.23</v>
          </cell>
          <cell r="R1837">
            <v>-26214.59</v>
          </cell>
          <cell r="S1837">
            <v>-2726488.57</v>
          </cell>
          <cell r="T1837" t="str">
            <v>USD</v>
          </cell>
          <cell r="U1837" t="str">
            <v>LIABILITIES</v>
          </cell>
          <cell r="V1837" t="str">
            <v>CURRENT LIAB</v>
          </cell>
        </row>
        <row r="1838">
          <cell r="C1838" t="str">
            <v>J6   G7794101LFUSD</v>
          </cell>
          <cell r="D1838" t="str">
            <v>CBIH****</v>
          </cell>
          <cell r="E1838" t="str">
            <v>OTHER</v>
          </cell>
          <cell r="F1838" t="str">
            <v>Balance Sheet</v>
          </cell>
          <cell r="G1838">
            <v>776887.36</v>
          </cell>
          <cell r="H1838">
            <v>776887.36</v>
          </cell>
          <cell r="I1838">
            <v>776887.36</v>
          </cell>
          <cell r="J1838">
            <v>776887.36</v>
          </cell>
          <cell r="K1838">
            <v>776887.36</v>
          </cell>
          <cell r="L1838">
            <v>776887.36</v>
          </cell>
          <cell r="M1838">
            <v>776887.36</v>
          </cell>
          <cell r="N1838">
            <v>776887.36</v>
          </cell>
          <cell r="O1838">
            <v>776887.36</v>
          </cell>
          <cell r="P1838">
            <v>776887.36</v>
          </cell>
          <cell r="Q1838">
            <v>776887.36</v>
          </cell>
          <cell r="R1838">
            <v>776887.36</v>
          </cell>
          <cell r="S1838">
            <v>9322648.3200000003</v>
          </cell>
          <cell r="T1838" t="str">
            <v>USD</v>
          </cell>
          <cell r="U1838" t="str">
            <v>ASSETS</v>
          </cell>
          <cell r="V1838" t="str">
            <v>OTHER ASSETS</v>
          </cell>
        </row>
        <row r="1839">
          <cell r="C1839" t="str">
            <v>J6   G77942001BUSD</v>
          </cell>
          <cell r="D1839" t="str">
            <v>CAGBB***</v>
          </cell>
          <cell r="E1839" t="str">
            <v>OTHER</v>
          </cell>
          <cell r="F1839" t="str">
            <v>Balance Sheet</v>
          </cell>
          <cell r="G1839">
            <v>-144500.03</v>
          </cell>
          <cell r="H1839">
            <v>-126518.86</v>
          </cell>
          <cell r="I1839">
            <v>-108537.69</v>
          </cell>
          <cell r="J1839">
            <v>-90556.52</v>
          </cell>
          <cell r="K1839">
            <v>-72575.350000000006</v>
          </cell>
          <cell r="L1839">
            <v>-54594.18</v>
          </cell>
          <cell r="M1839">
            <v>-36613.01</v>
          </cell>
          <cell r="N1839">
            <v>-18631.84</v>
          </cell>
          <cell r="O1839">
            <v>-0.31</v>
          </cell>
          <cell r="P1839">
            <v>-0.31</v>
          </cell>
          <cell r="Q1839">
            <v>-0.31</v>
          </cell>
          <cell r="R1839">
            <v>0</v>
          </cell>
          <cell r="S1839">
            <v>-652528.41000000027</v>
          </cell>
          <cell r="T1839" t="str">
            <v>USD</v>
          </cell>
          <cell r="U1839" t="str">
            <v>ASSETS</v>
          </cell>
          <cell r="V1839" t="str">
            <v>CURRENT ASSETS</v>
          </cell>
        </row>
        <row r="1840">
          <cell r="C1840" t="str">
            <v>J6   G7794200PGUSD</v>
          </cell>
          <cell r="D1840" t="str">
            <v>CAGBB***</v>
          </cell>
          <cell r="E1840" t="str">
            <v>OTHER</v>
          </cell>
          <cell r="F1840" t="str">
            <v>Balance Sheet</v>
          </cell>
          <cell r="G1840">
            <v>0.04</v>
          </cell>
          <cell r="H1840">
            <v>0.04</v>
          </cell>
          <cell r="I1840">
            <v>0.04</v>
          </cell>
          <cell r="J1840">
            <v>0.04</v>
          </cell>
          <cell r="K1840">
            <v>0.04</v>
          </cell>
          <cell r="L1840">
            <v>0.04</v>
          </cell>
          <cell r="M1840">
            <v>0.04</v>
          </cell>
          <cell r="N1840">
            <v>0.04</v>
          </cell>
          <cell r="O1840">
            <v>0.04</v>
          </cell>
          <cell r="P1840">
            <v>0.04</v>
          </cell>
          <cell r="Q1840">
            <v>0.04</v>
          </cell>
          <cell r="R1840">
            <v>0.04</v>
          </cell>
          <cell r="S1840">
            <v>0.47999999999999993</v>
          </cell>
          <cell r="T1840" t="str">
            <v>USD</v>
          </cell>
          <cell r="U1840" t="str">
            <v>ASSETS</v>
          </cell>
          <cell r="V1840" t="str">
            <v>CURRENT ASSETS</v>
          </cell>
        </row>
        <row r="1841">
          <cell r="C1841" t="str">
            <v>J6   G77942011BUSD</v>
          </cell>
          <cell r="D1841" t="str">
            <v>CBIAA***</v>
          </cell>
          <cell r="E1841" t="str">
            <v>OTHER</v>
          </cell>
          <cell r="F1841" t="str">
            <v>Balance Sheet</v>
          </cell>
          <cell r="G1841">
            <v>-778433.03</v>
          </cell>
          <cell r="H1841">
            <v>-656635.94999999995</v>
          </cell>
          <cell r="I1841">
            <v>-534838.87</v>
          </cell>
          <cell r="J1841">
            <v>-413041.79</v>
          </cell>
          <cell r="K1841">
            <v>-291244.71000000002</v>
          </cell>
          <cell r="L1841">
            <v>-169447.63</v>
          </cell>
          <cell r="M1841">
            <v>-47650.55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>
            <v>-2891292.53</v>
          </cell>
          <cell r="T1841" t="str">
            <v>USD</v>
          </cell>
          <cell r="U1841" t="str">
            <v>ASSETS</v>
          </cell>
          <cell r="V1841" t="str">
            <v>OTHER ASSETS</v>
          </cell>
        </row>
        <row r="1842">
          <cell r="C1842" t="str">
            <v>J6   G7794201TFUSD</v>
          </cell>
          <cell r="D1842" t="str">
            <v>CBIAA***</v>
          </cell>
          <cell r="E1842" t="str">
            <v>OTHER</v>
          </cell>
          <cell r="F1842" t="str">
            <v>Balance Sheet</v>
          </cell>
          <cell r="G1842">
            <v>-669750.61</v>
          </cell>
          <cell r="H1842">
            <v>-642787.44999999995</v>
          </cell>
          <cell r="I1842">
            <v>-573302.74</v>
          </cell>
          <cell r="J1842">
            <v>-532165.73</v>
          </cell>
          <cell r="K1842">
            <v>-491028.72</v>
          </cell>
          <cell r="L1842">
            <v>-449891.71</v>
          </cell>
          <cell r="M1842">
            <v>-408754.7</v>
          </cell>
          <cell r="N1842">
            <v>-367617.69</v>
          </cell>
          <cell r="O1842">
            <v>-326480.68</v>
          </cell>
          <cell r="P1842">
            <v>-285343.67</v>
          </cell>
          <cell r="Q1842">
            <v>-244206.66</v>
          </cell>
          <cell r="R1842">
            <v>-203069.65</v>
          </cell>
          <cell r="S1842">
            <v>-5194400.0100000007</v>
          </cell>
          <cell r="T1842" t="str">
            <v>USD</v>
          </cell>
          <cell r="U1842" t="str">
            <v>ASSETS</v>
          </cell>
          <cell r="V1842" t="str">
            <v>OTHER ASSETS</v>
          </cell>
        </row>
        <row r="1843">
          <cell r="C1843" t="str">
            <v>J6   G779440127USD</v>
          </cell>
          <cell r="D1843" t="str">
            <v>CBIH****</v>
          </cell>
          <cell r="E1843" t="str">
            <v>OTHER</v>
          </cell>
          <cell r="F1843" t="str">
            <v>Balance Sheet</v>
          </cell>
          <cell r="G1843">
            <v>6169930.4299999997</v>
          </cell>
          <cell r="H1843">
            <v>6169930.4299999997</v>
          </cell>
          <cell r="I1843">
            <v>6169930.4299999997</v>
          </cell>
          <cell r="J1843">
            <v>6169930.4299999997</v>
          </cell>
          <cell r="K1843">
            <v>6169930.4299999997</v>
          </cell>
          <cell r="L1843">
            <v>6169930.4299999997</v>
          </cell>
          <cell r="M1843">
            <v>6169930.4299999997</v>
          </cell>
          <cell r="N1843">
            <v>6169930.4299999997</v>
          </cell>
          <cell r="O1843">
            <v>6169930.4299999997</v>
          </cell>
          <cell r="P1843">
            <v>6169930.4299999997</v>
          </cell>
          <cell r="Q1843">
            <v>6169930.4299999997</v>
          </cell>
          <cell r="R1843">
            <v>6169930.4299999997</v>
          </cell>
          <cell r="S1843">
            <v>74039165.159999996</v>
          </cell>
          <cell r="T1843" t="str">
            <v>USD</v>
          </cell>
          <cell r="U1843" t="str">
            <v>ASSETS</v>
          </cell>
          <cell r="V1843" t="str">
            <v>OTHER ASSETS</v>
          </cell>
        </row>
        <row r="1844">
          <cell r="C1844" t="str">
            <v>J6   G77944015AUSD</v>
          </cell>
          <cell r="D1844" t="str">
            <v>CBIH****</v>
          </cell>
          <cell r="E1844" t="str">
            <v>OTHER</v>
          </cell>
          <cell r="F1844" t="str">
            <v>Balance Sheet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155751.39000000001</v>
          </cell>
          <cell r="S1844">
            <v>155751.39000000001</v>
          </cell>
          <cell r="T1844" t="str">
            <v>USD</v>
          </cell>
          <cell r="U1844" t="str">
            <v>ASSETS</v>
          </cell>
          <cell r="V1844" t="str">
            <v>OTHER ASSETS</v>
          </cell>
        </row>
        <row r="1845">
          <cell r="C1845" t="str">
            <v>J6   G7794401C8USD</v>
          </cell>
          <cell r="D1845" t="str">
            <v>CBIH****</v>
          </cell>
          <cell r="E1845" t="str">
            <v>OTHER</v>
          </cell>
          <cell r="F1845" t="str">
            <v>Balance Sheet</v>
          </cell>
          <cell r="G1845">
            <v>28693502.969999999</v>
          </cell>
          <cell r="H1845">
            <v>28693502.969999999</v>
          </cell>
          <cell r="I1845">
            <v>28693502.969999999</v>
          </cell>
          <cell r="J1845">
            <v>28693502.969999999</v>
          </cell>
          <cell r="K1845">
            <v>28693502.969999999</v>
          </cell>
          <cell r="L1845">
            <v>28693502.969999999</v>
          </cell>
          <cell r="M1845">
            <v>28693502.969999999</v>
          </cell>
          <cell r="N1845">
            <v>28693502.969999999</v>
          </cell>
          <cell r="O1845">
            <v>28693502.969999999</v>
          </cell>
          <cell r="P1845">
            <v>28693502.969999999</v>
          </cell>
          <cell r="Q1845">
            <v>28693502.969999999</v>
          </cell>
          <cell r="R1845">
            <v>28693502.969999999</v>
          </cell>
          <cell r="S1845">
            <v>344322035.63999999</v>
          </cell>
          <cell r="T1845" t="str">
            <v>USD</v>
          </cell>
          <cell r="U1845" t="str">
            <v>ASSETS</v>
          </cell>
          <cell r="V1845" t="str">
            <v>OTHER ASSETS</v>
          </cell>
        </row>
        <row r="1846">
          <cell r="C1846" t="str">
            <v>BS   G57600LZ01USD</v>
          </cell>
          <cell r="D1846" t="str">
            <v>DADAB***</v>
          </cell>
          <cell r="E1846" t="str">
            <v>CON PAYABLES</v>
          </cell>
          <cell r="F1846" t="str">
            <v>Balance Sheet</v>
          </cell>
          <cell r="G1846">
            <v>-13732.9</v>
          </cell>
          <cell r="H1846">
            <v>-24191.9</v>
          </cell>
          <cell r="I1846">
            <v>-50914.3</v>
          </cell>
          <cell r="J1846">
            <v>0.02</v>
          </cell>
          <cell r="K1846">
            <v>0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>
            <v>-88839.08</v>
          </cell>
          <cell r="T1846" t="str">
            <v>USD</v>
          </cell>
          <cell r="U1846" t="str">
            <v>LIABILITIES</v>
          </cell>
          <cell r="V1846" t="str">
            <v>CURRENT LIAB</v>
          </cell>
        </row>
        <row r="1847">
          <cell r="C1847" t="str">
            <v>J6   G7894101C7USD</v>
          </cell>
          <cell r="D1847" t="str">
            <v>CBIH****</v>
          </cell>
          <cell r="E1847" t="str">
            <v>OTHER</v>
          </cell>
          <cell r="F1847" t="str">
            <v>Balance Sheet</v>
          </cell>
          <cell r="G1847">
            <v>-20699344.079999998</v>
          </cell>
          <cell r="H1847">
            <v>-20971703.870000001</v>
          </cell>
          <cell r="I1847">
            <v>-21244063.66</v>
          </cell>
          <cell r="J1847">
            <v>-21516423.449999999</v>
          </cell>
          <cell r="K1847">
            <v>-21788783.239999998</v>
          </cell>
          <cell r="L1847">
            <v>-22061143.030000001</v>
          </cell>
          <cell r="M1847">
            <v>-22333502.82</v>
          </cell>
          <cell r="N1847">
            <v>-22605862.609999999</v>
          </cell>
          <cell r="O1847">
            <v>-22878222.399999999</v>
          </cell>
          <cell r="P1847">
            <v>-23150582.190000001</v>
          </cell>
          <cell r="Q1847">
            <v>-23422941.98</v>
          </cell>
          <cell r="R1847">
            <v>-23695301.77</v>
          </cell>
          <cell r="S1847">
            <v>-266367875.09999999</v>
          </cell>
          <cell r="T1847" t="str">
            <v>USD</v>
          </cell>
          <cell r="U1847" t="str">
            <v>ASSETS</v>
          </cell>
          <cell r="V1847" t="str">
            <v>OTHER ASSETS</v>
          </cell>
        </row>
        <row r="1848">
          <cell r="C1848" t="str">
            <v>BS   G57600NB01USD</v>
          </cell>
          <cell r="D1848" t="str">
            <v>DADAB***</v>
          </cell>
          <cell r="E1848" t="str">
            <v>CON PAYABLES</v>
          </cell>
          <cell r="F1848" t="str">
            <v>Balance Sheet</v>
          </cell>
          <cell r="G1848">
            <v>0.01</v>
          </cell>
          <cell r="H1848">
            <v>-3867.25</v>
          </cell>
          <cell r="I1848">
            <v>-4218.3100000000004</v>
          </cell>
          <cell r="J1848">
            <v>-4188.75</v>
          </cell>
          <cell r="K1848">
            <v>-16215.69</v>
          </cell>
          <cell r="L1848">
            <v>-19607.189999999999</v>
          </cell>
          <cell r="M1848">
            <v>-24541.89</v>
          </cell>
          <cell r="N1848">
            <v>-43435.69</v>
          </cell>
          <cell r="O1848">
            <v>-27641.54</v>
          </cell>
          <cell r="P1848">
            <v>-13551.46</v>
          </cell>
          <cell r="Q1848">
            <v>-14160.72</v>
          </cell>
          <cell r="R1848">
            <v>-23237.86</v>
          </cell>
          <cell r="S1848">
            <v>-194666.33999999997</v>
          </cell>
          <cell r="T1848" t="str">
            <v>USD</v>
          </cell>
          <cell r="U1848" t="str">
            <v>LIABILITIES</v>
          </cell>
          <cell r="V1848" t="str">
            <v>CURRENT LIAB</v>
          </cell>
        </row>
        <row r="1849">
          <cell r="C1849" t="str">
            <v>BS   G57600S301USD</v>
          </cell>
          <cell r="D1849" t="str">
            <v>DADAB***</v>
          </cell>
          <cell r="E1849" t="str">
            <v>CON PAYABLES</v>
          </cell>
          <cell r="F1849" t="str">
            <v>Balance Sheet</v>
          </cell>
          <cell r="G1849">
            <v>35724.61</v>
          </cell>
          <cell r="H1849">
            <v>-0.01</v>
          </cell>
          <cell r="I1849">
            <v>-0.01</v>
          </cell>
          <cell r="J1849">
            <v>-0.01</v>
          </cell>
          <cell r="K1849">
            <v>0</v>
          </cell>
          <cell r="L1849">
            <v>0</v>
          </cell>
          <cell r="M1849">
            <v>0</v>
          </cell>
          <cell r="N1849">
            <v>-1473836.63</v>
          </cell>
          <cell r="O1849">
            <v>-1737878.4</v>
          </cell>
          <cell r="P1849">
            <v>-525824.96</v>
          </cell>
          <cell r="Q1849">
            <v>-507270.64</v>
          </cell>
          <cell r="R1849">
            <v>-507270.63</v>
          </cell>
          <cell r="S1849">
            <v>-4716356.68</v>
          </cell>
          <cell r="T1849" t="str">
            <v>USD</v>
          </cell>
          <cell r="U1849" t="str">
            <v>LIABILITIES</v>
          </cell>
          <cell r="V1849" t="str">
            <v>CURRENT LIAB</v>
          </cell>
        </row>
        <row r="1850">
          <cell r="C1850" t="str">
            <v>BS   G57600SD01USD</v>
          </cell>
          <cell r="D1850" t="str">
            <v>DADAB***</v>
          </cell>
          <cell r="E1850" t="str">
            <v>CON PAYABLES</v>
          </cell>
          <cell r="F1850" t="str">
            <v>Balance Sheet</v>
          </cell>
          <cell r="G1850">
            <v>-1381.62</v>
          </cell>
          <cell r="H1850">
            <v>-1358.33</v>
          </cell>
          <cell r="I1850">
            <v>-1434.59</v>
          </cell>
          <cell r="J1850">
            <v>-1424.54</v>
          </cell>
          <cell r="K1850">
            <v>-1518.36</v>
          </cell>
          <cell r="L1850">
            <v>-1517.71</v>
          </cell>
          <cell r="M1850">
            <v>-1519.57</v>
          </cell>
          <cell r="N1850">
            <v>-1537.86</v>
          </cell>
          <cell r="O1850">
            <v>-1571.22</v>
          </cell>
          <cell r="P1850">
            <v>-1591.82</v>
          </cell>
          <cell r="Q1850">
            <v>-1616.37</v>
          </cell>
          <cell r="R1850">
            <v>-1549.43</v>
          </cell>
          <cell r="S1850">
            <v>-18021.419999999998</v>
          </cell>
          <cell r="T1850" t="str">
            <v>USD</v>
          </cell>
          <cell r="U1850" t="str">
            <v>LIABILITIES</v>
          </cell>
          <cell r="V1850" t="str">
            <v>CURRENT LIAB</v>
          </cell>
        </row>
        <row r="1851">
          <cell r="C1851" t="str">
            <v>BS   G57600YB01USD</v>
          </cell>
          <cell r="D1851" t="str">
            <v>DADAB***</v>
          </cell>
          <cell r="E1851" t="str">
            <v>CON PAYABLES</v>
          </cell>
          <cell r="F1851" t="str">
            <v>Balance Sheet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>
            <v>-352225.18</v>
          </cell>
          <cell r="R1851">
            <v>-503253.5</v>
          </cell>
          <cell r="S1851">
            <v>-855478.67999999993</v>
          </cell>
          <cell r="T1851" t="str">
            <v>USD</v>
          </cell>
          <cell r="U1851" t="str">
            <v>LIABILITIES</v>
          </cell>
          <cell r="V1851" t="str">
            <v>CURRENT LIAB</v>
          </cell>
        </row>
        <row r="1852">
          <cell r="C1852" t="str">
            <v>J6   G7894101KUUSD</v>
          </cell>
          <cell r="D1852" t="str">
            <v>CBIH****</v>
          </cell>
          <cell r="E1852" t="str">
            <v>OTHER</v>
          </cell>
          <cell r="F1852" t="str">
            <v>Balance Sheet</v>
          </cell>
          <cell r="G1852">
            <v>-291241.23</v>
          </cell>
          <cell r="H1852">
            <v>-305109.86</v>
          </cell>
          <cell r="I1852">
            <v>-318978.49</v>
          </cell>
          <cell r="J1852">
            <v>-332847.12</v>
          </cell>
          <cell r="K1852">
            <v>-346715.75</v>
          </cell>
          <cell r="L1852">
            <v>-360584.38</v>
          </cell>
          <cell r="M1852">
            <v>-374453.01</v>
          </cell>
          <cell r="N1852">
            <v>-388321.64</v>
          </cell>
          <cell r="O1852">
            <v>-402190.27</v>
          </cell>
          <cell r="P1852">
            <v>-416058.9</v>
          </cell>
          <cell r="Q1852">
            <v>-429927.53</v>
          </cell>
          <cell r="R1852">
            <v>-443796.16</v>
          </cell>
          <cell r="S1852">
            <v>-4410224.34</v>
          </cell>
          <cell r="T1852" t="str">
            <v>USD</v>
          </cell>
          <cell r="U1852" t="str">
            <v>ASSETS</v>
          </cell>
          <cell r="V1852" t="str">
            <v>OTHER ASSETS</v>
          </cell>
        </row>
        <row r="1853">
          <cell r="C1853" t="str">
            <v>J6   G7894101LFUSD</v>
          </cell>
          <cell r="D1853" t="str">
            <v>CBIH****</v>
          </cell>
          <cell r="E1853" t="str">
            <v>OTHER</v>
          </cell>
          <cell r="F1853" t="str">
            <v>Balance Sheet</v>
          </cell>
          <cell r="G1853">
            <v>-328126.34000000003</v>
          </cell>
          <cell r="H1853">
            <v>-332951.73</v>
          </cell>
          <cell r="I1853">
            <v>-337777.12</v>
          </cell>
          <cell r="J1853">
            <v>-342602.51</v>
          </cell>
          <cell r="K1853">
            <v>-347427.9</v>
          </cell>
          <cell r="L1853">
            <v>-352253.29</v>
          </cell>
          <cell r="M1853">
            <v>-357078.68</v>
          </cell>
          <cell r="N1853">
            <v>-361904.07</v>
          </cell>
          <cell r="O1853">
            <v>-366729.46</v>
          </cell>
          <cell r="P1853">
            <v>-371554.85</v>
          </cell>
          <cell r="Q1853">
            <v>-376380.24</v>
          </cell>
          <cell r="R1853">
            <v>-381205.63</v>
          </cell>
          <cell r="S1853">
            <v>-4255991.82</v>
          </cell>
          <cell r="T1853" t="str">
            <v>USD</v>
          </cell>
          <cell r="U1853" t="str">
            <v>ASSETS</v>
          </cell>
          <cell r="V1853" t="str">
            <v>OTHER ASSETS</v>
          </cell>
        </row>
        <row r="1854">
          <cell r="C1854" t="str">
            <v>J6   G789440127USD</v>
          </cell>
          <cell r="D1854" t="str">
            <v>CBIH****</v>
          </cell>
          <cell r="E1854" t="str">
            <v>OTHER</v>
          </cell>
          <cell r="F1854" t="str">
            <v>Balance Sheet</v>
          </cell>
          <cell r="G1854">
            <v>-3016116.22</v>
          </cell>
          <cell r="H1854">
            <v>-3089680.25</v>
          </cell>
          <cell r="I1854">
            <v>-3163244.28</v>
          </cell>
          <cell r="J1854">
            <v>-3236808.31</v>
          </cell>
          <cell r="K1854">
            <v>-3310372.34</v>
          </cell>
          <cell r="L1854">
            <v>-3383936.37</v>
          </cell>
          <cell r="M1854">
            <v>-3457500.4</v>
          </cell>
          <cell r="N1854">
            <v>-3531064.43</v>
          </cell>
          <cell r="O1854">
            <v>-3604628.46</v>
          </cell>
          <cell r="P1854">
            <v>-3678192.49</v>
          </cell>
          <cell r="Q1854">
            <v>-3751756.52</v>
          </cell>
          <cell r="R1854">
            <v>-3825320.55</v>
          </cell>
          <cell r="S1854">
            <v>-41048620.619999997</v>
          </cell>
          <cell r="T1854" t="str">
            <v>USD</v>
          </cell>
          <cell r="U1854" t="str">
            <v>ASSETS</v>
          </cell>
          <cell r="V1854" t="str">
            <v>OTHER ASSETS</v>
          </cell>
        </row>
        <row r="1855">
          <cell r="C1855" t="str">
            <v>J6   G7894401C8USD</v>
          </cell>
          <cell r="D1855" t="str">
            <v>CBIH****</v>
          </cell>
          <cell r="E1855" t="str">
            <v>OTHER</v>
          </cell>
          <cell r="F1855" t="str">
            <v>Balance Sheet</v>
          </cell>
          <cell r="G1855">
            <v>-25960788.289999999</v>
          </cell>
          <cell r="H1855">
            <v>-26302377.609999999</v>
          </cell>
          <cell r="I1855">
            <v>-26643966.93</v>
          </cell>
          <cell r="J1855">
            <v>-26985556.25</v>
          </cell>
          <cell r="K1855">
            <v>-27327145.57</v>
          </cell>
          <cell r="L1855">
            <v>-27668734.890000001</v>
          </cell>
          <cell r="M1855">
            <v>-28010324.210000001</v>
          </cell>
          <cell r="N1855">
            <v>-28351913.530000001</v>
          </cell>
          <cell r="O1855">
            <v>-28693502.850000001</v>
          </cell>
          <cell r="P1855">
            <v>-28693502.850000001</v>
          </cell>
          <cell r="Q1855">
            <v>-28693502.850000001</v>
          </cell>
          <cell r="R1855">
            <v>-28693502.850000001</v>
          </cell>
          <cell r="S1855">
            <v>-332024818.68000007</v>
          </cell>
          <cell r="T1855" t="str">
            <v>USD</v>
          </cell>
          <cell r="U1855" t="str">
            <v>ASSETS</v>
          </cell>
          <cell r="V1855" t="str">
            <v>OTHER ASSETS</v>
          </cell>
        </row>
        <row r="1856">
          <cell r="C1856" t="str">
            <v>J9   A1533001USD</v>
          </cell>
          <cell r="D1856" t="str">
            <v>CACAFB**</v>
          </cell>
          <cell r="E1856" t="str">
            <v>TRADE RECEIVABLES</v>
          </cell>
          <cell r="F1856" t="str">
            <v>Balance Sheet</v>
          </cell>
          <cell r="G1856">
            <v>-958.59</v>
          </cell>
          <cell r="H1856">
            <v>1187.1400000000001</v>
          </cell>
          <cell r="I1856">
            <v>4899.99</v>
          </cell>
          <cell r="J1856">
            <v>7369.68</v>
          </cell>
          <cell r="K1856">
            <v>4173.47</v>
          </cell>
          <cell r="L1856">
            <v>7070.41</v>
          </cell>
          <cell r="M1856">
            <v>4121.42</v>
          </cell>
          <cell r="N1856">
            <v>7326.9</v>
          </cell>
          <cell r="O1856">
            <v>6395</v>
          </cell>
          <cell r="P1856">
            <v>6633.16</v>
          </cell>
          <cell r="Q1856">
            <v>4077.48</v>
          </cell>
          <cell r="R1856">
            <v>5333.77</v>
          </cell>
          <cell r="S1856">
            <v>57629.83</v>
          </cell>
          <cell r="T1856" t="str">
            <v>USD</v>
          </cell>
          <cell r="U1856" t="str">
            <v>ASSETS</v>
          </cell>
          <cell r="V1856" t="str">
            <v>CURRENT ASSETS</v>
          </cell>
        </row>
        <row r="1857">
          <cell r="C1857" t="str">
            <v>J9   A20410J967USD</v>
          </cell>
          <cell r="D1857" t="str">
            <v>CACAFA**</v>
          </cell>
          <cell r="E1857" t="str">
            <v>TRADE RECEIVABLES</v>
          </cell>
          <cell r="F1857" t="str">
            <v>Balance Sheet</v>
          </cell>
          <cell r="G1857">
            <v>1547636.2</v>
          </cell>
          <cell r="H1857">
            <v>1114470.8700000001</v>
          </cell>
          <cell r="I1857">
            <v>723114.72</v>
          </cell>
          <cell r="J1857">
            <v>1885912.57</v>
          </cell>
          <cell r="K1857">
            <v>1348704.75</v>
          </cell>
          <cell r="L1857">
            <v>2494930.86</v>
          </cell>
          <cell r="M1857">
            <v>1522041.6</v>
          </cell>
          <cell r="N1857">
            <v>1116616.67</v>
          </cell>
          <cell r="O1857">
            <v>1395954.74</v>
          </cell>
          <cell r="P1857">
            <v>782257.42</v>
          </cell>
          <cell r="Q1857">
            <v>1021370.98</v>
          </cell>
          <cell r="R1857">
            <v>1557472.92</v>
          </cell>
          <cell r="S1857">
            <v>16510484.300000001</v>
          </cell>
          <cell r="T1857" t="str">
            <v>USD</v>
          </cell>
          <cell r="U1857" t="str">
            <v>ASSETS</v>
          </cell>
          <cell r="V1857" t="str">
            <v>CURRENT ASSETS</v>
          </cell>
        </row>
        <row r="1858">
          <cell r="C1858" t="str">
            <v>J9   A20410J96AUSD</v>
          </cell>
          <cell r="D1858" t="str">
            <v>CACAFA**</v>
          </cell>
          <cell r="E1858" t="str">
            <v>TRADE RECEIVABLES</v>
          </cell>
          <cell r="F1858" t="str">
            <v>Balance Sheet</v>
          </cell>
          <cell r="G1858">
            <v>2012475.56</v>
          </cell>
          <cell r="H1858">
            <v>2432600.29</v>
          </cell>
          <cell r="I1858">
            <v>899414.27</v>
          </cell>
          <cell r="J1858">
            <v>666253.30000000005</v>
          </cell>
          <cell r="K1858">
            <v>458158.39</v>
          </cell>
          <cell r="L1858">
            <v>962854.79</v>
          </cell>
          <cell r="M1858">
            <v>1272628.24</v>
          </cell>
          <cell r="N1858">
            <v>837682.85</v>
          </cell>
          <cell r="O1858">
            <v>1009210.66</v>
          </cell>
          <cell r="P1858">
            <v>1212032.6000000001</v>
          </cell>
          <cell r="Q1858">
            <v>1130981.9099999999</v>
          </cell>
          <cell r="R1858">
            <v>1043086.68</v>
          </cell>
          <cell r="S1858">
            <v>13937379.539999997</v>
          </cell>
          <cell r="T1858" t="str">
            <v>USD</v>
          </cell>
          <cell r="U1858" t="str">
            <v>ASSETS</v>
          </cell>
          <cell r="V1858" t="str">
            <v>CURRENT ASSETS</v>
          </cell>
        </row>
        <row r="1859">
          <cell r="C1859" t="str">
            <v>BS   G576200101USD</v>
          </cell>
          <cell r="D1859" t="str">
            <v>DADM****</v>
          </cell>
          <cell r="E1859" t="str">
            <v>CON PAYABLES</v>
          </cell>
          <cell r="F1859" t="str">
            <v>Balance Sheet</v>
          </cell>
          <cell r="G1859">
            <v>0</v>
          </cell>
          <cell r="H1859">
            <v>0</v>
          </cell>
          <cell r="I1859">
            <v>0.01</v>
          </cell>
          <cell r="J1859">
            <v>0.01</v>
          </cell>
          <cell r="K1859">
            <v>0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  <cell r="R1859">
            <v>-83783.199999999997</v>
          </cell>
          <cell r="S1859">
            <v>-83783.179999999993</v>
          </cell>
          <cell r="T1859" t="str">
            <v>USD</v>
          </cell>
          <cell r="U1859" t="str">
            <v>LIABILITIES</v>
          </cell>
          <cell r="V1859" t="str">
            <v>CURRENT LIAB</v>
          </cell>
        </row>
        <row r="1860">
          <cell r="C1860" t="str">
            <v>BS   G576203601USD</v>
          </cell>
          <cell r="D1860" t="str">
            <v>DADM****</v>
          </cell>
          <cell r="E1860" t="str">
            <v>CON PAYABLES</v>
          </cell>
          <cell r="F1860" t="str">
            <v>Balance Sheet</v>
          </cell>
          <cell r="G1860">
            <v>-0.06</v>
          </cell>
          <cell r="H1860">
            <v>-0.06</v>
          </cell>
          <cell r="I1860">
            <v>-0.06</v>
          </cell>
          <cell r="J1860">
            <v>-0.06</v>
          </cell>
          <cell r="K1860">
            <v>0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-115265.85</v>
          </cell>
          <cell r="Q1860">
            <v>-33756.46</v>
          </cell>
          <cell r="R1860">
            <v>-9386.3799999999992</v>
          </cell>
          <cell r="S1860">
            <v>-158408.93000000002</v>
          </cell>
          <cell r="T1860" t="str">
            <v>USD</v>
          </cell>
          <cell r="U1860" t="str">
            <v>LIABILITIES</v>
          </cell>
          <cell r="V1860" t="str">
            <v>CURRENT LIAB</v>
          </cell>
        </row>
        <row r="1861">
          <cell r="C1861" t="str">
            <v>J9   A20410J976USD</v>
          </cell>
          <cell r="D1861" t="str">
            <v>CACAFA**</v>
          </cell>
          <cell r="E1861" t="str">
            <v>TRADE RECEIVABLES</v>
          </cell>
          <cell r="F1861" t="str">
            <v>Balance Sheet</v>
          </cell>
          <cell r="G1861">
            <v>332425.78999999998</v>
          </cell>
          <cell r="H1861">
            <v>625786.54</v>
          </cell>
          <cell r="I1861">
            <v>377528.11</v>
          </cell>
          <cell r="J1861">
            <v>405974.29</v>
          </cell>
          <cell r="K1861">
            <v>650155.01</v>
          </cell>
          <cell r="L1861">
            <v>771577.57</v>
          </cell>
          <cell r="M1861">
            <v>881403.79</v>
          </cell>
          <cell r="N1861">
            <v>208988.11</v>
          </cell>
          <cell r="O1861">
            <v>732875.88</v>
          </cell>
          <cell r="P1861">
            <v>1202391.75</v>
          </cell>
          <cell r="Q1861">
            <v>1675914.04</v>
          </cell>
          <cell r="R1861">
            <v>803292.46</v>
          </cell>
          <cell r="S1861">
            <v>8668313.3399999999</v>
          </cell>
          <cell r="T1861" t="str">
            <v>USD</v>
          </cell>
          <cell r="U1861" t="str">
            <v>ASSETS</v>
          </cell>
          <cell r="V1861" t="str">
            <v>CURRENT ASSETS</v>
          </cell>
        </row>
        <row r="1862">
          <cell r="C1862" t="str">
            <v>J9   A20410J9BWUSD</v>
          </cell>
          <cell r="D1862" t="str">
            <v>CACAFA**</v>
          </cell>
          <cell r="E1862" t="str">
            <v>TRADE RECEIVABLES</v>
          </cell>
          <cell r="F1862" t="str">
            <v>Balance Sheet</v>
          </cell>
          <cell r="G1862">
            <v>204287.74</v>
          </cell>
          <cell r="H1862">
            <v>134701.92000000001</v>
          </cell>
          <cell r="I1862">
            <v>124889.12</v>
          </cell>
          <cell r="J1862">
            <v>141403.25</v>
          </cell>
          <cell r="K1862">
            <v>151906.96</v>
          </cell>
          <cell r="L1862">
            <v>90226.54</v>
          </cell>
          <cell r="M1862">
            <v>172139.7</v>
          </cell>
          <cell r="N1862">
            <v>156964.26999999999</v>
          </cell>
          <cell r="O1862">
            <v>265745.53999999998</v>
          </cell>
          <cell r="P1862">
            <v>193861.21</v>
          </cell>
          <cell r="Q1862">
            <v>152206.29999999999</v>
          </cell>
          <cell r="R1862">
            <v>74658.12</v>
          </cell>
          <cell r="S1862">
            <v>1862990.67</v>
          </cell>
          <cell r="T1862" t="str">
            <v>USD</v>
          </cell>
          <cell r="U1862" t="str">
            <v>ASSETS</v>
          </cell>
          <cell r="V1862" t="str">
            <v>CURRENT ASSETS</v>
          </cell>
        </row>
        <row r="1863">
          <cell r="C1863" t="str">
            <v>J9   A20410J9KGUSD</v>
          </cell>
          <cell r="D1863" t="str">
            <v>CACAFA**</v>
          </cell>
          <cell r="E1863" t="str">
            <v>TRADE RECEIVABLES</v>
          </cell>
          <cell r="F1863" t="str">
            <v>Balance Sheet</v>
          </cell>
          <cell r="G1863">
            <v>353241.32</v>
          </cell>
          <cell r="H1863">
            <v>554997.43999999994</v>
          </cell>
          <cell r="I1863">
            <v>787569.5</v>
          </cell>
          <cell r="J1863">
            <v>640737.26</v>
          </cell>
          <cell r="K1863">
            <v>681364.55</v>
          </cell>
          <cell r="L1863">
            <v>721912.19</v>
          </cell>
          <cell r="M1863">
            <v>804675.88</v>
          </cell>
          <cell r="N1863">
            <v>610892.19999999995</v>
          </cell>
          <cell r="O1863">
            <v>972643.56</v>
          </cell>
          <cell r="P1863">
            <v>692648.5</v>
          </cell>
          <cell r="Q1863">
            <v>627556.81000000006</v>
          </cell>
          <cell r="R1863">
            <v>822735.04</v>
          </cell>
          <cell r="S1863">
            <v>8270974.2500000009</v>
          </cell>
          <cell r="T1863" t="str">
            <v>USD</v>
          </cell>
          <cell r="U1863" t="str">
            <v>ASSETS</v>
          </cell>
          <cell r="V1863" t="str">
            <v>CURRENT ASSETS</v>
          </cell>
        </row>
        <row r="1864">
          <cell r="C1864" t="str">
            <v>J9   A20410J9L1USD</v>
          </cell>
          <cell r="D1864" t="str">
            <v>CACAFA**</v>
          </cell>
          <cell r="E1864" t="str">
            <v>TRADE RECEIVABLES</v>
          </cell>
          <cell r="F1864" t="str">
            <v>Balance Sheet</v>
          </cell>
          <cell r="G1864">
            <v>1161165.6499999999</v>
          </cell>
          <cell r="H1864">
            <v>1166380.67</v>
          </cell>
          <cell r="I1864">
            <v>619923.88</v>
          </cell>
          <cell r="J1864">
            <v>595699.19999999995</v>
          </cell>
          <cell r="K1864">
            <v>634985.06999999995</v>
          </cell>
          <cell r="L1864">
            <v>640904.34</v>
          </cell>
          <cell r="M1864">
            <v>1281095.54</v>
          </cell>
          <cell r="N1864">
            <v>597494.81000000006</v>
          </cell>
          <cell r="O1864">
            <v>1269804.3700000001</v>
          </cell>
          <cell r="P1864">
            <v>1333414.44</v>
          </cell>
          <cell r="Q1864">
            <v>664070.48</v>
          </cell>
          <cell r="R1864">
            <v>630682.53</v>
          </cell>
          <cell r="S1864">
            <v>10595620.98</v>
          </cell>
          <cell r="T1864" t="str">
            <v>USD</v>
          </cell>
          <cell r="U1864" t="str">
            <v>ASSETS</v>
          </cell>
          <cell r="V1864" t="str">
            <v>CURRENT ASSETS</v>
          </cell>
        </row>
        <row r="1865">
          <cell r="C1865" t="str">
            <v>J9   A20410J9OMUSD</v>
          </cell>
          <cell r="D1865" t="str">
            <v>CACAFA**</v>
          </cell>
          <cell r="E1865" t="str">
            <v>TRADE RECEIVABLES</v>
          </cell>
          <cell r="F1865" t="str">
            <v>Balance Sheet</v>
          </cell>
          <cell r="G1865">
            <v>1526846.46</v>
          </cell>
          <cell r="H1865">
            <v>1231402.28</v>
          </cell>
          <cell r="I1865">
            <v>1374962.83</v>
          </cell>
          <cell r="J1865">
            <v>1499196.85</v>
          </cell>
          <cell r="K1865">
            <v>1314192.33</v>
          </cell>
          <cell r="L1865">
            <v>1226342.1299999999</v>
          </cell>
          <cell r="M1865">
            <v>1397801.59</v>
          </cell>
          <cell r="N1865">
            <v>1272941.08</v>
          </cell>
          <cell r="O1865">
            <v>1209224.8400000001</v>
          </cell>
          <cell r="P1865">
            <v>1228823.32</v>
          </cell>
          <cell r="Q1865">
            <v>1191267.83</v>
          </cell>
          <cell r="R1865">
            <v>1705587.73</v>
          </cell>
          <cell r="S1865">
            <v>16178589.270000001</v>
          </cell>
          <cell r="T1865" t="str">
            <v>USD</v>
          </cell>
          <cell r="U1865" t="str">
            <v>ASSETS</v>
          </cell>
          <cell r="V1865" t="str">
            <v>CURRENT ASSETS</v>
          </cell>
        </row>
        <row r="1866">
          <cell r="C1866" t="str">
            <v>J9   A3050010USD</v>
          </cell>
          <cell r="D1866" t="str">
            <v>CACAFA**</v>
          </cell>
          <cell r="E1866" t="str">
            <v>TRADE RECEIVABLES</v>
          </cell>
          <cell r="F1866" t="str">
            <v>Balance Sheet</v>
          </cell>
          <cell r="G1866">
            <v>3298.99</v>
          </cell>
          <cell r="H1866">
            <v>3244.68</v>
          </cell>
          <cell r="I1866">
            <v>3422.49</v>
          </cell>
          <cell r="J1866">
            <v>1264.5999999999999</v>
          </cell>
          <cell r="K1866">
            <v>3617.78</v>
          </cell>
          <cell r="L1866">
            <v>3616.27</v>
          </cell>
          <cell r="M1866">
            <v>3620.61</v>
          </cell>
          <cell r="N1866">
            <v>3663.25</v>
          </cell>
          <cell r="O1866">
            <v>3741.02</v>
          </cell>
          <cell r="P1866">
            <v>3789.05</v>
          </cell>
          <cell r="Q1866">
            <v>3846.29</v>
          </cell>
          <cell r="R1866">
            <v>3690.22</v>
          </cell>
          <cell r="S1866">
            <v>40815.250000000007</v>
          </cell>
          <cell r="T1866" t="str">
            <v>USD</v>
          </cell>
          <cell r="U1866" t="str">
            <v>ASSETS</v>
          </cell>
          <cell r="V1866" t="str">
            <v>CURRENT ASSETS</v>
          </cell>
        </row>
        <row r="1867">
          <cell r="C1867" t="str">
            <v>J9   A305100208USD</v>
          </cell>
          <cell r="D1867" t="str">
            <v>CACB****</v>
          </cell>
          <cell r="E1867" t="str">
            <v>TRADE RECEIVABLES</v>
          </cell>
          <cell r="F1867" t="str">
            <v>Balance Sheet</v>
          </cell>
          <cell r="G1867">
            <v>98947.839999999997</v>
          </cell>
          <cell r="H1867">
            <v>97279.65</v>
          </cell>
          <cell r="I1867">
            <v>102741.33</v>
          </cell>
          <cell r="J1867">
            <v>102021.33</v>
          </cell>
          <cell r="K1867">
            <v>108740.32</v>
          </cell>
          <cell r="L1867">
            <v>108694.07</v>
          </cell>
          <cell r="M1867">
            <v>108827.43</v>
          </cell>
          <cell r="N1867">
            <v>110137.16</v>
          </cell>
          <cell r="O1867">
            <v>112526.11</v>
          </cell>
          <cell r="P1867">
            <v>114001.57</v>
          </cell>
          <cell r="Q1867">
            <v>86819.95</v>
          </cell>
          <cell r="R1867">
            <v>-0.02</v>
          </cell>
          <cell r="S1867">
            <v>1150736.74</v>
          </cell>
          <cell r="T1867" t="str">
            <v>USD</v>
          </cell>
          <cell r="U1867" t="str">
            <v>ASSETS</v>
          </cell>
          <cell r="V1867" t="str">
            <v>CURRENT ASSETS</v>
          </cell>
        </row>
        <row r="1868">
          <cell r="C1868" t="str">
            <v>J9   A3060095USD</v>
          </cell>
          <cell r="D1868" t="str">
            <v>CACAFB**</v>
          </cell>
          <cell r="E1868" t="str">
            <v>TRADE RECEIVABLES</v>
          </cell>
          <cell r="F1868" t="str">
            <v>Balance Sheet</v>
          </cell>
          <cell r="G1868">
            <v>0.02</v>
          </cell>
          <cell r="H1868">
            <v>0.01</v>
          </cell>
          <cell r="I1868">
            <v>0.01</v>
          </cell>
          <cell r="J1868">
            <v>0.01</v>
          </cell>
          <cell r="K1868">
            <v>0.02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>
            <v>7.0000000000000007E-2</v>
          </cell>
          <cell r="T1868" t="str">
            <v>USD</v>
          </cell>
          <cell r="U1868" t="str">
            <v>ASSETS</v>
          </cell>
          <cell r="V1868" t="str">
            <v>CURRENT ASSETS</v>
          </cell>
        </row>
        <row r="1869">
          <cell r="C1869" t="str">
            <v>J9   A30600J9USD</v>
          </cell>
          <cell r="D1869" t="str">
            <v>CACAFB**</v>
          </cell>
          <cell r="E1869" t="str">
            <v>TRADE RECEIVABLES</v>
          </cell>
          <cell r="F1869" t="str">
            <v>Balance Sheet</v>
          </cell>
          <cell r="G1869">
            <v>0.06</v>
          </cell>
          <cell r="H1869">
            <v>0.06</v>
          </cell>
          <cell r="I1869">
            <v>0.06</v>
          </cell>
          <cell r="J1869">
            <v>0.06</v>
          </cell>
          <cell r="K1869">
            <v>0.06</v>
          </cell>
          <cell r="L1869">
            <v>0.06</v>
          </cell>
          <cell r="M1869">
            <v>0.06</v>
          </cell>
          <cell r="N1869">
            <v>0.06</v>
          </cell>
          <cell r="O1869">
            <v>0.06</v>
          </cell>
          <cell r="P1869">
            <v>0.06</v>
          </cell>
          <cell r="Q1869">
            <v>0.06</v>
          </cell>
          <cell r="R1869">
            <v>0.06</v>
          </cell>
          <cell r="S1869">
            <v>0.7200000000000002</v>
          </cell>
          <cell r="T1869" t="str">
            <v>USD</v>
          </cell>
          <cell r="U1869" t="str">
            <v>ASSETS</v>
          </cell>
          <cell r="V1869" t="str">
            <v>CURRENT ASSETS</v>
          </cell>
        </row>
        <row r="1870">
          <cell r="C1870" t="str">
            <v>J9   A30600J901USD</v>
          </cell>
          <cell r="D1870" t="str">
            <v>CACAFB**</v>
          </cell>
          <cell r="E1870" t="str">
            <v>TRADE RECEIVABLES</v>
          </cell>
          <cell r="F1870" t="str">
            <v>Balance Sheet</v>
          </cell>
          <cell r="G1870">
            <v>-60209.09</v>
          </cell>
          <cell r="H1870">
            <v>-59050.77</v>
          </cell>
          <cell r="I1870">
            <v>-62800.49</v>
          </cell>
          <cell r="J1870">
            <v>-62289.87</v>
          </cell>
          <cell r="K1870">
            <v>-67054.92</v>
          </cell>
          <cell r="L1870">
            <v>-63159.46</v>
          </cell>
          <cell r="M1870">
            <v>-63249.3</v>
          </cell>
          <cell r="N1870">
            <v>-64131.61</v>
          </cell>
          <cell r="O1870">
            <v>-65740.95</v>
          </cell>
          <cell r="P1870">
            <v>-66734.899999999994</v>
          </cell>
          <cell r="Q1870">
            <v>-66477.850000000006</v>
          </cell>
          <cell r="R1870">
            <v>-62499.29</v>
          </cell>
          <cell r="S1870">
            <v>-763398.5</v>
          </cell>
          <cell r="T1870" t="str">
            <v>USD</v>
          </cell>
          <cell r="U1870" t="str">
            <v>ASSETS</v>
          </cell>
          <cell r="V1870" t="str">
            <v>CURRENT ASSETS</v>
          </cell>
        </row>
        <row r="1871">
          <cell r="C1871" t="str">
            <v>J9   A30600J925USD</v>
          </cell>
          <cell r="D1871" t="str">
            <v>CACAFA**</v>
          </cell>
          <cell r="E1871" t="str">
            <v>TRADE RECEIVABLES</v>
          </cell>
          <cell r="F1871" t="str">
            <v>Balance Sheet</v>
          </cell>
          <cell r="G1871">
            <v>-0.06</v>
          </cell>
          <cell r="H1871">
            <v>-0.06</v>
          </cell>
          <cell r="I1871">
            <v>-0.06</v>
          </cell>
          <cell r="J1871">
            <v>-0.06</v>
          </cell>
          <cell r="K1871">
            <v>-0.06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>
            <v>-0.3</v>
          </cell>
          <cell r="T1871" t="str">
            <v>USD</v>
          </cell>
          <cell r="U1871" t="str">
            <v>ASSETS</v>
          </cell>
          <cell r="V1871" t="str">
            <v>CURRENT ASSETS</v>
          </cell>
        </row>
        <row r="1872">
          <cell r="C1872" t="str">
            <v>J9   A30600J967USD</v>
          </cell>
          <cell r="D1872" t="str">
            <v>CACAFA**</v>
          </cell>
          <cell r="E1872" t="str">
            <v>TRADE RECEIVABLES</v>
          </cell>
          <cell r="F1872" t="str">
            <v>Balance Sheet</v>
          </cell>
          <cell r="G1872">
            <v>18125.11</v>
          </cell>
          <cell r="H1872">
            <v>20188.57</v>
          </cell>
          <cell r="I1872">
            <v>26585.06</v>
          </cell>
          <cell r="J1872">
            <v>26474.51</v>
          </cell>
          <cell r="K1872">
            <v>18916.14</v>
          </cell>
          <cell r="L1872">
            <v>29984.47</v>
          </cell>
          <cell r="M1872">
            <v>-29276.12</v>
          </cell>
          <cell r="N1872">
            <v>-1768.42</v>
          </cell>
          <cell r="O1872">
            <v>33231.11</v>
          </cell>
          <cell r="P1872">
            <v>31448.560000000001</v>
          </cell>
          <cell r="Q1872">
            <v>20137.25</v>
          </cell>
          <cell r="R1872">
            <v>21592.06</v>
          </cell>
          <cell r="S1872">
            <v>215638.3</v>
          </cell>
          <cell r="T1872" t="str">
            <v>USD</v>
          </cell>
          <cell r="U1872" t="str">
            <v>ASSETS</v>
          </cell>
          <cell r="V1872" t="str">
            <v>CURRENT ASSETS</v>
          </cell>
        </row>
        <row r="1873">
          <cell r="C1873" t="str">
            <v>J9   A30600J96AUSD</v>
          </cell>
          <cell r="D1873" t="str">
            <v>CACAFA**</v>
          </cell>
          <cell r="E1873" t="str">
            <v>TRADE RECEIVABLES</v>
          </cell>
          <cell r="F1873" t="str">
            <v>Balance Sheet</v>
          </cell>
          <cell r="G1873">
            <v>179044.72</v>
          </cell>
          <cell r="H1873">
            <v>49833.19</v>
          </cell>
          <cell r="I1873">
            <v>-0.03</v>
          </cell>
          <cell r="J1873">
            <v>-78.349999999999994</v>
          </cell>
          <cell r="K1873">
            <v>-4638.7</v>
          </cell>
          <cell r="L1873">
            <v>-4569.18</v>
          </cell>
          <cell r="M1873">
            <v>-4574.82</v>
          </cell>
          <cell r="N1873">
            <v>-4629.8900000000003</v>
          </cell>
          <cell r="O1873">
            <v>-4730.29</v>
          </cell>
          <cell r="P1873">
            <v>-4792.33</v>
          </cell>
          <cell r="Q1873">
            <v>-4866.25</v>
          </cell>
          <cell r="R1873">
            <v>-4664.76</v>
          </cell>
          <cell r="S1873">
            <v>191333.30999999997</v>
          </cell>
          <cell r="T1873" t="str">
            <v>USD</v>
          </cell>
          <cell r="U1873" t="str">
            <v>ASSETS</v>
          </cell>
          <cell r="V1873" t="str">
            <v>CURRENT ASSETS</v>
          </cell>
        </row>
        <row r="1874">
          <cell r="C1874" t="str">
            <v>J9   A30600J976USD</v>
          </cell>
          <cell r="D1874" t="str">
            <v>CACAFA**</v>
          </cell>
          <cell r="E1874" t="str">
            <v>TRADE RECEIVABLES</v>
          </cell>
          <cell r="F1874" t="str">
            <v>Balance Sheet</v>
          </cell>
          <cell r="G1874">
            <v>134744.54999999999</v>
          </cell>
          <cell r="H1874">
            <v>56757.04</v>
          </cell>
          <cell r="I1874">
            <v>7556.72</v>
          </cell>
          <cell r="J1874">
            <v>7521.89</v>
          </cell>
          <cell r="K1874">
            <v>-25970.93</v>
          </cell>
          <cell r="L1874">
            <v>-25959.88</v>
          </cell>
          <cell r="M1874">
            <v>-25991.73</v>
          </cell>
          <cell r="N1874">
            <v>-26304.55</v>
          </cell>
          <cell r="O1874">
            <v>-26875.14</v>
          </cell>
          <cell r="P1874">
            <v>-27227.49</v>
          </cell>
          <cell r="Q1874">
            <v>-27647.439999999999</v>
          </cell>
          <cell r="R1874">
            <v>-26502.46</v>
          </cell>
          <cell r="S1874">
            <v>-5899.4199999999873</v>
          </cell>
          <cell r="T1874" t="str">
            <v>USD</v>
          </cell>
          <cell r="U1874" t="str">
            <v>ASSETS</v>
          </cell>
          <cell r="V1874" t="str">
            <v>CURRENT ASSETS</v>
          </cell>
        </row>
        <row r="1875">
          <cell r="C1875" t="str">
            <v>J9   A30600J9BUUSD</v>
          </cell>
          <cell r="D1875" t="str">
            <v>CACAFB**</v>
          </cell>
          <cell r="E1875" t="str">
            <v>TRADE RECEIVABLES</v>
          </cell>
          <cell r="F1875" t="str">
            <v>Balance Sheet</v>
          </cell>
          <cell r="G1875">
            <v>10495.76</v>
          </cell>
          <cell r="H1875">
            <v>4042.66</v>
          </cell>
          <cell r="I1875">
            <v>-2177.5100000000002</v>
          </cell>
          <cell r="J1875">
            <v>2491.9299999999998</v>
          </cell>
          <cell r="K1875">
            <v>7354.22</v>
          </cell>
          <cell r="L1875">
            <v>398.98</v>
          </cell>
          <cell r="M1875">
            <v>1859.19</v>
          </cell>
          <cell r="N1875">
            <v>3116.87</v>
          </cell>
          <cell r="O1875">
            <v>7139.47</v>
          </cell>
          <cell r="P1875">
            <v>13722.16</v>
          </cell>
          <cell r="Q1875">
            <v>3797.46</v>
          </cell>
          <cell r="R1875">
            <v>6285.25</v>
          </cell>
          <cell r="S1875">
            <v>58526.439999999995</v>
          </cell>
          <cell r="T1875" t="str">
            <v>USD</v>
          </cell>
          <cell r="U1875" t="str">
            <v>ASSETS</v>
          </cell>
          <cell r="V1875" t="str">
            <v>CURRENT ASSETS</v>
          </cell>
        </row>
        <row r="1876">
          <cell r="C1876" t="str">
            <v>J9   A30600J9BWUSD</v>
          </cell>
          <cell r="D1876" t="str">
            <v>CACAFA**</v>
          </cell>
          <cell r="E1876" t="str">
            <v>TRADE RECEIVABLES</v>
          </cell>
          <cell r="F1876" t="str">
            <v>Balance Sheet</v>
          </cell>
          <cell r="G1876">
            <v>0.13</v>
          </cell>
          <cell r="H1876">
            <v>-0.12</v>
          </cell>
          <cell r="I1876">
            <v>-0.13</v>
          </cell>
          <cell r="J1876">
            <v>-0.13</v>
          </cell>
          <cell r="K1876">
            <v>-3196.41</v>
          </cell>
          <cell r="L1876">
            <v>-3195.08</v>
          </cell>
          <cell r="M1876">
            <v>-3198.99</v>
          </cell>
          <cell r="N1876">
            <v>-3237.49</v>
          </cell>
          <cell r="O1876">
            <v>-3307.7</v>
          </cell>
          <cell r="P1876">
            <v>-3351.08</v>
          </cell>
          <cell r="Q1876">
            <v>-3402.76</v>
          </cell>
          <cell r="R1876">
            <v>-3261.83</v>
          </cell>
          <cell r="S1876">
            <v>-26151.590000000004</v>
          </cell>
          <cell r="T1876" t="str">
            <v>USD</v>
          </cell>
          <cell r="U1876" t="str">
            <v>ASSETS</v>
          </cell>
          <cell r="V1876" t="str">
            <v>CURRENT ASSETS</v>
          </cell>
        </row>
        <row r="1877">
          <cell r="C1877" t="str">
            <v>J9   A30600J9FEUSD</v>
          </cell>
          <cell r="D1877" t="str">
            <v>CACAFA**</v>
          </cell>
          <cell r="E1877" t="str">
            <v>TRADE RECEIVABLES</v>
          </cell>
          <cell r="F1877" t="str">
            <v>Balance Sheet</v>
          </cell>
          <cell r="G1877">
            <v>159199.29999999999</v>
          </cell>
          <cell r="H1877">
            <v>154575.64000000001</v>
          </cell>
          <cell r="I1877">
            <v>163254.16</v>
          </cell>
          <cell r="J1877">
            <v>162110.09</v>
          </cell>
          <cell r="K1877">
            <v>174030.02</v>
          </cell>
          <cell r="L1877">
            <v>173956</v>
          </cell>
          <cell r="M1877">
            <v>172168.82</v>
          </cell>
          <cell r="N1877">
            <v>174240.85</v>
          </cell>
          <cell r="O1877">
            <v>177789.63</v>
          </cell>
          <cell r="P1877">
            <v>187515.09</v>
          </cell>
          <cell r="Q1877">
            <v>190407.35</v>
          </cell>
          <cell r="R1877">
            <v>11086.79</v>
          </cell>
          <cell r="S1877">
            <v>1900333.7400000005</v>
          </cell>
          <cell r="T1877" t="str">
            <v>USD</v>
          </cell>
          <cell r="U1877" t="str">
            <v>ASSETS</v>
          </cell>
          <cell r="V1877" t="str">
            <v>CURRENT ASSETS</v>
          </cell>
        </row>
        <row r="1878">
          <cell r="C1878" t="str">
            <v>J9   A30600J9J6USD</v>
          </cell>
          <cell r="D1878" t="str">
            <v>CACAFB**</v>
          </cell>
          <cell r="E1878" t="str">
            <v>TRADE RECEIVABLES</v>
          </cell>
          <cell r="F1878" t="str">
            <v>Balance Sheet</v>
          </cell>
          <cell r="G1878">
            <v>0</v>
          </cell>
          <cell r="H1878">
            <v>0</v>
          </cell>
          <cell r="I1878">
            <v>1202.8599999999999</v>
          </cell>
          <cell r="J1878">
            <v>8008.6</v>
          </cell>
          <cell r="K1878">
            <v>437.94</v>
          </cell>
          <cell r="L1878">
            <v>0</v>
          </cell>
          <cell r="M1878">
            <v>1997.22</v>
          </cell>
          <cell r="N1878">
            <v>4695.54</v>
          </cell>
          <cell r="O1878">
            <v>7314.65</v>
          </cell>
          <cell r="P1878">
            <v>9963.66</v>
          </cell>
          <cell r="Q1878">
            <v>5339.86</v>
          </cell>
          <cell r="R1878">
            <v>12313.56</v>
          </cell>
          <cell r="S1878">
            <v>51273.89</v>
          </cell>
          <cell r="T1878" t="str">
            <v>USD</v>
          </cell>
          <cell r="U1878" t="str">
            <v>ASSETS</v>
          </cell>
          <cell r="V1878" t="str">
            <v>CURRENT ASSETS</v>
          </cell>
        </row>
        <row r="1879">
          <cell r="C1879" t="str">
            <v>J9   A30600J9KGUSD</v>
          </cell>
          <cell r="D1879" t="str">
            <v>CACAFA**</v>
          </cell>
          <cell r="E1879" t="str">
            <v>TRADE RECEIVABLES</v>
          </cell>
          <cell r="F1879" t="str">
            <v>Balance Sheet</v>
          </cell>
          <cell r="G1879">
            <v>182.56</v>
          </cell>
          <cell r="H1879">
            <v>179.49</v>
          </cell>
          <cell r="I1879">
            <v>189.55</v>
          </cell>
          <cell r="J1879">
            <v>188.21</v>
          </cell>
          <cell r="K1879">
            <v>200.56</v>
          </cell>
          <cell r="L1879">
            <v>200.5</v>
          </cell>
          <cell r="M1879">
            <v>200.76</v>
          </cell>
          <cell r="N1879">
            <v>203.18</v>
          </cell>
          <cell r="O1879">
            <v>207.6</v>
          </cell>
          <cell r="P1879">
            <v>-12954.2</v>
          </cell>
          <cell r="Q1879">
            <v>217</v>
          </cell>
          <cell r="R1879">
            <v>208.02</v>
          </cell>
          <cell r="S1879">
            <v>-10776.77</v>
          </cell>
          <cell r="T1879" t="str">
            <v>USD</v>
          </cell>
          <cell r="U1879" t="str">
            <v>ASSETS</v>
          </cell>
          <cell r="V1879" t="str">
            <v>CURRENT ASSETS</v>
          </cell>
        </row>
        <row r="1880">
          <cell r="C1880" t="str">
            <v>J9   A30600J9L1USD</v>
          </cell>
          <cell r="D1880" t="str">
            <v>CACAFA**</v>
          </cell>
          <cell r="E1880" t="str">
            <v>TRADE RECEIVABLES</v>
          </cell>
          <cell r="F1880" t="str">
            <v>Balance Sheet</v>
          </cell>
          <cell r="G1880">
            <v>-0.02</v>
          </cell>
          <cell r="H1880">
            <v>-0.02</v>
          </cell>
          <cell r="I1880">
            <v>3905.16</v>
          </cell>
          <cell r="J1880">
            <v>-0.02</v>
          </cell>
          <cell r="K1880">
            <v>-0.02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>
            <v>3905.08</v>
          </cell>
          <cell r="T1880" t="str">
            <v>USD</v>
          </cell>
          <cell r="U1880" t="str">
            <v>ASSETS</v>
          </cell>
          <cell r="V1880" t="str">
            <v>CURRENT ASSETS</v>
          </cell>
        </row>
        <row r="1881">
          <cell r="C1881" t="str">
            <v>J9   A30600J9OMUSD</v>
          </cell>
          <cell r="D1881" t="str">
            <v>CACAFA**</v>
          </cell>
          <cell r="E1881" t="str">
            <v>TRADE RECEIVABLES</v>
          </cell>
          <cell r="F1881" t="str">
            <v>Balance Sheet</v>
          </cell>
          <cell r="G1881">
            <v>-201344.66</v>
          </cell>
          <cell r="H1881">
            <v>-0.01</v>
          </cell>
          <cell r="I1881">
            <v>213.25</v>
          </cell>
          <cell r="J1881">
            <v>0</v>
          </cell>
          <cell r="K1881">
            <v>-0.01</v>
          </cell>
          <cell r="L1881">
            <v>0</v>
          </cell>
          <cell r="M1881">
            <v>-0.01</v>
          </cell>
          <cell r="N1881">
            <v>0</v>
          </cell>
          <cell r="O1881">
            <v>0.02</v>
          </cell>
          <cell r="P1881">
            <v>0.02</v>
          </cell>
          <cell r="Q1881">
            <v>0.02</v>
          </cell>
          <cell r="R1881">
            <v>0.01</v>
          </cell>
          <cell r="S1881">
            <v>-201131.37000000005</v>
          </cell>
          <cell r="T1881" t="str">
            <v>USD</v>
          </cell>
          <cell r="U1881" t="str">
            <v>ASSETS</v>
          </cell>
          <cell r="V1881" t="str">
            <v>CURRENT ASSETS</v>
          </cell>
        </row>
        <row r="1882">
          <cell r="C1882" t="str">
            <v>J9   A30600J9PYUSD</v>
          </cell>
          <cell r="D1882" t="str">
            <v>CACAFB**</v>
          </cell>
          <cell r="E1882" t="str">
            <v>TRADE RECEIVABLES</v>
          </cell>
          <cell r="F1882" t="str">
            <v>Balance Sheet</v>
          </cell>
          <cell r="G1882">
            <v>-0.02</v>
          </cell>
          <cell r="H1882">
            <v>-0.02</v>
          </cell>
          <cell r="I1882">
            <v>-0.02</v>
          </cell>
          <cell r="J1882">
            <v>-0.02</v>
          </cell>
          <cell r="K1882">
            <v>73.84</v>
          </cell>
          <cell r="L1882">
            <v>73.81</v>
          </cell>
          <cell r="M1882">
            <v>73.900000000000006</v>
          </cell>
          <cell r="N1882">
            <v>74.790000000000006</v>
          </cell>
          <cell r="O1882">
            <v>76.41</v>
          </cell>
          <cell r="P1882">
            <v>77.41</v>
          </cell>
          <cell r="Q1882">
            <v>78.599999999999994</v>
          </cell>
          <cell r="R1882">
            <v>75.34</v>
          </cell>
          <cell r="S1882">
            <v>604.02</v>
          </cell>
          <cell r="T1882" t="str">
            <v>USD</v>
          </cell>
          <cell r="U1882" t="str">
            <v>ASSETS</v>
          </cell>
          <cell r="V1882" t="str">
            <v>CURRENT ASSETS</v>
          </cell>
        </row>
        <row r="1883">
          <cell r="C1883" t="str">
            <v>J9   A306060093USD</v>
          </cell>
          <cell r="D1883" t="str">
            <v>CACAFB**</v>
          </cell>
          <cell r="E1883" t="str">
            <v>TRADE RECEIVABLES</v>
          </cell>
          <cell r="F1883" t="str">
            <v>Balance Sheet</v>
          </cell>
          <cell r="G1883">
            <v>0.01</v>
          </cell>
          <cell r="H1883">
            <v>0.01</v>
          </cell>
          <cell r="I1883">
            <v>0.01</v>
          </cell>
          <cell r="J1883">
            <v>0.01</v>
          </cell>
          <cell r="K1883">
            <v>0.01</v>
          </cell>
          <cell r="L1883">
            <v>0</v>
          </cell>
          <cell r="M1883">
            <v>112.86</v>
          </cell>
          <cell r="N1883">
            <v>114.22</v>
          </cell>
          <cell r="O1883">
            <v>116.7</v>
          </cell>
          <cell r="P1883">
            <v>118.23</v>
          </cell>
          <cell r="Q1883">
            <v>120.05</v>
          </cell>
          <cell r="R1883">
            <v>115.08</v>
          </cell>
          <cell r="S1883">
            <v>697.19</v>
          </cell>
          <cell r="T1883" t="str">
            <v>USD</v>
          </cell>
          <cell r="U1883" t="str">
            <v>ASSETS</v>
          </cell>
          <cell r="V1883" t="str">
            <v>CURRENT ASSETS</v>
          </cell>
        </row>
        <row r="1884">
          <cell r="C1884" t="str">
            <v>J9   A3072006USD</v>
          </cell>
          <cell r="D1884" t="str">
            <v>CACAFA**</v>
          </cell>
          <cell r="E1884" t="str">
            <v>TRADE RECEIVABLES</v>
          </cell>
          <cell r="F1884" t="str">
            <v>Balance Sheet</v>
          </cell>
          <cell r="G1884">
            <v>-0.01</v>
          </cell>
          <cell r="H1884">
            <v>-0.01</v>
          </cell>
          <cell r="I1884">
            <v>0</v>
          </cell>
          <cell r="J1884">
            <v>0</v>
          </cell>
          <cell r="K1884">
            <v>-0.01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0</v>
          </cell>
          <cell r="Q1884">
            <v>-0.01</v>
          </cell>
          <cell r="R1884">
            <v>-0.01</v>
          </cell>
          <cell r="S1884">
            <v>-0.05</v>
          </cell>
          <cell r="T1884" t="str">
            <v>USD</v>
          </cell>
          <cell r="U1884" t="str">
            <v>ASSETS</v>
          </cell>
          <cell r="V1884" t="str">
            <v>CURRENT ASSETS</v>
          </cell>
        </row>
        <row r="1885">
          <cell r="C1885" t="str">
            <v>J9   A409103601USD</v>
          </cell>
          <cell r="D1885" t="str">
            <v>CAFA****</v>
          </cell>
          <cell r="E1885" t="str">
            <v>CON RECEIVABLES</v>
          </cell>
          <cell r="F1885" t="str">
            <v>Balance Sheet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 t="str">
            <v>USD</v>
          </cell>
          <cell r="U1885" t="str">
            <v>ASSETS</v>
          </cell>
          <cell r="V1885" t="str">
            <v>CURRENT ASSETS</v>
          </cell>
        </row>
        <row r="1886">
          <cell r="C1886" t="str">
            <v>J9   A40910AX01USD</v>
          </cell>
          <cell r="D1886" t="str">
            <v>CAFA****</v>
          </cell>
          <cell r="E1886" t="str">
            <v>CON RECEIVABLES</v>
          </cell>
          <cell r="F1886" t="str">
            <v>Balance Sheet</v>
          </cell>
          <cell r="G1886">
            <v>0.01</v>
          </cell>
          <cell r="H1886">
            <v>0.01</v>
          </cell>
          <cell r="I1886">
            <v>0.01</v>
          </cell>
          <cell r="J1886">
            <v>0.01</v>
          </cell>
          <cell r="K1886">
            <v>0.01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>
            <v>0</v>
          </cell>
          <cell r="S1886">
            <v>0.05</v>
          </cell>
          <cell r="T1886" t="str">
            <v>USD</v>
          </cell>
          <cell r="U1886" t="str">
            <v>ASSETS</v>
          </cell>
          <cell r="V1886" t="str">
            <v>CURRENT ASSETS</v>
          </cell>
        </row>
        <row r="1887">
          <cell r="C1887" t="str">
            <v>J9   A40910BU01USD</v>
          </cell>
          <cell r="D1887" t="str">
            <v>CAFA****</v>
          </cell>
          <cell r="E1887" t="str">
            <v>CON RECEIVABLES</v>
          </cell>
          <cell r="F1887" t="str">
            <v>Balance Sheet</v>
          </cell>
          <cell r="G1887">
            <v>2148616.2799999998</v>
          </cell>
          <cell r="H1887">
            <v>2314395.63</v>
          </cell>
          <cell r="I1887">
            <v>5506521.1699999999</v>
          </cell>
          <cell r="J1887">
            <v>2968449.95</v>
          </cell>
          <cell r="K1887">
            <v>3075577.26</v>
          </cell>
          <cell r="L1887">
            <v>2597758.63</v>
          </cell>
          <cell r="M1887">
            <v>5543751.5300000003</v>
          </cell>
          <cell r="N1887">
            <v>4484850.42</v>
          </cell>
          <cell r="O1887">
            <v>2150325.02</v>
          </cell>
          <cell r="P1887">
            <v>3764351.32</v>
          </cell>
          <cell r="Q1887">
            <v>3169710.52</v>
          </cell>
          <cell r="R1887">
            <v>3155878.25</v>
          </cell>
          <cell r="S1887">
            <v>40880185.980000004</v>
          </cell>
          <cell r="T1887" t="str">
            <v>USD</v>
          </cell>
          <cell r="U1887" t="str">
            <v>ASSETS</v>
          </cell>
          <cell r="V1887" t="str">
            <v>CURRENT ASSETS</v>
          </cell>
        </row>
        <row r="1888">
          <cell r="C1888" t="str">
            <v>J9   A40910GU01USD</v>
          </cell>
          <cell r="D1888" t="str">
            <v>CAFA****</v>
          </cell>
          <cell r="E1888" t="str">
            <v>CON RECEIVABLES</v>
          </cell>
          <cell r="F1888" t="str">
            <v>Balance Sheet</v>
          </cell>
          <cell r="G1888">
            <v>0.08</v>
          </cell>
          <cell r="H1888">
            <v>0.08</v>
          </cell>
          <cell r="I1888">
            <v>0.08</v>
          </cell>
          <cell r="J1888">
            <v>0.08</v>
          </cell>
          <cell r="K1888">
            <v>0.08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>
            <v>0</v>
          </cell>
          <cell r="S1888">
            <v>0.4</v>
          </cell>
          <cell r="T1888" t="str">
            <v>USD</v>
          </cell>
          <cell r="U1888" t="str">
            <v>ASSETS</v>
          </cell>
          <cell r="V1888" t="str">
            <v>CURRENT ASSETS</v>
          </cell>
        </row>
        <row r="1889">
          <cell r="C1889" t="str">
            <v>J9   A40910J601USD</v>
          </cell>
          <cell r="D1889" t="str">
            <v>CAFA****</v>
          </cell>
          <cell r="E1889" t="str">
            <v>CON RECEIVABLES</v>
          </cell>
          <cell r="F1889" t="str">
            <v>Balance Sheet</v>
          </cell>
          <cell r="G1889">
            <v>186481.27</v>
          </cell>
          <cell r="H1889">
            <v>113018.86</v>
          </cell>
          <cell r="I1889">
            <v>173150.42</v>
          </cell>
          <cell r="J1889">
            <v>172016.08</v>
          </cell>
          <cell r="K1889">
            <v>133738.53</v>
          </cell>
          <cell r="L1889">
            <v>167808.65</v>
          </cell>
          <cell r="M1889">
            <v>336258.97</v>
          </cell>
          <cell r="N1889">
            <v>818913.26</v>
          </cell>
          <cell r="O1889">
            <v>126154.43</v>
          </cell>
          <cell r="P1889">
            <v>141672.79999999999</v>
          </cell>
          <cell r="Q1889">
            <v>171494.97</v>
          </cell>
          <cell r="R1889">
            <v>150915.16</v>
          </cell>
          <cell r="S1889">
            <v>2691623.4000000004</v>
          </cell>
          <cell r="T1889" t="str">
            <v>USD</v>
          </cell>
          <cell r="U1889" t="str">
            <v>ASSETS</v>
          </cell>
          <cell r="V1889" t="str">
            <v>CURRENT ASSETS</v>
          </cell>
        </row>
        <row r="1890">
          <cell r="C1890" t="str">
            <v>J9   A40910KI01USD</v>
          </cell>
          <cell r="D1890" t="str">
            <v>CAFA****</v>
          </cell>
          <cell r="E1890" t="str">
            <v>CON RECEIVABLES</v>
          </cell>
          <cell r="F1890" t="str">
            <v>Balance Sheet</v>
          </cell>
          <cell r="G1890">
            <v>434756.03</v>
          </cell>
          <cell r="H1890">
            <v>427426.38</v>
          </cell>
          <cell r="I1890">
            <v>564290.34</v>
          </cell>
          <cell r="J1890">
            <v>604529.15</v>
          </cell>
          <cell r="K1890">
            <v>119404.3</v>
          </cell>
          <cell r="L1890">
            <v>262632.07</v>
          </cell>
          <cell r="M1890">
            <v>262954.31</v>
          </cell>
          <cell r="N1890">
            <v>266118.93</v>
          </cell>
          <cell r="O1890">
            <v>408028.18</v>
          </cell>
          <cell r="P1890">
            <v>413378.32</v>
          </cell>
          <cell r="Q1890">
            <v>419754.33</v>
          </cell>
          <cell r="R1890">
            <v>536458.63</v>
          </cell>
          <cell r="S1890">
            <v>4719730.97</v>
          </cell>
          <cell r="T1890" t="str">
            <v>USD</v>
          </cell>
          <cell r="U1890" t="str">
            <v>ASSETS</v>
          </cell>
          <cell r="V1890" t="str">
            <v>CURRENT ASSETS</v>
          </cell>
        </row>
        <row r="1891">
          <cell r="C1891" t="str">
            <v>J9   A40910L301USD</v>
          </cell>
          <cell r="D1891" t="str">
            <v>CAFA****</v>
          </cell>
          <cell r="E1891" t="str">
            <v>CON RECEIVABLES</v>
          </cell>
          <cell r="F1891" t="str">
            <v>Balance Sheet</v>
          </cell>
          <cell r="G1891">
            <v>0.01</v>
          </cell>
          <cell r="H1891">
            <v>0.01</v>
          </cell>
          <cell r="I1891">
            <v>0.01</v>
          </cell>
          <cell r="J1891">
            <v>0.01</v>
          </cell>
          <cell r="K1891">
            <v>0.01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>
            <v>0.05</v>
          </cell>
          <cell r="T1891" t="str">
            <v>USD</v>
          </cell>
          <cell r="U1891" t="str">
            <v>ASSETS</v>
          </cell>
          <cell r="V1891" t="str">
            <v>CURRENT ASSETS</v>
          </cell>
        </row>
        <row r="1892">
          <cell r="C1892" t="str">
            <v>J9   A40910PY01USD</v>
          </cell>
          <cell r="D1892" t="str">
            <v>CAFA****</v>
          </cell>
          <cell r="E1892" t="str">
            <v>CON RECEIVABLES</v>
          </cell>
          <cell r="F1892" t="str">
            <v>Balance Sheet</v>
          </cell>
          <cell r="G1892">
            <v>0.02</v>
          </cell>
          <cell r="H1892">
            <v>0.02</v>
          </cell>
          <cell r="I1892">
            <v>0.02</v>
          </cell>
          <cell r="J1892">
            <v>0.02</v>
          </cell>
          <cell r="K1892">
            <v>0.02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>
            <v>0.1</v>
          </cell>
          <cell r="T1892" t="str">
            <v>USD</v>
          </cell>
          <cell r="U1892" t="str">
            <v>ASSETS</v>
          </cell>
          <cell r="V1892" t="str">
            <v>CURRENT ASSETS</v>
          </cell>
        </row>
        <row r="1893">
          <cell r="C1893" t="str">
            <v>J9   A40910S301USD</v>
          </cell>
          <cell r="D1893" t="str">
            <v>CAFA****</v>
          </cell>
          <cell r="E1893" t="str">
            <v>CON RECEIVABLES</v>
          </cell>
          <cell r="F1893" t="str">
            <v>Balance Sheet</v>
          </cell>
          <cell r="G1893">
            <v>0.02</v>
          </cell>
          <cell r="H1893">
            <v>0.02</v>
          </cell>
          <cell r="I1893">
            <v>0.02</v>
          </cell>
          <cell r="J1893">
            <v>0.02</v>
          </cell>
          <cell r="K1893">
            <v>0.02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>
            <v>0.1</v>
          </cell>
          <cell r="T1893" t="str">
            <v>USD</v>
          </cell>
          <cell r="U1893" t="str">
            <v>ASSETS</v>
          </cell>
          <cell r="V1893" t="str">
            <v>CURRENT ASSETS</v>
          </cell>
        </row>
        <row r="1894">
          <cell r="C1894" t="str">
            <v>J9   A40910YS01USD</v>
          </cell>
          <cell r="D1894" t="str">
            <v>CAFA****</v>
          </cell>
          <cell r="E1894" t="str">
            <v>CON RECEIVABLES</v>
          </cell>
          <cell r="F1894" t="str">
            <v>Balance Sheet</v>
          </cell>
          <cell r="G1894">
            <v>-0.01</v>
          </cell>
          <cell r="H1894">
            <v>-0.01</v>
          </cell>
          <cell r="I1894">
            <v>-0.01</v>
          </cell>
          <cell r="J1894">
            <v>-0.01</v>
          </cell>
          <cell r="K1894">
            <v>-0.01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>
            <v>0</v>
          </cell>
          <cell r="S1894">
            <v>-0.05</v>
          </cell>
          <cell r="T1894" t="str">
            <v>USD</v>
          </cell>
          <cell r="U1894" t="str">
            <v>ASSETS</v>
          </cell>
          <cell r="V1894" t="str">
            <v>CURRENT ASSETS</v>
          </cell>
        </row>
        <row r="1895">
          <cell r="C1895" t="str">
            <v>J9   A40960SD93USD</v>
          </cell>
          <cell r="D1895" t="str">
            <v>CAFD****</v>
          </cell>
          <cell r="E1895" t="str">
            <v>CON RECEIVABLES</v>
          </cell>
          <cell r="F1895" t="str">
            <v>Balance Sheet</v>
          </cell>
          <cell r="G1895">
            <v>0.01</v>
          </cell>
          <cell r="H1895">
            <v>0.01</v>
          </cell>
          <cell r="I1895">
            <v>0.01</v>
          </cell>
          <cell r="J1895">
            <v>0.01</v>
          </cell>
          <cell r="K1895">
            <v>0.01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>
            <v>0.05</v>
          </cell>
          <cell r="T1895" t="str">
            <v>USD</v>
          </cell>
          <cell r="U1895" t="str">
            <v>ASSETS</v>
          </cell>
          <cell r="V1895" t="str">
            <v>CURRENT ASSETS</v>
          </cell>
        </row>
        <row r="1896">
          <cell r="C1896" t="str">
            <v>J9   A40970SD93USD</v>
          </cell>
          <cell r="D1896" t="str">
            <v>CAFD****</v>
          </cell>
          <cell r="E1896" t="str">
            <v>CON RECEIVABLES</v>
          </cell>
          <cell r="F1896" t="str">
            <v>Balance Sheet</v>
          </cell>
          <cell r="G1896">
            <v>0.01</v>
          </cell>
          <cell r="H1896">
            <v>0.01</v>
          </cell>
          <cell r="I1896">
            <v>0.01</v>
          </cell>
          <cell r="J1896">
            <v>0.01</v>
          </cell>
          <cell r="K1896">
            <v>0.01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>
            <v>0.05</v>
          </cell>
          <cell r="T1896" t="str">
            <v>USD</v>
          </cell>
          <cell r="U1896" t="str">
            <v>ASSETS</v>
          </cell>
          <cell r="V1896" t="str">
            <v>CURRENT ASSETS</v>
          </cell>
        </row>
        <row r="1897">
          <cell r="C1897" t="str">
            <v>J9   A40990BU93USD</v>
          </cell>
          <cell r="D1897" t="str">
            <v>CAFM****</v>
          </cell>
          <cell r="E1897" t="str">
            <v>CON RECEIVABLES</v>
          </cell>
          <cell r="F1897" t="str">
            <v>Balance Sheet</v>
          </cell>
          <cell r="G1897">
            <v>-0.01</v>
          </cell>
          <cell r="H1897">
            <v>-0.01</v>
          </cell>
          <cell r="I1897">
            <v>-0.01</v>
          </cell>
          <cell r="J1897">
            <v>-0.01</v>
          </cell>
          <cell r="K1897">
            <v>-0.01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>
            <v>-0.05</v>
          </cell>
          <cell r="T1897" t="str">
            <v>USD</v>
          </cell>
          <cell r="U1897" t="str">
            <v>ASSETS</v>
          </cell>
          <cell r="V1897" t="str">
            <v>CURRENT ASSETS</v>
          </cell>
        </row>
        <row r="1898">
          <cell r="C1898" t="str">
            <v>J9   A40990J601USD</v>
          </cell>
          <cell r="D1898" t="str">
            <v>CAFM****</v>
          </cell>
          <cell r="E1898" t="str">
            <v>CON RECEIVABLES</v>
          </cell>
          <cell r="F1898" t="str">
            <v>Balance Sheet</v>
          </cell>
          <cell r="G1898">
            <v>-0.01</v>
          </cell>
          <cell r="H1898">
            <v>-0.01</v>
          </cell>
          <cell r="I1898">
            <v>-0.01</v>
          </cell>
          <cell r="J1898">
            <v>-0.01</v>
          </cell>
          <cell r="K1898">
            <v>-0.01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>
            <v>-0.05</v>
          </cell>
          <cell r="T1898" t="str">
            <v>USD</v>
          </cell>
          <cell r="U1898" t="str">
            <v>ASSETS</v>
          </cell>
          <cell r="V1898" t="str">
            <v>CURRENT ASSETS</v>
          </cell>
        </row>
        <row r="1899">
          <cell r="C1899" t="str">
            <v>J9   A40990J693USD</v>
          </cell>
          <cell r="D1899" t="str">
            <v>CAFM****</v>
          </cell>
          <cell r="E1899" t="str">
            <v>CON RECEIVABLES</v>
          </cell>
          <cell r="F1899" t="str">
            <v>Balance Sheet</v>
          </cell>
          <cell r="G1899">
            <v>-0.02</v>
          </cell>
          <cell r="H1899">
            <v>-0.02</v>
          </cell>
          <cell r="I1899">
            <v>-0.02</v>
          </cell>
          <cell r="J1899">
            <v>-0.02</v>
          </cell>
          <cell r="K1899">
            <v>-0.02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  <cell r="R1899">
            <v>0</v>
          </cell>
          <cell r="S1899">
            <v>-0.1</v>
          </cell>
          <cell r="T1899" t="str">
            <v>USD</v>
          </cell>
          <cell r="U1899" t="str">
            <v>ASSETS</v>
          </cell>
          <cell r="V1899" t="str">
            <v>CURRENT ASSETS</v>
          </cell>
        </row>
        <row r="1900">
          <cell r="C1900" t="str">
            <v>J9   A40990YS01USD</v>
          </cell>
          <cell r="D1900" t="str">
            <v>CAFM****</v>
          </cell>
          <cell r="E1900" t="str">
            <v>CON RECEIVABLES</v>
          </cell>
          <cell r="F1900" t="str">
            <v>Balance Sheet</v>
          </cell>
          <cell r="G1900">
            <v>0.02</v>
          </cell>
          <cell r="H1900">
            <v>0.02</v>
          </cell>
          <cell r="I1900">
            <v>0.02</v>
          </cell>
          <cell r="J1900">
            <v>0.02</v>
          </cell>
          <cell r="K1900">
            <v>0.02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>
            <v>0.1</v>
          </cell>
          <cell r="T1900" t="str">
            <v>USD</v>
          </cell>
          <cell r="U1900" t="str">
            <v>ASSETS</v>
          </cell>
          <cell r="V1900" t="str">
            <v>CURRENT ASSETS</v>
          </cell>
        </row>
        <row r="1901">
          <cell r="C1901" t="str">
            <v>J9   A40990YS93USD</v>
          </cell>
          <cell r="D1901" t="str">
            <v>CAFM****</v>
          </cell>
          <cell r="E1901" t="str">
            <v>CON RECEIVABLES</v>
          </cell>
          <cell r="F1901" t="str">
            <v>Balance Sheet</v>
          </cell>
          <cell r="G1901">
            <v>-0.02</v>
          </cell>
          <cell r="H1901">
            <v>-0.02</v>
          </cell>
          <cell r="I1901">
            <v>-0.02</v>
          </cell>
          <cell r="J1901">
            <v>-0.02</v>
          </cell>
          <cell r="K1901">
            <v>-0.01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>
            <v>-0.09</v>
          </cell>
          <cell r="T1901" t="str">
            <v>USD</v>
          </cell>
          <cell r="U1901" t="str">
            <v>ASSETS</v>
          </cell>
          <cell r="V1901" t="str">
            <v>CURRENT ASSETS</v>
          </cell>
        </row>
        <row r="1902">
          <cell r="C1902" t="str">
            <v>J9   A51900J9USD</v>
          </cell>
          <cell r="D1902" t="str">
            <v>CBIAB***</v>
          </cell>
          <cell r="E1902" t="str">
            <v>OTHER</v>
          </cell>
          <cell r="F1902" t="str">
            <v>Balance Sheet</v>
          </cell>
          <cell r="G1902">
            <v>-143118.06</v>
          </cell>
          <cell r="H1902">
            <v>-140705.20000000001</v>
          </cell>
          <cell r="I1902">
            <v>-121282.98</v>
          </cell>
          <cell r="J1902">
            <v>-120433.04</v>
          </cell>
          <cell r="K1902">
            <v>-182672.7</v>
          </cell>
          <cell r="L1902">
            <v>-224895</v>
          </cell>
          <cell r="M1902">
            <v>-267522.84000000003</v>
          </cell>
          <cell r="N1902">
            <v>-313604.05</v>
          </cell>
          <cell r="O1902">
            <v>-364197.66</v>
          </cell>
          <cell r="P1902">
            <v>-413338.59</v>
          </cell>
          <cell r="Q1902">
            <v>-464763.79</v>
          </cell>
          <cell r="R1902">
            <v>-488700.08</v>
          </cell>
          <cell r="S1902">
            <v>-3245233.99</v>
          </cell>
          <cell r="T1902" t="str">
            <v>USD</v>
          </cell>
          <cell r="U1902" t="str">
            <v>ASSETS</v>
          </cell>
          <cell r="V1902" t="str">
            <v>OTHER ASSETS</v>
          </cell>
        </row>
        <row r="1903">
          <cell r="C1903" t="str">
            <v>J9   A51970J901USD</v>
          </cell>
          <cell r="D1903" t="str">
            <v>CAGBB***</v>
          </cell>
          <cell r="E1903" t="str">
            <v>OTHER</v>
          </cell>
          <cell r="F1903" t="str">
            <v>Balance Sheet</v>
          </cell>
          <cell r="G1903">
            <v>33487.11</v>
          </cell>
          <cell r="H1903">
            <v>29857.200000000001</v>
          </cell>
          <cell r="I1903">
            <v>26227.32</v>
          </cell>
          <cell r="J1903">
            <v>22597.439999999999</v>
          </cell>
          <cell r="K1903">
            <v>18967.55</v>
          </cell>
          <cell r="L1903">
            <v>15337.65</v>
          </cell>
          <cell r="M1903">
            <v>11707.75</v>
          </cell>
          <cell r="N1903">
            <v>17567.79</v>
          </cell>
          <cell r="O1903">
            <v>14277.16</v>
          </cell>
          <cell r="P1903">
            <v>10986.51</v>
          </cell>
          <cell r="Q1903">
            <v>7695.85</v>
          </cell>
          <cell r="R1903">
            <v>33979.4</v>
          </cell>
          <cell r="S1903">
            <v>242688.73</v>
          </cell>
          <cell r="T1903" t="str">
            <v>USD</v>
          </cell>
          <cell r="U1903" t="str">
            <v>ASSETS</v>
          </cell>
          <cell r="V1903" t="str">
            <v>CURRENT ASSETS</v>
          </cell>
        </row>
        <row r="1904">
          <cell r="C1904" t="str">
            <v>BS   G57620BN93USD</v>
          </cell>
          <cell r="D1904" t="str">
            <v>DADM****</v>
          </cell>
          <cell r="E1904" t="str">
            <v>CON PAYABLES</v>
          </cell>
          <cell r="F1904" t="str">
            <v>Balance Sheet</v>
          </cell>
          <cell r="G1904">
            <v>0.01</v>
          </cell>
          <cell r="H1904">
            <v>0.01</v>
          </cell>
          <cell r="I1904">
            <v>0.01</v>
          </cell>
          <cell r="J1904">
            <v>0.01</v>
          </cell>
          <cell r="K1904">
            <v>0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>
            <v>0.04</v>
          </cell>
          <cell r="T1904" t="str">
            <v>USD</v>
          </cell>
          <cell r="U1904" t="str">
            <v>LIABILITIES</v>
          </cell>
          <cell r="V1904" t="str">
            <v>CURRENT LIAB</v>
          </cell>
        </row>
        <row r="1905">
          <cell r="C1905" t="str">
            <v>J9   A51990J9USD</v>
          </cell>
          <cell r="D1905" t="str">
            <v>CAGBB***</v>
          </cell>
          <cell r="E1905" t="str">
            <v>OTHER</v>
          </cell>
          <cell r="F1905" t="str">
            <v>Balance Sheet</v>
          </cell>
          <cell r="G1905">
            <v>434210.08</v>
          </cell>
          <cell r="H1905">
            <v>213444.74</v>
          </cell>
          <cell r="I1905">
            <v>676285.6</v>
          </cell>
          <cell r="J1905">
            <v>447697.42</v>
          </cell>
          <cell r="K1905">
            <v>238590.97</v>
          </cell>
          <cell r="L1905">
            <v>715468.88</v>
          </cell>
          <cell r="M1905">
            <v>477564.39</v>
          </cell>
          <cell r="N1905">
            <v>242831.5</v>
          </cell>
          <cell r="O1905">
            <v>745577.99</v>
          </cell>
          <cell r="P1905">
            <v>505219.04</v>
          </cell>
          <cell r="Q1905">
            <v>259018.38</v>
          </cell>
          <cell r="R1905">
            <v>708869.94</v>
          </cell>
          <cell r="S1905">
            <v>5664778.9299999997</v>
          </cell>
          <cell r="T1905" t="str">
            <v>USD</v>
          </cell>
          <cell r="U1905" t="str">
            <v>ASSETS</v>
          </cell>
          <cell r="V1905" t="str">
            <v>CURRENT ASSETS</v>
          </cell>
        </row>
        <row r="1906">
          <cell r="C1906" t="str">
            <v>J9   E02900J967USD</v>
          </cell>
          <cell r="D1906" t="str">
            <v>CBAAD***</v>
          </cell>
          <cell r="E1906" t="str">
            <v>LAND&amp;ME</v>
          </cell>
          <cell r="F1906" t="str">
            <v>Balance Sheet</v>
          </cell>
          <cell r="G1906">
            <v>-48153.19</v>
          </cell>
          <cell r="H1906">
            <v>-48153.19</v>
          </cell>
          <cell r="I1906">
            <v>-48153.19</v>
          </cell>
          <cell r="J1906">
            <v>3278.64</v>
          </cell>
          <cell r="K1906">
            <v>3278.64</v>
          </cell>
          <cell r="L1906">
            <v>3278.64</v>
          </cell>
          <cell r="M1906">
            <v>3278.64</v>
          </cell>
          <cell r="N1906">
            <v>3278.64</v>
          </cell>
          <cell r="O1906">
            <v>3278.64</v>
          </cell>
          <cell r="P1906">
            <v>3278.64</v>
          </cell>
          <cell r="Q1906">
            <v>3278.64</v>
          </cell>
          <cell r="R1906">
            <v>0</v>
          </cell>
          <cell r="S1906">
            <v>-118230.44999999995</v>
          </cell>
          <cell r="T1906" t="str">
            <v>USD</v>
          </cell>
          <cell r="U1906" t="str">
            <v>ASSETS</v>
          </cell>
          <cell r="V1906" t="str">
            <v>OTHER ASSETS</v>
          </cell>
        </row>
        <row r="1907">
          <cell r="C1907" t="str">
            <v>J9   F220021025USD</v>
          </cell>
          <cell r="D1907" t="str">
            <v>CBAAB***</v>
          </cell>
          <cell r="E1907" t="str">
            <v>LAND&amp;ME</v>
          </cell>
          <cell r="F1907" t="str">
            <v>Balance Sheet</v>
          </cell>
          <cell r="G1907">
            <v>18072.87</v>
          </cell>
          <cell r="H1907">
            <v>18072.87</v>
          </cell>
          <cell r="I1907">
            <v>18072.87</v>
          </cell>
          <cell r="J1907">
            <v>18072.87</v>
          </cell>
          <cell r="K1907">
            <v>18072.87</v>
          </cell>
          <cell r="L1907">
            <v>18072.87</v>
          </cell>
          <cell r="M1907">
            <v>18072.87</v>
          </cell>
          <cell r="N1907">
            <v>18072.87</v>
          </cell>
          <cell r="O1907">
            <v>18072.87</v>
          </cell>
          <cell r="P1907">
            <v>18072.87</v>
          </cell>
          <cell r="Q1907">
            <v>18072.87</v>
          </cell>
          <cell r="R1907">
            <v>18072.87</v>
          </cell>
          <cell r="S1907">
            <v>216874.43999999997</v>
          </cell>
          <cell r="T1907" t="str">
            <v>USD</v>
          </cell>
          <cell r="U1907" t="str">
            <v>ASSETS</v>
          </cell>
          <cell r="V1907" t="str">
            <v>OTHER ASSETS</v>
          </cell>
        </row>
        <row r="1908">
          <cell r="C1908" t="str">
            <v>J9   F220021067USD</v>
          </cell>
          <cell r="D1908" t="str">
            <v>CBAAB***</v>
          </cell>
          <cell r="E1908" t="str">
            <v>LAND&amp;ME</v>
          </cell>
          <cell r="F1908" t="str">
            <v>Balance Sheet</v>
          </cell>
          <cell r="G1908">
            <v>5374837.8499999996</v>
          </cell>
          <cell r="H1908">
            <v>5374837.8499999996</v>
          </cell>
          <cell r="I1908">
            <v>5374837.8499999996</v>
          </cell>
          <cell r="J1908">
            <v>5326684.66</v>
          </cell>
          <cell r="K1908">
            <v>5326684.66</v>
          </cell>
          <cell r="L1908">
            <v>5326684.66</v>
          </cell>
          <cell r="M1908">
            <v>5326684.66</v>
          </cell>
          <cell r="N1908">
            <v>5326684.66</v>
          </cell>
          <cell r="O1908">
            <v>5326684.66</v>
          </cell>
          <cell r="P1908">
            <v>5326684.66</v>
          </cell>
          <cell r="Q1908">
            <v>5326684.66</v>
          </cell>
          <cell r="R1908">
            <v>5329963.3</v>
          </cell>
          <cell r="S1908">
            <v>64067954.12999998</v>
          </cell>
          <cell r="T1908" t="str">
            <v>USD</v>
          </cell>
          <cell r="U1908" t="str">
            <v>ASSETS</v>
          </cell>
          <cell r="V1908" t="str">
            <v>OTHER ASSETS</v>
          </cell>
        </row>
        <row r="1909">
          <cell r="C1909" t="str">
            <v>J9   F220021076USD</v>
          </cell>
          <cell r="D1909" t="str">
            <v>CBAAB***</v>
          </cell>
          <cell r="E1909" t="str">
            <v>LAND&amp;ME</v>
          </cell>
          <cell r="F1909" t="str">
            <v>Balance Sheet</v>
          </cell>
          <cell r="G1909">
            <v>5154.6099999999997</v>
          </cell>
          <cell r="H1909">
            <v>5154.6099999999997</v>
          </cell>
          <cell r="I1909">
            <v>5154.6099999999997</v>
          </cell>
          <cell r="J1909">
            <v>5154.6099999999997</v>
          </cell>
          <cell r="K1909">
            <v>5154.6099999999997</v>
          </cell>
          <cell r="L1909">
            <v>5154.6099999999997</v>
          </cell>
          <cell r="M1909">
            <v>5154.6099999999997</v>
          </cell>
          <cell r="N1909">
            <v>5154.6099999999997</v>
          </cell>
          <cell r="O1909">
            <v>5154.6099999999997</v>
          </cell>
          <cell r="P1909">
            <v>5154.6099999999997</v>
          </cell>
          <cell r="Q1909">
            <v>5154.6099999999997</v>
          </cell>
          <cell r="R1909">
            <v>5154.6099999999997</v>
          </cell>
          <cell r="S1909">
            <v>61855.32</v>
          </cell>
          <cell r="T1909" t="str">
            <v>USD</v>
          </cell>
          <cell r="U1909" t="str">
            <v>ASSETS</v>
          </cell>
          <cell r="V1909" t="str">
            <v>OTHER ASSETS</v>
          </cell>
        </row>
        <row r="1910">
          <cell r="C1910" t="str">
            <v>J9   F2200210KGUSD</v>
          </cell>
          <cell r="D1910" t="str">
            <v>CBAAB***</v>
          </cell>
          <cell r="E1910" t="str">
            <v>LAND&amp;ME</v>
          </cell>
          <cell r="F1910" t="str">
            <v>Balance Sheet</v>
          </cell>
          <cell r="G1910">
            <v>15842.9</v>
          </cell>
          <cell r="H1910">
            <v>15842.9</v>
          </cell>
          <cell r="I1910">
            <v>15842.9</v>
          </cell>
          <cell r="J1910">
            <v>15842.9</v>
          </cell>
          <cell r="K1910">
            <v>15842.9</v>
          </cell>
          <cell r="L1910">
            <v>15842.9</v>
          </cell>
          <cell r="M1910">
            <v>15842.9</v>
          </cell>
          <cell r="N1910">
            <v>15842.9</v>
          </cell>
          <cell r="O1910">
            <v>15842.9</v>
          </cell>
          <cell r="P1910">
            <v>15842.9</v>
          </cell>
          <cell r="Q1910">
            <v>15842.9</v>
          </cell>
          <cell r="R1910">
            <v>15842.9</v>
          </cell>
          <cell r="S1910">
            <v>190114.79999999996</v>
          </cell>
          <cell r="T1910" t="str">
            <v>USD</v>
          </cell>
          <cell r="U1910" t="str">
            <v>ASSETS</v>
          </cell>
          <cell r="V1910" t="str">
            <v>OTHER ASSETS</v>
          </cell>
        </row>
        <row r="1911">
          <cell r="C1911" t="str">
            <v>J9   F2200210L1USD</v>
          </cell>
          <cell r="D1911" t="str">
            <v>CBAAB***</v>
          </cell>
          <cell r="E1911" t="str">
            <v>LAND&amp;ME</v>
          </cell>
          <cell r="F1911" t="str">
            <v>Balance Sheet</v>
          </cell>
          <cell r="G1911">
            <v>37086.519999999997</v>
          </cell>
          <cell r="H1911">
            <v>37086.519999999997</v>
          </cell>
          <cell r="I1911">
            <v>37086.519999999997</v>
          </cell>
          <cell r="J1911">
            <v>37086.519999999997</v>
          </cell>
          <cell r="K1911">
            <v>37086.519999999997</v>
          </cell>
          <cell r="L1911">
            <v>37086.519999999997</v>
          </cell>
          <cell r="M1911">
            <v>37086.519999999997</v>
          </cell>
          <cell r="N1911">
            <v>37086.519999999997</v>
          </cell>
          <cell r="O1911">
            <v>37086.519999999997</v>
          </cell>
          <cell r="P1911">
            <v>37086.519999999997</v>
          </cell>
          <cell r="Q1911">
            <v>37086.519999999997</v>
          </cell>
          <cell r="R1911">
            <v>37086.519999999997</v>
          </cell>
          <cell r="S1911">
            <v>445038.24000000005</v>
          </cell>
          <cell r="T1911" t="str">
            <v>USD</v>
          </cell>
          <cell r="U1911" t="str">
            <v>ASSETS</v>
          </cell>
          <cell r="V1911" t="str">
            <v>OTHER ASSETS</v>
          </cell>
        </row>
        <row r="1912">
          <cell r="C1912" t="str">
            <v>J9   F2200210OMUSD</v>
          </cell>
          <cell r="D1912" t="str">
            <v>CBAAB***</v>
          </cell>
          <cell r="E1912" t="str">
            <v>LAND&amp;ME</v>
          </cell>
          <cell r="F1912" t="str">
            <v>Balance Sheet</v>
          </cell>
          <cell r="G1912">
            <v>14060.59</v>
          </cell>
          <cell r="H1912">
            <v>14060.59</v>
          </cell>
          <cell r="I1912">
            <v>14060.59</v>
          </cell>
          <cell r="J1912">
            <v>14060.59</v>
          </cell>
          <cell r="K1912">
            <v>14060.59</v>
          </cell>
          <cell r="L1912">
            <v>14060.59</v>
          </cell>
          <cell r="M1912">
            <v>14060.59</v>
          </cell>
          <cell r="N1912">
            <v>14060.59</v>
          </cell>
          <cell r="O1912">
            <v>14060.59</v>
          </cell>
          <cell r="P1912">
            <v>14060.59</v>
          </cell>
          <cell r="Q1912">
            <v>14060.59</v>
          </cell>
          <cell r="R1912">
            <v>40402.71</v>
          </cell>
          <cell r="S1912">
            <v>195069.19999999998</v>
          </cell>
          <cell r="T1912" t="str">
            <v>USD</v>
          </cell>
          <cell r="U1912" t="str">
            <v>ASSETS</v>
          </cell>
          <cell r="V1912" t="str">
            <v>OTHER ASSETS</v>
          </cell>
        </row>
        <row r="1913">
          <cell r="C1913" t="str">
            <v>J9   F220022225USD</v>
          </cell>
          <cell r="D1913" t="str">
            <v>CBAAA***</v>
          </cell>
          <cell r="E1913" t="str">
            <v>LAND&amp;ME</v>
          </cell>
          <cell r="F1913" t="str">
            <v>Balance Sheet</v>
          </cell>
          <cell r="G1913">
            <v>1295546.0900000001</v>
          </cell>
          <cell r="H1913">
            <v>1295546.0900000001</v>
          </cell>
          <cell r="I1913">
            <v>1295546.0900000001</v>
          </cell>
          <cell r="J1913">
            <v>1295546.0900000001</v>
          </cell>
          <cell r="K1913">
            <v>1295546.0900000001</v>
          </cell>
          <cell r="L1913">
            <v>1295546.0900000001</v>
          </cell>
          <cell r="M1913">
            <v>1295546.0900000001</v>
          </cell>
          <cell r="N1913">
            <v>1295546.0900000001</v>
          </cell>
          <cell r="O1913">
            <v>1295546.0900000001</v>
          </cell>
          <cell r="P1913">
            <v>1295546.0900000001</v>
          </cell>
          <cell r="Q1913">
            <v>1295546.0900000001</v>
          </cell>
          <cell r="R1913">
            <v>1295546.0900000001</v>
          </cell>
          <cell r="S1913">
            <v>15546553.08</v>
          </cell>
          <cell r="T1913" t="str">
            <v>USD</v>
          </cell>
          <cell r="U1913" t="str">
            <v>ASSETS</v>
          </cell>
          <cell r="V1913" t="str">
            <v>OTHER ASSETS</v>
          </cell>
        </row>
        <row r="1914">
          <cell r="C1914" t="str">
            <v>J9   F220022267USD</v>
          </cell>
          <cell r="D1914" t="str">
            <v>CBAAA***</v>
          </cell>
          <cell r="E1914" t="str">
            <v>LAND&amp;ME</v>
          </cell>
          <cell r="F1914" t="str">
            <v>Balance Sheet</v>
          </cell>
          <cell r="G1914">
            <v>1071564.3799999999</v>
          </cell>
          <cell r="H1914">
            <v>1071564.3799999999</v>
          </cell>
          <cell r="I1914">
            <v>1071564.3799999999</v>
          </cell>
          <cell r="J1914">
            <v>1071564.3799999999</v>
          </cell>
          <cell r="K1914">
            <v>1071564.3799999999</v>
          </cell>
          <cell r="L1914">
            <v>1071564.3799999999</v>
          </cell>
          <cell r="M1914">
            <v>1071564.3799999999</v>
          </cell>
          <cell r="N1914">
            <v>1071564.3799999999</v>
          </cell>
          <cell r="O1914">
            <v>1071933.56</v>
          </cell>
          <cell r="P1914">
            <v>1089052.42</v>
          </cell>
          <cell r="Q1914">
            <v>1089052.42</v>
          </cell>
          <cell r="R1914">
            <v>1104797.33</v>
          </cell>
          <cell r="S1914">
            <v>12927350.77</v>
          </cell>
          <cell r="T1914" t="str">
            <v>USD</v>
          </cell>
          <cell r="U1914" t="str">
            <v>ASSETS</v>
          </cell>
          <cell r="V1914" t="str">
            <v>OTHER ASSETS</v>
          </cell>
        </row>
        <row r="1915">
          <cell r="C1915" t="str">
            <v>J9   F22002226AUSD</v>
          </cell>
          <cell r="D1915" t="str">
            <v>CBAAA***</v>
          </cell>
          <cell r="E1915" t="str">
            <v>LAND&amp;ME</v>
          </cell>
          <cell r="F1915" t="str">
            <v>Balance Sheet</v>
          </cell>
          <cell r="G1915">
            <v>186766.33</v>
          </cell>
          <cell r="H1915">
            <v>186766.33</v>
          </cell>
          <cell r="I1915">
            <v>186766.33</v>
          </cell>
          <cell r="J1915">
            <v>186766.33</v>
          </cell>
          <cell r="K1915">
            <v>186766.33</v>
          </cell>
          <cell r="L1915">
            <v>186766.33</v>
          </cell>
          <cell r="M1915">
            <v>186766.33</v>
          </cell>
          <cell r="N1915">
            <v>186766.33</v>
          </cell>
          <cell r="O1915">
            <v>186766.33</v>
          </cell>
          <cell r="P1915">
            <v>186766.33</v>
          </cell>
          <cell r="Q1915">
            <v>186766.33</v>
          </cell>
          <cell r="R1915">
            <v>186766.33</v>
          </cell>
          <cell r="S1915">
            <v>2241195.9600000004</v>
          </cell>
          <cell r="T1915" t="str">
            <v>USD</v>
          </cell>
          <cell r="U1915" t="str">
            <v>ASSETS</v>
          </cell>
          <cell r="V1915" t="str">
            <v>OTHER ASSETS</v>
          </cell>
        </row>
        <row r="1916">
          <cell r="C1916" t="str">
            <v>J9   F220022276USD</v>
          </cell>
          <cell r="D1916" t="str">
            <v>CBAAA***</v>
          </cell>
          <cell r="E1916" t="str">
            <v>LAND&amp;ME</v>
          </cell>
          <cell r="F1916" t="str">
            <v>Balance Sheet</v>
          </cell>
          <cell r="G1916">
            <v>220352.84</v>
          </cell>
          <cell r="H1916">
            <v>220352.84</v>
          </cell>
          <cell r="I1916">
            <v>220352.84</v>
          </cell>
          <cell r="J1916">
            <v>220352.84</v>
          </cell>
          <cell r="K1916">
            <v>220352.84</v>
          </cell>
          <cell r="L1916">
            <v>220352.84</v>
          </cell>
          <cell r="M1916">
            <v>220352.84</v>
          </cell>
          <cell r="N1916">
            <v>220352.84</v>
          </cell>
          <cell r="O1916">
            <v>220352.84</v>
          </cell>
          <cell r="P1916">
            <v>220352.84</v>
          </cell>
          <cell r="Q1916">
            <v>220352.84</v>
          </cell>
          <cell r="R1916">
            <v>220352.84</v>
          </cell>
          <cell r="S1916">
            <v>2644234.08</v>
          </cell>
          <cell r="T1916" t="str">
            <v>USD</v>
          </cell>
          <cell r="U1916" t="str">
            <v>ASSETS</v>
          </cell>
          <cell r="V1916" t="str">
            <v>OTHER ASSETS</v>
          </cell>
        </row>
        <row r="1917">
          <cell r="C1917" t="str">
            <v>J9   F2200222BWUSD</v>
          </cell>
          <cell r="D1917" t="str">
            <v>CBAAA***</v>
          </cell>
          <cell r="E1917" t="str">
            <v>LAND&amp;ME</v>
          </cell>
          <cell r="F1917" t="str">
            <v>Balance Sheet</v>
          </cell>
          <cell r="G1917">
            <v>556530.85</v>
          </cell>
          <cell r="H1917">
            <v>556530.85</v>
          </cell>
          <cell r="I1917">
            <v>556530.85</v>
          </cell>
          <cell r="J1917">
            <v>556530.85</v>
          </cell>
          <cell r="K1917">
            <v>556530.85</v>
          </cell>
          <cell r="L1917">
            <v>556530.85</v>
          </cell>
          <cell r="M1917">
            <v>556530.85</v>
          </cell>
          <cell r="N1917">
            <v>556530.85</v>
          </cell>
          <cell r="O1917">
            <v>556530.85</v>
          </cell>
          <cell r="P1917">
            <v>556530.85</v>
          </cell>
          <cell r="Q1917">
            <v>556530.85</v>
          </cell>
          <cell r="R1917">
            <v>605634.43999999994</v>
          </cell>
          <cell r="S1917">
            <v>6727473.7899999991</v>
          </cell>
          <cell r="T1917" t="str">
            <v>USD</v>
          </cell>
          <cell r="U1917" t="str">
            <v>ASSETS</v>
          </cell>
          <cell r="V1917" t="str">
            <v>OTHER ASSETS</v>
          </cell>
        </row>
        <row r="1918">
          <cell r="C1918" t="str">
            <v>J9   F2200222KGUSD</v>
          </cell>
          <cell r="D1918" t="str">
            <v>CBAAA***</v>
          </cell>
          <cell r="E1918" t="str">
            <v>LAND&amp;ME</v>
          </cell>
          <cell r="F1918" t="str">
            <v>Balance Sheet</v>
          </cell>
          <cell r="G1918">
            <v>198578.41</v>
          </cell>
          <cell r="H1918">
            <v>198578.41</v>
          </cell>
          <cell r="I1918">
            <v>198578.41</v>
          </cell>
          <cell r="J1918">
            <v>198578.41</v>
          </cell>
          <cell r="K1918">
            <v>198578.41</v>
          </cell>
          <cell r="L1918">
            <v>198578.41</v>
          </cell>
          <cell r="M1918">
            <v>198578.41</v>
          </cell>
          <cell r="N1918">
            <v>198578.41</v>
          </cell>
          <cell r="O1918">
            <v>198578.41</v>
          </cell>
          <cell r="P1918">
            <v>198578.41</v>
          </cell>
          <cell r="Q1918">
            <v>198578.41</v>
          </cell>
          <cell r="R1918">
            <v>198578.41</v>
          </cell>
          <cell r="S1918">
            <v>2382940.92</v>
          </cell>
          <cell r="T1918" t="str">
            <v>USD</v>
          </cell>
          <cell r="U1918" t="str">
            <v>ASSETS</v>
          </cell>
          <cell r="V1918" t="str">
            <v>OTHER ASSETS</v>
          </cell>
        </row>
        <row r="1919">
          <cell r="C1919" t="str">
            <v>J9   F2200222L1USD</v>
          </cell>
          <cell r="D1919" t="str">
            <v>CBAAA***</v>
          </cell>
          <cell r="E1919" t="str">
            <v>LAND&amp;ME</v>
          </cell>
          <cell r="F1919" t="str">
            <v>Balance Sheet</v>
          </cell>
          <cell r="G1919">
            <v>1699896.26</v>
          </cell>
          <cell r="H1919">
            <v>1699896.26</v>
          </cell>
          <cell r="I1919">
            <v>1699896.26</v>
          </cell>
          <cell r="J1919">
            <v>1699896.26</v>
          </cell>
          <cell r="K1919">
            <v>1699896.26</v>
          </cell>
          <cell r="L1919">
            <v>1699896.26</v>
          </cell>
          <cell r="M1919">
            <v>1699896.26</v>
          </cell>
          <cell r="N1919">
            <v>1699896.26</v>
          </cell>
          <cell r="O1919">
            <v>1699896.26</v>
          </cell>
          <cell r="P1919">
            <v>1699896.26</v>
          </cell>
          <cell r="Q1919">
            <v>1699896.26</v>
          </cell>
          <cell r="R1919">
            <v>1699896.26</v>
          </cell>
          <cell r="S1919">
            <v>20398755.120000005</v>
          </cell>
          <cell r="T1919" t="str">
            <v>USD</v>
          </cell>
          <cell r="U1919" t="str">
            <v>ASSETS</v>
          </cell>
          <cell r="V1919" t="str">
            <v>OTHER ASSETS</v>
          </cell>
        </row>
        <row r="1920">
          <cell r="C1920" t="str">
            <v>J9   F2200222OMUSD</v>
          </cell>
          <cell r="D1920" t="str">
            <v>CBAAA***</v>
          </cell>
          <cell r="E1920" t="str">
            <v>LAND&amp;ME</v>
          </cell>
          <cell r="F1920" t="str">
            <v>Balance Sheet</v>
          </cell>
          <cell r="G1920">
            <v>2419964.46</v>
          </cell>
          <cell r="H1920">
            <v>2419964.46</v>
          </cell>
          <cell r="I1920">
            <v>2419964.46</v>
          </cell>
          <cell r="J1920">
            <v>2419964.46</v>
          </cell>
          <cell r="K1920">
            <v>2419964.46</v>
          </cell>
          <cell r="L1920">
            <v>2419964.46</v>
          </cell>
          <cell r="M1920">
            <v>2419964.46</v>
          </cell>
          <cell r="N1920">
            <v>2419964.46</v>
          </cell>
          <cell r="O1920">
            <v>2419964.46</v>
          </cell>
          <cell r="P1920">
            <v>2419964.46</v>
          </cell>
          <cell r="Q1920">
            <v>2419964.46</v>
          </cell>
          <cell r="R1920">
            <v>2419964.46</v>
          </cell>
          <cell r="S1920">
            <v>29039573.520000007</v>
          </cell>
          <cell r="T1920" t="str">
            <v>USD</v>
          </cell>
          <cell r="U1920" t="str">
            <v>ASSETS</v>
          </cell>
          <cell r="V1920" t="str">
            <v>OTHER ASSETS</v>
          </cell>
        </row>
        <row r="1921">
          <cell r="C1921" t="str">
            <v>J9   F220023225USD</v>
          </cell>
          <cell r="D1921" t="str">
            <v>CBAAA***</v>
          </cell>
          <cell r="E1921" t="str">
            <v>LAND&amp;ME</v>
          </cell>
          <cell r="F1921" t="str">
            <v>Balance Sheet</v>
          </cell>
          <cell r="G1921">
            <v>459313.64</v>
          </cell>
          <cell r="H1921">
            <v>459313.64</v>
          </cell>
          <cell r="I1921">
            <v>459313.64</v>
          </cell>
          <cell r="J1921">
            <v>459313.64</v>
          </cell>
          <cell r="K1921">
            <v>459313.64</v>
          </cell>
          <cell r="L1921">
            <v>459313.64</v>
          </cell>
          <cell r="M1921">
            <v>459313.64</v>
          </cell>
          <cell r="N1921">
            <v>459313.64</v>
          </cell>
          <cell r="O1921">
            <v>459313.64</v>
          </cell>
          <cell r="P1921">
            <v>459313.64</v>
          </cell>
          <cell r="Q1921">
            <v>459313.64</v>
          </cell>
          <cell r="R1921">
            <v>436059.14</v>
          </cell>
          <cell r="S1921">
            <v>5488509.1799999997</v>
          </cell>
          <cell r="T1921" t="str">
            <v>USD</v>
          </cell>
          <cell r="U1921" t="str">
            <v>ASSETS</v>
          </cell>
          <cell r="V1921" t="str">
            <v>OTHER ASSETS</v>
          </cell>
        </row>
        <row r="1922">
          <cell r="C1922" t="str">
            <v>J9   F220023267USD</v>
          </cell>
          <cell r="D1922" t="str">
            <v>CBAAA***</v>
          </cell>
          <cell r="E1922" t="str">
            <v>LAND&amp;ME</v>
          </cell>
          <cell r="F1922" t="str">
            <v>Balance Sheet</v>
          </cell>
          <cell r="G1922">
            <v>511236.99</v>
          </cell>
          <cell r="H1922">
            <v>511236.99</v>
          </cell>
          <cell r="I1922">
            <v>511236.99</v>
          </cell>
          <cell r="J1922">
            <v>511236.99</v>
          </cell>
          <cell r="K1922">
            <v>511236.99</v>
          </cell>
          <cell r="L1922">
            <v>511236.99</v>
          </cell>
          <cell r="M1922">
            <v>511236.99</v>
          </cell>
          <cell r="N1922">
            <v>511236.99</v>
          </cell>
          <cell r="O1922">
            <v>511236.99</v>
          </cell>
          <cell r="P1922">
            <v>511236.99</v>
          </cell>
          <cell r="Q1922">
            <v>511236.99</v>
          </cell>
          <cell r="R1922">
            <v>414237.67</v>
          </cell>
          <cell r="S1922">
            <v>6037844.5600000015</v>
          </cell>
          <cell r="T1922" t="str">
            <v>USD</v>
          </cell>
          <cell r="U1922" t="str">
            <v>ASSETS</v>
          </cell>
          <cell r="V1922" t="str">
            <v>OTHER ASSETS</v>
          </cell>
        </row>
        <row r="1923">
          <cell r="C1923" t="str">
            <v>J9   F22002326AUSD</v>
          </cell>
          <cell r="D1923" t="str">
            <v>CBAAA***</v>
          </cell>
          <cell r="E1923" t="str">
            <v>LAND&amp;ME</v>
          </cell>
          <cell r="F1923" t="str">
            <v>Balance Sheet</v>
          </cell>
          <cell r="G1923">
            <v>44098.25</v>
          </cell>
          <cell r="H1923">
            <v>44098.25</v>
          </cell>
          <cell r="I1923">
            <v>44098.25</v>
          </cell>
          <cell r="J1923">
            <v>44098.25</v>
          </cell>
          <cell r="K1923">
            <v>44098.25</v>
          </cell>
          <cell r="L1923">
            <v>44098.25</v>
          </cell>
          <cell r="M1923">
            <v>44098.25</v>
          </cell>
          <cell r="N1923">
            <v>44098.25</v>
          </cell>
          <cell r="O1923">
            <v>44098.25</v>
          </cell>
          <cell r="P1923">
            <v>44098.25</v>
          </cell>
          <cell r="Q1923">
            <v>44098.25</v>
          </cell>
          <cell r="R1923">
            <v>44098.25</v>
          </cell>
          <cell r="S1923">
            <v>529179</v>
          </cell>
          <cell r="T1923" t="str">
            <v>USD</v>
          </cell>
          <cell r="U1923" t="str">
            <v>ASSETS</v>
          </cell>
          <cell r="V1923" t="str">
            <v>OTHER ASSETS</v>
          </cell>
        </row>
        <row r="1924">
          <cell r="C1924" t="str">
            <v>J9   F220023276USD</v>
          </cell>
          <cell r="D1924" t="str">
            <v>CBAAA***</v>
          </cell>
          <cell r="E1924" t="str">
            <v>LAND&amp;ME</v>
          </cell>
          <cell r="F1924" t="str">
            <v>Balance Sheet</v>
          </cell>
          <cell r="G1924">
            <v>77308.289999999994</v>
          </cell>
          <cell r="H1924">
            <v>77308.289999999994</v>
          </cell>
          <cell r="I1924">
            <v>77308.289999999994</v>
          </cell>
          <cell r="J1924">
            <v>77308.289999999994</v>
          </cell>
          <cell r="K1924">
            <v>77308.289999999994</v>
          </cell>
          <cell r="L1924">
            <v>77308.289999999994</v>
          </cell>
          <cell r="M1924">
            <v>77308.289999999994</v>
          </cell>
          <cell r="N1924">
            <v>77308.289999999994</v>
          </cell>
          <cell r="O1924">
            <v>77308.289999999994</v>
          </cell>
          <cell r="P1924">
            <v>77308.289999999994</v>
          </cell>
          <cell r="Q1924">
            <v>77308.289999999994</v>
          </cell>
          <cell r="R1924">
            <v>27148.3</v>
          </cell>
          <cell r="S1924">
            <v>877539.49000000011</v>
          </cell>
          <cell r="T1924" t="str">
            <v>USD</v>
          </cell>
          <cell r="U1924" t="str">
            <v>ASSETS</v>
          </cell>
          <cell r="V1924" t="str">
            <v>OTHER ASSETS</v>
          </cell>
        </row>
        <row r="1925">
          <cell r="C1925" t="str">
            <v>J9   F2200232BWUSD</v>
          </cell>
          <cell r="D1925" t="str">
            <v>CBAAA***</v>
          </cell>
          <cell r="E1925" t="str">
            <v>LAND&amp;ME</v>
          </cell>
          <cell r="F1925" t="str">
            <v>Balance Sheet</v>
          </cell>
          <cell r="G1925">
            <v>72157.919999999998</v>
          </cell>
          <cell r="H1925">
            <v>72157.919999999998</v>
          </cell>
          <cell r="I1925">
            <v>72157.919999999998</v>
          </cell>
          <cell r="J1925">
            <v>72157.919999999998</v>
          </cell>
          <cell r="K1925">
            <v>72157.919999999998</v>
          </cell>
          <cell r="L1925">
            <v>72157.919999999998</v>
          </cell>
          <cell r="M1925">
            <v>72157.919999999998</v>
          </cell>
          <cell r="N1925">
            <v>72157.919999999998</v>
          </cell>
          <cell r="O1925">
            <v>72157.919999999998</v>
          </cell>
          <cell r="P1925">
            <v>72157.919999999998</v>
          </cell>
          <cell r="Q1925">
            <v>72157.919999999998</v>
          </cell>
          <cell r="R1925">
            <v>72157.919999999998</v>
          </cell>
          <cell r="S1925">
            <v>865895.04000000015</v>
          </cell>
          <cell r="T1925" t="str">
            <v>USD</v>
          </cell>
          <cell r="U1925" t="str">
            <v>ASSETS</v>
          </cell>
          <cell r="V1925" t="str">
            <v>OTHER ASSETS</v>
          </cell>
        </row>
        <row r="1926">
          <cell r="C1926" t="str">
            <v>J9   F2200232KGUSD</v>
          </cell>
          <cell r="D1926" t="str">
            <v>CBAAA***</v>
          </cell>
          <cell r="E1926" t="str">
            <v>LAND&amp;ME</v>
          </cell>
          <cell r="F1926" t="str">
            <v>Balance Sheet</v>
          </cell>
          <cell r="G1926">
            <v>7880.32</v>
          </cell>
          <cell r="H1926">
            <v>7880.32</v>
          </cell>
          <cell r="I1926">
            <v>7880.32</v>
          </cell>
          <cell r="J1926">
            <v>7880.32</v>
          </cell>
          <cell r="K1926">
            <v>7880.32</v>
          </cell>
          <cell r="L1926">
            <v>7880.32</v>
          </cell>
          <cell r="M1926">
            <v>7880.32</v>
          </cell>
          <cell r="N1926">
            <v>7880.32</v>
          </cell>
          <cell r="O1926">
            <v>7880.32</v>
          </cell>
          <cell r="P1926">
            <v>7880.32</v>
          </cell>
          <cell r="Q1926">
            <v>7880.32</v>
          </cell>
          <cell r="R1926">
            <v>7880.32</v>
          </cell>
          <cell r="S1926">
            <v>94563.840000000026</v>
          </cell>
          <cell r="T1926" t="str">
            <v>USD</v>
          </cell>
          <cell r="U1926" t="str">
            <v>ASSETS</v>
          </cell>
          <cell r="V1926" t="str">
            <v>OTHER ASSETS</v>
          </cell>
        </row>
        <row r="1927">
          <cell r="C1927" t="str">
            <v>J9   F2200232L1USD</v>
          </cell>
          <cell r="D1927" t="str">
            <v>CBAAA***</v>
          </cell>
          <cell r="E1927" t="str">
            <v>LAND&amp;ME</v>
          </cell>
          <cell r="F1927" t="str">
            <v>Balance Sheet</v>
          </cell>
          <cell r="G1927">
            <v>485003.82</v>
          </cell>
          <cell r="H1927">
            <v>485003.82</v>
          </cell>
          <cell r="I1927">
            <v>485003.82</v>
          </cell>
          <cell r="J1927">
            <v>485003.82</v>
          </cell>
          <cell r="K1927">
            <v>485003.82</v>
          </cell>
          <cell r="L1927">
            <v>485003.82</v>
          </cell>
          <cell r="M1927">
            <v>485003.82</v>
          </cell>
          <cell r="N1927">
            <v>485003.82</v>
          </cell>
          <cell r="O1927">
            <v>485114.48</v>
          </cell>
          <cell r="P1927">
            <v>485114.48</v>
          </cell>
          <cell r="Q1927">
            <v>485114.48</v>
          </cell>
          <cell r="R1927">
            <v>461859.98</v>
          </cell>
          <cell r="S1927">
            <v>5797233.9800000004</v>
          </cell>
          <cell r="T1927" t="str">
            <v>USD</v>
          </cell>
          <cell r="U1927" t="str">
            <v>ASSETS</v>
          </cell>
          <cell r="V1927" t="str">
            <v>OTHER ASSETS</v>
          </cell>
        </row>
        <row r="1928">
          <cell r="C1928" t="str">
            <v>J9   F2200232OMUSD</v>
          </cell>
          <cell r="D1928" t="str">
            <v>CBAAA***</v>
          </cell>
          <cell r="E1928" t="str">
            <v>LAND&amp;ME</v>
          </cell>
          <cell r="F1928" t="str">
            <v>Balance Sheet</v>
          </cell>
          <cell r="G1928">
            <v>315048.78999999998</v>
          </cell>
          <cell r="H1928">
            <v>315048.78999999998</v>
          </cell>
          <cell r="I1928">
            <v>315048.78999999998</v>
          </cell>
          <cell r="J1928">
            <v>315048.78999999998</v>
          </cell>
          <cell r="K1928">
            <v>315048.78999999998</v>
          </cell>
          <cell r="L1928">
            <v>315048.78999999998</v>
          </cell>
          <cell r="M1928">
            <v>315048.78999999998</v>
          </cell>
          <cell r="N1928">
            <v>315048.78999999998</v>
          </cell>
          <cell r="O1928">
            <v>315048.78999999998</v>
          </cell>
          <cell r="P1928">
            <v>315048.78999999998</v>
          </cell>
          <cell r="Q1928">
            <v>315048.78999999998</v>
          </cell>
          <cell r="R1928">
            <v>315048.78999999998</v>
          </cell>
          <cell r="S1928">
            <v>3780585.48</v>
          </cell>
          <cell r="T1928" t="str">
            <v>USD</v>
          </cell>
          <cell r="U1928" t="str">
            <v>ASSETS</v>
          </cell>
          <cell r="V1928" t="str">
            <v>OTHER ASSETS</v>
          </cell>
        </row>
        <row r="1929">
          <cell r="C1929" t="str">
            <v>J9   F220025025USD</v>
          </cell>
          <cell r="D1929" t="str">
            <v>CBAAA***</v>
          </cell>
          <cell r="E1929" t="str">
            <v>LAND&amp;ME</v>
          </cell>
          <cell r="F1929" t="str">
            <v>Balance Sheet</v>
          </cell>
          <cell r="G1929">
            <v>117220.97</v>
          </cell>
          <cell r="H1929">
            <v>117220.97</v>
          </cell>
          <cell r="I1929">
            <v>117220.97</v>
          </cell>
          <cell r="J1929">
            <v>117220.97</v>
          </cell>
          <cell r="K1929">
            <v>117220.97</v>
          </cell>
          <cell r="L1929">
            <v>117220.97</v>
          </cell>
          <cell r="M1929">
            <v>117220.97</v>
          </cell>
          <cell r="N1929">
            <v>117220.97</v>
          </cell>
          <cell r="O1929">
            <v>117220.97</v>
          </cell>
          <cell r="P1929">
            <v>117220.97</v>
          </cell>
          <cell r="Q1929">
            <v>117220.97</v>
          </cell>
          <cell r="R1929">
            <v>117220.97</v>
          </cell>
          <cell r="S1929">
            <v>1406651.64</v>
          </cell>
          <cell r="T1929" t="str">
            <v>USD</v>
          </cell>
          <cell r="U1929" t="str">
            <v>ASSETS</v>
          </cell>
          <cell r="V1929" t="str">
            <v>OTHER ASSETS</v>
          </cell>
        </row>
        <row r="1930">
          <cell r="C1930" t="str">
            <v>J9   F220025067USD</v>
          </cell>
          <cell r="D1930" t="str">
            <v>CBAAA***</v>
          </cell>
          <cell r="E1930" t="str">
            <v>LAND&amp;ME</v>
          </cell>
          <cell r="F1930" t="str">
            <v>Balance Sheet</v>
          </cell>
          <cell r="G1930">
            <v>94450.01</v>
          </cell>
          <cell r="H1930">
            <v>94450.01</v>
          </cell>
          <cell r="I1930">
            <v>94450.01</v>
          </cell>
          <cell r="J1930">
            <v>94450.01</v>
          </cell>
          <cell r="K1930">
            <v>94450.01</v>
          </cell>
          <cell r="L1930">
            <v>94450.01</v>
          </cell>
          <cell r="M1930">
            <v>94450.01</v>
          </cell>
          <cell r="N1930">
            <v>94450.01</v>
          </cell>
          <cell r="O1930">
            <v>94450.01</v>
          </cell>
          <cell r="P1930">
            <v>94450.01</v>
          </cell>
          <cell r="Q1930">
            <v>94450.01</v>
          </cell>
          <cell r="R1930">
            <v>94450.01</v>
          </cell>
          <cell r="S1930">
            <v>1133400.1199999999</v>
          </cell>
          <cell r="T1930" t="str">
            <v>USD</v>
          </cell>
          <cell r="U1930" t="str">
            <v>ASSETS</v>
          </cell>
          <cell r="V1930" t="str">
            <v>OTHER ASSETS</v>
          </cell>
        </row>
        <row r="1931">
          <cell r="C1931" t="str">
            <v>J9   F220025076USD</v>
          </cell>
          <cell r="D1931" t="str">
            <v>CBAAA***</v>
          </cell>
          <cell r="E1931" t="str">
            <v>LAND&amp;ME</v>
          </cell>
          <cell r="F1931" t="str">
            <v>Balance Sheet</v>
          </cell>
          <cell r="G1931">
            <v>23459.439999999999</v>
          </cell>
          <cell r="H1931">
            <v>37322.81</v>
          </cell>
          <cell r="I1931">
            <v>37322.81</v>
          </cell>
          <cell r="J1931">
            <v>37322.81</v>
          </cell>
          <cell r="K1931">
            <v>37322.81</v>
          </cell>
          <cell r="L1931">
            <v>37322.81</v>
          </cell>
          <cell r="M1931">
            <v>37322.81</v>
          </cell>
          <cell r="N1931">
            <v>37322.81</v>
          </cell>
          <cell r="O1931">
            <v>37322.81</v>
          </cell>
          <cell r="P1931">
            <v>37322.81</v>
          </cell>
          <cell r="Q1931">
            <v>37322.81</v>
          </cell>
          <cell r="R1931">
            <v>37322.81</v>
          </cell>
          <cell r="S1931">
            <v>434010.35</v>
          </cell>
          <cell r="T1931" t="str">
            <v>USD</v>
          </cell>
          <cell r="U1931" t="str">
            <v>ASSETS</v>
          </cell>
          <cell r="V1931" t="str">
            <v>OTHER ASSETS</v>
          </cell>
        </row>
        <row r="1932">
          <cell r="C1932" t="str">
            <v>J9   F2200250L1USD</v>
          </cell>
          <cell r="D1932" t="str">
            <v>CBAAA***</v>
          </cell>
          <cell r="E1932" t="str">
            <v>LAND&amp;ME</v>
          </cell>
          <cell r="F1932" t="str">
            <v>Balance Sheet</v>
          </cell>
          <cell r="G1932">
            <v>119363.49</v>
          </cell>
          <cell r="H1932">
            <v>119363.49</v>
          </cell>
          <cell r="I1932">
            <v>119363.49</v>
          </cell>
          <cell r="J1932">
            <v>119363.49</v>
          </cell>
          <cell r="K1932">
            <v>119363.49</v>
          </cell>
          <cell r="L1932">
            <v>119363.49</v>
          </cell>
          <cell r="M1932">
            <v>119363.49</v>
          </cell>
          <cell r="N1932">
            <v>119363.49</v>
          </cell>
          <cell r="O1932">
            <v>119363.49</v>
          </cell>
          <cell r="P1932">
            <v>119363.49</v>
          </cell>
          <cell r="Q1932">
            <v>119363.49</v>
          </cell>
          <cell r="R1932">
            <v>119363.49</v>
          </cell>
          <cell r="S1932">
            <v>1432361.8800000001</v>
          </cell>
          <cell r="T1932" t="str">
            <v>USD</v>
          </cell>
          <cell r="U1932" t="str">
            <v>ASSETS</v>
          </cell>
          <cell r="V1932" t="str">
            <v>OTHER ASSETS</v>
          </cell>
        </row>
        <row r="1933">
          <cell r="C1933" t="str">
            <v>J9   F2200250OMUSD</v>
          </cell>
          <cell r="D1933" t="str">
            <v>CBAAA***</v>
          </cell>
          <cell r="E1933" t="str">
            <v>LAND&amp;ME</v>
          </cell>
          <cell r="F1933" t="str">
            <v>Balance Sheet</v>
          </cell>
          <cell r="G1933">
            <v>19367.16</v>
          </cell>
          <cell r="H1933">
            <v>19367.16</v>
          </cell>
          <cell r="I1933">
            <v>19367.16</v>
          </cell>
          <cell r="J1933">
            <v>19367.16</v>
          </cell>
          <cell r="K1933">
            <v>19367.16</v>
          </cell>
          <cell r="L1933">
            <v>19367.16</v>
          </cell>
          <cell r="M1933">
            <v>19367.16</v>
          </cell>
          <cell r="N1933">
            <v>19367.16</v>
          </cell>
          <cell r="O1933">
            <v>19367.16</v>
          </cell>
          <cell r="P1933">
            <v>19367.16</v>
          </cell>
          <cell r="Q1933">
            <v>19367.16</v>
          </cell>
          <cell r="R1933">
            <v>19367.16</v>
          </cell>
          <cell r="S1933">
            <v>232405.92</v>
          </cell>
          <cell r="T1933" t="str">
            <v>USD</v>
          </cell>
          <cell r="U1933" t="str">
            <v>ASSETS</v>
          </cell>
          <cell r="V1933" t="str">
            <v>OTHER ASSETS</v>
          </cell>
        </row>
        <row r="1934">
          <cell r="C1934" t="str">
            <v>J9   F220025125USD</v>
          </cell>
          <cell r="D1934" t="str">
            <v>CBAAA***</v>
          </cell>
          <cell r="E1934" t="str">
            <v>LAND&amp;ME</v>
          </cell>
          <cell r="F1934" t="str">
            <v>Balance Sheet</v>
          </cell>
          <cell r="G1934">
            <v>-2407.4699999999998</v>
          </cell>
          <cell r="H1934">
            <v>-2407.4699999999998</v>
          </cell>
          <cell r="I1934">
            <v>-2407.4699999999998</v>
          </cell>
          <cell r="J1934">
            <v>-2407.4699999999998</v>
          </cell>
          <cell r="K1934">
            <v>-2407.4699999999998</v>
          </cell>
          <cell r="L1934">
            <v>-2407.4699999999998</v>
          </cell>
          <cell r="M1934">
            <v>-2407.4699999999998</v>
          </cell>
          <cell r="N1934">
            <v>-2407.4699999999998</v>
          </cell>
          <cell r="O1934">
            <v>-2407.4699999999998</v>
          </cell>
          <cell r="P1934">
            <v>-2407.4699999999998</v>
          </cell>
          <cell r="Q1934">
            <v>-2407.4699999999998</v>
          </cell>
          <cell r="R1934">
            <v>-2407.4699999999998</v>
          </cell>
          <cell r="S1934">
            <v>-28889.640000000003</v>
          </cell>
          <cell r="T1934" t="str">
            <v>USD</v>
          </cell>
          <cell r="U1934" t="str">
            <v>ASSETS</v>
          </cell>
          <cell r="V1934" t="str">
            <v>OTHER ASSETS</v>
          </cell>
        </row>
        <row r="1935">
          <cell r="C1935" t="str">
            <v>J9   F220025167USD</v>
          </cell>
          <cell r="D1935" t="str">
            <v>CBAAA***</v>
          </cell>
          <cell r="E1935" t="str">
            <v>LAND&amp;ME</v>
          </cell>
          <cell r="F1935" t="str">
            <v>Balance Sheet</v>
          </cell>
          <cell r="G1935">
            <v>291466.44</v>
          </cell>
          <cell r="H1935">
            <v>291466.44</v>
          </cell>
          <cell r="I1935">
            <v>291466.44</v>
          </cell>
          <cell r="J1935">
            <v>291466.44</v>
          </cell>
          <cell r="K1935">
            <v>291466.44</v>
          </cell>
          <cell r="L1935">
            <v>291466.44</v>
          </cell>
          <cell r="M1935">
            <v>291466.44</v>
          </cell>
          <cell r="N1935">
            <v>291466.44</v>
          </cell>
          <cell r="O1935">
            <v>291466.44</v>
          </cell>
          <cell r="P1935">
            <v>291466.44</v>
          </cell>
          <cell r="Q1935">
            <v>291466.44</v>
          </cell>
          <cell r="R1935">
            <v>291466.44</v>
          </cell>
          <cell r="S1935">
            <v>3497597.28</v>
          </cell>
          <cell r="T1935" t="str">
            <v>USD</v>
          </cell>
          <cell r="U1935" t="str">
            <v>ASSETS</v>
          </cell>
          <cell r="V1935" t="str">
            <v>OTHER ASSETS</v>
          </cell>
        </row>
        <row r="1936">
          <cell r="C1936" t="str">
            <v>J9   F22002516AUSD</v>
          </cell>
          <cell r="D1936" t="str">
            <v>CBAAA***</v>
          </cell>
          <cell r="E1936" t="str">
            <v>LAND&amp;ME</v>
          </cell>
          <cell r="F1936" t="str">
            <v>Balance Sheet</v>
          </cell>
          <cell r="G1936">
            <v>2791.4</v>
          </cell>
          <cell r="H1936">
            <v>2791.4</v>
          </cell>
          <cell r="I1936">
            <v>2791.4</v>
          </cell>
          <cell r="J1936">
            <v>2791.4</v>
          </cell>
          <cell r="K1936">
            <v>2791.4</v>
          </cell>
          <cell r="L1936">
            <v>2791.4</v>
          </cell>
          <cell r="M1936">
            <v>2791.4</v>
          </cell>
          <cell r="N1936">
            <v>2791.4</v>
          </cell>
          <cell r="O1936">
            <v>2791.4</v>
          </cell>
          <cell r="P1936">
            <v>2791.4</v>
          </cell>
          <cell r="Q1936">
            <v>2791.4</v>
          </cell>
          <cell r="R1936">
            <v>2791.4</v>
          </cell>
          <cell r="S1936">
            <v>33496.80000000001</v>
          </cell>
          <cell r="T1936" t="str">
            <v>USD</v>
          </cell>
          <cell r="U1936" t="str">
            <v>ASSETS</v>
          </cell>
          <cell r="V1936" t="str">
            <v>OTHER ASSETS</v>
          </cell>
        </row>
        <row r="1937">
          <cell r="C1937" t="str">
            <v>J9   F220025176USD</v>
          </cell>
          <cell r="D1937" t="str">
            <v>CBAAA***</v>
          </cell>
          <cell r="E1937" t="str">
            <v>LAND&amp;ME</v>
          </cell>
          <cell r="F1937" t="str">
            <v>Balance Sheet</v>
          </cell>
          <cell r="G1937">
            <v>8684.2099999999991</v>
          </cell>
          <cell r="H1937">
            <v>8684.2099999999991</v>
          </cell>
          <cell r="I1937">
            <v>8684.2099999999991</v>
          </cell>
          <cell r="J1937">
            <v>8684.2099999999991</v>
          </cell>
          <cell r="K1937">
            <v>8684.2099999999991</v>
          </cell>
          <cell r="L1937">
            <v>8684.2099999999991</v>
          </cell>
          <cell r="M1937">
            <v>8684.2099999999991</v>
          </cell>
          <cell r="N1937">
            <v>8684.2099999999991</v>
          </cell>
          <cell r="O1937">
            <v>8684.2099999999991</v>
          </cell>
          <cell r="P1937">
            <v>8684.2099999999991</v>
          </cell>
          <cell r="Q1937">
            <v>8684.2099999999991</v>
          </cell>
          <cell r="R1937">
            <v>8684.2099999999991</v>
          </cell>
          <cell r="S1937">
            <v>104210.51999999996</v>
          </cell>
          <cell r="T1937" t="str">
            <v>USD</v>
          </cell>
          <cell r="U1937" t="str">
            <v>ASSETS</v>
          </cell>
          <cell r="V1937" t="str">
            <v>OTHER ASSETS</v>
          </cell>
        </row>
        <row r="1938">
          <cell r="C1938" t="str">
            <v>J9   F2200251L1USD</v>
          </cell>
          <cell r="D1938" t="str">
            <v>CBAAA***</v>
          </cell>
          <cell r="E1938" t="str">
            <v>LAND&amp;ME</v>
          </cell>
          <cell r="F1938" t="str">
            <v>Balance Sheet</v>
          </cell>
          <cell r="G1938">
            <v>9810.2199999999993</v>
          </cell>
          <cell r="H1938">
            <v>9810.2199999999993</v>
          </cell>
          <cell r="I1938">
            <v>9810.2199999999993</v>
          </cell>
          <cell r="J1938">
            <v>9810.2199999999993</v>
          </cell>
          <cell r="K1938">
            <v>9810.2199999999993</v>
          </cell>
          <cell r="L1938">
            <v>9810.2199999999993</v>
          </cell>
          <cell r="M1938">
            <v>9810.2199999999993</v>
          </cell>
          <cell r="N1938">
            <v>9810.2199999999993</v>
          </cell>
          <cell r="O1938">
            <v>9810.2199999999993</v>
          </cell>
          <cell r="P1938">
            <v>9810.2199999999993</v>
          </cell>
          <cell r="Q1938">
            <v>9810.2199999999993</v>
          </cell>
          <cell r="R1938">
            <v>9810.2199999999993</v>
          </cell>
          <cell r="S1938">
            <v>117722.64</v>
          </cell>
          <cell r="T1938" t="str">
            <v>USD</v>
          </cell>
          <cell r="U1938" t="str">
            <v>ASSETS</v>
          </cell>
          <cell r="V1938" t="str">
            <v>OTHER ASSETS</v>
          </cell>
        </row>
        <row r="1939">
          <cell r="C1939" t="str">
            <v>J9   F220025225USD</v>
          </cell>
          <cell r="D1939" t="str">
            <v>CBAAA***</v>
          </cell>
          <cell r="E1939" t="str">
            <v>LAND&amp;ME</v>
          </cell>
          <cell r="F1939" t="str">
            <v>Balance Sheet</v>
          </cell>
          <cell r="G1939">
            <v>12977.56</v>
          </cell>
          <cell r="H1939">
            <v>12977.56</v>
          </cell>
          <cell r="I1939">
            <v>12977.56</v>
          </cell>
          <cell r="J1939">
            <v>12977.56</v>
          </cell>
          <cell r="K1939">
            <v>12977.56</v>
          </cell>
          <cell r="L1939">
            <v>12977.56</v>
          </cell>
          <cell r="M1939">
            <v>12977.56</v>
          </cell>
          <cell r="N1939">
            <v>12977.56</v>
          </cell>
          <cell r="O1939">
            <v>12977.56</v>
          </cell>
          <cell r="P1939">
            <v>12977.56</v>
          </cell>
          <cell r="Q1939">
            <v>12977.56</v>
          </cell>
          <cell r="R1939">
            <v>12977.56</v>
          </cell>
          <cell r="S1939">
            <v>155730.72</v>
          </cell>
          <cell r="T1939" t="str">
            <v>USD</v>
          </cell>
          <cell r="U1939" t="str">
            <v>ASSETS</v>
          </cell>
          <cell r="V1939" t="str">
            <v>OTHER ASSETS</v>
          </cell>
        </row>
        <row r="1940">
          <cell r="C1940" t="str">
            <v>J9   F220025267USD</v>
          </cell>
          <cell r="D1940" t="str">
            <v>CBAAA***</v>
          </cell>
          <cell r="E1940" t="str">
            <v>LAND&amp;ME</v>
          </cell>
          <cell r="F1940" t="str">
            <v>Balance Sheet</v>
          </cell>
          <cell r="G1940">
            <v>1050.51</v>
          </cell>
          <cell r="H1940">
            <v>1050.51</v>
          </cell>
          <cell r="I1940">
            <v>1050.51</v>
          </cell>
          <cell r="J1940">
            <v>1050.51</v>
          </cell>
          <cell r="K1940">
            <v>1050.51</v>
          </cell>
          <cell r="L1940">
            <v>1050.51</v>
          </cell>
          <cell r="M1940">
            <v>1050.51</v>
          </cell>
          <cell r="N1940">
            <v>1050.51</v>
          </cell>
          <cell r="O1940">
            <v>1050.51</v>
          </cell>
          <cell r="P1940">
            <v>1050.51</v>
          </cell>
          <cell r="Q1940">
            <v>1050.51</v>
          </cell>
          <cell r="R1940">
            <v>1050.51</v>
          </cell>
          <cell r="S1940">
            <v>12606.12</v>
          </cell>
          <cell r="T1940" t="str">
            <v>USD</v>
          </cell>
          <cell r="U1940" t="str">
            <v>ASSETS</v>
          </cell>
          <cell r="V1940" t="str">
            <v>OTHER ASSETS</v>
          </cell>
        </row>
        <row r="1941">
          <cell r="C1941" t="str">
            <v>J9   F22002526AUSD</v>
          </cell>
          <cell r="D1941" t="str">
            <v>CBAAA***</v>
          </cell>
          <cell r="E1941" t="str">
            <v>LAND&amp;ME</v>
          </cell>
          <cell r="F1941" t="str">
            <v>Balance Sheet</v>
          </cell>
          <cell r="G1941">
            <v>7241.21</v>
          </cell>
          <cell r="H1941">
            <v>7241.21</v>
          </cell>
          <cell r="I1941">
            <v>7241.21</v>
          </cell>
          <cell r="J1941">
            <v>7241.21</v>
          </cell>
          <cell r="K1941">
            <v>7241.21</v>
          </cell>
          <cell r="L1941">
            <v>7241.21</v>
          </cell>
          <cell r="M1941">
            <v>7241.21</v>
          </cell>
          <cell r="N1941">
            <v>7241.21</v>
          </cell>
          <cell r="O1941">
            <v>7241.21</v>
          </cell>
          <cell r="P1941">
            <v>7241.21</v>
          </cell>
          <cell r="Q1941">
            <v>7241.21</v>
          </cell>
          <cell r="R1941">
            <v>7241.21</v>
          </cell>
          <cell r="S1941">
            <v>86894.520000000019</v>
          </cell>
          <cell r="T1941" t="str">
            <v>USD</v>
          </cell>
          <cell r="U1941" t="str">
            <v>ASSETS</v>
          </cell>
          <cell r="V1941" t="str">
            <v>OTHER ASSETS</v>
          </cell>
        </row>
        <row r="1942">
          <cell r="C1942" t="str">
            <v>J9   F2200252L1USD</v>
          </cell>
          <cell r="D1942" t="str">
            <v>CBAAA***</v>
          </cell>
          <cell r="E1942" t="str">
            <v>LAND&amp;ME</v>
          </cell>
          <cell r="F1942" t="str">
            <v>Balance Sheet</v>
          </cell>
          <cell r="G1942">
            <v>13908.21</v>
          </cell>
          <cell r="H1942">
            <v>13908.21</v>
          </cell>
          <cell r="I1942">
            <v>13908.21</v>
          </cell>
          <cell r="J1942">
            <v>13908.21</v>
          </cell>
          <cell r="K1942">
            <v>13908.21</v>
          </cell>
          <cell r="L1942">
            <v>13908.21</v>
          </cell>
          <cell r="M1942">
            <v>13908.21</v>
          </cell>
          <cell r="N1942">
            <v>13908.21</v>
          </cell>
          <cell r="O1942">
            <v>13908.21</v>
          </cell>
          <cell r="P1942">
            <v>13908.21</v>
          </cell>
          <cell r="Q1942">
            <v>13908.21</v>
          </cell>
          <cell r="R1942">
            <v>13908.21</v>
          </cell>
          <cell r="S1942">
            <v>166898.51999999993</v>
          </cell>
          <cell r="T1942" t="str">
            <v>USD</v>
          </cell>
          <cell r="U1942" t="str">
            <v>ASSETS</v>
          </cell>
          <cell r="V1942" t="str">
            <v>OTHER ASSETS</v>
          </cell>
        </row>
        <row r="1943">
          <cell r="C1943" t="str">
            <v>J9   F220025325USD</v>
          </cell>
          <cell r="D1943" t="str">
            <v>CBAAA***</v>
          </cell>
          <cell r="E1943" t="str">
            <v>LAND&amp;ME</v>
          </cell>
          <cell r="F1943" t="str">
            <v>Balance Sheet</v>
          </cell>
          <cell r="G1943">
            <v>67301.899999999994</v>
          </cell>
          <cell r="H1943">
            <v>67301.899999999994</v>
          </cell>
          <cell r="I1943">
            <v>67301.899999999994</v>
          </cell>
          <cell r="J1943">
            <v>67301.899999999994</v>
          </cell>
          <cell r="K1943">
            <v>67301.899999999994</v>
          </cell>
          <cell r="L1943">
            <v>67301.899999999994</v>
          </cell>
          <cell r="M1943">
            <v>67301.899999999994</v>
          </cell>
          <cell r="N1943">
            <v>67301.899999999994</v>
          </cell>
          <cell r="O1943">
            <v>67301.899999999994</v>
          </cell>
          <cell r="P1943">
            <v>67301.899999999994</v>
          </cell>
          <cell r="Q1943">
            <v>67301.899999999994</v>
          </cell>
          <cell r="R1943">
            <v>67301.899999999994</v>
          </cell>
          <cell r="S1943">
            <v>807622.80000000016</v>
          </cell>
          <cell r="T1943" t="str">
            <v>USD</v>
          </cell>
          <cell r="U1943" t="str">
            <v>ASSETS</v>
          </cell>
          <cell r="V1943" t="str">
            <v>OTHER ASSETS</v>
          </cell>
        </row>
        <row r="1944">
          <cell r="C1944" t="str">
            <v>J9   F220025367USD</v>
          </cell>
          <cell r="D1944" t="str">
            <v>CBAAA***</v>
          </cell>
          <cell r="E1944" t="str">
            <v>LAND&amp;ME</v>
          </cell>
          <cell r="F1944" t="str">
            <v>Balance Sheet</v>
          </cell>
          <cell r="G1944">
            <v>47560.65</v>
          </cell>
          <cell r="H1944">
            <v>47560.65</v>
          </cell>
          <cell r="I1944">
            <v>47560.65</v>
          </cell>
          <cell r="J1944">
            <v>47560.65</v>
          </cell>
          <cell r="K1944">
            <v>47560.65</v>
          </cell>
          <cell r="L1944">
            <v>47560.65</v>
          </cell>
          <cell r="M1944">
            <v>47560.65</v>
          </cell>
          <cell r="N1944">
            <v>47560.65</v>
          </cell>
          <cell r="O1944">
            <v>47560.65</v>
          </cell>
          <cell r="P1944">
            <v>47560.65</v>
          </cell>
          <cell r="Q1944">
            <v>47560.65</v>
          </cell>
          <cell r="R1944">
            <v>47560.65</v>
          </cell>
          <cell r="S1944">
            <v>570727.80000000016</v>
          </cell>
          <cell r="T1944" t="str">
            <v>USD</v>
          </cell>
          <cell r="U1944" t="str">
            <v>ASSETS</v>
          </cell>
          <cell r="V1944" t="str">
            <v>OTHER ASSETS</v>
          </cell>
        </row>
        <row r="1945">
          <cell r="C1945" t="str">
            <v>J9   F220025376USD</v>
          </cell>
          <cell r="D1945" t="str">
            <v>CBAAA***</v>
          </cell>
          <cell r="E1945" t="str">
            <v>LAND&amp;ME</v>
          </cell>
          <cell r="F1945" t="str">
            <v>Balance Sheet</v>
          </cell>
          <cell r="G1945">
            <v>2989.95</v>
          </cell>
          <cell r="H1945">
            <v>2989.95</v>
          </cell>
          <cell r="I1945">
            <v>2989.95</v>
          </cell>
          <cell r="J1945">
            <v>2989.95</v>
          </cell>
          <cell r="K1945">
            <v>2989.95</v>
          </cell>
          <cell r="L1945">
            <v>2989.95</v>
          </cell>
          <cell r="M1945">
            <v>2989.95</v>
          </cell>
          <cell r="N1945">
            <v>2989.95</v>
          </cell>
          <cell r="O1945">
            <v>2989.95</v>
          </cell>
          <cell r="P1945">
            <v>2989.95</v>
          </cell>
          <cell r="Q1945">
            <v>2989.95</v>
          </cell>
          <cell r="R1945">
            <v>2989.95</v>
          </cell>
          <cell r="S1945">
            <v>35879.4</v>
          </cell>
          <cell r="T1945" t="str">
            <v>USD</v>
          </cell>
          <cell r="U1945" t="str">
            <v>ASSETS</v>
          </cell>
          <cell r="V1945" t="str">
            <v>OTHER ASSETS</v>
          </cell>
        </row>
        <row r="1946">
          <cell r="C1946" t="str">
            <v>J9   F2200253BWUSD</v>
          </cell>
          <cell r="D1946" t="str">
            <v>CBAAA***</v>
          </cell>
          <cell r="E1946" t="str">
            <v>LAND&amp;ME</v>
          </cell>
          <cell r="F1946" t="str">
            <v>Balance Sheet</v>
          </cell>
          <cell r="G1946">
            <v>3347.22</v>
          </cell>
          <cell r="H1946">
            <v>3347.22</v>
          </cell>
          <cell r="I1946">
            <v>3347.22</v>
          </cell>
          <cell r="J1946">
            <v>3347.22</v>
          </cell>
          <cell r="K1946">
            <v>3347.22</v>
          </cell>
          <cell r="L1946">
            <v>3347.22</v>
          </cell>
          <cell r="M1946">
            <v>3347.22</v>
          </cell>
          <cell r="N1946">
            <v>3347.22</v>
          </cell>
          <cell r="O1946">
            <v>3347.22</v>
          </cell>
          <cell r="P1946">
            <v>3347.22</v>
          </cell>
          <cell r="Q1946">
            <v>3347.22</v>
          </cell>
          <cell r="R1946">
            <v>3347.22</v>
          </cell>
          <cell r="S1946">
            <v>40166.640000000007</v>
          </cell>
          <cell r="T1946" t="str">
            <v>USD</v>
          </cell>
          <cell r="U1946" t="str">
            <v>ASSETS</v>
          </cell>
          <cell r="V1946" t="str">
            <v>OTHER ASSETS</v>
          </cell>
        </row>
        <row r="1947">
          <cell r="C1947" t="str">
            <v>J9   F2200253KGUSD</v>
          </cell>
          <cell r="D1947" t="str">
            <v>CBAAA***</v>
          </cell>
          <cell r="E1947" t="str">
            <v>LAND&amp;ME</v>
          </cell>
          <cell r="F1947" t="str">
            <v>Balance Sheet</v>
          </cell>
          <cell r="G1947">
            <v>12759.29</v>
          </cell>
          <cell r="H1947">
            <v>12759.29</v>
          </cell>
          <cell r="I1947">
            <v>12759.29</v>
          </cell>
          <cell r="J1947">
            <v>12759.29</v>
          </cell>
          <cell r="K1947">
            <v>12759.29</v>
          </cell>
          <cell r="L1947">
            <v>12759.29</v>
          </cell>
          <cell r="M1947">
            <v>12759.29</v>
          </cell>
          <cell r="N1947">
            <v>12759.29</v>
          </cell>
          <cell r="O1947">
            <v>12759.29</v>
          </cell>
          <cell r="P1947">
            <v>12759.29</v>
          </cell>
          <cell r="Q1947">
            <v>12759.29</v>
          </cell>
          <cell r="R1947">
            <v>12759.29</v>
          </cell>
          <cell r="S1947">
            <v>153111.48000000004</v>
          </cell>
          <cell r="T1947" t="str">
            <v>USD</v>
          </cell>
          <cell r="U1947" t="str">
            <v>ASSETS</v>
          </cell>
          <cell r="V1947" t="str">
            <v>OTHER ASSETS</v>
          </cell>
        </row>
        <row r="1948">
          <cell r="C1948" t="str">
            <v>J9   F2200253L1USD</v>
          </cell>
          <cell r="D1948" t="str">
            <v>CBAAA***</v>
          </cell>
          <cell r="E1948" t="str">
            <v>LAND&amp;ME</v>
          </cell>
          <cell r="F1948" t="str">
            <v>Balance Sheet</v>
          </cell>
          <cell r="G1948">
            <v>95390.47</v>
          </cell>
          <cell r="H1948">
            <v>95390.47</v>
          </cell>
          <cell r="I1948">
            <v>95390.47</v>
          </cell>
          <cell r="J1948">
            <v>95390.47</v>
          </cell>
          <cell r="K1948">
            <v>95390.47</v>
          </cell>
          <cell r="L1948">
            <v>95390.47</v>
          </cell>
          <cell r="M1948">
            <v>95390.47</v>
          </cell>
          <cell r="N1948">
            <v>95390.47</v>
          </cell>
          <cell r="O1948">
            <v>95390.47</v>
          </cell>
          <cell r="P1948">
            <v>95390.47</v>
          </cell>
          <cell r="Q1948">
            <v>95390.47</v>
          </cell>
          <cell r="R1948">
            <v>95390.47</v>
          </cell>
          <cell r="S1948">
            <v>1144685.6399999999</v>
          </cell>
          <cell r="T1948" t="str">
            <v>USD</v>
          </cell>
          <cell r="U1948" t="str">
            <v>ASSETS</v>
          </cell>
          <cell r="V1948" t="str">
            <v>OTHER ASSETS</v>
          </cell>
        </row>
        <row r="1949">
          <cell r="C1949" t="str">
            <v>J9   F220031067USD</v>
          </cell>
          <cell r="D1949" t="str">
            <v>CBAAB***</v>
          </cell>
          <cell r="E1949" t="str">
            <v>LAND&amp;ME</v>
          </cell>
          <cell r="F1949" t="str">
            <v>Balance Sheet</v>
          </cell>
          <cell r="G1949">
            <v>-595176.98</v>
          </cell>
          <cell r="H1949">
            <v>-595176.98</v>
          </cell>
          <cell r="I1949">
            <v>-595176.98</v>
          </cell>
          <cell r="J1949">
            <v>-595176.98</v>
          </cell>
          <cell r="K1949">
            <v>-595176.98</v>
          </cell>
          <cell r="L1949">
            <v>-595176.98</v>
          </cell>
          <cell r="M1949">
            <v>-595176.98</v>
          </cell>
          <cell r="N1949">
            <v>-595176.98</v>
          </cell>
          <cell r="O1949">
            <v>-595176.98</v>
          </cell>
          <cell r="P1949">
            <v>-595176.98</v>
          </cell>
          <cell r="Q1949">
            <v>-595176.98</v>
          </cell>
          <cell r="R1949">
            <v>-595176.98</v>
          </cell>
          <cell r="S1949">
            <v>-7142123.7600000016</v>
          </cell>
          <cell r="T1949" t="str">
            <v>USD</v>
          </cell>
          <cell r="U1949" t="str">
            <v>ASSETS</v>
          </cell>
          <cell r="V1949" t="str">
            <v>OTHER ASSETS</v>
          </cell>
        </row>
        <row r="1950">
          <cell r="C1950" t="str">
            <v>J9   F220032267USD</v>
          </cell>
          <cell r="D1950" t="str">
            <v>CBAAA***</v>
          </cell>
          <cell r="E1950" t="str">
            <v>LAND&amp;ME</v>
          </cell>
          <cell r="F1950" t="str">
            <v>Balance Sheet</v>
          </cell>
          <cell r="G1950">
            <v>-122001</v>
          </cell>
          <cell r="H1950">
            <v>-122001</v>
          </cell>
          <cell r="I1950">
            <v>-122001</v>
          </cell>
          <cell r="J1950">
            <v>-122001</v>
          </cell>
          <cell r="K1950">
            <v>-122001</v>
          </cell>
          <cell r="L1950">
            <v>-122001</v>
          </cell>
          <cell r="M1950">
            <v>-122001</v>
          </cell>
          <cell r="N1950">
            <v>-122001</v>
          </cell>
          <cell r="O1950">
            <v>-122001</v>
          </cell>
          <cell r="P1950">
            <v>-122001</v>
          </cell>
          <cell r="Q1950">
            <v>-122001</v>
          </cell>
          <cell r="R1950">
            <v>-122001</v>
          </cell>
          <cell r="S1950">
            <v>-1464012</v>
          </cell>
          <cell r="T1950" t="str">
            <v>USD</v>
          </cell>
          <cell r="U1950" t="str">
            <v>ASSETS</v>
          </cell>
          <cell r="V1950" t="str">
            <v>OTHER ASSETS</v>
          </cell>
        </row>
        <row r="1951">
          <cell r="C1951" t="str">
            <v>J9   F220033267USD</v>
          </cell>
          <cell r="D1951" t="str">
            <v>CBAAA***</v>
          </cell>
          <cell r="E1951" t="str">
            <v>LAND&amp;ME</v>
          </cell>
          <cell r="F1951" t="str">
            <v>Balance Sheet</v>
          </cell>
          <cell r="G1951">
            <v>-48265.41</v>
          </cell>
          <cell r="H1951">
            <v>-48265.41</v>
          </cell>
          <cell r="I1951">
            <v>-48265.41</v>
          </cell>
          <cell r="J1951">
            <v>-48265.41</v>
          </cell>
          <cell r="K1951">
            <v>-48265.41</v>
          </cell>
          <cell r="L1951">
            <v>-48265.41</v>
          </cell>
          <cell r="M1951">
            <v>-48265.41</v>
          </cell>
          <cell r="N1951">
            <v>-48265.41</v>
          </cell>
          <cell r="O1951">
            <v>-48265.41</v>
          </cell>
          <cell r="P1951">
            <v>-48265.41</v>
          </cell>
          <cell r="Q1951">
            <v>-48265.41</v>
          </cell>
          <cell r="R1951">
            <v>-48265.41</v>
          </cell>
          <cell r="S1951">
            <v>-579184.92000000016</v>
          </cell>
          <cell r="T1951" t="str">
            <v>USD</v>
          </cell>
          <cell r="U1951" t="str">
            <v>ASSETS</v>
          </cell>
          <cell r="V1951" t="str">
            <v>OTHER ASSETS</v>
          </cell>
        </row>
        <row r="1952">
          <cell r="C1952" t="str">
            <v>J9   F320021025USD</v>
          </cell>
          <cell r="D1952" t="str">
            <v>CBABA***</v>
          </cell>
          <cell r="E1952" t="str">
            <v>LAND&amp;ME</v>
          </cell>
          <cell r="F1952" t="str">
            <v>Balance Sheet</v>
          </cell>
          <cell r="G1952">
            <v>-4420.03</v>
          </cell>
          <cell r="H1952">
            <v>-4462</v>
          </cell>
          <cell r="I1952">
            <v>-4503.97</v>
          </cell>
          <cell r="J1952">
            <v>-4545.9399999999996</v>
          </cell>
          <cell r="K1952">
            <v>-4587.91</v>
          </cell>
          <cell r="L1952">
            <v>-4629.88</v>
          </cell>
          <cell r="M1952">
            <v>-4671.8500000000004</v>
          </cell>
          <cell r="N1952">
            <v>-4713.82</v>
          </cell>
          <cell r="O1952">
            <v>-4755.79</v>
          </cell>
          <cell r="P1952">
            <v>-4797.76</v>
          </cell>
          <cell r="Q1952">
            <v>-4839.7299999999996</v>
          </cell>
          <cell r="R1952">
            <v>-4881.67</v>
          </cell>
          <cell r="S1952">
            <v>-55810.350000000006</v>
          </cell>
          <cell r="T1952" t="str">
            <v>USD</v>
          </cell>
          <cell r="U1952" t="str">
            <v>ASSETS</v>
          </cell>
          <cell r="V1952" t="str">
            <v>OTHER ASSETS</v>
          </cell>
        </row>
        <row r="1953">
          <cell r="C1953" t="str">
            <v>J9   F320021067USD</v>
          </cell>
          <cell r="D1953" t="str">
            <v>CBABB***</v>
          </cell>
          <cell r="E1953" t="str">
            <v>LAND&amp;ME</v>
          </cell>
          <cell r="F1953" t="str">
            <v>Balance Sheet</v>
          </cell>
          <cell r="G1953">
            <v>-1747094.63</v>
          </cell>
          <cell r="H1953">
            <v>-1758469.35</v>
          </cell>
          <cell r="I1953">
            <v>-1769844.07</v>
          </cell>
          <cell r="J1953">
            <v>-1781018.16</v>
          </cell>
          <cell r="K1953">
            <v>-1792192.25</v>
          </cell>
          <cell r="L1953">
            <v>-1803366.34</v>
          </cell>
          <cell r="M1953">
            <v>-1814540.43</v>
          </cell>
          <cell r="N1953">
            <v>-1825714.52</v>
          </cell>
          <cell r="O1953">
            <v>-1836888.61</v>
          </cell>
          <cell r="P1953">
            <v>-1848062.7</v>
          </cell>
          <cell r="Q1953">
            <v>-1859236.79</v>
          </cell>
          <cell r="R1953">
            <v>-1870503.05</v>
          </cell>
          <cell r="S1953">
            <v>-21706930.899999999</v>
          </cell>
          <cell r="T1953" t="str">
            <v>USD</v>
          </cell>
          <cell r="U1953" t="str">
            <v>ASSETS</v>
          </cell>
          <cell r="V1953" t="str">
            <v>OTHER ASSETS</v>
          </cell>
        </row>
        <row r="1954">
          <cell r="C1954" t="str">
            <v>J9   F320021076USD</v>
          </cell>
          <cell r="D1954" t="str">
            <v>CBABB***</v>
          </cell>
          <cell r="E1954" t="str">
            <v>LAND&amp;ME</v>
          </cell>
          <cell r="F1954" t="str">
            <v>Balance Sheet</v>
          </cell>
          <cell r="G1954">
            <v>-1440.82</v>
          </cell>
          <cell r="H1954">
            <v>-1452.46</v>
          </cell>
          <cell r="I1954">
            <v>-1464.1</v>
          </cell>
          <cell r="J1954">
            <v>-1475.74</v>
          </cell>
          <cell r="K1954">
            <v>-1487.38</v>
          </cell>
          <cell r="L1954">
            <v>-1499.02</v>
          </cell>
          <cell r="M1954">
            <v>-1510.66</v>
          </cell>
          <cell r="N1954">
            <v>-1522.3</v>
          </cell>
          <cell r="O1954">
            <v>-1533.94</v>
          </cell>
          <cell r="P1954">
            <v>-1545.58</v>
          </cell>
          <cell r="Q1954">
            <v>-1557.22</v>
          </cell>
          <cell r="R1954">
            <v>-1568.89</v>
          </cell>
          <cell r="S1954">
            <v>-18058.109999999997</v>
          </cell>
          <cell r="T1954" t="str">
            <v>USD</v>
          </cell>
          <cell r="U1954" t="str">
            <v>ASSETS</v>
          </cell>
          <cell r="V1954" t="str">
            <v>OTHER ASSETS</v>
          </cell>
        </row>
        <row r="1955">
          <cell r="C1955" t="str">
            <v>J9   F3200210KGUSD</v>
          </cell>
          <cell r="D1955" t="str">
            <v>CBABA***</v>
          </cell>
          <cell r="E1955" t="str">
            <v>LAND&amp;ME</v>
          </cell>
          <cell r="F1955" t="str">
            <v>Balance Sheet</v>
          </cell>
          <cell r="G1955">
            <v>-918.58</v>
          </cell>
          <cell r="H1955">
            <v>-968.09</v>
          </cell>
          <cell r="I1955">
            <v>-1017.6</v>
          </cell>
          <cell r="J1955">
            <v>-1067.1099999999999</v>
          </cell>
          <cell r="K1955">
            <v>-1116.6199999999999</v>
          </cell>
          <cell r="L1955">
            <v>-1166.1300000000001</v>
          </cell>
          <cell r="M1955">
            <v>-1215.6400000000001</v>
          </cell>
          <cell r="N1955">
            <v>-1265.1500000000001</v>
          </cell>
          <cell r="O1955">
            <v>-1314.66</v>
          </cell>
          <cell r="P1955">
            <v>-1364.17</v>
          </cell>
          <cell r="Q1955">
            <v>-1413.68</v>
          </cell>
          <cell r="R1955">
            <v>-1463.18</v>
          </cell>
          <cell r="S1955">
            <v>-14290.61</v>
          </cell>
          <cell r="T1955" t="str">
            <v>USD</v>
          </cell>
          <cell r="U1955" t="str">
            <v>ASSETS</v>
          </cell>
          <cell r="V1955" t="str">
            <v>OTHER ASSETS</v>
          </cell>
        </row>
        <row r="1956">
          <cell r="C1956" t="str">
            <v>J9   F3200210L1USD</v>
          </cell>
          <cell r="D1956" t="str">
            <v>CBABA***</v>
          </cell>
          <cell r="E1956" t="str">
            <v>LAND&amp;ME</v>
          </cell>
          <cell r="F1956" t="str">
            <v>Balance Sheet</v>
          </cell>
          <cell r="G1956">
            <v>-4936.9399999999996</v>
          </cell>
          <cell r="H1956">
            <v>-5044.87</v>
          </cell>
          <cell r="I1956">
            <v>-5152.8</v>
          </cell>
          <cell r="J1956">
            <v>-5260.73</v>
          </cell>
          <cell r="K1956">
            <v>-5368.66</v>
          </cell>
          <cell r="L1956">
            <v>-5476.59</v>
          </cell>
          <cell r="M1956">
            <v>-5584.52</v>
          </cell>
          <cell r="N1956">
            <v>-5692.45</v>
          </cell>
          <cell r="O1956">
            <v>-5800.38</v>
          </cell>
          <cell r="P1956">
            <v>-5908.31</v>
          </cell>
          <cell r="Q1956">
            <v>-6016.24</v>
          </cell>
          <cell r="R1956">
            <v>-6124.19</v>
          </cell>
          <cell r="S1956">
            <v>-66366.679999999993</v>
          </cell>
          <cell r="T1956" t="str">
            <v>USD</v>
          </cell>
          <cell r="U1956" t="str">
            <v>ASSETS</v>
          </cell>
          <cell r="V1956" t="str">
            <v>OTHER ASSETS</v>
          </cell>
        </row>
        <row r="1957">
          <cell r="C1957" t="str">
            <v>J9   F3200210OMUSD</v>
          </cell>
          <cell r="D1957" t="str">
            <v>CBABA***</v>
          </cell>
          <cell r="E1957" t="str">
            <v>LAND&amp;ME</v>
          </cell>
          <cell r="F1957" t="str">
            <v>Balance Sheet</v>
          </cell>
          <cell r="G1957">
            <v>-863.74</v>
          </cell>
          <cell r="H1957">
            <v>-907.68</v>
          </cell>
          <cell r="I1957">
            <v>-951.62</v>
          </cell>
          <cell r="J1957">
            <v>-995.56</v>
          </cell>
          <cell r="K1957">
            <v>-1039.5</v>
          </cell>
          <cell r="L1957">
            <v>-1083.44</v>
          </cell>
          <cell r="M1957">
            <v>-1127.3800000000001</v>
          </cell>
          <cell r="N1957">
            <v>-1171.32</v>
          </cell>
          <cell r="O1957">
            <v>-1215.26</v>
          </cell>
          <cell r="P1957">
            <v>-1259.2</v>
          </cell>
          <cell r="Q1957">
            <v>-1303.1400000000001</v>
          </cell>
          <cell r="R1957">
            <v>-1429.39</v>
          </cell>
          <cell r="S1957">
            <v>-13347.23</v>
          </cell>
          <cell r="T1957" t="str">
            <v>USD</v>
          </cell>
          <cell r="U1957" t="str">
            <v>ASSETS</v>
          </cell>
          <cell r="V1957" t="str">
            <v>OTHER ASSETS</v>
          </cell>
        </row>
        <row r="1958">
          <cell r="C1958" t="str">
            <v>J9   F320022225USD</v>
          </cell>
          <cell r="D1958" t="str">
            <v>CBABA***</v>
          </cell>
          <cell r="E1958" t="str">
            <v>LAND&amp;ME</v>
          </cell>
          <cell r="F1958" t="str">
            <v>Balance Sheet</v>
          </cell>
          <cell r="G1958">
            <v>-1154622.6599999999</v>
          </cell>
          <cell r="H1958">
            <v>-1157227.8999999999</v>
          </cell>
          <cell r="I1958">
            <v>-1159833.1399999999</v>
          </cell>
          <cell r="J1958">
            <v>-1162438.3799999999</v>
          </cell>
          <cell r="K1958">
            <v>-1165043.6200000001</v>
          </cell>
          <cell r="L1958">
            <v>-1167648.8600000001</v>
          </cell>
          <cell r="M1958">
            <v>-1170254.1000000001</v>
          </cell>
          <cell r="N1958">
            <v>-1172859.3400000001</v>
          </cell>
          <cell r="O1958">
            <v>-1175464.58</v>
          </cell>
          <cell r="P1958">
            <v>-1178069.82</v>
          </cell>
          <cell r="Q1958">
            <v>-1180675.06</v>
          </cell>
          <cell r="R1958">
            <v>-1183280.3400000001</v>
          </cell>
          <cell r="S1958">
            <v>-14027417.800000001</v>
          </cell>
          <cell r="T1958" t="str">
            <v>USD</v>
          </cell>
          <cell r="U1958" t="str">
            <v>ASSETS</v>
          </cell>
          <cell r="V1958" t="str">
            <v>OTHER ASSETS</v>
          </cell>
        </row>
        <row r="1959">
          <cell r="C1959" t="str">
            <v>J9   F320022267USD</v>
          </cell>
          <cell r="D1959" t="str">
            <v>CBABA***</v>
          </cell>
          <cell r="E1959" t="str">
            <v>LAND&amp;ME</v>
          </cell>
          <cell r="F1959" t="str">
            <v>Balance Sheet</v>
          </cell>
          <cell r="G1959">
            <v>-813088.14</v>
          </cell>
          <cell r="H1959">
            <v>-817779.96</v>
          </cell>
          <cell r="I1959">
            <v>-822471.78</v>
          </cell>
          <cell r="J1959">
            <v>-827163.6</v>
          </cell>
          <cell r="K1959">
            <v>-831855.42</v>
          </cell>
          <cell r="L1959">
            <v>-836547.24</v>
          </cell>
          <cell r="M1959">
            <v>-841239.06</v>
          </cell>
          <cell r="N1959">
            <v>-845930.88</v>
          </cell>
          <cell r="O1959">
            <v>-850622.7</v>
          </cell>
          <cell r="P1959">
            <v>-855314.52</v>
          </cell>
          <cell r="Q1959">
            <v>-860006.34</v>
          </cell>
          <cell r="R1959">
            <v>-864960.62</v>
          </cell>
          <cell r="S1959">
            <v>-10066980.259999998</v>
          </cell>
          <cell r="T1959" t="str">
            <v>USD</v>
          </cell>
          <cell r="U1959" t="str">
            <v>ASSETS</v>
          </cell>
          <cell r="V1959" t="str">
            <v>OTHER ASSETS</v>
          </cell>
        </row>
        <row r="1960">
          <cell r="C1960" t="str">
            <v>J9   F32002226AUSD</v>
          </cell>
          <cell r="D1960" t="str">
            <v>CBABA***</v>
          </cell>
          <cell r="E1960" t="str">
            <v>LAND&amp;ME</v>
          </cell>
          <cell r="F1960" t="str">
            <v>Balance Sheet</v>
          </cell>
          <cell r="G1960">
            <v>-153708.20000000001</v>
          </cell>
          <cell r="H1960">
            <v>-155226.10999999999</v>
          </cell>
          <cell r="I1960">
            <v>-156744.01999999999</v>
          </cell>
          <cell r="J1960">
            <v>-158261.93</v>
          </cell>
          <cell r="K1960">
            <v>-159779.84</v>
          </cell>
          <cell r="L1960">
            <v>-161297.75</v>
          </cell>
          <cell r="M1960">
            <v>-162815.66</v>
          </cell>
          <cell r="N1960">
            <v>-164333.57</v>
          </cell>
          <cell r="O1960">
            <v>-165851.48000000001</v>
          </cell>
          <cell r="P1960">
            <v>-167369.39000000001</v>
          </cell>
          <cell r="Q1960">
            <v>-168887.3</v>
          </cell>
          <cell r="R1960">
            <v>-170405.25</v>
          </cell>
          <cell r="S1960">
            <v>-1944680.5000000002</v>
          </cell>
          <cell r="T1960" t="str">
            <v>USD</v>
          </cell>
          <cell r="U1960" t="str">
            <v>ASSETS</v>
          </cell>
          <cell r="V1960" t="str">
            <v>OTHER ASSETS</v>
          </cell>
        </row>
        <row r="1961">
          <cell r="C1961" t="str">
            <v>J9   F320022276USD</v>
          </cell>
          <cell r="D1961" t="str">
            <v>CBABA***</v>
          </cell>
          <cell r="E1961" t="str">
            <v>LAND&amp;ME</v>
          </cell>
          <cell r="F1961" t="str">
            <v>Balance Sheet</v>
          </cell>
          <cell r="G1961">
            <v>-216960.67</v>
          </cell>
          <cell r="H1961">
            <v>-217155.56</v>
          </cell>
          <cell r="I1961">
            <v>-217350.45</v>
          </cell>
          <cell r="J1961">
            <v>-217545.34</v>
          </cell>
          <cell r="K1961">
            <v>-217740.23</v>
          </cell>
          <cell r="L1961">
            <v>-217935.12</v>
          </cell>
          <cell r="M1961">
            <v>-218130.01</v>
          </cell>
          <cell r="N1961">
            <v>-218324.9</v>
          </cell>
          <cell r="O1961">
            <v>-218519.79</v>
          </cell>
          <cell r="P1961">
            <v>-218714.68</v>
          </cell>
          <cell r="Q1961">
            <v>-218909.57</v>
          </cell>
          <cell r="R1961">
            <v>-219104.51</v>
          </cell>
          <cell r="S1961">
            <v>-2616390.83</v>
          </cell>
          <cell r="T1961" t="str">
            <v>USD</v>
          </cell>
          <cell r="U1961" t="str">
            <v>ASSETS</v>
          </cell>
          <cell r="V1961" t="str">
            <v>OTHER ASSETS</v>
          </cell>
        </row>
        <row r="1962">
          <cell r="C1962" t="str">
            <v>J9   F3200222BWUSD</v>
          </cell>
          <cell r="D1962" t="str">
            <v>CBABA***</v>
          </cell>
          <cell r="E1962" t="str">
            <v>LAND&amp;ME</v>
          </cell>
          <cell r="F1962" t="str">
            <v>Balance Sheet</v>
          </cell>
          <cell r="G1962">
            <v>-445144.14</v>
          </cell>
          <cell r="H1962">
            <v>-447244.22</v>
          </cell>
          <cell r="I1962">
            <v>-449344.3</v>
          </cell>
          <cell r="J1962">
            <v>-451444.38</v>
          </cell>
          <cell r="K1962">
            <v>-453544.46</v>
          </cell>
          <cell r="L1962">
            <v>-455644.54</v>
          </cell>
          <cell r="M1962">
            <v>-457744.62</v>
          </cell>
          <cell r="N1962">
            <v>-459844.7</v>
          </cell>
          <cell r="O1962">
            <v>-461944.78</v>
          </cell>
          <cell r="P1962">
            <v>-464044.86</v>
          </cell>
          <cell r="Q1962">
            <v>-466144.94</v>
          </cell>
          <cell r="R1962">
            <v>-469063.38</v>
          </cell>
          <cell r="S1962">
            <v>-5481153.3200000012</v>
          </cell>
          <cell r="T1962" t="str">
            <v>USD</v>
          </cell>
          <cell r="U1962" t="str">
            <v>ASSETS</v>
          </cell>
          <cell r="V1962" t="str">
            <v>OTHER ASSETS</v>
          </cell>
        </row>
        <row r="1963">
          <cell r="C1963" t="str">
            <v>J9   F3200222KGUSD</v>
          </cell>
          <cell r="D1963" t="str">
            <v>CBABA***</v>
          </cell>
          <cell r="E1963" t="str">
            <v>LAND&amp;ME</v>
          </cell>
          <cell r="F1963" t="str">
            <v>Balance Sheet</v>
          </cell>
          <cell r="G1963">
            <v>-75073.72</v>
          </cell>
          <cell r="H1963">
            <v>-77096.05</v>
          </cell>
          <cell r="I1963">
            <v>-79118.38</v>
          </cell>
          <cell r="J1963">
            <v>-81140.710000000006</v>
          </cell>
          <cell r="K1963">
            <v>-83163.039999999994</v>
          </cell>
          <cell r="L1963">
            <v>-85185.37</v>
          </cell>
          <cell r="M1963">
            <v>-87207.7</v>
          </cell>
          <cell r="N1963">
            <v>-89230.03</v>
          </cell>
          <cell r="O1963">
            <v>-91252.36</v>
          </cell>
          <cell r="P1963">
            <v>-93274.69</v>
          </cell>
          <cell r="Q1963">
            <v>-95297.02</v>
          </cell>
          <cell r="R1963">
            <v>-97319.35</v>
          </cell>
          <cell r="S1963">
            <v>-1034358.42</v>
          </cell>
          <cell r="T1963" t="str">
            <v>USD</v>
          </cell>
          <cell r="U1963" t="str">
            <v>ASSETS</v>
          </cell>
          <cell r="V1963" t="str">
            <v>OTHER ASSETS</v>
          </cell>
        </row>
        <row r="1964">
          <cell r="C1964" t="str">
            <v>J9   F3200222L1USD</v>
          </cell>
          <cell r="D1964" t="str">
            <v>CBABA***</v>
          </cell>
          <cell r="E1964" t="str">
            <v>LAND&amp;ME</v>
          </cell>
          <cell r="F1964" t="str">
            <v>Balance Sheet</v>
          </cell>
          <cell r="G1964">
            <v>-1238719.55</v>
          </cell>
          <cell r="H1964">
            <v>-1245953.8500000001</v>
          </cell>
          <cell r="I1964">
            <v>-1253188.1499999999</v>
          </cell>
          <cell r="J1964">
            <v>-1260422.45</v>
          </cell>
          <cell r="K1964">
            <v>-1267656.75</v>
          </cell>
          <cell r="L1964">
            <v>-1274891.05</v>
          </cell>
          <cell r="M1964">
            <v>-1282125.3500000001</v>
          </cell>
          <cell r="N1964">
            <v>-1289359.6499999999</v>
          </cell>
          <cell r="O1964">
            <v>-1296593.95</v>
          </cell>
          <cell r="P1964">
            <v>-1303828.25</v>
          </cell>
          <cell r="Q1964">
            <v>-1311062.55</v>
          </cell>
          <cell r="R1964">
            <v>-1318296.8400000001</v>
          </cell>
          <cell r="S1964">
            <v>-15342098.390000001</v>
          </cell>
          <cell r="T1964" t="str">
            <v>USD</v>
          </cell>
          <cell r="U1964" t="str">
            <v>ASSETS</v>
          </cell>
          <cell r="V1964" t="str">
            <v>OTHER ASSETS</v>
          </cell>
        </row>
        <row r="1965">
          <cell r="C1965" t="str">
            <v>J9   F3200222OMUSD</v>
          </cell>
          <cell r="D1965" t="str">
            <v>CBABA***</v>
          </cell>
          <cell r="E1965" t="str">
            <v>LAND&amp;ME</v>
          </cell>
          <cell r="F1965" t="str">
            <v>Balance Sheet</v>
          </cell>
          <cell r="G1965">
            <v>-678547.48</v>
          </cell>
          <cell r="H1965">
            <v>-708007.12</v>
          </cell>
          <cell r="I1965">
            <v>-737466.76</v>
          </cell>
          <cell r="J1965">
            <v>-766926.4</v>
          </cell>
          <cell r="K1965">
            <v>-796386.04</v>
          </cell>
          <cell r="L1965">
            <v>-825845.68</v>
          </cell>
          <cell r="M1965">
            <v>-855305.32</v>
          </cell>
          <cell r="N1965">
            <v>-884764.96</v>
          </cell>
          <cell r="O1965">
            <v>-914224.6</v>
          </cell>
          <cell r="P1965">
            <v>-943684.24</v>
          </cell>
          <cell r="Q1965">
            <v>-973143.88</v>
          </cell>
          <cell r="R1965">
            <v>-1002603.55</v>
          </cell>
          <cell r="S1965">
            <v>-10086906.030000001</v>
          </cell>
          <cell r="T1965" t="str">
            <v>USD</v>
          </cell>
          <cell r="U1965" t="str">
            <v>ASSETS</v>
          </cell>
          <cell r="V1965" t="str">
            <v>OTHER ASSETS</v>
          </cell>
        </row>
        <row r="1966">
          <cell r="C1966" t="str">
            <v>J9   F320023225USD</v>
          </cell>
          <cell r="D1966" t="str">
            <v>CBABA***</v>
          </cell>
          <cell r="E1966" t="str">
            <v>LAND&amp;ME</v>
          </cell>
          <cell r="F1966" t="str">
            <v>Balance Sheet</v>
          </cell>
          <cell r="G1966">
            <v>-459162.29</v>
          </cell>
          <cell r="H1966">
            <v>-459184.22</v>
          </cell>
          <cell r="I1966">
            <v>-459206.15</v>
          </cell>
          <cell r="J1966">
            <v>-459228.08</v>
          </cell>
          <cell r="K1966">
            <v>-459250.01</v>
          </cell>
          <cell r="L1966">
            <v>-459271.94</v>
          </cell>
          <cell r="M1966">
            <v>-459293.87</v>
          </cell>
          <cell r="N1966">
            <v>-459315.8</v>
          </cell>
          <cell r="O1966">
            <v>-459337.73</v>
          </cell>
          <cell r="P1966">
            <v>-459359.66</v>
          </cell>
          <cell r="Q1966">
            <v>-459381.59</v>
          </cell>
          <cell r="R1966">
            <v>-436149.06</v>
          </cell>
          <cell r="S1966">
            <v>-5488140.3999999994</v>
          </cell>
          <cell r="T1966" t="str">
            <v>USD</v>
          </cell>
          <cell r="U1966" t="str">
            <v>ASSETS</v>
          </cell>
          <cell r="V1966" t="str">
            <v>OTHER ASSETS</v>
          </cell>
        </row>
        <row r="1967">
          <cell r="C1967" t="str">
            <v>J9   F320023267USD</v>
          </cell>
          <cell r="D1967" t="str">
            <v>CBABA***</v>
          </cell>
          <cell r="E1967" t="str">
            <v>LAND&amp;ME</v>
          </cell>
          <cell r="F1967" t="str">
            <v>Balance Sheet</v>
          </cell>
          <cell r="G1967">
            <v>-505788.21</v>
          </cell>
          <cell r="H1967">
            <v>-506227.57</v>
          </cell>
          <cell r="I1967">
            <v>-506666.93</v>
          </cell>
          <cell r="J1967">
            <v>-507106.29</v>
          </cell>
          <cell r="K1967">
            <v>-507545.65</v>
          </cell>
          <cell r="L1967">
            <v>-507985.01</v>
          </cell>
          <cell r="M1967">
            <v>-508424.37</v>
          </cell>
          <cell r="N1967">
            <v>-508863.73</v>
          </cell>
          <cell r="O1967">
            <v>-509303.09</v>
          </cell>
          <cell r="P1967">
            <v>-509742.45</v>
          </cell>
          <cell r="Q1967">
            <v>-510181.81</v>
          </cell>
          <cell r="R1967">
            <v>-413621.87</v>
          </cell>
          <cell r="S1967">
            <v>-6001456.9800000004</v>
          </cell>
          <cell r="T1967" t="str">
            <v>USD</v>
          </cell>
          <cell r="U1967" t="str">
            <v>ASSETS</v>
          </cell>
          <cell r="V1967" t="str">
            <v>OTHER ASSETS</v>
          </cell>
        </row>
        <row r="1968">
          <cell r="C1968" t="str">
            <v>J9   F32002326AUSD</v>
          </cell>
          <cell r="D1968" t="str">
            <v>CBABA***</v>
          </cell>
          <cell r="E1968" t="str">
            <v>LAND&amp;ME</v>
          </cell>
          <cell r="F1968" t="str">
            <v>Balance Sheet</v>
          </cell>
          <cell r="G1968">
            <v>-43091.38</v>
          </cell>
          <cell r="H1968">
            <v>-43155.11</v>
          </cell>
          <cell r="I1968">
            <v>-43218.84</v>
          </cell>
          <cell r="J1968">
            <v>-43282.57</v>
          </cell>
          <cell r="K1968">
            <v>-43346.3</v>
          </cell>
          <cell r="L1968">
            <v>-43410.03</v>
          </cell>
          <cell r="M1968">
            <v>-43473.760000000002</v>
          </cell>
          <cell r="N1968">
            <v>-43537.49</v>
          </cell>
          <cell r="O1968">
            <v>-43601.22</v>
          </cell>
          <cell r="P1968">
            <v>-43664.95</v>
          </cell>
          <cell r="Q1968">
            <v>-43728.68</v>
          </cell>
          <cell r="R1968">
            <v>-43792.37</v>
          </cell>
          <cell r="S1968">
            <v>-521302.69999999995</v>
          </cell>
          <cell r="T1968" t="str">
            <v>USD</v>
          </cell>
          <cell r="U1968" t="str">
            <v>ASSETS</v>
          </cell>
          <cell r="V1968" t="str">
            <v>OTHER ASSETS</v>
          </cell>
        </row>
        <row r="1969">
          <cell r="C1969" t="str">
            <v>J9   F320023276USD</v>
          </cell>
          <cell r="D1969" t="str">
            <v>CBABA***</v>
          </cell>
          <cell r="E1969" t="str">
            <v>LAND&amp;ME</v>
          </cell>
          <cell r="F1969" t="str">
            <v>Balance Sheet</v>
          </cell>
          <cell r="G1969">
            <v>-77308.25</v>
          </cell>
          <cell r="H1969">
            <v>-77308.25</v>
          </cell>
          <cell r="I1969">
            <v>-77308.25</v>
          </cell>
          <cell r="J1969">
            <v>-77308.25</v>
          </cell>
          <cell r="K1969">
            <v>-77308.25</v>
          </cell>
          <cell r="L1969">
            <v>-77308.25</v>
          </cell>
          <cell r="M1969">
            <v>-77308.25</v>
          </cell>
          <cell r="N1969">
            <v>-77308.25</v>
          </cell>
          <cell r="O1969">
            <v>-77308.25</v>
          </cell>
          <cell r="P1969">
            <v>-77308.25</v>
          </cell>
          <cell r="Q1969">
            <v>-77308.25</v>
          </cell>
          <cell r="R1969">
            <v>-27148.26</v>
          </cell>
          <cell r="S1969">
            <v>-877539.01</v>
          </cell>
          <cell r="T1969" t="str">
            <v>USD</v>
          </cell>
          <cell r="U1969" t="str">
            <v>ASSETS</v>
          </cell>
          <cell r="V1969" t="str">
            <v>OTHER ASSETS</v>
          </cell>
        </row>
        <row r="1970">
          <cell r="C1970" t="str">
            <v>J9   F3200232BWUSD</v>
          </cell>
          <cell r="D1970" t="str">
            <v>CBABA***</v>
          </cell>
          <cell r="E1970" t="str">
            <v>LAND&amp;ME</v>
          </cell>
          <cell r="F1970" t="str">
            <v>Balance Sheet</v>
          </cell>
          <cell r="G1970">
            <v>-53156.31</v>
          </cell>
          <cell r="H1970">
            <v>-54358.94</v>
          </cell>
          <cell r="I1970">
            <v>-55561.57</v>
          </cell>
          <cell r="J1970">
            <v>-56764.2</v>
          </cell>
          <cell r="K1970">
            <v>-57966.83</v>
          </cell>
          <cell r="L1970">
            <v>-59169.46</v>
          </cell>
          <cell r="M1970">
            <v>-60372.09</v>
          </cell>
          <cell r="N1970">
            <v>-61574.720000000001</v>
          </cell>
          <cell r="O1970">
            <v>-62777.35</v>
          </cell>
          <cell r="P1970">
            <v>-63979.98</v>
          </cell>
          <cell r="Q1970">
            <v>-65182.61</v>
          </cell>
          <cell r="R1970">
            <v>-66385.259999999995</v>
          </cell>
          <cell r="S1970">
            <v>-717249.32</v>
          </cell>
          <cell r="T1970" t="str">
            <v>USD</v>
          </cell>
          <cell r="U1970" t="str">
            <v>ASSETS</v>
          </cell>
          <cell r="V1970" t="str">
            <v>OTHER ASSETS</v>
          </cell>
        </row>
        <row r="1971">
          <cell r="C1971" t="str">
            <v>J9   F3200232KGUSD</v>
          </cell>
          <cell r="D1971" t="str">
            <v>CBABA***</v>
          </cell>
          <cell r="E1971" t="str">
            <v>LAND&amp;ME</v>
          </cell>
          <cell r="F1971" t="str">
            <v>Balance Sheet</v>
          </cell>
          <cell r="G1971">
            <v>-4699.82</v>
          </cell>
          <cell r="H1971">
            <v>-4831.16</v>
          </cell>
          <cell r="I1971">
            <v>-4962.5</v>
          </cell>
          <cell r="J1971">
            <v>-5093.84</v>
          </cell>
          <cell r="K1971">
            <v>-5225.18</v>
          </cell>
          <cell r="L1971">
            <v>-5356.52</v>
          </cell>
          <cell r="M1971">
            <v>-5487.86</v>
          </cell>
          <cell r="N1971">
            <v>-5619.2</v>
          </cell>
          <cell r="O1971">
            <v>-5750.54</v>
          </cell>
          <cell r="P1971">
            <v>-5881.88</v>
          </cell>
          <cell r="Q1971">
            <v>-6013.22</v>
          </cell>
          <cell r="R1971">
            <v>-6144.54</v>
          </cell>
          <cell r="S1971">
            <v>-65066.259999999995</v>
          </cell>
          <cell r="T1971" t="str">
            <v>USD</v>
          </cell>
          <cell r="U1971" t="str">
            <v>ASSETS</v>
          </cell>
          <cell r="V1971" t="str">
            <v>OTHER ASSETS</v>
          </cell>
        </row>
        <row r="1972">
          <cell r="C1972" t="str">
            <v>J9   F3200232L1USD</v>
          </cell>
          <cell r="D1972" t="str">
            <v>CBABA***</v>
          </cell>
          <cell r="E1972" t="str">
            <v>LAND&amp;ME</v>
          </cell>
          <cell r="F1972" t="str">
            <v>Balance Sheet</v>
          </cell>
          <cell r="G1972">
            <v>-478565.04</v>
          </cell>
          <cell r="H1972">
            <v>-478996.61</v>
          </cell>
          <cell r="I1972">
            <v>-479428.18</v>
          </cell>
          <cell r="J1972">
            <v>-479859.75</v>
          </cell>
          <cell r="K1972">
            <v>-480291.32</v>
          </cell>
          <cell r="L1972">
            <v>-480722.89</v>
          </cell>
          <cell r="M1972">
            <v>-481154.46</v>
          </cell>
          <cell r="N1972">
            <v>-481586.03</v>
          </cell>
          <cell r="O1972">
            <v>-482017.6</v>
          </cell>
          <cell r="P1972">
            <v>-482449.17</v>
          </cell>
          <cell r="Q1972">
            <v>-482880.74</v>
          </cell>
          <cell r="R1972">
            <v>-460057.8</v>
          </cell>
          <cell r="S1972">
            <v>-5748009.5899999999</v>
          </cell>
          <cell r="T1972" t="str">
            <v>USD</v>
          </cell>
          <cell r="U1972" t="str">
            <v>ASSETS</v>
          </cell>
          <cell r="V1972" t="str">
            <v>OTHER ASSETS</v>
          </cell>
        </row>
        <row r="1973">
          <cell r="C1973" t="str">
            <v>J9   F3200232OMUSD</v>
          </cell>
          <cell r="D1973" t="str">
            <v>CBABA***</v>
          </cell>
          <cell r="E1973" t="str">
            <v>LAND&amp;ME</v>
          </cell>
          <cell r="F1973" t="str">
            <v>Balance Sheet</v>
          </cell>
          <cell r="G1973">
            <v>-143495.99</v>
          </cell>
          <cell r="H1973">
            <v>-149438.69</v>
          </cell>
          <cell r="I1973">
            <v>-155381.39000000001</v>
          </cell>
          <cell r="J1973">
            <v>-161324.09</v>
          </cell>
          <cell r="K1973">
            <v>-167266.79</v>
          </cell>
          <cell r="L1973">
            <v>-173209.49</v>
          </cell>
          <cell r="M1973">
            <v>-179152.19</v>
          </cell>
          <cell r="N1973">
            <v>-185094.89</v>
          </cell>
          <cell r="O1973">
            <v>-191037.59</v>
          </cell>
          <cell r="P1973">
            <v>-196980.29</v>
          </cell>
          <cell r="Q1973">
            <v>-202922.99</v>
          </cell>
          <cell r="R1973">
            <v>-208865.73</v>
          </cell>
          <cell r="S1973">
            <v>-2114170.12</v>
          </cell>
          <cell r="T1973" t="str">
            <v>USD</v>
          </cell>
          <cell r="U1973" t="str">
            <v>ASSETS</v>
          </cell>
          <cell r="V1973" t="str">
            <v>OTHER ASSETS</v>
          </cell>
        </row>
        <row r="1974">
          <cell r="C1974" t="str">
            <v>J9   F320025025USD</v>
          </cell>
          <cell r="D1974" t="str">
            <v>CBABA***</v>
          </cell>
          <cell r="E1974" t="str">
            <v>LAND&amp;ME</v>
          </cell>
          <cell r="F1974" t="str">
            <v>Balance Sheet</v>
          </cell>
          <cell r="G1974">
            <v>-116196.42</v>
          </cell>
          <cell r="H1974">
            <v>-116252.76</v>
          </cell>
          <cell r="I1974">
            <v>-116309.1</v>
          </cell>
          <cell r="J1974">
            <v>-116365.44</v>
          </cell>
          <cell r="K1974">
            <v>-116421.78</v>
          </cell>
          <cell r="L1974">
            <v>-116478.12</v>
          </cell>
          <cell r="M1974">
            <v>-116534.46</v>
          </cell>
          <cell r="N1974">
            <v>-116590.8</v>
          </cell>
          <cell r="O1974">
            <v>-116647.14</v>
          </cell>
          <cell r="P1974">
            <v>-116703.48</v>
          </cell>
          <cell r="Q1974">
            <v>-116759.82</v>
          </cell>
          <cell r="R1974">
            <v>-116816.17</v>
          </cell>
          <cell r="S1974">
            <v>-1398075.49</v>
          </cell>
          <cell r="T1974" t="str">
            <v>USD</v>
          </cell>
          <cell r="U1974" t="str">
            <v>ASSETS</v>
          </cell>
          <cell r="V1974" t="str">
            <v>OTHER ASSETS</v>
          </cell>
        </row>
        <row r="1975">
          <cell r="C1975" t="str">
            <v>J9   F320025067USD</v>
          </cell>
          <cell r="D1975" t="str">
            <v>CBABA***</v>
          </cell>
          <cell r="E1975" t="str">
            <v>LAND&amp;ME</v>
          </cell>
          <cell r="F1975" t="str">
            <v>Balance Sheet</v>
          </cell>
          <cell r="G1975">
            <v>-91570.27</v>
          </cell>
          <cell r="H1975">
            <v>-91710.85</v>
          </cell>
          <cell r="I1975">
            <v>-91851.43</v>
          </cell>
          <cell r="J1975">
            <v>-91992.01</v>
          </cell>
          <cell r="K1975">
            <v>-92132.59</v>
          </cell>
          <cell r="L1975">
            <v>-92273.17</v>
          </cell>
          <cell r="M1975">
            <v>-92413.75</v>
          </cell>
          <cell r="N1975">
            <v>-92554.33</v>
          </cell>
          <cell r="O1975">
            <v>-92694.91</v>
          </cell>
          <cell r="P1975">
            <v>-92835.49</v>
          </cell>
          <cell r="Q1975">
            <v>-92976.07</v>
          </cell>
          <cell r="R1975">
            <v>-93116.69</v>
          </cell>
          <cell r="S1975">
            <v>-1108121.56</v>
          </cell>
          <cell r="T1975" t="str">
            <v>USD</v>
          </cell>
          <cell r="U1975" t="str">
            <v>ASSETS</v>
          </cell>
          <cell r="V1975" t="str">
            <v>OTHER ASSETS</v>
          </cell>
        </row>
        <row r="1976">
          <cell r="C1976" t="str">
            <v>J9   F320025076USD</v>
          </cell>
          <cell r="D1976" t="str">
            <v>CBABA***</v>
          </cell>
          <cell r="E1976" t="str">
            <v>LAND&amp;ME</v>
          </cell>
          <cell r="F1976" t="str">
            <v>Balance Sheet</v>
          </cell>
          <cell r="G1976">
            <v>-23147.29</v>
          </cell>
          <cell r="H1976">
            <v>-37035.82</v>
          </cell>
          <cell r="I1976">
            <v>-37060.980000000003</v>
          </cell>
          <cell r="J1976">
            <v>-37086.14</v>
          </cell>
          <cell r="K1976">
            <v>-37111.300000000003</v>
          </cell>
          <cell r="L1976">
            <v>-37136.46</v>
          </cell>
          <cell r="M1976">
            <v>-37161.620000000003</v>
          </cell>
          <cell r="N1976">
            <v>-37186.78</v>
          </cell>
          <cell r="O1976">
            <v>-37211.94</v>
          </cell>
          <cell r="P1976">
            <v>-37237.1</v>
          </cell>
          <cell r="Q1976">
            <v>-37262.26</v>
          </cell>
          <cell r="R1976">
            <v>-37287.43</v>
          </cell>
          <cell r="S1976">
            <v>-431925.11999999994</v>
          </cell>
          <cell r="T1976" t="str">
            <v>USD</v>
          </cell>
          <cell r="U1976" t="str">
            <v>ASSETS</v>
          </cell>
          <cell r="V1976" t="str">
            <v>OTHER ASSETS</v>
          </cell>
        </row>
        <row r="1977">
          <cell r="C1977" t="str">
            <v>J9   F3200250KGUSD</v>
          </cell>
          <cell r="D1977" t="str">
            <v>CBABA***</v>
          </cell>
          <cell r="E1977" t="str">
            <v>LAND&amp;ME</v>
          </cell>
          <cell r="F1977" t="str">
            <v>Balance Sheet</v>
          </cell>
          <cell r="G1977">
            <v>1.82</v>
          </cell>
          <cell r="H1977">
            <v>1.82</v>
          </cell>
          <cell r="I1977">
            <v>1.82</v>
          </cell>
          <cell r="J1977">
            <v>1.82</v>
          </cell>
          <cell r="K1977">
            <v>1.82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9.1</v>
          </cell>
          <cell r="T1977" t="str">
            <v>USD</v>
          </cell>
          <cell r="U1977" t="str">
            <v>ASSETS</v>
          </cell>
          <cell r="V1977" t="str">
            <v>OTHER ASSETS</v>
          </cell>
        </row>
        <row r="1978">
          <cell r="C1978" t="str">
            <v>J9   F3200250L1USD</v>
          </cell>
          <cell r="D1978" t="str">
            <v>CBABA***</v>
          </cell>
          <cell r="E1978" t="str">
            <v>LAND&amp;ME</v>
          </cell>
          <cell r="F1978" t="str">
            <v>Balance Sheet</v>
          </cell>
          <cell r="G1978">
            <v>-117579.45</v>
          </cell>
          <cell r="H1978">
            <v>-117649.48</v>
          </cell>
          <cell r="I1978">
            <v>-117719.51</v>
          </cell>
          <cell r="J1978">
            <v>-117789.54</v>
          </cell>
          <cell r="K1978">
            <v>-117859.57</v>
          </cell>
          <cell r="L1978">
            <v>-117929.60000000001</v>
          </cell>
          <cell r="M1978">
            <v>-117999.63</v>
          </cell>
          <cell r="N1978">
            <v>-118069.66</v>
          </cell>
          <cell r="O1978">
            <v>-118139.69</v>
          </cell>
          <cell r="P1978">
            <v>-118209.72</v>
          </cell>
          <cell r="Q1978">
            <v>-118279.75</v>
          </cell>
          <cell r="R1978">
            <v>-118349.82</v>
          </cell>
          <cell r="S1978">
            <v>-1415575.4200000002</v>
          </cell>
          <cell r="T1978" t="str">
            <v>USD</v>
          </cell>
          <cell r="U1978" t="str">
            <v>ASSETS</v>
          </cell>
          <cell r="V1978" t="str">
            <v>OTHER ASSETS</v>
          </cell>
        </row>
        <row r="1979">
          <cell r="C1979" t="str">
            <v>J9   F3200250OMUSD</v>
          </cell>
          <cell r="D1979" t="str">
            <v>CBABA***</v>
          </cell>
          <cell r="E1979" t="str">
            <v>LAND&amp;ME</v>
          </cell>
          <cell r="F1979" t="str">
            <v>Balance Sheet</v>
          </cell>
          <cell r="G1979">
            <v>-4798.63</v>
          </cell>
          <cell r="H1979">
            <v>-5043.95</v>
          </cell>
          <cell r="I1979">
            <v>-5289.27</v>
          </cell>
          <cell r="J1979">
            <v>-5534.59</v>
          </cell>
          <cell r="K1979">
            <v>-5779.91</v>
          </cell>
          <cell r="L1979">
            <v>-6025.23</v>
          </cell>
          <cell r="M1979">
            <v>-6270.55</v>
          </cell>
          <cell r="N1979">
            <v>-6515.87</v>
          </cell>
          <cell r="O1979">
            <v>-6761.19</v>
          </cell>
          <cell r="P1979">
            <v>-7006.51</v>
          </cell>
          <cell r="Q1979">
            <v>-7251.83</v>
          </cell>
          <cell r="R1979">
            <v>-7497.12</v>
          </cell>
          <cell r="S1979">
            <v>-73774.650000000009</v>
          </cell>
          <cell r="T1979" t="str">
            <v>USD</v>
          </cell>
          <cell r="U1979" t="str">
            <v>ASSETS</v>
          </cell>
          <cell r="V1979" t="str">
            <v>OTHER ASSETS</v>
          </cell>
        </row>
        <row r="1980">
          <cell r="C1980" t="str">
            <v>J9   F320025125USD</v>
          </cell>
          <cell r="D1980" t="str">
            <v>CBABA***</v>
          </cell>
          <cell r="E1980" t="str">
            <v>LAND&amp;ME</v>
          </cell>
          <cell r="F1980" t="str">
            <v>Balance Sheet</v>
          </cell>
          <cell r="G1980">
            <v>2407.48</v>
          </cell>
          <cell r="H1980">
            <v>2407.48</v>
          </cell>
          <cell r="I1980">
            <v>2407.48</v>
          </cell>
          <cell r="J1980">
            <v>2407.48</v>
          </cell>
          <cell r="K1980">
            <v>2407.48</v>
          </cell>
          <cell r="L1980">
            <v>2407.48</v>
          </cell>
          <cell r="M1980">
            <v>2407.48</v>
          </cell>
          <cell r="N1980">
            <v>2407.48</v>
          </cell>
          <cell r="O1980">
            <v>2407.48</v>
          </cell>
          <cell r="P1980">
            <v>2407.48</v>
          </cell>
          <cell r="Q1980">
            <v>2407.48</v>
          </cell>
          <cell r="R1980">
            <v>2407.48</v>
          </cell>
          <cell r="S1980">
            <v>28889.759999999998</v>
          </cell>
          <cell r="T1980" t="str">
            <v>USD</v>
          </cell>
          <cell r="U1980" t="str">
            <v>ASSETS</v>
          </cell>
          <cell r="V1980" t="str">
            <v>OTHER ASSETS</v>
          </cell>
        </row>
        <row r="1981">
          <cell r="C1981" t="str">
            <v>J9   F320025167USD</v>
          </cell>
          <cell r="D1981" t="str">
            <v>CBABA***</v>
          </cell>
          <cell r="E1981" t="str">
            <v>LAND&amp;ME</v>
          </cell>
          <cell r="F1981" t="str">
            <v>Balance Sheet</v>
          </cell>
          <cell r="G1981">
            <v>-270969.65999999997</v>
          </cell>
          <cell r="H1981">
            <v>-271676.45</v>
          </cell>
          <cell r="I1981">
            <v>-272383.24</v>
          </cell>
          <cell r="J1981">
            <v>-273090.02</v>
          </cell>
          <cell r="K1981">
            <v>-273796.8</v>
          </cell>
          <cell r="L1981">
            <v>-274503.58</v>
          </cell>
          <cell r="M1981">
            <v>-275210.36</v>
          </cell>
          <cell r="N1981">
            <v>-275917.14</v>
          </cell>
          <cell r="O1981">
            <v>-276623.92</v>
          </cell>
          <cell r="P1981">
            <v>-277330.7</v>
          </cell>
          <cell r="Q1981">
            <v>-278037.48</v>
          </cell>
          <cell r="R1981">
            <v>-278744.3</v>
          </cell>
          <cell r="S1981">
            <v>-3298283.6500000004</v>
          </cell>
          <cell r="T1981" t="str">
            <v>USD</v>
          </cell>
          <cell r="U1981" t="str">
            <v>ASSETS</v>
          </cell>
          <cell r="V1981" t="str">
            <v>OTHER ASSETS</v>
          </cell>
        </row>
        <row r="1982">
          <cell r="C1982" t="str">
            <v>J9   F32002516AUSD</v>
          </cell>
          <cell r="D1982" t="str">
            <v>CBABA***</v>
          </cell>
          <cell r="E1982" t="str">
            <v>LAND&amp;ME</v>
          </cell>
          <cell r="F1982" t="str">
            <v>Balance Sheet</v>
          </cell>
          <cell r="G1982">
            <v>-2106.19</v>
          </cell>
          <cell r="H1982">
            <v>-2106.19</v>
          </cell>
          <cell r="I1982">
            <v>-2106.19</v>
          </cell>
          <cell r="J1982">
            <v>-2106.19</v>
          </cell>
          <cell r="K1982">
            <v>-2106.19</v>
          </cell>
          <cell r="L1982">
            <v>-2106.19</v>
          </cell>
          <cell r="M1982">
            <v>-2106.19</v>
          </cell>
          <cell r="N1982">
            <v>-2106.19</v>
          </cell>
          <cell r="O1982">
            <v>-2106.19</v>
          </cell>
          <cell r="P1982">
            <v>-2106.19</v>
          </cell>
          <cell r="Q1982">
            <v>-2106.19</v>
          </cell>
          <cell r="R1982">
            <v>-2106.19</v>
          </cell>
          <cell r="S1982">
            <v>-25274.279999999995</v>
          </cell>
          <cell r="T1982" t="str">
            <v>USD</v>
          </cell>
          <cell r="U1982" t="str">
            <v>ASSETS</v>
          </cell>
          <cell r="V1982" t="str">
            <v>OTHER ASSETS</v>
          </cell>
        </row>
        <row r="1983">
          <cell r="C1983" t="str">
            <v>J9   F320025176USD</v>
          </cell>
          <cell r="D1983" t="str">
            <v>CBABA***</v>
          </cell>
          <cell r="E1983" t="str">
            <v>LAND&amp;ME</v>
          </cell>
          <cell r="F1983" t="str">
            <v>Balance Sheet</v>
          </cell>
          <cell r="G1983">
            <v>-8684.2099999999991</v>
          </cell>
          <cell r="H1983">
            <v>-8684.2099999999991</v>
          </cell>
          <cell r="I1983">
            <v>-8684.2099999999991</v>
          </cell>
          <cell r="J1983">
            <v>-8684.2099999999991</v>
          </cell>
          <cell r="K1983">
            <v>-8684.2099999999991</v>
          </cell>
          <cell r="L1983">
            <v>-8684.2099999999991</v>
          </cell>
          <cell r="M1983">
            <v>-8684.2099999999991</v>
          </cell>
          <cell r="N1983">
            <v>-8684.2099999999991</v>
          </cell>
          <cell r="O1983">
            <v>-8684.2099999999991</v>
          </cell>
          <cell r="P1983">
            <v>-8684.2099999999991</v>
          </cell>
          <cell r="Q1983">
            <v>-8684.2099999999991</v>
          </cell>
          <cell r="R1983">
            <v>-8684.2099999999991</v>
          </cell>
          <cell r="S1983">
            <v>-104210.51999999996</v>
          </cell>
          <cell r="T1983" t="str">
            <v>USD</v>
          </cell>
          <cell r="U1983" t="str">
            <v>ASSETS</v>
          </cell>
          <cell r="V1983" t="str">
            <v>OTHER ASSETS</v>
          </cell>
        </row>
        <row r="1984">
          <cell r="C1984" t="str">
            <v>J9   F3200251L1USD</v>
          </cell>
          <cell r="D1984" t="str">
            <v>CBABA***</v>
          </cell>
          <cell r="E1984" t="str">
            <v>LAND&amp;ME</v>
          </cell>
          <cell r="F1984" t="str">
            <v>Balance Sheet</v>
          </cell>
          <cell r="G1984">
            <v>-9810.2000000000007</v>
          </cell>
          <cell r="H1984">
            <v>-9810.2000000000007</v>
          </cell>
          <cell r="I1984">
            <v>-9810.2000000000007</v>
          </cell>
          <cell r="J1984">
            <v>-9810.2000000000007</v>
          </cell>
          <cell r="K1984">
            <v>-9810.2000000000007</v>
          </cell>
          <cell r="L1984">
            <v>-9810.2000000000007</v>
          </cell>
          <cell r="M1984">
            <v>-9810.2000000000007</v>
          </cell>
          <cell r="N1984">
            <v>-9810.2000000000007</v>
          </cell>
          <cell r="O1984">
            <v>-9810.2000000000007</v>
          </cell>
          <cell r="P1984">
            <v>-9810.2000000000007</v>
          </cell>
          <cell r="Q1984">
            <v>-9810.2000000000007</v>
          </cell>
          <cell r="R1984">
            <v>-9810.2000000000007</v>
          </cell>
          <cell r="S1984">
            <v>-117722.39999999998</v>
          </cell>
          <cell r="T1984" t="str">
            <v>USD</v>
          </cell>
          <cell r="U1984" t="str">
            <v>ASSETS</v>
          </cell>
          <cell r="V1984" t="str">
            <v>OTHER ASSETS</v>
          </cell>
        </row>
        <row r="1985">
          <cell r="C1985" t="str">
            <v>J9   F320025225USD</v>
          </cell>
          <cell r="D1985" t="str">
            <v>CBABA***</v>
          </cell>
          <cell r="E1985" t="str">
            <v>LAND&amp;ME</v>
          </cell>
          <cell r="F1985" t="str">
            <v>Balance Sheet</v>
          </cell>
          <cell r="G1985">
            <v>-13165.03</v>
          </cell>
          <cell r="H1985">
            <v>-13165.03</v>
          </cell>
          <cell r="I1985">
            <v>-13165.03</v>
          </cell>
          <cell r="J1985">
            <v>-13165.03</v>
          </cell>
          <cell r="K1985">
            <v>-13165.03</v>
          </cell>
          <cell r="L1985">
            <v>-13165.03</v>
          </cell>
          <cell r="M1985">
            <v>-13165.03</v>
          </cell>
          <cell r="N1985">
            <v>-13165.03</v>
          </cell>
          <cell r="O1985">
            <v>-13165.03</v>
          </cell>
          <cell r="P1985">
            <v>-13165.03</v>
          </cell>
          <cell r="Q1985">
            <v>-13165.03</v>
          </cell>
          <cell r="R1985">
            <v>-13165.03</v>
          </cell>
          <cell r="S1985">
            <v>-157980.36000000002</v>
          </cell>
          <cell r="T1985" t="str">
            <v>USD</v>
          </cell>
          <cell r="U1985" t="str">
            <v>ASSETS</v>
          </cell>
          <cell r="V1985" t="str">
            <v>OTHER ASSETS</v>
          </cell>
        </row>
        <row r="1986">
          <cell r="C1986" t="str">
            <v>J9   F320025267USD</v>
          </cell>
          <cell r="D1986" t="str">
            <v>CBABA***</v>
          </cell>
          <cell r="E1986" t="str">
            <v>LAND&amp;ME</v>
          </cell>
          <cell r="F1986" t="str">
            <v>Balance Sheet</v>
          </cell>
          <cell r="G1986">
            <v>-1050.5</v>
          </cell>
          <cell r="H1986">
            <v>-1050.5</v>
          </cell>
          <cell r="I1986">
            <v>-1050.5</v>
          </cell>
          <cell r="J1986">
            <v>-1050.5</v>
          </cell>
          <cell r="K1986">
            <v>-1050.5</v>
          </cell>
          <cell r="L1986">
            <v>-1050.5</v>
          </cell>
          <cell r="M1986">
            <v>-1050.5</v>
          </cell>
          <cell r="N1986">
            <v>-1050.5</v>
          </cell>
          <cell r="O1986">
            <v>-1050.5</v>
          </cell>
          <cell r="P1986">
            <v>-1050.5</v>
          </cell>
          <cell r="Q1986">
            <v>-1050.5</v>
          </cell>
          <cell r="R1986">
            <v>-1050.5</v>
          </cell>
          <cell r="S1986">
            <v>-12606</v>
          </cell>
          <cell r="T1986" t="str">
            <v>USD</v>
          </cell>
          <cell r="U1986" t="str">
            <v>ASSETS</v>
          </cell>
          <cell r="V1986" t="str">
            <v>OTHER ASSETS</v>
          </cell>
        </row>
        <row r="1987">
          <cell r="C1987" t="str">
            <v>J9   F32002526AUSD</v>
          </cell>
          <cell r="D1987" t="str">
            <v>CBABA***</v>
          </cell>
          <cell r="E1987" t="str">
            <v>LAND&amp;ME</v>
          </cell>
          <cell r="F1987" t="str">
            <v>Balance Sheet</v>
          </cell>
          <cell r="G1987">
            <v>-7241.2</v>
          </cell>
          <cell r="H1987">
            <v>-7241.2</v>
          </cell>
          <cell r="I1987">
            <v>-7241.2</v>
          </cell>
          <cell r="J1987">
            <v>-7241.2</v>
          </cell>
          <cell r="K1987">
            <v>-7241.2</v>
          </cell>
          <cell r="L1987">
            <v>-7241.2</v>
          </cell>
          <cell r="M1987">
            <v>-7241.2</v>
          </cell>
          <cell r="N1987">
            <v>-7241.2</v>
          </cell>
          <cell r="O1987">
            <v>-7241.2</v>
          </cell>
          <cell r="P1987">
            <v>-7241.2</v>
          </cell>
          <cell r="Q1987">
            <v>-7241.2</v>
          </cell>
          <cell r="R1987">
            <v>-7241.2</v>
          </cell>
          <cell r="S1987">
            <v>-86894.39999999998</v>
          </cell>
          <cell r="T1987" t="str">
            <v>USD</v>
          </cell>
          <cell r="U1987" t="str">
            <v>ASSETS</v>
          </cell>
          <cell r="V1987" t="str">
            <v>OTHER ASSETS</v>
          </cell>
        </row>
        <row r="1988">
          <cell r="C1988" t="str">
            <v>J9   F3200252L1USD</v>
          </cell>
          <cell r="D1988" t="str">
            <v>CBABA***</v>
          </cell>
          <cell r="E1988" t="str">
            <v>LAND&amp;ME</v>
          </cell>
          <cell r="F1988" t="str">
            <v>Balance Sheet</v>
          </cell>
          <cell r="G1988">
            <v>-13908.2</v>
          </cell>
          <cell r="H1988">
            <v>-13908.2</v>
          </cell>
          <cell r="I1988">
            <v>-13908.2</v>
          </cell>
          <cell r="J1988">
            <v>-13908.2</v>
          </cell>
          <cell r="K1988">
            <v>-13908.2</v>
          </cell>
          <cell r="L1988">
            <v>-13908.2</v>
          </cell>
          <cell r="M1988">
            <v>-13908.2</v>
          </cell>
          <cell r="N1988">
            <v>-13908.2</v>
          </cell>
          <cell r="O1988">
            <v>-13908.2</v>
          </cell>
          <cell r="P1988">
            <v>-13908.2</v>
          </cell>
          <cell r="Q1988">
            <v>-13908.2</v>
          </cell>
          <cell r="R1988">
            <v>-13908.2</v>
          </cell>
          <cell r="S1988">
            <v>-166898.40000000002</v>
          </cell>
          <cell r="T1988" t="str">
            <v>USD</v>
          </cell>
          <cell r="U1988" t="str">
            <v>ASSETS</v>
          </cell>
          <cell r="V1988" t="str">
            <v>OTHER ASSETS</v>
          </cell>
        </row>
        <row r="1989">
          <cell r="C1989" t="str">
            <v>J9   F320025325USD</v>
          </cell>
          <cell r="D1989" t="str">
            <v>CBABA***</v>
          </cell>
          <cell r="E1989" t="str">
            <v>LAND&amp;ME</v>
          </cell>
          <cell r="F1989" t="str">
            <v>Balance Sheet</v>
          </cell>
          <cell r="G1989">
            <v>-59596.04</v>
          </cell>
          <cell r="H1989">
            <v>-59937.81</v>
          </cell>
          <cell r="I1989">
            <v>-60279.58</v>
          </cell>
          <cell r="J1989">
            <v>-60621.35</v>
          </cell>
          <cell r="K1989">
            <v>-60963.12</v>
          </cell>
          <cell r="L1989">
            <v>-61304.89</v>
          </cell>
          <cell r="M1989">
            <v>-61646.66</v>
          </cell>
          <cell r="N1989">
            <v>-61988.43</v>
          </cell>
          <cell r="O1989">
            <v>-62330.2</v>
          </cell>
          <cell r="P1989">
            <v>-62671.97</v>
          </cell>
          <cell r="Q1989">
            <v>-63013.74</v>
          </cell>
          <cell r="R1989">
            <v>-63355.54</v>
          </cell>
          <cell r="S1989">
            <v>-737709.33000000007</v>
          </cell>
          <cell r="T1989" t="str">
            <v>USD</v>
          </cell>
          <cell r="U1989" t="str">
            <v>ASSETS</v>
          </cell>
          <cell r="V1989" t="str">
            <v>OTHER ASSETS</v>
          </cell>
        </row>
        <row r="1990">
          <cell r="C1990" t="str">
            <v>J9   F320025367USD</v>
          </cell>
          <cell r="D1990" t="str">
            <v>CBABA***</v>
          </cell>
          <cell r="E1990" t="str">
            <v>LAND&amp;ME</v>
          </cell>
          <cell r="F1990" t="str">
            <v>Balance Sheet</v>
          </cell>
          <cell r="G1990">
            <v>-19653.79</v>
          </cell>
          <cell r="H1990">
            <v>-20169.419999999998</v>
          </cell>
          <cell r="I1990">
            <v>-20685.05</v>
          </cell>
          <cell r="J1990">
            <v>-21200.68</v>
          </cell>
          <cell r="K1990">
            <v>-21716.31</v>
          </cell>
          <cell r="L1990">
            <v>-22231.94</v>
          </cell>
          <cell r="M1990">
            <v>-22747.57</v>
          </cell>
          <cell r="N1990">
            <v>-23263.200000000001</v>
          </cell>
          <cell r="O1990">
            <v>-23778.83</v>
          </cell>
          <cell r="P1990">
            <v>-24294.46</v>
          </cell>
          <cell r="Q1990">
            <v>-24810.09</v>
          </cell>
          <cell r="R1990">
            <v>-25325.74</v>
          </cell>
          <cell r="S1990">
            <v>-269877.08</v>
          </cell>
          <cell r="T1990" t="str">
            <v>USD</v>
          </cell>
          <cell r="U1990" t="str">
            <v>ASSETS</v>
          </cell>
          <cell r="V1990" t="str">
            <v>OTHER ASSETS</v>
          </cell>
        </row>
        <row r="1991">
          <cell r="C1991" t="str">
            <v>J9   F320025376USD</v>
          </cell>
          <cell r="D1991" t="str">
            <v>CBABA***</v>
          </cell>
          <cell r="E1991" t="str">
            <v>LAND&amp;ME</v>
          </cell>
          <cell r="F1991" t="str">
            <v>Balance Sheet</v>
          </cell>
          <cell r="G1991">
            <v>-2989.95</v>
          </cell>
          <cell r="H1991">
            <v>-2989.95</v>
          </cell>
          <cell r="I1991">
            <v>-2989.95</v>
          </cell>
          <cell r="J1991">
            <v>-2989.95</v>
          </cell>
          <cell r="K1991">
            <v>-2989.95</v>
          </cell>
          <cell r="L1991">
            <v>-2989.95</v>
          </cell>
          <cell r="M1991">
            <v>-2989.95</v>
          </cell>
          <cell r="N1991">
            <v>-2989.95</v>
          </cell>
          <cell r="O1991">
            <v>-2989.95</v>
          </cell>
          <cell r="P1991">
            <v>-2989.95</v>
          </cell>
          <cell r="Q1991">
            <v>-2989.95</v>
          </cell>
          <cell r="R1991">
            <v>-2989.95</v>
          </cell>
          <cell r="S1991">
            <v>-35879.4</v>
          </cell>
          <cell r="T1991" t="str">
            <v>USD</v>
          </cell>
          <cell r="U1991" t="str">
            <v>ASSETS</v>
          </cell>
          <cell r="V1991" t="str">
            <v>OTHER ASSETS</v>
          </cell>
        </row>
        <row r="1992">
          <cell r="C1992" t="str">
            <v>J9   F3200253BWUSD</v>
          </cell>
          <cell r="D1992" t="str">
            <v>CBABA***</v>
          </cell>
          <cell r="E1992" t="str">
            <v>LAND&amp;ME</v>
          </cell>
          <cell r="F1992" t="str">
            <v>Balance Sheet</v>
          </cell>
          <cell r="G1992">
            <v>-3101.79</v>
          </cell>
          <cell r="H1992">
            <v>-3124.11</v>
          </cell>
          <cell r="I1992">
            <v>-3146.43</v>
          </cell>
          <cell r="J1992">
            <v>-3168.75</v>
          </cell>
          <cell r="K1992">
            <v>-3191.07</v>
          </cell>
          <cell r="L1992">
            <v>-3213.39</v>
          </cell>
          <cell r="M1992">
            <v>-3235.71</v>
          </cell>
          <cell r="N1992">
            <v>-3258.03</v>
          </cell>
          <cell r="O1992">
            <v>-3280.35</v>
          </cell>
          <cell r="P1992">
            <v>-3302.67</v>
          </cell>
          <cell r="Q1992">
            <v>-3324.99</v>
          </cell>
          <cell r="R1992">
            <v>-3347.26</v>
          </cell>
          <cell r="S1992">
            <v>-38694.549999999996</v>
          </cell>
          <cell r="T1992" t="str">
            <v>USD</v>
          </cell>
          <cell r="U1992" t="str">
            <v>ASSETS</v>
          </cell>
          <cell r="V1992" t="str">
            <v>OTHER ASSETS</v>
          </cell>
        </row>
        <row r="1993">
          <cell r="C1993" t="str">
            <v>J9   F3200253KGUSD</v>
          </cell>
          <cell r="D1993" t="str">
            <v>CBABA***</v>
          </cell>
          <cell r="E1993" t="str">
            <v>LAND&amp;ME</v>
          </cell>
          <cell r="F1993" t="str">
            <v>Balance Sheet</v>
          </cell>
          <cell r="G1993">
            <v>-7868.23</v>
          </cell>
          <cell r="H1993">
            <v>-8080.88</v>
          </cell>
          <cell r="I1993">
            <v>-8293.5300000000007</v>
          </cell>
          <cell r="J1993">
            <v>-8506.18</v>
          </cell>
          <cell r="K1993">
            <v>-8718.83</v>
          </cell>
          <cell r="L1993">
            <v>-8931.48</v>
          </cell>
          <cell r="M1993">
            <v>-9144.1299999999992</v>
          </cell>
          <cell r="N1993">
            <v>-9356.7800000000007</v>
          </cell>
          <cell r="O1993">
            <v>-9569.43</v>
          </cell>
          <cell r="P1993">
            <v>-9782.08</v>
          </cell>
          <cell r="Q1993">
            <v>-9994.73</v>
          </cell>
          <cell r="R1993">
            <v>-10207.44</v>
          </cell>
          <cell r="S1993">
            <v>-108453.72</v>
          </cell>
          <cell r="T1993" t="str">
            <v>USD</v>
          </cell>
          <cell r="U1993" t="str">
            <v>ASSETS</v>
          </cell>
          <cell r="V1993" t="str">
            <v>OTHER ASSETS</v>
          </cell>
        </row>
        <row r="1994">
          <cell r="C1994" t="str">
            <v>J9   F3200253L1USD</v>
          </cell>
          <cell r="D1994" t="str">
            <v>CBABA***</v>
          </cell>
          <cell r="E1994" t="str">
            <v>LAND&amp;ME</v>
          </cell>
          <cell r="F1994" t="str">
            <v>Balance Sheet</v>
          </cell>
          <cell r="G1994">
            <v>-72273.02</v>
          </cell>
          <cell r="H1994">
            <v>-73298.34</v>
          </cell>
          <cell r="I1994">
            <v>-74323.66</v>
          </cell>
          <cell r="J1994">
            <v>-75348.98</v>
          </cell>
          <cell r="K1994">
            <v>-76374.3</v>
          </cell>
          <cell r="L1994">
            <v>-77399.62</v>
          </cell>
          <cell r="M1994">
            <v>-78424.94</v>
          </cell>
          <cell r="N1994">
            <v>-79450.259999999995</v>
          </cell>
          <cell r="O1994">
            <v>-80475.58</v>
          </cell>
          <cell r="P1994">
            <v>-81500.899999999994</v>
          </cell>
          <cell r="Q1994">
            <v>-82526.22</v>
          </cell>
          <cell r="R1994">
            <v>-83551.490000000005</v>
          </cell>
          <cell r="S1994">
            <v>-934947.30999999994</v>
          </cell>
          <cell r="T1994" t="str">
            <v>USD</v>
          </cell>
          <cell r="U1994" t="str">
            <v>ASSETS</v>
          </cell>
          <cell r="V1994" t="str">
            <v>OTHER ASSETS</v>
          </cell>
        </row>
        <row r="1995">
          <cell r="C1995" t="str">
            <v>J9   F320031067USD</v>
          </cell>
          <cell r="D1995" t="str">
            <v>CBABB***</v>
          </cell>
          <cell r="E1995" t="str">
            <v>LAND&amp;ME</v>
          </cell>
          <cell r="F1995" t="str">
            <v>Balance Sheet</v>
          </cell>
          <cell r="G1995">
            <v>183350.64</v>
          </cell>
          <cell r="H1995">
            <v>184641.63</v>
          </cell>
          <cell r="I1995">
            <v>185932.62</v>
          </cell>
          <cell r="J1995">
            <v>187223.61</v>
          </cell>
          <cell r="K1995">
            <v>188514.6</v>
          </cell>
          <cell r="L1995">
            <v>189805.59</v>
          </cell>
          <cell r="M1995">
            <v>191096.58</v>
          </cell>
          <cell r="N1995">
            <v>192387.57</v>
          </cell>
          <cell r="O1995">
            <v>193678.56</v>
          </cell>
          <cell r="P1995">
            <v>194969.55</v>
          </cell>
          <cell r="Q1995">
            <v>196260.54</v>
          </cell>
          <cell r="R1995">
            <v>197551.54</v>
          </cell>
          <cell r="S1995">
            <v>2285413.0300000003</v>
          </cell>
          <cell r="T1995" t="str">
            <v>USD</v>
          </cell>
          <cell r="U1995" t="str">
            <v>ASSETS</v>
          </cell>
          <cell r="V1995" t="str">
            <v>OTHER ASSETS</v>
          </cell>
        </row>
        <row r="1996">
          <cell r="C1996" t="str">
            <v>J9   F320032267USD</v>
          </cell>
          <cell r="D1996" t="str">
            <v>CBABA***</v>
          </cell>
          <cell r="E1996" t="str">
            <v>LAND&amp;ME</v>
          </cell>
          <cell r="F1996" t="str">
            <v>Balance Sheet</v>
          </cell>
          <cell r="G1996">
            <v>120938.88</v>
          </cell>
          <cell r="H1996">
            <v>121005.57</v>
          </cell>
          <cell r="I1996">
            <v>121072.26</v>
          </cell>
          <cell r="J1996">
            <v>121138.95</v>
          </cell>
          <cell r="K1996">
            <v>121205.64</v>
          </cell>
          <cell r="L1996">
            <v>121272.33</v>
          </cell>
          <cell r="M1996">
            <v>121339.02</v>
          </cell>
          <cell r="N1996">
            <v>121405.71</v>
          </cell>
          <cell r="O1996">
            <v>121472.4</v>
          </cell>
          <cell r="P1996">
            <v>121539.09</v>
          </cell>
          <cell r="Q1996">
            <v>121605.78</v>
          </cell>
          <cell r="R1996">
            <v>121672.52</v>
          </cell>
          <cell r="S1996">
            <v>1455668.1500000001</v>
          </cell>
          <cell r="T1996" t="str">
            <v>USD</v>
          </cell>
          <cell r="U1996" t="str">
            <v>ASSETS</v>
          </cell>
          <cell r="V1996" t="str">
            <v>OTHER ASSETS</v>
          </cell>
        </row>
        <row r="1997">
          <cell r="C1997" t="str">
            <v>J9   F320033267USD</v>
          </cell>
          <cell r="D1997" t="str">
            <v>CBABA***</v>
          </cell>
          <cell r="E1997" t="str">
            <v>LAND&amp;ME</v>
          </cell>
          <cell r="F1997" t="str">
            <v>Balance Sheet</v>
          </cell>
          <cell r="G1997">
            <v>48265.47</v>
          </cell>
          <cell r="H1997">
            <v>48265.47</v>
          </cell>
          <cell r="I1997">
            <v>48265.47</v>
          </cell>
          <cell r="J1997">
            <v>48265.47</v>
          </cell>
          <cell r="K1997">
            <v>48265.47</v>
          </cell>
          <cell r="L1997">
            <v>48265.47</v>
          </cell>
          <cell r="M1997">
            <v>48265.47</v>
          </cell>
          <cell r="N1997">
            <v>48265.47</v>
          </cell>
          <cell r="O1997">
            <v>48265.47</v>
          </cell>
          <cell r="P1997">
            <v>48265.47</v>
          </cell>
          <cell r="Q1997">
            <v>48265.47</v>
          </cell>
          <cell r="R1997">
            <v>48265.47</v>
          </cell>
          <cell r="S1997">
            <v>579185.6399999999</v>
          </cell>
          <cell r="T1997" t="str">
            <v>USD</v>
          </cell>
          <cell r="U1997" t="str">
            <v>ASSETS</v>
          </cell>
          <cell r="V1997" t="str">
            <v>OTHER ASSETS</v>
          </cell>
        </row>
        <row r="1998">
          <cell r="C1998" t="str">
            <v>J9   F6000USD</v>
          </cell>
          <cell r="D1998" t="str">
            <v>CBACB***</v>
          </cell>
          <cell r="E1998" t="str">
            <v>LAND&amp;ME</v>
          </cell>
          <cell r="F1998" t="str">
            <v>Balance Sheet</v>
          </cell>
          <cell r="G1998">
            <v>515141.51</v>
          </cell>
          <cell r="H1998">
            <v>515141.51</v>
          </cell>
          <cell r="I1998">
            <v>515141.51</v>
          </cell>
          <cell r="J1998">
            <v>515141.51</v>
          </cell>
          <cell r="K1998">
            <v>515141.51</v>
          </cell>
          <cell r="L1998">
            <v>515141.51</v>
          </cell>
          <cell r="M1998">
            <v>515141.51</v>
          </cell>
          <cell r="N1998">
            <v>515141.51</v>
          </cell>
          <cell r="O1998">
            <v>515141.51</v>
          </cell>
          <cell r="P1998">
            <v>515141.51</v>
          </cell>
          <cell r="Q1998">
            <v>515141.51</v>
          </cell>
          <cell r="R1998">
            <v>515141.51</v>
          </cell>
          <cell r="S1998">
            <v>6181698.1199999982</v>
          </cell>
          <cell r="T1998" t="str">
            <v>USD</v>
          </cell>
          <cell r="U1998" t="str">
            <v>ASSETS</v>
          </cell>
          <cell r="V1998" t="str">
            <v>OTHER ASSETS</v>
          </cell>
        </row>
        <row r="1999">
          <cell r="C1999" t="str">
            <v>BS   G57620NB93USD</v>
          </cell>
          <cell r="D1999" t="str">
            <v>DADM****</v>
          </cell>
          <cell r="E1999" t="str">
            <v>CON PAYABLES</v>
          </cell>
          <cell r="F1999" t="str">
            <v>Balance Sheet</v>
          </cell>
          <cell r="G1999">
            <v>0</v>
          </cell>
          <cell r="H1999">
            <v>0</v>
          </cell>
          <cell r="I1999">
            <v>-8228.84</v>
          </cell>
          <cell r="J1999">
            <v>-9270.51</v>
          </cell>
          <cell r="K1999">
            <v>-4354.6400000000003</v>
          </cell>
          <cell r="L1999">
            <v>-3398.35</v>
          </cell>
          <cell r="M1999">
            <v>-3402.52</v>
          </cell>
          <cell r="N1999">
            <v>-3443.47</v>
          </cell>
          <cell r="O1999">
            <v>-8678.41</v>
          </cell>
          <cell r="P1999">
            <v>-8792.2000000000007</v>
          </cell>
          <cell r="Q1999">
            <v>-8927.81</v>
          </cell>
          <cell r="R1999">
            <v>0.02</v>
          </cell>
          <cell r="S1999">
            <v>-58496.73</v>
          </cell>
          <cell r="T1999" t="str">
            <v>USD</v>
          </cell>
          <cell r="U1999" t="str">
            <v>LIABILITIES</v>
          </cell>
          <cell r="V1999" t="str">
            <v>CURRENT LIAB</v>
          </cell>
        </row>
        <row r="2000">
          <cell r="C2000" t="str">
            <v>J9   G17010J9USD</v>
          </cell>
          <cell r="D2000" t="str">
            <v>DABAAG**</v>
          </cell>
          <cell r="E2000" t="str">
            <v>A/P</v>
          </cell>
          <cell r="F2000" t="str">
            <v>Balance Sheet</v>
          </cell>
          <cell r="G2000">
            <v>-1222831.23</v>
          </cell>
          <cell r="H2000">
            <v>-836908.36</v>
          </cell>
          <cell r="I2000">
            <v>-1163963.93</v>
          </cell>
          <cell r="J2000">
            <v>-820957.86</v>
          </cell>
          <cell r="K2000">
            <v>-824276.9</v>
          </cell>
          <cell r="L2000">
            <v>-1691659.56</v>
          </cell>
          <cell r="M2000">
            <v>-863715.52</v>
          </cell>
          <cell r="N2000">
            <v>-969621.81</v>
          </cell>
          <cell r="O2000">
            <v>-1807689.07</v>
          </cell>
          <cell r="P2000">
            <v>-812148.43</v>
          </cell>
          <cell r="Q2000">
            <v>-1057161.6599999999</v>
          </cell>
          <cell r="R2000">
            <v>-1145126.6000000001</v>
          </cell>
          <cell r="S2000">
            <v>-13216060.93</v>
          </cell>
          <cell r="T2000" t="str">
            <v>USD</v>
          </cell>
          <cell r="U2000" t="str">
            <v>LIABILITIES</v>
          </cell>
          <cell r="V2000" t="str">
            <v>CURRENT LIAB</v>
          </cell>
        </row>
        <row r="2001">
          <cell r="C2001" t="str">
            <v>J9   G17470J9USD</v>
          </cell>
          <cell r="D2001" t="str">
            <v>DABAAJ**</v>
          </cell>
          <cell r="E2001" t="str">
            <v>A/P</v>
          </cell>
          <cell r="F2001" t="str">
            <v>Balance Sheet</v>
          </cell>
          <cell r="G2001">
            <v>-1085434.26</v>
          </cell>
          <cell r="H2001">
            <v>-1374431.29</v>
          </cell>
          <cell r="I2001">
            <v>-1433687.83</v>
          </cell>
          <cell r="J2001">
            <v>-1131084.5</v>
          </cell>
          <cell r="K2001">
            <v>-1278447.46</v>
          </cell>
          <cell r="L2001">
            <v>-1266374.42</v>
          </cell>
          <cell r="M2001">
            <v>-1369662.3</v>
          </cell>
          <cell r="N2001">
            <v>-1489293.71</v>
          </cell>
          <cell r="O2001">
            <v>-905818</v>
          </cell>
          <cell r="P2001">
            <v>-1327543.8700000001</v>
          </cell>
          <cell r="Q2001">
            <v>-1422088.05</v>
          </cell>
          <cell r="R2001">
            <v>-1210292.6499999999</v>
          </cell>
          <cell r="S2001">
            <v>-15294158.340000002</v>
          </cell>
          <cell r="T2001" t="str">
            <v>USD</v>
          </cell>
          <cell r="U2001" t="str">
            <v>LIABILITIES</v>
          </cell>
          <cell r="V2001" t="str">
            <v>CURRENT LIAB</v>
          </cell>
        </row>
        <row r="2002">
          <cell r="C2002" t="str">
            <v>BS   G57620S301USD</v>
          </cell>
          <cell r="D2002" t="str">
            <v>DADM****</v>
          </cell>
          <cell r="E2002" t="str">
            <v>CON PAYABLES</v>
          </cell>
          <cell r="F2002" t="str">
            <v>Balance Sheet</v>
          </cell>
          <cell r="G2002">
            <v>-35724.629999999997</v>
          </cell>
          <cell r="H2002">
            <v>-0.01</v>
          </cell>
          <cell r="I2002">
            <v>-0.01</v>
          </cell>
          <cell r="J2002">
            <v>-0.01</v>
          </cell>
          <cell r="K2002">
            <v>0</v>
          </cell>
          <cell r="L2002">
            <v>-1473836.64</v>
          </cell>
          <cell r="M2002">
            <v>-1712688.2</v>
          </cell>
          <cell r="N2002">
            <v>-265437.15000000002</v>
          </cell>
          <cell r="O2002">
            <v>-245774.82</v>
          </cell>
          <cell r="P2002">
            <v>-244989.96</v>
          </cell>
          <cell r="Q2002">
            <v>-260562.71</v>
          </cell>
          <cell r="R2002">
            <v>199765.45</v>
          </cell>
          <cell r="S2002">
            <v>-4039248.6899999995</v>
          </cell>
          <cell r="T2002" t="str">
            <v>USD</v>
          </cell>
          <cell r="U2002" t="str">
            <v>LIABILITIES</v>
          </cell>
          <cell r="V2002" t="str">
            <v>CURRENT LIAB</v>
          </cell>
        </row>
        <row r="2003">
          <cell r="C2003" t="str">
            <v>BS   G57620YB93USD</v>
          </cell>
          <cell r="D2003" t="str">
            <v>DADM****</v>
          </cell>
          <cell r="E2003" t="str">
            <v>CON PAYABLES</v>
          </cell>
          <cell r="F2003" t="str">
            <v>Balance Sheet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-346874.93</v>
          </cell>
          <cell r="Q2003">
            <v>-172770.58</v>
          </cell>
          <cell r="R2003">
            <v>-16199.62</v>
          </cell>
          <cell r="S2003">
            <v>-535845.13</v>
          </cell>
          <cell r="T2003" t="str">
            <v>USD</v>
          </cell>
          <cell r="U2003" t="str">
            <v>LIABILITIES</v>
          </cell>
          <cell r="V2003" t="str">
            <v>CURRENT LIAB</v>
          </cell>
        </row>
        <row r="2004">
          <cell r="C2004" t="str">
            <v>J9   G77940J9USD</v>
          </cell>
          <cell r="D2004" t="str">
            <v>CBIAB***</v>
          </cell>
          <cell r="E2004" t="str">
            <v>OTHER</v>
          </cell>
          <cell r="F2004" t="str">
            <v>Balance Sheet</v>
          </cell>
          <cell r="G2004">
            <v>0.01</v>
          </cell>
          <cell r="H2004">
            <v>0.01</v>
          </cell>
          <cell r="I2004">
            <v>0.01</v>
          </cell>
          <cell r="J2004">
            <v>0.01</v>
          </cell>
          <cell r="K2004">
            <v>0.01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0.05</v>
          </cell>
          <cell r="T2004" t="str">
            <v>USD</v>
          </cell>
          <cell r="U2004" t="str">
            <v>ASSETS</v>
          </cell>
          <cell r="V2004" t="str">
            <v>OTHER ASSETS</v>
          </cell>
        </row>
        <row r="2005">
          <cell r="C2005" t="str">
            <v>J9   G779410102USD</v>
          </cell>
          <cell r="D2005" t="str">
            <v>CBIH****</v>
          </cell>
          <cell r="E2005" t="str">
            <v>OTHER</v>
          </cell>
          <cell r="F2005" t="str">
            <v>Balance Sheet</v>
          </cell>
          <cell r="G2005">
            <v>0.01</v>
          </cell>
          <cell r="H2005">
            <v>0.01</v>
          </cell>
          <cell r="I2005">
            <v>0.01</v>
          </cell>
          <cell r="J2005">
            <v>0.01</v>
          </cell>
          <cell r="K2005">
            <v>0.01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0.05</v>
          </cell>
          <cell r="T2005" t="str">
            <v>USD</v>
          </cell>
          <cell r="U2005" t="str">
            <v>ASSETS</v>
          </cell>
          <cell r="V2005" t="str">
            <v>OTHER ASSETS</v>
          </cell>
        </row>
        <row r="2006">
          <cell r="C2006" t="str">
            <v>BS   G576500101USD</v>
          </cell>
          <cell r="D2006" t="str">
            <v>DADAB***</v>
          </cell>
          <cell r="E2006" t="str">
            <v>CON PAYABLES</v>
          </cell>
          <cell r="F2006" t="str">
            <v>Balance Sheet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-127.32</v>
          </cell>
          <cell r="Q2006">
            <v>0</v>
          </cell>
          <cell r="R2006">
            <v>-0.02</v>
          </cell>
          <cell r="S2006">
            <v>-127.33999999999999</v>
          </cell>
          <cell r="T2006" t="str">
            <v>USD</v>
          </cell>
          <cell r="U2006" t="str">
            <v>LIABILITIES</v>
          </cell>
          <cell r="V2006" t="str">
            <v>CURRENT LIAB</v>
          </cell>
        </row>
        <row r="2007">
          <cell r="C2007" t="str">
            <v>BS   G576503601USD</v>
          </cell>
          <cell r="D2007" t="str">
            <v>DADAB***</v>
          </cell>
          <cell r="E2007" t="str">
            <v>CON PAYABLES</v>
          </cell>
          <cell r="F2007" t="str">
            <v>Balance Sheet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-115265.84</v>
          </cell>
          <cell r="R2007">
            <v>-149022.29999999999</v>
          </cell>
          <cell r="S2007">
            <v>-264288.14</v>
          </cell>
          <cell r="T2007" t="str">
            <v>USD</v>
          </cell>
          <cell r="U2007" t="str">
            <v>LIABILITIES</v>
          </cell>
          <cell r="V2007" t="str">
            <v>CURRENT LIAB</v>
          </cell>
        </row>
        <row r="2008">
          <cell r="C2008" t="str">
            <v>J9   G779410167USD</v>
          </cell>
          <cell r="D2008" t="str">
            <v>CBIH****</v>
          </cell>
          <cell r="E2008" t="str">
            <v>OTHER</v>
          </cell>
          <cell r="F2008" t="str">
            <v>Balance Sheet</v>
          </cell>
          <cell r="G2008">
            <v>1322995.53</v>
          </cell>
          <cell r="H2008">
            <v>1322995.51</v>
          </cell>
          <cell r="I2008">
            <v>1322995.51</v>
          </cell>
          <cell r="J2008">
            <v>1322995.51</v>
          </cell>
          <cell r="K2008">
            <v>1322995.51</v>
          </cell>
          <cell r="L2008">
            <v>1322995.52</v>
          </cell>
          <cell r="M2008">
            <v>1322995.52</v>
          </cell>
          <cell r="N2008">
            <v>1322995.51</v>
          </cell>
          <cell r="O2008">
            <v>1322995.51</v>
          </cell>
          <cell r="P2008">
            <v>1322995.51</v>
          </cell>
          <cell r="Q2008">
            <v>1322995.51</v>
          </cell>
          <cell r="R2008">
            <v>1322995.52</v>
          </cell>
          <cell r="S2008">
            <v>15875946.169999998</v>
          </cell>
          <cell r="T2008" t="str">
            <v>USD</v>
          </cell>
          <cell r="U2008" t="str">
            <v>ASSETS</v>
          </cell>
          <cell r="V2008" t="str">
            <v>OTHER ASSETS</v>
          </cell>
        </row>
        <row r="2009">
          <cell r="C2009" t="str">
            <v>J9   G7794101OMUSD</v>
          </cell>
          <cell r="D2009" t="str">
            <v>CBIH****</v>
          </cell>
          <cell r="E2009" t="str">
            <v>OTHER</v>
          </cell>
          <cell r="F2009" t="str">
            <v>Balance Sheet</v>
          </cell>
          <cell r="G2009">
            <v>1761715.63</v>
          </cell>
          <cell r="H2009">
            <v>1761715.62</v>
          </cell>
          <cell r="I2009">
            <v>1761715.62</v>
          </cell>
          <cell r="J2009">
            <v>1761715.61</v>
          </cell>
          <cell r="K2009">
            <v>1761715.61</v>
          </cell>
          <cell r="L2009">
            <v>1761715.63</v>
          </cell>
          <cell r="M2009">
            <v>1761715.63</v>
          </cell>
          <cell r="N2009">
            <v>1761715.63</v>
          </cell>
          <cell r="O2009">
            <v>1761715.62</v>
          </cell>
          <cell r="P2009">
            <v>1761715.61</v>
          </cell>
          <cell r="Q2009">
            <v>1761715.59</v>
          </cell>
          <cell r="R2009">
            <v>1761715.6</v>
          </cell>
          <cell r="S2009">
            <v>21140587.399999999</v>
          </cell>
          <cell r="T2009" t="str">
            <v>USD</v>
          </cell>
          <cell r="U2009" t="str">
            <v>ASSETS</v>
          </cell>
          <cell r="V2009" t="str">
            <v>OTHER ASSETS</v>
          </cell>
        </row>
        <row r="2010">
          <cell r="C2010" t="str">
            <v>J9   G7794101OPUSD</v>
          </cell>
          <cell r="D2010" t="str">
            <v>CBIH****</v>
          </cell>
          <cell r="E2010" t="str">
            <v>OTHER</v>
          </cell>
          <cell r="F2010" t="str">
            <v>Balance Sheet</v>
          </cell>
          <cell r="G2010">
            <v>0.01</v>
          </cell>
          <cell r="H2010">
            <v>0.01</v>
          </cell>
          <cell r="I2010">
            <v>0.01</v>
          </cell>
          <cell r="J2010">
            <v>0.01</v>
          </cell>
          <cell r="K2010">
            <v>0.01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0.05</v>
          </cell>
          <cell r="T2010" t="str">
            <v>USD</v>
          </cell>
          <cell r="U2010" t="str">
            <v>ASSETS</v>
          </cell>
          <cell r="V2010" t="str">
            <v>OTHER ASSETS</v>
          </cell>
        </row>
        <row r="2011">
          <cell r="C2011" t="str">
            <v>BS   G57650J695USD</v>
          </cell>
          <cell r="D2011" t="str">
            <v>DADAB***</v>
          </cell>
          <cell r="E2011" t="str">
            <v>CON PAYABLES</v>
          </cell>
          <cell r="F2011" t="str">
            <v>Balance Sheet</v>
          </cell>
          <cell r="G2011">
            <v>-2509.65</v>
          </cell>
          <cell r="H2011">
            <v>-832.55</v>
          </cell>
          <cell r="I2011">
            <v>-843</v>
          </cell>
          <cell r="J2011">
            <v>-870.82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-5056.0199999999995</v>
          </cell>
          <cell r="T2011" t="str">
            <v>USD</v>
          </cell>
          <cell r="U2011" t="str">
            <v>LIABILITIES</v>
          </cell>
          <cell r="V2011" t="str">
            <v>CURRENT LIAB</v>
          </cell>
        </row>
        <row r="2012">
          <cell r="C2012" t="str">
            <v>BS   G57650S301USD</v>
          </cell>
          <cell r="D2012" t="str">
            <v>DADAB***</v>
          </cell>
          <cell r="E2012" t="str">
            <v>CON PAYABLES</v>
          </cell>
          <cell r="F2012" t="str">
            <v>Balance Sheet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-264041.75</v>
          </cell>
          <cell r="O2012">
            <v>-265437.13</v>
          </cell>
          <cell r="P2012">
            <v>-245774.79</v>
          </cell>
          <cell r="Q2012">
            <v>-244989.94</v>
          </cell>
          <cell r="R2012">
            <v>-505552.65</v>
          </cell>
          <cell r="S2012">
            <v>-1525796.2600000002</v>
          </cell>
          <cell r="T2012" t="str">
            <v>USD</v>
          </cell>
          <cell r="U2012" t="str">
            <v>LIABILITIES</v>
          </cell>
          <cell r="V2012" t="str">
            <v>CURRENT LIAB</v>
          </cell>
        </row>
        <row r="2013">
          <cell r="C2013" t="str">
            <v>J9   G789410167USD</v>
          </cell>
          <cell r="D2013" t="str">
            <v>CBIH****</v>
          </cell>
          <cell r="E2013" t="str">
            <v>OTHER</v>
          </cell>
          <cell r="F2013" t="str">
            <v>Balance Sheet</v>
          </cell>
          <cell r="G2013">
            <v>-73499.75</v>
          </cell>
          <cell r="H2013">
            <v>-110249.64</v>
          </cell>
          <cell r="I2013">
            <v>-146999.51</v>
          </cell>
          <cell r="J2013">
            <v>-183749.38</v>
          </cell>
          <cell r="K2013">
            <v>-220499.26</v>
          </cell>
          <cell r="L2013">
            <v>-257249.13</v>
          </cell>
          <cell r="M2013">
            <v>-293999</v>
          </cell>
          <cell r="N2013">
            <v>-330748.89</v>
          </cell>
          <cell r="O2013">
            <v>-367498.76</v>
          </cell>
          <cell r="P2013">
            <v>-404248.65</v>
          </cell>
          <cell r="Q2013">
            <v>-440998.53</v>
          </cell>
          <cell r="R2013">
            <v>-477748.41</v>
          </cell>
          <cell r="S2013">
            <v>-3307488.91</v>
          </cell>
          <cell r="T2013" t="str">
            <v>USD</v>
          </cell>
          <cell r="U2013" t="str">
            <v>ASSETS</v>
          </cell>
          <cell r="V2013" t="str">
            <v>OTHER ASSETS</v>
          </cell>
        </row>
        <row r="2014">
          <cell r="C2014" t="str">
            <v>J9   G7894101OMUSD</v>
          </cell>
          <cell r="D2014" t="str">
            <v>CBIH****</v>
          </cell>
          <cell r="E2014" t="str">
            <v>OTHER</v>
          </cell>
          <cell r="F2014" t="str">
            <v>Balance Sheet</v>
          </cell>
          <cell r="G2014">
            <v>-205533.45</v>
          </cell>
          <cell r="H2014">
            <v>-220214.41</v>
          </cell>
          <cell r="I2014">
            <v>-234895.38</v>
          </cell>
          <cell r="J2014">
            <v>-249576.34</v>
          </cell>
          <cell r="K2014">
            <v>-264257.31</v>
          </cell>
          <cell r="L2014">
            <v>-278938.27</v>
          </cell>
          <cell r="M2014">
            <v>-293619.23</v>
          </cell>
          <cell r="N2014">
            <v>-308300.2</v>
          </cell>
          <cell r="O2014">
            <v>-322981.15999999997</v>
          </cell>
          <cell r="P2014">
            <v>-337662.13</v>
          </cell>
          <cell r="Q2014">
            <v>-352343.08</v>
          </cell>
          <cell r="R2014">
            <v>-367024.05</v>
          </cell>
          <cell r="S2014">
            <v>-3435345.01</v>
          </cell>
          <cell r="T2014" t="str">
            <v>USD</v>
          </cell>
          <cell r="U2014" t="str">
            <v>ASSETS</v>
          </cell>
          <cell r="V2014" t="str">
            <v>OTHER ASSETS</v>
          </cell>
        </row>
        <row r="2015">
          <cell r="C2015" t="str">
            <v>BS   G57700BSUSD</v>
          </cell>
          <cell r="D2015" t="str">
            <v>DAFC****</v>
          </cell>
          <cell r="E2015" t="str">
            <v>OTHER</v>
          </cell>
          <cell r="F2015" t="str">
            <v>Balance Sheet</v>
          </cell>
          <cell r="G2015">
            <v>-481799.24</v>
          </cell>
          <cell r="H2015">
            <v>-1343822.56</v>
          </cell>
          <cell r="I2015">
            <v>-1615538.49</v>
          </cell>
          <cell r="J2015">
            <v>-1884937.04</v>
          </cell>
          <cell r="K2015">
            <v>-2199019.42</v>
          </cell>
          <cell r="L2015">
            <v>-2316900.61</v>
          </cell>
          <cell r="M2015">
            <v>-2892877.07</v>
          </cell>
          <cell r="N2015">
            <v>-2710073.06</v>
          </cell>
          <cell r="O2015">
            <v>-3008559.6</v>
          </cell>
          <cell r="P2015">
            <v>-2886776.87</v>
          </cell>
          <cell r="Q2015">
            <v>-2624168.08</v>
          </cell>
          <cell r="R2015">
            <v>-3065937.09</v>
          </cell>
          <cell r="S2015">
            <v>-27030409.129999999</v>
          </cell>
          <cell r="T2015" t="str">
            <v>USD</v>
          </cell>
          <cell r="U2015" t="str">
            <v>LIABILITIES</v>
          </cell>
          <cell r="V2015" t="str">
            <v>CURRENT LIAB</v>
          </cell>
        </row>
        <row r="2016">
          <cell r="C2016" t="str">
            <v>BS   G7745100J3USD</v>
          </cell>
          <cell r="D2016" t="str">
            <v>DBEF****</v>
          </cell>
          <cell r="E2016" t="str">
            <v>LT LIABILITIES</v>
          </cell>
          <cell r="F2016" t="str">
            <v>Balance Sheet</v>
          </cell>
          <cell r="G2016">
            <v>-3464814.95</v>
          </cell>
          <cell r="H2016">
            <v>-3406400.84</v>
          </cell>
          <cell r="I2016">
            <v>-3597650.35</v>
          </cell>
          <cell r="J2016">
            <v>-3572438.35</v>
          </cell>
          <cell r="K2016">
            <v>-3572438.35</v>
          </cell>
          <cell r="L2016">
            <v>-3572438.35</v>
          </cell>
          <cell r="M2016">
            <v>-3665273.01</v>
          </cell>
          <cell r="N2016">
            <v>-3665273.01</v>
          </cell>
          <cell r="O2016">
            <v>-3665273.01</v>
          </cell>
          <cell r="P2016">
            <v>-3665273.01</v>
          </cell>
          <cell r="Q2016">
            <v>-3665273.01</v>
          </cell>
          <cell r="R2016">
            <v>-3665273.01</v>
          </cell>
          <cell r="S2016">
            <v>-43177819.249999993</v>
          </cell>
          <cell r="T2016" t="str">
            <v>USD</v>
          </cell>
          <cell r="U2016" t="str">
            <v>LIABILITIES</v>
          </cell>
          <cell r="V2016" t="str">
            <v>OTHER LIAB</v>
          </cell>
        </row>
        <row r="2017">
          <cell r="C2017" t="str">
            <v>BS   G7745101J3USD</v>
          </cell>
          <cell r="D2017" t="str">
            <v>DBEF****</v>
          </cell>
          <cell r="E2017" t="str">
            <v>LT LIABILITIES</v>
          </cell>
          <cell r="F2017" t="str">
            <v>Balance Sheet</v>
          </cell>
          <cell r="G2017">
            <v>-0.02</v>
          </cell>
          <cell r="H2017">
            <v>-0.02</v>
          </cell>
          <cell r="I2017">
            <v>-0.02</v>
          </cell>
          <cell r="J2017">
            <v>-0.02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-0.08</v>
          </cell>
          <cell r="T2017" t="str">
            <v>USD</v>
          </cell>
          <cell r="U2017" t="str">
            <v>LIABILITIES</v>
          </cell>
          <cell r="V2017" t="str">
            <v>OTHER LIAB</v>
          </cell>
        </row>
        <row r="2018">
          <cell r="C2018" t="str">
            <v>BS   G7745102J4USD</v>
          </cell>
          <cell r="D2018" t="str">
            <v>DBEF****</v>
          </cell>
          <cell r="E2018" t="str">
            <v>LT LIABILITIES</v>
          </cell>
          <cell r="F2018" t="str">
            <v>Balance Sheet</v>
          </cell>
          <cell r="G2018">
            <v>-0.04</v>
          </cell>
          <cell r="H2018">
            <v>-0.04</v>
          </cell>
          <cell r="I2018">
            <v>-0.04</v>
          </cell>
          <cell r="J2018">
            <v>-0.04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-0.16</v>
          </cell>
          <cell r="T2018" t="str">
            <v>USD</v>
          </cell>
          <cell r="U2018" t="str">
            <v>LIABILITIES</v>
          </cell>
          <cell r="V2018" t="str">
            <v>OTHER LIAB</v>
          </cell>
        </row>
        <row r="2019">
          <cell r="C2019" t="str">
            <v>JB   A1533001USD</v>
          </cell>
          <cell r="D2019" t="str">
            <v>CACAFB**</v>
          </cell>
          <cell r="E2019" t="str">
            <v>TRADE RECEIVABLES</v>
          </cell>
          <cell r="F2019" t="str">
            <v>Balance Sheet</v>
          </cell>
          <cell r="G2019">
            <v>-0.31</v>
          </cell>
          <cell r="H2019">
            <v>-0.31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-0.62</v>
          </cell>
          <cell r="T2019" t="str">
            <v>USD</v>
          </cell>
          <cell r="U2019" t="str">
            <v>ASSETS</v>
          </cell>
          <cell r="V2019" t="str">
            <v>CURRENT ASSETS</v>
          </cell>
        </row>
        <row r="2020">
          <cell r="C2020" t="str">
            <v>JB   A1533011USD</v>
          </cell>
          <cell r="D2020" t="str">
            <v>CACAFB**</v>
          </cell>
          <cell r="E2020" t="str">
            <v>TRADE RECEIVABLES</v>
          </cell>
          <cell r="F2020" t="str">
            <v>Balance Sheet</v>
          </cell>
          <cell r="G2020">
            <v>2151.89</v>
          </cell>
          <cell r="H2020">
            <v>1980.13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4132.0200000000004</v>
          </cell>
          <cell r="T2020" t="str">
            <v>USD</v>
          </cell>
          <cell r="U2020" t="str">
            <v>ASSETS</v>
          </cell>
          <cell r="V2020" t="str">
            <v>CURRENT ASSETS</v>
          </cell>
        </row>
        <row r="2021">
          <cell r="C2021" t="str">
            <v>BS   G7745103J7USD</v>
          </cell>
          <cell r="D2021" t="str">
            <v>DBEF****</v>
          </cell>
          <cell r="E2021" t="str">
            <v>LT LIABILITIES</v>
          </cell>
          <cell r="F2021" t="str">
            <v>Balance Sheet</v>
          </cell>
          <cell r="G2021">
            <v>0.01</v>
          </cell>
          <cell r="H2021">
            <v>0.01</v>
          </cell>
          <cell r="I2021">
            <v>0.01</v>
          </cell>
          <cell r="J2021">
            <v>0.01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0.04</v>
          </cell>
          <cell r="T2021" t="str">
            <v>USD</v>
          </cell>
          <cell r="U2021" t="str">
            <v>LIABILITIES</v>
          </cell>
          <cell r="V2021" t="str">
            <v>OTHER LIAB</v>
          </cell>
        </row>
        <row r="2022">
          <cell r="C2022" t="str">
            <v>BS   G7794101J7USD</v>
          </cell>
          <cell r="D2022" t="str">
            <v>DBEF****</v>
          </cell>
          <cell r="E2022" t="str">
            <v>LT LIABILITIES</v>
          </cell>
          <cell r="F2022" t="str">
            <v>Balance Sheet</v>
          </cell>
          <cell r="G2022">
            <v>0.02</v>
          </cell>
          <cell r="H2022">
            <v>0.02</v>
          </cell>
          <cell r="I2022">
            <v>0.02</v>
          </cell>
          <cell r="J2022">
            <v>0.02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0.08</v>
          </cell>
          <cell r="T2022" t="str">
            <v>USD</v>
          </cell>
          <cell r="U2022" t="str">
            <v>LIABILITIES</v>
          </cell>
          <cell r="V2022" t="str">
            <v>OTHER LIAB</v>
          </cell>
        </row>
        <row r="2023">
          <cell r="C2023" t="str">
            <v>BS   G7845100J3USD</v>
          </cell>
          <cell r="D2023" t="str">
            <v>DBEF****</v>
          </cell>
          <cell r="E2023" t="str">
            <v>LT LIABILITIES</v>
          </cell>
          <cell r="F2023" t="str">
            <v>Balance Sheet</v>
          </cell>
          <cell r="G2023">
            <v>301288.28000000003</v>
          </cell>
          <cell r="H2023">
            <v>333234.89</v>
          </cell>
          <cell r="I2023">
            <v>391048.98</v>
          </cell>
          <cell r="J2023">
            <v>427139.4</v>
          </cell>
          <cell r="K2023">
            <v>466979.39</v>
          </cell>
          <cell r="L2023">
            <v>506819.38</v>
          </cell>
          <cell r="M2023">
            <v>557759.13</v>
          </cell>
          <cell r="N2023">
            <v>597599.12</v>
          </cell>
          <cell r="O2023">
            <v>637439.11</v>
          </cell>
          <cell r="P2023">
            <v>677279.1</v>
          </cell>
          <cell r="Q2023">
            <v>717119.09</v>
          </cell>
          <cell r="R2023">
            <v>756959.08</v>
          </cell>
          <cell r="S2023">
            <v>6370664.9499999993</v>
          </cell>
          <cell r="T2023" t="str">
            <v>USD</v>
          </cell>
          <cell r="U2023" t="str">
            <v>LIABILITIES</v>
          </cell>
          <cell r="V2023" t="str">
            <v>OTHER LIAB</v>
          </cell>
        </row>
        <row r="2024">
          <cell r="C2024" t="str">
            <v>BU   A0004008USD</v>
          </cell>
          <cell r="D2024" t="str">
            <v>CABB****</v>
          </cell>
          <cell r="E2024" t="str">
            <v>CASH</v>
          </cell>
          <cell r="F2024" t="str">
            <v>Balance Sheet</v>
          </cell>
          <cell r="G2024">
            <v>0</v>
          </cell>
          <cell r="H2024">
            <v>0</v>
          </cell>
          <cell r="I2024">
            <v>-3345.21</v>
          </cell>
          <cell r="J2024">
            <v>-3321.77</v>
          </cell>
          <cell r="K2024">
            <v>-853787.64</v>
          </cell>
          <cell r="L2024">
            <v>-12739.87</v>
          </cell>
          <cell r="M2024">
            <v>-3543.38</v>
          </cell>
          <cell r="N2024">
            <v>-3586.04</v>
          </cell>
          <cell r="O2024">
            <v>-5944.07</v>
          </cell>
          <cell r="P2024">
            <v>-8307.74</v>
          </cell>
          <cell r="Q2024">
            <v>-3769.1</v>
          </cell>
          <cell r="R2024">
            <v>-89218.240000000005</v>
          </cell>
          <cell r="S2024">
            <v>-987563.05999999994</v>
          </cell>
          <cell r="T2024" t="str">
            <v>USD</v>
          </cell>
          <cell r="U2024" t="str">
            <v>ASSETS</v>
          </cell>
          <cell r="V2024" t="str">
            <v>CURRENT ASSETS</v>
          </cell>
        </row>
        <row r="2025">
          <cell r="C2025" t="str">
            <v>JB   A2041001USD</v>
          </cell>
          <cell r="D2025" t="str">
            <v>CACAFA**</v>
          </cell>
          <cell r="E2025" t="str">
            <v>TRADE RECEIVABLES</v>
          </cell>
          <cell r="F2025" t="str">
            <v>Balance Sheet</v>
          </cell>
          <cell r="G2025">
            <v>4435818.9000000004</v>
          </cell>
          <cell r="H2025">
            <v>3192996.28</v>
          </cell>
          <cell r="I2025">
            <v>1527687.04</v>
          </cell>
          <cell r="J2025">
            <v>2375260.2400000002</v>
          </cell>
          <cell r="K2025">
            <v>1269376.1100000001</v>
          </cell>
          <cell r="L2025">
            <v>1085168.82</v>
          </cell>
          <cell r="M2025">
            <v>1551597.97</v>
          </cell>
          <cell r="N2025">
            <v>1741097.86</v>
          </cell>
          <cell r="O2025">
            <v>2008602.76</v>
          </cell>
          <cell r="P2025">
            <v>1916713.9</v>
          </cell>
          <cell r="Q2025">
            <v>3122649.87</v>
          </cell>
          <cell r="R2025">
            <v>2114901</v>
          </cell>
          <cell r="S2025">
            <v>26341870.75</v>
          </cell>
          <cell r="T2025" t="str">
            <v>USD</v>
          </cell>
          <cell r="U2025" t="str">
            <v>ASSETS</v>
          </cell>
          <cell r="V2025" t="str">
            <v>CURRENT ASSETS</v>
          </cell>
        </row>
        <row r="2026">
          <cell r="C2026" t="str">
            <v>JB   A2041002USD</v>
          </cell>
          <cell r="D2026" t="str">
            <v>CACAFA**</v>
          </cell>
          <cell r="E2026" t="str">
            <v>TRADE RECEIVABLES</v>
          </cell>
          <cell r="F2026" t="str">
            <v>Balance Sheet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1689.6</v>
          </cell>
          <cell r="Q2026">
            <v>1689.6</v>
          </cell>
          <cell r="R2026">
            <v>1689.6</v>
          </cell>
          <cell r="S2026">
            <v>5068.7999999999993</v>
          </cell>
          <cell r="T2026" t="str">
            <v>USD</v>
          </cell>
          <cell r="U2026" t="str">
            <v>ASSETS</v>
          </cell>
          <cell r="V2026" t="str">
            <v>CURRENT ASSETS</v>
          </cell>
        </row>
        <row r="2027">
          <cell r="C2027" t="str">
            <v>JB   A2041006USD</v>
          </cell>
          <cell r="D2027" t="str">
            <v>CACAFA**</v>
          </cell>
          <cell r="E2027" t="str">
            <v>TRADE RECEIVABLES</v>
          </cell>
          <cell r="F2027" t="str">
            <v>Balance Sheet</v>
          </cell>
          <cell r="G2027">
            <v>275584.55</v>
          </cell>
          <cell r="H2027">
            <v>-208895.12</v>
          </cell>
          <cell r="I2027">
            <v>-21589.72</v>
          </cell>
          <cell r="J2027">
            <v>-10405.290000000001</v>
          </cell>
          <cell r="K2027">
            <v>33248.89</v>
          </cell>
          <cell r="L2027">
            <v>-17276.68</v>
          </cell>
          <cell r="M2027">
            <v>-1318.46</v>
          </cell>
          <cell r="N2027">
            <v>32191.16</v>
          </cell>
          <cell r="O2027">
            <v>77224.53</v>
          </cell>
          <cell r="P2027">
            <v>-9014.64</v>
          </cell>
          <cell r="Q2027">
            <v>141864.46</v>
          </cell>
          <cell r="R2027">
            <v>-112481.74</v>
          </cell>
          <cell r="S2027">
            <v>179131.93999999994</v>
          </cell>
          <cell r="T2027" t="str">
            <v>USD</v>
          </cell>
          <cell r="U2027" t="str">
            <v>ASSETS</v>
          </cell>
          <cell r="V2027" t="str">
            <v>CURRENT ASSETS</v>
          </cell>
        </row>
        <row r="2028">
          <cell r="C2028" t="str">
            <v>JB   A20410JBMLUSD</v>
          </cell>
          <cell r="D2028" t="str">
            <v>CACAFA**</v>
          </cell>
          <cell r="E2028" t="str">
            <v>TRADE RECEIVABLES</v>
          </cell>
          <cell r="F2028" t="str">
            <v>Balance Sheet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 t="str">
            <v>USD</v>
          </cell>
          <cell r="U2028" t="str">
            <v>ASSETS</v>
          </cell>
          <cell r="V2028" t="str">
            <v>CURRENT ASSETS</v>
          </cell>
        </row>
        <row r="2029">
          <cell r="C2029" t="str">
            <v>JB   A20410JBU8USD</v>
          </cell>
          <cell r="D2029" t="str">
            <v>CACAFA**</v>
          </cell>
          <cell r="E2029" t="str">
            <v>TRADE RECEIVABLES</v>
          </cell>
          <cell r="F2029" t="str">
            <v>Balance Sheet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 t="str">
            <v>USD</v>
          </cell>
          <cell r="U2029" t="str">
            <v>ASSETS</v>
          </cell>
          <cell r="V2029" t="str">
            <v>CURRENT ASSETS</v>
          </cell>
        </row>
        <row r="2030">
          <cell r="C2030" t="str">
            <v>JB   A2041MHI01USD</v>
          </cell>
          <cell r="D2030" t="str">
            <v>CACAFA**</v>
          </cell>
          <cell r="E2030" t="str">
            <v>TRADE RECEIVABLES</v>
          </cell>
          <cell r="F2030" t="str">
            <v>Balance Sheet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 t="str">
            <v>USD</v>
          </cell>
          <cell r="U2030" t="str">
            <v>ASSETS</v>
          </cell>
          <cell r="V2030" t="str">
            <v>CURRENT ASSETS</v>
          </cell>
        </row>
        <row r="2031">
          <cell r="C2031" t="str">
            <v>JB   A2041MHI52USD</v>
          </cell>
          <cell r="D2031" t="str">
            <v>CACAFA**</v>
          </cell>
          <cell r="E2031" t="str">
            <v>TRADE RECEIVABLES</v>
          </cell>
          <cell r="F2031" t="str">
            <v>Balance Sheet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 t="str">
            <v>USD</v>
          </cell>
          <cell r="U2031" t="str">
            <v>ASSETS</v>
          </cell>
          <cell r="V2031" t="str">
            <v>CURRENT ASSETS</v>
          </cell>
        </row>
        <row r="2032">
          <cell r="C2032" t="str">
            <v>JB   A2041SCM01USD</v>
          </cell>
          <cell r="D2032" t="str">
            <v>CACAFA**</v>
          </cell>
          <cell r="E2032" t="str">
            <v>TRADE RECEIVABLES</v>
          </cell>
          <cell r="F2032" t="str">
            <v>Balance Sheet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 t="str">
            <v>USD</v>
          </cell>
          <cell r="U2032" t="str">
            <v>ASSETS</v>
          </cell>
          <cell r="V2032" t="str">
            <v>CURRENT ASSETS</v>
          </cell>
        </row>
        <row r="2033">
          <cell r="C2033" t="str">
            <v>JB   A2041SCM52USD</v>
          </cell>
          <cell r="D2033" t="str">
            <v>CACAFA**</v>
          </cell>
          <cell r="E2033" t="str">
            <v>TRADE RECEIVABLES</v>
          </cell>
          <cell r="F2033" t="str">
            <v>Balance Sheet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 t="str">
            <v>USD</v>
          </cell>
          <cell r="U2033" t="str">
            <v>ASSETS</v>
          </cell>
          <cell r="V2033" t="str">
            <v>CURRENT ASSETS</v>
          </cell>
        </row>
        <row r="2034">
          <cell r="C2034" t="str">
            <v>JB   A2043001USD</v>
          </cell>
          <cell r="D2034" t="str">
            <v>CACAFA**</v>
          </cell>
          <cell r="E2034" t="str">
            <v>TRADE RECEIVABLES</v>
          </cell>
          <cell r="F2034" t="str">
            <v>Balance Sheet</v>
          </cell>
          <cell r="G2034">
            <v>334499.99</v>
          </cell>
          <cell r="H2034">
            <v>307799.99</v>
          </cell>
          <cell r="I2034">
            <v>304799.99</v>
          </cell>
          <cell r="J2034">
            <v>298574.08000000002</v>
          </cell>
          <cell r="K2034">
            <v>0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>
            <v>1245674.05</v>
          </cell>
          <cell r="T2034" t="str">
            <v>USD</v>
          </cell>
          <cell r="U2034" t="str">
            <v>ASSETS</v>
          </cell>
          <cell r="V2034" t="str">
            <v>CURRENT ASSETS</v>
          </cell>
        </row>
        <row r="2035">
          <cell r="C2035" t="str">
            <v>JB   A204600301USD</v>
          </cell>
          <cell r="D2035" t="str">
            <v>CACAFA**</v>
          </cell>
          <cell r="E2035" t="str">
            <v>TRADE RECEIVABLES</v>
          </cell>
          <cell r="F2035" t="str">
            <v>Balance Sheet</v>
          </cell>
          <cell r="G2035">
            <v>0</v>
          </cell>
          <cell r="H2035">
            <v>0</v>
          </cell>
          <cell r="I2035">
            <v>0</v>
          </cell>
          <cell r="J2035">
            <v>0</v>
          </cell>
          <cell r="K2035">
            <v>0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>
            <v>0</v>
          </cell>
          <cell r="S2035">
            <v>0</v>
          </cell>
          <cell r="T2035" t="str">
            <v>USD</v>
          </cell>
          <cell r="U2035" t="str">
            <v>ASSETS</v>
          </cell>
          <cell r="V2035" t="str">
            <v>CURRENT ASSETS</v>
          </cell>
        </row>
        <row r="2036">
          <cell r="C2036" t="str">
            <v>JB   A2048001USD</v>
          </cell>
          <cell r="D2036" t="str">
            <v>CACAFA**</v>
          </cell>
          <cell r="E2036" t="str">
            <v>TRADE RECEIVABLES</v>
          </cell>
          <cell r="F2036" t="str">
            <v>Balance Sheet</v>
          </cell>
          <cell r="G2036">
            <v>-58864.5</v>
          </cell>
          <cell r="H2036">
            <v>-54165.89</v>
          </cell>
          <cell r="I2036">
            <v>0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>
            <v>-113030.39</v>
          </cell>
          <cell r="T2036" t="str">
            <v>USD</v>
          </cell>
          <cell r="U2036" t="str">
            <v>ASSETS</v>
          </cell>
          <cell r="V2036" t="str">
            <v>CURRENT ASSETS</v>
          </cell>
        </row>
        <row r="2037">
          <cell r="C2037" t="str">
            <v>JB   A204800301USD</v>
          </cell>
          <cell r="D2037" t="str">
            <v>CACAFA**</v>
          </cell>
          <cell r="E2037" t="str">
            <v>TRADE RECEIVABLES</v>
          </cell>
          <cell r="F2037" t="str">
            <v>Balance Sheet</v>
          </cell>
          <cell r="G2037">
            <v>0</v>
          </cell>
          <cell r="H2037">
            <v>0</v>
          </cell>
          <cell r="I2037">
            <v>0</v>
          </cell>
          <cell r="J2037">
            <v>0</v>
          </cell>
          <cell r="K2037">
            <v>0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>
            <v>0</v>
          </cell>
          <cell r="T2037" t="str">
            <v>USD</v>
          </cell>
          <cell r="U2037" t="str">
            <v>ASSETS</v>
          </cell>
          <cell r="V2037" t="str">
            <v>CURRENT ASSETS</v>
          </cell>
        </row>
        <row r="2038">
          <cell r="C2038" t="str">
            <v>JB   A204900301USD</v>
          </cell>
          <cell r="D2038" t="str">
            <v>CACAFA**</v>
          </cell>
          <cell r="E2038" t="str">
            <v>TRADE RECEIVABLES</v>
          </cell>
          <cell r="F2038" t="str">
            <v>Balance Sheet</v>
          </cell>
          <cell r="G2038">
            <v>0</v>
          </cell>
          <cell r="H2038">
            <v>0</v>
          </cell>
          <cell r="I2038">
            <v>0</v>
          </cell>
          <cell r="J2038">
            <v>0</v>
          </cell>
          <cell r="K2038">
            <v>0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>
            <v>0</v>
          </cell>
          <cell r="T2038" t="str">
            <v>USD</v>
          </cell>
          <cell r="U2038" t="str">
            <v>ASSETS</v>
          </cell>
          <cell r="V2038" t="str">
            <v>CURRENT ASSETS</v>
          </cell>
        </row>
        <row r="2039">
          <cell r="C2039" t="str">
            <v>JB   A3051001USD</v>
          </cell>
          <cell r="D2039" t="str">
            <v>CACAFA**</v>
          </cell>
          <cell r="E2039" t="str">
            <v>TRADE RECEIVABLES</v>
          </cell>
          <cell r="F2039" t="str">
            <v>Balance Sheet</v>
          </cell>
          <cell r="G2039">
            <v>204892.4</v>
          </cell>
          <cell r="H2039">
            <v>188537.76</v>
          </cell>
          <cell r="I2039">
            <v>186700.16</v>
          </cell>
          <cell r="J2039">
            <v>148092.16</v>
          </cell>
          <cell r="K2039">
            <v>150584.5</v>
          </cell>
          <cell r="L2039">
            <v>149864</v>
          </cell>
          <cell r="M2039">
            <v>150912</v>
          </cell>
          <cell r="N2039">
            <v>279729.34000000003</v>
          </cell>
          <cell r="O2039">
            <v>289887.09999999998</v>
          </cell>
          <cell r="P2039">
            <v>285980.27</v>
          </cell>
          <cell r="Q2039">
            <v>300826.23999999999</v>
          </cell>
          <cell r="R2039">
            <v>281031.61</v>
          </cell>
          <cell r="S2039">
            <v>2617037.5399999996</v>
          </cell>
          <cell r="T2039" t="str">
            <v>USD</v>
          </cell>
          <cell r="U2039" t="str">
            <v>ASSETS</v>
          </cell>
          <cell r="V2039" t="str">
            <v>CURRENT ASSETS</v>
          </cell>
        </row>
        <row r="2040">
          <cell r="C2040" t="str">
            <v>JB   A3051002U8USD</v>
          </cell>
          <cell r="D2040" t="str">
            <v>CACAFA**</v>
          </cell>
          <cell r="E2040" t="str">
            <v>TRADE RECEIVABLES</v>
          </cell>
          <cell r="F2040" t="str">
            <v>Balance Sheet</v>
          </cell>
          <cell r="G2040">
            <v>0</v>
          </cell>
          <cell r="H2040">
            <v>0</v>
          </cell>
          <cell r="I2040">
            <v>0</v>
          </cell>
          <cell r="J2040">
            <v>0</v>
          </cell>
          <cell r="K2040">
            <v>0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>
            <v>0</v>
          </cell>
          <cell r="T2040" t="str">
            <v>USD</v>
          </cell>
          <cell r="U2040" t="str">
            <v>ASSETS</v>
          </cell>
          <cell r="V2040" t="str">
            <v>CURRENT ASSETS</v>
          </cell>
        </row>
        <row r="2041">
          <cell r="C2041" t="str">
            <v>JB   A3060002USD</v>
          </cell>
          <cell r="D2041" t="str">
            <v>CACAFB**</v>
          </cell>
          <cell r="E2041" t="str">
            <v>TRADE RECEIVABLES</v>
          </cell>
          <cell r="F2041" t="str">
            <v>Balance Sheet</v>
          </cell>
          <cell r="G2041">
            <v>65569.070000000007</v>
          </cell>
          <cell r="H2041">
            <v>20837.72</v>
          </cell>
          <cell r="I2041">
            <v>20963.38</v>
          </cell>
          <cell r="J2041">
            <v>91957.72</v>
          </cell>
          <cell r="K2041">
            <v>0</v>
          </cell>
          <cell r="L2041">
            <v>277.95999999999998</v>
          </cell>
          <cell r="M2041">
            <v>277.95999999999998</v>
          </cell>
          <cell r="N2041">
            <v>0</v>
          </cell>
          <cell r="O2041">
            <v>0</v>
          </cell>
          <cell r="P2041">
            <v>0</v>
          </cell>
          <cell r="Q2041">
            <v>-964.92</v>
          </cell>
          <cell r="R2041">
            <v>84254.75</v>
          </cell>
          <cell r="S2041">
            <v>283173.64</v>
          </cell>
          <cell r="T2041" t="str">
            <v>USD</v>
          </cell>
          <cell r="U2041" t="str">
            <v>ASSETS</v>
          </cell>
          <cell r="V2041" t="str">
            <v>CURRENT ASSETS</v>
          </cell>
        </row>
        <row r="2042">
          <cell r="C2042" t="str">
            <v>JB   A3060003USD</v>
          </cell>
          <cell r="D2042" t="str">
            <v>CACAFB**</v>
          </cell>
          <cell r="E2042" t="str">
            <v>TRADE RECEIVABLES</v>
          </cell>
          <cell r="F2042" t="str">
            <v>Balance Sheet</v>
          </cell>
          <cell r="G2042">
            <v>216411.17</v>
          </cell>
          <cell r="H2042">
            <v>-13654.37</v>
          </cell>
          <cell r="I2042">
            <v>0</v>
          </cell>
          <cell r="J2042">
            <v>0</v>
          </cell>
          <cell r="K2042">
            <v>0</v>
          </cell>
          <cell r="L2042">
            <v>-21004.5</v>
          </cell>
          <cell r="M2042">
            <v>-128187.99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>
            <v>53564.310000000012</v>
          </cell>
          <cell r="T2042" t="str">
            <v>USD</v>
          </cell>
          <cell r="U2042" t="str">
            <v>ASSETS</v>
          </cell>
          <cell r="V2042" t="str">
            <v>CURRENT ASSETS</v>
          </cell>
        </row>
        <row r="2043">
          <cell r="C2043" t="str">
            <v>JB   A3060004USD</v>
          </cell>
          <cell r="D2043" t="str">
            <v>CACAFB**</v>
          </cell>
          <cell r="E2043" t="str">
            <v>TRADE RECEIVABLES</v>
          </cell>
          <cell r="F2043" t="str">
            <v>Balance Sheet</v>
          </cell>
          <cell r="G2043">
            <v>-387037.8</v>
          </cell>
          <cell r="H2043">
            <v>-841620.33</v>
          </cell>
          <cell r="I2043">
            <v>-631034.12</v>
          </cell>
          <cell r="J2043">
            <v>-516888.36</v>
          </cell>
          <cell r="K2043">
            <v>-299059</v>
          </cell>
          <cell r="L2043">
            <v>-305870.61</v>
          </cell>
          <cell r="M2043">
            <v>-262574.01</v>
          </cell>
          <cell r="N2043">
            <v>-296692.55</v>
          </cell>
          <cell r="O2043">
            <v>-285069.99</v>
          </cell>
          <cell r="P2043">
            <v>-252175.95</v>
          </cell>
          <cell r="Q2043">
            <v>-242926.47</v>
          </cell>
          <cell r="R2043">
            <v>-214397.28</v>
          </cell>
          <cell r="S2043">
            <v>-4535346.47</v>
          </cell>
          <cell r="T2043" t="str">
            <v>USD</v>
          </cell>
          <cell r="U2043" t="str">
            <v>ASSETS</v>
          </cell>
          <cell r="V2043" t="str">
            <v>CURRENT ASSETS</v>
          </cell>
        </row>
        <row r="2044">
          <cell r="C2044" t="str">
            <v>JB   A30600JBUSD</v>
          </cell>
          <cell r="D2044" t="str">
            <v>CACAFB**</v>
          </cell>
          <cell r="E2044" t="str">
            <v>TRADE RECEIVABLES</v>
          </cell>
          <cell r="F2044" t="str">
            <v>Balance Sheet</v>
          </cell>
          <cell r="G2044">
            <v>0</v>
          </cell>
          <cell r="H2044">
            <v>0</v>
          </cell>
          <cell r="I2044">
            <v>0</v>
          </cell>
          <cell r="J2044">
            <v>0</v>
          </cell>
          <cell r="K2044">
            <v>0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>
            <v>0</v>
          </cell>
          <cell r="T2044" t="str">
            <v>USD</v>
          </cell>
          <cell r="U2044" t="str">
            <v>ASSETS</v>
          </cell>
          <cell r="V2044" t="str">
            <v>CURRENT ASSETS</v>
          </cell>
        </row>
        <row r="2045">
          <cell r="C2045" t="str">
            <v>JB   A30600JB70USD</v>
          </cell>
          <cell r="D2045" t="str">
            <v>CACAFB**</v>
          </cell>
          <cell r="E2045" t="str">
            <v>TRADE RECEIVABLES</v>
          </cell>
          <cell r="F2045" t="str">
            <v>Balance Sheet</v>
          </cell>
          <cell r="G2045">
            <v>0.01</v>
          </cell>
          <cell r="H2045">
            <v>0.01</v>
          </cell>
          <cell r="I2045">
            <v>0.01</v>
          </cell>
          <cell r="J2045">
            <v>0.01</v>
          </cell>
          <cell r="K2045">
            <v>0.01</v>
          </cell>
          <cell r="L2045">
            <v>0.01</v>
          </cell>
          <cell r="M2045">
            <v>0.01</v>
          </cell>
          <cell r="N2045">
            <v>0.01</v>
          </cell>
          <cell r="O2045">
            <v>0.01</v>
          </cell>
          <cell r="P2045">
            <v>0.01</v>
          </cell>
          <cell r="Q2045">
            <v>0.01</v>
          </cell>
          <cell r="R2045">
            <v>0.01</v>
          </cell>
          <cell r="S2045">
            <v>0.11999999999999998</v>
          </cell>
          <cell r="T2045" t="str">
            <v>USD</v>
          </cell>
          <cell r="U2045" t="str">
            <v>ASSETS</v>
          </cell>
          <cell r="V2045" t="str">
            <v>CURRENT ASSETS</v>
          </cell>
        </row>
        <row r="2046">
          <cell r="C2046" t="str">
            <v>JB   A30600JBMGUSD</v>
          </cell>
          <cell r="D2046" t="str">
            <v>CACAFB**</v>
          </cell>
          <cell r="E2046" t="str">
            <v>TRADE RECEIVABLES</v>
          </cell>
          <cell r="F2046" t="str">
            <v>Balance Sheet</v>
          </cell>
          <cell r="G2046">
            <v>0</v>
          </cell>
          <cell r="H2046">
            <v>0</v>
          </cell>
          <cell r="I2046">
            <v>0</v>
          </cell>
          <cell r="J2046">
            <v>0</v>
          </cell>
          <cell r="K2046">
            <v>0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>
            <v>0</v>
          </cell>
          <cell r="T2046" t="str">
            <v>USD</v>
          </cell>
          <cell r="U2046" t="str">
            <v>ASSETS</v>
          </cell>
          <cell r="V2046" t="str">
            <v>CURRENT ASSETS</v>
          </cell>
        </row>
        <row r="2047">
          <cell r="C2047" t="str">
            <v>JB   A30600JBTXUSD</v>
          </cell>
          <cell r="D2047" t="str">
            <v>CACAFB**</v>
          </cell>
          <cell r="E2047" t="str">
            <v>TRADE RECEIVABLES</v>
          </cell>
          <cell r="F2047" t="str">
            <v>Balance Sheet</v>
          </cell>
          <cell r="G2047">
            <v>0.02</v>
          </cell>
          <cell r="H2047">
            <v>0.02</v>
          </cell>
          <cell r="I2047">
            <v>0.02</v>
          </cell>
          <cell r="J2047">
            <v>0.02</v>
          </cell>
          <cell r="K2047">
            <v>0.02</v>
          </cell>
          <cell r="L2047">
            <v>0.02</v>
          </cell>
          <cell r="M2047">
            <v>0.02</v>
          </cell>
          <cell r="N2047">
            <v>0.02</v>
          </cell>
          <cell r="O2047">
            <v>0.02</v>
          </cell>
          <cell r="P2047">
            <v>0.02</v>
          </cell>
          <cell r="Q2047">
            <v>0.02</v>
          </cell>
          <cell r="R2047">
            <v>0.02</v>
          </cell>
          <cell r="S2047">
            <v>0.23999999999999996</v>
          </cell>
          <cell r="T2047" t="str">
            <v>USD</v>
          </cell>
          <cell r="U2047" t="str">
            <v>ASSETS</v>
          </cell>
          <cell r="V2047" t="str">
            <v>CURRENT ASSETS</v>
          </cell>
        </row>
        <row r="2048">
          <cell r="C2048" t="str">
            <v>JB   A30600JBU8USD</v>
          </cell>
          <cell r="D2048" t="str">
            <v>CACAFB**</v>
          </cell>
          <cell r="E2048" t="str">
            <v>TRADE RECEIVABLES</v>
          </cell>
          <cell r="F2048" t="str">
            <v>Balance Sheet</v>
          </cell>
          <cell r="G2048">
            <v>0</v>
          </cell>
          <cell r="H2048">
            <v>0</v>
          </cell>
          <cell r="I2048">
            <v>0</v>
          </cell>
          <cell r="J2048">
            <v>0</v>
          </cell>
          <cell r="K2048">
            <v>0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>
            <v>0</v>
          </cell>
          <cell r="T2048" t="str">
            <v>USD</v>
          </cell>
          <cell r="U2048" t="str">
            <v>ASSETS</v>
          </cell>
          <cell r="V2048" t="str">
            <v>CURRENT ASSETS</v>
          </cell>
        </row>
        <row r="2049">
          <cell r="C2049" t="str">
            <v>JB   A30600JBYWUSD</v>
          </cell>
          <cell r="D2049" t="str">
            <v>CACAFB**</v>
          </cell>
          <cell r="E2049" t="str">
            <v>TRADE RECEIVABLES</v>
          </cell>
          <cell r="F2049" t="str">
            <v>Balance Sheet</v>
          </cell>
          <cell r="G2049">
            <v>-0.03</v>
          </cell>
          <cell r="H2049">
            <v>-0.03</v>
          </cell>
          <cell r="I2049">
            <v>-0.03</v>
          </cell>
          <cell r="J2049">
            <v>-0.03</v>
          </cell>
          <cell r="K2049">
            <v>-0.03</v>
          </cell>
          <cell r="L2049">
            <v>-0.03</v>
          </cell>
          <cell r="M2049">
            <v>-0.03</v>
          </cell>
          <cell r="N2049">
            <v>-0.03</v>
          </cell>
          <cell r="O2049">
            <v>-0.03</v>
          </cell>
          <cell r="P2049">
            <v>-0.03</v>
          </cell>
          <cell r="Q2049">
            <v>-0.03</v>
          </cell>
          <cell r="R2049">
            <v>-0.03</v>
          </cell>
          <cell r="S2049">
            <v>-0.3600000000000001</v>
          </cell>
          <cell r="T2049" t="str">
            <v>USD</v>
          </cell>
          <cell r="U2049" t="str">
            <v>ASSETS</v>
          </cell>
          <cell r="V2049" t="str">
            <v>CURRENT ASSETS</v>
          </cell>
        </row>
        <row r="2050">
          <cell r="C2050" t="str">
            <v>JB   A30720JBMGUSD</v>
          </cell>
          <cell r="D2050" t="str">
            <v>CACAFA**</v>
          </cell>
          <cell r="E2050" t="str">
            <v>TRADE RECEIVABLES</v>
          </cell>
          <cell r="F2050" t="str">
            <v>Balance Sheet</v>
          </cell>
          <cell r="G2050">
            <v>0</v>
          </cell>
          <cell r="H2050">
            <v>0</v>
          </cell>
          <cell r="I2050">
            <v>0</v>
          </cell>
          <cell r="J2050">
            <v>0</v>
          </cell>
          <cell r="K2050">
            <v>0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>
            <v>0</v>
          </cell>
          <cell r="T2050" t="str">
            <v>USD</v>
          </cell>
          <cell r="U2050" t="str">
            <v>ASSETS</v>
          </cell>
          <cell r="V2050" t="str">
            <v>CURRENT ASSETS</v>
          </cell>
        </row>
        <row r="2051">
          <cell r="C2051" t="str">
            <v>JB   A30720JBMLUSD</v>
          </cell>
          <cell r="D2051" t="str">
            <v>CACAFA**</v>
          </cell>
          <cell r="E2051" t="str">
            <v>TRADE RECEIVABLES</v>
          </cell>
          <cell r="F2051" t="str">
            <v>Balance Sheet</v>
          </cell>
          <cell r="G2051">
            <v>0</v>
          </cell>
          <cell r="H2051">
            <v>0</v>
          </cell>
          <cell r="I2051">
            <v>0</v>
          </cell>
          <cell r="J2051">
            <v>0</v>
          </cell>
          <cell r="K2051">
            <v>0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>
            <v>0</v>
          </cell>
          <cell r="T2051" t="str">
            <v>USD</v>
          </cell>
          <cell r="U2051" t="str">
            <v>ASSETS</v>
          </cell>
          <cell r="V2051" t="str">
            <v>CURRENT ASSETS</v>
          </cell>
        </row>
        <row r="2052">
          <cell r="C2052" t="str">
            <v>JB   A30720JBU8USD</v>
          </cell>
          <cell r="D2052" t="str">
            <v>CACAFA**</v>
          </cell>
          <cell r="E2052" t="str">
            <v>TRADE RECEIVABLES</v>
          </cell>
          <cell r="F2052" t="str">
            <v>Balance Sheet</v>
          </cell>
          <cell r="G2052">
            <v>0</v>
          </cell>
          <cell r="H2052">
            <v>0</v>
          </cell>
          <cell r="I2052">
            <v>0</v>
          </cell>
          <cell r="J2052">
            <v>0</v>
          </cell>
          <cell r="K2052">
            <v>0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>
            <v>0</v>
          </cell>
          <cell r="T2052" t="str">
            <v>USD</v>
          </cell>
          <cell r="U2052" t="str">
            <v>ASSETS</v>
          </cell>
          <cell r="V2052" t="str">
            <v>CURRENT ASSETS</v>
          </cell>
        </row>
        <row r="2053">
          <cell r="C2053" t="str">
            <v>JB   A3072CHJUSD</v>
          </cell>
          <cell r="D2053" t="str">
            <v>CACAFA**</v>
          </cell>
          <cell r="E2053" t="str">
            <v>TRADE RECEIVABLES</v>
          </cell>
          <cell r="F2053" t="str">
            <v>Balance Sheet</v>
          </cell>
          <cell r="G2053">
            <v>0.08</v>
          </cell>
          <cell r="H2053">
            <v>0.08</v>
          </cell>
          <cell r="I2053">
            <v>0.08</v>
          </cell>
          <cell r="J2053">
            <v>0.08</v>
          </cell>
          <cell r="K2053">
            <v>0.08</v>
          </cell>
          <cell r="L2053">
            <v>0.08</v>
          </cell>
          <cell r="M2053">
            <v>0.08</v>
          </cell>
          <cell r="N2053">
            <v>0.08</v>
          </cell>
          <cell r="O2053">
            <v>0.08</v>
          </cell>
          <cell r="P2053">
            <v>0.08</v>
          </cell>
          <cell r="Q2053">
            <v>0.08</v>
          </cell>
          <cell r="R2053">
            <v>0.08</v>
          </cell>
          <cell r="S2053">
            <v>0.95999999999999985</v>
          </cell>
          <cell r="T2053" t="str">
            <v>USD</v>
          </cell>
          <cell r="U2053" t="str">
            <v>ASSETS</v>
          </cell>
          <cell r="V2053" t="str">
            <v>CURRENT ASSETS</v>
          </cell>
        </row>
        <row r="2054">
          <cell r="C2054" t="str">
            <v>JB   A3073001USD</v>
          </cell>
          <cell r="D2054" t="str">
            <v>CACAFA**</v>
          </cell>
          <cell r="E2054" t="str">
            <v>TRADE RECEIVABLES</v>
          </cell>
          <cell r="F2054" t="str">
            <v>Balance Sheet</v>
          </cell>
          <cell r="G2054">
            <v>188682.43</v>
          </cell>
          <cell r="H2054">
            <v>524496.22</v>
          </cell>
          <cell r="I2054">
            <v>529553.69999999995</v>
          </cell>
          <cell r="J2054">
            <v>535009.03</v>
          </cell>
          <cell r="K2054">
            <v>549731.31999999995</v>
          </cell>
          <cell r="L2054">
            <v>79218.78</v>
          </cell>
          <cell r="M2054">
            <v>95704.82</v>
          </cell>
          <cell r="N2054">
            <v>105077.94</v>
          </cell>
          <cell r="O2054">
            <v>124479.7</v>
          </cell>
          <cell r="P2054">
            <v>127557</v>
          </cell>
          <cell r="Q2054">
            <v>151290.46</v>
          </cell>
          <cell r="R2054">
            <v>166988.24</v>
          </cell>
          <cell r="S2054">
            <v>3177789.6399999997</v>
          </cell>
          <cell r="T2054" t="str">
            <v>USD</v>
          </cell>
          <cell r="U2054" t="str">
            <v>ASSETS</v>
          </cell>
          <cell r="V2054" t="str">
            <v>CURRENT ASSETS</v>
          </cell>
        </row>
        <row r="2055">
          <cell r="C2055" t="str">
            <v>JB   A3073002USD</v>
          </cell>
          <cell r="D2055" t="str">
            <v>CACAFA**</v>
          </cell>
          <cell r="E2055" t="str">
            <v>TRADE RECEIVABLES</v>
          </cell>
          <cell r="F2055" t="str">
            <v>Balance Sheet</v>
          </cell>
          <cell r="G2055">
            <v>2161372.96</v>
          </cell>
          <cell r="H2055">
            <v>2333065.54</v>
          </cell>
          <cell r="I2055">
            <v>2454234.17</v>
          </cell>
          <cell r="J2055">
            <v>2605835.88</v>
          </cell>
          <cell r="K2055">
            <v>2783665.67</v>
          </cell>
          <cell r="L2055">
            <v>736832.03</v>
          </cell>
          <cell r="M2055">
            <v>850642.68</v>
          </cell>
          <cell r="N2055">
            <v>967173.01</v>
          </cell>
          <cell r="O2055">
            <v>1105500.54</v>
          </cell>
          <cell r="P2055">
            <v>1194724.3400000001</v>
          </cell>
          <cell r="Q2055">
            <v>1376903.88</v>
          </cell>
          <cell r="R2055">
            <v>1445212.61</v>
          </cell>
          <cell r="S2055">
            <v>20015163.309999999</v>
          </cell>
          <cell r="T2055" t="str">
            <v>USD</v>
          </cell>
          <cell r="U2055" t="str">
            <v>ASSETS</v>
          </cell>
          <cell r="V2055" t="str">
            <v>CURRENT ASSETS</v>
          </cell>
        </row>
        <row r="2056">
          <cell r="C2056" t="str">
            <v>JB   A409000101USD</v>
          </cell>
          <cell r="D2056" t="str">
            <v>CAFH****</v>
          </cell>
          <cell r="E2056" t="str">
            <v>CON RECEIVABLES</v>
          </cell>
          <cell r="F2056" t="str">
            <v>Balance Sheet</v>
          </cell>
          <cell r="G2056">
            <v>446039.93</v>
          </cell>
          <cell r="H2056">
            <v>446039.93</v>
          </cell>
          <cell r="I2056">
            <v>446039.93</v>
          </cell>
          <cell r="J2056">
            <v>446039.93</v>
          </cell>
          <cell r="K2056">
            <v>0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>
            <v>1784159.72</v>
          </cell>
          <cell r="T2056" t="str">
            <v>USD</v>
          </cell>
          <cell r="U2056" t="str">
            <v>ASSETS</v>
          </cell>
          <cell r="V2056" t="str">
            <v>CURRENT ASSETS</v>
          </cell>
        </row>
        <row r="2057">
          <cell r="C2057" t="str">
            <v>JB   A409002801USD</v>
          </cell>
          <cell r="D2057" t="str">
            <v>CAFH****</v>
          </cell>
          <cell r="E2057" t="str">
            <v>CON RECEIVABLES</v>
          </cell>
          <cell r="F2057" t="str">
            <v>Balance Sheet</v>
          </cell>
          <cell r="G2057">
            <v>0</v>
          </cell>
          <cell r="H2057">
            <v>0</v>
          </cell>
          <cell r="I2057">
            <v>0</v>
          </cell>
          <cell r="J2057">
            <v>0</v>
          </cell>
          <cell r="K2057">
            <v>0</v>
          </cell>
          <cell r="L2057">
            <v>-19235.89</v>
          </cell>
          <cell r="M2057">
            <v>19688.009999999998</v>
          </cell>
          <cell r="N2057">
            <v>32728.15</v>
          </cell>
          <cell r="O2057">
            <v>0</v>
          </cell>
          <cell r="P2057">
            <v>0</v>
          </cell>
          <cell r="Q2057">
            <v>0</v>
          </cell>
          <cell r="R2057">
            <v>92808.53</v>
          </cell>
          <cell r="S2057">
            <v>125988.8</v>
          </cell>
          <cell r="T2057" t="str">
            <v>USD</v>
          </cell>
          <cell r="U2057" t="str">
            <v>ASSETS</v>
          </cell>
          <cell r="V2057" t="str">
            <v>CURRENT ASSETS</v>
          </cell>
        </row>
        <row r="2058">
          <cell r="C2058" t="str">
            <v>JB   A409006601USD</v>
          </cell>
          <cell r="D2058" t="str">
            <v>CAFH****</v>
          </cell>
          <cell r="E2058" t="str">
            <v>CON RECEIVABLES</v>
          </cell>
          <cell r="F2058" t="str">
            <v>Balance Sheet</v>
          </cell>
          <cell r="G2058">
            <v>0</v>
          </cell>
          <cell r="H2058">
            <v>0</v>
          </cell>
          <cell r="I2058">
            <v>0</v>
          </cell>
          <cell r="J2058">
            <v>0</v>
          </cell>
          <cell r="K2058">
            <v>0</v>
          </cell>
          <cell r="L2058">
            <v>19235.89</v>
          </cell>
          <cell r="M2058">
            <v>0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-1671795.42</v>
          </cell>
          <cell r="S2058">
            <v>-1652559.53</v>
          </cell>
          <cell r="T2058" t="str">
            <v>USD</v>
          </cell>
          <cell r="U2058" t="str">
            <v>ASSETS</v>
          </cell>
          <cell r="V2058" t="str">
            <v>CURRENT ASSETS</v>
          </cell>
        </row>
        <row r="2059">
          <cell r="C2059" t="str">
            <v>JB   A40900AX01USD</v>
          </cell>
          <cell r="D2059" t="str">
            <v>CAFH****</v>
          </cell>
          <cell r="E2059" t="str">
            <v>CON RECEIVABLES</v>
          </cell>
          <cell r="F2059" t="str">
            <v>Balance Sheet</v>
          </cell>
          <cell r="G2059">
            <v>0</v>
          </cell>
          <cell r="H2059">
            <v>0</v>
          </cell>
          <cell r="I2059">
            <v>0</v>
          </cell>
          <cell r="J2059">
            <v>0</v>
          </cell>
          <cell r="K2059">
            <v>0</v>
          </cell>
          <cell r="L2059">
            <v>0</v>
          </cell>
          <cell r="M2059">
            <v>0</v>
          </cell>
          <cell r="N2059">
            <v>0</v>
          </cell>
          <cell r="O2059">
            <v>0</v>
          </cell>
          <cell r="P2059">
            <v>-29198</v>
          </cell>
          <cell r="Q2059">
            <v>12092</v>
          </cell>
          <cell r="R2059">
            <v>0</v>
          </cell>
          <cell r="S2059">
            <v>-17106</v>
          </cell>
          <cell r="T2059" t="str">
            <v>USD</v>
          </cell>
          <cell r="U2059" t="str">
            <v>ASSETS</v>
          </cell>
          <cell r="V2059" t="str">
            <v>CURRENT ASSETS</v>
          </cell>
        </row>
        <row r="2060">
          <cell r="C2060" t="str">
            <v>JB   A40900BP01USD</v>
          </cell>
          <cell r="D2060" t="str">
            <v>CAFH****</v>
          </cell>
          <cell r="E2060" t="str">
            <v>CON RECEIVABLES</v>
          </cell>
          <cell r="F2060" t="str">
            <v>Balance Sheet</v>
          </cell>
          <cell r="G2060">
            <v>11362.38</v>
          </cell>
          <cell r="H2060">
            <v>11362.38</v>
          </cell>
          <cell r="I2060">
            <v>11362.38</v>
          </cell>
          <cell r="J2060">
            <v>11362.38</v>
          </cell>
          <cell r="K2060">
            <v>0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>
            <v>45449.52</v>
          </cell>
          <cell r="T2060" t="str">
            <v>USD</v>
          </cell>
          <cell r="U2060" t="str">
            <v>ASSETS</v>
          </cell>
          <cell r="V2060" t="str">
            <v>CURRENT ASSETS</v>
          </cell>
        </row>
        <row r="2061">
          <cell r="C2061" t="str">
            <v>JB   A40900J601USD</v>
          </cell>
          <cell r="D2061" t="str">
            <v>CAFH****</v>
          </cell>
          <cell r="E2061" t="str">
            <v>CON RECEIVABLES</v>
          </cell>
          <cell r="F2061" t="str">
            <v>Balance Sheet</v>
          </cell>
          <cell r="G2061">
            <v>0</v>
          </cell>
          <cell r="H2061">
            <v>0</v>
          </cell>
          <cell r="I2061">
            <v>0</v>
          </cell>
          <cell r="J2061">
            <v>0</v>
          </cell>
          <cell r="K2061">
            <v>0</v>
          </cell>
          <cell r="L2061">
            <v>0</v>
          </cell>
          <cell r="M2061">
            <v>12584.65</v>
          </cell>
          <cell r="N2061">
            <v>0</v>
          </cell>
          <cell r="O2061">
            <v>638.24</v>
          </cell>
          <cell r="P2061">
            <v>0</v>
          </cell>
          <cell r="Q2061">
            <v>0</v>
          </cell>
          <cell r="R2061">
            <v>0</v>
          </cell>
          <cell r="S2061">
            <v>13222.89</v>
          </cell>
          <cell r="T2061" t="str">
            <v>USD</v>
          </cell>
          <cell r="U2061" t="str">
            <v>ASSETS</v>
          </cell>
          <cell r="V2061" t="str">
            <v>CURRENT ASSETS</v>
          </cell>
        </row>
        <row r="2062">
          <cell r="C2062" t="str">
            <v>JB   A40900LC01USD</v>
          </cell>
          <cell r="D2062" t="str">
            <v>CAFH****</v>
          </cell>
          <cell r="E2062" t="str">
            <v>CON RECEIVABLES</v>
          </cell>
          <cell r="F2062" t="str">
            <v>Balance Sheet</v>
          </cell>
          <cell r="G2062">
            <v>0</v>
          </cell>
          <cell r="H2062">
            <v>0</v>
          </cell>
          <cell r="I2062">
            <v>0</v>
          </cell>
          <cell r="J2062">
            <v>0</v>
          </cell>
          <cell r="K2062">
            <v>0</v>
          </cell>
          <cell r="L2062">
            <v>0</v>
          </cell>
          <cell r="M2062">
            <v>0</v>
          </cell>
          <cell r="N2062">
            <v>0</v>
          </cell>
          <cell r="O2062">
            <v>849.04</v>
          </cell>
          <cell r="P2062">
            <v>849.04</v>
          </cell>
          <cell r="Q2062">
            <v>0</v>
          </cell>
          <cell r="R2062">
            <v>0</v>
          </cell>
          <cell r="S2062">
            <v>1698.08</v>
          </cell>
          <cell r="T2062" t="str">
            <v>USD</v>
          </cell>
          <cell r="U2062" t="str">
            <v>ASSETS</v>
          </cell>
          <cell r="V2062" t="str">
            <v>CURRENT ASSETS</v>
          </cell>
        </row>
        <row r="2063">
          <cell r="C2063" t="str">
            <v>JB   A40900S301USD</v>
          </cell>
          <cell r="D2063" t="str">
            <v>CAFH****</v>
          </cell>
          <cell r="E2063" t="str">
            <v>CON RECEIVABLES</v>
          </cell>
          <cell r="F2063" t="str">
            <v>Balance Sheet</v>
          </cell>
          <cell r="G2063">
            <v>222.78</v>
          </cell>
          <cell r="H2063">
            <v>160.53</v>
          </cell>
          <cell r="I2063">
            <v>158.96</v>
          </cell>
          <cell r="J2063">
            <v>0</v>
          </cell>
          <cell r="K2063">
            <v>0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>
            <v>542.27</v>
          </cell>
          <cell r="T2063" t="str">
            <v>USD</v>
          </cell>
          <cell r="U2063" t="str">
            <v>ASSETS</v>
          </cell>
          <cell r="V2063" t="str">
            <v>CURRENT ASSETS</v>
          </cell>
        </row>
        <row r="2064">
          <cell r="C2064" t="str">
            <v>JB   A40900YW01USD</v>
          </cell>
          <cell r="D2064" t="str">
            <v>CAFH****</v>
          </cell>
          <cell r="E2064" t="str">
            <v>CON RECEIVABLES</v>
          </cell>
          <cell r="F2064" t="str">
            <v>Balance Sheet</v>
          </cell>
          <cell r="G2064">
            <v>12113.51</v>
          </cell>
          <cell r="H2064">
            <v>4103.1099999999997</v>
          </cell>
          <cell r="I2064">
            <v>3203.07</v>
          </cell>
          <cell r="J2064">
            <v>3203.07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>
            <v>22622.76</v>
          </cell>
          <cell r="T2064" t="str">
            <v>USD</v>
          </cell>
          <cell r="U2064" t="str">
            <v>ASSETS</v>
          </cell>
          <cell r="V2064" t="str">
            <v>CURRENT ASSETS</v>
          </cell>
        </row>
        <row r="2065">
          <cell r="C2065" t="str">
            <v>JB   A4091001USD</v>
          </cell>
          <cell r="D2065" t="str">
            <v>CAFA****</v>
          </cell>
          <cell r="E2065" t="str">
            <v>CON RECEIVABLES</v>
          </cell>
          <cell r="F2065" t="str">
            <v>Balance Sheet</v>
          </cell>
          <cell r="G2065">
            <v>66107.7</v>
          </cell>
          <cell r="H2065">
            <v>66107.7</v>
          </cell>
          <cell r="I2065">
            <v>66107.7</v>
          </cell>
          <cell r="J2065">
            <v>66107.7</v>
          </cell>
          <cell r="K2065">
            <v>0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>
            <v>264430.8</v>
          </cell>
          <cell r="T2065" t="str">
            <v>USD</v>
          </cell>
          <cell r="U2065" t="str">
            <v>ASSETS</v>
          </cell>
          <cell r="V2065" t="str">
            <v>CURRENT ASSETS</v>
          </cell>
        </row>
        <row r="2066">
          <cell r="C2066" t="str">
            <v>JB   A409100102USD</v>
          </cell>
          <cell r="D2066" t="str">
            <v>CAFA****</v>
          </cell>
          <cell r="E2066" t="str">
            <v>CON RECEIVABLES</v>
          </cell>
          <cell r="F2066" t="str">
            <v>Balance Sheet</v>
          </cell>
          <cell r="G2066">
            <v>-85101.77</v>
          </cell>
          <cell r="H2066">
            <v>25255.56</v>
          </cell>
          <cell r="I2066">
            <v>203541.72</v>
          </cell>
          <cell r="J2066">
            <v>68842.31</v>
          </cell>
          <cell r="K2066">
            <v>121122</v>
          </cell>
          <cell r="L2066">
            <v>0</v>
          </cell>
          <cell r="M2066">
            <v>0</v>
          </cell>
          <cell r="N2066">
            <v>675330.15</v>
          </cell>
          <cell r="O2066">
            <v>247197.05</v>
          </cell>
          <cell r="P2066">
            <v>291302.38</v>
          </cell>
          <cell r="Q2066">
            <v>245152.05</v>
          </cell>
          <cell r="R2066">
            <v>262053.05</v>
          </cell>
          <cell r="S2066">
            <v>2054694.5</v>
          </cell>
          <cell r="T2066" t="str">
            <v>USD</v>
          </cell>
          <cell r="U2066" t="str">
            <v>ASSETS</v>
          </cell>
          <cell r="V2066" t="str">
            <v>CURRENT ASSETS</v>
          </cell>
        </row>
        <row r="2067">
          <cell r="C2067" t="str">
            <v>JB   A409100199USD</v>
          </cell>
          <cell r="D2067" t="str">
            <v>CAFA****</v>
          </cell>
          <cell r="E2067" t="str">
            <v>CON RECEIVABLES</v>
          </cell>
          <cell r="F2067" t="str">
            <v>Balance Sheet</v>
          </cell>
          <cell r="G2067">
            <v>49944.85</v>
          </cell>
          <cell r="H2067">
            <v>0</v>
          </cell>
          <cell r="I2067">
            <v>-2628.16</v>
          </cell>
          <cell r="J2067">
            <v>0</v>
          </cell>
          <cell r="K2067">
            <v>0</v>
          </cell>
          <cell r="L2067">
            <v>0</v>
          </cell>
          <cell r="M2067">
            <v>0</v>
          </cell>
          <cell r="N2067">
            <v>0</v>
          </cell>
          <cell r="O2067">
            <v>-468.32</v>
          </cell>
          <cell r="P2067">
            <v>0</v>
          </cell>
          <cell r="Q2067">
            <v>0</v>
          </cell>
          <cell r="R2067">
            <v>0</v>
          </cell>
          <cell r="S2067">
            <v>46848.37</v>
          </cell>
          <cell r="T2067" t="str">
            <v>USD</v>
          </cell>
          <cell r="U2067" t="str">
            <v>ASSETS</v>
          </cell>
          <cell r="V2067" t="str">
            <v>CURRENT ASSETS</v>
          </cell>
        </row>
        <row r="2068">
          <cell r="C2068" t="str">
            <v>JB   A4091013USD</v>
          </cell>
          <cell r="D2068" t="str">
            <v>CAFA****</v>
          </cell>
          <cell r="E2068" t="str">
            <v>CON RECEIVABLES</v>
          </cell>
          <cell r="F2068" t="str">
            <v>Balance Sheet</v>
          </cell>
          <cell r="G2068">
            <v>-6867.01</v>
          </cell>
          <cell r="H2068">
            <v>-6867.01</v>
          </cell>
          <cell r="I2068">
            <v>-6867.01</v>
          </cell>
          <cell r="J2068">
            <v>-6867.01</v>
          </cell>
          <cell r="K2068">
            <v>0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>
            <v>-27468.04</v>
          </cell>
          <cell r="T2068" t="str">
            <v>USD</v>
          </cell>
          <cell r="U2068" t="str">
            <v>ASSETS</v>
          </cell>
          <cell r="V2068" t="str">
            <v>CURRENT ASSETS</v>
          </cell>
        </row>
        <row r="2069">
          <cell r="C2069" t="str">
            <v>JB   A4091016USD</v>
          </cell>
          <cell r="D2069" t="str">
            <v>CAFA****</v>
          </cell>
          <cell r="E2069" t="str">
            <v>CON RECEIVABLES</v>
          </cell>
          <cell r="F2069" t="str">
            <v>Balance Sheet</v>
          </cell>
          <cell r="G2069">
            <v>-17644.060000000001</v>
          </cell>
          <cell r="H2069">
            <v>-17644.060000000001</v>
          </cell>
          <cell r="I2069">
            <v>-17644.060000000001</v>
          </cell>
          <cell r="J2069">
            <v>-17644.060000000001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>
            <v>-70576.240000000005</v>
          </cell>
          <cell r="T2069" t="str">
            <v>USD</v>
          </cell>
          <cell r="U2069" t="str">
            <v>ASSETS</v>
          </cell>
          <cell r="V2069" t="str">
            <v>CURRENT ASSETS</v>
          </cell>
        </row>
        <row r="2070">
          <cell r="C2070" t="str">
            <v>JB   A409102502USD</v>
          </cell>
          <cell r="D2070" t="str">
            <v>CAFA****</v>
          </cell>
          <cell r="E2070" t="str">
            <v>CON RECEIVABLES</v>
          </cell>
          <cell r="F2070" t="str">
            <v>Balance Sheet</v>
          </cell>
          <cell r="G2070">
            <v>12425.01</v>
          </cell>
          <cell r="H2070">
            <v>12425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>
            <v>24850.010000000002</v>
          </cell>
          <cell r="T2070" t="str">
            <v>USD</v>
          </cell>
          <cell r="U2070" t="str">
            <v>ASSETS</v>
          </cell>
          <cell r="V2070" t="str">
            <v>CURRENT ASSETS</v>
          </cell>
        </row>
        <row r="2071">
          <cell r="C2071" t="str">
            <v>JB   A409102599USD</v>
          </cell>
          <cell r="D2071" t="str">
            <v>CAFA****</v>
          </cell>
          <cell r="E2071" t="str">
            <v>CON RECEIVABLES</v>
          </cell>
          <cell r="F2071" t="str">
            <v>Balance Sheet</v>
          </cell>
          <cell r="G2071">
            <v>-146.58000000000001</v>
          </cell>
          <cell r="H2071">
            <v>0</v>
          </cell>
          <cell r="I2071">
            <v>0</v>
          </cell>
          <cell r="J2071">
            <v>0</v>
          </cell>
          <cell r="K2071">
            <v>0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>
            <v>-146.58000000000001</v>
          </cell>
          <cell r="T2071" t="str">
            <v>USD</v>
          </cell>
          <cell r="U2071" t="str">
            <v>ASSETS</v>
          </cell>
          <cell r="V2071" t="str">
            <v>CURRENT ASSETS</v>
          </cell>
        </row>
        <row r="2072">
          <cell r="C2072" t="str">
            <v>JB   A409102802USD</v>
          </cell>
          <cell r="D2072" t="str">
            <v>CAFA****</v>
          </cell>
          <cell r="E2072" t="str">
            <v>CON RECEIVABLES</v>
          </cell>
          <cell r="F2072" t="str">
            <v>Balance Sheet</v>
          </cell>
          <cell r="G2072">
            <v>119368.89</v>
          </cell>
          <cell r="H2072">
            <v>69395.570000000007</v>
          </cell>
          <cell r="I2072">
            <v>-111768.97</v>
          </cell>
          <cell r="J2072">
            <v>-111768.97</v>
          </cell>
          <cell r="K2072">
            <v>52152.66</v>
          </cell>
          <cell r="L2072">
            <v>52152.66</v>
          </cell>
          <cell r="M2072">
            <v>-5394.5</v>
          </cell>
          <cell r="N2072">
            <v>14293.51</v>
          </cell>
          <cell r="O2072">
            <v>14293.51</v>
          </cell>
          <cell r="P2072">
            <v>0</v>
          </cell>
          <cell r="Q2072">
            <v>0</v>
          </cell>
          <cell r="R2072">
            <v>0</v>
          </cell>
          <cell r="S2072">
            <v>92724.360000000015</v>
          </cell>
          <cell r="T2072" t="str">
            <v>USD</v>
          </cell>
          <cell r="U2072" t="str">
            <v>ASSETS</v>
          </cell>
          <cell r="V2072" t="str">
            <v>CURRENT ASSETS</v>
          </cell>
        </row>
        <row r="2073">
          <cell r="C2073" t="str">
            <v>JB   A409102899USD</v>
          </cell>
          <cell r="D2073" t="str">
            <v>CAFA****</v>
          </cell>
          <cell r="E2073" t="str">
            <v>CON RECEIVABLES</v>
          </cell>
          <cell r="F2073" t="str">
            <v>Balance Sheet</v>
          </cell>
          <cell r="G2073">
            <v>20371.650000000001</v>
          </cell>
          <cell r="H2073">
            <v>13206.37</v>
          </cell>
          <cell r="I2073">
            <v>-3455.56</v>
          </cell>
          <cell r="J2073">
            <v>-3455.56</v>
          </cell>
          <cell r="K2073">
            <v>-3709.5</v>
          </cell>
          <cell r="L2073">
            <v>-3941.33</v>
          </cell>
          <cell r="M2073">
            <v>-3867.99</v>
          </cell>
          <cell r="N2073">
            <v>-3144.39</v>
          </cell>
          <cell r="O2073">
            <v>-2057.87</v>
          </cell>
          <cell r="P2073">
            <v>934.09</v>
          </cell>
          <cell r="Q2073">
            <v>1999.78</v>
          </cell>
          <cell r="R2073">
            <v>0</v>
          </cell>
          <cell r="S2073">
            <v>12879.69</v>
          </cell>
          <cell r="T2073" t="str">
            <v>USD</v>
          </cell>
          <cell r="U2073" t="str">
            <v>ASSETS</v>
          </cell>
          <cell r="V2073" t="str">
            <v>CURRENT ASSETS</v>
          </cell>
        </row>
        <row r="2074">
          <cell r="C2074" t="str">
            <v>JB   A409103402USD</v>
          </cell>
          <cell r="D2074" t="str">
            <v>CAFA****</v>
          </cell>
          <cell r="E2074" t="str">
            <v>CON RECEIVABLES</v>
          </cell>
          <cell r="F2074" t="str">
            <v>Balance Sheet</v>
          </cell>
          <cell r="G2074">
            <v>667</v>
          </cell>
          <cell r="H2074">
            <v>667</v>
          </cell>
          <cell r="I2074">
            <v>0</v>
          </cell>
          <cell r="J2074">
            <v>0</v>
          </cell>
          <cell r="K2074">
            <v>0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>
            <v>1334</v>
          </cell>
          <cell r="T2074" t="str">
            <v>USD</v>
          </cell>
          <cell r="U2074" t="str">
            <v>ASSETS</v>
          </cell>
          <cell r="V2074" t="str">
            <v>CURRENT ASSETS</v>
          </cell>
        </row>
        <row r="2075">
          <cell r="C2075" t="str">
            <v>JB   A409103499USD</v>
          </cell>
          <cell r="D2075" t="str">
            <v>CAFA****</v>
          </cell>
          <cell r="E2075" t="str">
            <v>CON RECEIVABLES</v>
          </cell>
          <cell r="F2075" t="str">
            <v>Balance Sheet</v>
          </cell>
          <cell r="G2075">
            <v>-7.86</v>
          </cell>
          <cell r="H2075">
            <v>0</v>
          </cell>
          <cell r="I2075">
            <v>0</v>
          </cell>
          <cell r="J2075">
            <v>0</v>
          </cell>
          <cell r="K2075">
            <v>0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>
            <v>-7.86</v>
          </cell>
          <cell r="T2075" t="str">
            <v>USD</v>
          </cell>
          <cell r="U2075" t="str">
            <v>ASSETS</v>
          </cell>
          <cell r="V2075" t="str">
            <v>CURRENT ASSETS</v>
          </cell>
        </row>
        <row r="2076">
          <cell r="C2076" t="str">
            <v>JB   A409103502USD</v>
          </cell>
          <cell r="D2076" t="str">
            <v>CAFA****</v>
          </cell>
          <cell r="E2076" t="str">
            <v>CON RECEIVABLES</v>
          </cell>
          <cell r="F2076" t="str">
            <v>Balance Sheet</v>
          </cell>
          <cell r="G2076">
            <v>5434</v>
          </cell>
          <cell r="H2076">
            <v>5434</v>
          </cell>
          <cell r="I2076">
            <v>0</v>
          </cell>
          <cell r="J2076">
            <v>0</v>
          </cell>
          <cell r="K2076">
            <v>0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>
            <v>10868</v>
          </cell>
          <cell r="T2076" t="str">
            <v>USD</v>
          </cell>
          <cell r="U2076" t="str">
            <v>ASSETS</v>
          </cell>
          <cell r="V2076" t="str">
            <v>CURRENT ASSETS</v>
          </cell>
        </row>
        <row r="2077">
          <cell r="C2077" t="str">
            <v>JB   A409103599USD</v>
          </cell>
          <cell r="D2077" t="str">
            <v>CAFA****</v>
          </cell>
          <cell r="E2077" t="str">
            <v>CON RECEIVABLES</v>
          </cell>
          <cell r="F2077" t="str">
            <v>Balance Sheet</v>
          </cell>
          <cell r="G2077">
            <v>-64.099999999999994</v>
          </cell>
          <cell r="H2077">
            <v>0</v>
          </cell>
          <cell r="I2077">
            <v>0</v>
          </cell>
          <cell r="J2077">
            <v>0</v>
          </cell>
          <cell r="K2077">
            <v>0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>
            <v>-64.099999999999994</v>
          </cell>
          <cell r="T2077" t="str">
            <v>USD</v>
          </cell>
          <cell r="U2077" t="str">
            <v>ASSETS</v>
          </cell>
          <cell r="V2077" t="str">
            <v>CURRENT ASSETS</v>
          </cell>
        </row>
        <row r="2078">
          <cell r="C2078" t="str">
            <v>JB   A409103602USD</v>
          </cell>
          <cell r="D2078" t="str">
            <v>CAFA****</v>
          </cell>
          <cell r="E2078" t="str">
            <v>CON RECEIVABLES</v>
          </cell>
          <cell r="F2078" t="str">
            <v>Balance Sheet</v>
          </cell>
          <cell r="G2078">
            <v>26117.34</v>
          </cell>
          <cell r="H2078">
            <v>26117.33</v>
          </cell>
          <cell r="I2078">
            <v>0</v>
          </cell>
          <cell r="J2078">
            <v>0</v>
          </cell>
          <cell r="K2078">
            <v>0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>
            <v>52234.67</v>
          </cell>
          <cell r="T2078" t="str">
            <v>USD</v>
          </cell>
          <cell r="U2078" t="str">
            <v>ASSETS</v>
          </cell>
          <cell r="V2078" t="str">
            <v>CURRENT ASSETS</v>
          </cell>
        </row>
        <row r="2079">
          <cell r="C2079" t="str">
            <v>JB   A409103699USD</v>
          </cell>
          <cell r="D2079" t="str">
            <v>CAFA****</v>
          </cell>
          <cell r="E2079" t="str">
            <v>CON RECEIVABLES</v>
          </cell>
          <cell r="F2079" t="str">
            <v>Balance Sheet</v>
          </cell>
          <cell r="G2079">
            <v>-308.10000000000002</v>
          </cell>
          <cell r="H2079">
            <v>0</v>
          </cell>
          <cell r="I2079">
            <v>0</v>
          </cell>
          <cell r="J2079">
            <v>0</v>
          </cell>
          <cell r="K2079">
            <v>0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>
            <v>-308.10000000000002</v>
          </cell>
          <cell r="T2079" t="str">
            <v>USD</v>
          </cell>
          <cell r="U2079" t="str">
            <v>ASSETS</v>
          </cell>
          <cell r="V2079" t="str">
            <v>CURRENT ASSETS</v>
          </cell>
        </row>
        <row r="2080">
          <cell r="C2080" t="str">
            <v>JB   A409103702USD</v>
          </cell>
          <cell r="D2080" t="str">
            <v>CAFA****</v>
          </cell>
          <cell r="E2080" t="str">
            <v>CON RECEIVABLES</v>
          </cell>
          <cell r="F2080" t="str">
            <v>Balance Sheet</v>
          </cell>
          <cell r="G2080">
            <v>2648</v>
          </cell>
          <cell r="H2080">
            <v>2648</v>
          </cell>
          <cell r="I2080">
            <v>0</v>
          </cell>
          <cell r="J2080">
            <v>0</v>
          </cell>
          <cell r="K2080">
            <v>0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>
            <v>5296</v>
          </cell>
          <cell r="T2080" t="str">
            <v>USD</v>
          </cell>
          <cell r="U2080" t="str">
            <v>ASSETS</v>
          </cell>
          <cell r="V2080" t="str">
            <v>CURRENT ASSETS</v>
          </cell>
        </row>
        <row r="2081">
          <cell r="C2081" t="str">
            <v>JB   A409103799USD</v>
          </cell>
          <cell r="D2081" t="str">
            <v>CAFA****</v>
          </cell>
          <cell r="E2081" t="str">
            <v>CON RECEIVABLES</v>
          </cell>
          <cell r="F2081" t="str">
            <v>Balance Sheet</v>
          </cell>
          <cell r="G2081">
            <v>-31.23</v>
          </cell>
          <cell r="H2081">
            <v>0</v>
          </cell>
          <cell r="I2081">
            <v>0</v>
          </cell>
          <cell r="J2081">
            <v>0</v>
          </cell>
          <cell r="K2081">
            <v>0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>
            <v>-31.23</v>
          </cell>
          <cell r="T2081" t="str">
            <v>USD</v>
          </cell>
          <cell r="U2081" t="str">
            <v>ASSETS</v>
          </cell>
          <cell r="V2081" t="str">
            <v>CURRENT ASSETS</v>
          </cell>
        </row>
        <row r="2082">
          <cell r="C2082" t="str">
            <v>JB   A409106610USD</v>
          </cell>
          <cell r="D2082" t="str">
            <v>CAFA****</v>
          </cell>
          <cell r="E2082" t="str">
            <v>CON RECEIVABLES</v>
          </cell>
          <cell r="F2082" t="str">
            <v>Balance Sheet</v>
          </cell>
          <cell r="G2082">
            <v>2145877.5299999998</v>
          </cell>
          <cell r="H2082">
            <v>2489180.64</v>
          </cell>
          <cell r="I2082">
            <v>2076637.89</v>
          </cell>
          <cell r="J2082">
            <v>3738660.3</v>
          </cell>
          <cell r="K2082">
            <v>1557410.46</v>
          </cell>
          <cell r="L2082">
            <v>1713423.75</v>
          </cell>
          <cell r="M2082">
            <v>1692260.68</v>
          </cell>
          <cell r="N2082">
            <v>1649499.15</v>
          </cell>
          <cell r="O2082">
            <v>1778533.3</v>
          </cell>
          <cell r="P2082">
            <v>1826862.65</v>
          </cell>
          <cell r="Q2082">
            <v>1814650.25</v>
          </cell>
          <cell r="R2082">
            <v>3904436.11</v>
          </cell>
          <cell r="S2082">
            <v>26387432.709999997</v>
          </cell>
          <cell r="T2082" t="str">
            <v>USD</v>
          </cell>
          <cell r="U2082" t="str">
            <v>ASSETS</v>
          </cell>
          <cell r="V2082" t="str">
            <v>CURRENT ASSETS</v>
          </cell>
        </row>
        <row r="2083">
          <cell r="C2083" t="str">
            <v>JB   A409106699USD</v>
          </cell>
          <cell r="D2083" t="str">
            <v>CAFA****</v>
          </cell>
          <cell r="E2083" t="str">
            <v>CON RECEIVABLES</v>
          </cell>
          <cell r="F2083" t="str">
            <v>Balance Sheet</v>
          </cell>
          <cell r="G2083">
            <v>41310.07</v>
          </cell>
          <cell r="H2083">
            <v>-159769.32</v>
          </cell>
          <cell r="I2083">
            <v>-176837.96</v>
          </cell>
          <cell r="J2083">
            <v>-176837.96</v>
          </cell>
          <cell r="K2083">
            <v>41342.07</v>
          </cell>
          <cell r="L2083">
            <v>-7646.26</v>
          </cell>
          <cell r="M2083">
            <v>12088.06</v>
          </cell>
          <cell r="N2083">
            <v>50522.720000000001</v>
          </cell>
          <cell r="O2083">
            <v>59683.21</v>
          </cell>
          <cell r="P2083">
            <v>-22982.02</v>
          </cell>
          <cell r="Q2083">
            <v>88315.4</v>
          </cell>
          <cell r="R2083">
            <v>-157656.71</v>
          </cell>
          <cell r="S2083">
            <v>-408468.69999999995</v>
          </cell>
          <cell r="T2083" t="str">
            <v>USD</v>
          </cell>
          <cell r="U2083" t="str">
            <v>ASSETS</v>
          </cell>
          <cell r="V2083" t="str">
            <v>CURRENT ASSETS</v>
          </cell>
        </row>
        <row r="2084">
          <cell r="C2084" t="str">
            <v>JB   A409108602USD</v>
          </cell>
          <cell r="D2084" t="str">
            <v>CAFA****</v>
          </cell>
          <cell r="E2084" t="str">
            <v>CON RECEIVABLES</v>
          </cell>
          <cell r="F2084" t="str">
            <v>Balance Sheet</v>
          </cell>
          <cell r="G2084">
            <v>-399294.98</v>
          </cell>
          <cell r="H2084">
            <v>-399294.98</v>
          </cell>
          <cell r="I2084">
            <v>-399294.98</v>
          </cell>
          <cell r="J2084">
            <v>-399294.98</v>
          </cell>
          <cell r="K2084">
            <v>0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>
            <v>-1597179.92</v>
          </cell>
          <cell r="T2084" t="str">
            <v>USD</v>
          </cell>
          <cell r="U2084" t="str">
            <v>ASSETS</v>
          </cell>
          <cell r="V2084" t="str">
            <v>CURRENT ASSETS</v>
          </cell>
        </row>
        <row r="2085">
          <cell r="C2085" t="str">
            <v>JB   A4091086MLUSD</v>
          </cell>
          <cell r="D2085" t="str">
            <v>CAFA****</v>
          </cell>
          <cell r="E2085" t="str">
            <v>CON RECEIVABLES</v>
          </cell>
          <cell r="F2085" t="str">
            <v>Balance Sheet</v>
          </cell>
          <cell r="G2085">
            <v>399294.98</v>
          </cell>
          <cell r="H2085">
            <v>399294.98</v>
          </cell>
          <cell r="I2085">
            <v>399294.98</v>
          </cell>
          <cell r="J2085">
            <v>399294.98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>
            <v>1597179.92</v>
          </cell>
          <cell r="T2085" t="str">
            <v>USD</v>
          </cell>
          <cell r="U2085" t="str">
            <v>ASSETS</v>
          </cell>
          <cell r="V2085" t="str">
            <v>CURRENT ASSETS</v>
          </cell>
        </row>
        <row r="2086">
          <cell r="C2086" t="str">
            <v>JB   A4091088USD</v>
          </cell>
          <cell r="D2086" t="str">
            <v>CAFA****</v>
          </cell>
          <cell r="E2086" t="str">
            <v>CON RECEIVABLES</v>
          </cell>
          <cell r="F2086" t="str">
            <v>Balance Sheet</v>
          </cell>
          <cell r="G2086">
            <v>-0.01</v>
          </cell>
          <cell r="H2086">
            <v>-0.01</v>
          </cell>
          <cell r="I2086">
            <v>-0.01</v>
          </cell>
          <cell r="J2086">
            <v>-0.01</v>
          </cell>
          <cell r="K2086">
            <v>-0.01</v>
          </cell>
          <cell r="L2086">
            <v>-0.01</v>
          </cell>
          <cell r="M2086">
            <v>-0.01</v>
          </cell>
          <cell r="N2086">
            <v>-0.01</v>
          </cell>
          <cell r="O2086">
            <v>-0.01</v>
          </cell>
          <cell r="P2086">
            <v>-0.01</v>
          </cell>
          <cell r="Q2086">
            <v>-0.01</v>
          </cell>
          <cell r="R2086">
            <v>-0.01</v>
          </cell>
          <cell r="S2086">
            <v>-0.11999999999999998</v>
          </cell>
          <cell r="T2086" t="str">
            <v>USD</v>
          </cell>
          <cell r="U2086" t="str">
            <v>ASSETS</v>
          </cell>
          <cell r="V2086" t="str">
            <v>CURRENT ASSETS</v>
          </cell>
        </row>
        <row r="2087">
          <cell r="C2087" t="str">
            <v>JB   A409108902USD</v>
          </cell>
          <cell r="D2087" t="str">
            <v>CAFA****</v>
          </cell>
          <cell r="E2087" t="str">
            <v>CON RECEIVABLES</v>
          </cell>
          <cell r="F2087" t="str">
            <v>Balance Sheet</v>
          </cell>
          <cell r="G2087">
            <v>412.01</v>
          </cell>
          <cell r="H2087">
            <v>412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>
            <v>824.01</v>
          </cell>
          <cell r="T2087" t="str">
            <v>USD</v>
          </cell>
          <cell r="U2087" t="str">
            <v>ASSETS</v>
          </cell>
          <cell r="V2087" t="str">
            <v>CURRENT ASSETS</v>
          </cell>
        </row>
        <row r="2088">
          <cell r="C2088" t="str">
            <v>JB   A409108999USD</v>
          </cell>
          <cell r="D2088" t="str">
            <v>CAFA****</v>
          </cell>
          <cell r="E2088" t="str">
            <v>CON RECEIVABLES</v>
          </cell>
          <cell r="F2088" t="str">
            <v>Balance Sheet</v>
          </cell>
          <cell r="G2088">
            <v>-4.8600000000000003</v>
          </cell>
          <cell r="H2088">
            <v>0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>
            <v>-4.8600000000000003</v>
          </cell>
          <cell r="T2088" t="str">
            <v>USD</v>
          </cell>
          <cell r="U2088" t="str">
            <v>ASSETS</v>
          </cell>
          <cell r="V2088" t="str">
            <v>CURRENT ASSETS</v>
          </cell>
        </row>
        <row r="2089">
          <cell r="C2089" t="str">
            <v>JB   A40910AX02USD</v>
          </cell>
          <cell r="D2089" t="str">
            <v>CAFA****</v>
          </cell>
          <cell r="E2089" t="str">
            <v>CON RECEIVABLES</v>
          </cell>
          <cell r="F2089" t="str">
            <v>Balance Sheet</v>
          </cell>
          <cell r="G2089">
            <v>0</v>
          </cell>
          <cell r="H2089">
            <v>0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-29198</v>
          </cell>
          <cell r="R2089">
            <v>13836</v>
          </cell>
          <cell r="S2089">
            <v>-15362</v>
          </cell>
          <cell r="T2089" t="str">
            <v>USD</v>
          </cell>
          <cell r="U2089" t="str">
            <v>ASSETS</v>
          </cell>
          <cell r="V2089" t="str">
            <v>CURRENT ASSETS</v>
          </cell>
        </row>
        <row r="2090">
          <cell r="C2090" t="str">
            <v>JB   A40910BPUSD</v>
          </cell>
          <cell r="D2090" t="str">
            <v>CAFA****</v>
          </cell>
          <cell r="E2090" t="str">
            <v>CON RECEIVABLES</v>
          </cell>
          <cell r="F2090" t="str">
            <v>Balance Sheet</v>
          </cell>
          <cell r="G2090">
            <v>122.73</v>
          </cell>
          <cell r="H2090">
            <v>122.73</v>
          </cell>
          <cell r="I2090">
            <v>122.73</v>
          </cell>
          <cell r="J2090">
            <v>122.73</v>
          </cell>
          <cell r="K2090">
            <v>122.73</v>
          </cell>
          <cell r="L2090">
            <v>122.73</v>
          </cell>
          <cell r="M2090">
            <v>122.73</v>
          </cell>
          <cell r="N2090">
            <v>122.73</v>
          </cell>
          <cell r="O2090">
            <v>122.73</v>
          </cell>
          <cell r="P2090">
            <v>122.73</v>
          </cell>
          <cell r="Q2090">
            <v>122.73</v>
          </cell>
          <cell r="R2090">
            <v>122.73</v>
          </cell>
          <cell r="S2090">
            <v>1472.76</v>
          </cell>
          <cell r="T2090" t="str">
            <v>USD</v>
          </cell>
          <cell r="U2090" t="str">
            <v>ASSETS</v>
          </cell>
          <cell r="V2090" t="str">
            <v>CURRENT ASSETS</v>
          </cell>
        </row>
        <row r="2091">
          <cell r="C2091" t="str">
            <v>JB   A40910BP02USD</v>
          </cell>
          <cell r="D2091" t="str">
            <v>CAFA****</v>
          </cell>
          <cell r="E2091" t="str">
            <v>CON RECEIVABLES</v>
          </cell>
          <cell r="F2091" t="str">
            <v>Balance Sheet</v>
          </cell>
          <cell r="G2091">
            <v>335.28</v>
          </cell>
          <cell r="H2091">
            <v>335.27</v>
          </cell>
          <cell r="I2091">
            <v>-122.73</v>
          </cell>
          <cell r="J2091">
            <v>-122.73</v>
          </cell>
          <cell r="K2091">
            <v>-122.73</v>
          </cell>
          <cell r="L2091">
            <v>-122.73</v>
          </cell>
          <cell r="M2091">
            <v>-122.73</v>
          </cell>
          <cell r="N2091">
            <v>-122.73</v>
          </cell>
          <cell r="O2091">
            <v>-122.73</v>
          </cell>
          <cell r="P2091">
            <v>-122.73</v>
          </cell>
          <cell r="Q2091">
            <v>-122.73</v>
          </cell>
          <cell r="R2091">
            <v>-122.73</v>
          </cell>
          <cell r="S2091">
            <v>-556.75000000000011</v>
          </cell>
          <cell r="T2091" t="str">
            <v>USD</v>
          </cell>
          <cell r="U2091" t="str">
            <v>ASSETS</v>
          </cell>
          <cell r="V2091" t="str">
            <v>CURRENT ASSETS</v>
          </cell>
        </row>
        <row r="2092">
          <cell r="C2092" t="str">
            <v>JB   A40910BP99USD</v>
          </cell>
          <cell r="D2092" t="str">
            <v>CAFA****</v>
          </cell>
          <cell r="E2092" t="str">
            <v>CON RECEIVABLES</v>
          </cell>
          <cell r="F2092" t="str">
            <v>Balance Sheet</v>
          </cell>
          <cell r="G2092">
            <v>-5.4</v>
          </cell>
          <cell r="H2092">
            <v>0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>
            <v>-5.4</v>
          </cell>
          <cell r="T2092" t="str">
            <v>USD</v>
          </cell>
          <cell r="U2092" t="str">
            <v>ASSETS</v>
          </cell>
          <cell r="V2092" t="str">
            <v>CURRENT ASSETS</v>
          </cell>
        </row>
        <row r="2093">
          <cell r="C2093" t="str">
            <v>JB   A40910CQ02USD</v>
          </cell>
          <cell r="D2093" t="str">
            <v>CAFA****</v>
          </cell>
          <cell r="E2093" t="str">
            <v>CON RECEIVABLES</v>
          </cell>
          <cell r="F2093" t="str">
            <v>Balance Sheet</v>
          </cell>
          <cell r="G2093">
            <v>0</v>
          </cell>
          <cell r="H2093">
            <v>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26239.86</v>
          </cell>
          <cell r="O2093">
            <v>26239.86</v>
          </cell>
          <cell r="P2093">
            <v>26239.86</v>
          </cell>
          <cell r="Q2093">
            <v>26239.86</v>
          </cell>
          <cell r="R2093">
            <v>26239.86</v>
          </cell>
          <cell r="S2093">
            <v>131199.29999999999</v>
          </cell>
          <cell r="T2093" t="str">
            <v>USD</v>
          </cell>
          <cell r="U2093" t="str">
            <v>ASSETS</v>
          </cell>
          <cell r="V2093" t="str">
            <v>CURRENT ASSETS</v>
          </cell>
        </row>
        <row r="2094">
          <cell r="C2094" t="str">
            <v>JB   A40910DH02USD</v>
          </cell>
          <cell r="D2094" t="str">
            <v>CAFA****</v>
          </cell>
          <cell r="E2094" t="str">
            <v>CON RECEIVABLES</v>
          </cell>
          <cell r="F2094" t="str">
            <v>Balance Sheet</v>
          </cell>
          <cell r="G2094">
            <v>19167</v>
          </cell>
          <cell r="H2094">
            <v>269524.14</v>
          </cell>
          <cell r="I2094">
            <v>0</v>
          </cell>
          <cell r="J2094">
            <v>203654</v>
          </cell>
          <cell r="K2094">
            <v>151337</v>
          </cell>
          <cell r="L2094">
            <v>0</v>
          </cell>
          <cell r="M2094">
            <v>0</v>
          </cell>
          <cell r="N2094">
            <v>81276.39</v>
          </cell>
          <cell r="O2094">
            <v>27092.13</v>
          </cell>
          <cell r="P2094">
            <v>27092.13</v>
          </cell>
          <cell r="Q2094">
            <v>27092.13</v>
          </cell>
          <cell r="R2094">
            <v>27092.13</v>
          </cell>
          <cell r="S2094">
            <v>833327.05</v>
          </cell>
          <cell r="T2094" t="str">
            <v>USD</v>
          </cell>
          <cell r="U2094" t="str">
            <v>ASSETS</v>
          </cell>
          <cell r="V2094" t="str">
            <v>CURRENT ASSETS</v>
          </cell>
        </row>
        <row r="2095">
          <cell r="C2095" t="str">
            <v>JB   A40910DH99USD</v>
          </cell>
          <cell r="D2095" t="str">
            <v>CAFA****</v>
          </cell>
          <cell r="E2095" t="str">
            <v>CON RECEIVABLES</v>
          </cell>
          <cell r="F2095" t="str">
            <v>Balance Sheet</v>
          </cell>
          <cell r="G2095">
            <v>-226.11</v>
          </cell>
          <cell r="H2095">
            <v>0</v>
          </cell>
          <cell r="I2095">
            <v>0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>
            <v>-226.11</v>
          </cell>
          <cell r="T2095" t="str">
            <v>USD</v>
          </cell>
          <cell r="U2095" t="str">
            <v>ASSETS</v>
          </cell>
          <cell r="V2095" t="str">
            <v>CURRENT ASSETS</v>
          </cell>
        </row>
        <row r="2096">
          <cell r="C2096" t="str">
            <v>JB   A40910DX02USD</v>
          </cell>
          <cell r="D2096" t="str">
            <v>CAFA****</v>
          </cell>
          <cell r="E2096" t="str">
            <v>CON RECEIVABLES</v>
          </cell>
          <cell r="F2096" t="str">
            <v>Balance Sheet</v>
          </cell>
          <cell r="G2096">
            <v>1333.74</v>
          </cell>
          <cell r="H2096">
            <v>1333.73</v>
          </cell>
          <cell r="I2096">
            <v>-723.27</v>
          </cell>
          <cell r="J2096">
            <v>-723.27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>
            <v>1220.9300000000003</v>
          </cell>
          <cell r="T2096" t="str">
            <v>USD</v>
          </cell>
          <cell r="U2096" t="str">
            <v>ASSETS</v>
          </cell>
          <cell r="V2096" t="str">
            <v>CURRENT ASSETS</v>
          </cell>
        </row>
        <row r="2097">
          <cell r="C2097" t="str">
            <v>JB   A40910DX99USD</v>
          </cell>
          <cell r="D2097" t="str">
            <v>CAFA****</v>
          </cell>
          <cell r="E2097" t="str">
            <v>CON RECEIVABLES</v>
          </cell>
          <cell r="F2097" t="str">
            <v>Balance Sheet</v>
          </cell>
          <cell r="G2097">
            <v>-24.27</v>
          </cell>
          <cell r="H2097">
            <v>0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>
            <v>-24.27</v>
          </cell>
          <cell r="T2097" t="str">
            <v>USD</v>
          </cell>
          <cell r="U2097" t="str">
            <v>ASSETS</v>
          </cell>
          <cell r="V2097" t="str">
            <v>CURRENT ASSETS</v>
          </cell>
        </row>
        <row r="2098">
          <cell r="C2098" t="str">
            <v>JB   A40910DXMLUSD</v>
          </cell>
          <cell r="D2098" t="str">
            <v>CAFA****</v>
          </cell>
          <cell r="E2098" t="str">
            <v>CON RECEIVABLES</v>
          </cell>
          <cell r="F2098" t="str">
            <v>Balance Sheet</v>
          </cell>
          <cell r="G2098">
            <v>723.27</v>
          </cell>
          <cell r="H2098">
            <v>723.27</v>
          </cell>
          <cell r="I2098">
            <v>723.27</v>
          </cell>
          <cell r="J2098">
            <v>723.27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>
            <v>2893.08</v>
          </cell>
          <cell r="T2098" t="str">
            <v>USD</v>
          </cell>
          <cell r="U2098" t="str">
            <v>ASSETS</v>
          </cell>
          <cell r="V2098" t="str">
            <v>CURRENT ASSETS</v>
          </cell>
        </row>
        <row r="2099">
          <cell r="C2099" t="str">
            <v>JB   A40910EB02USD</v>
          </cell>
          <cell r="D2099" t="str">
            <v>CAFA****</v>
          </cell>
          <cell r="E2099" t="str">
            <v>CON RECEIVABLES</v>
          </cell>
          <cell r="F2099" t="str">
            <v>Balance Sheet</v>
          </cell>
          <cell r="G2099">
            <v>6609.74</v>
          </cell>
          <cell r="H2099">
            <v>6609.74</v>
          </cell>
          <cell r="I2099">
            <v>6609.74</v>
          </cell>
          <cell r="J2099">
            <v>6609.74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>
            <v>26438.959999999999</v>
          </cell>
          <cell r="T2099" t="str">
            <v>USD</v>
          </cell>
          <cell r="U2099" t="str">
            <v>ASSETS</v>
          </cell>
          <cell r="V2099" t="str">
            <v>CURRENT ASSETS</v>
          </cell>
        </row>
        <row r="2100">
          <cell r="C2100" t="str">
            <v>JB   A40910EB99USD</v>
          </cell>
          <cell r="D2100" t="str">
            <v>CAFA****</v>
          </cell>
          <cell r="E2100" t="str">
            <v>CON RECEIVABLES</v>
          </cell>
          <cell r="F2100" t="str">
            <v>Balance Sheet</v>
          </cell>
          <cell r="G2100">
            <v>1380.37</v>
          </cell>
          <cell r="H2100">
            <v>742.6</v>
          </cell>
          <cell r="I2100">
            <v>670.93</v>
          </cell>
          <cell r="J2100">
            <v>670.93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>
            <v>0</v>
          </cell>
          <cell r="S2100">
            <v>3464.8299999999995</v>
          </cell>
          <cell r="T2100" t="str">
            <v>USD</v>
          </cell>
          <cell r="U2100" t="str">
            <v>ASSETS</v>
          </cell>
          <cell r="V2100" t="str">
            <v>CURRENT ASSETS</v>
          </cell>
        </row>
        <row r="2101">
          <cell r="C2101" t="str">
            <v>JB   A40910HB02USD</v>
          </cell>
          <cell r="D2101" t="str">
            <v>CAFA****</v>
          </cell>
          <cell r="E2101" t="str">
            <v>CON RECEIVABLES</v>
          </cell>
          <cell r="F2101" t="str">
            <v>Balance Sheet</v>
          </cell>
          <cell r="G2101">
            <v>57427.55</v>
          </cell>
          <cell r="H2101">
            <v>57427.55</v>
          </cell>
          <cell r="I2101">
            <v>57427.55</v>
          </cell>
          <cell r="J2101">
            <v>57427.55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>
            <v>229710.2</v>
          </cell>
          <cell r="T2101" t="str">
            <v>USD</v>
          </cell>
          <cell r="U2101" t="str">
            <v>ASSETS</v>
          </cell>
          <cell r="V2101" t="str">
            <v>CURRENT ASSETS</v>
          </cell>
        </row>
        <row r="2102">
          <cell r="C2102" t="str">
            <v>JB   A40910HB99USD</v>
          </cell>
          <cell r="D2102" t="str">
            <v>CAFA****</v>
          </cell>
          <cell r="E2102" t="str">
            <v>CON RECEIVABLES</v>
          </cell>
          <cell r="F2102" t="str">
            <v>Balance Sheet</v>
          </cell>
          <cell r="G2102">
            <v>59242.05</v>
          </cell>
          <cell r="H2102">
            <v>49929.440000000002</v>
          </cell>
          <cell r="I2102">
            <v>48883.15</v>
          </cell>
          <cell r="J2102">
            <v>48883.15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>
            <v>206937.79</v>
          </cell>
          <cell r="T2102" t="str">
            <v>USD</v>
          </cell>
          <cell r="U2102" t="str">
            <v>ASSETS</v>
          </cell>
          <cell r="V2102" t="str">
            <v>CURRENT ASSETS</v>
          </cell>
        </row>
        <row r="2103">
          <cell r="C2103" t="str">
            <v>JB   A40910HO02USD</v>
          </cell>
          <cell r="D2103" t="str">
            <v>CAFA****</v>
          </cell>
          <cell r="E2103" t="str">
            <v>CON RECEIVABLES</v>
          </cell>
          <cell r="F2103" t="str">
            <v>Balance Sheet</v>
          </cell>
          <cell r="G2103">
            <v>0</v>
          </cell>
          <cell r="H2103">
            <v>0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5942.1</v>
          </cell>
          <cell r="O2103">
            <v>0</v>
          </cell>
          <cell r="P2103">
            <v>0</v>
          </cell>
          <cell r="Q2103">
            <v>1452</v>
          </cell>
          <cell r="R2103">
            <v>0</v>
          </cell>
          <cell r="S2103">
            <v>7394.1</v>
          </cell>
          <cell r="T2103" t="str">
            <v>USD</v>
          </cell>
          <cell r="U2103" t="str">
            <v>ASSETS</v>
          </cell>
          <cell r="V2103" t="str">
            <v>CURRENT ASSETS</v>
          </cell>
        </row>
        <row r="2104">
          <cell r="C2104" t="str">
            <v>JB   A40910HW02USD</v>
          </cell>
          <cell r="D2104" t="str">
            <v>CAFA****</v>
          </cell>
          <cell r="E2104" t="str">
            <v>CON RECEIVABLES</v>
          </cell>
          <cell r="F2104" t="str">
            <v>Balance Sheet</v>
          </cell>
          <cell r="G2104">
            <v>4211</v>
          </cell>
          <cell r="H2104">
            <v>4211</v>
          </cell>
          <cell r="I2104">
            <v>0</v>
          </cell>
          <cell r="J2104">
            <v>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>
            <v>8422</v>
          </cell>
          <cell r="T2104" t="str">
            <v>USD</v>
          </cell>
          <cell r="U2104" t="str">
            <v>ASSETS</v>
          </cell>
          <cell r="V2104" t="str">
            <v>CURRENT ASSETS</v>
          </cell>
        </row>
        <row r="2105">
          <cell r="C2105" t="str">
            <v>JB   A40910HW99USD</v>
          </cell>
          <cell r="D2105" t="str">
            <v>CAFA****</v>
          </cell>
          <cell r="E2105" t="str">
            <v>CON RECEIVABLES</v>
          </cell>
          <cell r="F2105" t="str">
            <v>Balance Sheet</v>
          </cell>
          <cell r="G2105">
            <v>-49.67</v>
          </cell>
          <cell r="H2105">
            <v>0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>
            <v>-49.67</v>
          </cell>
          <cell r="T2105" t="str">
            <v>USD</v>
          </cell>
          <cell r="U2105" t="str">
            <v>ASSETS</v>
          </cell>
          <cell r="V2105" t="str">
            <v>CURRENT ASSETS</v>
          </cell>
        </row>
        <row r="2106">
          <cell r="C2106" t="str">
            <v>JB   A40910HX02USD</v>
          </cell>
          <cell r="D2106" t="str">
            <v>CAFA****</v>
          </cell>
          <cell r="E2106" t="str">
            <v>CON RECEIVABLES</v>
          </cell>
          <cell r="F2106" t="str">
            <v>Balance Sheet</v>
          </cell>
          <cell r="G2106">
            <v>427.25</v>
          </cell>
          <cell r="H2106">
            <v>427.25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>
            <v>854.5</v>
          </cell>
          <cell r="T2106" t="str">
            <v>USD</v>
          </cell>
          <cell r="U2106" t="str">
            <v>ASSETS</v>
          </cell>
          <cell r="V2106" t="str">
            <v>CURRENT ASSETS</v>
          </cell>
        </row>
        <row r="2107">
          <cell r="C2107" t="str">
            <v>JB   A40910HX99USD</v>
          </cell>
          <cell r="D2107" t="str">
            <v>CAFA****</v>
          </cell>
          <cell r="E2107" t="str">
            <v>CON RECEIVABLES</v>
          </cell>
          <cell r="F2107" t="str">
            <v>Balance Sheet</v>
          </cell>
          <cell r="G2107">
            <v>-5.04</v>
          </cell>
          <cell r="H2107">
            <v>0</v>
          </cell>
          <cell r="I2107">
            <v>0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>
            <v>-5.04</v>
          </cell>
          <cell r="T2107" t="str">
            <v>USD</v>
          </cell>
          <cell r="U2107" t="str">
            <v>ASSETS</v>
          </cell>
          <cell r="V2107" t="str">
            <v>CURRENT ASSETS</v>
          </cell>
        </row>
        <row r="2108">
          <cell r="C2108" t="str">
            <v>JB   A40910J602USD</v>
          </cell>
          <cell r="D2108" t="str">
            <v>CAFA****</v>
          </cell>
          <cell r="E2108" t="str">
            <v>CON RECEIVABLES</v>
          </cell>
          <cell r="F2108" t="str">
            <v>Balance Sheet</v>
          </cell>
          <cell r="G2108">
            <v>0</v>
          </cell>
          <cell r="H2108">
            <v>0</v>
          </cell>
          <cell r="I2108">
            <v>0</v>
          </cell>
          <cell r="J2108">
            <v>0</v>
          </cell>
          <cell r="K2108">
            <v>0</v>
          </cell>
          <cell r="L2108">
            <v>0</v>
          </cell>
          <cell r="M2108">
            <v>0</v>
          </cell>
          <cell r="N2108">
            <v>12584.65</v>
          </cell>
          <cell r="O2108">
            <v>4294.5</v>
          </cell>
          <cell r="P2108">
            <v>638.24</v>
          </cell>
          <cell r="Q2108">
            <v>0</v>
          </cell>
          <cell r="R2108">
            <v>34218.160000000003</v>
          </cell>
          <cell r="S2108">
            <v>51735.55</v>
          </cell>
          <cell r="T2108" t="str">
            <v>USD</v>
          </cell>
          <cell r="U2108" t="str">
            <v>ASSETS</v>
          </cell>
          <cell r="V2108" t="str">
            <v>CURRENT ASSETS</v>
          </cell>
        </row>
        <row r="2109">
          <cell r="C2109" t="str">
            <v>JB   A40910J699USD</v>
          </cell>
          <cell r="D2109" t="str">
            <v>CAFA****</v>
          </cell>
          <cell r="E2109" t="str">
            <v>CON RECEIVABLES</v>
          </cell>
          <cell r="F2109" t="str">
            <v>Balance Sheet</v>
          </cell>
          <cell r="G2109">
            <v>0</v>
          </cell>
          <cell r="H2109">
            <v>0</v>
          </cell>
          <cell r="I2109">
            <v>0</v>
          </cell>
          <cell r="J2109">
            <v>0</v>
          </cell>
          <cell r="K2109">
            <v>0</v>
          </cell>
          <cell r="L2109">
            <v>0</v>
          </cell>
          <cell r="M2109">
            <v>0</v>
          </cell>
          <cell r="N2109">
            <v>312.20999999999998</v>
          </cell>
          <cell r="O2109">
            <v>936.47</v>
          </cell>
          <cell r="P2109">
            <v>-8.6</v>
          </cell>
          <cell r="Q2109">
            <v>0</v>
          </cell>
          <cell r="R2109">
            <v>-2251.6</v>
          </cell>
          <cell r="S2109">
            <v>-1011.5199999999998</v>
          </cell>
          <cell r="T2109" t="str">
            <v>USD</v>
          </cell>
          <cell r="U2109" t="str">
            <v>ASSETS</v>
          </cell>
          <cell r="V2109" t="str">
            <v>CURRENT ASSETS</v>
          </cell>
        </row>
        <row r="2110">
          <cell r="C2110" t="str">
            <v>JB   A40910JJ02USD</v>
          </cell>
          <cell r="D2110" t="str">
            <v>CAFA****</v>
          </cell>
          <cell r="E2110" t="str">
            <v>CON RECEIVABLES</v>
          </cell>
          <cell r="F2110" t="str">
            <v>Balance Sheet</v>
          </cell>
          <cell r="G2110">
            <v>607.23</v>
          </cell>
          <cell r="H2110">
            <v>607.23</v>
          </cell>
          <cell r="I2110">
            <v>607.23</v>
          </cell>
          <cell r="J2110">
            <v>607.23</v>
          </cell>
          <cell r="K2110">
            <v>0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>
            <v>2428.92</v>
          </cell>
          <cell r="T2110" t="str">
            <v>USD</v>
          </cell>
          <cell r="U2110" t="str">
            <v>ASSETS</v>
          </cell>
          <cell r="V2110" t="str">
            <v>CURRENT ASSETS</v>
          </cell>
        </row>
        <row r="2111">
          <cell r="C2111" t="str">
            <v>JB   A40910JJ99USD</v>
          </cell>
          <cell r="D2111" t="str">
            <v>CAFA****</v>
          </cell>
          <cell r="E2111" t="str">
            <v>CON RECEIVABLES</v>
          </cell>
          <cell r="F2111" t="str">
            <v>Balance Sheet</v>
          </cell>
          <cell r="G2111">
            <v>1603.85</v>
          </cell>
          <cell r="H2111">
            <v>1427.36</v>
          </cell>
          <cell r="I2111">
            <v>1407.57</v>
          </cell>
          <cell r="J2111">
            <v>1407.57</v>
          </cell>
          <cell r="K2111">
            <v>0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>
            <v>5846.3499999999995</v>
          </cell>
          <cell r="T2111" t="str">
            <v>USD</v>
          </cell>
          <cell r="U2111" t="str">
            <v>ASSETS</v>
          </cell>
          <cell r="V2111" t="str">
            <v>CURRENT ASSETS</v>
          </cell>
        </row>
        <row r="2112">
          <cell r="C2112" t="str">
            <v>JB   A40910JU02USD</v>
          </cell>
          <cell r="D2112" t="str">
            <v>CAFA****</v>
          </cell>
          <cell r="E2112" t="str">
            <v>CON RECEIVABLES</v>
          </cell>
          <cell r="F2112" t="str">
            <v>Balance Sheet</v>
          </cell>
          <cell r="G2112">
            <v>422</v>
          </cell>
          <cell r="H2112">
            <v>422</v>
          </cell>
          <cell r="I2112">
            <v>0</v>
          </cell>
          <cell r="J2112">
            <v>0</v>
          </cell>
          <cell r="K2112">
            <v>0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>
            <v>844</v>
          </cell>
          <cell r="T2112" t="str">
            <v>USD</v>
          </cell>
          <cell r="U2112" t="str">
            <v>ASSETS</v>
          </cell>
          <cell r="V2112" t="str">
            <v>CURRENT ASSETS</v>
          </cell>
        </row>
        <row r="2113">
          <cell r="C2113" t="str">
            <v>JB   A40910JU99USD</v>
          </cell>
          <cell r="D2113" t="str">
            <v>CAFA****</v>
          </cell>
          <cell r="E2113" t="str">
            <v>CON RECEIVABLES</v>
          </cell>
          <cell r="F2113" t="str">
            <v>Balance Sheet</v>
          </cell>
          <cell r="G2113">
            <v>-4.9800000000000004</v>
          </cell>
          <cell r="H2113">
            <v>0</v>
          </cell>
          <cell r="I2113">
            <v>0</v>
          </cell>
          <cell r="J2113">
            <v>0</v>
          </cell>
          <cell r="K2113">
            <v>0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>
            <v>-4.9800000000000004</v>
          </cell>
          <cell r="T2113" t="str">
            <v>USD</v>
          </cell>
          <cell r="U2113" t="str">
            <v>ASSETS</v>
          </cell>
          <cell r="V2113" t="str">
            <v>CURRENT ASSETS</v>
          </cell>
        </row>
        <row r="2114">
          <cell r="C2114" t="str">
            <v>JB   A40910LC03USD</v>
          </cell>
          <cell r="D2114" t="str">
            <v>CAFA****</v>
          </cell>
          <cell r="E2114" t="str">
            <v>CON RECEIVABLES</v>
          </cell>
          <cell r="F2114" t="str">
            <v>Balance Sheet</v>
          </cell>
          <cell r="G2114">
            <v>0</v>
          </cell>
          <cell r="H2114">
            <v>0</v>
          </cell>
          <cell r="I2114">
            <v>0</v>
          </cell>
          <cell r="J2114">
            <v>0</v>
          </cell>
          <cell r="K2114">
            <v>0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0</v>
          </cell>
          <cell r="Q2114">
            <v>849.04</v>
          </cell>
          <cell r="R2114">
            <v>849.04</v>
          </cell>
          <cell r="S2114">
            <v>1698.08</v>
          </cell>
          <cell r="T2114" t="str">
            <v>USD</v>
          </cell>
          <cell r="U2114" t="str">
            <v>ASSETS</v>
          </cell>
          <cell r="V2114" t="str">
            <v>CURRENT ASSETS</v>
          </cell>
        </row>
        <row r="2115">
          <cell r="C2115" t="str">
            <v>JB   A40910LEUSD</v>
          </cell>
          <cell r="D2115" t="str">
            <v>CAFA****</v>
          </cell>
          <cell r="E2115" t="str">
            <v>CON RECEIVABLES</v>
          </cell>
          <cell r="F2115" t="str">
            <v>Balance Sheet</v>
          </cell>
          <cell r="G2115">
            <v>-0.01</v>
          </cell>
          <cell r="H2115">
            <v>-0.01</v>
          </cell>
          <cell r="I2115">
            <v>-0.01</v>
          </cell>
          <cell r="J2115">
            <v>-0.01</v>
          </cell>
          <cell r="K2115">
            <v>-0.01</v>
          </cell>
          <cell r="L2115">
            <v>-0.01</v>
          </cell>
          <cell r="M2115">
            <v>-0.01</v>
          </cell>
          <cell r="N2115">
            <v>-0.01</v>
          </cell>
          <cell r="O2115">
            <v>-0.01</v>
          </cell>
          <cell r="P2115">
            <v>-0.01</v>
          </cell>
          <cell r="Q2115">
            <v>-0.01</v>
          </cell>
          <cell r="R2115">
            <v>-0.01</v>
          </cell>
          <cell r="S2115">
            <v>-0.11999999999999998</v>
          </cell>
          <cell r="T2115" t="str">
            <v>USD</v>
          </cell>
          <cell r="U2115" t="str">
            <v>ASSETS</v>
          </cell>
          <cell r="V2115" t="str">
            <v>CURRENT ASSETS</v>
          </cell>
        </row>
        <row r="2116">
          <cell r="C2116" t="str">
            <v>JB   A40910N502USD</v>
          </cell>
          <cell r="D2116" t="str">
            <v>CAFA****</v>
          </cell>
          <cell r="E2116" t="str">
            <v>CON RECEIVABLES</v>
          </cell>
          <cell r="F2116" t="str">
            <v>Balance Sheet</v>
          </cell>
          <cell r="G2116">
            <v>1704.51</v>
          </cell>
          <cell r="H2116">
            <v>1704.51</v>
          </cell>
          <cell r="I2116">
            <v>1704.51</v>
          </cell>
          <cell r="J2116">
            <v>1704.51</v>
          </cell>
          <cell r="K2116">
            <v>0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>
            <v>6818.04</v>
          </cell>
          <cell r="T2116" t="str">
            <v>USD</v>
          </cell>
          <cell r="U2116" t="str">
            <v>ASSETS</v>
          </cell>
          <cell r="V2116" t="str">
            <v>CURRENT ASSETS</v>
          </cell>
        </row>
        <row r="2117">
          <cell r="C2117" t="str">
            <v>JB   A40910N599USD</v>
          </cell>
          <cell r="D2117" t="str">
            <v>CAFA****</v>
          </cell>
          <cell r="E2117" t="str">
            <v>CON RECEIVABLES</v>
          </cell>
          <cell r="F2117" t="str">
            <v>Balance Sheet</v>
          </cell>
          <cell r="G2117">
            <v>4633.92</v>
          </cell>
          <cell r="H2117">
            <v>4128.03</v>
          </cell>
          <cell r="I2117">
            <v>4071.17</v>
          </cell>
          <cell r="J2117">
            <v>4071.17</v>
          </cell>
          <cell r="K2117">
            <v>0</v>
          </cell>
          <cell r="L2117">
            <v>0</v>
          </cell>
          <cell r="M2117">
            <v>0</v>
          </cell>
          <cell r="N2117">
            <v>0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>
            <v>16904.29</v>
          </cell>
          <cell r="T2117" t="str">
            <v>USD</v>
          </cell>
          <cell r="U2117" t="str">
            <v>ASSETS</v>
          </cell>
          <cell r="V2117" t="str">
            <v>CURRENT ASSETS</v>
          </cell>
        </row>
        <row r="2118">
          <cell r="C2118" t="str">
            <v>JB   A40910NN02USD</v>
          </cell>
          <cell r="D2118" t="str">
            <v>CAFA****</v>
          </cell>
          <cell r="E2118" t="str">
            <v>CON RECEIVABLES</v>
          </cell>
          <cell r="F2118" t="str">
            <v>Balance Sheet</v>
          </cell>
          <cell r="G2118">
            <v>18117.79</v>
          </cell>
          <cell r="H2118">
            <v>18117.79</v>
          </cell>
          <cell r="I2118">
            <v>18117.79</v>
          </cell>
          <cell r="J2118">
            <v>18117.79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>
            <v>72471.16</v>
          </cell>
          <cell r="T2118" t="str">
            <v>USD</v>
          </cell>
          <cell r="U2118" t="str">
            <v>ASSETS</v>
          </cell>
          <cell r="V2118" t="str">
            <v>CURRENT ASSETS</v>
          </cell>
        </row>
        <row r="2119">
          <cell r="C2119" t="str">
            <v>JB   A40910NN99USD</v>
          </cell>
          <cell r="D2119" t="str">
            <v>CAFA****</v>
          </cell>
          <cell r="E2119" t="str">
            <v>CON RECEIVABLES</v>
          </cell>
          <cell r="F2119" t="str">
            <v>Balance Sheet</v>
          </cell>
          <cell r="G2119">
            <v>1931.89</v>
          </cell>
          <cell r="H2119">
            <v>926.5</v>
          </cell>
          <cell r="I2119">
            <v>813.53</v>
          </cell>
          <cell r="J2119">
            <v>813.53</v>
          </cell>
          <cell r="K2119">
            <v>0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>
            <v>4485.45</v>
          </cell>
          <cell r="T2119" t="str">
            <v>USD</v>
          </cell>
          <cell r="U2119" t="str">
            <v>ASSETS</v>
          </cell>
          <cell r="V2119" t="str">
            <v>CURRENT ASSETS</v>
          </cell>
        </row>
        <row r="2120">
          <cell r="C2120" t="str">
            <v>JB   A40910P610USD</v>
          </cell>
          <cell r="D2120" t="str">
            <v>CAFA****</v>
          </cell>
          <cell r="E2120" t="str">
            <v>CON RECEIVABLES</v>
          </cell>
          <cell r="F2120" t="str">
            <v>Balance Sheet</v>
          </cell>
          <cell r="G2120">
            <v>4166.68</v>
          </cell>
          <cell r="H2120">
            <v>4166.67</v>
          </cell>
          <cell r="I2120">
            <v>0</v>
          </cell>
          <cell r="J2120">
            <v>0</v>
          </cell>
          <cell r="K2120">
            <v>0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>
            <v>8333.35</v>
          </cell>
          <cell r="T2120" t="str">
            <v>USD</v>
          </cell>
          <cell r="U2120" t="str">
            <v>ASSETS</v>
          </cell>
          <cell r="V2120" t="str">
            <v>CURRENT ASSETS</v>
          </cell>
        </row>
        <row r="2121">
          <cell r="C2121" t="str">
            <v>JB   A40910P699USD</v>
          </cell>
          <cell r="D2121" t="str">
            <v>CAFA****</v>
          </cell>
          <cell r="E2121" t="str">
            <v>CON RECEIVABLES</v>
          </cell>
          <cell r="F2121" t="str">
            <v>Balance Sheet</v>
          </cell>
          <cell r="G2121">
            <v>-49.15</v>
          </cell>
          <cell r="H2121">
            <v>0</v>
          </cell>
          <cell r="I2121">
            <v>0</v>
          </cell>
          <cell r="J2121">
            <v>0</v>
          </cell>
          <cell r="K2121">
            <v>0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>
            <v>-49.15</v>
          </cell>
          <cell r="T2121" t="str">
            <v>USD</v>
          </cell>
          <cell r="U2121" t="str">
            <v>ASSETS</v>
          </cell>
          <cell r="V2121" t="str">
            <v>CURRENT ASSETS</v>
          </cell>
        </row>
        <row r="2122">
          <cell r="C2122" t="str">
            <v>JB   A40910R102USD</v>
          </cell>
          <cell r="D2122" t="str">
            <v>CAFA****</v>
          </cell>
          <cell r="E2122" t="str">
            <v>CON RECEIVABLES</v>
          </cell>
          <cell r="F2122" t="str">
            <v>Balance Sheet</v>
          </cell>
          <cell r="G2122">
            <v>598.01</v>
          </cell>
          <cell r="H2122">
            <v>598</v>
          </cell>
          <cell r="I2122">
            <v>0</v>
          </cell>
          <cell r="J2122">
            <v>0</v>
          </cell>
          <cell r="K2122">
            <v>0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>
            <v>1196.01</v>
          </cell>
          <cell r="T2122" t="str">
            <v>USD</v>
          </cell>
          <cell r="U2122" t="str">
            <v>ASSETS</v>
          </cell>
          <cell r="V2122" t="str">
            <v>CURRENT ASSETS</v>
          </cell>
        </row>
        <row r="2123">
          <cell r="C2123" t="str">
            <v>JB   A40910R199USD</v>
          </cell>
          <cell r="D2123" t="str">
            <v>CAFA****</v>
          </cell>
          <cell r="E2123" t="str">
            <v>CON RECEIVABLES</v>
          </cell>
          <cell r="F2123" t="str">
            <v>Balance Sheet</v>
          </cell>
          <cell r="G2123">
            <v>-7.05</v>
          </cell>
          <cell r="H2123">
            <v>0</v>
          </cell>
          <cell r="I2123">
            <v>0</v>
          </cell>
          <cell r="J2123">
            <v>0</v>
          </cell>
          <cell r="K2123">
            <v>0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>
            <v>-7.05</v>
          </cell>
          <cell r="T2123" t="str">
            <v>USD</v>
          </cell>
          <cell r="U2123" t="str">
            <v>ASSETS</v>
          </cell>
          <cell r="V2123" t="str">
            <v>CURRENT ASSETS</v>
          </cell>
        </row>
        <row r="2124">
          <cell r="C2124" t="str">
            <v>JB   A40910R802USD</v>
          </cell>
          <cell r="D2124" t="str">
            <v>CAFA****</v>
          </cell>
          <cell r="E2124" t="str">
            <v>CON RECEIVABLES</v>
          </cell>
          <cell r="F2124" t="str">
            <v>Balance Sheet</v>
          </cell>
          <cell r="G2124">
            <v>517.01</v>
          </cell>
          <cell r="H2124">
            <v>517</v>
          </cell>
          <cell r="I2124">
            <v>0</v>
          </cell>
          <cell r="J2124">
            <v>0</v>
          </cell>
          <cell r="K2124">
            <v>0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>
            <v>1034.01</v>
          </cell>
          <cell r="T2124" t="str">
            <v>USD</v>
          </cell>
          <cell r="U2124" t="str">
            <v>ASSETS</v>
          </cell>
          <cell r="V2124" t="str">
            <v>CURRENT ASSETS</v>
          </cell>
        </row>
        <row r="2125">
          <cell r="C2125" t="str">
            <v>JB   A40910R899USD</v>
          </cell>
          <cell r="D2125" t="str">
            <v>CAFA****</v>
          </cell>
          <cell r="E2125" t="str">
            <v>CON RECEIVABLES</v>
          </cell>
          <cell r="F2125" t="str">
            <v>Balance Sheet</v>
          </cell>
          <cell r="G2125">
            <v>-6.1</v>
          </cell>
          <cell r="H2125">
            <v>0</v>
          </cell>
          <cell r="I2125">
            <v>0</v>
          </cell>
          <cell r="J2125">
            <v>0</v>
          </cell>
          <cell r="K2125">
            <v>0</v>
          </cell>
          <cell r="L2125">
            <v>0</v>
          </cell>
          <cell r="M2125">
            <v>0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>
            <v>-6.1</v>
          </cell>
          <cell r="T2125" t="str">
            <v>USD</v>
          </cell>
          <cell r="U2125" t="str">
            <v>ASSETS</v>
          </cell>
          <cell r="V2125" t="str">
            <v>CURRENT ASSETS</v>
          </cell>
        </row>
        <row r="2126">
          <cell r="C2126" t="str">
            <v>JB   A40910S302USD</v>
          </cell>
          <cell r="D2126" t="str">
            <v>CAFA****</v>
          </cell>
          <cell r="E2126" t="str">
            <v>CON RECEIVABLES</v>
          </cell>
          <cell r="F2126" t="str">
            <v>Balance Sheet</v>
          </cell>
          <cell r="G2126">
            <v>-26.66</v>
          </cell>
          <cell r="H2126">
            <v>222.78</v>
          </cell>
          <cell r="I2126">
            <v>0</v>
          </cell>
          <cell r="J2126">
            <v>406.17</v>
          </cell>
          <cell r="K2126">
            <v>650311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550.66</v>
          </cell>
          <cell r="S2126">
            <v>651463.95000000007</v>
          </cell>
          <cell r="T2126" t="str">
            <v>USD</v>
          </cell>
          <cell r="U2126" t="str">
            <v>ASSETS</v>
          </cell>
          <cell r="V2126" t="str">
            <v>CURRENT ASSETS</v>
          </cell>
        </row>
        <row r="2127">
          <cell r="C2127" t="str">
            <v>JB   A40910S399USD</v>
          </cell>
          <cell r="D2127" t="str">
            <v>CAFA****</v>
          </cell>
          <cell r="E2127" t="str">
            <v>CON RECEIVABLES</v>
          </cell>
          <cell r="F2127" t="str">
            <v>Balance Sheet</v>
          </cell>
          <cell r="G2127">
            <v>26.66</v>
          </cell>
          <cell r="H2127">
            <v>-17.79</v>
          </cell>
          <cell r="I2127">
            <v>0</v>
          </cell>
          <cell r="J2127">
            <v>0</v>
          </cell>
          <cell r="K2127">
            <v>0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-36.24</v>
          </cell>
          <cell r="S2127">
            <v>-27.37</v>
          </cell>
          <cell r="T2127" t="str">
            <v>USD</v>
          </cell>
          <cell r="U2127" t="str">
            <v>ASSETS</v>
          </cell>
          <cell r="V2127" t="str">
            <v>CURRENT ASSETS</v>
          </cell>
        </row>
        <row r="2128">
          <cell r="C2128" t="str">
            <v>JB   A40910WJ02USD</v>
          </cell>
          <cell r="D2128" t="str">
            <v>CAFA****</v>
          </cell>
          <cell r="E2128" t="str">
            <v>CON RECEIVABLES</v>
          </cell>
          <cell r="F2128" t="str">
            <v>Balance Sheet</v>
          </cell>
          <cell r="G2128">
            <v>-80.03</v>
          </cell>
          <cell r="H2128">
            <v>-80.03</v>
          </cell>
          <cell r="I2128">
            <v>0</v>
          </cell>
          <cell r="J2128">
            <v>0</v>
          </cell>
          <cell r="K2128">
            <v>0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>
            <v>-160.06</v>
          </cell>
          <cell r="T2128" t="str">
            <v>USD</v>
          </cell>
          <cell r="U2128" t="str">
            <v>ASSETS</v>
          </cell>
          <cell r="V2128" t="str">
            <v>CURRENT ASSETS</v>
          </cell>
        </row>
        <row r="2129">
          <cell r="C2129" t="str">
            <v>JB   A40910WJ99USD</v>
          </cell>
          <cell r="D2129" t="str">
            <v>CAFA****</v>
          </cell>
          <cell r="E2129" t="str">
            <v>CON RECEIVABLES</v>
          </cell>
          <cell r="F2129" t="str">
            <v>Balance Sheet</v>
          </cell>
          <cell r="G2129">
            <v>80.03</v>
          </cell>
          <cell r="H2129">
            <v>80.03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>
            <v>160.06</v>
          </cell>
          <cell r="T2129" t="str">
            <v>USD</v>
          </cell>
          <cell r="U2129" t="str">
            <v>ASSETS</v>
          </cell>
          <cell r="V2129" t="str">
            <v>CURRENT ASSETS</v>
          </cell>
        </row>
        <row r="2130">
          <cell r="C2130" t="str">
            <v>JB   A40910XS02USD</v>
          </cell>
          <cell r="D2130" t="str">
            <v>CAFA****</v>
          </cell>
          <cell r="E2130" t="str">
            <v>CON RECEIVABLES</v>
          </cell>
          <cell r="F2130" t="str">
            <v>Balance Sheet</v>
          </cell>
          <cell r="G2130">
            <v>-56.66</v>
          </cell>
          <cell r="H2130">
            <v>-56.66</v>
          </cell>
          <cell r="I2130">
            <v>0</v>
          </cell>
          <cell r="J2130">
            <v>0</v>
          </cell>
          <cell r="K2130">
            <v>0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>
            <v>-113.32</v>
          </cell>
          <cell r="T2130" t="str">
            <v>USD</v>
          </cell>
          <cell r="U2130" t="str">
            <v>ASSETS</v>
          </cell>
          <cell r="V2130" t="str">
            <v>CURRENT ASSETS</v>
          </cell>
        </row>
        <row r="2131">
          <cell r="C2131" t="str">
            <v>JB   A40910XS99USD</v>
          </cell>
          <cell r="D2131" t="str">
            <v>CAFA****</v>
          </cell>
          <cell r="E2131" t="str">
            <v>CON RECEIVABLES</v>
          </cell>
          <cell r="F2131" t="str">
            <v>Balance Sheet</v>
          </cell>
          <cell r="G2131">
            <v>56.66</v>
          </cell>
          <cell r="H2131">
            <v>56.67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>
            <v>113.33</v>
          </cell>
          <cell r="T2131" t="str">
            <v>USD</v>
          </cell>
          <cell r="U2131" t="str">
            <v>ASSETS</v>
          </cell>
          <cell r="V2131" t="str">
            <v>CURRENT ASSETS</v>
          </cell>
        </row>
        <row r="2132">
          <cell r="C2132" t="str">
            <v>JB   A40910YQ02USD</v>
          </cell>
          <cell r="D2132" t="str">
            <v>CAFA****</v>
          </cell>
          <cell r="E2132" t="str">
            <v>CON RECEIVABLES</v>
          </cell>
          <cell r="F2132" t="str">
            <v>Balance Sheet</v>
          </cell>
          <cell r="G2132">
            <v>-2314.63</v>
          </cell>
          <cell r="H2132">
            <v>-2314.63</v>
          </cell>
          <cell r="I2132">
            <v>-2314.63</v>
          </cell>
          <cell r="J2132">
            <v>-2314.63</v>
          </cell>
          <cell r="K2132">
            <v>0</v>
          </cell>
          <cell r="L2132">
            <v>0</v>
          </cell>
          <cell r="M2132">
            <v>0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>
            <v>-9258.52</v>
          </cell>
          <cell r="T2132" t="str">
            <v>USD</v>
          </cell>
          <cell r="U2132" t="str">
            <v>ASSETS</v>
          </cell>
          <cell r="V2132" t="str">
            <v>CURRENT ASSETS</v>
          </cell>
        </row>
        <row r="2133">
          <cell r="C2133" t="str">
            <v>JB   A40910YQMLUSD</v>
          </cell>
          <cell r="D2133" t="str">
            <v>CAFA****</v>
          </cell>
          <cell r="E2133" t="str">
            <v>CON RECEIVABLES</v>
          </cell>
          <cell r="F2133" t="str">
            <v>Balance Sheet</v>
          </cell>
          <cell r="G2133">
            <v>2314.63</v>
          </cell>
          <cell r="H2133">
            <v>2314.63</v>
          </cell>
          <cell r="I2133">
            <v>2314.63</v>
          </cell>
          <cell r="J2133">
            <v>2314.63</v>
          </cell>
          <cell r="K2133">
            <v>0</v>
          </cell>
          <cell r="L2133">
            <v>0</v>
          </cell>
          <cell r="M2133">
            <v>0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>
            <v>9258.52</v>
          </cell>
          <cell r="T2133" t="str">
            <v>USD</v>
          </cell>
          <cell r="U2133" t="str">
            <v>ASSETS</v>
          </cell>
          <cell r="V2133" t="str">
            <v>CURRENT ASSETS</v>
          </cell>
        </row>
        <row r="2134">
          <cell r="C2134" t="str">
            <v>JB   A40910YW01USD</v>
          </cell>
          <cell r="D2134" t="str">
            <v>CAFA****</v>
          </cell>
          <cell r="E2134" t="str">
            <v>CON RECEIVABLES</v>
          </cell>
          <cell r="F2134" t="str">
            <v>Balance Sheet</v>
          </cell>
          <cell r="G2134">
            <v>0.03</v>
          </cell>
          <cell r="H2134">
            <v>0.03</v>
          </cell>
          <cell r="I2134">
            <v>0.03</v>
          </cell>
          <cell r="J2134">
            <v>0.03</v>
          </cell>
          <cell r="K2134">
            <v>0.03</v>
          </cell>
          <cell r="L2134">
            <v>0.03</v>
          </cell>
          <cell r="M2134">
            <v>0.03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>
            <v>0</v>
          </cell>
          <cell r="S2134">
            <v>0.21</v>
          </cell>
          <cell r="T2134" t="str">
            <v>USD</v>
          </cell>
          <cell r="U2134" t="str">
            <v>ASSETS</v>
          </cell>
          <cell r="V2134" t="str">
            <v>CURRENT ASSETS</v>
          </cell>
        </row>
        <row r="2135">
          <cell r="C2135" t="str">
            <v>JB   A40910YW09USD</v>
          </cell>
          <cell r="D2135" t="str">
            <v>CAFA****</v>
          </cell>
          <cell r="E2135" t="str">
            <v>CON RECEIVABLES</v>
          </cell>
          <cell r="F2135" t="str">
            <v>Balance Sheet</v>
          </cell>
          <cell r="G2135">
            <v>36616.379999999997</v>
          </cell>
          <cell r="H2135">
            <v>36616.379999999997</v>
          </cell>
          <cell r="I2135">
            <v>36616.379999999997</v>
          </cell>
          <cell r="J2135">
            <v>36616.379999999997</v>
          </cell>
          <cell r="K2135">
            <v>0</v>
          </cell>
          <cell r="L2135">
            <v>0</v>
          </cell>
          <cell r="M2135">
            <v>0</v>
          </cell>
          <cell r="N2135">
            <v>0</v>
          </cell>
          <cell r="O2135">
            <v>0</v>
          </cell>
          <cell r="P2135">
            <v>0</v>
          </cell>
          <cell r="Q2135">
            <v>0</v>
          </cell>
          <cell r="R2135">
            <v>0</v>
          </cell>
          <cell r="S2135">
            <v>146465.51999999999</v>
          </cell>
          <cell r="T2135" t="str">
            <v>USD</v>
          </cell>
          <cell r="U2135" t="str">
            <v>ASSETS</v>
          </cell>
          <cell r="V2135" t="str">
            <v>CURRENT ASSETS</v>
          </cell>
        </row>
        <row r="2136">
          <cell r="C2136" t="str">
            <v>JB   A40910YW10USD</v>
          </cell>
          <cell r="D2136" t="str">
            <v>CAFA****</v>
          </cell>
          <cell r="E2136" t="str">
            <v>CON RECEIVABLES</v>
          </cell>
          <cell r="F2136" t="str">
            <v>Balance Sheet</v>
          </cell>
          <cell r="G2136">
            <v>-314543.21999999997</v>
          </cell>
          <cell r="H2136">
            <v>-314543.21999999997</v>
          </cell>
          <cell r="I2136">
            <v>-314543.21999999997</v>
          </cell>
          <cell r="J2136">
            <v>-314543.21999999997</v>
          </cell>
          <cell r="K2136">
            <v>0</v>
          </cell>
          <cell r="L2136">
            <v>0</v>
          </cell>
          <cell r="M2136">
            <v>0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>
            <v>-1258172.8799999999</v>
          </cell>
          <cell r="T2136" t="str">
            <v>USD</v>
          </cell>
          <cell r="U2136" t="str">
            <v>ASSETS</v>
          </cell>
          <cell r="V2136" t="str">
            <v>CURRENT ASSETS</v>
          </cell>
        </row>
        <row r="2137">
          <cell r="C2137" t="str">
            <v>JB   A40910ZQ02USD</v>
          </cell>
          <cell r="D2137" t="str">
            <v>CAFA****</v>
          </cell>
          <cell r="E2137" t="str">
            <v>CON RECEIVABLES</v>
          </cell>
          <cell r="F2137" t="str">
            <v>Balance Sheet</v>
          </cell>
          <cell r="G2137">
            <v>7476.01</v>
          </cell>
          <cell r="H2137">
            <v>7476</v>
          </cell>
          <cell r="I2137">
            <v>0</v>
          </cell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>
            <v>14952.01</v>
          </cell>
          <cell r="T2137" t="str">
            <v>USD</v>
          </cell>
          <cell r="U2137" t="str">
            <v>ASSETS</v>
          </cell>
          <cell r="V2137" t="str">
            <v>CURRENT ASSETS</v>
          </cell>
        </row>
        <row r="2138">
          <cell r="C2138" t="str">
            <v>JB   A40910ZQ99USD</v>
          </cell>
          <cell r="D2138" t="str">
            <v>CAFA****</v>
          </cell>
          <cell r="E2138" t="str">
            <v>CON RECEIVABLES</v>
          </cell>
          <cell r="F2138" t="str">
            <v>Balance Sheet</v>
          </cell>
          <cell r="G2138">
            <v>-88.19</v>
          </cell>
          <cell r="H2138">
            <v>0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>
            <v>-88.19</v>
          </cell>
          <cell r="T2138" t="str">
            <v>USD</v>
          </cell>
          <cell r="U2138" t="str">
            <v>ASSETS</v>
          </cell>
          <cell r="V2138" t="str">
            <v>CURRENT ASSETS</v>
          </cell>
        </row>
        <row r="2139">
          <cell r="C2139" t="str">
            <v>JB   A409900101USD</v>
          </cell>
          <cell r="D2139" t="str">
            <v>CAFM****</v>
          </cell>
          <cell r="E2139" t="str">
            <v>CON RECEIVABLES</v>
          </cell>
          <cell r="F2139" t="str">
            <v>Balance Sheet</v>
          </cell>
          <cell r="G2139">
            <v>60043.01</v>
          </cell>
          <cell r="H2139">
            <v>33712.01</v>
          </cell>
          <cell r="I2139">
            <v>134950.01</v>
          </cell>
          <cell r="J2139">
            <v>121122</v>
          </cell>
          <cell r="K2139">
            <v>124093</v>
          </cell>
          <cell r="L2139">
            <v>497176.1</v>
          </cell>
          <cell r="M2139">
            <v>675330.15</v>
          </cell>
          <cell r="N2139">
            <v>247197.05</v>
          </cell>
          <cell r="O2139">
            <v>291302.38</v>
          </cell>
          <cell r="P2139">
            <v>245152.05</v>
          </cell>
          <cell r="Q2139">
            <v>262053.05</v>
          </cell>
          <cell r="R2139">
            <v>247339.05</v>
          </cell>
          <cell r="S2139">
            <v>2939469.8599999994</v>
          </cell>
          <cell r="T2139" t="str">
            <v>USD</v>
          </cell>
          <cell r="U2139" t="str">
            <v>ASSETS</v>
          </cell>
          <cell r="V2139" t="str">
            <v>CURRENT ASSETS</v>
          </cell>
        </row>
        <row r="2140">
          <cell r="C2140" t="str">
            <v>JB   A409900152USD</v>
          </cell>
          <cell r="D2140" t="str">
            <v>CAFM****</v>
          </cell>
          <cell r="E2140" t="str">
            <v>CON RECEIVABLES</v>
          </cell>
          <cell r="F2140" t="str">
            <v>Balance Sheet</v>
          </cell>
          <cell r="G2140">
            <v>-446039.93</v>
          </cell>
          <cell r="H2140">
            <v>-446039.93</v>
          </cell>
          <cell r="I2140">
            <v>-446039.93</v>
          </cell>
          <cell r="J2140">
            <v>-446039.93</v>
          </cell>
          <cell r="K2140">
            <v>0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>
            <v>-1784159.72</v>
          </cell>
          <cell r="T2140" t="str">
            <v>USD</v>
          </cell>
          <cell r="U2140" t="str">
            <v>ASSETS</v>
          </cell>
          <cell r="V2140" t="str">
            <v>CURRENT ASSETS</v>
          </cell>
        </row>
        <row r="2141">
          <cell r="C2141" t="str">
            <v>JB   A409902501USD</v>
          </cell>
          <cell r="D2141" t="str">
            <v>CAFM****</v>
          </cell>
          <cell r="E2141" t="str">
            <v>CON RECEIVABLES</v>
          </cell>
          <cell r="F2141" t="str">
            <v>Balance Sheet</v>
          </cell>
          <cell r="G2141">
            <v>0</v>
          </cell>
          <cell r="H2141">
            <v>0</v>
          </cell>
          <cell r="I2141">
            <v>0</v>
          </cell>
          <cell r="J2141">
            <v>0</v>
          </cell>
          <cell r="K2141">
            <v>67803.27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>
            <v>67803.27</v>
          </cell>
          <cell r="T2141" t="str">
            <v>USD</v>
          </cell>
          <cell r="U2141" t="str">
            <v>ASSETS</v>
          </cell>
          <cell r="V2141" t="str">
            <v>CURRENT ASSETS</v>
          </cell>
        </row>
        <row r="2142">
          <cell r="C2142" t="str">
            <v>JB   A409903401USD</v>
          </cell>
          <cell r="D2142" t="str">
            <v>CAFM****</v>
          </cell>
          <cell r="E2142" t="str">
            <v>CON RECEIVABLES</v>
          </cell>
          <cell r="F2142" t="str">
            <v>Balance Sheet</v>
          </cell>
          <cell r="G2142">
            <v>0</v>
          </cell>
          <cell r="H2142">
            <v>0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>
            <v>0</v>
          </cell>
          <cell r="T2142" t="str">
            <v>USD</v>
          </cell>
          <cell r="U2142" t="str">
            <v>ASSETS</v>
          </cell>
          <cell r="V2142" t="str">
            <v>CURRENT ASSETS</v>
          </cell>
        </row>
        <row r="2143">
          <cell r="C2143" t="str">
            <v>JB   A409903501USD</v>
          </cell>
          <cell r="D2143" t="str">
            <v>CAFM****</v>
          </cell>
          <cell r="E2143" t="str">
            <v>CON RECEIVABLES</v>
          </cell>
          <cell r="F2143" t="str">
            <v>Balance Sheet</v>
          </cell>
          <cell r="G2143">
            <v>0</v>
          </cell>
          <cell r="H2143">
            <v>0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>
            <v>0</v>
          </cell>
          <cell r="T2143" t="str">
            <v>USD</v>
          </cell>
          <cell r="U2143" t="str">
            <v>ASSETS</v>
          </cell>
          <cell r="V2143" t="str">
            <v>CURRENT ASSETS</v>
          </cell>
        </row>
        <row r="2144">
          <cell r="C2144" t="str">
            <v>JB   A409903601USD</v>
          </cell>
          <cell r="D2144" t="str">
            <v>CAFM****</v>
          </cell>
          <cell r="E2144" t="str">
            <v>CON RECEIVABLES</v>
          </cell>
          <cell r="F2144" t="str">
            <v>Balance Sheet</v>
          </cell>
          <cell r="G2144">
            <v>0</v>
          </cell>
          <cell r="H2144">
            <v>0</v>
          </cell>
          <cell r="I2144">
            <v>0</v>
          </cell>
          <cell r="J2144">
            <v>0</v>
          </cell>
          <cell r="K2144">
            <v>0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>
            <v>0</v>
          </cell>
          <cell r="T2144" t="str">
            <v>USD</v>
          </cell>
          <cell r="U2144" t="str">
            <v>ASSETS</v>
          </cell>
          <cell r="V2144" t="str">
            <v>CURRENT ASSETS</v>
          </cell>
        </row>
        <row r="2145">
          <cell r="C2145" t="str">
            <v>JB   A409903701USD</v>
          </cell>
          <cell r="D2145" t="str">
            <v>CAFM****</v>
          </cell>
          <cell r="E2145" t="str">
            <v>CON RECEIVABLES</v>
          </cell>
          <cell r="F2145" t="str">
            <v>Balance Sheet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 t="str">
            <v>USD</v>
          </cell>
          <cell r="U2145" t="str">
            <v>ASSETS</v>
          </cell>
          <cell r="V2145" t="str">
            <v>CURRENT ASSETS</v>
          </cell>
        </row>
        <row r="2146">
          <cell r="C2146" t="str">
            <v>JB   A409908901USD</v>
          </cell>
          <cell r="D2146" t="str">
            <v>CAFM****</v>
          </cell>
          <cell r="E2146" t="str">
            <v>CON RECEIVABLES</v>
          </cell>
          <cell r="F2146" t="str">
            <v>Balance Sheet</v>
          </cell>
          <cell r="G2146">
            <v>0</v>
          </cell>
          <cell r="H2146">
            <v>0</v>
          </cell>
          <cell r="I2146">
            <v>0</v>
          </cell>
          <cell r="J2146">
            <v>0</v>
          </cell>
          <cell r="K2146">
            <v>0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>
            <v>0</v>
          </cell>
          <cell r="T2146" t="str">
            <v>USD</v>
          </cell>
          <cell r="U2146" t="str">
            <v>ASSETS</v>
          </cell>
          <cell r="V2146" t="str">
            <v>CURRENT ASSETS</v>
          </cell>
        </row>
        <row r="2147">
          <cell r="C2147" t="str">
            <v>JB   A40990BP01USD</v>
          </cell>
          <cell r="D2147" t="str">
            <v>CAFM****</v>
          </cell>
          <cell r="E2147" t="str">
            <v>CON RECEIVABLES</v>
          </cell>
          <cell r="F2147" t="str">
            <v>Balance Sheet</v>
          </cell>
          <cell r="G2147">
            <v>0</v>
          </cell>
          <cell r="H2147">
            <v>0</v>
          </cell>
          <cell r="I2147">
            <v>0</v>
          </cell>
          <cell r="J2147">
            <v>0</v>
          </cell>
          <cell r="K2147">
            <v>0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>
            <v>0</v>
          </cell>
          <cell r="S2147">
            <v>0</v>
          </cell>
          <cell r="T2147" t="str">
            <v>USD</v>
          </cell>
          <cell r="U2147" t="str">
            <v>ASSETS</v>
          </cell>
          <cell r="V2147" t="str">
            <v>CURRENT ASSETS</v>
          </cell>
        </row>
        <row r="2148">
          <cell r="C2148" t="str">
            <v>JB   A40990BP52USD</v>
          </cell>
          <cell r="D2148" t="str">
            <v>CAFM****</v>
          </cell>
          <cell r="E2148" t="str">
            <v>CON RECEIVABLES</v>
          </cell>
          <cell r="F2148" t="str">
            <v>Balance Sheet</v>
          </cell>
          <cell r="G2148">
            <v>-11362.38</v>
          </cell>
          <cell r="H2148">
            <v>-11362.38</v>
          </cell>
          <cell r="I2148">
            <v>-11362.38</v>
          </cell>
          <cell r="J2148">
            <v>-11362.38</v>
          </cell>
          <cell r="K2148">
            <v>0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>
            <v>-45449.52</v>
          </cell>
          <cell r="T2148" t="str">
            <v>USD</v>
          </cell>
          <cell r="U2148" t="str">
            <v>ASSETS</v>
          </cell>
          <cell r="V2148" t="str">
            <v>CURRENT ASSETS</v>
          </cell>
        </row>
        <row r="2149">
          <cell r="C2149" t="str">
            <v>JB   A40990DH01USD</v>
          </cell>
          <cell r="D2149" t="str">
            <v>CAFM****</v>
          </cell>
          <cell r="E2149" t="str">
            <v>CON RECEIVABLES</v>
          </cell>
          <cell r="F2149" t="str">
            <v>Balance Sheet</v>
          </cell>
          <cell r="G2149">
            <v>250357.14</v>
          </cell>
          <cell r="H2149">
            <v>52317</v>
          </cell>
          <cell r="I2149">
            <v>203654</v>
          </cell>
          <cell r="J2149">
            <v>151337</v>
          </cell>
          <cell r="K2149">
            <v>27092.13</v>
          </cell>
          <cell r="L2149">
            <v>54184.26</v>
          </cell>
          <cell r="M2149">
            <v>81276.39</v>
          </cell>
          <cell r="N2149">
            <v>27092.13</v>
          </cell>
          <cell r="O2149">
            <v>27092.13</v>
          </cell>
          <cell r="P2149">
            <v>27092.13</v>
          </cell>
          <cell r="Q2149">
            <v>27092.13</v>
          </cell>
          <cell r="R2149">
            <v>27092.13</v>
          </cell>
          <cell r="S2149">
            <v>955678.57000000007</v>
          </cell>
          <cell r="T2149" t="str">
            <v>USD</v>
          </cell>
          <cell r="U2149" t="str">
            <v>ASSETS</v>
          </cell>
          <cell r="V2149" t="str">
            <v>CURRENT ASSETS</v>
          </cell>
        </row>
        <row r="2150">
          <cell r="C2150" t="str">
            <v>JB   A40990DX01USD</v>
          </cell>
          <cell r="D2150" t="str">
            <v>CAFM****</v>
          </cell>
          <cell r="E2150" t="str">
            <v>CON RECEIVABLES</v>
          </cell>
          <cell r="F2150" t="str">
            <v>Balance Sheet</v>
          </cell>
          <cell r="G2150">
            <v>0</v>
          </cell>
          <cell r="H2150">
            <v>0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>
            <v>0</v>
          </cell>
          <cell r="T2150" t="str">
            <v>USD</v>
          </cell>
          <cell r="U2150" t="str">
            <v>ASSETS</v>
          </cell>
          <cell r="V2150" t="str">
            <v>CURRENT ASSETS</v>
          </cell>
        </row>
        <row r="2151">
          <cell r="C2151" t="str">
            <v>JB   A40990HO21USD</v>
          </cell>
          <cell r="D2151" t="str">
            <v>CAFM****</v>
          </cell>
          <cell r="E2151" t="str">
            <v>CON RECEIVABLES</v>
          </cell>
          <cell r="F2151" t="str">
            <v>Balance Sheet</v>
          </cell>
          <cell r="G2151">
            <v>0</v>
          </cell>
          <cell r="H2151">
            <v>5942.1</v>
          </cell>
          <cell r="I2151">
            <v>5942.1</v>
          </cell>
          <cell r="J2151">
            <v>5942.1</v>
          </cell>
          <cell r="K2151">
            <v>5942.1</v>
          </cell>
          <cell r="L2151">
            <v>5942.1</v>
          </cell>
          <cell r="M2151">
            <v>5942.1</v>
          </cell>
          <cell r="N2151">
            <v>0</v>
          </cell>
          <cell r="O2151">
            <v>1452</v>
          </cell>
          <cell r="P2151">
            <v>1452</v>
          </cell>
          <cell r="Q2151">
            <v>0</v>
          </cell>
          <cell r="R2151">
            <v>0</v>
          </cell>
          <cell r="S2151">
            <v>38556.6</v>
          </cell>
          <cell r="T2151" t="str">
            <v>USD</v>
          </cell>
          <cell r="U2151" t="str">
            <v>ASSETS</v>
          </cell>
          <cell r="V2151" t="str">
            <v>CURRENT ASSETS</v>
          </cell>
        </row>
        <row r="2152">
          <cell r="C2152" t="str">
            <v>JB   A40990HW01USD</v>
          </cell>
          <cell r="D2152" t="str">
            <v>CAFM****</v>
          </cell>
          <cell r="E2152" t="str">
            <v>CON RECEIVABLES</v>
          </cell>
          <cell r="F2152" t="str">
            <v>Balance Sheet</v>
          </cell>
          <cell r="G2152">
            <v>0</v>
          </cell>
          <cell r="H2152">
            <v>0</v>
          </cell>
          <cell r="I2152">
            <v>0</v>
          </cell>
          <cell r="J2152">
            <v>0</v>
          </cell>
          <cell r="K2152">
            <v>0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>
            <v>0</v>
          </cell>
          <cell r="T2152" t="str">
            <v>USD</v>
          </cell>
          <cell r="U2152" t="str">
            <v>ASSETS</v>
          </cell>
          <cell r="V2152" t="str">
            <v>CURRENT ASSETS</v>
          </cell>
        </row>
        <row r="2153">
          <cell r="C2153" t="str">
            <v>JB   A40990HX01USD</v>
          </cell>
          <cell r="D2153" t="str">
            <v>CAFM****</v>
          </cell>
          <cell r="E2153" t="str">
            <v>CON RECEIVABLES</v>
          </cell>
          <cell r="F2153" t="str">
            <v>Balance Sheet</v>
          </cell>
          <cell r="G2153">
            <v>0</v>
          </cell>
          <cell r="H2153">
            <v>0</v>
          </cell>
          <cell r="I2153">
            <v>0</v>
          </cell>
          <cell r="J2153">
            <v>0</v>
          </cell>
          <cell r="K2153">
            <v>0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>
            <v>0</v>
          </cell>
          <cell r="T2153" t="str">
            <v>USD</v>
          </cell>
          <cell r="U2153" t="str">
            <v>ASSETS</v>
          </cell>
          <cell r="V2153" t="str">
            <v>CURRENT ASSETS</v>
          </cell>
        </row>
        <row r="2154">
          <cell r="C2154" t="str">
            <v>JB   A40990JU01USD</v>
          </cell>
          <cell r="D2154" t="str">
            <v>CAFM****</v>
          </cell>
          <cell r="E2154" t="str">
            <v>CON RECEIVABLES</v>
          </cell>
          <cell r="F2154" t="str">
            <v>Balance Sheet</v>
          </cell>
          <cell r="G2154">
            <v>0</v>
          </cell>
          <cell r="H2154">
            <v>0</v>
          </cell>
          <cell r="I2154">
            <v>0</v>
          </cell>
          <cell r="J2154">
            <v>0</v>
          </cell>
          <cell r="K2154">
            <v>0</v>
          </cell>
          <cell r="L2154">
            <v>0</v>
          </cell>
          <cell r="M2154">
            <v>0</v>
          </cell>
          <cell r="N2154">
            <v>0</v>
          </cell>
          <cell r="O2154">
            <v>0</v>
          </cell>
          <cell r="P2154">
            <v>0</v>
          </cell>
          <cell r="Q2154">
            <v>0</v>
          </cell>
          <cell r="R2154">
            <v>0</v>
          </cell>
          <cell r="S2154">
            <v>0</v>
          </cell>
          <cell r="T2154" t="str">
            <v>USD</v>
          </cell>
          <cell r="U2154" t="str">
            <v>ASSETS</v>
          </cell>
          <cell r="V2154" t="str">
            <v>CURRENT ASSETS</v>
          </cell>
        </row>
        <row r="2155">
          <cell r="C2155" t="str">
            <v>JB   A40990P601USD</v>
          </cell>
          <cell r="D2155" t="str">
            <v>CAFM****</v>
          </cell>
          <cell r="E2155" t="str">
            <v>CON RECEIVABLES</v>
          </cell>
          <cell r="F2155" t="str">
            <v>Balance Sheet</v>
          </cell>
          <cell r="G2155">
            <v>0</v>
          </cell>
          <cell r="H2155">
            <v>0</v>
          </cell>
          <cell r="I2155">
            <v>0</v>
          </cell>
          <cell r="J2155">
            <v>0</v>
          </cell>
          <cell r="K2155">
            <v>56691.78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>
            <v>0</v>
          </cell>
          <cell r="S2155">
            <v>56691.78</v>
          </cell>
          <cell r="T2155" t="str">
            <v>USD</v>
          </cell>
          <cell r="U2155" t="str">
            <v>ASSETS</v>
          </cell>
          <cell r="V2155" t="str">
            <v>CURRENT ASSETS</v>
          </cell>
        </row>
        <row r="2156">
          <cell r="C2156" t="str">
            <v>JB   A40990R101USD</v>
          </cell>
          <cell r="D2156" t="str">
            <v>CAFM****</v>
          </cell>
          <cell r="E2156" t="str">
            <v>CON RECEIVABLES</v>
          </cell>
          <cell r="F2156" t="str">
            <v>Balance Sheet</v>
          </cell>
          <cell r="G2156">
            <v>0</v>
          </cell>
          <cell r="H2156">
            <v>0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>
            <v>0</v>
          </cell>
          <cell r="T2156" t="str">
            <v>USD</v>
          </cell>
          <cell r="U2156" t="str">
            <v>ASSETS</v>
          </cell>
          <cell r="V2156" t="str">
            <v>CURRENT ASSETS</v>
          </cell>
        </row>
        <row r="2157">
          <cell r="C2157" t="str">
            <v>JB   A40990R801USD</v>
          </cell>
          <cell r="D2157" t="str">
            <v>CAFM****</v>
          </cell>
          <cell r="E2157" t="str">
            <v>CON RECEIVABLES</v>
          </cell>
          <cell r="F2157" t="str">
            <v>Balance Sheet</v>
          </cell>
          <cell r="G2157">
            <v>0</v>
          </cell>
          <cell r="H2157">
            <v>0</v>
          </cell>
          <cell r="I2157">
            <v>0</v>
          </cell>
          <cell r="J2157">
            <v>0</v>
          </cell>
          <cell r="K2157">
            <v>0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>
            <v>0</v>
          </cell>
          <cell r="T2157" t="str">
            <v>USD</v>
          </cell>
          <cell r="U2157" t="str">
            <v>ASSETS</v>
          </cell>
          <cell r="V2157" t="str">
            <v>CURRENT ASSETS</v>
          </cell>
        </row>
        <row r="2158">
          <cell r="C2158" t="str">
            <v>JB   A40990S301USD</v>
          </cell>
          <cell r="D2158" t="str">
            <v>CAFM****</v>
          </cell>
          <cell r="E2158" t="str">
            <v>CON RECEIVABLES</v>
          </cell>
          <cell r="F2158" t="str">
            <v>Balance Sheet</v>
          </cell>
          <cell r="G2158">
            <v>5019891</v>
          </cell>
          <cell r="H2158">
            <v>5019891</v>
          </cell>
          <cell r="I2158">
            <v>0</v>
          </cell>
          <cell r="J2158">
            <v>650311</v>
          </cell>
          <cell r="K2158">
            <v>0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>
            <v>10690093</v>
          </cell>
          <cell r="T2158" t="str">
            <v>USD</v>
          </cell>
          <cell r="U2158" t="str">
            <v>ASSETS</v>
          </cell>
          <cell r="V2158" t="str">
            <v>CURRENT ASSETS</v>
          </cell>
        </row>
        <row r="2159">
          <cell r="C2159" t="str">
            <v>JB   A40990WK21USD</v>
          </cell>
          <cell r="D2159" t="str">
            <v>CAFM****</v>
          </cell>
          <cell r="E2159" t="str">
            <v>CON RECEIVABLES</v>
          </cell>
          <cell r="F2159" t="str">
            <v>Balance Sheet</v>
          </cell>
          <cell r="G2159">
            <v>0</v>
          </cell>
          <cell r="H2159">
            <v>31701.33</v>
          </cell>
          <cell r="I2159">
            <v>45833.33</v>
          </cell>
          <cell r="J2159">
            <v>45833.33</v>
          </cell>
          <cell r="K2159">
            <v>45833.33</v>
          </cell>
          <cell r="L2159">
            <v>45833.33</v>
          </cell>
          <cell r="M2159">
            <v>45833.33</v>
          </cell>
          <cell r="N2159">
            <v>45833.33</v>
          </cell>
          <cell r="O2159">
            <v>45833.33</v>
          </cell>
          <cell r="P2159">
            <v>0</v>
          </cell>
          <cell r="Q2159">
            <v>0</v>
          </cell>
          <cell r="R2159">
            <v>0</v>
          </cell>
          <cell r="S2159">
            <v>352534.64000000007</v>
          </cell>
          <cell r="T2159" t="str">
            <v>USD</v>
          </cell>
          <cell r="U2159" t="str">
            <v>ASSETS</v>
          </cell>
          <cell r="V2159" t="str">
            <v>CURRENT ASSETS</v>
          </cell>
        </row>
        <row r="2160">
          <cell r="C2160" t="str">
            <v>JB   A40990YW01USD</v>
          </cell>
          <cell r="D2160" t="str">
            <v>CAFM****</v>
          </cell>
          <cell r="E2160" t="str">
            <v>CON RECEIVABLES</v>
          </cell>
          <cell r="F2160" t="str">
            <v>Balance Sheet</v>
          </cell>
          <cell r="G2160">
            <v>334828.25</v>
          </cell>
          <cell r="H2160">
            <v>308102.05</v>
          </cell>
          <cell r="I2160">
            <v>305099.11</v>
          </cell>
          <cell r="J2160">
            <v>305099.11</v>
          </cell>
          <cell r="K2160">
            <v>0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>
            <v>1253128.52</v>
          </cell>
          <cell r="T2160" t="str">
            <v>USD</v>
          </cell>
          <cell r="U2160" t="str">
            <v>ASSETS</v>
          </cell>
          <cell r="V2160" t="str">
            <v>CURRENT ASSETS</v>
          </cell>
        </row>
        <row r="2161">
          <cell r="C2161" t="str">
            <v>JB   A40990ZQ01USD</v>
          </cell>
          <cell r="D2161" t="str">
            <v>CAFM****</v>
          </cell>
          <cell r="E2161" t="str">
            <v>CON RECEIVABLES</v>
          </cell>
          <cell r="F2161" t="str">
            <v>Balance Sheet</v>
          </cell>
          <cell r="G2161">
            <v>0</v>
          </cell>
          <cell r="H2161">
            <v>0</v>
          </cell>
          <cell r="I2161">
            <v>0</v>
          </cell>
          <cell r="J2161">
            <v>0</v>
          </cell>
          <cell r="K2161">
            <v>0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>
            <v>0</v>
          </cell>
          <cell r="T2161" t="str">
            <v>USD</v>
          </cell>
          <cell r="U2161" t="str">
            <v>ASSETS</v>
          </cell>
          <cell r="V2161" t="str">
            <v>CURRENT ASSETS</v>
          </cell>
        </row>
        <row r="2162">
          <cell r="C2162" t="str">
            <v>JB   A5197004USD</v>
          </cell>
          <cell r="D2162" t="str">
            <v>CAGBB***</v>
          </cell>
          <cell r="E2162" t="str">
            <v>OTHER</v>
          </cell>
          <cell r="F2162" t="str">
            <v>Balance Sheet</v>
          </cell>
          <cell r="G2162">
            <v>5365.9</v>
          </cell>
          <cell r="H2162">
            <v>4314.8999999999996</v>
          </cell>
          <cell r="I2162">
            <v>3263.9</v>
          </cell>
          <cell r="J2162">
            <v>3263.9</v>
          </cell>
          <cell r="K2162">
            <v>1161.9000000000001</v>
          </cell>
          <cell r="L2162">
            <v>14938.2</v>
          </cell>
          <cell r="M2162">
            <v>7481.97</v>
          </cell>
          <cell r="N2162">
            <v>22014.85</v>
          </cell>
          <cell r="O2162">
            <v>7481.85</v>
          </cell>
          <cell r="P2162">
            <v>12025.06</v>
          </cell>
          <cell r="Q2162">
            <v>12063.49</v>
          </cell>
          <cell r="R2162">
            <v>12371.55</v>
          </cell>
          <cell r="S2162">
            <v>105747.47</v>
          </cell>
          <cell r="T2162" t="str">
            <v>USD</v>
          </cell>
          <cell r="U2162" t="str">
            <v>ASSETS</v>
          </cell>
          <cell r="V2162" t="str">
            <v>CURRENT ASSETS</v>
          </cell>
        </row>
        <row r="2163">
          <cell r="C2163" t="str">
            <v>JB   A5199USD</v>
          </cell>
          <cell r="D2163" t="str">
            <v>CAGBB***</v>
          </cell>
          <cell r="E2163" t="str">
            <v>OTHER</v>
          </cell>
          <cell r="F2163" t="str">
            <v>Balance Sheet</v>
          </cell>
          <cell r="G2163">
            <v>674965.55</v>
          </cell>
          <cell r="H2163">
            <v>674965.56</v>
          </cell>
          <cell r="I2163">
            <v>621089.38</v>
          </cell>
          <cell r="J2163">
            <v>615035.88</v>
          </cell>
          <cell r="K2163">
            <v>615035.88</v>
          </cell>
          <cell r="L2163">
            <v>632591.04</v>
          </cell>
          <cell r="M2163">
            <v>629564.29</v>
          </cell>
          <cell r="N2163">
            <v>642760.59</v>
          </cell>
          <cell r="O2163">
            <v>741479.7</v>
          </cell>
          <cell r="P2163">
            <v>660260.97</v>
          </cell>
          <cell r="Q2163">
            <v>687769.64</v>
          </cell>
          <cell r="R2163">
            <v>807860.51</v>
          </cell>
          <cell r="S2163">
            <v>8003378.9899999993</v>
          </cell>
          <cell r="T2163" t="str">
            <v>USD</v>
          </cell>
          <cell r="U2163" t="str">
            <v>ASSETS</v>
          </cell>
          <cell r="V2163" t="str">
            <v>CURRENT ASSETS</v>
          </cell>
        </row>
        <row r="2164">
          <cell r="C2164" t="str">
            <v>JB   A51990JBMGUSD</v>
          </cell>
          <cell r="D2164" t="str">
            <v>CAGBB***</v>
          </cell>
          <cell r="E2164" t="str">
            <v>OTHER</v>
          </cell>
          <cell r="F2164" t="str">
            <v>Balance Sheet</v>
          </cell>
          <cell r="G2164">
            <v>0</v>
          </cell>
          <cell r="H2164">
            <v>0</v>
          </cell>
          <cell r="I2164">
            <v>0</v>
          </cell>
          <cell r="J2164">
            <v>0</v>
          </cell>
          <cell r="K2164">
            <v>0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>
            <v>0</v>
          </cell>
          <cell r="T2164" t="str">
            <v>USD</v>
          </cell>
          <cell r="U2164" t="str">
            <v>ASSETS</v>
          </cell>
          <cell r="V2164" t="str">
            <v>CURRENT ASSETS</v>
          </cell>
        </row>
        <row r="2165">
          <cell r="C2165" t="str">
            <v>JB   A51990JBU8USD</v>
          </cell>
          <cell r="D2165" t="str">
            <v>CAGBB***</v>
          </cell>
          <cell r="E2165" t="str">
            <v>OTHER</v>
          </cell>
          <cell r="F2165" t="str">
            <v>Balance Sheet</v>
          </cell>
          <cell r="G2165">
            <v>0</v>
          </cell>
          <cell r="H2165">
            <v>0</v>
          </cell>
          <cell r="I2165">
            <v>0</v>
          </cell>
          <cell r="J2165">
            <v>0</v>
          </cell>
          <cell r="K2165">
            <v>0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>
            <v>0</v>
          </cell>
          <cell r="T2165" t="str">
            <v>USD</v>
          </cell>
          <cell r="U2165" t="str">
            <v>ASSETS</v>
          </cell>
          <cell r="V2165" t="str">
            <v>CURRENT ASSETS</v>
          </cell>
        </row>
        <row r="2166">
          <cell r="C2166" t="str">
            <v>BU   A0004030USD</v>
          </cell>
          <cell r="D2166" t="str">
            <v>CABB****</v>
          </cell>
          <cell r="E2166" t="str">
            <v>CASH</v>
          </cell>
          <cell r="F2166" t="str">
            <v>Balance Sheet</v>
          </cell>
          <cell r="G2166">
            <v>546.66</v>
          </cell>
          <cell r="H2166">
            <v>491.64</v>
          </cell>
          <cell r="I2166">
            <v>470.86</v>
          </cell>
          <cell r="J2166">
            <v>321.97000000000003</v>
          </cell>
          <cell r="K2166">
            <v>291.97000000000003</v>
          </cell>
          <cell r="L2166">
            <v>240.67</v>
          </cell>
          <cell r="M2166">
            <v>84.14</v>
          </cell>
          <cell r="N2166">
            <v>747.65</v>
          </cell>
          <cell r="O2166">
            <v>654.37</v>
          </cell>
          <cell r="P2166">
            <v>555.58000000000004</v>
          </cell>
          <cell r="Q2166">
            <v>509.64</v>
          </cell>
          <cell r="R2166">
            <v>488.53</v>
          </cell>
          <cell r="S2166">
            <v>5403.68</v>
          </cell>
          <cell r="T2166" t="str">
            <v>USD</v>
          </cell>
          <cell r="U2166" t="str">
            <v>ASSETS</v>
          </cell>
          <cell r="V2166" t="str">
            <v>CURRENT ASSETS</v>
          </cell>
        </row>
        <row r="2167">
          <cell r="C2167" t="str">
            <v>BU   A000725401USD</v>
          </cell>
          <cell r="D2167" t="str">
            <v>CABB****</v>
          </cell>
          <cell r="E2167" t="str">
            <v>CASH</v>
          </cell>
          <cell r="F2167" t="str">
            <v>Balance Sheet</v>
          </cell>
          <cell r="G2167">
            <v>6183.09</v>
          </cell>
          <cell r="H2167">
            <v>1992.41</v>
          </cell>
          <cell r="I2167">
            <v>2405.4899999999998</v>
          </cell>
          <cell r="J2167">
            <v>572.24</v>
          </cell>
          <cell r="K2167">
            <v>1094.24</v>
          </cell>
          <cell r="L2167">
            <v>1010.24</v>
          </cell>
          <cell r="M2167">
            <v>1055.1500000000001</v>
          </cell>
          <cell r="N2167">
            <v>945.78</v>
          </cell>
          <cell r="O2167">
            <v>5797.78</v>
          </cell>
          <cell r="P2167">
            <v>3321.78</v>
          </cell>
          <cell r="Q2167">
            <v>2053.71</v>
          </cell>
          <cell r="R2167">
            <v>1678.51</v>
          </cell>
          <cell r="S2167">
            <v>28110.419999999995</v>
          </cell>
          <cell r="T2167" t="str">
            <v>USD</v>
          </cell>
          <cell r="U2167" t="str">
            <v>ASSETS</v>
          </cell>
          <cell r="V2167" t="str">
            <v>CURRENT ASSETS</v>
          </cell>
        </row>
        <row r="2168">
          <cell r="C2168" t="str">
            <v>JB   E0290001USD</v>
          </cell>
          <cell r="D2168" t="str">
            <v>CBAAD***</v>
          </cell>
          <cell r="E2168" t="str">
            <v>LAND&amp;ME</v>
          </cell>
          <cell r="F2168" t="str">
            <v>Balance Sheet</v>
          </cell>
          <cell r="G2168">
            <v>161085.60999999999</v>
          </cell>
          <cell r="H2168">
            <v>655937.80000000005</v>
          </cell>
          <cell r="I2168">
            <v>237499.74</v>
          </cell>
          <cell r="J2168">
            <v>237495.84</v>
          </cell>
          <cell r="K2168">
            <v>77276.11</v>
          </cell>
          <cell r="L2168">
            <v>6259.08</v>
          </cell>
          <cell r="M2168">
            <v>643.69000000000005</v>
          </cell>
          <cell r="N2168">
            <v>643.69000000000005</v>
          </cell>
          <cell r="O2168">
            <v>129523.69</v>
          </cell>
          <cell r="P2168">
            <v>643.69000000000005</v>
          </cell>
          <cell r="Q2168">
            <v>193059.62</v>
          </cell>
          <cell r="R2168">
            <v>521.54</v>
          </cell>
          <cell r="S2168">
            <v>1700590.1</v>
          </cell>
          <cell r="T2168" t="str">
            <v>USD</v>
          </cell>
          <cell r="U2168" t="str">
            <v>ASSETS</v>
          </cell>
          <cell r="V2168" t="str">
            <v>OTHER ASSETS</v>
          </cell>
        </row>
        <row r="2169">
          <cell r="C2169" t="str">
            <v>BU   A000725487USD</v>
          </cell>
          <cell r="D2169" t="str">
            <v>CABB****</v>
          </cell>
          <cell r="E2169" t="str">
            <v>CASH</v>
          </cell>
          <cell r="F2169" t="str">
            <v>Balance Sheet</v>
          </cell>
          <cell r="G2169">
            <v>132.29</v>
          </cell>
          <cell r="H2169">
            <v>65.540000000000006</v>
          </cell>
          <cell r="I2169">
            <v>72.56</v>
          </cell>
          <cell r="J2169">
            <v>73.78</v>
          </cell>
          <cell r="K2169">
            <v>78.73</v>
          </cell>
          <cell r="L2169">
            <v>77.709999999999994</v>
          </cell>
          <cell r="M2169">
            <v>128.80000000000001</v>
          </cell>
          <cell r="N2169">
            <v>132.55000000000001</v>
          </cell>
          <cell r="O2169">
            <v>135.31</v>
          </cell>
          <cell r="P2169">
            <v>134.69999999999999</v>
          </cell>
          <cell r="Q2169">
            <v>135.76</v>
          </cell>
          <cell r="R2169">
            <v>132.66999999999999</v>
          </cell>
          <cell r="S2169">
            <v>1300.4000000000001</v>
          </cell>
          <cell r="T2169" t="str">
            <v>USD</v>
          </cell>
          <cell r="U2169" t="str">
            <v>ASSETS</v>
          </cell>
          <cell r="V2169" t="str">
            <v>CURRENT ASSETS</v>
          </cell>
        </row>
        <row r="2170">
          <cell r="C2170" t="str">
            <v>BU   A000725493USD</v>
          </cell>
          <cell r="D2170" t="str">
            <v>CABB****</v>
          </cell>
          <cell r="E2170" t="str">
            <v>CASH</v>
          </cell>
          <cell r="F2170" t="str">
            <v>Balance Sheet</v>
          </cell>
          <cell r="G2170">
            <v>275569.15999999997</v>
          </cell>
          <cell r="H2170">
            <v>48220.6</v>
          </cell>
          <cell r="I2170">
            <v>81702.25</v>
          </cell>
          <cell r="J2170">
            <v>105489.81</v>
          </cell>
          <cell r="K2170">
            <v>4250921.43</v>
          </cell>
          <cell r="L2170">
            <v>57541.49</v>
          </cell>
          <cell r="M2170">
            <v>88397.08</v>
          </cell>
          <cell r="N2170">
            <v>-198588.75</v>
          </cell>
          <cell r="O2170">
            <v>127877.75</v>
          </cell>
          <cell r="P2170">
            <v>133053.09</v>
          </cell>
          <cell r="Q2170">
            <v>103026.03</v>
          </cell>
          <cell r="R2170">
            <v>84798.12</v>
          </cell>
          <cell r="S2170">
            <v>5158008.0600000005</v>
          </cell>
          <cell r="T2170" t="str">
            <v>USD</v>
          </cell>
          <cell r="U2170" t="str">
            <v>ASSETS</v>
          </cell>
          <cell r="V2170" t="str">
            <v>CURRENT ASSETS</v>
          </cell>
        </row>
        <row r="2171">
          <cell r="C2171" t="str">
            <v>BU   A000725495USD</v>
          </cell>
          <cell r="D2171" t="str">
            <v>CABB****</v>
          </cell>
          <cell r="E2171" t="str">
            <v>CASH</v>
          </cell>
          <cell r="F2171" t="str">
            <v>Balance Sheet</v>
          </cell>
          <cell r="G2171">
            <v>1987.65</v>
          </cell>
          <cell r="H2171">
            <v>2869.43</v>
          </cell>
          <cell r="I2171">
            <v>2905.43</v>
          </cell>
          <cell r="J2171">
            <v>3001.31</v>
          </cell>
          <cell r="K2171">
            <v>3278.76</v>
          </cell>
          <cell r="L2171">
            <v>3358.85</v>
          </cell>
          <cell r="M2171">
            <v>3347.39</v>
          </cell>
          <cell r="N2171">
            <v>3291.79</v>
          </cell>
          <cell r="O2171">
            <v>3251.82</v>
          </cell>
          <cell r="P2171">
            <v>1189.69</v>
          </cell>
          <cell r="Q2171">
            <v>1336.91</v>
          </cell>
          <cell r="R2171">
            <v>2737.69</v>
          </cell>
          <cell r="S2171">
            <v>32556.719999999998</v>
          </cell>
          <cell r="T2171" t="str">
            <v>USD</v>
          </cell>
          <cell r="U2171" t="str">
            <v>ASSETS</v>
          </cell>
          <cell r="V2171" t="str">
            <v>CURRENT ASSETS</v>
          </cell>
        </row>
        <row r="2172">
          <cell r="C2172" t="str">
            <v>BU   A000728087USD</v>
          </cell>
          <cell r="D2172" t="str">
            <v>CABB****</v>
          </cell>
          <cell r="E2172" t="str">
            <v>CASH</v>
          </cell>
          <cell r="F2172" t="str">
            <v>Balance Sheet</v>
          </cell>
          <cell r="G2172">
            <v>873.94</v>
          </cell>
          <cell r="H2172">
            <v>796.43</v>
          </cell>
          <cell r="I2172">
            <v>881.76</v>
          </cell>
          <cell r="J2172">
            <v>896.6</v>
          </cell>
          <cell r="K2172">
            <v>956.74</v>
          </cell>
          <cell r="L2172">
            <v>944.36</v>
          </cell>
          <cell r="M2172">
            <v>985.83</v>
          </cell>
          <cell r="N2172">
            <v>1014.56</v>
          </cell>
          <cell r="O2172">
            <v>1035.69</v>
          </cell>
          <cell r="P2172">
            <v>1030.99</v>
          </cell>
          <cell r="Q2172">
            <v>1039.0999999999999</v>
          </cell>
          <cell r="R2172">
            <v>1015.43</v>
          </cell>
          <cell r="S2172">
            <v>11471.43</v>
          </cell>
          <cell r="T2172" t="str">
            <v>USD</v>
          </cell>
          <cell r="U2172" t="str">
            <v>ASSETS</v>
          </cell>
          <cell r="V2172" t="str">
            <v>CURRENT ASSETS</v>
          </cell>
        </row>
        <row r="2173">
          <cell r="C2173" t="str">
            <v>BU   A0007JPM01USD</v>
          </cell>
          <cell r="D2173" t="str">
            <v>CABB****</v>
          </cell>
          <cell r="E2173" t="str">
            <v>CASH</v>
          </cell>
          <cell r="F2173" t="str">
            <v>Balance Sheet</v>
          </cell>
          <cell r="G2173">
            <v>0</v>
          </cell>
          <cell r="H2173">
            <v>-0.01</v>
          </cell>
          <cell r="I2173">
            <v>0</v>
          </cell>
          <cell r="J2173">
            <v>0</v>
          </cell>
          <cell r="K2173">
            <v>0</v>
          </cell>
          <cell r="L2173">
            <v>0</v>
          </cell>
          <cell r="M2173">
            <v>0</v>
          </cell>
          <cell r="N2173">
            <v>0</v>
          </cell>
          <cell r="O2173">
            <v>0</v>
          </cell>
          <cell r="P2173">
            <v>-119596.77</v>
          </cell>
          <cell r="Q2173">
            <v>-119596.77</v>
          </cell>
          <cell r="R2173">
            <v>-119596.77</v>
          </cell>
          <cell r="S2173">
            <v>-358790.32</v>
          </cell>
          <cell r="T2173" t="str">
            <v>USD</v>
          </cell>
          <cell r="U2173" t="str">
            <v>ASSETS</v>
          </cell>
          <cell r="V2173" t="str">
            <v>CURRENT ASSETS</v>
          </cell>
        </row>
        <row r="2174">
          <cell r="C2174" t="str">
            <v>BU   A0007JPM87USD</v>
          </cell>
          <cell r="D2174" t="str">
            <v>CABB****</v>
          </cell>
          <cell r="E2174" t="str">
            <v>CASH</v>
          </cell>
          <cell r="F2174" t="str">
            <v>Balance Sheet</v>
          </cell>
          <cell r="G2174">
            <v>0</v>
          </cell>
          <cell r="H2174">
            <v>0.01</v>
          </cell>
          <cell r="I2174">
            <v>0</v>
          </cell>
          <cell r="J2174">
            <v>0</v>
          </cell>
          <cell r="K2174">
            <v>0</v>
          </cell>
          <cell r="L2174">
            <v>0</v>
          </cell>
          <cell r="M2174">
            <v>-0.01</v>
          </cell>
          <cell r="N2174">
            <v>0</v>
          </cell>
          <cell r="O2174">
            <v>0</v>
          </cell>
          <cell r="P2174">
            <v>0.01</v>
          </cell>
          <cell r="Q2174">
            <v>0</v>
          </cell>
          <cell r="R2174">
            <v>0</v>
          </cell>
          <cell r="S2174">
            <v>0.01</v>
          </cell>
          <cell r="T2174" t="str">
            <v>USD</v>
          </cell>
          <cell r="U2174" t="str">
            <v>ASSETS</v>
          </cell>
          <cell r="V2174" t="str">
            <v>CURRENT ASSETS</v>
          </cell>
        </row>
        <row r="2175">
          <cell r="C2175" t="str">
            <v>JB   E02900JBMGUSD</v>
          </cell>
          <cell r="D2175" t="str">
            <v>CBAAD***</v>
          </cell>
          <cell r="E2175" t="str">
            <v>LAND&amp;ME</v>
          </cell>
          <cell r="F2175" t="str">
            <v>Balance Sheet</v>
          </cell>
          <cell r="G2175">
            <v>0</v>
          </cell>
          <cell r="H2175">
            <v>0</v>
          </cell>
          <cell r="I2175">
            <v>0</v>
          </cell>
          <cell r="J2175">
            <v>0</v>
          </cell>
          <cell r="K2175">
            <v>0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0</v>
          </cell>
          <cell r="Q2175">
            <v>0</v>
          </cell>
          <cell r="R2175">
            <v>0</v>
          </cell>
          <cell r="S2175">
            <v>0</v>
          </cell>
          <cell r="T2175" t="str">
            <v>USD</v>
          </cell>
          <cell r="U2175" t="str">
            <v>ASSETS</v>
          </cell>
          <cell r="V2175" t="str">
            <v>OTHER ASSETS</v>
          </cell>
        </row>
        <row r="2176">
          <cell r="C2176" t="str">
            <v>JB   E02900JBU8USD</v>
          </cell>
          <cell r="D2176" t="str">
            <v>CBAAD***</v>
          </cell>
          <cell r="E2176" t="str">
            <v>LAND&amp;ME</v>
          </cell>
          <cell r="F2176" t="str">
            <v>Balance Sheet</v>
          </cell>
          <cell r="G2176">
            <v>0</v>
          </cell>
          <cell r="H2176">
            <v>0</v>
          </cell>
          <cell r="I2176">
            <v>0</v>
          </cell>
          <cell r="J2176">
            <v>0</v>
          </cell>
          <cell r="K2176">
            <v>0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>
            <v>0</v>
          </cell>
          <cell r="T2176" t="str">
            <v>USD</v>
          </cell>
          <cell r="U2176" t="str">
            <v>ASSETS</v>
          </cell>
          <cell r="V2176" t="str">
            <v>OTHER ASSETS</v>
          </cell>
        </row>
        <row r="2177">
          <cell r="C2177" t="str">
            <v>JB   F2200010USD</v>
          </cell>
          <cell r="D2177" t="str">
            <v>CBAAA***</v>
          </cell>
          <cell r="E2177" t="str">
            <v>LAND&amp;ME</v>
          </cell>
          <cell r="F2177" t="str">
            <v>Balance Sheet</v>
          </cell>
          <cell r="G2177">
            <v>12099.07</v>
          </cell>
          <cell r="H2177">
            <v>12099.07</v>
          </cell>
          <cell r="I2177">
            <v>12099.07</v>
          </cell>
          <cell r="J2177">
            <v>12099.07</v>
          </cell>
          <cell r="K2177">
            <v>12099.07</v>
          </cell>
          <cell r="L2177">
            <v>12099.07</v>
          </cell>
          <cell r="M2177">
            <v>12099.07</v>
          </cell>
          <cell r="N2177">
            <v>12099.07</v>
          </cell>
          <cell r="O2177">
            <v>12099.07</v>
          </cell>
          <cell r="P2177">
            <v>12099.07</v>
          </cell>
          <cell r="Q2177">
            <v>12099.07</v>
          </cell>
          <cell r="R2177">
            <v>12099.07</v>
          </cell>
          <cell r="S2177">
            <v>145188.84000000003</v>
          </cell>
          <cell r="T2177" t="str">
            <v>USD</v>
          </cell>
          <cell r="U2177" t="str">
            <v>ASSETS</v>
          </cell>
          <cell r="V2177" t="str">
            <v>OTHER ASSETS</v>
          </cell>
        </row>
        <row r="2178">
          <cell r="C2178" t="str">
            <v>JB   F2200021USD</v>
          </cell>
          <cell r="D2178" t="str">
            <v>CBAAA***</v>
          </cell>
          <cell r="E2178" t="str">
            <v>LAND&amp;ME</v>
          </cell>
          <cell r="F2178" t="str">
            <v>Balance Sheet</v>
          </cell>
          <cell r="G2178">
            <v>15244383.92</v>
          </cell>
          <cell r="H2178">
            <v>15244383.92</v>
          </cell>
          <cell r="I2178">
            <v>15562158.92</v>
          </cell>
          <cell r="J2178">
            <v>15562158.92</v>
          </cell>
          <cell r="K2178">
            <v>15706685.210000001</v>
          </cell>
          <cell r="L2178">
            <v>15777699.4</v>
          </cell>
          <cell r="M2178">
            <v>15777699.4</v>
          </cell>
          <cell r="N2178">
            <v>15777699.4</v>
          </cell>
          <cell r="O2178">
            <v>15732104.43</v>
          </cell>
          <cell r="P2178">
            <v>15860984.43</v>
          </cell>
          <cell r="Q2178">
            <v>15860984.43</v>
          </cell>
          <cell r="R2178">
            <v>15989204.859999999</v>
          </cell>
          <cell r="S2178">
            <v>188096147.24000001</v>
          </cell>
          <cell r="T2178" t="str">
            <v>USD</v>
          </cell>
          <cell r="U2178" t="str">
            <v>ASSETS</v>
          </cell>
          <cell r="V2178" t="str">
            <v>OTHER ASSETS</v>
          </cell>
        </row>
        <row r="2179">
          <cell r="C2179" t="str">
            <v>JB   F2200022USD</v>
          </cell>
          <cell r="D2179" t="str">
            <v>CBAAA***</v>
          </cell>
          <cell r="E2179" t="str">
            <v>LAND&amp;ME</v>
          </cell>
          <cell r="F2179" t="str">
            <v>Balance Sheet</v>
          </cell>
          <cell r="G2179">
            <v>6767.69</v>
          </cell>
          <cell r="H2179">
            <v>6767.69</v>
          </cell>
          <cell r="I2179">
            <v>6767.69</v>
          </cell>
          <cell r="J2179">
            <v>6767.69</v>
          </cell>
          <cell r="K2179">
            <v>6767.69</v>
          </cell>
          <cell r="L2179">
            <v>6767.69</v>
          </cell>
          <cell r="M2179">
            <v>6767.69</v>
          </cell>
          <cell r="N2179">
            <v>6767.69</v>
          </cell>
          <cell r="O2179">
            <v>6767.69</v>
          </cell>
          <cell r="P2179">
            <v>6767.69</v>
          </cell>
          <cell r="Q2179">
            <v>6767.69</v>
          </cell>
          <cell r="R2179">
            <v>6767.69</v>
          </cell>
          <cell r="S2179">
            <v>81212.280000000013</v>
          </cell>
          <cell r="T2179" t="str">
            <v>USD</v>
          </cell>
          <cell r="U2179" t="str">
            <v>ASSETS</v>
          </cell>
          <cell r="V2179" t="str">
            <v>OTHER ASSETS</v>
          </cell>
        </row>
        <row r="2180">
          <cell r="C2180" t="str">
            <v>JB   F2200031USD</v>
          </cell>
          <cell r="D2180" t="str">
            <v>CBAAA***</v>
          </cell>
          <cell r="E2180" t="str">
            <v>LAND&amp;ME</v>
          </cell>
          <cell r="F2180" t="str">
            <v>Balance Sheet</v>
          </cell>
          <cell r="G2180">
            <v>191751.81</v>
          </cell>
          <cell r="H2180">
            <v>191751.81</v>
          </cell>
          <cell r="I2180">
            <v>199151.81</v>
          </cell>
          <cell r="J2180">
            <v>199151.81</v>
          </cell>
          <cell r="K2180">
            <v>199151.81</v>
          </cell>
          <cell r="L2180">
            <v>199151.81</v>
          </cell>
          <cell r="M2180">
            <v>199151.81</v>
          </cell>
          <cell r="N2180">
            <v>199151.81</v>
          </cell>
          <cell r="O2180">
            <v>199151.81</v>
          </cell>
          <cell r="P2180">
            <v>199151.81</v>
          </cell>
          <cell r="Q2180">
            <v>199151.81</v>
          </cell>
          <cell r="R2180">
            <v>195802.13</v>
          </cell>
          <cell r="S2180">
            <v>2371672.04</v>
          </cell>
          <cell r="T2180" t="str">
            <v>USD</v>
          </cell>
          <cell r="U2180" t="str">
            <v>ASSETS</v>
          </cell>
          <cell r="V2180" t="str">
            <v>OTHER ASSETS</v>
          </cell>
        </row>
        <row r="2181">
          <cell r="C2181" t="str">
            <v>JB   F2200032USD</v>
          </cell>
          <cell r="D2181" t="str">
            <v>CBAAA***</v>
          </cell>
          <cell r="E2181" t="str">
            <v>LAND&amp;ME</v>
          </cell>
          <cell r="F2181" t="str">
            <v>Balance Sheet</v>
          </cell>
          <cell r="G2181">
            <v>685444.03</v>
          </cell>
          <cell r="H2181">
            <v>685444.03</v>
          </cell>
          <cell r="I2181">
            <v>685444.03</v>
          </cell>
          <cell r="J2181">
            <v>685444.03</v>
          </cell>
          <cell r="K2181">
            <v>685444.03</v>
          </cell>
          <cell r="L2181">
            <v>685444.03</v>
          </cell>
          <cell r="M2181">
            <v>685444.03</v>
          </cell>
          <cell r="N2181">
            <v>685444.03</v>
          </cell>
          <cell r="O2181">
            <v>685444.03</v>
          </cell>
          <cell r="P2181">
            <v>685444.03</v>
          </cell>
          <cell r="Q2181">
            <v>685444.03</v>
          </cell>
          <cell r="R2181">
            <v>700565.83</v>
          </cell>
          <cell r="S2181">
            <v>8240450.160000002</v>
          </cell>
          <cell r="T2181" t="str">
            <v>USD</v>
          </cell>
          <cell r="U2181" t="str">
            <v>ASSETS</v>
          </cell>
          <cell r="V2181" t="str">
            <v>OTHER ASSETS</v>
          </cell>
        </row>
        <row r="2182">
          <cell r="C2182" t="str">
            <v>JB   F2200040USD</v>
          </cell>
          <cell r="D2182" t="str">
            <v>CBAAA***</v>
          </cell>
          <cell r="E2182" t="str">
            <v>LAND&amp;ME</v>
          </cell>
          <cell r="F2182" t="str">
            <v>Balance Sheet</v>
          </cell>
          <cell r="G2182">
            <v>2097.9299999999998</v>
          </cell>
          <cell r="H2182">
            <v>2097.9299999999998</v>
          </cell>
          <cell r="I2182">
            <v>2097.9299999999998</v>
          </cell>
          <cell r="J2182">
            <v>2097.9299999999998</v>
          </cell>
          <cell r="K2182">
            <v>2097.9299999999998</v>
          </cell>
          <cell r="L2182">
            <v>2097.9299999999998</v>
          </cell>
          <cell r="M2182">
            <v>2097.9299999999998</v>
          </cell>
          <cell r="N2182">
            <v>2097.9299999999998</v>
          </cell>
          <cell r="O2182">
            <v>2097.9299999999998</v>
          </cell>
          <cell r="P2182">
            <v>2097.9299999999998</v>
          </cell>
          <cell r="Q2182">
            <v>2097.9299999999998</v>
          </cell>
          <cell r="R2182">
            <v>2097.9299999999998</v>
          </cell>
          <cell r="S2182">
            <v>25175.16</v>
          </cell>
          <cell r="T2182" t="str">
            <v>USD</v>
          </cell>
          <cell r="U2182" t="str">
            <v>ASSETS</v>
          </cell>
          <cell r="V2182" t="str">
            <v>OTHER ASSETS</v>
          </cell>
        </row>
        <row r="2183">
          <cell r="C2183" t="str">
            <v>JB   F2200042USD</v>
          </cell>
          <cell r="D2183" t="str">
            <v>CBAAA***</v>
          </cell>
          <cell r="E2183" t="str">
            <v>LAND&amp;ME</v>
          </cell>
          <cell r="F2183" t="str">
            <v>Balance Sheet</v>
          </cell>
          <cell r="G2183">
            <v>0</v>
          </cell>
          <cell r="H2183">
            <v>0</v>
          </cell>
          <cell r="I2183">
            <v>0</v>
          </cell>
          <cell r="J2183">
            <v>3.83</v>
          </cell>
          <cell r="K2183">
            <v>3.83</v>
          </cell>
          <cell r="L2183">
            <v>3.83</v>
          </cell>
          <cell r="M2183">
            <v>3.83</v>
          </cell>
          <cell r="N2183">
            <v>3.83</v>
          </cell>
          <cell r="O2183">
            <v>3.83</v>
          </cell>
          <cell r="P2183">
            <v>3.83</v>
          </cell>
          <cell r="Q2183">
            <v>3.83</v>
          </cell>
          <cell r="R2183">
            <v>3.83</v>
          </cell>
          <cell r="S2183">
            <v>34.469999999999992</v>
          </cell>
          <cell r="T2183" t="str">
            <v>USD</v>
          </cell>
          <cell r="U2183" t="str">
            <v>ASSETS</v>
          </cell>
          <cell r="V2183" t="str">
            <v>OTHER ASSETS</v>
          </cell>
        </row>
        <row r="2184">
          <cell r="C2184" t="str">
            <v>JB   F2200050USD</v>
          </cell>
          <cell r="D2184" t="str">
            <v>CBAAA***</v>
          </cell>
          <cell r="E2184" t="str">
            <v>LAND&amp;ME</v>
          </cell>
          <cell r="F2184" t="str">
            <v>Balance Sheet</v>
          </cell>
          <cell r="G2184">
            <v>343184.11</v>
          </cell>
          <cell r="H2184">
            <v>343184.11</v>
          </cell>
          <cell r="I2184">
            <v>343184.11</v>
          </cell>
          <cell r="J2184">
            <v>343184.11</v>
          </cell>
          <cell r="K2184">
            <v>343184.11</v>
          </cell>
          <cell r="L2184">
            <v>343184.11</v>
          </cell>
          <cell r="M2184">
            <v>343184.11</v>
          </cell>
          <cell r="N2184">
            <v>343184.11</v>
          </cell>
          <cell r="O2184">
            <v>343184.11</v>
          </cell>
          <cell r="P2184">
            <v>343184.11</v>
          </cell>
          <cell r="Q2184">
            <v>343184.11</v>
          </cell>
          <cell r="R2184">
            <v>343184.11</v>
          </cell>
          <cell r="S2184">
            <v>4118209.3199999989</v>
          </cell>
          <cell r="T2184" t="str">
            <v>USD</v>
          </cell>
          <cell r="U2184" t="str">
            <v>ASSETS</v>
          </cell>
          <cell r="V2184" t="str">
            <v>OTHER ASSETS</v>
          </cell>
        </row>
        <row r="2185">
          <cell r="C2185" t="str">
            <v>JB   F2200051USD</v>
          </cell>
          <cell r="D2185" t="str">
            <v>CBAAA***</v>
          </cell>
          <cell r="E2185" t="str">
            <v>LAND&amp;ME</v>
          </cell>
          <cell r="F2185" t="str">
            <v>Balance Sheet</v>
          </cell>
          <cell r="G2185">
            <v>136013.72</v>
          </cell>
          <cell r="H2185">
            <v>136013.72</v>
          </cell>
          <cell r="I2185">
            <v>136013.72</v>
          </cell>
          <cell r="J2185">
            <v>138123.24</v>
          </cell>
          <cell r="K2185">
            <v>203015.03</v>
          </cell>
          <cell r="L2185">
            <v>203015.03</v>
          </cell>
          <cell r="M2185">
            <v>203015.03</v>
          </cell>
          <cell r="N2185">
            <v>203015.03</v>
          </cell>
          <cell r="O2185">
            <v>203015.03</v>
          </cell>
          <cell r="P2185">
            <v>203015.03</v>
          </cell>
          <cell r="Q2185">
            <v>203015.03</v>
          </cell>
          <cell r="R2185">
            <v>434384.11</v>
          </cell>
          <cell r="S2185">
            <v>2401653.7200000002</v>
          </cell>
          <cell r="T2185" t="str">
            <v>USD</v>
          </cell>
          <cell r="U2185" t="str">
            <v>ASSETS</v>
          </cell>
          <cell r="V2185" t="str">
            <v>OTHER ASSETS</v>
          </cell>
        </row>
        <row r="2186">
          <cell r="C2186" t="str">
            <v>JB   F2200052USD</v>
          </cell>
          <cell r="D2186" t="str">
            <v>CBAAA***</v>
          </cell>
          <cell r="E2186" t="str">
            <v>LAND&amp;ME</v>
          </cell>
          <cell r="F2186" t="str">
            <v>Balance Sheet</v>
          </cell>
          <cell r="G2186">
            <v>411351.03</v>
          </cell>
          <cell r="H2186">
            <v>411351.03</v>
          </cell>
          <cell r="I2186">
            <v>411351.03</v>
          </cell>
          <cell r="J2186">
            <v>411351.03</v>
          </cell>
          <cell r="K2186">
            <v>430823.88</v>
          </cell>
          <cell r="L2186">
            <v>430826.72</v>
          </cell>
          <cell r="M2186">
            <v>437425.07</v>
          </cell>
          <cell r="N2186">
            <v>437425.07</v>
          </cell>
          <cell r="O2186">
            <v>437425.07</v>
          </cell>
          <cell r="P2186">
            <v>440497.62</v>
          </cell>
          <cell r="Q2186">
            <v>440497.62</v>
          </cell>
          <cell r="R2186">
            <v>439145.19</v>
          </cell>
          <cell r="S2186">
            <v>5139470.3599999994</v>
          </cell>
          <cell r="T2186" t="str">
            <v>USD</v>
          </cell>
          <cell r="U2186" t="str">
            <v>ASSETS</v>
          </cell>
          <cell r="V2186" t="str">
            <v>OTHER ASSETS</v>
          </cell>
        </row>
        <row r="2187">
          <cell r="C2187" t="str">
            <v>JB   F2200055USD</v>
          </cell>
          <cell r="D2187" t="str">
            <v>CBAAA***</v>
          </cell>
          <cell r="E2187" t="str">
            <v>LAND&amp;ME</v>
          </cell>
          <cell r="F2187" t="str">
            <v>Balance Sheet</v>
          </cell>
          <cell r="G2187">
            <v>181181.3</v>
          </cell>
          <cell r="H2187">
            <v>181181.3</v>
          </cell>
          <cell r="I2187">
            <v>181181.3</v>
          </cell>
          <cell r="J2187">
            <v>181181.3</v>
          </cell>
          <cell r="K2187">
            <v>181181.3</v>
          </cell>
          <cell r="L2187">
            <v>181181.3</v>
          </cell>
          <cell r="M2187">
            <v>181181.3</v>
          </cell>
          <cell r="N2187">
            <v>181181.3</v>
          </cell>
          <cell r="O2187">
            <v>181181.3</v>
          </cell>
          <cell r="P2187">
            <v>181181.3</v>
          </cell>
          <cell r="Q2187">
            <v>181181.3</v>
          </cell>
          <cell r="R2187">
            <v>181181.3</v>
          </cell>
          <cell r="S2187">
            <v>2174175.6</v>
          </cell>
          <cell r="T2187" t="str">
            <v>USD</v>
          </cell>
          <cell r="U2187" t="str">
            <v>ASSETS</v>
          </cell>
          <cell r="V2187" t="str">
            <v>OTHER ASSETS</v>
          </cell>
        </row>
        <row r="2188">
          <cell r="C2188" t="str">
            <v>JB   F2200061USD</v>
          </cell>
          <cell r="D2188" t="str">
            <v>CBAAA***</v>
          </cell>
          <cell r="E2188" t="str">
            <v>LAND&amp;ME</v>
          </cell>
          <cell r="F2188" t="str">
            <v>Balance Sheet</v>
          </cell>
          <cell r="G2188">
            <v>218701.34</v>
          </cell>
          <cell r="H2188">
            <v>218701.34</v>
          </cell>
          <cell r="I2188">
            <v>218701.34</v>
          </cell>
          <cell r="J2188">
            <v>218701.41</v>
          </cell>
          <cell r="K2188">
            <v>218701.41</v>
          </cell>
          <cell r="L2188">
            <v>218701.41</v>
          </cell>
          <cell r="M2188">
            <v>218701.41</v>
          </cell>
          <cell r="N2188">
            <v>218701.41</v>
          </cell>
          <cell r="O2188">
            <v>218701.41</v>
          </cell>
          <cell r="P2188">
            <v>218701.41</v>
          </cell>
          <cell r="Q2188">
            <v>218701.41</v>
          </cell>
          <cell r="R2188">
            <v>218701.41</v>
          </cell>
          <cell r="S2188">
            <v>2624416.71</v>
          </cell>
          <cell r="T2188" t="str">
            <v>USD</v>
          </cell>
          <cell r="U2188" t="str">
            <v>ASSETS</v>
          </cell>
          <cell r="V2188" t="str">
            <v>OTHER ASSETS</v>
          </cell>
        </row>
        <row r="2189">
          <cell r="C2189" t="str">
            <v>JB   F2200070USD</v>
          </cell>
          <cell r="D2189" t="str">
            <v>CBAAA***</v>
          </cell>
          <cell r="E2189" t="str">
            <v>LAND&amp;ME</v>
          </cell>
          <cell r="F2189" t="str">
            <v>Balance Sheet</v>
          </cell>
          <cell r="G2189">
            <v>46223.65</v>
          </cell>
          <cell r="H2189">
            <v>46223.65</v>
          </cell>
          <cell r="I2189">
            <v>46223.65</v>
          </cell>
          <cell r="J2189">
            <v>46223.65</v>
          </cell>
          <cell r="K2189">
            <v>46223.65</v>
          </cell>
          <cell r="L2189">
            <v>46223.65</v>
          </cell>
          <cell r="M2189">
            <v>46223.65</v>
          </cell>
          <cell r="N2189">
            <v>46223.65</v>
          </cell>
          <cell r="O2189">
            <v>46223.65</v>
          </cell>
          <cell r="P2189">
            <v>46223.65</v>
          </cell>
          <cell r="Q2189">
            <v>46223.65</v>
          </cell>
          <cell r="R2189">
            <v>46223.65</v>
          </cell>
          <cell r="S2189">
            <v>554683.80000000016</v>
          </cell>
          <cell r="T2189" t="str">
            <v>USD</v>
          </cell>
          <cell r="U2189" t="str">
            <v>ASSETS</v>
          </cell>
          <cell r="V2189" t="str">
            <v>OTHER ASSETS</v>
          </cell>
        </row>
        <row r="2190">
          <cell r="C2190" t="str">
            <v>JB   F2200091USD</v>
          </cell>
          <cell r="D2190" t="str">
            <v>CBAAA***</v>
          </cell>
          <cell r="E2190" t="str">
            <v>LAND&amp;ME</v>
          </cell>
          <cell r="F2190" t="str">
            <v>Balance Sheet</v>
          </cell>
          <cell r="G2190">
            <v>83901.64</v>
          </cell>
          <cell r="H2190">
            <v>83901.64</v>
          </cell>
          <cell r="I2190">
            <v>188934.64</v>
          </cell>
          <cell r="J2190">
            <v>188934.64</v>
          </cell>
          <cell r="K2190">
            <v>188934.64</v>
          </cell>
          <cell r="L2190">
            <v>188934.64</v>
          </cell>
          <cell r="M2190">
            <v>188934.64</v>
          </cell>
          <cell r="N2190">
            <v>188934.64</v>
          </cell>
          <cell r="O2190">
            <v>188934.64</v>
          </cell>
          <cell r="P2190">
            <v>188934.64</v>
          </cell>
          <cell r="Q2190">
            <v>188934.64</v>
          </cell>
          <cell r="R2190">
            <v>186537.57</v>
          </cell>
          <cell r="S2190">
            <v>2054752.6100000006</v>
          </cell>
          <cell r="T2190" t="str">
            <v>USD</v>
          </cell>
          <cell r="U2190" t="str">
            <v>ASSETS</v>
          </cell>
          <cell r="V2190" t="str">
            <v>OTHER ASSETS</v>
          </cell>
        </row>
        <row r="2191">
          <cell r="C2191" t="str">
            <v>JB   F3200010USD</v>
          </cell>
          <cell r="D2191" t="str">
            <v>CBABA***</v>
          </cell>
          <cell r="E2191" t="str">
            <v>LAND&amp;ME</v>
          </cell>
          <cell r="F2191" t="str">
            <v>Balance Sheet</v>
          </cell>
          <cell r="G2191">
            <v>-932.65</v>
          </cell>
          <cell r="H2191">
            <v>-932.65</v>
          </cell>
          <cell r="I2191">
            <v>-932.65</v>
          </cell>
          <cell r="J2191">
            <v>-932.65</v>
          </cell>
          <cell r="K2191">
            <v>-932.65</v>
          </cell>
          <cell r="L2191">
            <v>-932.65</v>
          </cell>
          <cell r="M2191">
            <v>-932.65</v>
          </cell>
          <cell r="N2191">
            <v>-932.65</v>
          </cell>
          <cell r="O2191">
            <v>-932.65</v>
          </cell>
          <cell r="P2191">
            <v>-932.65</v>
          </cell>
          <cell r="Q2191">
            <v>-932.65</v>
          </cell>
          <cell r="R2191">
            <v>-932.65</v>
          </cell>
          <cell r="S2191">
            <v>-11191.799999999997</v>
          </cell>
          <cell r="T2191" t="str">
            <v>USD</v>
          </cell>
          <cell r="U2191" t="str">
            <v>ASSETS</v>
          </cell>
          <cell r="V2191" t="str">
            <v>OTHER ASSETS</v>
          </cell>
        </row>
        <row r="2192">
          <cell r="C2192" t="str">
            <v>JB   F3200021USD</v>
          </cell>
          <cell r="D2192" t="str">
            <v>CBABA***</v>
          </cell>
          <cell r="E2192" t="str">
            <v>LAND&amp;ME</v>
          </cell>
          <cell r="F2192" t="str">
            <v>Balance Sheet</v>
          </cell>
          <cell r="G2192">
            <v>-3291997.18</v>
          </cell>
          <cell r="H2192">
            <v>-3506128.88</v>
          </cell>
          <cell r="I2192">
            <v>-3731495.43</v>
          </cell>
          <cell r="J2192">
            <v>-3950441.92</v>
          </cell>
          <cell r="K2192">
            <v>-4176770.38</v>
          </cell>
          <cell r="L2192">
            <v>-4404363.07</v>
          </cell>
          <cell r="M2192">
            <v>-4626575.05</v>
          </cell>
          <cell r="N2192">
            <v>-4848787.43</v>
          </cell>
          <cell r="O2192">
            <v>-5059670.28</v>
          </cell>
          <cell r="P2192">
            <v>-5291978.17</v>
          </cell>
          <cell r="Q2192">
            <v>-5515498.1600000001</v>
          </cell>
          <cell r="R2192">
            <v>-5489141.6500000004</v>
          </cell>
          <cell r="S2192">
            <v>-53892847.600000001</v>
          </cell>
          <cell r="T2192" t="str">
            <v>USD</v>
          </cell>
          <cell r="U2192" t="str">
            <v>ASSETS</v>
          </cell>
          <cell r="V2192" t="str">
            <v>OTHER ASSETS</v>
          </cell>
        </row>
        <row r="2193">
          <cell r="C2193" t="str">
            <v>JB   F3200022USD</v>
          </cell>
          <cell r="D2193" t="str">
            <v>CBABA***</v>
          </cell>
          <cell r="E2193" t="str">
            <v>LAND&amp;ME</v>
          </cell>
          <cell r="F2193" t="str">
            <v>Balance Sheet</v>
          </cell>
          <cell r="G2193">
            <v>-1322.78</v>
          </cell>
          <cell r="H2193">
            <v>-1415.06</v>
          </cell>
          <cell r="I2193">
            <v>-1507.35</v>
          </cell>
          <cell r="J2193">
            <v>-1599.64</v>
          </cell>
          <cell r="K2193">
            <v>-1691.92</v>
          </cell>
          <cell r="L2193">
            <v>-1784.21</v>
          </cell>
          <cell r="M2193">
            <v>-1876.5</v>
          </cell>
          <cell r="N2193">
            <v>-1968.78</v>
          </cell>
          <cell r="O2193">
            <v>-2061.0700000000002</v>
          </cell>
          <cell r="P2193">
            <v>-2153.36</v>
          </cell>
          <cell r="Q2193">
            <v>-2245.64</v>
          </cell>
          <cell r="R2193">
            <v>-2337.9299999999998</v>
          </cell>
          <cell r="S2193">
            <v>-21964.240000000002</v>
          </cell>
          <cell r="T2193" t="str">
            <v>USD</v>
          </cell>
          <cell r="U2193" t="str">
            <v>ASSETS</v>
          </cell>
          <cell r="V2193" t="str">
            <v>OTHER ASSETS</v>
          </cell>
        </row>
        <row r="2194">
          <cell r="C2194" t="str">
            <v>JB   F3200031USD</v>
          </cell>
          <cell r="D2194" t="str">
            <v>CBABA***</v>
          </cell>
          <cell r="E2194" t="str">
            <v>LAND&amp;ME</v>
          </cell>
          <cell r="F2194" t="str">
            <v>Balance Sheet</v>
          </cell>
          <cell r="G2194">
            <v>-47974.89</v>
          </cell>
          <cell r="H2194">
            <v>-50978.62</v>
          </cell>
          <cell r="I2194">
            <v>-54318.73</v>
          </cell>
          <cell r="J2194">
            <v>-57434.53</v>
          </cell>
          <cell r="K2194">
            <v>-60550.37</v>
          </cell>
          <cell r="L2194">
            <v>-63666.32</v>
          </cell>
          <cell r="M2194">
            <v>-66782.09</v>
          </cell>
          <cell r="N2194">
            <v>-69897.88</v>
          </cell>
          <cell r="O2194">
            <v>-73013.820000000007</v>
          </cell>
          <cell r="P2194">
            <v>-76129.64</v>
          </cell>
          <cell r="Q2194">
            <v>-79245.45</v>
          </cell>
          <cell r="R2194">
            <v>-67492.600000000006</v>
          </cell>
          <cell r="S2194">
            <v>-767484.94</v>
          </cell>
          <cell r="T2194" t="str">
            <v>USD</v>
          </cell>
          <cell r="U2194" t="str">
            <v>ASSETS</v>
          </cell>
          <cell r="V2194" t="str">
            <v>OTHER ASSETS</v>
          </cell>
        </row>
        <row r="2195">
          <cell r="C2195" t="str">
            <v>JB   F3200032USD</v>
          </cell>
          <cell r="D2195" t="str">
            <v>CBABA***</v>
          </cell>
          <cell r="E2195" t="str">
            <v>LAND&amp;ME</v>
          </cell>
          <cell r="F2195" t="str">
            <v>Balance Sheet</v>
          </cell>
          <cell r="G2195">
            <v>-133242.66</v>
          </cell>
          <cell r="H2195">
            <v>-142595.79</v>
          </cell>
          <cell r="I2195">
            <v>-151948.89000000001</v>
          </cell>
          <cell r="J2195">
            <v>-161301.94</v>
          </cell>
          <cell r="K2195">
            <v>-170655.09</v>
          </cell>
          <cell r="L2195">
            <v>-180008.23</v>
          </cell>
          <cell r="M2195">
            <v>-189361.27</v>
          </cell>
          <cell r="N2195">
            <v>-198714.41</v>
          </cell>
          <cell r="O2195">
            <v>-208067.49</v>
          </cell>
          <cell r="P2195">
            <v>-217420.59</v>
          </cell>
          <cell r="Q2195">
            <v>-226773.7</v>
          </cell>
          <cell r="R2195">
            <v>-236355.91</v>
          </cell>
          <cell r="S2195">
            <v>-2216445.9699999997</v>
          </cell>
          <cell r="T2195" t="str">
            <v>USD</v>
          </cell>
          <cell r="U2195" t="str">
            <v>ASSETS</v>
          </cell>
          <cell r="V2195" t="str">
            <v>OTHER ASSETS</v>
          </cell>
        </row>
        <row r="2196">
          <cell r="C2196" t="str">
            <v>JB   F3200040USD</v>
          </cell>
          <cell r="D2196" t="str">
            <v>CBABA***</v>
          </cell>
          <cell r="E2196" t="str">
            <v>LAND&amp;ME</v>
          </cell>
          <cell r="F2196" t="str">
            <v>Balance Sheet</v>
          </cell>
          <cell r="G2196">
            <v>-2097.9299999999998</v>
          </cell>
          <cell r="H2196">
            <v>-2097.9299999999998</v>
          </cell>
          <cell r="I2196">
            <v>-2097.9299999999998</v>
          </cell>
          <cell r="J2196">
            <v>-2097.9299999999998</v>
          </cell>
          <cell r="K2196">
            <v>-2097.9299999999998</v>
          </cell>
          <cell r="L2196">
            <v>-2097.9299999999998</v>
          </cell>
          <cell r="M2196">
            <v>-2097.9299999999998</v>
          </cell>
          <cell r="N2196">
            <v>-2097.9299999999998</v>
          </cell>
          <cell r="O2196">
            <v>-2097.9299999999998</v>
          </cell>
          <cell r="P2196">
            <v>-2097.9299999999998</v>
          </cell>
          <cell r="Q2196">
            <v>-2097.9299999999998</v>
          </cell>
          <cell r="R2196">
            <v>-2097.9299999999998</v>
          </cell>
          <cell r="S2196">
            <v>-25175.16</v>
          </cell>
          <cell r="T2196" t="str">
            <v>USD</v>
          </cell>
          <cell r="U2196" t="str">
            <v>ASSETS</v>
          </cell>
          <cell r="V2196" t="str">
            <v>OTHER ASSETS</v>
          </cell>
        </row>
        <row r="2197">
          <cell r="C2197" t="str">
            <v>JB   F3200042USD</v>
          </cell>
          <cell r="D2197" t="str">
            <v>CBABA***</v>
          </cell>
          <cell r="E2197" t="str">
            <v>LAND&amp;ME</v>
          </cell>
          <cell r="F2197" t="str">
            <v>Balance Sheet</v>
          </cell>
          <cell r="G2197">
            <v>0</v>
          </cell>
          <cell r="H2197">
            <v>0</v>
          </cell>
          <cell r="I2197">
            <v>0</v>
          </cell>
          <cell r="J2197">
            <v>-3.83</v>
          </cell>
          <cell r="K2197">
            <v>-3.83</v>
          </cell>
          <cell r="L2197">
            <v>-3.83</v>
          </cell>
          <cell r="M2197">
            <v>-3.83</v>
          </cell>
          <cell r="N2197">
            <v>-3.83</v>
          </cell>
          <cell r="O2197">
            <v>-3.83</v>
          </cell>
          <cell r="P2197">
            <v>-3.83</v>
          </cell>
          <cell r="Q2197">
            <v>-3.83</v>
          </cell>
          <cell r="R2197">
            <v>-3.83</v>
          </cell>
          <cell r="S2197">
            <v>-34.469999999999992</v>
          </cell>
          <cell r="T2197" t="str">
            <v>USD</v>
          </cell>
          <cell r="U2197" t="str">
            <v>ASSETS</v>
          </cell>
          <cell r="V2197" t="str">
            <v>OTHER ASSETS</v>
          </cell>
        </row>
        <row r="2198">
          <cell r="C2198" t="str">
            <v>JB   F3200050USD</v>
          </cell>
          <cell r="D2198" t="str">
            <v>CBABA***</v>
          </cell>
          <cell r="E2198" t="str">
            <v>LAND&amp;ME</v>
          </cell>
          <cell r="F2198" t="str">
            <v>Balance Sheet</v>
          </cell>
          <cell r="G2198">
            <v>-123199.11</v>
          </cell>
          <cell r="H2198">
            <v>-123199.11</v>
          </cell>
          <cell r="I2198">
            <v>-123199.11</v>
          </cell>
          <cell r="J2198">
            <v>-123199.11</v>
          </cell>
          <cell r="K2198">
            <v>-123199.11</v>
          </cell>
          <cell r="L2198">
            <v>-123199.11</v>
          </cell>
          <cell r="M2198">
            <v>-123199.11</v>
          </cell>
          <cell r="N2198">
            <v>-123199.11</v>
          </cell>
          <cell r="O2198">
            <v>-123199.11</v>
          </cell>
          <cell r="P2198">
            <v>-123199.11</v>
          </cell>
          <cell r="Q2198">
            <v>-123199.11</v>
          </cell>
          <cell r="R2198">
            <v>-123199.11</v>
          </cell>
          <cell r="S2198">
            <v>-1478389.3200000003</v>
          </cell>
          <cell r="T2198" t="str">
            <v>USD</v>
          </cell>
          <cell r="U2198" t="str">
            <v>ASSETS</v>
          </cell>
          <cell r="V2198" t="str">
            <v>OTHER ASSETS</v>
          </cell>
        </row>
        <row r="2199">
          <cell r="C2199" t="str">
            <v>JB   F3200051USD</v>
          </cell>
          <cell r="D2199" t="str">
            <v>CBABA***</v>
          </cell>
          <cell r="E2199" t="str">
            <v>LAND&amp;ME</v>
          </cell>
          <cell r="F2199" t="str">
            <v>Balance Sheet</v>
          </cell>
          <cell r="G2199">
            <v>-44255.83</v>
          </cell>
          <cell r="H2199">
            <v>-46866.09</v>
          </cell>
          <cell r="I2199">
            <v>-49476.23</v>
          </cell>
          <cell r="J2199">
            <v>-54195.87</v>
          </cell>
          <cell r="K2199">
            <v>-64452.23</v>
          </cell>
          <cell r="L2199">
            <v>-68607.42</v>
          </cell>
          <cell r="M2199">
            <v>-72762.58</v>
          </cell>
          <cell r="N2199">
            <v>-76917.88</v>
          </cell>
          <cell r="O2199">
            <v>-81073.05</v>
          </cell>
          <cell r="P2199">
            <v>-85228.24</v>
          </cell>
          <cell r="Q2199">
            <v>-89383.53</v>
          </cell>
          <cell r="R2199">
            <v>-99047.49</v>
          </cell>
          <cell r="S2199">
            <v>-832266.44000000006</v>
          </cell>
          <cell r="T2199" t="str">
            <v>USD</v>
          </cell>
          <cell r="U2199" t="str">
            <v>ASSETS</v>
          </cell>
          <cell r="V2199" t="str">
            <v>OTHER ASSETS</v>
          </cell>
        </row>
        <row r="2200">
          <cell r="C2200" t="str">
            <v>JB   F3200052USD</v>
          </cell>
          <cell r="D2200" t="str">
            <v>CBABA***</v>
          </cell>
          <cell r="E2200" t="str">
            <v>LAND&amp;ME</v>
          </cell>
          <cell r="F2200" t="str">
            <v>Balance Sheet</v>
          </cell>
          <cell r="G2200">
            <v>-183507.19</v>
          </cell>
          <cell r="H2200">
            <v>-194021.15</v>
          </cell>
          <cell r="I2200">
            <v>-204535.09</v>
          </cell>
          <cell r="J2200">
            <v>-215049</v>
          </cell>
          <cell r="K2200">
            <v>-228254.43</v>
          </cell>
          <cell r="L2200">
            <v>-239309.46</v>
          </cell>
          <cell r="M2200">
            <v>-251463.97</v>
          </cell>
          <cell r="N2200">
            <v>-262702.28000000003</v>
          </cell>
          <cell r="O2200">
            <v>-273720.92</v>
          </cell>
          <cell r="P2200">
            <v>-285166.34000000003</v>
          </cell>
          <cell r="Q2200">
            <v>-296270.28999999998</v>
          </cell>
          <cell r="R2200">
            <v>-306222.53000000003</v>
          </cell>
          <cell r="S2200">
            <v>-2940222.6499999994</v>
          </cell>
          <cell r="T2200" t="str">
            <v>USD</v>
          </cell>
          <cell r="U2200" t="str">
            <v>ASSETS</v>
          </cell>
          <cell r="V2200" t="str">
            <v>OTHER ASSETS</v>
          </cell>
        </row>
        <row r="2201">
          <cell r="C2201" t="str">
            <v>JB   F3200055USD</v>
          </cell>
          <cell r="D2201" t="str">
            <v>CBABA***</v>
          </cell>
          <cell r="E2201" t="str">
            <v>LAND&amp;ME</v>
          </cell>
          <cell r="F2201" t="str">
            <v>Balance Sheet</v>
          </cell>
          <cell r="G2201">
            <v>-52572.53</v>
          </cell>
          <cell r="H2201">
            <v>-52572.53</v>
          </cell>
          <cell r="I2201">
            <v>-52572.53</v>
          </cell>
          <cell r="J2201">
            <v>-52572.53</v>
          </cell>
          <cell r="K2201">
            <v>-52572.53</v>
          </cell>
          <cell r="L2201">
            <v>-52572.53</v>
          </cell>
          <cell r="M2201">
            <v>-52572.53</v>
          </cell>
          <cell r="N2201">
            <v>-52572.53</v>
          </cell>
          <cell r="O2201">
            <v>-52572.53</v>
          </cell>
          <cell r="P2201">
            <v>-52572.53</v>
          </cell>
          <cell r="Q2201">
            <v>-52572.53</v>
          </cell>
          <cell r="R2201">
            <v>-52572.53</v>
          </cell>
          <cell r="S2201">
            <v>-630870.36000000022</v>
          </cell>
          <cell r="T2201" t="str">
            <v>USD</v>
          </cell>
          <cell r="U2201" t="str">
            <v>ASSETS</v>
          </cell>
          <cell r="V2201" t="str">
            <v>OTHER ASSETS</v>
          </cell>
        </row>
        <row r="2202">
          <cell r="C2202" t="str">
            <v>JB   F3200061USD</v>
          </cell>
          <cell r="D2202" t="str">
            <v>CBABA***</v>
          </cell>
          <cell r="E2202" t="str">
            <v>LAND&amp;ME</v>
          </cell>
          <cell r="F2202" t="str">
            <v>Balance Sheet</v>
          </cell>
          <cell r="G2202">
            <v>-218701.34</v>
          </cell>
          <cell r="H2202">
            <v>-218701.34</v>
          </cell>
          <cell r="I2202">
            <v>-218701.34</v>
          </cell>
          <cell r="J2202">
            <v>-218701.41</v>
          </cell>
          <cell r="K2202">
            <v>-218701.41</v>
          </cell>
          <cell r="L2202">
            <v>-218701.41</v>
          </cell>
          <cell r="M2202">
            <v>-218701.41</v>
          </cell>
          <cell r="N2202">
            <v>-218701.41</v>
          </cell>
          <cell r="O2202">
            <v>-218701.41</v>
          </cell>
          <cell r="P2202">
            <v>-218701.41</v>
          </cell>
          <cell r="Q2202">
            <v>-218701.41</v>
          </cell>
          <cell r="R2202">
            <v>-218701.41</v>
          </cell>
          <cell r="S2202">
            <v>-2624416.71</v>
          </cell>
          <cell r="T2202" t="str">
            <v>USD</v>
          </cell>
          <cell r="U2202" t="str">
            <v>ASSETS</v>
          </cell>
          <cell r="V2202" t="str">
            <v>OTHER ASSETS</v>
          </cell>
        </row>
        <row r="2203">
          <cell r="C2203" t="str">
            <v>JB   F3200070USD</v>
          </cell>
          <cell r="D2203" t="str">
            <v>CBABA***</v>
          </cell>
          <cell r="E2203" t="str">
            <v>LAND&amp;ME</v>
          </cell>
          <cell r="F2203" t="str">
            <v>Balance Sheet</v>
          </cell>
          <cell r="G2203">
            <v>-11527.04</v>
          </cell>
          <cell r="H2203">
            <v>-11527.04</v>
          </cell>
          <cell r="I2203">
            <v>-11527.04</v>
          </cell>
          <cell r="J2203">
            <v>-11527.04</v>
          </cell>
          <cell r="K2203">
            <v>-11527.04</v>
          </cell>
          <cell r="L2203">
            <v>-11527.04</v>
          </cell>
          <cell r="M2203">
            <v>-11527.04</v>
          </cell>
          <cell r="N2203">
            <v>-11527.04</v>
          </cell>
          <cell r="O2203">
            <v>-11527.04</v>
          </cell>
          <cell r="P2203">
            <v>-11527.04</v>
          </cell>
          <cell r="Q2203">
            <v>-11527.04</v>
          </cell>
          <cell r="R2203">
            <v>-11527.04</v>
          </cell>
          <cell r="S2203">
            <v>-138324.48000000004</v>
          </cell>
          <cell r="T2203" t="str">
            <v>USD</v>
          </cell>
          <cell r="U2203" t="str">
            <v>ASSETS</v>
          </cell>
          <cell r="V2203" t="str">
            <v>OTHER ASSETS</v>
          </cell>
        </row>
        <row r="2204">
          <cell r="C2204" t="str">
            <v>JB   F3200091USD</v>
          </cell>
          <cell r="D2204" t="str">
            <v>CBABA***</v>
          </cell>
          <cell r="E2204" t="str">
            <v>LAND&amp;ME</v>
          </cell>
          <cell r="F2204" t="str">
            <v>Balance Sheet</v>
          </cell>
          <cell r="G2204">
            <v>-7663.48</v>
          </cell>
          <cell r="H2204">
            <v>-8299.25</v>
          </cell>
          <cell r="I2204">
            <v>-11649.44</v>
          </cell>
          <cell r="J2204">
            <v>-13249.1</v>
          </cell>
          <cell r="K2204">
            <v>-14848.77</v>
          </cell>
          <cell r="L2204">
            <v>-16448.45</v>
          </cell>
          <cell r="M2204">
            <v>-18048.09</v>
          </cell>
          <cell r="N2204">
            <v>-19647.75</v>
          </cell>
          <cell r="O2204">
            <v>-21247.43</v>
          </cell>
          <cell r="P2204">
            <v>-22847.09</v>
          </cell>
          <cell r="Q2204">
            <v>-24455.439999999999</v>
          </cell>
          <cell r="R2204">
            <v>-24169.84</v>
          </cell>
          <cell r="S2204">
            <v>-202574.12999999998</v>
          </cell>
          <cell r="T2204" t="str">
            <v>USD</v>
          </cell>
          <cell r="U2204" t="str">
            <v>ASSETS</v>
          </cell>
          <cell r="V2204" t="str">
            <v>OTHER ASSETS</v>
          </cell>
        </row>
        <row r="2205">
          <cell r="C2205" t="str">
            <v>JB   G100006601USD</v>
          </cell>
          <cell r="D2205" t="str">
            <v>DABAB***</v>
          </cell>
          <cell r="E2205" t="str">
            <v>A/P</v>
          </cell>
          <cell r="F2205" t="str">
            <v>Balance Sheet</v>
          </cell>
          <cell r="G2205">
            <v>0.02</v>
          </cell>
          <cell r="H2205">
            <v>0.02</v>
          </cell>
          <cell r="I2205">
            <v>0.02</v>
          </cell>
          <cell r="J2205">
            <v>0.02</v>
          </cell>
          <cell r="K2205">
            <v>0.02</v>
          </cell>
          <cell r="L2205">
            <v>0.02</v>
          </cell>
          <cell r="M2205">
            <v>0.02</v>
          </cell>
          <cell r="N2205">
            <v>0.02</v>
          </cell>
          <cell r="O2205">
            <v>0.02</v>
          </cell>
          <cell r="P2205">
            <v>0.02</v>
          </cell>
          <cell r="Q2205">
            <v>0.02</v>
          </cell>
          <cell r="R2205">
            <v>0.02</v>
          </cell>
          <cell r="S2205">
            <v>0.23999999999999996</v>
          </cell>
          <cell r="T2205" t="str">
            <v>USD</v>
          </cell>
          <cell r="U2205" t="str">
            <v>LIABILITIES</v>
          </cell>
          <cell r="V2205" t="str">
            <v>CURRENT LIAB</v>
          </cell>
        </row>
        <row r="2206">
          <cell r="C2206" t="str">
            <v>JB   G100016601USD</v>
          </cell>
          <cell r="D2206" t="str">
            <v>DABAB***</v>
          </cell>
          <cell r="E2206" t="str">
            <v>A/P</v>
          </cell>
          <cell r="F2206" t="str">
            <v>Balance Sheet</v>
          </cell>
          <cell r="G2206">
            <v>-3.37</v>
          </cell>
          <cell r="H2206">
            <v>-3.37</v>
          </cell>
          <cell r="I2206">
            <v>-3.37</v>
          </cell>
          <cell r="J2206">
            <v>-3.37</v>
          </cell>
          <cell r="K2206">
            <v>-3.37</v>
          </cell>
          <cell r="L2206">
            <v>-3.37</v>
          </cell>
          <cell r="M2206">
            <v>-3.37</v>
          </cell>
          <cell r="N2206">
            <v>-3.37</v>
          </cell>
          <cell r="O2206">
            <v>-3.37</v>
          </cell>
          <cell r="P2206">
            <v>-3.37</v>
          </cell>
          <cell r="Q2206">
            <v>-3.37</v>
          </cell>
          <cell r="R2206">
            <v>-3.37</v>
          </cell>
          <cell r="S2206">
            <v>-40.44</v>
          </cell>
          <cell r="T2206" t="str">
            <v>USD</v>
          </cell>
          <cell r="U2206" t="str">
            <v>LIABILITIES</v>
          </cell>
          <cell r="V2206" t="str">
            <v>CURRENT LIAB</v>
          </cell>
        </row>
        <row r="2207">
          <cell r="C2207" t="str">
            <v>JB   G170008701USD</v>
          </cell>
          <cell r="D2207" t="str">
            <v>DABAAG**</v>
          </cell>
          <cell r="E2207" t="str">
            <v>A/P</v>
          </cell>
          <cell r="F2207" t="str">
            <v>Balance Sheet</v>
          </cell>
          <cell r="G2207">
            <v>-34483.56</v>
          </cell>
          <cell r="H2207">
            <v>-32377.87</v>
          </cell>
          <cell r="I2207">
            <v>-36606.42</v>
          </cell>
          <cell r="J2207">
            <v>-31426.29</v>
          </cell>
          <cell r="K2207">
            <v>-32318.46</v>
          </cell>
          <cell r="L2207">
            <v>-32163.81</v>
          </cell>
          <cell r="M2207">
            <v>-32411.25</v>
          </cell>
          <cell r="N2207">
            <v>-33563.56</v>
          </cell>
          <cell r="O2207">
            <v>-35177.97</v>
          </cell>
          <cell r="P2207">
            <v>-34590.81</v>
          </cell>
          <cell r="Q2207">
            <v>-37570.65</v>
          </cell>
          <cell r="R2207">
            <v>-32591.08</v>
          </cell>
          <cell r="S2207">
            <v>-405281.73</v>
          </cell>
          <cell r="T2207" t="str">
            <v>USD</v>
          </cell>
          <cell r="U2207" t="str">
            <v>LIABILITIES</v>
          </cell>
          <cell r="V2207" t="str">
            <v>CURRENT LIAB</v>
          </cell>
        </row>
        <row r="2208">
          <cell r="C2208" t="str">
            <v>JB   G170008702USD</v>
          </cell>
          <cell r="D2208" t="str">
            <v>DABAAG**</v>
          </cell>
          <cell r="E2208" t="str">
            <v>A/P</v>
          </cell>
          <cell r="F2208" t="str">
            <v>Balance Sheet</v>
          </cell>
          <cell r="G2208">
            <v>-44617.68</v>
          </cell>
          <cell r="H2208">
            <v>-44565.17</v>
          </cell>
          <cell r="I2208">
            <v>-49853.82</v>
          </cell>
          <cell r="J2208">
            <v>-48090.55</v>
          </cell>
          <cell r="K2208">
            <v>-840.3</v>
          </cell>
          <cell r="L2208">
            <v>-46264.01</v>
          </cell>
          <cell r="M2208">
            <v>-44831.09</v>
          </cell>
          <cell r="N2208">
            <v>-46241.51</v>
          </cell>
          <cell r="O2208">
            <v>-43171.95</v>
          </cell>
          <cell r="P2208">
            <v>2200.79</v>
          </cell>
          <cell r="Q2208">
            <v>1687.37</v>
          </cell>
          <cell r="R2208">
            <v>-4215.2</v>
          </cell>
          <cell r="S2208">
            <v>-368803.12000000005</v>
          </cell>
          <cell r="T2208" t="str">
            <v>USD</v>
          </cell>
          <cell r="U2208" t="str">
            <v>LIABILITIES</v>
          </cell>
          <cell r="V2208" t="str">
            <v>CURRENT LIAB</v>
          </cell>
        </row>
        <row r="2209">
          <cell r="C2209" t="str">
            <v>JB   G1701001USD</v>
          </cell>
          <cell r="D2209" t="str">
            <v>DABAB***</v>
          </cell>
          <cell r="E2209" t="str">
            <v>A/P</v>
          </cell>
          <cell r="F2209" t="str">
            <v>Balance Sheet</v>
          </cell>
          <cell r="G2209">
            <v>0</v>
          </cell>
          <cell r="H2209">
            <v>0</v>
          </cell>
          <cell r="I2209">
            <v>0</v>
          </cell>
          <cell r="J2209">
            <v>0</v>
          </cell>
          <cell r="K2209">
            <v>0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>
            <v>0</v>
          </cell>
          <cell r="T2209" t="str">
            <v>USD</v>
          </cell>
          <cell r="U2209" t="str">
            <v>LIABILITIES</v>
          </cell>
          <cell r="V2209" t="str">
            <v>CURRENT LIAB</v>
          </cell>
        </row>
        <row r="2210">
          <cell r="C2210" t="str">
            <v>JB   G1701001MLUSD</v>
          </cell>
          <cell r="D2210" t="str">
            <v>DABAB***</v>
          </cell>
          <cell r="E2210" t="str">
            <v>A/P</v>
          </cell>
          <cell r="F2210" t="str">
            <v>Balance Sheet</v>
          </cell>
          <cell r="G2210">
            <v>0</v>
          </cell>
          <cell r="H2210">
            <v>0</v>
          </cell>
          <cell r="I2210">
            <v>0</v>
          </cell>
          <cell r="J2210">
            <v>0</v>
          </cell>
          <cell r="K2210">
            <v>0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0</v>
          </cell>
          <cell r="Q2210">
            <v>0</v>
          </cell>
          <cell r="R2210">
            <v>0</v>
          </cell>
          <cell r="S2210">
            <v>0</v>
          </cell>
          <cell r="T2210" t="str">
            <v>USD</v>
          </cell>
          <cell r="U2210" t="str">
            <v>LIABILITIES</v>
          </cell>
          <cell r="V2210" t="str">
            <v>CURRENT LIAB</v>
          </cell>
        </row>
        <row r="2211">
          <cell r="C2211" t="str">
            <v>JB   G1701007USD</v>
          </cell>
          <cell r="D2211" t="str">
            <v>DABAB***</v>
          </cell>
          <cell r="E2211" t="str">
            <v>A/P</v>
          </cell>
          <cell r="F2211" t="str">
            <v>Balance Sheet</v>
          </cell>
          <cell r="G2211">
            <v>-27549.22</v>
          </cell>
          <cell r="H2211">
            <v>-27737.06</v>
          </cell>
          <cell r="I2211">
            <v>0</v>
          </cell>
          <cell r="J2211">
            <v>0</v>
          </cell>
          <cell r="K2211">
            <v>0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>
            <v>-55286.28</v>
          </cell>
          <cell r="T2211" t="str">
            <v>USD</v>
          </cell>
          <cell r="U2211" t="str">
            <v>LIABILITIES</v>
          </cell>
          <cell r="V2211" t="str">
            <v>CURRENT LIAB</v>
          </cell>
        </row>
        <row r="2212">
          <cell r="C2212" t="str">
            <v>JB   G1701008USD</v>
          </cell>
          <cell r="D2212" t="str">
            <v>DABAAG**</v>
          </cell>
          <cell r="E2212" t="str">
            <v>A/P</v>
          </cell>
          <cell r="F2212" t="str">
            <v>Balance Sheet</v>
          </cell>
          <cell r="G2212">
            <v>-33366.769999999997</v>
          </cell>
          <cell r="H2212">
            <v>-26705.69</v>
          </cell>
          <cell r="I2212">
            <v>-29865.81</v>
          </cell>
          <cell r="J2212">
            <v>-18243.66</v>
          </cell>
          <cell r="K2212">
            <v>0</v>
          </cell>
          <cell r="L2212">
            <v>0</v>
          </cell>
          <cell r="M2212">
            <v>0</v>
          </cell>
          <cell r="N2212">
            <v>-288419.84999999998</v>
          </cell>
          <cell r="O2212">
            <v>-72886.66</v>
          </cell>
          <cell r="P2212">
            <v>0</v>
          </cell>
          <cell r="Q2212">
            <v>0</v>
          </cell>
          <cell r="R2212">
            <v>0</v>
          </cell>
          <cell r="S2212">
            <v>-469488.43999999994</v>
          </cell>
          <cell r="T2212" t="str">
            <v>USD</v>
          </cell>
          <cell r="U2212" t="str">
            <v>LIABILITIES</v>
          </cell>
          <cell r="V2212" t="str">
            <v>CURRENT LIAB</v>
          </cell>
        </row>
        <row r="2213">
          <cell r="C2213" t="str">
            <v>JB   G1701052USD</v>
          </cell>
          <cell r="D2213" t="str">
            <v>DABAB***</v>
          </cell>
          <cell r="E2213" t="str">
            <v>A/P</v>
          </cell>
          <cell r="F2213" t="str">
            <v>Balance Sheet</v>
          </cell>
          <cell r="G2213">
            <v>-64416.09</v>
          </cell>
          <cell r="H2213">
            <v>-61720.42</v>
          </cell>
          <cell r="I2213">
            <v>-59637.8</v>
          </cell>
          <cell r="J2213">
            <v>-59637.8</v>
          </cell>
          <cell r="K2213">
            <v>-69388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>
            <v>-314800.11</v>
          </cell>
          <cell r="T2213" t="str">
            <v>USD</v>
          </cell>
          <cell r="U2213" t="str">
            <v>LIABILITIES</v>
          </cell>
          <cell r="V2213" t="str">
            <v>CURRENT LIAB</v>
          </cell>
        </row>
        <row r="2214">
          <cell r="C2214" t="str">
            <v>JB   G1707001USD</v>
          </cell>
          <cell r="D2214" t="str">
            <v>DABAAG**</v>
          </cell>
          <cell r="E2214" t="str">
            <v>A/P</v>
          </cell>
          <cell r="F2214" t="str">
            <v>Balance Sheet</v>
          </cell>
          <cell r="G2214">
            <v>-54721.67</v>
          </cell>
          <cell r="H2214">
            <v>-50353.74</v>
          </cell>
          <cell r="I2214">
            <v>-49862.98</v>
          </cell>
          <cell r="J2214">
            <v>-0.01</v>
          </cell>
          <cell r="K2214">
            <v>-0.01</v>
          </cell>
          <cell r="L2214">
            <v>-0.01</v>
          </cell>
          <cell r="M2214">
            <v>-0.01</v>
          </cell>
          <cell r="N2214">
            <v>-0.01</v>
          </cell>
          <cell r="O2214">
            <v>-0.01</v>
          </cell>
          <cell r="P2214">
            <v>-0.01</v>
          </cell>
          <cell r="Q2214">
            <v>-0.01</v>
          </cell>
          <cell r="R2214">
            <v>-0.01</v>
          </cell>
          <cell r="S2214">
            <v>-154938.4800000001</v>
          </cell>
          <cell r="T2214" t="str">
            <v>USD</v>
          </cell>
          <cell r="U2214" t="str">
            <v>LIABILITIES</v>
          </cell>
          <cell r="V2214" t="str">
            <v>CURRENT LIAB</v>
          </cell>
        </row>
        <row r="2215">
          <cell r="C2215" t="str">
            <v>JB   G1747001USD</v>
          </cell>
          <cell r="D2215" t="str">
            <v>DABAAJ**</v>
          </cell>
          <cell r="E2215" t="str">
            <v>A/P</v>
          </cell>
          <cell r="F2215" t="str">
            <v>Balance Sheet</v>
          </cell>
          <cell r="G2215">
            <v>0</v>
          </cell>
          <cell r="H2215">
            <v>-701119.43</v>
          </cell>
          <cell r="I2215">
            <v>-2719608.76</v>
          </cell>
          <cell r="J2215">
            <v>-2862590.07</v>
          </cell>
          <cell r="K2215">
            <v>-3082057.95</v>
          </cell>
          <cell r="L2215">
            <v>-978338</v>
          </cell>
          <cell r="M2215">
            <v>-1132233.2</v>
          </cell>
          <cell r="N2215">
            <v>-1309450.03</v>
          </cell>
          <cell r="O2215">
            <v>-1516050.79</v>
          </cell>
          <cell r="P2215">
            <v>-1652584.47</v>
          </cell>
          <cell r="Q2215">
            <v>-1899755.42</v>
          </cell>
          <cell r="R2215">
            <v>-1952499.32</v>
          </cell>
          <cell r="S2215">
            <v>-19806287.440000001</v>
          </cell>
          <cell r="T2215" t="str">
            <v>USD</v>
          </cell>
          <cell r="U2215" t="str">
            <v>LIABILITIES</v>
          </cell>
          <cell r="V2215" t="str">
            <v>CURRENT LIAB</v>
          </cell>
        </row>
        <row r="2216">
          <cell r="C2216" t="str">
            <v>JB   G17470JBMGUSD</v>
          </cell>
          <cell r="D2216" t="str">
            <v>DABAAJ**</v>
          </cell>
          <cell r="E2216" t="str">
            <v>A/P</v>
          </cell>
          <cell r="F2216" t="str">
            <v>Balance Sheet</v>
          </cell>
          <cell r="G2216">
            <v>0</v>
          </cell>
          <cell r="H2216">
            <v>0</v>
          </cell>
          <cell r="I2216">
            <v>0</v>
          </cell>
          <cell r="J2216">
            <v>0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>
            <v>0</v>
          </cell>
          <cell r="T2216" t="str">
            <v>USD</v>
          </cell>
          <cell r="U2216" t="str">
            <v>LIABILITIES</v>
          </cell>
          <cell r="V2216" t="str">
            <v>CURRENT LIAB</v>
          </cell>
        </row>
        <row r="2217">
          <cell r="C2217" t="str">
            <v>JB   G17470JBMLUSD</v>
          </cell>
          <cell r="D2217" t="str">
            <v>DABAAJ**</v>
          </cell>
          <cell r="E2217" t="str">
            <v>A/P</v>
          </cell>
          <cell r="F2217" t="str">
            <v>Balance Sheet</v>
          </cell>
          <cell r="G2217">
            <v>0</v>
          </cell>
          <cell r="H2217">
            <v>0</v>
          </cell>
          <cell r="I2217">
            <v>0</v>
          </cell>
          <cell r="J2217">
            <v>0</v>
          </cell>
          <cell r="K2217">
            <v>0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>
            <v>0</v>
          </cell>
          <cell r="T2217" t="str">
            <v>USD</v>
          </cell>
          <cell r="U2217" t="str">
            <v>LIABILITIES</v>
          </cell>
          <cell r="V2217" t="str">
            <v>CURRENT LIAB</v>
          </cell>
        </row>
        <row r="2218">
          <cell r="C2218" t="str">
            <v>JB   G17470JBNHUSD</v>
          </cell>
          <cell r="D2218" t="str">
            <v>DABAAJ**</v>
          </cell>
          <cell r="E2218" t="str">
            <v>A/P</v>
          </cell>
          <cell r="F2218" t="str">
            <v>Balance Sheet</v>
          </cell>
          <cell r="G2218">
            <v>0</v>
          </cell>
          <cell r="H2218">
            <v>0</v>
          </cell>
          <cell r="I2218">
            <v>0</v>
          </cell>
          <cell r="J2218">
            <v>0</v>
          </cell>
          <cell r="K2218">
            <v>0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>
            <v>0</v>
          </cell>
          <cell r="T2218" t="str">
            <v>USD</v>
          </cell>
          <cell r="U2218" t="str">
            <v>LIABILITIES</v>
          </cell>
          <cell r="V2218" t="str">
            <v>CURRENT LIAB</v>
          </cell>
        </row>
        <row r="2219">
          <cell r="C2219" t="str">
            <v>JB   G17470JBU8USD</v>
          </cell>
          <cell r="D2219" t="str">
            <v>DABAAJ**</v>
          </cell>
          <cell r="E2219" t="str">
            <v>A/P</v>
          </cell>
          <cell r="F2219" t="str">
            <v>Balance Sheet</v>
          </cell>
          <cell r="G2219">
            <v>0</v>
          </cell>
          <cell r="H2219">
            <v>0</v>
          </cell>
          <cell r="I2219">
            <v>0</v>
          </cell>
          <cell r="J2219">
            <v>0</v>
          </cell>
          <cell r="K2219">
            <v>0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>
            <v>0</v>
          </cell>
          <cell r="T2219" t="str">
            <v>USD</v>
          </cell>
          <cell r="U2219" t="str">
            <v>LIABILITIES</v>
          </cell>
          <cell r="V2219" t="str">
            <v>CURRENT LIAB</v>
          </cell>
        </row>
        <row r="2220">
          <cell r="C2220" t="str">
            <v>JB   G17470JBYWUSD</v>
          </cell>
          <cell r="D2220" t="str">
            <v>DABAAJ**</v>
          </cell>
          <cell r="E2220" t="str">
            <v>A/P</v>
          </cell>
          <cell r="F2220" t="str">
            <v>Balance Sheet</v>
          </cell>
          <cell r="G2220">
            <v>0</v>
          </cell>
          <cell r="H2220">
            <v>0</v>
          </cell>
          <cell r="I2220">
            <v>0.01</v>
          </cell>
          <cell r="J2220">
            <v>0.01</v>
          </cell>
          <cell r="K2220">
            <v>0.01</v>
          </cell>
          <cell r="L2220">
            <v>0.01</v>
          </cell>
          <cell r="M2220">
            <v>0.01</v>
          </cell>
          <cell r="N2220">
            <v>0.01</v>
          </cell>
          <cell r="O2220">
            <v>0.01</v>
          </cell>
          <cell r="P2220">
            <v>0.01</v>
          </cell>
          <cell r="Q2220">
            <v>0.01</v>
          </cell>
          <cell r="R2220">
            <v>0.01</v>
          </cell>
          <cell r="S2220">
            <v>9.9999999999999992E-2</v>
          </cell>
          <cell r="T2220" t="str">
            <v>USD</v>
          </cell>
          <cell r="U2220" t="str">
            <v>LIABILITIES</v>
          </cell>
          <cell r="V2220" t="str">
            <v>CURRENT LIAB</v>
          </cell>
        </row>
        <row r="2221">
          <cell r="C2221" t="str">
            <v>JB   G1747CHJUSD</v>
          </cell>
          <cell r="D2221" t="str">
            <v>DABAAJ**</v>
          </cell>
          <cell r="E2221" t="str">
            <v>A/P</v>
          </cell>
          <cell r="F2221" t="str">
            <v>Balance Sheet</v>
          </cell>
          <cell r="G2221">
            <v>0</v>
          </cell>
          <cell r="H2221">
            <v>0</v>
          </cell>
          <cell r="I2221">
            <v>-0.03</v>
          </cell>
          <cell r="J2221">
            <v>-0.03</v>
          </cell>
          <cell r="K2221">
            <v>-0.03</v>
          </cell>
          <cell r="L2221">
            <v>-0.03</v>
          </cell>
          <cell r="M2221">
            <v>-0.03</v>
          </cell>
          <cell r="N2221">
            <v>-0.03</v>
          </cell>
          <cell r="O2221">
            <v>-0.03</v>
          </cell>
          <cell r="P2221">
            <v>-0.03</v>
          </cell>
          <cell r="Q2221">
            <v>-0.03</v>
          </cell>
          <cell r="R2221">
            <v>-0.03</v>
          </cell>
          <cell r="S2221">
            <v>-0.30000000000000004</v>
          </cell>
          <cell r="T2221" t="str">
            <v>USD</v>
          </cell>
          <cell r="U2221" t="str">
            <v>LIABILITIES</v>
          </cell>
          <cell r="V2221" t="str">
            <v>CURRENT LIAB</v>
          </cell>
        </row>
        <row r="2222">
          <cell r="C2222" t="str">
            <v>JB   G1747TMPUSD</v>
          </cell>
          <cell r="D2222" t="str">
            <v>DABAAJ**</v>
          </cell>
          <cell r="E2222" t="str">
            <v>A/P</v>
          </cell>
          <cell r="F2222" t="str">
            <v>Balance Sheet</v>
          </cell>
          <cell r="G2222">
            <v>-1875869.37</v>
          </cell>
          <cell r="H2222">
            <v>-1875869.37</v>
          </cell>
          <cell r="I2222">
            <v>0</v>
          </cell>
          <cell r="J2222">
            <v>0</v>
          </cell>
          <cell r="K2222">
            <v>0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>
            <v>-3751738.74</v>
          </cell>
          <cell r="T2222" t="str">
            <v>USD</v>
          </cell>
          <cell r="U2222" t="str">
            <v>LIABILITIES</v>
          </cell>
          <cell r="V2222" t="str">
            <v>CURRENT LIAB</v>
          </cell>
        </row>
        <row r="2223">
          <cell r="C2223" t="str">
            <v>JB   G1799USD</v>
          </cell>
          <cell r="D2223" t="str">
            <v>DABAAG**</v>
          </cell>
          <cell r="E2223" t="str">
            <v>A/P</v>
          </cell>
          <cell r="F2223" t="str">
            <v>Balance Sheet</v>
          </cell>
          <cell r="G2223">
            <v>0</v>
          </cell>
          <cell r="H2223">
            <v>0</v>
          </cell>
          <cell r="I2223">
            <v>0</v>
          </cell>
          <cell r="J2223">
            <v>0</v>
          </cell>
          <cell r="K2223">
            <v>0</v>
          </cell>
          <cell r="L2223">
            <v>0</v>
          </cell>
          <cell r="M2223">
            <v>-492516.66</v>
          </cell>
          <cell r="N2223">
            <v>-17.149999999999999</v>
          </cell>
          <cell r="O2223">
            <v>2587.38</v>
          </cell>
          <cell r="P2223">
            <v>0</v>
          </cell>
          <cell r="Q2223">
            <v>-28.86</v>
          </cell>
          <cell r="R2223">
            <v>-239383.35</v>
          </cell>
          <cell r="S2223">
            <v>-729358.64</v>
          </cell>
          <cell r="T2223" t="str">
            <v>USD</v>
          </cell>
          <cell r="U2223" t="str">
            <v>LIABILITIES</v>
          </cell>
          <cell r="V2223" t="str">
            <v>CURRENT LIAB</v>
          </cell>
        </row>
        <row r="2224">
          <cell r="C2224" t="str">
            <v>JB   G3730010USD</v>
          </cell>
          <cell r="D2224" t="str">
            <v>DABAAG**</v>
          </cell>
          <cell r="E2224" t="str">
            <v>A/P</v>
          </cell>
          <cell r="F2224" t="str">
            <v>Balance Sheet</v>
          </cell>
          <cell r="G2224">
            <v>0</v>
          </cell>
          <cell r="H2224">
            <v>0</v>
          </cell>
          <cell r="I2224">
            <v>0</v>
          </cell>
          <cell r="J2224">
            <v>0</v>
          </cell>
          <cell r="K2224">
            <v>0</v>
          </cell>
          <cell r="L2224">
            <v>-13991.53</v>
          </cell>
          <cell r="M2224">
            <v>-14095.31</v>
          </cell>
          <cell r="N2224">
            <v>-14080.52</v>
          </cell>
          <cell r="O2224">
            <v>-14622.23</v>
          </cell>
          <cell r="P2224">
            <v>-469.21</v>
          </cell>
          <cell r="Q2224">
            <v>-470.22</v>
          </cell>
          <cell r="R2224">
            <v>-450</v>
          </cell>
          <cell r="S2224">
            <v>-58179.02</v>
          </cell>
          <cell r="T2224" t="str">
            <v>USD</v>
          </cell>
          <cell r="U2224" t="str">
            <v>LIABILITIES</v>
          </cell>
          <cell r="V2224" t="str">
            <v>CURRENT LIAB</v>
          </cell>
        </row>
        <row r="2225">
          <cell r="C2225" t="str">
            <v>BU   A0007JPM93USD</v>
          </cell>
          <cell r="D2225" t="str">
            <v>CABB****</v>
          </cell>
          <cell r="E2225" t="str">
            <v>CASH</v>
          </cell>
          <cell r="F2225" t="str">
            <v>Balance Sheet</v>
          </cell>
          <cell r="G2225">
            <v>37968.04</v>
          </cell>
          <cell r="H2225">
            <v>-39373.99</v>
          </cell>
          <cell r="I2225">
            <v>0</v>
          </cell>
          <cell r="J2225">
            <v>0</v>
          </cell>
          <cell r="K2225">
            <v>0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121164.95</v>
          </cell>
          <cell r="Q2225">
            <v>123033.82</v>
          </cell>
          <cell r="R2225">
            <v>117938.48</v>
          </cell>
          <cell r="S2225">
            <v>360731.3</v>
          </cell>
          <cell r="T2225" t="str">
            <v>USD</v>
          </cell>
          <cell r="U2225" t="str">
            <v>ASSETS</v>
          </cell>
          <cell r="V2225" t="str">
            <v>CURRENT ASSETS</v>
          </cell>
        </row>
        <row r="2226">
          <cell r="C2226" t="str">
            <v>BU   A5192001USD</v>
          </cell>
          <cell r="D2226" t="str">
            <v>DBDC****</v>
          </cell>
          <cell r="E2226" t="str">
            <v>LT LIABILITIES</v>
          </cell>
          <cell r="F2226" t="str">
            <v>Balance Sheet</v>
          </cell>
          <cell r="G2226">
            <v>4429869.04</v>
          </cell>
          <cell r="H2226">
            <v>4283879.75</v>
          </cell>
          <cell r="I2226">
            <v>4458083.83</v>
          </cell>
          <cell r="J2226">
            <v>4362968.54</v>
          </cell>
          <cell r="K2226">
            <v>4579418.45</v>
          </cell>
          <cell r="L2226">
            <v>4511098.41</v>
          </cell>
          <cell r="M2226">
            <v>4444831.38</v>
          </cell>
          <cell r="N2226">
            <v>4429715.49</v>
          </cell>
          <cell r="O2226">
            <v>4452214.9400000004</v>
          </cell>
          <cell r="P2226">
            <v>4440042.46</v>
          </cell>
          <cell r="Q2226">
            <v>4434291.2</v>
          </cell>
          <cell r="R2226">
            <v>4182230.06</v>
          </cell>
          <cell r="S2226">
            <v>53008643.550000004</v>
          </cell>
          <cell r="T2226" t="str">
            <v>USD</v>
          </cell>
          <cell r="U2226" t="str">
            <v>LIABILITIES</v>
          </cell>
          <cell r="V2226" t="str">
            <v>OTHER LIAB</v>
          </cell>
        </row>
        <row r="2227">
          <cell r="C2227" t="str">
            <v>BU   G3716001USD</v>
          </cell>
          <cell r="D2227" t="str">
            <v>DACN****</v>
          </cell>
          <cell r="E2227" t="str">
            <v>WAGES</v>
          </cell>
          <cell r="F2227" t="str">
            <v>Balance Sheet</v>
          </cell>
          <cell r="G2227">
            <v>-3735952.75</v>
          </cell>
          <cell r="H2227">
            <v>-3672967.47</v>
          </cell>
          <cell r="I2227">
            <v>-137300.17000000001</v>
          </cell>
          <cell r="J2227">
            <v>-136337.98000000001</v>
          </cell>
          <cell r="K2227">
            <v>-77808.259999999995</v>
          </cell>
          <cell r="L2227">
            <v>-77775.16</v>
          </cell>
          <cell r="M2227">
            <v>-77870.59</v>
          </cell>
          <cell r="N2227">
            <v>-78807.75</v>
          </cell>
          <cell r="O2227">
            <v>-80517.149999999994</v>
          </cell>
          <cell r="P2227">
            <v>-81572.91</v>
          </cell>
          <cell r="Q2227">
            <v>-82831.100000000006</v>
          </cell>
          <cell r="R2227">
            <v>-79400.72</v>
          </cell>
          <cell r="S2227">
            <v>-8319142.0100000007</v>
          </cell>
          <cell r="T2227" t="str">
            <v>USD</v>
          </cell>
          <cell r="U2227" t="str">
            <v>LIABILITIES</v>
          </cell>
          <cell r="V2227" t="str">
            <v>CURRENT LIAB</v>
          </cell>
        </row>
        <row r="2228">
          <cell r="C2228" t="str">
            <v>JB   G4735002USD</v>
          </cell>
          <cell r="D2228" t="str">
            <v>DABAAG**</v>
          </cell>
          <cell r="E2228" t="str">
            <v>A/P</v>
          </cell>
          <cell r="F2228" t="str">
            <v>Balance Sheet</v>
          </cell>
          <cell r="G2228">
            <v>-52.96</v>
          </cell>
          <cell r="H2228">
            <v>-52.96</v>
          </cell>
          <cell r="I2228">
            <v>-52.96</v>
          </cell>
          <cell r="J2228">
            <v>-52.96</v>
          </cell>
          <cell r="K2228">
            <v>0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>
            <v>-211.84</v>
          </cell>
          <cell r="T2228" t="str">
            <v>USD</v>
          </cell>
          <cell r="U2228" t="str">
            <v>LIABILITIES</v>
          </cell>
          <cell r="V2228" t="str">
            <v>CURRENT LIAB</v>
          </cell>
        </row>
        <row r="2229">
          <cell r="C2229" t="str">
            <v>JB   G4735003USD</v>
          </cell>
          <cell r="D2229" t="str">
            <v>DABAAG**</v>
          </cell>
          <cell r="E2229" t="str">
            <v>A/P</v>
          </cell>
          <cell r="F2229" t="str">
            <v>Balance Sheet</v>
          </cell>
          <cell r="G2229">
            <v>-38030.18</v>
          </cell>
          <cell r="H2229">
            <v>-38030.18</v>
          </cell>
          <cell r="I2229">
            <v>-38030.18</v>
          </cell>
          <cell r="J2229">
            <v>-38030.18</v>
          </cell>
          <cell r="K2229">
            <v>0</v>
          </cell>
          <cell r="L2229">
            <v>-23855.62</v>
          </cell>
          <cell r="M2229">
            <v>-20732.46</v>
          </cell>
          <cell r="N2229">
            <v>-21165.64</v>
          </cell>
          <cell r="O2229">
            <v>-22289.05</v>
          </cell>
          <cell r="P2229">
            <v>-25245.33</v>
          </cell>
          <cell r="Q2229">
            <v>-26490.45</v>
          </cell>
          <cell r="R2229">
            <v>-529.99</v>
          </cell>
          <cell r="S2229">
            <v>-292429.26</v>
          </cell>
          <cell r="T2229" t="str">
            <v>USD</v>
          </cell>
          <cell r="U2229" t="str">
            <v>LIABILITIES</v>
          </cell>
          <cell r="V2229" t="str">
            <v>CURRENT LIAB</v>
          </cell>
        </row>
        <row r="2230">
          <cell r="C2230" t="str">
            <v>JB   G473700101USD</v>
          </cell>
          <cell r="D2230" t="str">
            <v>DABAAH**</v>
          </cell>
          <cell r="E2230" t="str">
            <v>A/P</v>
          </cell>
          <cell r="F2230" t="str">
            <v>Balance Sheet</v>
          </cell>
          <cell r="G2230">
            <v>-508502.07</v>
          </cell>
          <cell r="H2230">
            <v>-115471.71</v>
          </cell>
          <cell r="I2230">
            <v>-114346.26</v>
          </cell>
          <cell r="J2230">
            <v>-114346.26</v>
          </cell>
          <cell r="K2230">
            <v>-117610.09</v>
          </cell>
          <cell r="L2230">
            <v>-13165.24</v>
          </cell>
          <cell r="M2230">
            <v>-13266.5</v>
          </cell>
          <cell r="N2230">
            <v>-13595.64</v>
          </cell>
          <cell r="O2230">
            <v>-14089.34</v>
          </cell>
          <cell r="P2230">
            <v>-13899.45</v>
          </cell>
          <cell r="Q2230">
            <v>-14621.01</v>
          </cell>
          <cell r="R2230">
            <v>-13658.93</v>
          </cell>
          <cell r="S2230">
            <v>-1066572.4999999998</v>
          </cell>
          <cell r="T2230" t="str">
            <v>USD</v>
          </cell>
          <cell r="U2230" t="str">
            <v>LIABILITIES</v>
          </cell>
          <cell r="V2230" t="str">
            <v>CURRENT LIAB</v>
          </cell>
        </row>
        <row r="2231">
          <cell r="C2231" t="str">
            <v>BU   G37190BUUSD</v>
          </cell>
          <cell r="D2231" t="str">
            <v>DBDC****</v>
          </cell>
          <cell r="E2231" t="str">
            <v>LT LIABILITIES</v>
          </cell>
          <cell r="F2231" t="str">
            <v>Balance Sheet</v>
          </cell>
          <cell r="G2231">
            <v>0</v>
          </cell>
          <cell r="H2231">
            <v>0</v>
          </cell>
          <cell r="I2231">
            <v>0</v>
          </cell>
          <cell r="J2231">
            <v>0</v>
          </cell>
          <cell r="K2231">
            <v>0</v>
          </cell>
          <cell r="L2231">
            <v>0</v>
          </cell>
          <cell r="M2231">
            <v>1766007.11</v>
          </cell>
          <cell r="N2231">
            <v>1787260.79</v>
          </cell>
          <cell r="O2231">
            <v>1826027.81</v>
          </cell>
          <cell r="P2231">
            <v>1849971.04</v>
          </cell>
          <cell r="Q2231">
            <v>1878505.27</v>
          </cell>
          <cell r="R2231">
            <v>1800708.54</v>
          </cell>
          <cell r="S2231">
            <v>10908480.560000002</v>
          </cell>
          <cell r="T2231" t="str">
            <v>USD</v>
          </cell>
          <cell r="U2231" t="str">
            <v>LIABILITIES</v>
          </cell>
          <cell r="V2231" t="str">
            <v>OTHER LIAB</v>
          </cell>
        </row>
        <row r="2232">
          <cell r="C2232" t="str">
            <v>BU   G3723031BUUSD</v>
          </cell>
          <cell r="D2232" t="str">
            <v>DACI****</v>
          </cell>
          <cell r="E2232" t="str">
            <v>WAGES</v>
          </cell>
          <cell r="F2232" t="str">
            <v>Balance Sheet</v>
          </cell>
          <cell r="G2232">
            <v>-526757.93999999994</v>
          </cell>
          <cell r="H2232">
            <v>-563596.59</v>
          </cell>
          <cell r="I2232">
            <v>-681215.44</v>
          </cell>
          <cell r="J2232">
            <v>-716852.11</v>
          </cell>
          <cell r="K2232">
            <v>-150080.07</v>
          </cell>
          <cell r="L2232">
            <v>-200094.04</v>
          </cell>
          <cell r="M2232">
            <v>-253920.39</v>
          </cell>
          <cell r="N2232">
            <v>-287753.34999999998</v>
          </cell>
          <cell r="O2232">
            <v>-370127.7</v>
          </cell>
          <cell r="P2232">
            <v>-425530.82</v>
          </cell>
          <cell r="Q2232">
            <v>-479599.56</v>
          </cell>
          <cell r="R2232">
            <v>-604617.79</v>
          </cell>
          <cell r="S2232">
            <v>-5260145.8</v>
          </cell>
          <cell r="T2232" t="str">
            <v>USD</v>
          </cell>
          <cell r="U2232" t="str">
            <v>LIABILITIES</v>
          </cell>
          <cell r="V2232" t="str">
            <v>CURRENT LIAB</v>
          </cell>
        </row>
        <row r="2233">
          <cell r="C2233" t="str">
            <v>BU   G3723032BUUSD</v>
          </cell>
          <cell r="D2233" t="str">
            <v>DACI****</v>
          </cell>
          <cell r="E2233" t="str">
            <v>WAGES</v>
          </cell>
          <cell r="F2233" t="str">
            <v>Balance Sheet</v>
          </cell>
          <cell r="G2233">
            <v>-51013.919999999998</v>
          </cell>
          <cell r="H2233">
            <v>-99510.1</v>
          </cell>
          <cell r="I2233">
            <v>-154174.14000000001</v>
          </cell>
          <cell r="J2233">
            <v>-202499.1</v>
          </cell>
          <cell r="K2233">
            <v>65482.06</v>
          </cell>
          <cell r="L2233">
            <v>10735.77</v>
          </cell>
          <cell r="M2233">
            <v>-47739.42</v>
          </cell>
          <cell r="N2233">
            <v>-105402.61</v>
          </cell>
          <cell r="O2233">
            <v>-164559.53</v>
          </cell>
          <cell r="P2233">
            <v>-224004.43</v>
          </cell>
          <cell r="Q2233">
            <v>-283053.43</v>
          </cell>
          <cell r="R2233">
            <v>0.31</v>
          </cell>
          <cell r="S2233">
            <v>-1255738.5399999998</v>
          </cell>
          <cell r="T2233" t="str">
            <v>USD</v>
          </cell>
          <cell r="U2233" t="str">
            <v>LIABILITIES</v>
          </cell>
          <cell r="V2233" t="str">
            <v>CURRENT LIAB</v>
          </cell>
        </row>
        <row r="2234">
          <cell r="C2234" t="str">
            <v>JB   G7794201USD</v>
          </cell>
          <cell r="D2234" t="str">
            <v>CBIH****</v>
          </cell>
          <cell r="E2234" t="str">
            <v>OTHER</v>
          </cell>
          <cell r="F2234" t="str">
            <v>Balance Sheet</v>
          </cell>
          <cell r="G2234">
            <v>84825.43</v>
          </cell>
          <cell r="H2234">
            <v>84825.43</v>
          </cell>
          <cell r="I2234">
            <v>84825.43</v>
          </cell>
          <cell r="J2234">
            <v>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>
            <v>0</v>
          </cell>
          <cell r="S2234">
            <v>254476.28999999998</v>
          </cell>
          <cell r="T2234" t="str">
            <v>USD</v>
          </cell>
          <cell r="U2234" t="str">
            <v>ASSETS</v>
          </cell>
          <cell r="V2234" t="str">
            <v>OTHER ASSETS</v>
          </cell>
        </row>
        <row r="2235">
          <cell r="C2235" t="str">
            <v>JB   G7894101NHUSD</v>
          </cell>
          <cell r="D2235" t="str">
            <v>CBIH****</v>
          </cell>
          <cell r="E2235" t="str">
            <v>OTHER</v>
          </cell>
          <cell r="F2235" t="str">
            <v>Balance Sheet</v>
          </cell>
          <cell r="G2235">
            <v>3175457.85</v>
          </cell>
          <cell r="H2235">
            <v>3511152.8</v>
          </cell>
          <cell r="I2235">
            <v>3484779.8</v>
          </cell>
          <cell r="J2235">
            <v>3458406.8</v>
          </cell>
          <cell r="K2235">
            <v>3432033.8</v>
          </cell>
          <cell r="L2235">
            <v>4677730.32</v>
          </cell>
          <cell r="M2235">
            <v>4649551.32</v>
          </cell>
          <cell r="N2235">
            <v>4621372.32</v>
          </cell>
          <cell r="O2235">
            <v>4593193.32</v>
          </cell>
          <cell r="P2235">
            <v>4565014.32</v>
          </cell>
          <cell r="Q2235">
            <v>4536835.32</v>
          </cell>
          <cell r="R2235">
            <v>4508656.32</v>
          </cell>
          <cell r="S2235">
            <v>49214184.289999999</v>
          </cell>
          <cell r="T2235" t="str">
            <v>USD</v>
          </cell>
          <cell r="U2235" t="str">
            <v>ASSETS</v>
          </cell>
          <cell r="V2235" t="str">
            <v>OTHER ASSETS</v>
          </cell>
        </row>
        <row r="2236">
          <cell r="C2236" t="str">
            <v>JB   G7894401NHUSD</v>
          </cell>
          <cell r="D2236" t="str">
            <v>CBIH****</v>
          </cell>
          <cell r="E2236" t="str">
            <v>OTHER</v>
          </cell>
          <cell r="F2236" t="str">
            <v>Balance Sheet</v>
          </cell>
          <cell r="G2236">
            <v>2055205.87</v>
          </cell>
          <cell r="H2236">
            <v>2045594.87</v>
          </cell>
          <cell r="I2236">
            <v>2035983.87</v>
          </cell>
          <cell r="J2236">
            <v>2026372.87</v>
          </cell>
          <cell r="K2236">
            <v>2016761.87</v>
          </cell>
          <cell r="L2236">
            <v>672771.87</v>
          </cell>
          <cell r="M2236">
            <v>663160.87</v>
          </cell>
          <cell r="N2236">
            <v>653549.87</v>
          </cell>
          <cell r="O2236">
            <v>643938.87</v>
          </cell>
          <cell r="P2236">
            <v>634327.87</v>
          </cell>
          <cell r="Q2236">
            <v>624716.87</v>
          </cell>
          <cell r="R2236">
            <v>615105.87</v>
          </cell>
          <cell r="S2236">
            <v>14687491.439999996</v>
          </cell>
          <cell r="T2236" t="str">
            <v>USD</v>
          </cell>
          <cell r="U2236" t="str">
            <v>ASSETS</v>
          </cell>
          <cell r="V2236" t="str">
            <v>OTHER ASSETS</v>
          </cell>
        </row>
        <row r="2237">
          <cell r="C2237" t="str">
            <v>BU   G3723032LZUSD</v>
          </cell>
          <cell r="D2237" t="str">
            <v>DACI****</v>
          </cell>
          <cell r="E2237" t="str">
            <v>WAGES</v>
          </cell>
          <cell r="F2237" t="str">
            <v>Balance Sheet</v>
          </cell>
          <cell r="G2237">
            <v>0</v>
          </cell>
          <cell r="H2237">
            <v>0</v>
          </cell>
          <cell r="I2237">
            <v>0</v>
          </cell>
          <cell r="J2237">
            <v>0</v>
          </cell>
          <cell r="K2237">
            <v>0</v>
          </cell>
          <cell r="L2237">
            <v>0</v>
          </cell>
          <cell r="M2237">
            <v>0</v>
          </cell>
          <cell r="N2237">
            <v>0</v>
          </cell>
          <cell r="O2237">
            <v>-79360.39</v>
          </cell>
          <cell r="P2237">
            <v>-174192.13</v>
          </cell>
          <cell r="Q2237">
            <v>-415323.6</v>
          </cell>
          <cell r="R2237">
            <v>-493551.55</v>
          </cell>
          <cell r="S2237">
            <v>-1162427.67</v>
          </cell>
          <cell r="T2237" t="str">
            <v>USD</v>
          </cell>
          <cell r="U2237" t="str">
            <v>LIABILITIES</v>
          </cell>
          <cell r="V2237" t="str">
            <v>CURRENT LIAB</v>
          </cell>
        </row>
        <row r="2238">
          <cell r="C2238" t="str">
            <v>BU   G37230BU03USD</v>
          </cell>
          <cell r="D2238" t="str">
            <v>DACI****</v>
          </cell>
          <cell r="E2238" t="str">
            <v>WAGES</v>
          </cell>
          <cell r="F2238" t="str">
            <v>Balance Sheet</v>
          </cell>
          <cell r="G2238">
            <v>-697454.01</v>
          </cell>
          <cell r="H2238">
            <v>-688379.63</v>
          </cell>
          <cell r="I2238">
            <v>-722116.33</v>
          </cell>
          <cell r="J2238">
            <v>-715601.28</v>
          </cell>
          <cell r="K2238">
            <v>-718605.1</v>
          </cell>
          <cell r="L2238">
            <v>-713186.59</v>
          </cell>
          <cell r="M2238">
            <v>-714686.72</v>
          </cell>
          <cell r="N2238">
            <v>-685423.78</v>
          </cell>
          <cell r="O2238">
            <v>-735554.5</v>
          </cell>
          <cell r="P2238">
            <v>-740205.31</v>
          </cell>
          <cell r="Q2238">
            <v>-744287.18</v>
          </cell>
          <cell r="R2238">
            <v>-871591.8</v>
          </cell>
          <cell r="S2238">
            <v>-8747092.2300000004</v>
          </cell>
          <cell r="T2238" t="str">
            <v>USD</v>
          </cell>
          <cell r="U2238" t="str">
            <v>LIABILITIES</v>
          </cell>
          <cell r="V2238" t="str">
            <v>CURRENT LIAB</v>
          </cell>
        </row>
        <row r="2239">
          <cell r="C2239" t="str">
            <v>BU   G3725005BUUSD</v>
          </cell>
          <cell r="D2239" t="str">
            <v>DACN****</v>
          </cell>
          <cell r="E2239" t="str">
            <v>WAGES</v>
          </cell>
          <cell r="F2239" t="str">
            <v>Balance Sheet</v>
          </cell>
          <cell r="G2239">
            <v>-191274.43</v>
          </cell>
          <cell r="H2239">
            <v>-176268.67</v>
          </cell>
          <cell r="I2239">
            <v>-173938.1</v>
          </cell>
          <cell r="J2239">
            <v>-160577.82</v>
          </cell>
          <cell r="K2239">
            <v>-158212.32</v>
          </cell>
          <cell r="L2239">
            <v>-145209.59</v>
          </cell>
          <cell r="M2239">
            <v>-132436.44</v>
          </cell>
          <cell r="N2239">
            <v>-120923.12</v>
          </cell>
          <cell r="O2239">
            <v>-110154.56</v>
          </cell>
          <cell r="P2239">
            <v>-98031.86</v>
          </cell>
          <cell r="Q2239">
            <v>-85767.59</v>
          </cell>
          <cell r="R2239">
            <v>-443973.81</v>
          </cell>
          <cell r="S2239">
            <v>-1996768.3100000005</v>
          </cell>
          <cell r="T2239" t="str">
            <v>USD</v>
          </cell>
          <cell r="U2239" t="str">
            <v>LIABILITIES</v>
          </cell>
          <cell r="V2239" t="str">
            <v>CURRENT LIAB</v>
          </cell>
        </row>
        <row r="2240">
          <cell r="C2240" t="str">
            <v>LC   A1533001USD</v>
          </cell>
          <cell r="D2240" t="str">
            <v>CACAFB**</v>
          </cell>
          <cell r="E2240" t="str">
            <v>TRADE RECEIVABLES</v>
          </cell>
          <cell r="F2240" t="str">
            <v>Balance Sheet</v>
          </cell>
          <cell r="G2240">
            <v>50137.279999999999</v>
          </cell>
          <cell r="H2240">
            <v>50137.279999999999</v>
          </cell>
          <cell r="I2240">
            <v>50137.279999999999</v>
          </cell>
          <cell r="J2240">
            <v>50137.279999999999</v>
          </cell>
          <cell r="K2240">
            <v>50137.279999999999</v>
          </cell>
          <cell r="L2240">
            <v>50137.279999999999</v>
          </cell>
          <cell r="M2240">
            <v>50137.279999999999</v>
          </cell>
          <cell r="N2240">
            <v>50137.279999999999</v>
          </cell>
          <cell r="O2240">
            <v>50137.279999999999</v>
          </cell>
          <cell r="P2240">
            <v>50137.279999999999</v>
          </cell>
          <cell r="Q2240">
            <v>50137.279999999999</v>
          </cell>
          <cell r="R2240">
            <v>50137.279999999999</v>
          </cell>
          <cell r="S2240">
            <v>601647.3600000001</v>
          </cell>
          <cell r="T2240" t="str">
            <v>USD</v>
          </cell>
          <cell r="U2240" t="str">
            <v>ASSETS</v>
          </cell>
          <cell r="V2240" t="str">
            <v>CURRENT ASSETS</v>
          </cell>
        </row>
        <row r="2241">
          <cell r="C2241" t="str">
            <v>LC   A1533011USD</v>
          </cell>
          <cell r="D2241" t="str">
            <v>CACAFB**</v>
          </cell>
          <cell r="E2241" t="str">
            <v>TRADE RECEIVABLES</v>
          </cell>
          <cell r="F2241" t="str">
            <v>Balance Sheet</v>
          </cell>
          <cell r="G2241">
            <v>-15867.19</v>
          </cell>
          <cell r="H2241">
            <v>-15775.21</v>
          </cell>
          <cell r="I2241">
            <v>-15717.78</v>
          </cell>
          <cell r="J2241">
            <v>-15431.83</v>
          </cell>
          <cell r="K2241">
            <v>-14580.09</v>
          </cell>
          <cell r="L2241">
            <v>-8290.23</v>
          </cell>
          <cell r="M2241">
            <v>-9125.0300000000007</v>
          </cell>
          <cell r="N2241">
            <v>-9533.7000000000007</v>
          </cell>
          <cell r="O2241">
            <v>-9482.24</v>
          </cell>
          <cell r="P2241">
            <v>-9456.56</v>
          </cell>
          <cell r="Q2241">
            <v>-9609.09</v>
          </cell>
          <cell r="R2241">
            <v>-9918.56</v>
          </cell>
          <cell r="S2241">
            <v>-142787.51</v>
          </cell>
          <cell r="T2241" t="str">
            <v>USD</v>
          </cell>
          <cell r="U2241" t="str">
            <v>ASSETS</v>
          </cell>
          <cell r="V2241" t="str">
            <v>CURRENT ASSETS</v>
          </cell>
        </row>
        <row r="2242">
          <cell r="C2242" t="str">
            <v>LC   A2041001USD</v>
          </cell>
          <cell r="D2242" t="str">
            <v>CACAFA**</v>
          </cell>
          <cell r="E2242" t="str">
            <v>TRADE RECEIVABLES</v>
          </cell>
          <cell r="F2242" t="str">
            <v>Balance Sheet</v>
          </cell>
          <cell r="G2242">
            <v>-154792.35999999999</v>
          </cell>
          <cell r="H2242">
            <v>-154792.35999999999</v>
          </cell>
          <cell r="I2242">
            <v>-154792.35999999999</v>
          </cell>
          <cell r="J2242">
            <v>-154424.76999999999</v>
          </cell>
          <cell r="K2242">
            <v>-154424.76999999999</v>
          </cell>
          <cell r="L2242">
            <v>-154424.76999999999</v>
          </cell>
          <cell r="M2242">
            <v>-154424.76999999999</v>
          </cell>
          <cell r="N2242">
            <v>-154424.76999999999</v>
          </cell>
          <cell r="O2242">
            <v>-154424.76999999999</v>
          </cell>
          <cell r="P2242">
            <v>-154424.76999999999</v>
          </cell>
          <cell r="Q2242">
            <v>-154424.76999999999</v>
          </cell>
          <cell r="R2242">
            <v>-154424.76999999999</v>
          </cell>
          <cell r="S2242">
            <v>-1854200.01</v>
          </cell>
          <cell r="T2242" t="str">
            <v>USD</v>
          </cell>
          <cell r="U2242" t="str">
            <v>ASSETS</v>
          </cell>
          <cell r="V2242" t="str">
            <v>CURRENT ASSETS</v>
          </cell>
        </row>
        <row r="2243">
          <cell r="C2243" t="str">
            <v>LC   A2041003USD</v>
          </cell>
          <cell r="D2243" t="str">
            <v>CACAFA**</v>
          </cell>
          <cell r="E2243" t="str">
            <v>TRADE RECEIVABLES</v>
          </cell>
          <cell r="F2243" t="str">
            <v>Balance Sheet</v>
          </cell>
          <cell r="G2243">
            <v>-15577.57</v>
          </cell>
          <cell r="H2243">
            <v>79946.06</v>
          </cell>
          <cell r="I2243">
            <v>127129.58</v>
          </cell>
          <cell r="J2243">
            <v>37702.25</v>
          </cell>
          <cell r="K2243">
            <v>70126.929999999993</v>
          </cell>
          <cell r="L2243">
            <v>10394.290000000001</v>
          </cell>
          <cell r="M2243">
            <v>43204.14</v>
          </cell>
          <cell r="N2243">
            <v>85587.65</v>
          </cell>
          <cell r="O2243">
            <v>149272.87</v>
          </cell>
          <cell r="P2243">
            <v>78953.67</v>
          </cell>
          <cell r="Q2243">
            <v>77914.210000000006</v>
          </cell>
          <cell r="R2243">
            <v>77914.210000000006</v>
          </cell>
          <cell r="S2243">
            <v>822568.28999999992</v>
          </cell>
          <cell r="T2243" t="str">
            <v>USD</v>
          </cell>
          <cell r="U2243" t="str">
            <v>ASSETS</v>
          </cell>
          <cell r="V2243" t="str">
            <v>CURRENT ASSETS</v>
          </cell>
        </row>
        <row r="2244">
          <cell r="C2244" t="str">
            <v>LC   A2041006USD</v>
          </cell>
          <cell r="D2244" t="str">
            <v>CACAFA**</v>
          </cell>
          <cell r="E2244" t="str">
            <v>TRADE RECEIVABLES</v>
          </cell>
          <cell r="F2244" t="str">
            <v>Balance Sheet</v>
          </cell>
          <cell r="G2244">
            <v>5944.94</v>
          </cell>
          <cell r="H2244">
            <v>5948.29</v>
          </cell>
          <cell r="I2244">
            <v>6005.8</v>
          </cell>
          <cell r="J2244">
            <v>5736.26</v>
          </cell>
          <cell r="K2244">
            <v>5515.97</v>
          </cell>
          <cell r="L2244">
            <v>5520.45</v>
          </cell>
          <cell r="M2244">
            <v>5513.72</v>
          </cell>
          <cell r="N2244">
            <v>5542.5</v>
          </cell>
          <cell r="O2244">
            <v>5598.38</v>
          </cell>
          <cell r="P2244">
            <v>5616.59</v>
          </cell>
          <cell r="Q2244">
            <v>5634.66</v>
          </cell>
          <cell r="R2244">
            <v>5616.59</v>
          </cell>
          <cell r="S2244">
            <v>68194.149999999994</v>
          </cell>
          <cell r="T2244" t="str">
            <v>USD</v>
          </cell>
          <cell r="U2244" t="str">
            <v>ASSETS</v>
          </cell>
          <cell r="V2244" t="str">
            <v>CURRENT ASSETS</v>
          </cell>
        </row>
        <row r="2245">
          <cell r="C2245" t="str">
            <v>LC   A2041007USD</v>
          </cell>
          <cell r="D2245" t="str">
            <v>CACAFA**</v>
          </cell>
          <cell r="E2245" t="str">
            <v>TRADE RECEIVABLES</v>
          </cell>
          <cell r="F2245" t="str">
            <v>Balance Sheet</v>
          </cell>
          <cell r="G2245">
            <v>148129.18</v>
          </cell>
          <cell r="H2245">
            <v>148129.18</v>
          </cell>
          <cell r="I2245">
            <v>148129.18</v>
          </cell>
          <cell r="J2245">
            <v>148129.18</v>
          </cell>
          <cell r="K2245">
            <v>148129.18</v>
          </cell>
          <cell r="L2245">
            <v>148129.18</v>
          </cell>
          <cell r="M2245">
            <v>148129.18</v>
          </cell>
          <cell r="N2245">
            <v>148129.18</v>
          </cell>
          <cell r="O2245">
            <v>148129.18</v>
          </cell>
          <cell r="P2245">
            <v>148129.18</v>
          </cell>
          <cell r="Q2245">
            <v>148129.18</v>
          </cell>
          <cell r="R2245">
            <v>148129.18</v>
          </cell>
          <cell r="S2245">
            <v>1777550.1599999995</v>
          </cell>
          <cell r="T2245" t="str">
            <v>USD</v>
          </cell>
          <cell r="U2245" t="str">
            <v>ASSETS</v>
          </cell>
          <cell r="V2245" t="str">
            <v>CURRENT ASSETS</v>
          </cell>
        </row>
        <row r="2246">
          <cell r="C2246" t="str">
            <v>BU   G3725020BUUSD</v>
          </cell>
          <cell r="D2246" t="str">
            <v>DACN****</v>
          </cell>
          <cell r="E2246" t="str">
            <v>WAGES</v>
          </cell>
          <cell r="F2246" t="str">
            <v>Balance Sheet</v>
          </cell>
          <cell r="G2246">
            <v>0</v>
          </cell>
          <cell r="H2246">
            <v>117.11</v>
          </cell>
          <cell r="I2246">
            <v>227.64</v>
          </cell>
          <cell r="J2246">
            <v>0</v>
          </cell>
          <cell r="K2246">
            <v>343.61</v>
          </cell>
          <cell r="L2246">
            <v>310.75</v>
          </cell>
          <cell r="M2246">
            <v>65.48</v>
          </cell>
          <cell r="N2246">
            <v>223.72</v>
          </cell>
          <cell r="O2246">
            <v>203.17</v>
          </cell>
          <cell r="P2246">
            <v>-16099.67</v>
          </cell>
          <cell r="Q2246">
            <v>60.95</v>
          </cell>
          <cell r="R2246">
            <v>200.35</v>
          </cell>
          <cell r="S2246">
            <v>-14346.89</v>
          </cell>
          <cell r="T2246" t="str">
            <v>USD</v>
          </cell>
          <cell r="U2246" t="str">
            <v>LIABILITIES</v>
          </cell>
          <cell r="V2246" t="str">
            <v>CURRENT LIAB</v>
          </cell>
        </row>
        <row r="2247">
          <cell r="C2247" t="str">
            <v>LC   A3051001USD</v>
          </cell>
          <cell r="D2247" t="str">
            <v>CACAFB**</v>
          </cell>
          <cell r="E2247" t="str">
            <v>TRADE RECEIVABLES</v>
          </cell>
          <cell r="F2247" t="str">
            <v>Balance Sheet</v>
          </cell>
          <cell r="G2247">
            <v>660714.06999999995</v>
          </cell>
          <cell r="H2247">
            <v>131335.78</v>
          </cell>
          <cell r="I2247">
            <v>131682.85</v>
          </cell>
          <cell r="J2247">
            <v>130068.46</v>
          </cell>
          <cell r="K2247">
            <v>185284.26</v>
          </cell>
          <cell r="L2247">
            <v>185293.18</v>
          </cell>
          <cell r="M2247">
            <v>185284.26</v>
          </cell>
          <cell r="N2247">
            <v>185310.83</v>
          </cell>
          <cell r="O2247">
            <v>237573</v>
          </cell>
          <cell r="P2247">
            <v>237085.22</v>
          </cell>
          <cell r="Q2247">
            <v>237294.5</v>
          </cell>
          <cell r="R2247">
            <v>210015.41</v>
          </cell>
          <cell r="S2247">
            <v>2716941.8200000003</v>
          </cell>
          <cell r="T2247" t="str">
            <v>USD</v>
          </cell>
          <cell r="U2247" t="str">
            <v>ASSETS</v>
          </cell>
          <cell r="V2247" t="str">
            <v>CURRENT ASSETS</v>
          </cell>
        </row>
        <row r="2248">
          <cell r="C2248" t="str">
            <v>LC   A3060002USD</v>
          </cell>
          <cell r="D2248" t="str">
            <v>CACAFB**</v>
          </cell>
          <cell r="E2248" t="str">
            <v>TRADE RECEIVABLES</v>
          </cell>
          <cell r="F2248" t="str">
            <v>Balance Sheet</v>
          </cell>
          <cell r="G2248">
            <v>15515.42</v>
          </cell>
          <cell r="H2248">
            <v>3168.45</v>
          </cell>
          <cell r="I2248">
            <v>3164.79</v>
          </cell>
          <cell r="J2248">
            <v>-10389.629999999999</v>
          </cell>
          <cell r="K2248">
            <v>-10389.629999999999</v>
          </cell>
          <cell r="L2248">
            <v>-10389.629999999999</v>
          </cell>
          <cell r="M2248">
            <v>-51853.27</v>
          </cell>
          <cell r="N2248">
            <v>-77376.100000000006</v>
          </cell>
          <cell r="O2248">
            <v>18942.55</v>
          </cell>
          <cell r="P2248">
            <v>41439</v>
          </cell>
          <cell r="Q2248">
            <v>-38903.79</v>
          </cell>
          <cell r="R2248">
            <v>-38903.79</v>
          </cell>
          <cell r="S2248">
            <v>-155975.63</v>
          </cell>
          <cell r="T2248" t="str">
            <v>USD</v>
          </cell>
          <cell r="U2248" t="str">
            <v>ASSETS</v>
          </cell>
          <cell r="V2248" t="str">
            <v>CURRENT ASSETS</v>
          </cell>
        </row>
        <row r="2249">
          <cell r="C2249" t="str">
            <v>LC   A3060003USD</v>
          </cell>
          <cell r="D2249" t="str">
            <v>CACAFB**</v>
          </cell>
          <cell r="E2249" t="str">
            <v>TRADE RECEIVABLES</v>
          </cell>
          <cell r="F2249" t="str">
            <v>Balance Sheet</v>
          </cell>
          <cell r="G2249">
            <v>0</v>
          </cell>
          <cell r="H2249">
            <v>-3.75</v>
          </cell>
          <cell r="I2249">
            <v>-3.75</v>
          </cell>
          <cell r="J2249">
            <v>-3.75</v>
          </cell>
          <cell r="K2249">
            <v>-3.75</v>
          </cell>
          <cell r="L2249">
            <v>-3.75</v>
          </cell>
          <cell r="M2249">
            <v>-3.75</v>
          </cell>
          <cell r="N2249">
            <v>-3.75</v>
          </cell>
          <cell r="O2249">
            <v>-3.75</v>
          </cell>
          <cell r="P2249">
            <v>-3.75</v>
          </cell>
          <cell r="Q2249">
            <v>-3.75</v>
          </cell>
          <cell r="R2249">
            <v>-3.75</v>
          </cell>
          <cell r="S2249">
            <v>-41.25</v>
          </cell>
          <cell r="T2249" t="str">
            <v>USD</v>
          </cell>
          <cell r="U2249" t="str">
            <v>ASSETS</v>
          </cell>
          <cell r="V2249" t="str">
            <v>CURRENT ASSETS</v>
          </cell>
        </row>
        <row r="2250">
          <cell r="C2250" t="str">
            <v>LC   A3060035USD</v>
          </cell>
          <cell r="D2250" t="str">
            <v>CACAFB**</v>
          </cell>
          <cell r="E2250" t="str">
            <v>TRADE RECEIVABLES</v>
          </cell>
          <cell r="F2250" t="str">
            <v>Balance Sheet</v>
          </cell>
          <cell r="G2250">
            <v>8915.07</v>
          </cell>
          <cell r="H2250">
            <v>8915.07</v>
          </cell>
          <cell r="I2250">
            <v>0</v>
          </cell>
          <cell r="J2250">
            <v>0</v>
          </cell>
          <cell r="K2250">
            <v>0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>
            <v>0</v>
          </cell>
          <cell r="S2250">
            <v>17830.14</v>
          </cell>
          <cell r="T2250" t="str">
            <v>USD</v>
          </cell>
          <cell r="U2250" t="str">
            <v>ASSETS</v>
          </cell>
          <cell r="V2250" t="str">
            <v>CURRENT ASSETS</v>
          </cell>
        </row>
        <row r="2251">
          <cell r="C2251" t="str">
            <v>LC   A409000101USD</v>
          </cell>
          <cell r="D2251" t="str">
            <v>CAFH****</v>
          </cell>
          <cell r="E2251" t="str">
            <v>CON RECEIVABLES</v>
          </cell>
          <cell r="F2251" t="str">
            <v>Balance Sheet</v>
          </cell>
          <cell r="G2251">
            <v>1720.37</v>
          </cell>
          <cell r="H2251">
            <v>1720.4</v>
          </cell>
          <cell r="I2251">
            <v>1720.95</v>
          </cell>
          <cell r="J2251">
            <v>1723.66</v>
          </cell>
          <cell r="K2251">
            <v>1721.77</v>
          </cell>
          <cell r="L2251">
            <v>1721.9</v>
          </cell>
          <cell r="M2251">
            <v>1721.77</v>
          </cell>
          <cell r="N2251">
            <v>1722.13</v>
          </cell>
          <cell r="O2251">
            <v>1722.6</v>
          </cell>
          <cell r="P2251">
            <v>1722.84</v>
          </cell>
          <cell r="Q2251">
            <v>1723.07</v>
          </cell>
          <cell r="R2251">
            <v>1722.84</v>
          </cell>
          <cell r="S2251">
            <v>20664.3</v>
          </cell>
          <cell r="T2251" t="str">
            <v>USD</v>
          </cell>
          <cell r="U2251" t="str">
            <v>ASSETS</v>
          </cell>
          <cell r="V2251" t="str">
            <v>CURRENT ASSETS</v>
          </cell>
        </row>
        <row r="2252">
          <cell r="C2252" t="str">
            <v>LC   A40900AM01USD</v>
          </cell>
          <cell r="D2252" t="str">
            <v>CAFH****</v>
          </cell>
          <cell r="E2252" t="str">
            <v>CON RECEIVABLES</v>
          </cell>
          <cell r="F2252" t="str">
            <v>Balance Sheet</v>
          </cell>
          <cell r="G2252">
            <v>0</v>
          </cell>
          <cell r="H2252">
            <v>0</v>
          </cell>
          <cell r="I2252">
            <v>0</v>
          </cell>
          <cell r="J2252">
            <v>0</v>
          </cell>
          <cell r="K2252">
            <v>0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-46436.73</v>
          </cell>
          <cell r="Q2252">
            <v>-46436.73</v>
          </cell>
          <cell r="R2252">
            <v>-46436.73</v>
          </cell>
          <cell r="S2252">
            <v>-139310.19</v>
          </cell>
          <cell r="T2252" t="str">
            <v>USD</v>
          </cell>
          <cell r="U2252" t="str">
            <v>ASSETS</v>
          </cell>
          <cell r="V2252" t="str">
            <v>CURRENT ASSETS</v>
          </cell>
        </row>
        <row r="2253">
          <cell r="C2253" t="str">
            <v>LC   A40900DH01USD</v>
          </cell>
          <cell r="D2253" t="str">
            <v>CAFH****</v>
          </cell>
          <cell r="E2253" t="str">
            <v>CON RECEIVABLES</v>
          </cell>
          <cell r="F2253" t="str">
            <v>Balance Sheet</v>
          </cell>
          <cell r="G2253">
            <v>465.79</v>
          </cell>
          <cell r="H2253">
            <v>465.81</v>
          </cell>
          <cell r="I2253">
            <v>465.95</v>
          </cell>
          <cell r="J2253">
            <v>466.68</v>
          </cell>
          <cell r="K2253">
            <v>466.17</v>
          </cell>
          <cell r="L2253">
            <v>466.2</v>
          </cell>
          <cell r="M2253">
            <v>466.17</v>
          </cell>
          <cell r="N2253">
            <v>466.27</v>
          </cell>
          <cell r="O2253">
            <v>466.39</v>
          </cell>
          <cell r="P2253">
            <v>466.46</v>
          </cell>
          <cell r="Q2253">
            <v>466.53</v>
          </cell>
          <cell r="R2253">
            <v>466.46</v>
          </cell>
          <cell r="S2253">
            <v>5594.88</v>
          </cell>
          <cell r="T2253" t="str">
            <v>USD</v>
          </cell>
          <cell r="U2253" t="str">
            <v>ASSETS</v>
          </cell>
          <cell r="V2253" t="str">
            <v>CURRENT ASSETS</v>
          </cell>
        </row>
        <row r="2254">
          <cell r="C2254" t="str">
            <v>LC   A40900EB01USD</v>
          </cell>
          <cell r="D2254" t="str">
            <v>CAFH****</v>
          </cell>
          <cell r="E2254" t="str">
            <v>CON RECEIVABLES</v>
          </cell>
          <cell r="F2254" t="str">
            <v>Balance Sheet</v>
          </cell>
          <cell r="G2254">
            <v>0.01</v>
          </cell>
          <cell r="H2254">
            <v>0.01</v>
          </cell>
          <cell r="I2254">
            <v>0.02</v>
          </cell>
          <cell r="J2254">
            <v>-0.03</v>
          </cell>
          <cell r="K2254">
            <v>0.02</v>
          </cell>
          <cell r="L2254">
            <v>0.01</v>
          </cell>
          <cell r="M2254">
            <v>0.02</v>
          </cell>
          <cell r="N2254">
            <v>0</v>
          </cell>
          <cell r="O2254">
            <v>0.02</v>
          </cell>
          <cell r="P2254">
            <v>-0.01</v>
          </cell>
          <cell r="Q2254">
            <v>-0.02</v>
          </cell>
          <cell r="R2254">
            <v>-0.01</v>
          </cell>
          <cell r="S2254">
            <v>0.04</v>
          </cell>
          <cell r="T2254" t="str">
            <v>USD</v>
          </cell>
          <cell r="U2254" t="str">
            <v>ASSETS</v>
          </cell>
          <cell r="V2254" t="str">
            <v>CURRENT ASSETS</v>
          </cell>
        </row>
        <row r="2255">
          <cell r="C2255" t="str">
            <v>LC   A40900FD01USD</v>
          </cell>
          <cell r="D2255" t="str">
            <v>CAFH****</v>
          </cell>
          <cell r="E2255" t="str">
            <v>CON RECEIVABLES</v>
          </cell>
          <cell r="F2255" t="str">
            <v>Balance Sheet</v>
          </cell>
          <cell r="G2255">
            <v>0</v>
          </cell>
          <cell r="H2255">
            <v>0</v>
          </cell>
          <cell r="I2255">
            <v>0</v>
          </cell>
          <cell r="J2255">
            <v>0</v>
          </cell>
          <cell r="K2255">
            <v>0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46436.73</v>
          </cell>
          <cell r="Q2255">
            <v>46436.73</v>
          </cell>
          <cell r="R2255">
            <v>46436.73</v>
          </cell>
          <cell r="S2255">
            <v>139310.19</v>
          </cell>
          <cell r="T2255" t="str">
            <v>USD</v>
          </cell>
          <cell r="U2255" t="str">
            <v>ASSETS</v>
          </cell>
          <cell r="V2255" t="str">
            <v>CURRENT ASSETS</v>
          </cell>
        </row>
        <row r="2256">
          <cell r="C2256" t="str">
            <v>LC   A40900HJ01USD</v>
          </cell>
          <cell r="D2256" t="str">
            <v>CAFH****</v>
          </cell>
          <cell r="E2256" t="str">
            <v>CON RECEIVABLES</v>
          </cell>
          <cell r="F2256" t="str">
            <v>Balance Sheet</v>
          </cell>
          <cell r="G2256">
            <v>0</v>
          </cell>
          <cell r="H2256">
            <v>0</v>
          </cell>
          <cell r="I2256">
            <v>0.01</v>
          </cell>
          <cell r="J2256">
            <v>0</v>
          </cell>
          <cell r="K2256">
            <v>0.02</v>
          </cell>
          <cell r="L2256">
            <v>0</v>
          </cell>
          <cell r="M2256">
            <v>0.02</v>
          </cell>
          <cell r="N2256">
            <v>0</v>
          </cell>
          <cell r="O2256">
            <v>0</v>
          </cell>
          <cell r="P2256">
            <v>0.01</v>
          </cell>
          <cell r="Q2256">
            <v>0</v>
          </cell>
          <cell r="R2256">
            <v>0.01</v>
          </cell>
          <cell r="S2256">
            <v>7.0000000000000007E-2</v>
          </cell>
          <cell r="T2256" t="str">
            <v>USD</v>
          </cell>
          <cell r="U2256" t="str">
            <v>ASSETS</v>
          </cell>
          <cell r="V2256" t="str">
            <v>CURRENT ASSETS</v>
          </cell>
        </row>
        <row r="2257">
          <cell r="C2257" t="str">
            <v>LC   A40900J101USD</v>
          </cell>
          <cell r="D2257" t="str">
            <v>CAFH****</v>
          </cell>
          <cell r="E2257" t="str">
            <v>CON RECEIVABLES</v>
          </cell>
          <cell r="F2257" t="str">
            <v>Balance Sheet</v>
          </cell>
          <cell r="G2257">
            <v>1627.34</v>
          </cell>
          <cell r="H2257">
            <v>1627.37</v>
          </cell>
          <cell r="I2257">
            <v>150522.51999999999</v>
          </cell>
          <cell r="J2257">
            <v>150759.16</v>
          </cell>
          <cell r="K2257">
            <v>150594.56</v>
          </cell>
          <cell r="L2257">
            <v>250475.81</v>
          </cell>
          <cell r="M2257">
            <v>275334.25</v>
          </cell>
          <cell r="N2257">
            <v>299364.73</v>
          </cell>
          <cell r="O2257">
            <v>325612.69</v>
          </cell>
          <cell r="P2257">
            <v>325657.05</v>
          </cell>
          <cell r="Q2257">
            <v>325701.40999999997</v>
          </cell>
          <cell r="R2257">
            <v>325657.05</v>
          </cell>
          <cell r="S2257">
            <v>2582933.94</v>
          </cell>
          <cell r="T2257" t="str">
            <v>USD</v>
          </cell>
          <cell r="U2257" t="str">
            <v>ASSETS</v>
          </cell>
          <cell r="V2257" t="str">
            <v>CURRENT ASSETS</v>
          </cell>
        </row>
        <row r="2258">
          <cell r="C2258" t="str">
            <v>LC   A40900RS01USD</v>
          </cell>
          <cell r="D2258" t="str">
            <v>CAFH****</v>
          </cell>
          <cell r="E2258" t="str">
            <v>CON RECEIVABLES</v>
          </cell>
          <cell r="F2258" t="str">
            <v>Balance Sheet</v>
          </cell>
          <cell r="G2258">
            <v>0</v>
          </cell>
          <cell r="H2258">
            <v>0</v>
          </cell>
          <cell r="I2258">
            <v>0</v>
          </cell>
          <cell r="J2258">
            <v>0</v>
          </cell>
          <cell r="K2258">
            <v>0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139326.71</v>
          </cell>
          <cell r="S2258">
            <v>139326.71</v>
          </cell>
          <cell r="T2258" t="str">
            <v>USD</v>
          </cell>
          <cell r="U2258" t="str">
            <v>ASSETS</v>
          </cell>
          <cell r="V2258" t="str">
            <v>CURRENT ASSETS</v>
          </cell>
        </row>
        <row r="2259">
          <cell r="C2259" t="str">
            <v>LC   A40900XC01USD</v>
          </cell>
          <cell r="D2259" t="str">
            <v>CAFH****</v>
          </cell>
          <cell r="E2259" t="str">
            <v>CON RECEIVABLES</v>
          </cell>
          <cell r="F2259" t="str">
            <v>Balance Sheet</v>
          </cell>
          <cell r="G2259">
            <v>405.03</v>
          </cell>
          <cell r="H2259">
            <v>405.03</v>
          </cell>
          <cell r="I2259">
            <v>405.16</v>
          </cell>
          <cell r="J2259">
            <v>405.8</v>
          </cell>
          <cell r="K2259">
            <v>405.36</v>
          </cell>
          <cell r="L2259">
            <v>405.39</v>
          </cell>
          <cell r="M2259">
            <v>405.36</v>
          </cell>
          <cell r="N2259">
            <v>405.44</v>
          </cell>
          <cell r="O2259">
            <v>405.56</v>
          </cell>
          <cell r="P2259">
            <v>405.6</v>
          </cell>
          <cell r="Q2259">
            <v>405.66</v>
          </cell>
          <cell r="R2259">
            <v>405.6</v>
          </cell>
          <cell r="S2259">
            <v>4864.9900000000007</v>
          </cell>
          <cell r="T2259" t="str">
            <v>USD</v>
          </cell>
          <cell r="U2259" t="str">
            <v>ASSETS</v>
          </cell>
          <cell r="V2259" t="str">
            <v>CURRENT ASSETS</v>
          </cell>
        </row>
        <row r="2260">
          <cell r="C2260" t="str">
            <v>LC   A409100102USD</v>
          </cell>
          <cell r="D2260" t="str">
            <v>CAFA****</v>
          </cell>
          <cell r="E2260" t="str">
            <v>CON RECEIVABLES</v>
          </cell>
          <cell r="F2260" t="str">
            <v>Balance Sheet</v>
          </cell>
          <cell r="G2260">
            <v>36434.699999999997</v>
          </cell>
          <cell r="H2260">
            <v>36434.699999999997</v>
          </cell>
          <cell r="I2260">
            <v>36434.699999999997</v>
          </cell>
          <cell r="J2260">
            <v>36434.699999999997</v>
          </cell>
          <cell r="K2260">
            <v>36434.699999999997</v>
          </cell>
          <cell r="L2260">
            <v>36434.699999999997</v>
          </cell>
          <cell r="M2260">
            <v>36434.699999999997</v>
          </cell>
          <cell r="N2260">
            <v>36434.699999999997</v>
          </cell>
          <cell r="O2260">
            <v>36434.699999999997</v>
          </cell>
          <cell r="P2260">
            <v>36434.699999999997</v>
          </cell>
          <cell r="Q2260">
            <v>36434.699999999997</v>
          </cell>
          <cell r="R2260">
            <v>36434.699999999997</v>
          </cell>
          <cell r="S2260">
            <v>437216.40000000008</v>
          </cell>
          <cell r="T2260" t="str">
            <v>USD</v>
          </cell>
          <cell r="U2260" t="str">
            <v>ASSETS</v>
          </cell>
          <cell r="V2260" t="str">
            <v>CURRENT ASSETS</v>
          </cell>
        </row>
        <row r="2261">
          <cell r="C2261" t="str">
            <v>LC   A409100103USD</v>
          </cell>
          <cell r="D2261" t="str">
            <v>CAFA****</v>
          </cell>
          <cell r="E2261" t="str">
            <v>CON RECEIVABLES</v>
          </cell>
          <cell r="F2261" t="str">
            <v>Balance Sheet</v>
          </cell>
          <cell r="G2261">
            <v>-10710.77</v>
          </cell>
          <cell r="H2261">
            <v>-10710.77</v>
          </cell>
          <cell r="I2261">
            <v>-10710.77</v>
          </cell>
          <cell r="J2261">
            <v>-10710.77</v>
          </cell>
          <cell r="K2261">
            <v>-10710.77</v>
          </cell>
          <cell r="L2261">
            <v>-10710.77</v>
          </cell>
          <cell r="M2261">
            <v>-10710.77</v>
          </cell>
          <cell r="N2261">
            <v>-10710.77</v>
          </cell>
          <cell r="O2261">
            <v>-10710.77</v>
          </cell>
          <cell r="P2261">
            <v>-10710.77</v>
          </cell>
          <cell r="Q2261">
            <v>-10710.77</v>
          </cell>
          <cell r="R2261">
            <v>-10710.77</v>
          </cell>
          <cell r="S2261">
            <v>-128529.24000000003</v>
          </cell>
          <cell r="T2261" t="str">
            <v>USD</v>
          </cell>
          <cell r="U2261" t="str">
            <v>ASSETS</v>
          </cell>
          <cell r="V2261" t="str">
            <v>CURRENT ASSETS</v>
          </cell>
        </row>
        <row r="2262">
          <cell r="C2262" t="str">
            <v>LC   A409100199USD</v>
          </cell>
          <cell r="D2262" t="str">
            <v>CAFA****</v>
          </cell>
          <cell r="E2262" t="str">
            <v>CON RECEIVABLES</v>
          </cell>
          <cell r="F2262" t="str">
            <v>Balance Sheet</v>
          </cell>
          <cell r="G2262">
            <v>6623.3</v>
          </cell>
          <cell r="H2262">
            <v>6624.04</v>
          </cell>
          <cell r="I2262">
            <v>6633.52</v>
          </cell>
          <cell r="J2262">
            <v>4326.8500000000004</v>
          </cell>
          <cell r="K2262">
            <v>4294.04</v>
          </cell>
          <cell r="L2262">
            <v>4296.1000000000004</v>
          </cell>
          <cell r="M2262">
            <v>4294.04</v>
          </cell>
          <cell r="N2262">
            <v>4300.1899999999996</v>
          </cell>
          <cell r="O2262">
            <v>4308.41</v>
          </cell>
          <cell r="P2262">
            <v>4312.5</v>
          </cell>
          <cell r="Q2262">
            <v>4316.59</v>
          </cell>
          <cell r="R2262">
            <v>4312.5</v>
          </cell>
          <cell r="S2262">
            <v>58642.080000000002</v>
          </cell>
          <cell r="T2262" t="str">
            <v>USD</v>
          </cell>
          <cell r="U2262" t="str">
            <v>ASSETS</v>
          </cell>
          <cell r="V2262" t="str">
            <v>CURRENT ASSETS</v>
          </cell>
        </row>
        <row r="2263">
          <cell r="C2263" t="str">
            <v>LC   A409102602USD</v>
          </cell>
          <cell r="D2263" t="str">
            <v>CAFA****</v>
          </cell>
          <cell r="E2263" t="str">
            <v>CON RECEIVABLES</v>
          </cell>
          <cell r="F2263" t="str">
            <v>Balance Sheet</v>
          </cell>
          <cell r="G2263">
            <v>976708.48</v>
          </cell>
          <cell r="H2263">
            <v>976708.48</v>
          </cell>
          <cell r="I2263">
            <v>976708.48</v>
          </cell>
          <cell r="J2263">
            <v>1106935.48</v>
          </cell>
          <cell r="K2263">
            <v>1106935.48</v>
          </cell>
          <cell r="L2263">
            <v>1106935.48</v>
          </cell>
          <cell r="M2263">
            <v>1235459.48</v>
          </cell>
          <cell r="N2263">
            <v>1235459.48</v>
          </cell>
          <cell r="O2263">
            <v>1235459.48</v>
          </cell>
          <cell r="P2263">
            <v>1272499.48</v>
          </cell>
          <cell r="Q2263">
            <v>1272499.48</v>
          </cell>
          <cell r="R2263">
            <v>1339980.48</v>
          </cell>
          <cell r="S2263">
            <v>13842289.760000004</v>
          </cell>
          <cell r="T2263" t="str">
            <v>USD</v>
          </cell>
          <cell r="U2263" t="str">
            <v>ASSETS</v>
          </cell>
          <cell r="V2263" t="str">
            <v>CURRENT ASSETS</v>
          </cell>
        </row>
        <row r="2264">
          <cell r="C2264" t="str">
            <v>LC   A409108502USD</v>
          </cell>
          <cell r="D2264" t="str">
            <v>CAFA****</v>
          </cell>
          <cell r="E2264" t="str">
            <v>CON RECEIVABLES</v>
          </cell>
          <cell r="F2264" t="str">
            <v>Balance Sheet</v>
          </cell>
          <cell r="G2264">
            <v>588019.23</v>
          </cell>
          <cell r="H2264">
            <v>588019.23</v>
          </cell>
          <cell r="I2264">
            <v>0</v>
          </cell>
          <cell r="J2264">
            <v>130227</v>
          </cell>
          <cell r="K2264">
            <v>130227</v>
          </cell>
          <cell r="L2264">
            <v>130227</v>
          </cell>
          <cell r="M2264">
            <v>117229</v>
          </cell>
          <cell r="N2264">
            <v>117229</v>
          </cell>
          <cell r="O2264">
            <v>117229</v>
          </cell>
          <cell r="P2264">
            <v>152020</v>
          </cell>
          <cell r="Q2264">
            <v>117225.28</v>
          </cell>
          <cell r="R2264">
            <v>180610.28</v>
          </cell>
          <cell r="S2264">
            <v>2368262.0199999996</v>
          </cell>
          <cell r="T2264" t="str">
            <v>USD</v>
          </cell>
          <cell r="U2264" t="str">
            <v>ASSETS</v>
          </cell>
          <cell r="V2264" t="str">
            <v>CURRENT ASSETS</v>
          </cell>
        </row>
        <row r="2265">
          <cell r="C2265" t="str">
            <v>LC   A409108599USD</v>
          </cell>
          <cell r="D2265" t="str">
            <v>CAFA****</v>
          </cell>
          <cell r="E2265" t="str">
            <v>CON RECEIVABLES</v>
          </cell>
          <cell r="F2265" t="str">
            <v>Balance Sheet</v>
          </cell>
          <cell r="G2265">
            <v>169.26</v>
          </cell>
          <cell r="H2265">
            <v>169.26</v>
          </cell>
          <cell r="I2265">
            <v>169.26</v>
          </cell>
          <cell r="J2265">
            <v>0</v>
          </cell>
          <cell r="K2265">
            <v>0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0</v>
          </cell>
          <cell r="Q2265">
            <v>-4.74</v>
          </cell>
          <cell r="R2265">
            <v>0</v>
          </cell>
          <cell r="S2265">
            <v>503.03999999999996</v>
          </cell>
          <cell r="T2265" t="str">
            <v>USD</v>
          </cell>
          <cell r="U2265" t="str">
            <v>ASSETS</v>
          </cell>
          <cell r="V2265" t="str">
            <v>CURRENT ASSETS</v>
          </cell>
        </row>
        <row r="2266">
          <cell r="C2266" t="str">
            <v>LC   A40910AM02USD</v>
          </cell>
          <cell r="D2266" t="str">
            <v>CAFA****</v>
          </cell>
          <cell r="E2266" t="str">
            <v>CON RECEIVABLES</v>
          </cell>
          <cell r="F2266" t="str">
            <v>Balance Sheet</v>
          </cell>
          <cell r="G2266">
            <v>261536.97</v>
          </cell>
          <cell r="H2266">
            <v>261536.97</v>
          </cell>
          <cell r="I2266">
            <v>261536.97</v>
          </cell>
          <cell r="J2266">
            <v>79079</v>
          </cell>
          <cell r="K2266">
            <v>0</v>
          </cell>
          <cell r="L2266">
            <v>0</v>
          </cell>
          <cell r="M2266">
            <v>140599</v>
          </cell>
          <cell r="N2266">
            <v>11.73</v>
          </cell>
          <cell r="O2266">
            <v>11.73</v>
          </cell>
          <cell r="P2266">
            <v>46436.73</v>
          </cell>
          <cell r="Q2266">
            <v>46436.73</v>
          </cell>
          <cell r="R2266">
            <v>46436.73</v>
          </cell>
          <cell r="S2266">
            <v>1143622.56</v>
          </cell>
          <cell r="T2266" t="str">
            <v>USD</v>
          </cell>
          <cell r="U2266" t="str">
            <v>ASSETS</v>
          </cell>
          <cell r="V2266" t="str">
            <v>CURRENT ASSETS</v>
          </cell>
        </row>
        <row r="2267">
          <cell r="C2267" t="str">
            <v>LC   A40910AM99USD</v>
          </cell>
          <cell r="D2267" t="str">
            <v>CAFA****</v>
          </cell>
          <cell r="E2267" t="str">
            <v>CON RECEIVABLES</v>
          </cell>
          <cell r="F2267" t="str">
            <v>Balance Sheet</v>
          </cell>
          <cell r="G2267">
            <v>0</v>
          </cell>
          <cell r="H2267">
            <v>0</v>
          </cell>
          <cell r="I2267">
            <v>0</v>
          </cell>
          <cell r="J2267">
            <v>0</v>
          </cell>
          <cell r="K2267">
            <v>0</v>
          </cell>
          <cell r="L2267">
            <v>0</v>
          </cell>
          <cell r="M2267">
            <v>0</v>
          </cell>
          <cell r="N2267">
            <v>-28.81</v>
          </cell>
          <cell r="O2267">
            <v>-67.319999999999993</v>
          </cell>
          <cell r="P2267">
            <v>-86.47</v>
          </cell>
          <cell r="Q2267">
            <v>-105.64</v>
          </cell>
          <cell r="R2267">
            <v>-86.47</v>
          </cell>
          <cell r="S2267">
            <v>-374.71000000000004</v>
          </cell>
          <cell r="T2267" t="str">
            <v>USD</v>
          </cell>
          <cell r="U2267" t="str">
            <v>ASSETS</v>
          </cell>
          <cell r="V2267" t="str">
            <v>CURRENT ASSETS</v>
          </cell>
        </row>
        <row r="2268">
          <cell r="C2268" t="str">
            <v>LC   A40910CQ02USD</v>
          </cell>
          <cell r="D2268" t="str">
            <v>CAFA****</v>
          </cell>
          <cell r="E2268" t="str">
            <v>CON RECEIVABLES</v>
          </cell>
          <cell r="F2268" t="str">
            <v>Balance Sheet</v>
          </cell>
          <cell r="G2268">
            <v>0</v>
          </cell>
          <cell r="H2268">
            <v>0</v>
          </cell>
          <cell r="I2268">
            <v>0</v>
          </cell>
          <cell r="J2268">
            <v>0</v>
          </cell>
          <cell r="K2268">
            <v>0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>
            <v>164535.29999999999</v>
          </cell>
          <cell r="S2268">
            <v>164535.29999999999</v>
          </cell>
          <cell r="T2268" t="str">
            <v>USD</v>
          </cell>
          <cell r="U2268" t="str">
            <v>ASSETS</v>
          </cell>
          <cell r="V2268" t="str">
            <v>CURRENT ASSETS</v>
          </cell>
        </row>
        <row r="2269">
          <cell r="C2269" t="str">
            <v>LC   A40910DH02USD</v>
          </cell>
          <cell r="D2269" t="str">
            <v>CAFA****</v>
          </cell>
          <cell r="E2269" t="str">
            <v>CON RECEIVABLES</v>
          </cell>
          <cell r="F2269" t="str">
            <v>Balance Sheet</v>
          </cell>
          <cell r="G2269">
            <v>75621.13</v>
          </cell>
          <cell r="H2269">
            <v>75621.13</v>
          </cell>
          <cell r="I2269">
            <v>75621.13</v>
          </cell>
          <cell r="J2269">
            <v>75621.13</v>
          </cell>
          <cell r="K2269">
            <v>75621.13</v>
          </cell>
          <cell r="L2269">
            <v>75621.13</v>
          </cell>
          <cell r="M2269">
            <v>75621.13</v>
          </cell>
          <cell r="N2269">
            <v>75621.13</v>
          </cell>
          <cell r="O2269">
            <v>75621.13</v>
          </cell>
          <cell r="P2269">
            <v>75621.13</v>
          </cell>
          <cell r="Q2269">
            <v>75621.13</v>
          </cell>
          <cell r="R2269">
            <v>75621.13</v>
          </cell>
          <cell r="S2269">
            <v>907453.56</v>
          </cell>
          <cell r="T2269" t="str">
            <v>USD</v>
          </cell>
          <cell r="U2269" t="str">
            <v>ASSETS</v>
          </cell>
          <cell r="V2269" t="str">
            <v>CURRENT ASSETS</v>
          </cell>
        </row>
        <row r="2270">
          <cell r="C2270" t="str">
            <v>LC   A40910DH03USD</v>
          </cell>
          <cell r="D2270" t="str">
            <v>CAFA****</v>
          </cell>
          <cell r="E2270" t="str">
            <v>CON RECEIVABLES</v>
          </cell>
          <cell r="F2270" t="str">
            <v>Balance Sheet</v>
          </cell>
          <cell r="G2270">
            <v>497231.42</v>
          </cell>
          <cell r="H2270">
            <v>497231.42</v>
          </cell>
          <cell r="I2270">
            <v>497231.42</v>
          </cell>
          <cell r="J2270">
            <v>532961.42000000004</v>
          </cell>
          <cell r="K2270">
            <v>532961.42000000004</v>
          </cell>
          <cell r="L2270">
            <v>532961.42000000004</v>
          </cell>
          <cell r="M2270">
            <v>652134.42000000004</v>
          </cell>
          <cell r="N2270">
            <v>652134.42000000004</v>
          </cell>
          <cell r="O2270">
            <v>652134.42000000004</v>
          </cell>
          <cell r="P2270">
            <v>687038.42</v>
          </cell>
          <cell r="Q2270">
            <v>687038.42</v>
          </cell>
          <cell r="R2270">
            <v>750628.42</v>
          </cell>
          <cell r="S2270">
            <v>7171687.04</v>
          </cell>
          <cell r="T2270" t="str">
            <v>USD</v>
          </cell>
          <cell r="U2270" t="str">
            <v>ASSETS</v>
          </cell>
          <cell r="V2270" t="str">
            <v>CURRENT ASSETS</v>
          </cell>
        </row>
        <row r="2271">
          <cell r="C2271" t="str">
            <v>LC   A40910DH99USD</v>
          </cell>
          <cell r="D2271" t="str">
            <v>CAFA****</v>
          </cell>
          <cell r="E2271" t="str">
            <v>CON RECEIVABLES</v>
          </cell>
          <cell r="F2271" t="str">
            <v>Balance Sheet</v>
          </cell>
          <cell r="G2271">
            <v>12551.01</v>
          </cell>
          <cell r="H2271">
            <v>12553.2</v>
          </cell>
          <cell r="I2271">
            <v>12581.07</v>
          </cell>
          <cell r="J2271">
            <v>12719.73</v>
          </cell>
          <cell r="K2271">
            <v>12623.28</v>
          </cell>
          <cell r="L2271">
            <v>12629.35</v>
          </cell>
          <cell r="M2271">
            <v>12623.28</v>
          </cell>
          <cell r="N2271">
            <v>12641.36</v>
          </cell>
          <cell r="O2271">
            <v>12665.53</v>
          </cell>
          <cell r="P2271">
            <v>12677.56</v>
          </cell>
          <cell r="Q2271">
            <v>12689.59</v>
          </cell>
          <cell r="R2271">
            <v>12677.56</v>
          </cell>
          <cell r="S2271">
            <v>151632.51999999999</v>
          </cell>
          <cell r="T2271" t="str">
            <v>USD</v>
          </cell>
          <cell r="U2271" t="str">
            <v>ASSETS</v>
          </cell>
          <cell r="V2271" t="str">
            <v>CURRENT ASSETS</v>
          </cell>
        </row>
        <row r="2272">
          <cell r="C2272" t="str">
            <v>LC   A40910EB03USD</v>
          </cell>
          <cell r="D2272" t="str">
            <v>CAFA****</v>
          </cell>
          <cell r="E2272" t="str">
            <v>CON RECEIVABLES</v>
          </cell>
          <cell r="F2272" t="str">
            <v>Balance Sheet</v>
          </cell>
          <cell r="G2272">
            <v>23475.54</v>
          </cell>
          <cell r="H2272">
            <v>23475.54</v>
          </cell>
          <cell r="I2272">
            <v>50292.84</v>
          </cell>
          <cell r="J2272">
            <v>36558.17</v>
          </cell>
          <cell r="K2272">
            <v>67330.58</v>
          </cell>
          <cell r="L2272">
            <v>25700.85</v>
          </cell>
          <cell r="M2272">
            <v>25905.58</v>
          </cell>
          <cell r="N2272">
            <v>28055.9</v>
          </cell>
          <cell r="O2272">
            <v>59217.64</v>
          </cell>
          <cell r="P2272">
            <v>88472.02</v>
          </cell>
          <cell r="Q2272">
            <v>92157.58</v>
          </cell>
          <cell r="R2272">
            <v>124352.26</v>
          </cell>
          <cell r="S2272">
            <v>644994.5</v>
          </cell>
          <cell r="T2272" t="str">
            <v>USD</v>
          </cell>
          <cell r="U2272" t="str">
            <v>ASSETS</v>
          </cell>
          <cell r="V2272" t="str">
            <v>CURRENT ASSETS</v>
          </cell>
        </row>
        <row r="2273">
          <cell r="C2273" t="str">
            <v>LC   A40910EB10USD</v>
          </cell>
          <cell r="D2273" t="str">
            <v>CAFA****</v>
          </cell>
          <cell r="E2273" t="str">
            <v>CON RECEIVABLES</v>
          </cell>
          <cell r="F2273" t="str">
            <v>Balance Sheet</v>
          </cell>
          <cell r="G2273">
            <v>30218.37</v>
          </cell>
          <cell r="H2273">
            <v>30218.37</v>
          </cell>
          <cell r="I2273">
            <v>30218.37</v>
          </cell>
          <cell r="J2273">
            <v>30218.37</v>
          </cell>
          <cell r="K2273">
            <v>30218.37</v>
          </cell>
          <cell r="L2273">
            <v>30218.37</v>
          </cell>
          <cell r="M2273">
            <v>30218.37</v>
          </cell>
          <cell r="N2273">
            <v>30218.37</v>
          </cell>
          <cell r="O2273">
            <v>30218.37</v>
          </cell>
          <cell r="P2273">
            <v>30218.37</v>
          </cell>
          <cell r="Q2273">
            <v>30218.37</v>
          </cell>
          <cell r="R2273">
            <v>30218.37</v>
          </cell>
          <cell r="S2273">
            <v>362620.44</v>
          </cell>
          <cell r="T2273" t="str">
            <v>USD</v>
          </cell>
          <cell r="U2273" t="str">
            <v>ASSETS</v>
          </cell>
          <cell r="V2273" t="str">
            <v>CURRENT ASSETS</v>
          </cell>
        </row>
        <row r="2274">
          <cell r="C2274" t="str">
            <v>LC   A40910EB99USD</v>
          </cell>
          <cell r="D2274" t="str">
            <v>CAFA****</v>
          </cell>
          <cell r="E2274" t="str">
            <v>CON RECEIVABLES</v>
          </cell>
          <cell r="F2274" t="str">
            <v>Balance Sheet</v>
          </cell>
          <cell r="G2274">
            <v>403.8</v>
          </cell>
          <cell r="H2274">
            <v>405.14</v>
          </cell>
          <cell r="I2274">
            <v>430.55</v>
          </cell>
          <cell r="J2274">
            <v>113.48</v>
          </cell>
          <cell r="K2274">
            <v>6.84</v>
          </cell>
          <cell r="L2274">
            <v>25.16</v>
          </cell>
          <cell r="M2274">
            <v>19.29</v>
          </cell>
          <cell r="N2274">
            <v>31.24</v>
          </cell>
          <cell r="O2274">
            <v>55.73</v>
          </cell>
          <cell r="P2274">
            <v>71.900000000000006</v>
          </cell>
          <cell r="Q2274">
            <v>88.58</v>
          </cell>
          <cell r="R2274">
            <v>67.510000000000005</v>
          </cell>
          <cell r="S2274">
            <v>1719.22</v>
          </cell>
          <cell r="T2274" t="str">
            <v>USD</v>
          </cell>
          <cell r="U2274" t="str">
            <v>ASSETS</v>
          </cell>
          <cell r="V2274" t="str">
            <v>CURRENT ASSETS</v>
          </cell>
        </row>
        <row r="2275">
          <cell r="C2275" t="str">
            <v>LC   A40910FD02USD</v>
          </cell>
          <cell r="D2275" t="str">
            <v>CAFA****</v>
          </cell>
          <cell r="E2275" t="str">
            <v>CON RECEIVABLES</v>
          </cell>
          <cell r="F2275" t="str">
            <v>Balance Sheet</v>
          </cell>
          <cell r="G2275">
            <v>0</v>
          </cell>
          <cell r="H2275">
            <v>0</v>
          </cell>
          <cell r="I2275">
            <v>0</v>
          </cell>
          <cell r="J2275">
            <v>0</v>
          </cell>
          <cell r="K2275">
            <v>0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84581</v>
          </cell>
          <cell r="S2275">
            <v>84581</v>
          </cell>
          <cell r="T2275" t="str">
            <v>USD</v>
          </cell>
          <cell r="U2275" t="str">
            <v>ASSETS</v>
          </cell>
          <cell r="V2275" t="str">
            <v>CURRENT ASSETS</v>
          </cell>
        </row>
        <row r="2276">
          <cell r="C2276" t="str">
            <v>LC   A40910FT03USD</v>
          </cell>
          <cell r="D2276" t="str">
            <v>CAFA****</v>
          </cell>
          <cell r="E2276" t="str">
            <v>CON RECEIVABLES</v>
          </cell>
          <cell r="F2276" t="str">
            <v>Balance Sheet</v>
          </cell>
          <cell r="G2276">
            <v>1424.67</v>
          </cell>
          <cell r="H2276">
            <v>1424.67</v>
          </cell>
          <cell r="I2276">
            <v>9402.27</v>
          </cell>
          <cell r="J2276">
            <v>17382.39</v>
          </cell>
          <cell r="K2276">
            <v>25375.05</v>
          </cell>
          <cell r="L2276">
            <v>17754.29</v>
          </cell>
          <cell r="M2276">
            <v>25738.77</v>
          </cell>
          <cell r="N2276">
            <v>33722.71</v>
          </cell>
          <cell r="O2276">
            <v>33722.71</v>
          </cell>
          <cell r="P2276">
            <v>33722.71</v>
          </cell>
          <cell r="Q2276">
            <v>33722.71</v>
          </cell>
          <cell r="R2276">
            <v>65682.45</v>
          </cell>
          <cell r="S2276">
            <v>299075.39999999997</v>
          </cell>
          <cell r="T2276" t="str">
            <v>USD</v>
          </cell>
          <cell r="U2276" t="str">
            <v>ASSETS</v>
          </cell>
          <cell r="V2276" t="str">
            <v>CURRENT ASSETS</v>
          </cell>
        </row>
        <row r="2277">
          <cell r="C2277" t="str">
            <v>LC   A40910FT99USD</v>
          </cell>
          <cell r="D2277" t="str">
            <v>CAFA****</v>
          </cell>
          <cell r="E2277" t="str">
            <v>CON RECEIVABLES</v>
          </cell>
          <cell r="F2277" t="str">
            <v>Balance Sheet</v>
          </cell>
          <cell r="G2277">
            <v>-1424.67</v>
          </cell>
          <cell r="H2277">
            <v>-1424.67</v>
          </cell>
          <cell r="I2277">
            <v>-1422.15</v>
          </cell>
          <cell r="J2277">
            <v>-1397.07</v>
          </cell>
          <cell r="K2277">
            <v>-1423.23</v>
          </cell>
          <cell r="L2277">
            <v>-1432.28</v>
          </cell>
          <cell r="M2277">
            <v>-1433.93</v>
          </cell>
          <cell r="N2277">
            <v>-1427.34</v>
          </cell>
          <cell r="O2277">
            <v>-1418.48</v>
          </cell>
          <cell r="P2277">
            <v>-1414.08</v>
          </cell>
          <cell r="Q2277">
            <v>-1409.7</v>
          </cell>
          <cell r="R2277">
            <v>-1418.43</v>
          </cell>
          <cell r="S2277">
            <v>-17046.03</v>
          </cell>
          <cell r="T2277" t="str">
            <v>USD</v>
          </cell>
          <cell r="U2277" t="str">
            <v>ASSETS</v>
          </cell>
          <cell r="V2277" t="str">
            <v>CURRENT ASSETS</v>
          </cell>
        </row>
        <row r="2278">
          <cell r="C2278" t="str">
            <v>LC   A40910HB99USD</v>
          </cell>
          <cell r="D2278" t="str">
            <v>CAFA****</v>
          </cell>
          <cell r="E2278" t="str">
            <v>CON RECEIVABLES</v>
          </cell>
          <cell r="F2278" t="str">
            <v>Balance Sheet</v>
          </cell>
          <cell r="G2278">
            <v>597.74</v>
          </cell>
          <cell r="H2278">
            <v>597.74</v>
          </cell>
          <cell r="I2278">
            <v>597.74</v>
          </cell>
          <cell r="J2278">
            <v>0</v>
          </cell>
          <cell r="K2278">
            <v>0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>
            <v>1793.22</v>
          </cell>
          <cell r="T2278" t="str">
            <v>USD</v>
          </cell>
          <cell r="U2278" t="str">
            <v>ASSETS</v>
          </cell>
          <cell r="V2278" t="str">
            <v>CURRENT ASSETS</v>
          </cell>
        </row>
        <row r="2279">
          <cell r="C2279" t="str">
            <v>LC   A40910HJ02USD</v>
          </cell>
          <cell r="D2279" t="str">
            <v>CAFA****</v>
          </cell>
          <cell r="E2279" t="str">
            <v>CON RECEIVABLES</v>
          </cell>
          <cell r="F2279" t="str">
            <v>Balance Sheet</v>
          </cell>
          <cell r="G2279">
            <v>32826.410000000003</v>
          </cell>
          <cell r="H2279">
            <v>32826.410000000003</v>
          </cell>
          <cell r="I2279">
            <v>32826.410000000003</v>
          </cell>
          <cell r="J2279">
            <v>32826.410000000003</v>
          </cell>
          <cell r="K2279">
            <v>32826.410000000003</v>
          </cell>
          <cell r="L2279">
            <v>32826.410000000003</v>
          </cell>
          <cell r="M2279">
            <v>32826.410000000003</v>
          </cell>
          <cell r="N2279">
            <v>32826.410000000003</v>
          </cell>
          <cell r="O2279">
            <v>32826.410000000003</v>
          </cell>
          <cell r="P2279">
            <v>32826.410000000003</v>
          </cell>
          <cell r="Q2279">
            <v>32826.410000000003</v>
          </cell>
          <cell r="R2279">
            <v>32826.410000000003</v>
          </cell>
          <cell r="S2279">
            <v>393916.92000000016</v>
          </cell>
          <cell r="T2279" t="str">
            <v>USD</v>
          </cell>
          <cell r="U2279" t="str">
            <v>ASSETS</v>
          </cell>
          <cell r="V2279" t="str">
            <v>CURRENT ASSETS</v>
          </cell>
        </row>
        <row r="2280">
          <cell r="C2280" t="str">
            <v>LC   A40910HJ03USD</v>
          </cell>
          <cell r="D2280" t="str">
            <v>CAFA****</v>
          </cell>
          <cell r="E2280" t="str">
            <v>CON RECEIVABLES</v>
          </cell>
          <cell r="F2280" t="str">
            <v>Balance Sheet</v>
          </cell>
          <cell r="G2280">
            <v>0</v>
          </cell>
          <cell r="H2280">
            <v>0</v>
          </cell>
          <cell r="I2280">
            <v>0</v>
          </cell>
          <cell r="J2280">
            <v>-32826.410000000003</v>
          </cell>
          <cell r="K2280">
            <v>-32826.410000000003</v>
          </cell>
          <cell r="L2280">
            <v>-32826.410000000003</v>
          </cell>
          <cell r="M2280">
            <v>-32826.410000000003</v>
          </cell>
          <cell r="N2280">
            <v>-32826.410000000003</v>
          </cell>
          <cell r="O2280">
            <v>-32826.410000000003</v>
          </cell>
          <cell r="P2280">
            <v>-32826.410000000003</v>
          </cell>
          <cell r="Q2280">
            <v>-32826.410000000003</v>
          </cell>
          <cell r="R2280">
            <v>-32826.410000000003</v>
          </cell>
          <cell r="S2280">
            <v>-295437.69000000006</v>
          </cell>
          <cell r="T2280" t="str">
            <v>USD</v>
          </cell>
          <cell r="U2280" t="str">
            <v>ASSETS</v>
          </cell>
          <cell r="V2280" t="str">
            <v>CURRENT ASSETS</v>
          </cell>
        </row>
        <row r="2281">
          <cell r="C2281" t="str">
            <v>LC   A40910HJ99USD</v>
          </cell>
          <cell r="D2281" t="str">
            <v>CAFA****</v>
          </cell>
          <cell r="E2281" t="str">
            <v>CON RECEIVABLES</v>
          </cell>
          <cell r="F2281" t="str">
            <v>Balance Sheet</v>
          </cell>
          <cell r="G2281">
            <v>8452.0300000000007</v>
          </cell>
          <cell r="H2281">
            <v>8452.9699999999993</v>
          </cell>
          <cell r="I2281">
            <v>8465.07</v>
          </cell>
          <cell r="J2281">
            <v>0</v>
          </cell>
          <cell r="K2281">
            <v>0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>
            <v>25370.07</v>
          </cell>
          <cell r="T2281" t="str">
            <v>USD</v>
          </cell>
          <cell r="U2281" t="str">
            <v>ASSETS</v>
          </cell>
          <cell r="V2281" t="str">
            <v>CURRENT ASSETS</v>
          </cell>
        </row>
        <row r="2282">
          <cell r="C2282" t="str">
            <v>LC   A40910J110USD</v>
          </cell>
          <cell r="D2282" t="str">
            <v>CAFA****</v>
          </cell>
          <cell r="E2282" t="str">
            <v>CON RECEIVABLES</v>
          </cell>
          <cell r="F2282" t="str">
            <v>Balance Sheet</v>
          </cell>
          <cell r="G2282">
            <v>80798.75</v>
          </cell>
          <cell r="H2282">
            <v>80798.75</v>
          </cell>
          <cell r="I2282">
            <v>80798.75</v>
          </cell>
          <cell r="J2282">
            <v>80798.75</v>
          </cell>
          <cell r="K2282">
            <v>80798.75</v>
          </cell>
          <cell r="L2282">
            <v>80798.75</v>
          </cell>
          <cell r="M2282">
            <v>80798.75</v>
          </cell>
          <cell r="N2282">
            <v>80798.75</v>
          </cell>
          <cell r="O2282">
            <v>80798.75</v>
          </cell>
          <cell r="P2282">
            <v>80798.75</v>
          </cell>
          <cell r="Q2282">
            <v>80798.75</v>
          </cell>
          <cell r="R2282">
            <v>80798.75</v>
          </cell>
          <cell r="S2282">
            <v>969585</v>
          </cell>
          <cell r="T2282" t="str">
            <v>USD</v>
          </cell>
          <cell r="U2282" t="str">
            <v>ASSETS</v>
          </cell>
          <cell r="V2282" t="str">
            <v>CURRENT ASSETS</v>
          </cell>
        </row>
        <row r="2283">
          <cell r="C2283" t="str">
            <v>LC   A40910J199USD</v>
          </cell>
          <cell r="D2283" t="str">
            <v>CAFA****</v>
          </cell>
          <cell r="E2283" t="str">
            <v>CON RECEIVABLES</v>
          </cell>
          <cell r="F2283" t="str">
            <v>Balance Sheet</v>
          </cell>
          <cell r="G2283">
            <v>15789</v>
          </cell>
          <cell r="H2283">
            <v>15789</v>
          </cell>
          <cell r="I2283">
            <v>15788.98</v>
          </cell>
          <cell r="J2283">
            <v>7894.51</v>
          </cell>
          <cell r="K2283">
            <v>7894.5</v>
          </cell>
          <cell r="L2283">
            <v>7894.5</v>
          </cell>
          <cell r="M2283">
            <v>7894.5</v>
          </cell>
          <cell r="N2283">
            <v>7894.51</v>
          </cell>
          <cell r="O2283">
            <v>7894.5</v>
          </cell>
          <cell r="P2283">
            <v>7894.5</v>
          </cell>
          <cell r="Q2283">
            <v>7894.5</v>
          </cell>
          <cell r="R2283">
            <v>7894.5</v>
          </cell>
          <cell r="S2283">
            <v>118417.49999999999</v>
          </cell>
          <cell r="T2283" t="str">
            <v>USD</v>
          </cell>
          <cell r="U2283" t="str">
            <v>ASSETS</v>
          </cell>
          <cell r="V2283" t="str">
            <v>CURRENT ASSETS</v>
          </cell>
        </row>
        <row r="2284">
          <cell r="C2284" t="str">
            <v>LC   A40910JB02USD</v>
          </cell>
          <cell r="D2284" t="str">
            <v>CAFA****</v>
          </cell>
          <cell r="E2284" t="str">
            <v>CON RECEIVABLES</v>
          </cell>
          <cell r="F2284" t="str">
            <v>Balance Sheet</v>
          </cell>
          <cell r="G2284">
            <v>344777.3</v>
          </cell>
          <cell r="H2284">
            <v>344777.3</v>
          </cell>
          <cell r="I2284">
            <v>344777.3</v>
          </cell>
          <cell r="J2284">
            <v>151667.35</v>
          </cell>
          <cell r="K2284">
            <v>0</v>
          </cell>
          <cell r="L2284">
            <v>0</v>
          </cell>
          <cell r="M2284">
            <v>195661</v>
          </cell>
          <cell r="N2284">
            <v>16.32</v>
          </cell>
          <cell r="O2284">
            <v>16.32</v>
          </cell>
          <cell r="P2284">
            <v>67406.320000000007</v>
          </cell>
          <cell r="Q2284">
            <v>67406.320000000007</v>
          </cell>
          <cell r="R2284">
            <v>190182.32</v>
          </cell>
          <cell r="S2284">
            <v>1706687.8500000003</v>
          </cell>
          <cell r="T2284" t="str">
            <v>USD</v>
          </cell>
          <cell r="U2284" t="str">
            <v>ASSETS</v>
          </cell>
          <cell r="V2284" t="str">
            <v>CURRENT ASSETS</v>
          </cell>
        </row>
        <row r="2285">
          <cell r="C2285" t="str">
            <v>LC   A40910JB99USD</v>
          </cell>
          <cell r="D2285" t="str">
            <v>CAFA****</v>
          </cell>
          <cell r="E2285" t="str">
            <v>CON RECEIVABLES</v>
          </cell>
          <cell r="F2285" t="str">
            <v>Balance Sheet</v>
          </cell>
          <cell r="G2285">
            <v>-22132.9</v>
          </cell>
          <cell r="H2285">
            <v>-22137.22</v>
          </cell>
          <cell r="I2285">
            <v>-22192.17</v>
          </cell>
          <cell r="J2285">
            <v>-16951.96</v>
          </cell>
          <cell r="K2285">
            <v>0</v>
          </cell>
          <cell r="L2285">
            <v>0</v>
          </cell>
          <cell r="M2285">
            <v>0</v>
          </cell>
          <cell r="N2285">
            <v>-40.090000000000003</v>
          </cell>
          <cell r="O2285">
            <v>-93.68</v>
          </cell>
          <cell r="P2285">
            <v>-120.34</v>
          </cell>
          <cell r="Q2285">
            <v>-147</v>
          </cell>
          <cell r="R2285">
            <v>-120.34</v>
          </cell>
          <cell r="S2285">
            <v>-83935.699999999983</v>
          </cell>
          <cell r="T2285" t="str">
            <v>USD</v>
          </cell>
          <cell r="U2285" t="str">
            <v>ASSETS</v>
          </cell>
          <cell r="V2285" t="str">
            <v>CURRENT ASSETS</v>
          </cell>
        </row>
        <row r="2286">
          <cell r="C2286" t="str">
            <v>LC   A40910JG03USD</v>
          </cell>
          <cell r="D2286" t="str">
            <v>CAFA****</v>
          </cell>
          <cell r="E2286" t="str">
            <v>CON RECEIVABLES</v>
          </cell>
          <cell r="F2286" t="str">
            <v>Balance Sheet</v>
          </cell>
          <cell r="G2286">
            <v>9632.6299999999992</v>
          </cell>
          <cell r="H2286">
            <v>-2239.84</v>
          </cell>
          <cell r="I2286">
            <v>-2239.84</v>
          </cell>
          <cell r="J2286">
            <v>10883.83</v>
          </cell>
          <cell r="K2286">
            <v>-2239.84</v>
          </cell>
          <cell r="L2286">
            <v>12256.24</v>
          </cell>
          <cell r="M2286">
            <v>-2239.84</v>
          </cell>
          <cell r="N2286">
            <v>-2239.84</v>
          </cell>
          <cell r="O2286">
            <v>-2239.84</v>
          </cell>
          <cell r="P2286">
            <v>10596.22</v>
          </cell>
          <cell r="Q2286">
            <v>10596.22</v>
          </cell>
          <cell r="R2286">
            <v>502064.25</v>
          </cell>
          <cell r="S2286">
            <v>542590.35</v>
          </cell>
          <cell r="T2286" t="str">
            <v>USD</v>
          </cell>
          <cell r="U2286" t="str">
            <v>ASSETS</v>
          </cell>
          <cell r="V2286" t="str">
            <v>CURRENT ASSETS</v>
          </cell>
        </row>
        <row r="2287">
          <cell r="C2287" t="str">
            <v>LC   A40910JG10USD</v>
          </cell>
          <cell r="D2287" t="str">
            <v>CAFA****</v>
          </cell>
          <cell r="E2287" t="str">
            <v>CON RECEIVABLES</v>
          </cell>
          <cell r="F2287" t="str">
            <v>Balance Sheet</v>
          </cell>
          <cell r="G2287">
            <v>11872.49</v>
          </cell>
          <cell r="H2287">
            <v>11872.49</v>
          </cell>
          <cell r="I2287">
            <v>11872.49</v>
          </cell>
          <cell r="J2287">
            <v>11872.49</v>
          </cell>
          <cell r="K2287">
            <v>11872.49</v>
          </cell>
          <cell r="L2287">
            <v>11872.49</v>
          </cell>
          <cell r="M2287">
            <v>11872.49</v>
          </cell>
          <cell r="N2287">
            <v>11872.49</v>
          </cell>
          <cell r="O2287">
            <v>11872.49</v>
          </cell>
          <cell r="P2287">
            <v>11872.49</v>
          </cell>
          <cell r="Q2287">
            <v>11872.49</v>
          </cell>
          <cell r="R2287">
            <v>11872.49</v>
          </cell>
          <cell r="S2287">
            <v>142469.88000000003</v>
          </cell>
          <cell r="T2287" t="str">
            <v>USD</v>
          </cell>
          <cell r="U2287" t="str">
            <v>ASSETS</v>
          </cell>
          <cell r="V2287" t="str">
            <v>CURRENT ASSETS</v>
          </cell>
        </row>
        <row r="2288">
          <cell r="C2288" t="str">
            <v>LC   A40910JG99USD</v>
          </cell>
          <cell r="D2288" t="str">
            <v>CAFA****</v>
          </cell>
          <cell r="E2288" t="str">
            <v>CON RECEIVABLES</v>
          </cell>
          <cell r="F2288" t="str">
            <v>Balance Sheet</v>
          </cell>
          <cell r="G2288">
            <v>3792.03</v>
          </cell>
          <cell r="H2288">
            <v>1821.75</v>
          </cell>
          <cell r="I2288">
            <v>1824.91</v>
          </cell>
          <cell r="J2288">
            <v>416.93</v>
          </cell>
          <cell r="K2288">
            <v>385.35</v>
          </cell>
          <cell r="L2288">
            <v>387.03</v>
          </cell>
          <cell r="M2288">
            <v>385.35</v>
          </cell>
          <cell r="N2288">
            <v>387.4</v>
          </cell>
          <cell r="O2288">
            <v>390.15</v>
          </cell>
          <cell r="P2288">
            <v>393.26</v>
          </cell>
          <cell r="Q2288">
            <v>396.37</v>
          </cell>
          <cell r="R2288">
            <v>326.33</v>
          </cell>
          <cell r="S2288">
            <v>10906.860000000002</v>
          </cell>
          <cell r="T2288" t="str">
            <v>USD</v>
          </cell>
          <cell r="U2288" t="str">
            <v>ASSETS</v>
          </cell>
          <cell r="V2288" t="str">
            <v>CURRENT ASSETS</v>
          </cell>
        </row>
        <row r="2289">
          <cell r="C2289" t="str">
            <v>LC   A40910NN99USD</v>
          </cell>
          <cell r="D2289" t="str">
            <v>CAFA****</v>
          </cell>
          <cell r="E2289" t="str">
            <v>CON RECEIVABLES</v>
          </cell>
          <cell r="F2289" t="str">
            <v>Balance Sheet</v>
          </cell>
          <cell r="G2289">
            <v>199.24</v>
          </cell>
          <cell r="H2289">
            <v>199.24</v>
          </cell>
          <cell r="I2289">
            <v>199.24</v>
          </cell>
          <cell r="J2289">
            <v>0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>
            <v>597.72</v>
          </cell>
          <cell r="T2289" t="str">
            <v>USD</v>
          </cell>
          <cell r="U2289" t="str">
            <v>ASSETS</v>
          </cell>
          <cell r="V2289" t="str">
            <v>CURRENT ASSETS</v>
          </cell>
        </row>
        <row r="2290">
          <cell r="C2290" t="str">
            <v>LC   A40910S302USD</v>
          </cell>
          <cell r="D2290" t="str">
            <v>CAFA****</v>
          </cell>
          <cell r="E2290" t="str">
            <v>CON RECEIVABLES</v>
          </cell>
          <cell r="F2290" t="str">
            <v>Balance Sheet</v>
          </cell>
          <cell r="G2290">
            <v>251301.97</v>
          </cell>
          <cell r="H2290">
            <v>251301.97</v>
          </cell>
          <cell r="I2290">
            <v>251301.97</v>
          </cell>
          <cell r="J2290">
            <v>251301.97</v>
          </cell>
          <cell r="K2290">
            <v>251301.97</v>
          </cell>
          <cell r="L2290">
            <v>251301.97</v>
          </cell>
          <cell r="M2290">
            <v>251301.97</v>
          </cell>
          <cell r="N2290">
            <v>251301.97</v>
          </cell>
          <cell r="O2290">
            <v>251301.97</v>
          </cell>
          <cell r="P2290">
            <v>251301.97</v>
          </cell>
          <cell r="Q2290">
            <v>251301.97</v>
          </cell>
          <cell r="R2290">
            <v>251301.97</v>
          </cell>
          <cell r="S2290">
            <v>3015623.6400000006</v>
          </cell>
          <cell r="T2290" t="str">
            <v>USD</v>
          </cell>
          <cell r="U2290" t="str">
            <v>ASSETS</v>
          </cell>
          <cell r="V2290" t="str">
            <v>CURRENT ASSETS</v>
          </cell>
        </row>
        <row r="2291">
          <cell r="C2291" t="str">
            <v>LC   A40910S399USD</v>
          </cell>
          <cell r="D2291" t="str">
            <v>CAFA****</v>
          </cell>
          <cell r="E2291" t="str">
            <v>CON RECEIVABLES</v>
          </cell>
          <cell r="F2291" t="str">
            <v>Balance Sheet</v>
          </cell>
          <cell r="G2291">
            <v>31.38</v>
          </cell>
          <cell r="H2291">
            <v>31.38</v>
          </cell>
          <cell r="I2291">
            <v>31.43</v>
          </cell>
          <cell r="J2291">
            <v>20.5</v>
          </cell>
          <cell r="K2291">
            <v>20.34</v>
          </cell>
          <cell r="L2291">
            <v>20.350000000000001</v>
          </cell>
          <cell r="M2291">
            <v>20.34</v>
          </cell>
          <cell r="N2291">
            <v>20.37</v>
          </cell>
          <cell r="O2291">
            <v>20.41</v>
          </cell>
          <cell r="P2291">
            <v>20.43</v>
          </cell>
          <cell r="Q2291">
            <v>20.45</v>
          </cell>
          <cell r="R2291">
            <v>20.43</v>
          </cell>
          <cell r="S2291">
            <v>277.81</v>
          </cell>
          <cell r="T2291" t="str">
            <v>USD</v>
          </cell>
          <cell r="U2291" t="str">
            <v>ASSETS</v>
          </cell>
          <cell r="V2291" t="str">
            <v>CURRENT ASSETS</v>
          </cell>
        </row>
        <row r="2292">
          <cell r="C2292" t="str">
            <v>LC   A40910WK02USD</v>
          </cell>
          <cell r="D2292" t="str">
            <v>CAFA****</v>
          </cell>
          <cell r="E2292" t="str">
            <v>CON RECEIVABLES</v>
          </cell>
          <cell r="F2292" t="str">
            <v>Balance Sheet</v>
          </cell>
          <cell r="G2292">
            <v>0</v>
          </cell>
          <cell r="H2292">
            <v>0</v>
          </cell>
          <cell r="I2292">
            <v>0</v>
          </cell>
          <cell r="J2292">
            <v>0</v>
          </cell>
          <cell r="K2292">
            <v>0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255078.6</v>
          </cell>
          <cell r="S2292">
            <v>255078.6</v>
          </cell>
          <cell r="T2292" t="str">
            <v>USD</v>
          </cell>
          <cell r="U2292" t="str">
            <v>ASSETS</v>
          </cell>
          <cell r="V2292" t="str">
            <v>CURRENT ASSETS</v>
          </cell>
        </row>
        <row r="2293">
          <cell r="C2293" t="str">
            <v>LC   A40910XB02USD</v>
          </cell>
          <cell r="D2293" t="str">
            <v>CAFA****</v>
          </cell>
          <cell r="E2293" t="str">
            <v>CON RECEIVABLES</v>
          </cell>
          <cell r="F2293" t="str">
            <v>Balance Sheet</v>
          </cell>
          <cell r="G2293">
            <v>508671.88</v>
          </cell>
          <cell r="H2293">
            <v>326106.15999999997</v>
          </cell>
          <cell r="I2293">
            <v>160731.1</v>
          </cell>
          <cell r="J2293">
            <v>262354.27</v>
          </cell>
          <cell r="K2293">
            <v>223751.5</v>
          </cell>
          <cell r="L2293">
            <v>194297.94</v>
          </cell>
          <cell r="M2293">
            <v>142792.31</v>
          </cell>
          <cell r="N2293">
            <v>339207.43</v>
          </cell>
          <cell r="O2293">
            <v>364947.27</v>
          </cell>
          <cell r="P2293">
            <v>171651.62</v>
          </cell>
          <cell r="Q2293">
            <v>216946.73</v>
          </cell>
          <cell r="R2293">
            <v>770021.35</v>
          </cell>
          <cell r="S2293">
            <v>3681479.5600000005</v>
          </cell>
          <cell r="T2293" t="str">
            <v>USD</v>
          </cell>
          <cell r="U2293" t="str">
            <v>ASSETS</v>
          </cell>
          <cell r="V2293" t="str">
            <v>CURRENT ASSETS</v>
          </cell>
        </row>
        <row r="2294">
          <cell r="C2294" t="str">
            <v>LC   A40910XB99USD</v>
          </cell>
          <cell r="D2294" t="str">
            <v>CAFA****</v>
          </cell>
          <cell r="E2294" t="str">
            <v>CON RECEIVABLES</v>
          </cell>
          <cell r="F2294" t="str">
            <v>Balance Sheet</v>
          </cell>
          <cell r="G2294">
            <v>-235.81</v>
          </cell>
          <cell r="H2294">
            <v>8.1</v>
          </cell>
          <cell r="I2294">
            <v>50.79</v>
          </cell>
          <cell r="J2294">
            <v>412.47</v>
          </cell>
          <cell r="K2294">
            <v>-244.31</v>
          </cell>
          <cell r="L2294">
            <v>13.37</v>
          </cell>
          <cell r="M2294">
            <v>-9.82</v>
          </cell>
          <cell r="N2294">
            <v>59.69</v>
          </cell>
          <cell r="O2294">
            <v>159.63999999999999</v>
          </cell>
          <cell r="P2294">
            <v>183.04</v>
          </cell>
          <cell r="Q2294">
            <v>212.62</v>
          </cell>
          <cell r="R2294">
            <v>107.71</v>
          </cell>
          <cell r="S2294">
            <v>717.49</v>
          </cell>
          <cell r="T2294" t="str">
            <v>USD</v>
          </cell>
          <cell r="U2294" t="str">
            <v>ASSETS</v>
          </cell>
          <cell r="V2294" t="str">
            <v>CURRENT ASSETS</v>
          </cell>
        </row>
        <row r="2295">
          <cell r="C2295" t="str">
            <v>LC   A40910XC03USD</v>
          </cell>
          <cell r="D2295" t="str">
            <v>CAFA****</v>
          </cell>
          <cell r="E2295" t="str">
            <v>CON RECEIVABLES</v>
          </cell>
          <cell r="F2295" t="str">
            <v>Balance Sheet</v>
          </cell>
          <cell r="G2295">
            <v>205661.65</v>
          </cell>
          <cell r="H2295">
            <v>54303.82</v>
          </cell>
          <cell r="I2295">
            <v>30563.95</v>
          </cell>
          <cell r="J2295">
            <v>70794.039999999994</v>
          </cell>
          <cell r="K2295">
            <v>108577.96</v>
          </cell>
          <cell r="L2295">
            <v>138137.09</v>
          </cell>
          <cell r="M2295">
            <v>159631.04000000001</v>
          </cell>
          <cell r="N2295">
            <v>193732.67</v>
          </cell>
          <cell r="O2295">
            <v>222247.3</v>
          </cell>
          <cell r="P2295">
            <v>254552.95999999999</v>
          </cell>
          <cell r="Q2295">
            <v>282198.95</v>
          </cell>
          <cell r="R2295">
            <v>396496.44</v>
          </cell>
          <cell r="S2295">
            <v>2116897.87</v>
          </cell>
          <cell r="T2295" t="str">
            <v>USD</v>
          </cell>
          <cell r="U2295" t="str">
            <v>ASSETS</v>
          </cell>
          <cell r="V2295" t="str">
            <v>CURRENT ASSETS</v>
          </cell>
        </row>
        <row r="2296">
          <cell r="C2296" t="str">
            <v>LC   A40910XC99USD</v>
          </cell>
          <cell r="D2296" t="str">
            <v>CAFA****</v>
          </cell>
          <cell r="E2296" t="str">
            <v>CON RECEIVABLES</v>
          </cell>
          <cell r="F2296" t="str">
            <v>Balance Sheet</v>
          </cell>
          <cell r="G2296">
            <v>-212.2</v>
          </cell>
          <cell r="H2296">
            <v>-66.430000000000007</v>
          </cell>
          <cell r="I2296">
            <v>-58.15</v>
          </cell>
          <cell r="J2296">
            <v>53.06</v>
          </cell>
          <cell r="K2296">
            <v>-65.55</v>
          </cell>
          <cell r="L2296">
            <v>-56.06</v>
          </cell>
          <cell r="M2296">
            <v>-67.02</v>
          </cell>
          <cell r="N2296">
            <v>-27.33</v>
          </cell>
          <cell r="O2296">
            <v>33.53</v>
          </cell>
          <cell r="P2296">
            <v>68.19</v>
          </cell>
          <cell r="Q2296">
            <v>106.65</v>
          </cell>
          <cell r="R2296">
            <v>52.62</v>
          </cell>
          <cell r="S2296">
            <v>-238.68999999999994</v>
          </cell>
          <cell r="T2296" t="str">
            <v>USD</v>
          </cell>
          <cell r="U2296" t="str">
            <v>ASSETS</v>
          </cell>
          <cell r="V2296" t="str">
            <v>CURRENT ASSETS</v>
          </cell>
        </row>
        <row r="2297">
          <cell r="C2297" t="str">
            <v>LC   A40910YW02USD</v>
          </cell>
          <cell r="D2297" t="str">
            <v>CAFA****</v>
          </cell>
          <cell r="E2297" t="str">
            <v>CON RECEIVABLES</v>
          </cell>
          <cell r="F2297" t="str">
            <v>Balance Sheet</v>
          </cell>
          <cell r="G2297">
            <v>27949.56</v>
          </cell>
          <cell r="H2297">
            <v>27949.56</v>
          </cell>
          <cell r="I2297">
            <v>27949.56</v>
          </cell>
          <cell r="J2297">
            <v>27949.56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111798.24</v>
          </cell>
          <cell r="T2297" t="str">
            <v>USD</v>
          </cell>
          <cell r="U2297" t="str">
            <v>ASSETS</v>
          </cell>
          <cell r="V2297" t="str">
            <v>CURRENT ASSETS</v>
          </cell>
        </row>
        <row r="2298">
          <cell r="C2298" t="str">
            <v>LC   A40910YW99USD</v>
          </cell>
          <cell r="D2298" t="str">
            <v>CAFA****</v>
          </cell>
          <cell r="E2298" t="str">
            <v>CON RECEIVABLES</v>
          </cell>
          <cell r="F2298" t="str">
            <v>Balance Sheet</v>
          </cell>
          <cell r="G2298">
            <v>-3427.12</v>
          </cell>
          <cell r="H2298">
            <v>-3427.79</v>
          </cell>
          <cell r="I2298">
            <v>-3436.3</v>
          </cell>
          <cell r="J2298">
            <v>-2624.9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-12916.109999999999</v>
          </cell>
          <cell r="T2298" t="str">
            <v>USD</v>
          </cell>
          <cell r="U2298" t="str">
            <v>ASSETS</v>
          </cell>
          <cell r="V2298" t="str">
            <v>CURRENT ASSETS</v>
          </cell>
        </row>
        <row r="2299">
          <cell r="C2299" t="str">
            <v>LC   A409902601USD</v>
          </cell>
          <cell r="D2299" t="str">
            <v>CAFM****</v>
          </cell>
          <cell r="E2299" t="str">
            <v>CON RECEIVABLES</v>
          </cell>
          <cell r="F2299" t="str">
            <v>Balance Sheet</v>
          </cell>
          <cell r="G2299">
            <v>20293.75</v>
          </cell>
          <cell r="H2299">
            <v>20293.939999999999</v>
          </cell>
          <cell r="I2299">
            <v>20296.27</v>
          </cell>
          <cell r="J2299">
            <v>20307.87</v>
          </cell>
          <cell r="K2299">
            <v>20299.810000000001</v>
          </cell>
          <cell r="L2299">
            <v>20300.310000000001</v>
          </cell>
          <cell r="M2299">
            <v>20299.810000000001</v>
          </cell>
          <cell r="N2299">
            <v>20301.32</v>
          </cell>
          <cell r="O2299">
            <v>20303.34</v>
          </cell>
          <cell r="P2299">
            <v>20304.349999999999</v>
          </cell>
          <cell r="Q2299">
            <v>20305.349999999999</v>
          </cell>
          <cell r="R2299">
            <v>20304.349999999999</v>
          </cell>
          <cell r="S2299">
            <v>243610.47000000003</v>
          </cell>
          <cell r="T2299" t="str">
            <v>USD</v>
          </cell>
          <cell r="U2299" t="str">
            <v>ASSETS</v>
          </cell>
          <cell r="V2299" t="str">
            <v>CURRENT ASSETS</v>
          </cell>
        </row>
        <row r="2300">
          <cell r="C2300" t="str">
            <v>LC   A40990AX01USD</v>
          </cell>
          <cell r="D2300" t="str">
            <v>CAFM****</v>
          </cell>
          <cell r="E2300" t="str">
            <v>CON RECEIVABLES</v>
          </cell>
          <cell r="F2300" t="str">
            <v>Balance Sheet</v>
          </cell>
          <cell r="G2300">
            <v>0</v>
          </cell>
          <cell r="H2300">
            <v>298.66000000000003</v>
          </cell>
          <cell r="I2300">
            <v>702.41</v>
          </cell>
          <cell r="J2300">
            <v>703.52</v>
          </cell>
          <cell r="K2300">
            <v>702.74</v>
          </cell>
          <cell r="L2300">
            <v>702.8</v>
          </cell>
          <cell r="M2300">
            <v>702.74</v>
          </cell>
          <cell r="N2300">
            <v>702.9</v>
          </cell>
          <cell r="O2300">
            <v>703.09</v>
          </cell>
          <cell r="P2300">
            <v>703.18</v>
          </cell>
          <cell r="Q2300">
            <v>703.28</v>
          </cell>
          <cell r="R2300">
            <v>703.18</v>
          </cell>
          <cell r="S2300">
            <v>7328.5</v>
          </cell>
          <cell r="T2300" t="str">
            <v>USD</v>
          </cell>
          <cell r="U2300" t="str">
            <v>ASSETS</v>
          </cell>
          <cell r="V2300" t="str">
            <v>CURRENT ASSETS</v>
          </cell>
        </row>
        <row r="2301">
          <cell r="C2301" t="str">
            <v>LC   A40990CQ01USD</v>
          </cell>
          <cell r="D2301" t="str">
            <v>CAFM****</v>
          </cell>
          <cell r="E2301" t="str">
            <v>CON RECEIVABLES</v>
          </cell>
          <cell r="F2301" t="str">
            <v>Balance Sheet</v>
          </cell>
          <cell r="G2301">
            <v>164535.29999999999</v>
          </cell>
          <cell r="H2301">
            <v>164535.29999999999</v>
          </cell>
          <cell r="I2301">
            <v>164535.29999999999</v>
          </cell>
          <cell r="J2301">
            <v>164535.29999999999</v>
          </cell>
          <cell r="K2301">
            <v>164535.29999999999</v>
          </cell>
          <cell r="L2301">
            <v>164535.29999999999</v>
          </cell>
          <cell r="M2301">
            <v>164535.29999999999</v>
          </cell>
          <cell r="N2301">
            <v>164535.29999999999</v>
          </cell>
          <cell r="O2301">
            <v>164535.29999999999</v>
          </cell>
          <cell r="P2301">
            <v>164535.29999999999</v>
          </cell>
          <cell r="Q2301">
            <v>164535.29999999999</v>
          </cell>
          <cell r="R2301">
            <v>0</v>
          </cell>
          <cell r="S2301">
            <v>1809888.3000000003</v>
          </cell>
          <cell r="T2301" t="str">
            <v>USD</v>
          </cell>
          <cell r="U2301" t="str">
            <v>ASSETS</v>
          </cell>
          <cell r="V2301" t="str">
            <v>CURRENT ASSETS</v>
          </cell>
        </row>
        <row r="2302">
          <cell r="C2302" t="str">
            <v>LC   A40990DH01USD</v>
          </cell>
          <cell r="D2302" t="str">
            <v>CAFM****</v>
          </cell>
          <cell r="E2302" t="str">
            <v>CON RECEIVABLES</v>
          </cell>
          <cell r="F2302" t="str">
            <v>Balance Sheet</v>
          </cell>
          <cell r="G2302">
            <v>13712.95</v>
          </cell>
          <cell r="H2302">
            <v>13712.95</v>
          </cell>
          <cell r="I2302">
            <v>13712.95</v>
          </cell>
          <cell r="J2302">
            <v>13712.95</v>
          </cell>
          <cell r="K2302">
            <v>13712.95</v>
          </cell>
          <cell r="L2302">
            <v>13712.95</v>
          </cell>
          <cell r="M2302">
            <v>13712.95</v>
          </cell>
          <cell r="N2302">
            <v>13712.95</v>
          </cell>
          <cell r="O2302">
            <v>13712.95</v>
          </cell>
          <cell r="P2302">
            <v>13712.95</v>
          </cell>
          <cell r="Q2302">
            <v>13712.95</v>
          </cell>
          <cell r="R2302">
            <v>13712.95</v>
          </cell>
          <cell r="S2302">
            <v>164555.40000000002</v>
          </cell>
          <cell r="T2302" t="str">
            <v>USD</v>
          </cell>
          <cell r="U2302" t="str">
            <v>ASSETS</v>
          </cell>
          <cell r="V2302" t="str">
            <v>CURRENT ASSETS</v>
          </cell>
        </row>
        <row r="2303">
          <cell r="C2303" t="str">
            <v>LC   A40990DX01USD</v>
          </cell>
          <cell r="D2303" t="str">
            <v>CAFM****</v>
          </cell>
          <cell r="E2303" t="str">
            <v>CON RECEIVABLES</v>
          </cell>
          <cell r="F2303" t="str">
            <v>Balance Sheet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19450.2</v>
          </cell>
          <cell r="M2303">
            <v>58552.2</v>
          </cell>
          <cell r="N2303">
            <v>87243.45</v>
          </cell>
          <cell r="O2303">
            <v>123512.55</v>
          </cell>
          <cell r="P2303">
            <v>129915.45</v>
          </cell>
          <cell r="Q2303">
            <v>145539.45000000001</v>
          </cell>
          <cell r="R2303">
            <v>154332.15</v>
          </cell>
          <cell r="S2303">
            <v>718545.45000000007</v>
          </cell>
          <cell r="T2303" t="str">
            <v>USD</v>
          </cell>
          <cell r="U2303" t="str">
            <v>ASSETS</v>
          </cell>
          <cell r="V2303" t="str">
            <v>CURRENT ASSETS</v>
          </cell>
        </row>
        <row r="2304">
          <cell r="C2304" t="str">
            <v>LC   A40990FT01USD</v>
          </cell>
          <cell r="D2304" t="str">
            <v>CAFM****</v>
          </cell>
          <cell r="E2304" t="str">
            <v>CON RECEIVABLES</v>
          </cell>
          <cell r="F2304" t="str">
            <v>Balance Sheet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62527.08</v>
          </cell>
          <cell r="P2304">
            <v>17434</v>
          </cell>
          <cell r="Q2304">
            <v>17434</v>
          </cell>
          <cell r="R2304">
            <v>34868</v>
          </cell>
          <cell r="S2304">
            <v>132263.08000000002</v>
          </cell>
          <cell r="T2304" t="str">
            <v>USD</v>
          </cell>
          <cell r="U2304" t="str">
            <v>ASSETS</v>
          </cell>
          <cell r="V2304" t="str">
            <v>CURRENT ASSETS</v>
          </cell>
        </row>
        <row r="2305">
          <cell r="C2305" t="str">
            <v>LC   A40990JB01USD</v>
          </cell>
          <cell r="D2305" t="str">
            <v>CAFM****</v>
          </cell>
          <cell r="E2305" t="str">
            <v>CON RECEIVABLES</v>
          </cell>
          <cell r="F2305" t="str">
            <v>Balance Sheet</v>
          </cell>
          <cell r="G2305">
            <v>35670.300000000003</v>
          </cell>
          <cell r="H2305">
            <v>35670.31</v>
          </cell>
          <cell r="I2305">
            <v>40219.040000000001</v>
          </cell>
          <cell r="J2305">
            <v>40226.35</v>
          </cell>
          <cell r="K2305">
            <v>40276.089999999997</v>
          </cell>
          <cell r="L2305">
            <v>40276.410000000003</v>
          </cell>
          <cell r="M2305">
            <v>42505.22</v>
          </cell>
          <cell r="N2305">
            <v>45500.81</v>
          </cell>
          <cell r="O2305">
            <v>48467.95</v>
          </cell>
          <cell r="P2305">
            <v>55672.4</v>
          </cell>
          <cell r="Q2305">
            <v>59335.58</v>
          </cell>
          <cell r="R2305">
            <v>61129.72</v>
          </cell>
          <cell r="S2305">
            <v>544950.18000000005</v>
          </cell>
          <cell r="T2305" t="str">
            <v>USD</v>
          </cell>
          <cell r="U2305" t="str">
            <v>ASSETS</v>
          </cell>
          <cell r="V2305" t="str">
            <v>CURRENT ASSETS</v>
          </cell>
        </row>
        <row r="2306">
          <cell r="C2306" t="str">
            <v>LC   A40990JG01USD</v>
          </cell>
          <cell r="D2306" t="str">
            <v>CAFM****</v>
          </cell>
          <cell r="E2306" t="str">
            <v>CON RECEIVABLES</v>
          </cell>
          <cell r="F2306" t="str">
            <v>Balance Sheet</v>
          </cell>
          <cell r="G2306">
            <v>28382.49</v>
          </cell>
          <cell r="H2306">
            <v>57078.47</v>
          </cell>
          <cell r="I2306">
            <v>85773.67</v>
          </cell>
          <cell r="J2306">
            <v>-317.42</v>
          </cell>
          <cell r="K2306">
            <v>-314.49</v>
          </cell>
          <cell r="L2306">
            <v>-314.68</v>
          </cell>
          <cell r="M2306">
            <v>-314.49</v>
          </cell>
          <cell r="N2306">
            <v>-315.04000000000002</v>
          </cell>
          <cell r="O2306">
            <v>-315.77999999999997</v>
          </cell>
          <cell r="P2306">
            <v>-316.14</v>
          </cell>
          <cell r="Q2306">
            <v>25422.23</v>
          </cell>
          <cell r="R2306">
            <v>38293.71</v>
          </cell>
          <cell r="S2306">
            <v>232742.53</v>
          </cell>
          <cell r="T2306" t="str">
            <v>USD</v>
          </cell>
          <cell r="U2306" t="str">
            <v>ASSETS</v>
          </cell>
          <cell r="V2306" t="str">
            <v>CURRENT ASSETS</v>
          </cell>
        </row>
        <row r="2307">
          <cell r="C2307" t="str">
            <v>LC   A40990WK01USD</v>
          </cell>
          <cell r="D2307" t="str">
            <v>CAFM****</v>
          </cell>
          <cell r="E2307" t="str">
            <v>CON RECEIVABLES</v>
          </cell>
          <cell r="F2307" t="str">
            <v>Balance Sheet</v>
          </cell>
          <cell r="G2307">
            <v>255078.6</v>
          </cell>
          <cell r="H2307">
            <v>255078.6</v>
          </cell>
          <cell r="I2307">
            <v>255078.6</v>
          </cell>
          <cell r="J2307">
            <v>255078.6</v>
          </cell>
          <cell r="K2307">
            <v>255078.6</v>
          </cell>
          <cell r="L2307">
            <v>255078.6</v>
          </cell>
          <cell r="M2307">
            <v>255078.6</v>
          </cell>
          <cell r="N2307">
            <v>255078.6</v>
          </cell>
          <cell r="O2307">
            <v>255078.6</v>
          </cell>
          <cell r="P2307">
            <v>255078.6</v>
          </cell>
          <cell r="Q2307">
            <v>255078.6</v>
          </cell>
          <cell r="R2307">
            <v>0</v>
          </cell>
          <cell r="S2307">
            <v>2805864.6000000006</v>
          </cell>
          <cell r="T2307" t="str">
            <v>USD</v>
          </cell>
          <cell r="U2307" t="str">
            <v>ASSETS</v>
          </cell>
          <cell r="V2307" t="str">
            <v>CURRENT ASSETS</v>
          </cell>
        </row>
        <row r="2308">
          <cell r="C2308" t="str">
            <v>LC   A5197002USD</v>
          </cell>
          <cell r="D2308" t="str">
            <v>CAGBB***</v>
          </cell>
          <cell r="E2308" t="str">
            <v>OTHER</v>
          </cell>
          <cell r="F2308" t="str">
            <v>Balance Sheet</v>
          </cell>
          <cell r="G2308">
            <v>19977.47</v>
          </cell>
          <cell r="H2308">
            <v>25269.75</v>
          </cell>
          <cell r="I2308">
            <v>25277.73</v>
          </cell>
          <cell r="J2308">
            <v>25317.47</v>
          </cell>
          <cell r="K2308">
            <v>25289.83</v>
          </cell>
          <cell r="L2308">
            <v>25291.57</v>
          </cell>
          <cell r="M2308">
            <v>25289.83</v>
          </cell>
          <cell r="N2308">
            <v>25295.01</v>
          </cell>
          <cell r="O2308">
            <v>25301.94</v>
          </cell>
          <cell r="P2308">
            <v>28234.38</v>
          </cell>
          <cell r="Q2308">
            <v>28238.23</v>
          </cell>
          <cell r="R2308">
            <v>25305.38</v>
          </cell>
          <cell r="S2308">
            <v>304088.59000000003</v>
          </cell>
          <cell r="T2308" t="str">
            <v>USD</v>
          </cell>
          <cell r="U2308" t="str">
            <v>ASSETS</v>
          </cell>
          <cell r="V2308" t="str">
            <v>CURRENT ASSETS</v>
          </cell>
        </row>
        <row r="2309">
          <cell r="C2309" t="str">
            <v>BU   G3725025BUUSD</v>
          </cell>
          <cell r="D2309" t="str">
            <v>DACN****</v>
          </cell>
          <cell r="E2309" t="str">
            <v>WAGES</v>
          </cell>
          <cell r="F2309" t="str">
            <v>Balance Sheet</v>
          </cell>
          <cell r="G2309">
            <v>0</v>
          </cell>
          <cell r="H2309">
            <v>0</v>
          </cell>
          <cell r="I2309">
            <v>0</v>
          </cell>
          <cell r="J2309">
            <v>-688188.8</v>
          </cell>
          <cell r="K2309">
            <v>-733512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-26601.1</v>
          </cell>
          <cell r="S2309">
            <v>-1448301.9000000001</v>
          </cell>
          <cell r="T2309" t="str">
            <v>USD</v>
          </cell>
          <cell r="U2309" t="str">
            <v>LIABILITIES</v>
          </cell>
          <cell r="V2309" t="str">
            <v>CURRENT LIAB</v>
          </cell>
        </row>
        <row r="2310">
          <cell r="C2310" t="str">
            <v>LC   E0290001USD</v>
          </cell>
          <cell r="D2310" t="str">
            <v>CBAAD***</v>
          </cell>
          <cell r="E2310" t="str">
            <v>LAND&amp;ME</v>
          </cell>
          <cell r="F2310" t="str">
            <v>Balance Sheet</v>
          </cell>
          <cell r="G2310">
            <v>-97522.92</v>
          </cell>
          <cell r="H2310">
            <v>-97522.92</v>
          </cell>
          <cell r="I2310">
            <v>-97522.92</v>
          </cell>
          <cell r="J2310">
            <v>-97522.92</v>
          </cell>
          <cell r="K2310">
            <v>-97522.92</v>
          </cell>
          <cell r="L2310">
            <v>-97522.92</v>
          </cell>
          <cell r="M2310">
            <v>-97522.92</v>
          </cell>
          <cell r="N2310">
            <v>-97522.92</v>
          </cell>
          <cell r="O2310">
            <v>-97522.92</v>
          </cell>
          <cell r="P2310">
            <v>-97522.92</v>
          </cell>
          <cell r="Q2310">
            <v>-85745.42</v>
          </cell>
          <cell r="R2310">
            <v>-97522.92</v>
          </cell>
          <cell r="S2310">
            <v>-1158497.54</v>
          </cell>
          <cell r="T2310" t="str">
            <v>USD</v>
          </cell>
          <cell r="U2310" t="str">
            <v>ASSETS</v>
          </cell>
          <cell r="V2310" t="str">
            <v>OTHER ASSETS</v>
          </cell>
        </row>
        <row r="2311">
          <cell r="C2311" t="str">
            <v>LC   E029000101USD</v>
          </cell>
          <cell r="D2311" t="str">
            <v>CBAAD***</v>
          </cell>
          <cell r="E2311" t="str">
            <v>LAND&amp;ME</v>
          </cell>
          <cell r="F2311" t="str">
            <v>Balance Sheet</v>
          </cell>
          <cell r="G2311">
            <v>97522.92</v>
          </cell>
          <cell r="H2311">
            <v>97522.92</v>
          </cell>
          <cell r="I2311">
            <v>97522.92</v>
          </cell>
          <cell r="J2311">
            <v>97522.92</v>
          </cell>
          <cell r="K2311">
            <v>97522.92</v>
          </cell>
          <cell r="L2311">
            <v>97522.92</v>
          </cell>
          <cell r="M2311">
            <v>97522.92</v>
          </cell>
          <cell r="N2311">
            <v>97522.92</v>
          </cell>
          <cell r="O2311">
            <v>97522.92</v>
          </cell>
          <cell r="P2311">
            <v>97522.92</v>
          </cell>
          <cell r="Q2311">
            <v>97522.92</v>
          </cell>
          <cell r="R2311">
            <v>97522.92</v>
          </cell>
          <cell r="S2311">
            <v>1170275.04</v>
          </cell>
          <cell r="T2311" t="str">
            <v>USD</v>
          </cell>
          <cell r="U2311" t="str">
            <v>ASSETS</v>
          </cell>
          <cell r="V2311" t="str">
            <v>OTHER ASSETS</v>
          </cell>
        </row>
        <row r="2312">
          <cell r="C2312" t="str">
            <v>LC   F2200013USD</v>
          </cell>
          <cell r="D2312" t="str">
            <v>CBAAB***</v>
          </cell>
          <cell r="E2312" t="str">
            <v>LAND&amp;ME</v>
          </cell>
          <cell r="F2312" t="str">
            <v>Balance Sheet</v>
          </cell>
          <cell r="G2312">
            <v>9152175.6199999992</v>
          </cell>
          <cell r="H2312">
            <v>9152175.6199999992</v>
          </cell>
          <cell r="I2312">
            <v>9152175.6199999992</v>
          </cell>
          <cell r="J2312">
            <v>9152175.6199999992</v>
          </cell>
          <cell r="K2312">
            <v>9152175.6199999992</v>
          </cell>
          <cell r="L2312">
            <v>9152175.6199999992</v>
          </cell>
          <cell r="M2312">
            <v>9152175.6199999992</v>
          </cell>
          <cell r="N2312">
            <v>9152175.6199999992</v>
          </cell>
          <cell r="O2312">
            <v>9152175.6199999992</v>
          </cell>
          <cell r="P2312">
            <v>9152175.6199999992</v>
          </cell>
          <cell r="Q2312">
            <v>9152175.6199999992</v>
          </cell>
          <cell r="R2312">
            <v>9152175.6199999992</v>
          </cell>
          <cell r="S2312">
            <v>109826107.44000001</v>
          </cell>
          <cell r="T2312" t="str">
            <v>USD</v>
          </cell>
          <cell r="U2312" t="str">
            <v>ASSETS</v>
          </cell>
          <cell r="V2312" t="str">
            <v>OTHER ASSETS</v>
          </cell>
        </row>
        <row r="2313">
          <cell r="C2313" t="str">
            <v>LC   F2200021USD</v>
          </cell>
          <cell r="D2313" t="str">
            <v>CBAAA***</v>
          </cell>
          <cell r="E2313" t="str">
            <v>LAND&amp;ME</v>
          </cell>
          <cell r="F2313" t="str">
            <v>Balance Sheet</v>
          </cell>
          <cell r="G2313">
            <v>1585466.26</v>
          </cell>
          <cell r="H2313">
            <v>1585466.26</v>
          </cell>
          <cell r="I2313">
            <v>1585466.26</v>
          </cell>
          <cell r="J2313">
            <v>1585466.26</v>
          </cell>
          <cell r="K2313">
            <v>1585466.26</v>
          </cell>
          <cell r="L2313">
            <v>1585466.26</v>
          </cell>
          <cell r="M2313">
            <v>1585466.26</v>
          </cell>
          <cell r="N2313">
            <v>1585466.26</v>
          </cell>
          <cell r="O2313">
            <v>1585466.26</v>
          </cell>
          <cell r="P2313">
            <v>1585466.26</v>
          </cell>
          <cell r="Q2313">
            <v>1585466.26</v>
          </cell>
          <cell r="R2313">
            <v>1622083.74</v>
          </cell>
          <cell r="S2313">
            <v>19062212.599999998</v>
          </cell>
          <cell r="T2313" t="str">
            <v>USD</v>
          </cell>
          <cell r="U2313" t="str">
            <v>ASSETS</v>
          </cell>
          <cell r="V2313" t="str">
            <v>OTHER ASSETS</v>
          </cell>
        </row>
        <row r="2314">
          <cell r="C2314" t="str">
            <v>LC   F2200022USD</v>
          </cell>
          <cell r="D2314" t="str">
            <v>CBAAA***</v>
          </cell>
          <cell r="E2314" t="str">
            <v>LAND&amp;ME</v>
          </cell>
          <cell r="F2314" t="str">
            <v>Balance Sheet</v>
          </cell>
          <cell r="G2314">
            <v>10311.780000000001</v>
          </cell>
          <cell r="H2314">
            <v>10311.780000000001</v>
          </cell>
          <cell r="I2314">
            <v>10311.780000000001</v>
          </cell>
          <cell r="J2314">
            <v>10311.780000000001</v>
          </cell>
          <cell r="K2314">
            <v>10311.780000000001</v>
          </cell>
          <cell r="L2314">
            <v>10311.780000000001</v>
          </cell>
          <cell r="M2314">
            <v>10311.780000000001</v>
          </cell>
          <cell r="N2314">
            <v>10311.780000000001</v>
          </cell>
          <cell r="O2314">
            <v>10311.780000000001</v>
          </cell>
          <cell r="P2314">
            <v>10311.780000000001</v>
          </cell>
          <cell r="Q2314">
            <v>10311.780000000001</v>
          </cell>
          <cell r="R2314">
            <v>10311.780000000001</v>
          </cell>
          <cell r="S2314">
            <v>123741.36</v>
          </cell>
          <cell r="T2314" t="str">
            <v>USD</v>
          </cell>
          <cell r="U2314" t="str">
            <v>ASSETS</v>
          </cell>
          <cell r="V2314" t="str">
            <v>OTHER ASSETS</v>
          </cell>
        </row>
        <row r="2315">
          <cell r="C2315" t="str">
            <v>LC   F2200031USD</v>
          </cell>
          <cell r="D2315" t="str">
            <v>CBAAA***</v>
          </cell>
          <cell r="E2315" t="str">
            <v>LAND&amp;ME</v>
          </cell>
          <cell r="F2315" t="str">
            <v>Balance Sheet</v>
          </cell>
          <cell r="G2315">
            <v>148417.67000000001</v>
          </cell>
          <cell r="H2315">
            <v>148417.67000000001</v>
          </cell>
          <cell r="I2315">
            <v>148417.67000000001</v>
          </cell>
          <cell r="J2315">
            <v>148417.67000000001</v>
          </cell>
          <cell r="K2315">
            <v>148417.67000000001</v>
          </cell>
          <cell r="L2315">
            <v>148417.67000000001</v>
          </cell>
          <cell r="M2315">
            <v>148417.67000000001</v>
          </cell>
          <cell r="N2315">
            <v>148417.67000000001</v>
          </cell>
          <cell r="O2315">
            <v>148417.67000000001</v>
          </cell>
          <cell r="P2315">
            <v>148417.67000000001</v>
          </cell>
          <cell r="Q2315">
            <v>148417.67000000001</v>
          </cell>
          <cell r="R2315">
            <v>179239.84</v>
          </cell>
          <cell r="S2315">
            <v>1811834.21</v>
          </cell>
          <cell r="T2315" t="str">
            <v>USD</v>
          </cell>
          <cell r="U2315" t="str">
            <v>ASSETS</v>
          </cell>
          <cell r="V2315" t="str">
            <v>OTHER ASSETS</v>
          </cell>
        </row>
        <row r="2316">
          <cell r="C2316" t="str">
            <v>LC   F2200051USD</v>
          </cell>
          <cell r="D2316" t="str">
            <v>CBAAA***</v>
          </cell>
          <cell r="E2316" t="str">
            <v>LAND&amp;ME</v>
          </cell>
          <cell r="F2316" t="str">
            <v>Balance Sheet</v>
          </cell>
          <cell r="G2316">
            <v>194359.09</v>
          </cell>
          <cell r="H2316">
            <v>194359.09</v>
          </cell>
          <cell r="I2316">
            <v>194359.09</v>
          </cell>
          <cell r="J2316">
            <v>194359.09</v>
          </cell>
          <cell r="K2316">
            <v>194359.09</v>
          </cell>
          <cell r="L2316">
            <v>194359.09</v>
          </cell>
          <cell r="M2316">
            <v>194359.09</v>
          </cell>
          <cell r="N2316">
            <v>194359.09</v>
          </cell>
          <cell r="O2316">
            <v>194359.09</v>
          </cell>
          <cell r="P2316">
            <v>194359.09</v>
          </cell>
          <cell r="Q2316">
            <v>202307.37</v>
          </cell>
          <cell r="R2316">
            <v>203728.13</v>
          </cell>
          <cell r="S2316">
            <v>2349626.4000000004</v>
          </cell>
          <cell r="T2316" t="str">
            <v>USD</v>
          </cell>
          <cell r="U2316" t="str">
            <v>ASSETS</v>
          </cell>
          <cell r="V2316" t="str">
            <v>OTHER ASSETS</v>
          </cell>
        </row>
        <row r="2317">
          <cell r="C2317" t="str">
            <v>LC   F2200052USD</v>
          </cell>
          <cell r="D2317" t="str">
            <v>CBAAA***</v>
          </cell>
          <cell r="E2317" t="str">
            <v>LAND&amp;ME</v>
          </cell>
          <cell r="F2317" t="str">
            <v>Balance Sheet</v>
          </cell>
          <cell r="G2317">
            <v>138685.19</v>
          </cell>
          <cell r="H2317">
            <v>138685.19</v>
          </cell>
          <cell r="I2317">
            <v>138685.19</v>
          </cell>
          <cell r="J2317">
            <v>138685.19</v>
          </cell>
          <cell r="K2317">
            <v>138685.19</v>
          </cell>
          <cell r="L2317">
            <v>138685.19</v>
          </cell>
          <cell r="M2317">
            <v>138685.19</v>
          </cell>
          <cell r="N2317">
            <v>138685.19</v>
          </cell>
          <cell r="O2317">
            <v>138685.19</v>
          </cell>
          <cell r="P2317">
            <v>138685.19</v>
          </cell>
          <cell r="Q2317">
            <v>138685.19</v>
          </cell>
          <cell r="R2317">
            <v>138685.19</v>
          </cell>
          <cell r="S2317">
            <v>1664222.2799999996</v>
          </cell>
          <cell r="T2317" t="str">
            <v>USD</v>
          </cell>
          <cell r="U2317" t="str">
            <v>ASSETS</v>
          </cell>
          <cell r="V2317" t="str">
            <v>OTHER ASSETS</v>
          </cell>
        </row>
        <row r="2318">
          <cell r="C2318" t="str">
            <v>LC   F2200091USD</v>
          </cell>
          <cell r="D2318" t="str">
            <v>CBAAB***</v>
          </cell>
          <cell r="E2318" t="str">
            <v>LAND&amp;ME</v>
          </cell>
          <cell r="F2318" t="str">
            <v>Balance Sheet</v>
          </cell>
          <cell r="G2318">
            <v>2232109.38</v>
          </cell>
          <cell r="H2318">
            <v>2232109.38</v>
          </cell>
          <cell r="I2318">
            <v>2232109.38</v>
          </cell>
          <cell r="J2318">
            <v>2232109.38</v>
          </cell>
          <cell r="K2318">
            <v>2232109.38</v>
          </cell>
          <cell r="L2318">
            <v>2232109.38</v>
          </cell>
          <cell r="M2318">
            <v>2232109.38</v>
          </cell>
          <cell r="N2318">
            <v>2232109.38</v>
          </cell>
          <cell r="O2318">
            <v>2232109.38</v>
          </cell>
          <cell r="P2318">
            <v>2232109.38</v>
          </cell>
          <cell r="Q2318">
            <v>2232109.38</v>
          </cell>
          <cell r="R2318">
            <v>2247342.25</v>
          </cell>
          <cell r="S2318">
            <v>26800545.429999992</v>
          </cell>
          <cell r="T2318" t="str">
            <v>USD</v>
          </cell>
          <cell r="U2318" t="str">
            <v>ASSETS</v>
          </cell>
          <cell r="V2318" t="str">
            <v>OTHER ASSETS</v>
          </cell>
        </row>
        <row r="2319">
          <cell r="C2319" t="str">
            <v>LC   F3200013USD</v>
          </cell>
          <cell r="D2319" t="str">
            <v>CBABB***</v>
          </cell>
          <cell r="E2319" t="str">
            <v>LAND&amp;ME</v>
          </cell>
          <cell r="F2319" t="str">
            <v>Balance Sheet</v>
          </cell>
          <cell r="G2319">
            <v>-62401.2</v>
          </cell>
          <cell r="H2319">
            <v>-62401.2</v>
          </cell>
          <cell r="I2319">
            <v>-62401.2</v>
          </cell>
          <cell r="J2319">
            <v>-62401.2</v>
          </cell>
          <cell r="K2319">
            <v>-62401.2</v>
          </cell>
          <cell r="L2319">
            <v>-62401.2</v>
          </cell>
          <cell r="M2319">
            <v>-62401.2</v>
          </cell>
          <cell r="N2319">
            <v>-62401.2</v>
          </cell>
          <cell r="O2319">
            <v>-62401.2</v>
          </cell>
          <cell r="P2319">
            <v>-62401.2</v>
          </cell>
          <cell r="Q2319">
            <v>-62401.2</v>
          </cell>
          <cell r="R2319">
            <v>-62401.2</v>
          </cell>
          <cell r="S2319">
            <v>-748814.39999999991</v>
          </cell>
          <cell r="T2319" t="str">
            <v>USD</v>
          </cell>
          <cell r="U2319" t="str">
            <v>ASSETS</v>
          </cell>
          <cell r="V2319" t="str">
            <v>OTHER ASSETS</v>
          </cell>
        </row>
        <row r="2320">
          <cell r="C2320" t="str">
            <v>LC   F3200014USD</v>
          </cell>
          <cell r="D2320" t="str">
            <v>CBABB***</v>
          </cell>
          <cell r="E2320" t="str">
            <v>LAND&amp;ME</v>
          </cell>
          <cell r="F2320" t="str">
            <v>Balance Sheet</v>
          </cell>
          <cell r="G2320">
            <v>-528676.80000000005</v>
          </cell>
          <cell r="H2320">
            <v>-547743.82999999996</v>
          </cell>
          <cell r="I2320">
            <v>-547743.82999999996</v>
          </cell>
          <cell r="J2320">
            <v>-585877.89</v>
          </cell>
          <cell r="K2320">
            <v>-604944.92000000004</v>
          </cell>
          <cell r="L2320">
            <v>-624011.97</v>
          </cell>
          <cell r="M2320">
            <v>-643078.99</v>
          </cell>
          <cell r="N2320">
            <v>-662146.02</v>
          </cell>
          <cell r="O2320">
            <v>-681213.05</v>
          </cell>
          <cell r="P2320">
            <v>-700280.1</v>
          </cell>
          <cell r="Q2320">
            <v>-719347.11</v>
          </cell>
          <cell r="R2320">
            <v>-738414.15</v>
          </cell>
          <cell r="S2320">
            <v>-7583478.6600000001</v>
          </cell>
          <cell r="T2320" t="str">
            <v>USD</v>
          </cell>
          <cell r="U2320" t="str">
            <v>ASSETS</v>
          </cell>
          <cell r="V2320" t="str">
            <v>OTHER ASSETS</v>
          </cell>
        </row>
        <row r="2321">
          <cell r="C2321" t="str">
            <v>LC   F3200021USD</v>
          </cell>
          <cell r="D2321" t="str">
            <v>CBABA***</v>
          </cell>
          <cell r="E2321" t="str">
            <v>LAND&amp;ME</v>
          </cell>
          <cell r="F2321" t="str">
            <v>Balance Sheet</v>
          </cell>
          <cell r="G2321">
            <v>-409116.54</v>
          </cell>
          <cell r="H2321">
            <v>-422282.82</v>
          </cell>
          <cell r="I2321">
            <v>-422282.82</v>
          </cell>
          <cell r="J2321">
            <v>-448615.4</v>
          </cell>
          <cell r="K2321">
            <v>-461781.68</v>
          </cell>
          <cell r="L2321">
            <v>-474948</v>
          </cell>
          <cell r="M2321">
            <v>-488114.27</v>
          </cell>
          <cell r="N2321">
            <v>-501280.53</v>
          </cell>
          <cell r="O2321">
            <v>-514446.87</v>
          </cell>
          <cell r="P2321">
            <v>-527613.12</v>
          </cell>
          <cell r="Q2321">
            <v>-540779.41</v>
          </cell>
          <cell r="R2321">
            <v>-554500.5</v>
          </cell>
          <cell r="S2321">
            <v>-5765761.9600000009</v>
          </cell>
          <cell r="T2321" t="str">
            <v>USD</v>
          </cell>
          <cell r="U2321" t="str">
            <v>ASSETS</v>
          </cell>
          <cell r="V2321" t="str">
            <v>OTHER ASSETS</v>
          </cell>
        </row>
        <row r="2322">
          <cell r="C2322" t="str">
            <v>LC   F3200022USD</v>
          </cell>
          <cell r="D2322" t="str">
            <v>CBABA***</v>
          </cell>
          <cell r="E2322" t="str">
            <v>LAND&amp;ME</v>
          </cell>
          <cell r="F2322" t="str">
            <v>Balance Sheet</v>
          </cell>
          <cell r="G2322">
            <v>-1395.73</v>
          </cell>
          <cell r="H2322">
            <v>-1541.56</v>
          </cell>
          <cell r="I2322">
            <v>-1541.56</v>
          </cell>
          <cell r="J2322">
            <v>-1833.2</v>
          </cell>
          <cell r="K2322">
            <v>-1979.03</v>
          </cell>
          <cell r="L2322">
            <v>-2124.85</v>
          </cell>
          <cell r="M2322">
            <v>-2270.67</v>
          </cell>
          <cell r="N2322">
            <v>-2416.5</v>
          </cell>
          <cell r="O2322">
            <v>-2562.3200000000002</v>
          </cell>
          <cell r="P2322">
            <v>-2708.14</v>
          </cell>
          <cell r="Q2322">
            <v>-2853.97</v>
          </cell>
          <cell r="R2322">
            <v>-2999.79</v>
          </cell>
          <cell r="S2322">
            <v>-26227.320000000003</v>
          </cell>
          <cell r="T2322" t="str">
            <v>USD</v>
          </cell>
          <cell r="U2322" t="str">
            <v>ASSETS</v>
          </cell>
          <cell r="V2322" t="str">
            <v>OTHER ASSETS</v>
          </cell>
        </row>
        <row r="2323">
          <cell r="C2323" t="str">
            <v>LC   F3200031USD</v>
          </cell>
          <cell r="D2323" t="str">
            <v>CBABA***</v>
          </cell>
          <cell r="E2323" t="str">
            <v>LAND&amp;ME</v>
          </cell>
          <cell r="F2323" t="str">
            <v>Balance Sheet</v>
          </cell>
          <cell r="G2323">
            <v>-46510.57</v>
          </cell>
          <cell r="H2323">
            <v>-48213.95</v>
          </cell>
          <cell r="I2323">
            <v>-48213.95</v>
          </cell>
          <cell r="J2323">
            <v>-51620.69</v>
          </cell>
          <cell r="K2323">
            <v>-53324.1</v>
          </cell>
          <cell r="L2323">
            <v>-55027.56</v>
          </cell>
          <cell r="M2323">
            <v>-56730.79</v>
          </cell>
          <cell r="N2323">
            <v>-58434.15</v>
          </cell>
          <cell r="O2323">
            <v>-60137.62</v>
          </cell>
          <cell r="P2323">
            <v>-61841.01</v>
          </cell>
          <cell r="Q2323">
            <v>-63544.32</v>
          </cell>
          <cell r="R2323">
            <v>-65774.210000000006</v>
          </cell>
          <cell r="S2323">
            <v>-669372.91999999981</v>
          </cell>
          <cell r="T2323" t="str">
            <v>USD</v>
          </cell>
          <cell r="U2323" t="str">
            <v>ASSETS</v>
          </cell>
          <cell r="V2323" t="str">
            <v>OTHER ASSETS</v>
          </cell>
        </row>
        <row r="2324">
          <cell r="C2324" t="str">
            <v>LC   F3200051USD</v>
          </cell>
          <cell r="D2324" t="str">
            <v>CBABA***</v>
          </cell>
          <cell r="E2324" t="str">
            <v>LAND&amp;ME</v>
          </cell>
          <cell r="F2324" t="str">
            <v>Balance Sheet</v>
          </cell>
          <cell r="G2324">
            <v>-123403.95</v>
          </cell>
          <cell r="H2324">
            <v>-126061.29</v>
          </cell>
          <cell r="I2324">
            <v>-126061.29</v>
          </cell>
          <cell r="J2324">
            <v>-131375.95000000001</v>
          </cell>
          <cell r="K2324">
            <v>-134033.28</v>
          </cell>
          <cell r="L2324">
            <v>-136690.63</v>
          </cell>
          <cell r="M2324">
            <v>-139347.93</v>
          </cell>
          <cell r="N2324">
            <v>-142005.26</v>
          </cell>
          <cell r="O2324">
            <v>-144662.62</v>
          </cell>
          <cell r="P2324">
            <v>-147319.93</v>
          </cell>
          <cell r="Q2324">
            <v>-150355.75</v>
          </cell>
          <cell r="R2324">
            <v>-153236.16</v>
          </cell>
          <cell r="S2324">
            <v>-1654554.04</v>
          </cell>
          <cell r="T2324" t="str">
            <v>USD</v>
          </cell>
          <cell r="U2324" t="str">
            <v>ASSETS</v>
          </cell>
          <cell r="V2324" t="str">
            <v>OTHER ASSETS</v>
          </cell>
        </row>
        <row r="2325">
          <cell r="C2325" t="str">
            <v>LC   F3200052USD</v>
          </cell>
          <cell r="D2325" t="str">
            <v>CBABA***</v>
          </cell>
          <cell r="E2325" t="str">
            <v>LAND&amp;ME</v>
          </cell>
          <cell r="F2325" t="str">
            <v>Balance Sheet</v>
          </cell>
          <cell r="G2325">
            <v>-121887.73</v>
          </cell>
          <cell r="H2325">
            <v>-123036.51</v>
          </cell>
          <cell r="I2325">
            <v>-123036.51</v>
          </cell>
          <cell r="J2325">
            <v>-125334.05</v>
          </cell>
          <cell r="K2325">
            <v>-126482.83</v>
          </cell>
          <cell r="L2325">
            <v>-127631.61</v>
          </cell>
          <cell r="M2325">
            <v>-128281.58</v>
          </cell>
          <cell r="N2325">
            <v>-128931.58</v>
          </cell>
          <cell r="O2325">
            <v>-129581.58</v>
          </cell>
          <cell r="P2325">
            <v>-130231.59</v>
          </cell>
          <cell r="Q2325">
            <v>-130881.58</v>
          </cell>
          <cell r="R2325">
            <v>-131531.57999999999</v>
          </cell>
          <cell r="S2325">
            <v>-1526848.7300000002</v>
          </cell>
          <cell r="T2325" t="str">
            <v>USD</v>
          </cell>
          <cell r="U2325" t="str">
            <v>ASSETS</v>
          </cell>
          <cell r="V2325" t="str">
            <v>OTHER ASSETS</v>
          </cell>
        </row>
        <row r="2326">
          <cell r="C2326" t="str">
            <v>LC   F3200091USD</v>
          </cell>
          <cell r="D2326" t="str">
            <v>CBABB***</v>
          </cell>
          <cell r="E2326" t="str">
            <v>LAND&amp;ME</v>
          </cell>
          <cell r="F2326" t="str">
            <v>Balance Sheet</v>
          </cell>
          <cell r="G2326">
            <v>-123392.6</v>
          </cell>
          <cell r="H2326">
            <v>-127569.62</v>
          </cell>
          <cell r="I2326">
            <v>-127569.62</v>
          </cell>
          <cell r="J2326">
            <v>-135923.63</v>
          </cell>
          <cell r="K2326">
            <v>-140100.63</v>
          </cell>
          <cell r="L2326">
            <v>-144277.65</v>
          </cell>
          <cell r="M2326">
            <v>-148454.65</v>
          </cell>
          <cell r="N2326">
            <v>-152631.65</v>
          </cell>
          <cell r="O2326">
            <v>-156808.66</v>
          </cell>
          <cell r="P2326">
            <v>-160985.68</v>
          </cell>
          <cell r="Q2326">
            <v>-165162.68</v>
          </cell>
          <cell r="R2326">
            <v>-169466.62</v>
          </cell>
          <cell r="S2326">
            <v>-1752343.69</v>
          </cell>
          <cell r="T2326" t="str">
            <v>USD</v>
          </cell>
          <cell r="U2326" t="str">
            <v>ASSETS</v>
          </cell>
          <cell r="V2326" t="str">
            <v>OTHER ASSETS</v>
          </cell>
        </row>
        <row r="2327">
          <cell r="C2327" t="str">
            <v>LC   G10000EBUSD</v>
          </cell>
          <cell r="D2327" t="str">
            <v>DABAB***</v>
          </cell>
          <cell r="E2327" t="str">
            <v>A/P</v>
          </cell>
          <cell r="F2327" t="str">
            <v>Balance Sheet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-585.88</v>
          </cell>
          <cell r="S2327">
            <v>-585.88</v>
          </cell>
          <cell r="T2327" t="str">
            <v>USD</v>
          </cell>
          <cell r="U2327" t="str">
            <v>LIABILITIES</v>
          </cell>
          <cell r="V2327" t="str">
            <v>CURRENT LIAB</v>
          </cell>
        </row>
        <row r="2328">
          <cell r="C2328" t="str">
            <v>LC   G170008701USD</v>
          </cell>
          <cell r="D2328" t="str">
            <v>DABAAG**</v>
          </cell>
          <cell r="E2328" t="str">
            <v>A/P</v>
          </cell>
          <cell r="F2328" t="str">
            <v>Balance Sheet</v>
          </cell>
          <cell r="G2328">
            <v>-559.42999999999995</v>
          </cell>
          <cell r="H2328">
            <v>-13051.04</v>
          </cell>
          <cell r="I2328">
            <v>-26865.71</v>
          </cell>
          <cell r="J2328">
            <v>-28383.87</v>
          </cell>
          <cell r="K2328">
            <v>-28076.66</v>
          </cell>
          <cell r="L2328">
            <v>-27977.200000000001</v>
          </cell>
          <cell r="M2328">
            <v>-28551</v>
          </cell>
          <cell r="N2328">
            <v>-33961.089999999997</v>
          </cell>
          <cell r="O2328">
            <v>-30791.599999999999</v>
          </cell>
          <cell r="P2328">
            <v>-28564.91</v>
          </cell>
          <cell r="Q2328">
            <v>-35861.86</v>
          </cell>
          <cell r="R2328">
            <v>-30004.45</v>
          </cell>
          <cell r="S2328">
            <v>-312648.82</v>
          </cell>
          <cell r="T2328" t="str">
            <v>USD</v>
          </cell>
          <cell r="U2328" t="str">
            <v>LIABILITIES</v>
          </cell>
          <cell r="V2328" t="str">
            <v>CURRENT LIAB</v>
          </cell>
        </row>
        <row r="2329">
          <cell r="C2329" t="str">
            <v>LC   G170008702USD</v>
          </cell>
          <cell r="D2329" t="str">
            <v>DABAAG**</v>
          </cell>
          <cell r="E2329" t="str">
            <v>A/P</v>
          </cell>
          <cell r="F2329" t="str">
            <v>Balance Sheet</v>
          </cell>
          <cell r="G2329">
            <v>-13541.29</v>
          </cell>
          <cell r="H2329">
            <v>4070.72</v>
          </cell>
          <cell r="I2329">
            <v>17666.11</v>
          </cell>
          <cell r="J2329">
            <v>29966.02</v>
          </cell>
          <cell r="K2329">
            <v>29677.63</v>
          </cell>
          <cell r="L2329">
            <v>29685.01</v>
          </cell>
          <cell r="M2329">
            <v>28745.38</v>
          </cell>
          <cell r="N2329">
            <v>30042.18</v>
          </cell>
          <cell r="O2329">
            <v>28552.84</v>
          </cell>
          <cell r="P2329">
            <v>28467.5</v>
          </cell>
          <cell r="Q2329">
            <v>26844.74</v>
          </cell>
          <cell r="R2329">
            <v>27692.87</v>
          </cell>
          <cell r="S2329">
            <v>267869.71000000002</v>
          </cell>
          <cell r="T2329" t="str">
            <v>USD</v>
          </cell>
          <cell r="U2329" t="str">
            <v>LIABILITIES</v>
          </cell>
          <cell r="V2329" t="str">
            <v>CURRENT LIAB</v>
          </cell>
        </row>
        <row r="2330">
          <cell r="C2330" t="str">
            <v>LC   G1701001USD</v>
          </cell>
          <cell r="D2330" t="str">
            <v>DABAAG**</v>
          </cell>
          <cell r="E2330" t="str">
            <v>A/P</v>
          </cell>
          <cell r="F2330" t="str">
            <v>Balance Sheet</v>
          </cell>
          <cell r="G2330">
            <v>32734.31</v>
          </cell>
          <cell r="H2330">
            <v>34285.269999999997</v>
          </cell>
          <cell r="I2330">
            <v>28522.39</v>
          </cell>
          <cell r="J2330">
            <v>32735.599999999999</v>
          </cell>
          <cell r="K2330">
            <v>7826.84</v>
          </cell>
          <cell r="L2330">
            <v>7826.84</v>
          </cell>
          <cell r="M2330">
            <v>-41007.800000000003</v>
          </cell>
          <cell r="N2330">
            <v>7605.43</v>
          </cell>
          <cell r="O2330">
            <v>7605.43</v>
          </cell>
          <cell r="P2330">
            <v>7605.43</v>
          </cell>
          <cell r="Q2330">
            <v>7605.43</v>
          </cell>
          <cell r="R2330">
            <v>-12080.13</v>
          </cell>
          <cell r="S2330">
            <v>121265.03999999998</v>
          </cell>
          <cell r="T2330" t="str">
            <v>USD</v>
          </cell>
          <cell r="U2330" t="str">
            <v>LIABILITIES</v>
          </cell>
          <cell r="V2330" t="str">
            <v>CURRENT LIAB</v>
          </cell>
        </row>
        <row r="2331">
          <cell r="C2331" t="str">
            <v>LC   G1701002USD</v>
          </cell>
          <cell r="D2331" t="str">
            <v>DABAAG**</v>
          </cell>
          <cell r="E2331" t="str">
            <v>A/P</v>
          </cell>
          <cell r="F2331" t="str">
            <v>Balance Sheet</v>
          </cell>
          <cell r="G2331">
            <v>0</v>
          </cell>
          <cell r="H2331">
            <v>0</v>
          </cell>
          <cell r="I2331">
            <v>0</v>
          </cell>
          <cell r="J2331">
            <v>-191.23</v>
          </cell>
          <cell r="K2331">
            <v>-191.23</v>
          </cell>
          <cell r="L2331">
            <v>-191.23</v>
          </cell>
          <cell r="M2331">
            <v>-191.23</v>
          </cell>
          <cell r="N2331">
            <v>-191.23</v>
          </cell>
          <cell r="O2331">
            <v>-191.23</v>
          </cell>
          <cell r="P2331">
            <v>-191.23</v>
          </cell>
          <cell r="Q2331">
            <v>-191.23</v>
          </cell>
          <cell r="R2331">
            <v>-191.23</v>
          </cell>
          <cell r="S2331">
            <v>-1721.07</v>
          </cell>
          <cell r="T2331" t="str">
            <v>USD</v>
          </cell>
          <cell r="U2331" t="str">
            <v>LIABILITIES</v>
          </cell>
          <cell r="V2331" t="str">
            <v>CURRENT LIAB</v>
          </cell>
        </row>
        <row r="2332">
          <cell r="C2332" t="str">
            <v>LC   G1701003USD</v>
          </cell>
          <cell r="D2332" t="str">
            <v>DABAAG**</v>
          </cell>
          <cell r="E2332" t="str">
            <v>A/P</v>
          </cell>
          <cell r="F2332" t="str">
            <v>Balance Sheet</v>
          </cell>
          <cell r="G2332">
            <v>1256.76</v>
          </cell>
          <cell r="H2332">
            <v>1256.76</v>
          </cell>
          <cell r="I2332">
            <v>1256.76</v>
          </cell>
          <cell r="J2332">
            <v>1256.76</v>
          </cell>
          <cell r="K2332">
            <v>84.6</v>
          </cell>
          <cell r="L2332">
            <v>84.6</v>
          </cell>
          <cell r="M2332">
            <v>84.6</v>
          </cell>
          <cell r="N2332">
            <v>84.6</v>
          </cell>
          <cell r="O2332">
            <v>84.6</v>
          </cell>
          <cell r="P2332">
            <v>84.6</v>
          </cell>
          <cell r="Q2332">
            <v>84.6</v>
          </cell>
          <cell r="R2332">
            <v>84.6</v>
          </cell>
          <cell r="S2332">
            <v>5703.8400000000029</v>
          </cell>
          <cell r="T2332" t="str">
            <v>USD</v>
          </cell>
          <cell r="U2332" t="str">
            <v>LIABILITIES</v>
          </cell>
          <cell r="V2332" t="str">
            <v>CURRENT LIAB</v>
          </cell>
        </row>
        <row r="2333">
          <cell r="C2333" t="str">
            <v>LC   G1701006USD</v>
          </cell>
          <cell r="D2333" t="str">
            <v>DABAAG**</v>
          </cell>
          <cell r="E2333" t="str">
            <v>A/P</v>
          </cell>
          <cell r="F2333" t="str">
            <v>Balance Sheet</v>
          </cell>
          <cell r="G2333">
            <v>-724.04</v>
          </cell>
          <cell r="H2333">
            <v>-724.04</v>
          </cell>
          <cell r="I2333">
            <v>-724.04</v>
          </cell>
          <cell r="J2333">
            <v>-724.04</v>
          </cell>
          <cell r="K2333">
            <v>-724.04</v>
          </cell>
          <cell r="L2333">
            <v>-724.04</v>
          </cell>
          <cell r="M2333">
            <v>-724.04</v>
          </cell>
          <cell r="N2333">
            <v>-724.04</v>
          </cell>
          <cell r="O2333">
            <v>-724.04</v>
          </cell>
          <cell r="P2333">
            <v>-724.04</v>
          </cell>
          <cell r="Q2333">
            <v>-724.04</v>
          </cell>
          <cell r="R2333">
            <v>-724.04</v>
          </cell>
          <cell r="S2333">
            <v>-8688.48</v>
          </cell>
          <cell r="T2333" t="str">
            <v>USD</v>
          </cell>
          <cell r="U2333" t="str">
            <v>LIABILITIES</v>
          </cell>
          <cell r="V2333" t="str">
            <v>CURRENT LIAB</v>
          </cell>
        </row>
        <row r="2334">
          <cell r="C2334" t="str">
            <v>LC   G1701007USD</v>
          </cell>
          <cell r="D2334" t="str">
            <v>DABAAG**</v>
          </cell>
          <cell r="E2334" t="str">
            <v>A/P</v>
          </cell>
          <cell r="F2334" t="str">
            <v>Balance Sheet</v>
          </cell>
          <cell r="G2334">
            <v>-58246</v>
          </cell>
          <cell r="H2334">
            <v>-58245.22</v>
          </cell>
          <cell r="I2334">
            <v>-58238.1</v>
          </cell>
          <cell r="J2334">
            <v>-58195.77</v>
          </cell>
          <cell r="K2334">
            <v>-58196.72</v>
          </cell>
          <cell r="L2334">
            <v>-58196.67</v>
          </cell>
          <cell r="M2334">
            <v>-58193.35</v>
          </cell>
          <cell r="N2334">
            <v>-58195.78</v>
          </cell>
          <cell r="O2334">
            <v>-58195.69</v>
          </cell>
          <cell r="P2334">
            <v>-58195.53</v>
          </cell>
          <cell r="Q2334">
            <v>-58195.43</v>
          </cell>
          <cell r="R2334">
            <v>-58192.84</v>
          </cell>
          <cell r="S2334">
            <v>-698487.1</v>
          </cell>
          <cell r="T2334" t="str">
            <v>USD</v>
          </cell>
          <cell r="U2334" t="str">
            <v>LIABILITIES</v>
          </cell>
          <cell r="V2334" t="str">
            <v>CURRENT LIAB</v>
          </cell>
        </row>
        <row r="2335">
          <cell r="C2335" t="str">
            <v>LC   G1701008USD</v>
          </cell>
          <cell r="D2335" t="str">
            <v>DABAAG**</v>
          </cell>
          <cell r="E2335" t="str">
            <v>A/P</v>
          </cell>
          <cell r="F2335" t="str">
            <v>Balance Sheet</v>
          </cell>
          <cell r="G2335">
            <v>76090.58</v>
          </cell>
          <cell r="H2335">
            <v>76090.58</v>
          </cell>
          <cell r="I2335">
            <v>76090.58</v>
          </cell>
          <cell r="J2335">
            <v>76068.41</v>
          </cell>
          <cell r="K2335">
            <v>102120.84</v>
          </cell>
          <cell r="L2335">
            <v>90060.21</v>
          </cell>
          <cell r="M2335">
            <v>90059.25</v>
          </cell>
          <cell r="N2335">
            <v>90062.12</v>
          </cell>
          <cell r="O2335">
            <v>90065.95</v>
          </cell>
          <cell r="P2335">
            <v>90067.86</v>
          </cell>
          <cell r="Q2335">
            <v>90069.77</v>
          </cell>
          <cell r="R2335">
            <v>90067.86</v>
          </cell>
          <cell r="S2335">
            <v>1036914.0099999999</v>
          </cell>
          <cell r="T2335" t="str">
            <v>USD</v>
          </cell>
          <cell r="U2335" t="str">
            <v>LIABILITIES</v>
          </cell>
          <cell r="V2335" t="str">
            <v>CURRENT LIAB</v>
          </cell>
        </row>
        <row r="2336">
          <cell r="C2336" t="str">
            <v>LC   G1799USD</v>
          </cell>
          <cell r="D2336" t="str">
            <v>DABAAG**</v>
          </cell>
          <cell r="E2336" t="str">
            <v>A/P</v>
          </cell>
          <cell r="F2336" t="str">
            <v>Balance Sheet</v>
          </cell>
          <cell r="G2336">
            <v>-113242.31</v>
          </cell>
          <cell r="H2336">
            <v>-83902.56</v>
          </cell>
          <cell r="I2336">
            <v>-100844.61</v>
          </cell>
          <cell r="J2336">
            <v>-119298.29</v>
          </cell>
          <cell r="K2336">
            <v>-121333.24</v>
          </cell>
          <cell r="L2336">
            <v>-100281.91</v>
          </cell>
          <cell r="M2336">
            <v>-55572.13</v>
          </cell>
          <cell r="N2336">
            <v>-103525.57</v>
          </cell>
          <cell r="O2336">
            <v>-110727.12</v>
          </cell>
          <cell r="P2336">
            <v>-136965.07999999999</v>
          </cell>
          <cell r="Q2336">
            <v>-107602.29</v>
          </cell>
          <cell r="R2336">
            <v>-160390.07</v>
          </cell>
          <cell r="S2336">
            <v>-1313685.1800000002</v>
          </cell>
          <cell r="T2336" t="str">
            <v>USD</v>
          </cell>
          <cell r="U2336" t="str">
            <v>LIABILITIES</v>
          </cell>
          <cell r="V2336" t="str">
            <v>CURRENT LIAB</v>
          </cell>
        </row>
        <row r="2337">
          <cell r="C2337" t="str">
            <v>LC   G2713010USD</v>
          </cell>
          <cell r="D2337" t="str">
            <v>DABAAGZ*</v>
          </cell>
          <cell r="E2337" t="str">
            <v>A/P</v>
          </cell>
          <cell r="F2337" t="str">
            <v>Balance Sheet</v>
          </cell>
          <cell r="G2337">
            <v>-44439.69</v>
          </cell>
          <cell r="H2337">
            <v>-44419.09</v>
          </cell>
          <cell r="I2337">
            <v>-44419.09</v>
          </cell>
          <cell r="J2337">
            <v>-162745.97</v>
          </cell>
          <cell r="K2337">
            <v>-44233.06</v>
          </cell>
          <cell r="L2337">
            <v>-44233.06</v>
          </cell>
          <cell r="M2337">
            <v>-44233.06</v>
          </cell>
          <cell r="N2337">
            <v>-44233.06</v>
          </cell>
          <cell r="O2337">
            <v>-44233.06</v>
          </cell>
          <cell r="P2337">
            <v>-44233.06</v>
          </cell>
          <cell r="Q2337">
            <v>-44233.06</v>
          </cell>
          <cell r="R2337">
            <v>-44233.06</v>
          </cell>
          <cell r="S2337">
            <v>-649888.32000000007</v>
          </cell>
          <cell r="T2337" t="str">
            <v>USD</v>
          </cell>
          <cell r="U2337" t="str">
            <v>LIABILITIES</v>
          </cell>
          <cell r="V2337" t="str">
            <v>CURRENT LIAB</v>
          </cell>
        </row>
        <row r="2338">
          <cell r="C2338" t="str">
            <v>BU   G37260BUUSD</v>
          </cell>
          <cell r="D2338" t="str">
            <v>DACJ****</v>
          </cell>
          <cell r="E2338" t="str">
            <v>WAGES</v>
          </cell>
          <cell r="F2338" t="str">
            <v>Balance Sheet</v>
          </cell>
          <cell r="G2338">
            <v>-1610443.87</v>
          </cell>
          <cell r="H2338">
            <v>-1606169.22</v>
          </cell>
          <cell r="I2338">
            <v>-1717660.66</v>
          </cell>
          <cell r="J2338">
            <v>-1715560.67</v>
          </cell>
          <cell r="K2338">
            <v>-1835948.66</v>
          </cell>
          <cell r="L2338">
            <v>-1702823.76</v>
          </cell>
          <cell r="M2338">
            <v>-1711724.92</v>
          </cell>
          <cell r="N2338">
            <v>-1739891.29</v>
          </cell>
          <cell r="O2338">
            <v>-1712730.95</v>
          </cell>
          <cell r="P2338">
            <v>-1742562.8</v>
          </cell>
          <cell r="Q2338">
            <v>-1776932.77</v>
          </cell>
          <cell r="R2338">
            <v>87133.88</v>
          </cell>
          <cell r="S2338">
            <v>-18785315.690000001</v>
          </cell>
          <cell r="T2338" t="str">
            <v>USD</v>
          </cell>
          <cell r="U2338" t="str">
            <v>LIABILITIES</v>
          </cell>
          <cell r="V2338" t="str">
            <v>CURRENT LIAB</v>
          </cell>
        </row>
        <row r="2339">
          <cell r="C2339" t="str">
            <v>BU   G4736001USD</v>
          </cell>
          <cell r="D2339" t="str">
            <v>DABBC***</v>
          </cell>
          <cell r="E2339" t="str">
            <v>ACCRUED</v>
          </cell>
          <cell r="F2339" t="str">
            <v>Balance Sheet</v>
          </cell>
          <cell r="G2339">
            <v>-5.5</v>
          </cell>
          <cell r="H2339">
            <v>-5.5</v>
          </cell>
          <cell r="I2339">
            <v>-5.5</v>
          </cell>
          <cell r="J2339">
            <v>-5.5</v>
          </cell>
          <cell r="K2339">
            <v>-5.5</v>
          </cell>
          <cell r="L2339">
            <v>-5.5</v>
          </cell>
          <cell r="M2339">
            <v>-5.5</v>
          </cell>
          <cell r="N2339">
            <v>-5.5</v>
          </cell>
          <cell r="O2339">
            <v>-5.5</v>
          </cell>
          <cell r="P2339">
            <v>-5.5</v>
          </cell>
          <cell r="Q2339">
            <v>-5.5</v>
          </cell>
          <cell r="R2339">
            <v>-5.5</v>
          </cell>
          <cell r="S2339">
            <v>-66</v>
          </cell>
          <cell r="T2339" t="str">
            <v>USD</v>
          </cell>
          <cell r="U2339" t="str">
            <v>LIABILITIES</v>
          </cell>
          <cell r="V2339" t="str">
            <v>CURRENT LIAB</v>
          </cell>
        </row>
        <row r="2340">
          <cell r="C2340" t="str">
            <v>BU   G4736002USD</v>
          </cell>
          <cell r="D2340" t="str">
            <v>DABBC***</v>
          </cell>
          <cell r="E2340" t="str">
            <v>ACCRUED</v>
          </cell>
          <cell r="F2340" t="str">
            <v>Balance Sheet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2600.0100000000002</v>
          </cell>
          <cell r="Q2340">
            <v>2600.0100000000002</v>
          </cell>
          <cell r="R2340">
            <v>2600.0100000000002</v>
          </cell>
          <cell r="S2340">
            <v>7800.0300000000007</v>
          </cell>
          <cell r="T2340" t="str">
            <v>USD</v>
          </cell>
          <cell r="U2340" t="str">
            <v>LIABILITIES</v>
          </cell>
          <cell r="V2340" t="str">
            <v>CURRENT LIAB</v>
          </cell>
        </row>
        <row r="2341">
          <cell r="C2341" t="str">
            <v>BU   G4736003USD</v>
          </cell>
          <cell r="D2341" t="str">
            <v>DABBC***</v>
          </cell>
          <cell r="E2341" t="str">
            <v>ACCRUED</v>
          </cell>
          <cell r="F2341" t="str">
            <v>Balance Sheet</v>
          </cell>
          <cell r="G2341">
            <v>-27</v>
          </cell>
          <cell r="H2341">
            <v>-27</v>
          </cell>
          <cell r="I2341">
            <v>-27</v>
          </cell>
          <cell r="J2341">
            <v>-27</v>
          </cell>
          <cell r="K2341">
            <v>-27</v>
          </cell>
          <cell r="L2341">
            <v>-27</v>
          </cell>
          <cell r="M2341">
            <v>-27</v>
          </cell>
          <cell r="N2341">
            <v>-27</v>
          </cell>
          <cell r="O2341">
            <v>-27</v>
          </cell>
          <cell r="P2341">
            <v>-27</v>
          </cell>
          <cell r="Q2341">
            <v>-27</v>
          </cell>
          <cell r="R2341">
            <v>-27</v>
          </cell>
          <cell r="S2341">
            <v>-324</v>
          </cell>
          <cell r="T2341" t="str">
            <v>USD</v>
          </cell>
          <cell r="U2341" t="str">
            <v>LIABILITIES</v>
          </cell>
          <cell r="V2341" t="str">
            <v>CURRENT LIAB</v>
          </cell>
        </row>
        <row r="2342">
          <cell r="C2342" t="str">
            <v>BU   G4736010BUUSD</v>
          </cell>
          <cell r="D2342" t="str">
            <v>DABBC***</v>
          </cell>
          <cell r="E2342" t="str">
            <v>ACCRUED</v>
          </cell>
          <cell r="F2342" t="str">
            <v>Balance Sheet</v>
          </cell>
          <cell r="G2342">
            <v>-68211.95</v>
          </cell>
          <cell r="H2342">
            <v>-89596.160000000003</v>
          </cell>
          <cell r="I2342">
            <v>-115808.51</v>
          </cell>
          <cell r="J2342">
            <v>-124833.95</v>
          </cell>
          <cell r="K2342">
            <v>-55148.06</v>
          </cell>
          <cell r="L2342">
            <v>-39821.300000000003</v>
          </cell>
          <cell r="M2342">
            <v>-58229.9</v>
          </cell>
          <cell r="N2342">
            <v>-67797.16</v>
          </cell>
          <cell r="O2342">
            <v>-52693.56</v>
          </cell>
          <cell r="P2342">
            <v>-141206.38</v>
          </cell>
          <cell r="Q2342">
            <v>-139520.01</v>
          </cell>
          <cell r="R2342">
            <v>-71860.320000000007</v>
          </cell>
          <cell r="S2342">
            <v>-1024727.26</v>
          </cell>
          <cell r="T2342" t="str">
            <v>USD</v>
          </cell>
          <cell r="U2342" t="str">
            <v>LIABILITIES</v>
          </cell>
          <cell r="V2342" t="str">
            <v>CURRENT LIAB</v>
          </cell>
        </row>
        <row r="2343">
          <cell r="C2343" t="str">
            <v>BU   G5720003USD</v>
          </cell>
          <cell r="D2343" t="str">
            <v>DACQ****</v>
          </cell>
          <cell r="E2343" t="str">
            <v>WAGES</v>
          </cell>
          <cell r="F2343" t="str">
            <v>Balance Sheet</v>
          </cell>
          <cell r="G2343">
            <v>-52916.66</v>
          </cell>
          <cell r="H2343">
            <v>-105833.32</v>
          </cell>
          <cell r="I2343">
            <v>-158749.98000000001</v>
          </cell>
          <cell r="J2343">
            <v>-211666.64</v>
          </cell>
          <cell r="K2343">
            <v>-264583.3</v>
          </cell>
          <cell r="L2343">
            <v>-317499.96000000002</v>
          </cell>
          <cell r="M2343">
            <v>-370416.62</v>
          </cell>
          <cell r="N2343">
            <v>-423333.28</v>
          </cell>
          <cell r="O2343">
            <v>-476249.94</v>
          </cell>
          <cell r="P2343">
            <v>-529166.6</v>
          </cell>
          <cell r="Q2343">
            <v>-582083.26</v>
          </cell>
          <cell r="R2343">
            <v>-625499.92000000004</v>
          </cell>
          <cell r="S2343">
            <v>-4117999.4800000004</v>
          </cell>
          <cell r="T2343" t="str">
            <v>USD</v>
          </cell>
          <cell r="U2343" t="str">
            <v>LIABILITIES</v>
          </cell>
          <cell r="V2343" t="str">
            <v>CURRENT LIAB</v>
          </cell>
        </row>
        <row r="2344">
          <cell r="C2344" t="str">
            <v>LL   A1533001USD</v>
          </cell>
          <cell r="D2344" t="str">
            <v>CACAFB**</v>
          </cell>
          <cell r="E2344" t="str">
            <v>TRADE RECEIVABLES</v>
          </cell>
          <cell r="F2344" t="str">
            <v>Balance Sheet</v>
          </cell>
          <cell r="G2344">
            <v>6262.62</v>
          </cell>
          <cell r="H2344">
            <v>5238.8599999999997</v>
          </cell>
          <cell r="I2344">
            <v>5377.39</v>
          </cell>
          <cell r="J2344">
            <v>6398.83</v>
          </cell>
          <cell r="K2344">
            <v>6686.28</v>
          </cell>
          <cell r="L2344">
            <v>7104.61</v>
          </cell>
          <cell r="M2344">
            <v>7948.89</v>
          </cell>
          <cell r="N2344">
            <v>7197.98</v>
          </cell>
          <cell r="O2344">
            <v>5057.5</v>
          </cell>
          <cell r="P2344">
            <v>6414.21</v>
          </cell>
          <cell r="Q2344">
            <v>4971.63</v>
          </cell>
          <cell r="R2344">
            <v>6014.32</v>
          </cell>
          <cell r="S2344">
            <v>74673.119999999995</v>
          </cell>
          <cell r="T2344" t="str">
            <v>USD</v>
          </cell>
          <cell r="U2344" t="str">
            <v>ASSETS</v>
          </cell>
          <cell r="V2344" t="str">
            <v>CURRENT ASSETS</v>
          </cell>
        </row>
        <row r="2345">
          <cell r="C2345" t="str">
            <v>LL   A3050010USD</v>
          </cell>
          <cell r="D2345" t="str">
            <v>CACAFA**</v>
          </cell>
          <cell r="E2345" t="str">
            <v>TRADE RECEIVABLES</v>
          </cell>
          <cell r="F2345" t="str">
            <v>Balance Sheet</v>
          </cell>
          <cell r="G2345">
            <v>0</v>
          </cell>
          <cell r="H2345">
            <v>0</v>
          </cell>
          <cell r="I2345">
            <v>-846.32</v>
          </cell>
          <cell r="J2345">
            <v>-0.01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-846.33</v>
          </cell>
          <cell r="T2345" t="str">
            <v>USD</v>
          </cell>
          <cell r="U2345" t="str">
            <v>ASSETS</v>
          </cell>
          <cell r="V2345" t="str">
            <v>CURRENT ASSETS</v>
          </cell>
        </row>
        <row r="2346">
          <cell r="C2346" t="str">
            <v>BU   G5720069USD</v>
          </cell>
          <cell r="D2346" t="str">
            <v>DABBDC**</v>
          </cell>
          <cell r="E2346" t="str">
            <v>ACCRUED</v>
          </cell>
          <cell r="F2346" t="str">
            <v>Balance Sheet</v>
          </cell>
          <cell r="G2346">
            <v>204847.57</v>
          </cell>
          <cell r="H2346">
            <v>182907.95</v>
          </cell>
          <cell r="I2346">
            <v>184926.85</v>
          </cell>
          <cell r="J2346">
            <v>281654.90999999997</v>
          </cell>
          <cell r="K2346">
            <v>335810.96</v>
          </cell>
          <cell r="L2346">
            <v>549783.54</v>
          </cell>
          <cell r="M2346">
            <v>545466.23</v>
          </cell>
          <cell r="N2346">
            <v>543572.53</v>
          </cell>
          <cell r="O2346">
            <v>583480.91</v>
          </cell>
          <cell r="P2346">
            <v>752771.96</v>
          </cell>
          <cell r="Q2346">
            <v>787820.79</v>
          </cell>
          <cell r="R2346">
            <v>-885872.22</v>
          </cell>
          <cell r="S2346">
            <v>4067171.9800000004</v>
          </cell>
          <cell r="T2346" t="str">
            <v>USD</v>
          </cell>
          <cell r="U2346" t="str">
            <v>LIABILITIES</v>
          </cell>
          <cell r="V2346" t="str">
            <v>CURRENT LIAB</v>
          </cell>
        </row>
        <row r="2347">
          <cell r="C2347" t="str">
            <v>LL   A305100299USD</v>
          </cell>
          <cell r="D2347" t="str">
            <v>CACB****</v>
          </cell>
          <cell r="E2347" t="str">
            <v>TRADE RECEIVABLES</v>
          </cell>
          <cell r="F2347" t="str">
            <v>Balance Sheet</v>
          </cell>
          <cell r="G2347">
            <v>2823.3</v>
          </cell>
          <cell r="H2347">
            <v>2738.34</v>
          </cell>
          <cell r="I2347">
            <v>2823.3</v>
          </cell>
          <cell r="J2347">
            <v>2986.69</v>
          </cell>
          <cell r="K2347">
            <v>3254.64</v>
          </cell>
          <cell r="L2347">
            <v>3391.88</v>
          </cell>
          <cell r="M2347">
            <v>3457.23</v>
          </cell>
          <cell r="N2347">
            <v>3437.62</v>
          </cell>
          <cell r="O2347">
            <v>3535.65</v>
          </cell>
          <cell r="P2347">
            <v>3529.11</v>
          </cell>
          <cell r="Q2347">
            <v>3587.93</v>
          </cell>
          <cell r="R2347">
            <v>3476.83</v>
          </cell>
          <cell r="S2347">
            <v>39042.520000000004</v>
          </cell>
          <cell r="T2347" t="str">
            <v>USD</v>
          </cell>
          <cell r="U2347" t="str">
            <v>ASSETS</v>
          </cell>
          <cell r="V2347" t="str">
            <v>CURRENT ASSETS</v>
          </cell>
        </row>
        <row r="2348">
          <cell r="C2348" t="str">
            <v>LL   A30600LLLGUSD</v>
          </cell>
          <cell r="D2348" t="str">
            <v>CACAFB**</v>
          </cell>
          <cell r="E2348" t="str">
            <v>TRADE RECEIVABLES</v>
          </cell>
          <cell r="F2348" t="str">
            <v>Balance Sheet</v>
          </cell>
          <cell r="G2348">
            <v>37.4</v>
          </cell>
          <cell r="H2348">
            <v>37.4</v>
          </cell>
          <cell r="I2348">
            <v>37.4</v>
          </cell>
          <cell r="J2348">
            <v>37.4</v>
          </cell>
          <cell r="K2348">
            <v>37.4</v>
          </cell>
          <cell r="L2348">
            <v>37.4</v>
          </cell>
          <cell r="M2348">
            <v>37.4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261.8</v>
          </cell>
          <cell r="T2348" t="str">
            <v>USD</v>
          </cell>
          <cell r="U2348" t="str">
            <v>ASSETS</v>
          </cell>
          <cell r="V2348" t="str">
            <v>CURRENT ASSETS</v>
          </cell>
        </row>
        <row r="2349">
          <cell r="C2349" t="str">
            <v>LL   A3060EPMLGUSD</v>
          </cell>
          <cell r="D2349" t="str">
            <v>CACAFB**</v>
          </cell>
          <cell r="E2349" t="str">
            <v>TRADE RECEIVABLES</v>
          </cell>
          <cell r="F2349" t="str">
            <v>Balance Sheet</v>
          </cell>
          <cell r="G2349">
            <v>0.04</v>
          </cell>
          <cell r="H2349">
            <v>0.04</v>
          </cell>
          <cell r="I2349">
            <v>0.04</v>
          </cell>
          <cell r="J2349">
            <v>0.04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0.16</v>
          </cell>
          <cell r="T2349" t="str">
            <v>USD</v>
          </cell>
          <cell r="U2349" t="str">
            <v>ASSETS</v>
          </cell>
          <cell r="V2349" t="str">
            <v>CURRENT ASSETS</v>
          </cell>
        </row>
        <row r="2350">
          <cell r="C2350" t="str">
            <v>LL   A3060HPMLGUSD</v>
          </cell>
          <cell r="D2350" t="str">
            <v>CACAFB**</v>
          </cell>
          <cell r="E2350" t="str">
            <v>TRADE RECEIVABLES</v>
          </cell>
          <cell r="F2350" t="str">
            <v>Balance Sheet</v>
          </cell>
          <cell r="G2350">
            <v>-0.17</v>
          </cell>
          <cell r="H2350">
            <v>-0.17</v>
          </cell>
          <cell r="I2350">
            <v>-0.16</v>
          </cell>
          <cell r="J2350">
            <v>-0.16</v>
          </cell>
          <cell r="K2350">
            <v>0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>
            <v>0</v>
          </cell>
          <cell r="S2350">
            <v>-0.66</v>
          </cell>
          <cell r="T2350" t="str">
            <v>USD</v>
          </cell>
          <cell r="U2350" t="str">
            <v>ASSETS</v>
          </cell>
          <cell r="V2350" t="str">
            <v>CURRENT ASSETS</v>
          </cell>
        </row>
        <row r="2351">
          <cell r="C2351" t="str">
            <v>LL   A30720HU99USD</v>
          </cell>
          <cell r="D2351" t="str">
            <v>CACAFA**</v>
          </cell>
          <cell r="E2351" t="str">
            <v>TRADE RECEIVABLES</v>
          </cell>
          <cell r="F2351" t="str">
            <v>Balance Sheet</v>
          </cell>
          <cell r="G2351">
            <v>-0.03</v>
          </cell>
          <cell r="H2351">
            <v>-0.04</v>
          </cell>
          <cell r="I2351">
            <v>-0.04</v>
          </cell>
          <cell r="J2351">
            <v>-0.05</v>
          </cell>
          <cell r="K2351">
            <v>0</v>
          </cell>
          <cell r="L2351">
            <v>5933.48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5933.32</v>
          </cell>
          <cell r="T2351" t="str">
            <v>USD</v>
          </cell>
          <cell r="U2351" t="str">
            <v>ASSETS</v>
          </cell>
          <cell r="V2351" t="str">
            <v>CURRENT ASSETS</v>
          </cell>
        </row>
        <row r="2352">
          <cell r="C2352" t="str">
            <v>LL   A40910BS01USD</v>
          </cell>
          <cell r="D2352" t="str">
            <v>CAFA****</v>
          </cell>
          <cell r="E2352" t="str">
            <v>CON RECEIVABLES</v>
          </cell>
          <cell r="F2352" t="str">
            <v>Balance Sheet</v>
          </cell>
          <cell r="G2352">
            <v>843264.04</v>
          </cell>
          <cell r="H2352">
            <v>712252.57</v>
          </cell>
          <cell r="I2352">
            <v>873860.34</v>
          </cell>
          <cell r="J2352">
            <v>208314.65</v>
          </cell>
          <cell r="K2352">
            <v>313269.65999999997</v>
          </cell>
          <cell r="L2352">
            <v>245592.35</v>
          </cell>
          <cell r="M2352">
            <v>241344.15</v>
          </cell>
          <cell r="N2352">
            <v>329487.21999999997</v>
          </cell>
          <cell r="O2352">
            <v>433426.35</v>
          </cell>
          <cell r="P2352">
            <v>328679.02</v>
          </cell>
          <cell r="Q2352">
            <v>499304.47</v>
          </cell>
          <cell r="R2352">
            <v>370196.93</v>
          </cell>
          <cell r="S2352">
            <v>5398991.7499999991</v>
          </cell>
          <cell r="T2352" t="str">
            <v>USD</v>
          </cell>
          <cell r="U2352" t="str">
            <v>ASSETS</v>
          </cell>
          <cell r="V2352" t="str">
            <v>CURRENT ASSETS</v>
          </cell>
        </row>
        <row r="2353">
          <cell r="C2353" t="str">
            <v>LL   A40910BS93USD</v>
          </cell>
          <cell r="D2353" t="str">
            <v>CAFA****</v>
          </cell>
          <cell r="E2353" t="str">
            <v>CON RECEIVABLES</v>
          </cell>
          <cell r="F2353" t="str">
            <v>Balance Sheet</v>
          </cell>
          <cell r="G2353">
            <v>461926.53</v>
          </cell>
          <cell r="H2353">
            <v>317444.53999999998</v>
          </cell>
          <cell r="I2353">
            <v>331036.13</v>
          </cell>
          <cell r="J2353">
            <v>190670.21</v>
          </cell>
          <cell r="K2353">
            <v>202991.37</v>
          </cell>
          <cell r="L2353">
            <v>198547.39</v>
          </cell>
          <cell r="M2353">
            <v>205374.18</v>
          </cell>
          <cell r="N2353">
            <v>201158.52</v>
          </cell>
          <cell r="O2353">
            <v>205514.78</v>
          </cell>
          <cell r="P2353">
            <v>219670.9</v>
          </cell>
          <cell r="Q2353">
            <v>228982.27</v>
          </cell>
          <cell r="R2353">
            <v>26214.63</v>
          </cell>
          <cell r="S2353">
            <v>2789531.4499999997</v>
          </cell>
          <cell r="T2353" t="str">
            <v>USD</v>
          </cell>
          <cell r="U2353" t="str">
            <v>ASSETS</v>
          </cell>
          <cell r="V2353" t="str">
            <v>CURRENT ASSETS</v>
          </cell>
        </row>
        <row r="2354">
          <cell r="C2354" t="str">
            <v>LL   A40990BS99USD</v>
          </cell>
          <cell r="D2354" t="str">
            <v>CAFM****</v>
          </cell>
          <cell r="E2354" t="str">
            <v>CON RECEIVABLES</v>
          </cell>
          <cell r="F2354" t="str">
            <v>Balance Sheet</v>
          </cell>
          <cell r="G2354">
            <v>-0.01</v>
          </cell>
          <cell r="H2354">
            <v>-0.01</v>
          </cell>
          <cell r="I2354">
            <v>-0.01</v>
          </cell>
          <cell r="J2354">
            <v>-0.01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-0.04</v>
          </cell>
          <cell r="T2354" t="str">
            <v>USD</v>
          </cell>
          <cell r="U2354" t="str">
            <v>ASSETS</v>
          </cell>
          <cell r="V2354" t="str">
            <v>CURRENT ASSETS</v>
          </cell>
        </row>
        <row r="2355">
          <cell r="C2355" t="str">
            <v>LL   A51990LGUSD</v>
          </cell>
          <cell r="D2355" t="str">
            <v>CAGBB***</v>
          </cell>
          <cell r="E2355" t="str">
            <v>OTHER</v>
          </cell>
          <cell r="F2355" t="str">
            <v>Balance Sheet</v>
          </cell>
          <cell r="G2355">
            <v>6322.38</v>
          </cell>
          <cell r="H2355">
            <v>3069.2</v>
          </cell>
          <cell r="I2355">
            <v>1242</v>
          </cell>
          <cell r="J2355">
            <v>4761.07</v>
          </cell>
          <cell r="K2355">
            <v>3071.35</v>
          </cell>
          <cell r="L2355">
            <v>994.75</v>
          </cell>
          <cell r="M2355">
            <v>5145.5200000000004</v>
          </cell>
          <cell r="N2355">
            <v>2810.21</v>
          </cell>
          <cell r="O2355">
            <v>6227.48</v>
          </cell>
          <cell r="P2355">
            <v>4143.9799999999996</v>
          </cell>
          <cell r="Q2355">
            <v>4461.7299999999996</v>
          </cell>
          <cell r="R2355">
            <v>2282.27</v>
          </cell>
          <cell r="S2355">
            <v>44531.939999999995</v>
          </cell>
          <cell r="T2355" t="str">
            <v>USD</v>
          </cell>
          <cell r="U2355" t="str">
            <v>ASSETS</v>
          </cell>
          <cell r="V2355" t="str">
            <v>CURRENT ASSETS</v>
          </cell>
        </row>
        <row r="2356">
          <cell r="C2356" t="str">
            <v>LL   E02900LLLGUSD</v>
          </cell>
          <cell r="D2356" t="str">
            <v>CBAAD***</v>
          </cell>
          <cell r="E2356" t="str">
            <v>LAND&amp;ME</v>
          </cell>
          <cell r="F2356" t="str">
            <v>Balance Sheet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9063.73</v>
          </cell>
          <cell r="R2356">
            <v>0</v>
          </cell>
          <cell r="S2356">
            <v>9063.73</v>
          </cell>
          <cell r="T2356" t="str">
            <v>USD</v>
          </cell>
          <cell r="U2356" t="str">
            <v>ASSETS</v>
          </cell>
          <cell r="V2356" t="str">
            <v>OTHER ASSETS</v>
          </cell>
        </row>
        <row r="2357">
          <cell r="C2357" t="str">
            <v>LL   F2200210LGUSD</v>
          </cell>
          <cell r="D2357" t="str">
            <v>CBAAB***</v>
          </cell>
          <cell r="E2357" t="str">
            <v>LAND&amp;ME</v>
          </cell>
          <cell r="F2357" t="str">
            <v>Balance Sheet</v>
          </cell>
          <cell r="G2357">
            <v>24302.71</v>
          </cell>
          <cell r="H2357">
            <v>24302.71</v>
          </cell>
          <cell r="I2357">
            <v>24302.71</v>
          </cell>
          <cell r="J2357">
            <v>24302.71</v>
          </cell>
          <cell r="K2357">
            <v>24302.71</v>
          </cell>
          <cell r="L2357">
            <v>24302.71</v>
          </cell>
          <cell r="M2357">
            <v>24302.71</v>
          </cell>
          <cell r="N2357">
            <v>24302.71</v>
          </cell>
          <cell r="O2357">
            <v>24302.71</v>
          </cell>
          <cell r="P2357">
            <v>24302.71</v>
          </cell>
          <cell r="Q2357">
            <v>24302.71</v>
          </cell>
          <cell r="R2357">
            <v>33366.44</v>
          </cell>
          <cell r="S2357">
            <v>300696.24999999994</v>
          </cell>
          <cell r="T2357" t="str">
            <v>USD</v>
          </cell>
          <cell r="U2357" t="str">
            <v>ASSETS</v>
          </cell>
          <cell r="V2357" t="str">
            <v>OTHER ASSETS</v>
          </cell>
        </row>
        <row r="2358">
          <cell r="C2358" t="str">
            <v>LL   F2200222LGUSD</v>
          </cell>
          <cell r="D2358" t="str">
            <v>CBAAA***</v>
          </cell>
          <cell r="E2358" t="str">
            <v>LAND&amp;ME</v>
          </cell>
          <cell r="F2358" t="str">
            <v>Balance Sheet</v>
          </cell>
          <cell r="G2358">
            <v>995755.06</v>
          </cell>
          <cell r="H2358">
            <v>995755.06</v>
          </cell>
          <cell r="I2358">
            <v>995755.06</v>
          </cell>
          <cell r="J2358">
            <v>995755.06</v>
          </cell>
          <cell r="K2358">
            <v>995755.06</v>
          </cell>
          <cell r="L2358">
            <v>995755.06</v>
          </cell>
          <cell r="M2358">
            <v>995755.06</v>
          </cell>
          <cell r="N2358">
            <v>995755.06</v>
          </cell>
          <cell r="O2358">
            <v>995755.06</v>
          </cell>
          <cell r="P2358">
            <v>995755.06</v>
          </cell>
          <cell r="Q2358">
            <v>995755.06</v>
          </cell>
          <cell r="R2358">
            <v>995755.06</v>
          </cell>
          <cell r="S2358">
            <v>11949060.720000004</v>
          </cell>
          <cell r="T2358" t="str">
            <v>USD</v>
          </cell>
          <cell r="U2358" t="str">
            <v>ASSETS</v>
          </cell>
          <cell r="V2358" t="str">
            <v>OTHER ASSETS</v>
          </cell>
        </row>
        <row r="2359">
          <cell r="C2359" t="str">
            <v>LL   F2200232LGUSD</v>
          </cell>
          <cell r="D2359" t="str">
            <v>CBAAA***</v>
          </cell>
          <cell r="E2359" t="str">
            <v>LAND&amp;ME</v>
          </cell>
          <cell r="F2359" t="str">
            <v>Balance Sheet</v>
          </cell>
          <cell r="G2359">
            <v>349997.32</v>
          </cell>
          <cell r="H2359">
            <v>349997.32</v>
          </cell>
          <cell r="I2359">
            <v>349997.32</v>
          </cell>
          <cell r="J2359">
            <v>349997.32</v>
          </cell>
          <cell r="K2359">
            <v>349997.32</v>
          </cell>
          <cell r="L2359">
            <v>349997.32</v>
          </cell>
          <cell r="M2359">
            <v>349997.32</v>
          </cell>
          <cell r="N2359">
            <v>349997.32</v>
          </cell>
          <cell r="O2359">
            <v>349997.32</v>
          </cell>
          <cell r="P2359">
            <v>349997.32</v>
          </cell>
          <cell r="Q2359">
            <v>349997.32</v>
          </cell>
          <cell r="R2359">
            <v>349997.32</v>
          </cell>
          <cell r="S2359">
            <v>4199967.8399999989</v>
          </cell>
          <cell r="T2359" t="str">
            <v>USD</v>
          </cell>
          <cell r="U2359" t="str">
            <v>ASSETS</v>
          </cell>
          <cell r="V2359" t="str">
            <v>OTHER ASSETS</v>
          </cell>
        </row>
        <row r="2360">
          <cell r="C2360" t="str">
            <v>LL   F2200250LGUSD</v>
          </cell>
          <cell r="D2360" t="str">
            <v>CBAAA***</v>
          </cell>
          <cell r="E2360" t="str">
            <v>LAND&amp;ME</v>
          </cell>
          <cell r="F2360" t="str">
            <v>Balance Sheet</v>
          </cell>
          <cell r="G2360">
            <v>68712.77</v>
          </cell>
          <cell r="H2360">
            <v>68712.77</v>
          </cell>
          <cell r="I2360">
            <v>68712.77</v>
          </cell>
          <cell r="J2360">
            <v>68712.77</v>
          </cell>
          <cell r="K2360">
            <v>68712.77</v>
          </cell>
          <cell r="L2360">
            <v>68712.77</v>
          </cell>
          <cell r="M2360">
            <v>68712.77</v>
          </cell>
          <cell r="N2360">
            <v>68712.77</v>
          </cell>
          <cell r="O2360">
            <v>68712.77</v>
          </cell>
          <cell r="P2360">
            <v>68712.77</v>
          </cell>
          <cell r="Q2360">
            <v>68712.77</v>
          </cell>
          <cell r="R2360">
            <v>68712.77</v>
          </cell>
          <cell r="S2360">
            <v>824553.24000000011</v>
          </cell>
          <cell r="T2360" t="str">
            <v>USD</v>
          </cell>
          <cell r="U2360" t="str">
            <v>ASSETS</v>
          </cell>
          <cell r="V2360" t="str">
            <v>OTHER ASSETS</v>
          </cell>
        </row>
        <row r="2361">
          <cell r="C2361" t="str">
            <v>LL   F2200251LGUSD</v>
          </cell>
          <cell r="D2361" t="str">
            <v>CBAAA***</v>
          </cell>
          <cell r="E2361" t="str">
            <v>LAND&amp;ME</v>
          </cell>
          <cell r="F2361" t="str">
            <v>Balance Sheet</v>
          </cell>
          <cell r="G2361">
            <v>13787.6</v>
          </cell>
          <cell r="H2361">
            <v>13787.6</v>
          </cell>
          <cell r="I2361">
            <v>13787.6</v>
          </cell>
          <cell r="J2361">
            <v>13787.6</v>
          </cell>
          <cell r="K2361">
            <v>13787.6</v>
          </cell>
          <cell r="L2361">
            <v>13787.6</v>
          </cell>
          <cell r="M2361">
            <v>13787.6</v>
          </cell>
          <cell r="N2361">
            <v>13787.6</v>
          </cell>
          <cell r="O2361">
            <v>13787.6</v>
          </cell>
          <cell r="P2361">
            <v>13787.6</v>
          </cell>
          <cell r="Q2361">
            <v>13787.6</v>
          </cell>
          <cell r="R2361">
            <v>13787.6</v>
          </cell>
          <cell r="S2361">
            <v>165451.20000000004</v>
          </cell>
          <cell r="T2361" t="str">
            <v>USD</v>
          </cell>
          <cell r="U2361" t="str">
            <v>ASSETS</v>
          </cell>
          <cell r="V2361" t="str">
            <v>OTHER ASSETS</v>
          </cell>
        </row>
        <row r="2362">
          <cell r="C2362" t="str">
            <v>LL   F3200210LGUSD</v>
          </cell>
          <cell r="D2362" t="str">
            <v>CBABB***</v>
          </cell>
          <cell r="E2362" t="str">
            <v>LAND&amp;ME</v>
          </cell>
          <cell r="F2362" t="str">
            <v>Balance Sheet</v>
          </cell>
          <cell r="G2362">
            <v>-1362.26</v>
          </cell>
          <cell r="H2362">
            <v>-1434.18</v>
          </cell>
          <cell r="I2362">
            <v>-1506.1</v>
          </cell>
          <cell r="J2362">
            <v>-1578.01</v>
          </cell>
          <cell r="K2362">
            <v>-1649.93</v>
          </cell>
          <cell r="L2362">
            <v>-1721.84</v>
          </cell>
          <cell r="M2362">
            <v>-1793.76</v>
          </cell>
          <cell r="N2362">
            <v>-1865.67</v>
          </cell>
          <cell r="O2362">
            <v>-1937.59</v>
          </cell>
          <cell r="P2362">
            <v>-2009.49</v>
          </cell>
          <cell r="Q2362">
            <v>-2081.41</v>
          </cell>
          <cell r="R2362">
            <v>-2209.9499999999998</v>
          </cell>
          <cell r="S2362">
            <v>-21150.190000000002</v>
          </cell>
          <cell r="T2362" t="str">
            <v>USD</v>
          </cell>
          <cell r="U2362" t="str">
            <v>ASSETS</v>
          </cell>
          <cell r="V2362" t="str">
            <v>OTHER ASSETS</v>
          </cell>
        </row>
        <row r="2363">
          <cell r="C2363" t="str">
            <v>LL   F3200222LGUSD</v>
          </cell>
          <cell r="D2363" t="str">
            <v>CBABA***</v>
          </cell>
          <cell r="E2363" t="str">
            <v>LAND&amp;ME</v>
          </cell>
          <cell r="F2363" t="str">
            <v>Balance Sheet</v>
          </cell>
          <cell r="G2363">
            <v>-431895.35</v>
          </cell>
          <cell r="H2363">
            <v>-441438.24</v>
          </cell>
          <cell r="I2363">
            <v>-450981.16</v>
          </cell>
          <cell r="J2363">
            <v>-460524.06</v>
          </cell>
          <cell r="K2363">
            <v>-470066.98</v>
          </cell>
          <cell r="L2363">
            <v>-479609.86</v>
          </cell>
          <cell r="M2363">
            <v>-489152.78</v>
          </cell>
          <cell r="N2363">
            <v>-498695.66</v>
          </cell>
          <cell r="O2363">
            <v>-508238.58</v>
          </cell>
          <cell r="P2363">
            <v>-517781.46</v>
          </cell>
          <cell r="Q2363">
            <v>-527324.39</v>
          </cell>
          <cell r="R2363">
            <v>-536867.24</v>
          </cell>
          <cell r="S2363">
            <v>-5812575.7599999998</v>
          </cell>
          <cell r="T2363" t="str">
            <v>USD</v>
          </cell>
          <cell r="U2363" t="str">
            <v>ASSETS</v>
          </cell>
          <cell r="V2363" t="str">
            <v>OTHER ASSETS</v>
          </cell>
        </row>
        <row r="2364">
          <cell r="C2364" t="str">
            <v>LL   F3200232LGUSD</v>
          </cell>
          <cell r="D2364" t="str">
            <v>CBABA***</v>
          </cell>
          <cell r="E2364" t="str">
            <v>LAND&amp;ME</v>
          </cell>
          <cell r="F2364" t="str">
            <v>Balance Sheet</v>
          </cell>
          <cell r="G2364">
            <v>-180968.69</v>
          </cell>
          <cell r="H2364">
            <v>-186577.51</v>
          </cell>
          <cell r="I2364">
            <v>-192186.33</v>
          </cell>
          <cell r="J2364">
            <v>-197795.14</v>
          </cell>
          <cell r="K2364">
            <v>-203403.96</v>
          </cell>
          <cell r="L2364">
            <v>-209012.76</v>
          </cell>
          <cell r="M2364">
            <v>-214621.64</v>
          </cell>
          <cell r="N2364">
            <v>-220230.44</v>
          </cell>
          <cell r="O2364">
            <v>-225839.32</v>
          </cell>
          <cell r="P2364">
            <v>-231448.09</v>
          </cell>
          <cell r="Q2364">
            <v>-237056.99</v>
          </cell>
          <cell r="R2364">
            <v>-242665.69</v>
          </cell>
          <cell r="S2364">
            <v>-2541806.56</v>
          </cell>
          <cell r="T2364" t="str">
            <v>USD</v>
          </cell>
          <cell r="U2364" t="str">
            <v>ASSETS</v>
          </cell>
          <cell r="V2364" t="str">
            <v>OTHER ASSETS</v>
          </cell>
        </row>
        <row r="2365">
          <cell r="C2365" t="str">
            <v>LL   F3200250LGUSD</v>
          </cell>
          <cell r="D2365" t="str">
            <v>CBABA***</v>
          </cell>
          <cell r="E2365" t="str">
            <v>LAND&amp;ME</v>
          </cell>
          <cell r="F2365" t="str">
            <v>Balance Sheet</v>
          </cell>
          <cell r="G2365">
            <v>-29793.84</v>
          </cell>
          <cell r="H2365">
            <v>-30453.48</v>
          </cell>
          <cell r="I2365">
            <v>-31113.13</v>
          </cell>
          <cell r="J2365">
            <v>-31772.77</v>
          </cell>
          <cell r="K2365">
            <v>-32432.43</v>
          </cell>
          <cell r="L2365">
            <v>-33092.050000000003</v>
          </cell>
          <cell r="M2365">
            <v>-33751.71</v>
          </cell>
          <cell r="N2365">
            <v>-34411.33</v>
          </cell>
          <cell r="O2365">
            <v>-35071</v>
          </cell>
          <cell r="P2365">
            <v>-35730.620000000003</v>
          </cell>
          <cell r="Q2365">
            <v>-36390.29</v>
          </cell>
          <cell r="R2365">
            <v>-37049.910000000003</v>
          </cell>
          <cell r="S2365">
            <v>-401062.55999999994</v>
          </cell>
          <cell r="T2365" t="str">
            <v>USD</v>
          </cell>
          <cell r="U2365" t="str">
            <v>ASSETS</v>
          </cell>
          <cell r="V2365" t="str">
            <v>OTHER ASSETS</v>
          </cell>
        </row>
        <row r="2366">
          <cell r="C2366" t="str">
            <v>LL   F3200251LGUSD</v>
          </cell>
          <cell r="D2366" t="str">
            <v>CBABA***</v>
          </cell>
          <cell r="E2366" t="str">
            <v>LAND&amp;ME</v>
          </cell>
          <cell r="F2366" t="str">
            <v>Balance Sheet</v>
          </cell>
          <cell r="G2366">
            <v>-7005.29</v>
          </cell>
          <cell r="H2366">
            <v>-7234.39</v>
          </cell>
          <cell r="I2366">
            <v>-7463.49</v>
          </cell>
          <cell r="J2366">
            <v>-7692.58</v>
          </cell>
          <cell r="K2366">
            <v>-7921.69</v>
          </cell>
          <cell r="L2366">
            <v>-8150.75</v>
          </cell>
          <cell r="M2366">
            <v>-8379.86</v>
          </cell>
          <cell r="N2366">
            <v>-8608.92</v>
          </cell>
          <cell r="O2366">
            <v>-8838.0300000000007</v>
          </cell>
          <cell r="P2366">
            <v>-9067.09</v>
          </cell>
          <cell r="Q2366">
            <v>-9296.2000000000007</v>
          </cell>
          <cell r="R2366">
            <v>-9525.25</v>
          </cell>
          <cell r="S2366">
            <v>-99183.54</v>
          </cell>
          <cell r="T2366" t="str">
            <v>USD</v>
          </cell>
          <cell r="U2366" t="str">
            <v>ASSETS</v>
          </cell>
          <cell r="V2366" t="str">
            <v>OTHER ASSETS</v>
          </cell>
        </row>
        <row r="2367">
          <cell r="C2367" t="str">
            <v>LL   G1701093USD</v>
          </cell>
          <cell r="D2367" t="str">
            <v>DABAAG**</v>
          </cell>
          <cell r="E2367" t="str">
            <v>A/P</v>
          </cell>
          <cell r="F2367" t="str">
            <v>Balance Sheet</v>
          </cell>
          <cell r="G2367">
            <v>-432766.07</v>
          </cell>
          <cell r="H2367">
            <v>-144869.43</v>
          </cell>
          <cell r="I2367">
            <v>-1605.96</v>
          </cell>
          <cell r="J2367">
            <v>-302171.11</v>
          </cell>
          <cell r="K2367">
            <v>-933.58</v>
          </cell>
          <cell r="L2367">
            <v>-327569.75</v>
          </cell>
          <cell r="M2367">
            <v>-167250.78</v>
          </cell>
          <cell r="N2367">
            <v>-176023.78</v>
          </cell>
          <cell r="O2367">
            <v>-179841.87</v>
          </cell>
          <cell r="P2367">
            <v>-175202.64</v>
          </cell>
          <cell r="Q2367">
            <v>0</v>
          </cell>
          <cell r="R2367">
            <v>0</v>
          </cell>
          <cell r="S2367">
            <v>-1908234.9700000002</v>
          </cell>
          <cell r="T2367" t="str">
            <v>USD</v>
          </cell>
          <cell r="U2367" t="str">
            <v>LIABILITIES</v>
          </cell>
          <cell r="V2367" t="str">
            <v>CURRENT LIAB</v>
          </cell>
        </row>
        <row r="2368">
          <cell r="C2368" t="str">
            <v>LL   G1701099USD</v>
          </cell>
          <cell r="D2368" t="str">
            <v>DABAAG**</v>
          </cell>
          <cell r="E2368" t="str">
            <v>A/P</v>
          </cell>
          <cell r="F2368" t="str">
            <v>Balance Sheet</v>
          </cell>
          <cell r="G2368">
            <v>-110149.28</v>
          </cell>
          <cell r="H2368">
            <v>-86463.72</v>
          </cell>
          <cell r="I2368">
            <v>-95047.72</v>
          </cell>
          <cell r="J2368">
            <v>-62305.51</v>
          </cell>
          <cell r="K2368">
            <v>-95373.14</v>
          </cell>
          <cell r="L2368">
            <v>-121361.35</v>
          </cell>
          <cell r="M2368">
            <v>-92815.7</v>
          </cell>
          <cell r="N2368">
            <v>-111865.56</v>
          </cell>
          <cell r="O2368">
            <v>-126342.69</v>
          </cell>
          <cell r="P2368">
            <v>-82163.09</v>
          </cell>
          <cell r="Q2368">
            <v>-138073.53</v>
          </cell>
          <cell r="R2368">
            <v>-96655.4</v>
          </cell>
          <cell r="S2368">
            <v>-1218616.6899999997</v>
          </cell>
          <cell r="T2368" t="str">
            <v>USD</v>
          </cell>
          <cell r="U2368" t="str">
            <v>LIABILITIES</v>
          </cell>
          <cell r="V2368" t="str">
            <v>CURRENT LIAB</v>
          </cell>
        </row>
        <row r="2369">
          <cell r="C2369" t="str">
            <v>LL   G17470HU99USD</v>
          </cell>
          <cell r="D2369" t="str">
            <v>DABAAJ**</v>
          </cell>
          <cell r="E2369" t="str">
            <v>A/P</v>
          </cell>
          <cell r="F2369" t="str">
            <v>Balance Sheet</v>
          </cell>
          <cell r="G2369">
            <v>0.02</v>
          </cell>
          <cell r="H2369">
            <v>-117419.04</v>
          </cell>
          <cell r="I2369">
            <v>-139780.29999999999</v>
          </cell>
          <cell r="J2369">
            <v>-73558.34</v>
          </cell>
          <cell r="K2369">
            <v>-79941.66</v>
          </cell>
          <cell r="L2369">
            <v>0</v>
          </cell>
          <cell r="M2369">
            <v>-52665.71</v>
          </cell>
          <cell r="N2369">
            <v>-79134.320000000007</v>
          </cell>
          <cell r="O2369">
            <v>-107030.03</v>
          </cell>
          <cell r="P2369">
            <v>-140376.35999999999</v>
          </cell>
          <cell r="Q2369">
            <v>-189534.64</v>
          </cell>
          <cell r="R2369">
            <v>-106946.41</v>
          </cell>
          <cell r="S2369">
            <v>-1086386.79</v>
          </cell>
          <cell r="T2369" t="str">
            <v>USD</v>
          </cell>
          <cell r="U2369" t="str">
            <v>LIABILITIES</v>
          </cell>
          <cell r="V2369" t="str">
            <v>CURRENT LIAB</v>
          </cell>
        </row>
        <row r="2370">
          <cell r="C2370" t="str">
            <v>LL   G1747TMP99USD</v>
          </cell>
          <cell r="D2370" t="str">
            <v>DABAAJ**</v>
          </cell>
          <cell r="E2370" t="str">
            <v>A/P</v>
          </cell>
          <cell r="F2370" t="str">
            <v>Balance Sheet</v>
          </cell>
          <cell r="G2370">
            <v>-83762.77</v>
          </cell>
          <cell r="H2370">
            <v>0</v>
          </cell>
          <cell r="I2370">
            <v>0</v>
          </cell>
          <cell r="J2370">
            <v>0</v>
          </cell>
          <cell r="K2370">
            <v>0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>
            <v>-83762.77</v>
          </cell>
          <cell r="T2370" t="str">
            <v>USD</v>
          </cell>
          <cell r="U2370" t="str">
            <v>LIABILITIES</v>
          </cell>
          <cell r="V2370" t="str">
            <v>CURRENT LIAB</v>
          </cell>
        </row>
        <row r="2371">
          <cell r="C2371" t="str">
            <v>BU   G57200BUUSD</v>
          </cell>
          <cell r="D2371" t="str">
            <v>DABBDC**</v>
          </cell>
          <cell r="E2371" t="str">
            <v>ACCRUED</v>
          </cell>
          <cell r="F2371" t="str">
            <v>Balance Sheet</v>
          </cell>
          <cell r="G2371">
            <v>-459719.98</v>
          </cell>
          <cell r="H2371">
            <v>-381571.74</v>
          </cell>
          <cell r="I2371">
            <v>-368035.08</v>
          </cell>
          <cell r="J2371">
            <v>-329825.46000000002</v>
          </cell>
          <cell r="K2371">
            <v>-341162.64</v>
          </cell>
          <cell r="L2371">
            <v>-355414.33</v>
          </cell>
          <cell r="M2371">
            <v>-364718.18</v>
          </cell>
          <cell r="N2371">
            <v>-325247.37</v>
          </cell>
          <cell r="O2371">
            <v>-334231.15000000002</v>
          </cell>
          <cell r="P2371">
            <v>-401268.69</v>
          </cell>
          <cell r="Q2371">
            <v>-641083.01</v>
          </cell>
          <cell r="R2371">
            <v>-451631.98</v>
          </cell>
          <cell r="S2371">
            <v>-4753909.6099999994</v>
          </cell>
          <cell r="T2371" t="str">
            <v>USD</v>
          </cell>
          <cell r="U2371" t="str">
            <v>LIABILITIES</v>
          </cell>
          <cell r="V2371" t="str">
            <v>CURRENT LIAB</v>
          </cell>
        </row>
        <row r="2372">
          <cell r="C2372" t="str">
            <v>LL   G4735003LLUSD</v>
          </cell>
          <cell r="D2372" t="str">
            <v>DABAAG**</v>
          </cell>
          <cell r="E2372" t="str">
            <v>A/P</v>
          </cell>
          <cell r="F2372" t="str">
            <v>Balance Sheet</v>
          </cell>
          <cell r="G2372">
            <v>-6434.39</v>
          </cell>
          <cell r="H2372">
            <v>-6253.31</v>
          </cell>
          <cell r="I2372">
            <v>-6419.31</v>
          </cell>
          <cell r="J2372">
            <v>-7348.54</v>
          </cell>
          <cell r="K2372">
            <v>-7306.7</v>
          </cell>
          <cell r="L2372">
            <v>-7497.23</v>
          </cell>
          <cell r="M2372">
            <v>-7861.68</v>
          </cell>
          <cell r="N2372">
            <v>-7020.46</v>
          </cell>
          <cell r="O2372">
            <v>-8529.75</v>
          </cell>
          <cell r="P2372">
            <v>-8565.9699999999993</v>
          </cell>
          <cell r="Q2372">
            <v>-7627.93</v>
          </cell>
          <cell r="R2372">
            <v>-8450.8799999999992</v>
          </cell>
          <cell r="S2372">
            <v>-89316.15</v>
          </cell>
          <cell r="T2372" t="str">
            <v>USD</v>
          </cell>
          <cell r="U2372" t="str">
            <v>LIABILITIES</v>
          </cell>
          <cell r="V2372" t="str">
            <v>CURRENT LIAB</v>
          </cell>
        </row>
        <row r="2373">
          <cell r="C2373" t="str">
            <v>BU   G5742003BUUSD</v>
          </cell>
          <cell r="D2373" t="str">
            <v>DACN****</v>
          </cell>
          <cell r="E2373" t="str">
            <v>WAGES</v>
          </cell>
          <cell r="F2373" t="str">
            <v>Balance Sheet</v>
          </cell>
          <cell r="G2373">
            <v>-15000.99</v>
          </cell>
          <cell r="H2373">
            <v>-20604.07</v>
          </cell>
          <cell r="I2373">
            <v>-10051.92</v>
          </cell>
          <cell r="J2373">
            <v>-14770.78</v>
          </cell>
          <cell r="K2373">
            <v>-36487.47</v>
          </cell>
          <cell r="L2373">
            <v>-50074.99</v>
          </cell>
          <cell r="M2373">
            <v>-3366.36</v>
          </cell>
          <cell r="N2373">
            <v>-25393.26</v>
          </cell>
          <cell r="O2373">
            <v>-3248.77</v>
          </cell>
          <cell r="P2373">
            <v>-9871.2800000000007</v>
          </cell>
          <cell r="Q2373">
            <v>-8616.19</v>
          </cell>
          <cell r="R2373">
            <v>-3045.68</v>
          </cell>
          <cell r="S2373">
            <v>-200531.75999999998</v>
          </cell>
          <cell r="T2373" t="str">
            <v>USD</v>
          </cell>
          <cell r="U2373" t="str">
            <v>LIABILITIES</v>
          </cell>
          <cell r="V2373" t="str">
            <v>CURRENT LIAB</v>
          </cell>
        </row>
        <row r="2374">
          <cell r="C2374" t="str">
            <v>BU   G5743003BUUSD</v>
          </cell>
          <cell r="D2374" t="str">
            <v>DACAC***</v>
          </cell>
          <cell r="E2374" t="str">
            <v>WAGES</v>
          </cell>
          <cell r="F2374" t="str">
            <v>Balance Sheet</v>
          </cell>
          <cell r="G2374">
            <v>-11012.7</v>
          </cell>
          <cell r="H2374">
            <v>-18943.41</v>
          </cell>
          <cell r="I2374">
            <v>-29175.86</v>
          </cell>
          <cell r="J2374">
            <v>-38731.07</v>
          </cell>
          <cell r="K2374">
            <v>-24602.19</v>
          </cell>
          <cell r="L2374">
            <v>-35227.410000000003</v>
          </cell>
          <cell r="M2374">
            <v>-12935.76</v>
          </cell>
          <cell r="N2374">
            <v>-22677.87</v>
          </cell>
          <cell r="O2374">
            <v>-33129.82</v>
          </cell>
          <cell r="P2374">
            <v>-14378.95</v>
          </cell>
          <cell r="Q2374">
            <v>-24224.25</v>
          </cell>
          <cell r="R2374">
            <v>-31725.759999999998</v>
          </cell>
          <cell r="S2374">
            <v>-296765.05000000005</v>
          </cell>
          <cell r="T2374" t="str">
            <v>USD</v>
          </cell>
          <cell r="U2374" t="str">
            <v>LIABILITIES</v>
          </cell>
          <cell r="V2374" t="str">
            <v>CURRENT LIAB</v>
          </cell>
        </row>
        <row r="2375">
          <cell r="C2375" t="str">
            <v>BU   G574300701USD</v>
          </cell>
          <cell r="D2375" t="str">
            <v>DACN****</v>
          </cell>
          <cell r="E2375" t="str">
            <v>WAGES</v>
          </cell>
          <cell r="F2375" t="str">
            <v>Balance Sheet</v>
          </cell>
          <cell r="G2375">
            <v>140</v>
          </cell>
          <cell r="H2375">
            <v>140</v>
          </cell>
          <cell r="I2375">
            <v>140</v>
          </cell>
          <cell r="J2375">
            <v>140</v>
          </cell>
          <cell r="K2375">
            <v>140</v>
          </cell>
          <cell r="L2375">
            <v>140</v>
          </cell>
          <cell r="M2375">
            <v>140</v>
          </cell>
          <cell r="N2375">
            <v>140</v>
          </cell>
          <cell r="O2375">
            <v>140</v>
          </cell>
          <cell r="P2375">
            <v>140</v>
          </cell>
          <cell r="Q2375">
            <v>140</v>
          </cell>
          <cell r="R2375">
            <v>140</v>
          </cell>
          <cell r="S2375">
            <v>1680</v>
          </cell>
          <cell r="T2375" t="str">
            <v>USD</v>
          </cell>
          <cell r="U2375" t="str">
            <v>LIABILITIES</v>
          </cell>
          <cell r="V2375" t="str">
            <v>CURRENT LIAB</v>
          </cell>
        </row>
        <row r="2376">
          <cell r="C2376" t="str">
            <v>BU   G57440BUUSD</v>
          </cell>
          <cell r="D2376" t="str">
            <v>DACL****</v>
          </cell>
          <cell r="E2376" t="str">
            <v>WAGES</v>
          </cell>
          <cell r="F2376" t="str">
            <v>Balance Sheet</v>
          </cell>
          <cell r="G2376">
            <v>-2760</v>
          </cell>
          <cell r="H2376">
            <v>-2760</v>
          </cell>
          <cell r="I2376">
            <v>-2760</v>
          </cell>
          <cell r="J2376">
            <v>-2760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-11040</v>
          </cell>
          <cell r="T2376" t="str">
            <v>USD</v>
          </cell>
          <cell r="U2376" t="str">
            <v>LIABILITIES</v>
          </cell>
          <cell r="V2376" t="str">
            <v>CURRENT LIAB</v>
          </cell>
        </row>
        <row r="2377">
          <cell r="C2377" t="str">
            <v>LZ   A204102K01USD</v>
          </cell>
          <cell r="D2377" t="str">
            <v>CACAFA**</v>
          </cell>
          <cell r="E2377" t="str">
            <v>TRADE RECEIVABLES</v>
          </cell>
          <cell r="F2377" t="str">
            <v>Balance Sheet</v>
          </cell>
          <cell r="G2377">
            <v>-0.01</v>
          </cell>
          <cell r="H2377">
            <v>-0.01</v>
          </cell>
          <cell r="I2377">
            <v>-0.01</v>
          </cell>
          <cell r="J2377">
            <v>-0.01</v>
          </cell>
          <cell r="K2377">
            <v>-0.01</v>
          </cell>
          <cell r="L2377">
            <v>-0.01</v>
          </cell>
          <cell r="M2377">
            <v>-0.01</v>
          </cell>
          <cell r="N2377">
            <v>-0.01</v>
          </cell>
          <cell r="O2377">
            <v>-0.01</v>
          </cell>
          <cell r="P2377">
            <v>-0.01</v>
          </cell>
          <cell r="Q2377">
            <v>-0.01</v>
          </cell>
          <cell r="R2377">
            <v>-0.01</v>
          </cell>
          <cell r="S2377">
            <v>-0.11999999999999998</v>
          </cell>
          <cell r="T2377" t="str">
            <v>USD</v>
          </cell>
          <cell r="U2377" t="str">
            <v>ASSETS</v>
          </cell>
          <cell r="V2377" t="str">
            <v>CURRENT ASSETS</v>
          </cell>
        </row>
        <row r="2378">
          <cell r="C2378" t="str">
            <v>LZ   A204103B02USD</v>
          </cell>
          <cell r="D2378" t="str">
            <v>CACAFA**</v>
          </cell>
          <cell r="E2378" t="str">
            <v>TRADE RECEIVABLES</v>
          </cell>
          <cell r="F2378" t="str">
            <v>Balance Sheet</v>
          </cell>
          <cell r="G2378">
            <v>-0.04</v>
          </cell>
          <cell r="H2378">
            <v>-0.04</v>
          </cell>
          <cell r="I2378">
            <v>-0.04</v>
          </cell>
          <cell r="J2378">
            <v>-0.04</v>
          </cell>
          <cell r="K2378">
            <v>-0.04</v>
          </cell>
          <cell r="L2378">
            <v>-0.04</v>
          </cell>
          <cell r="M2378">
            <v>-0.04</v>
          </cell>
          <cell r="N2378">
            <v>-0.04</v>
          </cell>
          <cell r="O2378">
            <v>-0.04</v>
          </cell>
          <cell r="P2378">
            <v>-0.04</v>
          </cell>
          <cell r="Q2378">
            <v>-0.04</v>
          </cell>
          <cell r="R2378">
            <v>-0.04</v>
          </cell>
          <cell r="S2378">
            <v>-0.47999999999999993</v>
          </cell>
          <cell r="T2378" t="str">
            <v>USD</v>
          </cell>
          <cell r="U2378" t="str">
            <v>ASSETS</v>
          </cell>
          <cell r="V2378" t="str">
            <v>CURRENT ASSETS</v>
          </cell>
        </row>
        <row r="2379">
          <cell r="C2379" t="str">
            <v>LZ   A204103B03USD</v>
          </cell>
          <cell r="D2379" t="str">
            <v>CACAFA**</v>
          </cell>
          <cell r="E2379" t="str">
            <v>TRADE RECEIVABLES</v>
          </cell>
          <cell r="F2379" t="str">
            <v>Balance Sheet</v>
          </cell>
          <cell r="G2379">
            <v>-0.05</v>
          </cell>
          <cell r="H2379">
            <v>-0.05</v>
          </cell>
          <cell r="I2379">
            <v>-0.05</v>
          </cell>
          <cell r="J2379">
            <v>-0.05</v>
          </cell>
          <cell r="K2379">
            <v>-0.05</v>
          </cell>
          <cell r="L2379">
            <v>-0.05</v>
          </cell>
          <cell r="M2379">
            <v>-0.05</v>
          </cell>
          <cell r="N2379">
            <v>-0.05</v>
          </cell>
          <cell r="O2379">
            <v>-0.05</v>
          </cell>
          <cell r="P2379">
            <v>-0.05</v>
          </cell>
          <cell r="Q2379">
            <v>-0.05</v>
          </cell>
          <cell r="R2379">
            <v>-0.05</v>
          </cell>
          <cell r="S2379">
            <v>-0.6</v>
          </cell>
          <cell r="T2379" t="str">
            <v>USD</v>
          </cell>
          <cell r="U2379" t="str">
            <v>ASSETS</v>
          </cell>
          <cell r="V2379" t="str">
            <v>CURRENT ASSETS</v>
          </cell>
        </row>
        <row r="2380">
          <cell r="C2380" t="str">
            <v>LZ   A204103L01USD</v>
          </cell>
          <cell r="D2380" t="str">
            <v>CACAFA**</v>
          </cell>
          <cell r="E2380" t="str">
            <v>TRADE RECEIVABLES</v>
          </cell>
          <cell r="F2380" t="str">
            <v>Balance Sheet</v>
          </cell>
          <cell r="G2380">
            <v>-0.01</v>
          </cell>
          <cell r="H2380">
            <v>-0.01</v>
          </cell>
          <cell r="I2380">
            <v>-0.01</v>
          </cell>
          <cell r="J2380">
            <v>-0.01</v>
          </cell>
          <cell r="K2380">
            <v>-0.01</v>
          </cell>
          <cell r="L2380">
            <v>-0.01</v>
          </cell>
          <cell r="M2380">
            <v>-0.01</v>
          </cell>
          <cell r="N2380">
            <v>-0.01</v>
          </cell>
          <cell r="O2380">
            <v>-0.01</v>
          </cell>
          <cell r="P2380">
            <v>-0.01</v>
          </cell>
          <cell r="Q2380">
            <v>-0.01</v>
          </cell>
          <cell r="R2380">
            <v>-0.01</v>
          </cell>
          <cell r="S2380">
            <v>-0.11999999999999998</v>
          </cell>
          <cell r="T2380" t="str">
            <v>USD</v>
          </cell>
          <cell r="U2380" t="str">
            <v>ASSETS</v>
          </cell>
          <cell r="V2380" t="str">
            <v>CURRENT ASSETS</v>
          </cell>
        </row>
        <row r="2381">
          <cell r="C2381" t="str">
            <v>LZ   A204109J01USD</v>
          </cell>
          <cell r="D2381" t="str">
            <v>CACAFA**</v>
          </cell>
          <cell r="E2381" t="str">
            <v>TRADE RECEIVABLES</v>
          </cell>
          <cell r="F2381" t="str">
            <v>Balance Sheet</v>
          </cell>
          <cell r="G2381">
            <v>-0.01</v>
          </cell>
          <cell r="H2381">
            <v>-0.01</v>
          </cell>
          <cell r="I2381">
            <v>-0.01</v>
          </cell>
          <cell r="J2381">
            <v>-0.01</v>
          </cell>
          <cell r="K2381">
            <v>-0.01</v>
          </cell>
          <cell r="L2381">
            <v>-0.01</v>
          </cell>
          <cell r="M2381">
            <v>-0.01</v>
          </cell>
          <cell r="N2381">
            <v>-0.01</v>
          </cell>
          <cell r="O2381">
            <v>-0.01</v>
          </cell>
          <cell r="P2381">
            <v>-0.01</v>
          </cell>
          <cell r="Q2381">
            <v>-0.01</v>
          </cell>
          <cell r="R2381">
            <v>-0.01</v>
          </cell>
          <cell r="S2381">
            <v>-0.11999999999999998</v>
          </cell>
          <cell r="T2381" t="str">
            <v>USD</v>
          </cell>
          <cell r="U2381" t="str">
            <v>ASSETS</v>
          </cell>
          <cell r="V2381" t="str">
            <v>CURRENT ASSETS</v>
          </cell>
        </row>
        <row r="2382">
          <cell r="C2382" t="str">
            <v>BU   G576000101USD</v>
          </cell>
          <cell r="D2382" t="str">
            <v>DADAB***</v>
          </cell>
          <cell r="E2382" t="str">
            <v>CON PAYABLES</v>
          </cell>
          <cell r="F2382" t="str">
            <v>Balance Sheet</v>
          </cell>
          <cell r="G2382">
            <v>-121725.95</v>
          </cell>
          <cell r="H2382">
            <v>-132712.66</v>
          </cell>
          <cell r="I2382">
            <v>15866.53</v>
          </cell>
          <cell r="J2382">
            <v>165585.01999999999</v>
          </cell>
          <cell r="K2382">
            <v>-118950.47</v>
          </cell>
          <cell r="L2382">
            <v>-2718.54</v>
          </cell>
          <cell r="M2382">
            <v>10554.17</v>
          </cell>
          <cell r="N2382">
            <v>-76946.399999999994</v>
          </cell>
          <cell r="O2382">
            <v>-118727.8</v>
          </cell>
          <cell r="P2382">
            <v>-61617.52</v>
          </cell>
          <cell r="Q2382">
            <v>11989.64</v>
          </cell>
          <cell r="R2382">
            <v>-27163.83</v>
          </cell>
          <cell r="S2382">
            <v>-456567.81</v>
          </cell>
          <cell r="T2382" t="str">
            <v>USD</v>
          </cell>
          <cell r="U2382" t="str">
            <v>LIABILITIES</v>
          </cell>
          <cell r="V2382" t="str">
            <v>CURRENT LIAB</v>
          </cell>
        </row>
        <row r="2383">
          <cell r="C2383" t="str">
            <v>BU   G576003501USD</v>
          </cell>
          <cell r="D2383" t="str">
            <v>DADAB***</v>
          </cell>
          <cell r="E2383" t="str">
            <v>CON PAYABLES</v>
          </cell>
          <cell r="F2383" t="str">
            <v>Balance Sheet</v>
          </cell>
          <cell r="G2383">
            <v>-3670.67</v>
          </cell>
          <cell r="H2383">
            <v>-3608.79</v>
          </cell>
          <cell r="I2383">
            <v>-3811.4</v>
          </cell>
          <cell r="J2383">
            <v>377.2</v>
          </cell>
          <cell r="K2383">
            <v>402.04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-10311.619999999999</v>
          </cell>
          <cell r="T2383" t="str">
            <v>USD</v>
          </cell>
          <cell r="U2383" t="str">
            <v>LIABILITIES</v>
          </cell>
          <cell r="V2383" t="str">
            <v>CURRENT LIAB</v>
          </cell>
        </row>
        <row r="2384">
          <cell r="C2384" t="str">
            <v>LZ   A3050010USD</v>
          </cell>
          <cell r="D2384" t="str">
            <v>CACAFA**</v>
          </cell>
          <cell r="E2384" t="str">
            <v>TRADE RECEIVABLES</v>
          </cell>
          <cell r="F2384" t="str">
            <v>Balance Sheet</v>
          </cell>
          <cell r="G2384">
            <v>7806.2</v>
          </cell>
          <cell r="H2384">
            <v>7113.82</v>
          </cell>
          <cell r="I2384">
            <v>-0.05</v>
          </cell>
          <cell r="J2384">
            <v>11230.79</v>
          </cell>
          <cell r="K2384">
            <v>21717.31</v>
          </cell>
          <cell r="L2384">
            <v>7996.54</v>
          </cell>
          <cell r="M2384">
            <v>8347.7099999999991</v>
          </cell>
          <cell r="N2384">
            <v>-0.06</v>
          </cell>
          <cell r="O2384">
            <v>9956.26</v>
          </cell>
          <cell r="P2384">
            <v>9911.0400000000009</v>
          </cell>
          <cell r="Q2384">
            <v>897.25</v>
          </cell>
          <cell r="R2384">
            <v>20367.150000000001</v>
          </cell>
          <cell r="S2384">
            <v>105343.95999999999</v>
          </cell>
          <cell r="T2384" t="str">
            <v>USD</v>
          </cell>
          <cell r="U2384" t="str">
            <v>ASSETS</v>
          </cell>
          <cell r="V2384" t="str">
            <v>CURRENT ASSETS</v>
          </cell>
        </row>
        <row r="2385">
          <cell r="C2385" t="str">
            <v>LZ   A30600LZ01USD</v>
          </cell>
          <cell r="D2385" t="str">
            <v>CACAFB**</v>
          </cell>
          <cell r="E2385" t="str">
            <v>TRADE RECEIVABLES</v>
          </cell>
          <cell r="F2385" t="str">
            <v>Balance Sheet</v>
          </cell>
          <cell r="G2385">
            <v>53996.53</v>
          </cell>
          <cell r="H2385">
            <v>38351.01</v>
          </cell>
          <cell r="I2385">
            <v>42971.49</v>
          </cell>
          <cell r="J2385">
            <v>31100.01</v>
          </cell>
          <cell r="K2385">
            <v>34713.75</v>
          </cell>
          <cell r="L2385">
            <v>35531.54</v>
          </cell>
          <cell r="M2385">
            <v>38546.230000000003</v>
          </cell>
          <cell r="N2385">
            <v>39589.21</v>
          </cell>
          <cell r="O2385">
            <v>41817.97</v>
          </cell>
          <cell r="P2385">
            <v>40440.22</v>
          </cell>
          <cell r="Q2385">
            <v>42407.040000000001</v>
          </cell>
          <cell r="R2385">
            <v>41366.6</v>
          </cell>
          <cell r="S2385">
            <v>480831.59999999992</v>
          </cell>
          <cell r="T2385" t="str">
            <v>USD</v>
          </cell>
          <cell r="U2385" t="str">
            <v>ASSETS</v>
          </cell>
          <cell r="V2385" t="str">
            <v>CURRENT ASSETS</v>
          </cell>
        </row>
        <row r="2386">
          <cell r="C2386" t="str">
            <v>LZ   A30600LZ3BUSD</v>
          </cell>
          <cell r="D2386" t="str">
            <v>CACAFA**</v>
          </cell>
          <cell r="E2386" t="str">
            <v>TRADE RECEIVABLES</v>
          </cell>
          <cell r="F2386" t="str">
            <v>Balance Sheet</v>
          </cell>
          <cell r="G2386">
            <v>1227.6099999999999</v>
          </cell>
          <cell r="H2386">
            <v>1118.73</v>
          </cell>
          <cell r="I2386">
            <v>1238.5899999999999</v>
          </cell>
          <cell r="J2386">
            <v>1259.43</v>
          </cell>
          <cell r="K2386">
            <v>1343.92</v>
          </cell>
          <cell r="L2386">
            <v>1326.53</v>
          </cell>
          <cell r="M2386">
            <v>1384.78</v>
          </cell>
          <cell r="N2386">
            <v>1425.14</v>
          </cell>
          <cell r="O2386">
            <v>1454.82</v>
          </cell>
          <cell r="P2386">
            <v>1448.21</v>
          </cell>
          <cell r="Q2386">
            <v>1459.6</v>
          </cell>
          <cell r="R2386">
            <v>1426.36</v>
          </cell>
          <cell r="S2386">
            <v>16113.72</v>
          </cell>
          <cell r="T2386" t="str">
            <v>USD</v>
          </cell>
          <cell r="U2386" t="str">
            <v>ASSETS</v>
          </cell>
          <cell r="V2386" t="str">
            <v>CURRENT ASSETS</v>
          </cell>
        </row>
        <row r="2387">
          <cell r="C2387" t="str">
            <v>LZ   A30600LZ9JUSD</v>
          </cell>
          <cell r="D2387" t="str">
            <v>CACAFA**</v>
          </cell>
          <cell r="E2387" t="str">
            <v>TRADE RECEIVABLES</v>
          </cell>
          <cell r="F2387" t="str">
            <v>Balance Sheet</v>
          </cell>
          <cell r="G2387">
            <v>2023.24</v>
          </cell>
          <cell r="H2387">
            <v>1843.79</v>
          </cell>
          <cell r="I2387">
            <v>2041.34</v>
          </cell>
          <cell r="J2387">
            <v>2075.69</v>
          </cell>
          <cell r="K2387">
            <v>2214.9299999999998</v>
          </cell>
          <cell r="L2387">
            <v>2186.2800000000002</v>
          </cell>
          <cell r="M2387">
            <v>2282.3000000000002</v>
          </cell>
          <cell r="N2387">
            <v>2348.8200000000002</v>
          </cell>
          <cell r="O2387">
            <v>2397.7399999999998</v>
          </cell>
          <cell r="P2387">
            <v>2386.85</v>
          </cell>
          <cell r="Q2387">
            <v>2405.62</v>
          </cell>
          <cell r="R2387">
            <v>2350.8200000000002</v>
          </cell>
          <cell r="S2387">
            <v>26557.419999999995</v>
          </cell>
          <cell r="T2387" t="str">
            <v>USD</v>
          </cell>
          <cell r="U2387" t="str">
            <v>ASSETS</v>
          </cell>
          <cell r="V2387" t="str">
            <v>CURRENT ASSETS</v>
          </cell>
        </row>
        <row r="2388">
          <cell r="C2388" t="str">
            <v>LZ   A30600LZHBUSD</v>
          </cell>
          <cell r="D2388" t="str">
            <v>CACAFA**</v>
          </cell>
          <cell r="E2388" t="str">
            <v>TRADE RECEIVABLES</v>
          </cell>
          <cell r="F2388" t="str">
            <v>Balance Sheet</v>
          </cell>
          <cell r="G2388">
            <v>-21152.68</v>
          </cell>
          <cell r="H2388">
            <v>-19276.52</v>
          </cell>
          <cell r="I2388">
            <v>-21341.86</v>
          </cell>
          <cell r="J2388">
            <v>-21700.98</v>
          </cell>
          <cell r="K2388">
            <v>-23156.71</v>
          </cell>
          <cell r="L2388">
            <v>-22857.16</v>
          </cell>
          <cell r="M2388">
            <v>-23860.93</v>
          </cell>
          <cell r="N2388">
            <v>-24556.39</v>
          </cell>
          <cell r="O2388">
            <v>-25067.91</v>
          </cell>
          <cell r="P2388">
            <v>-24954.04</v>
          </cell>
          <cell r="Q2388">
            <v>-25150.240000000002</v>
          </cell>
          <cell r="R2388">
            <v>-24577.41</v>
          </cell>
          <cell r="S2388">
            <v>-277652.82999999996</v>
          </cell>
          <cell r="T2388" t="str">
            <v>USD</v>
          </cell>
          <cell r="U2388" t="str">
            <v>ASSETS</v>
          </cell>
          <cell r="V2388" t="str">
            <v>CURRENT ASSETS</v>
          </cell>
        </row>
        <row r="2389">
          <cell r="C2389" t="str">
            <v>LZ   A307200587USD</v>
          </cell>
          <cell r="D2389" t="str">
            <v>CACAFA**</v>
          </cell>
          <cell r="E2389" t="str">
            <v>TRADE RECEIVABLES</v>
          </cell>
          <cell r="F2389" t="str">
            <v>Balance Sheet</v>
          </cell>
          <cell r="G2389">
            <v>-0.01</v>
          </cell>
          <cell r="H2389">
            <v>-0.01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-0.01</v>
          </cell>
          <cell r="O2389">
            <v>-0.02</v>
          </cell>
          <cell r="P2389">
            <v>-0.02</v>
          </cell>
          <cell r="Q2389">
            <v>-0.02</v>
          </cell>
          <cell r="R2389">
            <v>207990.1</v>
          </cell>
          <cell r="S2389">
            <v>207990.01</v>
          </cell>
          <cell r="T2389" t="str">
            <v>USD</v>
          </cell>
          <cell r="U2389" t="str">
            <v>ASSETS</v>
          </cell>
          <cell r="V2389" t="str">
            <v>CURRENT ASSETS</v>
          </cell>
        </row>
        <row r="2390">
          <cell r="C2390" t="str">
            <v>LZ   A307200687USD</v>
          </cell>
          <cell r="D2390" t="str">
            <v>CACAFA**</v>
          </cell>
          <cell r="E2390" t="str">
            <v>TRADE RECEIVABLES</v>
          </cell>
          <cell r="F2390" t="str">
            <v>Balance Sheet</v>
          </cell>
          <cell r="G2390">
            <v>-0.01</v>
          </cell>
          <cell r="H2390">
            <v>-0.01</v>
          </cell>
          <cell r="I2390">
            <v>-0.01</v>
          </cell>
          <cell r="J2390">
            <v>-0.01</v>
          </cell>
          <cell r="K2390">
            <v>-0.01</v>
          </cell>
          <cell r="L2390">
            <v>-0.01</v>
          </cell>
          <cell r="M2390">
            <v>-0.01</v>
          </cell>
          <cell r="N2390">
            <v>-0.01</v>
          </cell>
          <cell r="O2390">
            <v>-0.01</v>
          </cell>
          <cell r="P2390">
            <v>-0.01</v>
          </cell>
          <cell r="Q2390">
            <v>-0.01</v>
          </cell>
          <cell r="R2390">
            <v>-0.01</v>
          </cell>
          <cell r="S2390">
            <v>-0.11999999999999998</v>
          </cell>
          <cell r="T2390" t="str">
            <v>USD</v>
          </cell>
          <cell r="U2390" t="str">
            <v>ASSETS</v>
          </cell>
          <cell r="V2390" t="str">
            <v>CURRENT ASSETS</v>
          </cell>
        </row>
        <row r="2391">
          <cell r="C2391" t="str">
            <v>LZ   A40900GUUSD</v>
          </cell>
          <cell r="D2391" t="str">
            <v>CAFH****</v>
          </cell>
          <cell r="E2391" t="str">
            <v>CON RECEIVABLES</v>
          </cell>
          <cell r="F2391" t="str">
            <v>Balance Sheet</v>
          </cell>
          <cell r="G2391">
            <v>-0.01</v>
          </cell>
          <cell r="H2391">
            <v>-0.01</v>
          </cell>
          <cell r="I2391">
            <v>-0.01</v>
          </cell>
          <cell r="J2391">
            <v>-0.01</v>
          </cell>
          <cell r="K2391">
            <v>-0.01</v>
          </cell>
          <cell r="L2391">
            <v>-0.01</v>
          </cell>
          <cell r="M2391">
            <v>-0.01</v>
          </cell>
          <cell r="N2391">
            <v>-0.01</v>
          </cell>
          <cell r="O2391">
            <v>-0.01</v>
          </cell>
          <cell r="P2391">
            <v>-0.01</v>
          </cell>
          <cell r="Q2391">
            <v>-0.01</v>
          </cell>
          <cell r="R2391">
            <v>-0.01</v>
          </cell>
          <cell r="S2391">
            <v>-0.11999999999999998</v>
          </cell>
          <cell r="T2391" t="str">
            <v>USD</v>
          </cell>
          <cell r="U2391" t="str">
            <v>ASSETS</v>
          </cell>
          <cell r="V2391" t="str">
            <v>CURRENT ASSETS</v>
          </cell>
        </row>
        <row r="2392">
          <cell r="C2392" t="str">
            <v>LZ   A409100101USD</v>
          </cell>
          <cell r="D2392" t="str">
            <v>CAFA****</v>
          </cell>
          <cell r="E2392" t="str">
            <v>CON RECEIVABLES</v>
          </cell>
          <cell r="F2392" t="str">
            <v>Balance Sheet</v>
          </cell>
          <cell r="G2392">
            <v>15833.99</v>
          </cell>
          <cell r="H2392">
            <v>14942.54</v>
          </cell>
          <cell r="I2392">
            <v>25619.99</v>
          </cell>
          <cell r="J2392">
            <v>15238.64</v>
          </cell>
          <cell r="K2392">
            <v>15238.65</v>
          </cell>
          <cell r="L2392">
            <v>22905.75</v>
          </cell>
          <cell r="M2392">
            <v>40875.449999999997</v>
          </cell>
          <cell r="N2392">
            <v>18974.55</v>
          </cell>
          <cell r="O2392">
            <v>17347.05</v>
          </cell>
          <cell r="P2392">
            <v>17709.3</v>
          </cell>
          <cell r="Q2392">
            <v>19758.900000000001</v>
          </cell>
          <cell r="R2392">
            <v>19758.91</v>
          </cell>
          <cell r="S2392">
            <v>244203.71999999997</v>
          </cell>
          <cell r="T2392" t="str">
            <v>USD</v>
          </cell>
          <cell r="U2392" t="str">
            <v>ASSETS</v>
          </cell>
          <cell r="V2392" t="str">
            <v>CURRENT ASSETS</v>
          </cell>
        </row>
        <row r="2393">
          <cell r="C2393" t="str">
            <v>LZ   A409103601USD</v>
          </cell>
          <cell r="D2393" t="str">
            <v>CAFA****</v>
          </cell>
          <cell r="E2393" t="str">
            <v>CON RECEIVABLES</v>
          </cell>
          <cell r="F2393" t="str">
            <v>Balance Sheet</v>
          </cell>
          <cell r="G2393">
            <v>-0.05</v>
          </cell>
          <cell r="H2393">
            <v>-0.05</v>
          </cell>
          <cell r="I2393">
            <v>-0.05</v>
          </cell>
          <cell r="J2393">
            <v>-0.05</v>
          </cell>
          <cell r="K2393">
            <v>-0.05</v>
          </cell>
          <cell r="L2393">
            <v>-0.05</v>
          </cell>
          <cell r="M2393">
            <v>-0.05</v>
          </cell>
          <cell r="N2393">
            <v>-0.05</v>
          </cell>
          <cell r="O2393">
            <v>-0.05</v>
          </cell>
          <cell r="P2393">
            <v>-0.05</v>
          </cell>
          <cell r="Q2393">
            <v>-0.05</v>
          </cell>
          <cell r="R2393">
            <v>-0.05</v>
          </cell>
          <cell r="S2393">
            <v>-0.6</v>
          </cell>
          <cell r="T2393" t="str">
            <v>USD</v>
          </cell>
          <cell r="U2393" t="str">
            <v>ASSETS</v>
          </cell>
          <cell r="V2393" t="str">
            <v>CURRENT ASSETS</v>
          </cell>
        </row>
        <row r="2394">
          <cell r="C2394" t="str">
            <v>LZ   A40910BS01USD</v>
          </cell>
          <cell r="D2394" t="str">
            <v>CAFA****</v>
          </cell>
          <cell r="E2394" t="str">
            <v>CON RECEIVABLES</v>
          </cell>
          <cell r="F2394" t="str">
            <v>Balance Sheet</v>
          </cell>
          <cell r="G2394">
            <v>13732.88</v>
          </cell>
          <cell r="H2394">
            <v>24191.88</v>
          </cell>
          <cell r="I2394">
            <v>50914.28</v>
          </cell>
          <cell r="J2394">
            <v>-0.03</v>
          </cell>
          <cell r="K2394">
            <v>-0.03</v>
          </cell>
          <cell r="L2394">
            <v>-0.03</v>
          </cell>
          <cell r="M2394">
            <v>-0.03</v>
          </cell>
          <cell r="N2394">
            <v>-0.03</v>
          </cell>
          <cell r="O2394">
            <v>-0.03</v>
          </cell>
          <cell r="P2394">
            <v>-0.03</v>
          </cell>
          <cell r="Q2394">
            <v>-0.03</v>
          </cell>
          <cell r="R2394">
            <v>-0.03</v>
          </cell>
          <cell r="S2394">
            <v>88838.770000000019</v>
          </cell>
          <cell r="T2394" t="str">
            <v>USD</v>
          </cell>
          <cell r="U2394" t="str">
            <v>ASSETS</v>
          </cell>
          <cell r="V2394" t="str">
            <v>CURRENT ASSETS</v>
          </cell>
        </row>
        <row r="2395">
          <cell r="C2395" t="str">
            <v>LZ   A40910BU01USD</v>
          </cell>
          <cell r="D2395" t="str">
            <v>CAFA****</v>
          </cell>
          <cell r="E2395" t="str">
            <v>CON RECEIVABLES</v>
          </cell>
          <cell r="F2395" t="str">
            <v>Balance Sheet</v>
          </cell>
          <cell r="G2395">
            <v>1268815.33</v>
          </cell>
          <cell r="H2395">
            <v>849222.87</v>
          </cell>
          <cell r="I2395">
            <v>997133.79</v>
          </cell>
          <cell r="J2395">
            <v>1131030.1299999999</v>
          </cell>
          <cell r="K2395">
            <v>1219823.69</v>
          </cell>
          <cell r="L2395">
            <v>1235886.47</v>
          </cell>
          <cell r="M2395">
            <v>1692085.43</v>
          </cell>
          <cell r="N2395">
            <v>2647879.7799999998</v>
          </cell>
          <cell r="O2395">
            <v>1111448.69</v>
          </cell>
          <cell r="P2395">
            <v>1208563.55</v>
          </cell>
          <cell r="Q2395">
            <v>1377913.45</v>
          </cell>
          <cell r="R2395">
            <v>1354888.93</v>
          </cell>
          <cell r="S2395">
            <v>16094692.109999999</v>
          </cell>
          <cell r="T2395" t="str">
            <v>USD</v>
          </cell>
          <cell r="U2395" t="str">
            <v>ASSETS</v>
          </cell>
          <cell r="V2395" t="str">
            <v>CURRENT ASSETS</v>
          </cell>
        </row>
        <row r="2396">
          <cell r="C2396" t="str">
            <v>LZ   A40910KK01USD</v>
          </cell>
          <cell r="D2396" t="str">
            <v>CAFA****</v>
          </cell>
          <cell r="E2396" t="str">
            <v>CON RECEIVABLES</v>
          </cell>
          <cell r="F2396" t="str">
            <v>Balance Sheet</v>
          </cell>
          <cell r="G2396">
            <v>66528.02</v>
          </cell>
          <cell r="H2396">
            <v>54049.120000000003</v>
          </cell>
          <cell r="I2396">
            <v>69545.14</v>
          </cell>
          <cell r="J2396">
            <v>34296.870000000003</v>
          </cell>
          <cell r="K2396">
            <v>44982.5</v>
          </cell>
          <cell r="L2396">
            <v>45038.18</v>
          </cell>
          <cell r="M2396">
            <v>131664.9</v>
          </cell>
          <cell r="N2396">
            <v>33784.089999999997</v>
          </cell>
          <cell r="O2396">
            <v>35375.39</v>
          </cell>
          <cell r="P2396">
            <v>29872.69</v>
          </cell>
          <cell r="Q2396">
            <v>-0.01</v>
          </cell>
          <cell r="R2396">
            <v>-0.01</v>
          </cell>
          <cell r="S2396">
            <v>545136.87999999989</v>
          </cell>
          <cell r="T2396" t="str">
            <v>USD</v>
          </cell>
          <cell r="U2396" t="str">
            <v>ASSETS</v>
          </cell>
          <cell r="V2396" t="str">
            <v>CURRENT ASSETS</v>
          </cell>
        </row>
        <row r="2397">
          <cell r="C2397" t="str">
            <v>LZ   A409900101USD</v>
          </cell>
          <cell r="D2397" t="str">
            <v>CAFM****</v>
          </cell>
          <cell r="E2397" t="str">
            <v>CON RECEIVABLES</v>
          </cell>
          <cell r="F2397" t="str">
            <v>Balance Sheet</v>
          </cell>
          <cell r="G2397">
            <v>0.01</v>
          </cell>
          <cell r="H2397">
            <v>0.01</v>
          </cell>
          <cell r="I2397">
            <v>0.01</v>
          </cell>
          <cell r="J2397">
            <v>0.01</v>
          </cell>
          <cell r="K2397">
            <v>0.01</v>
          </cell>
          <cell r="L2397">
            <v>0.01</v>
          </cell>
          <cell r="M2397">
            <v>0.01</v>
          </cell>
          <cell r="N2397">
            <v>0.01</v>
          </cell>
          <cell r="O2397">
            <v>0.01</v>
          </cell>
          <cell r="P2397">
            <v>0.01</v>
          </cell>
          <cell r="Q2397">
            <v>0.01</v>
          </cell>
          <cell r="R2397">
            <v>0.01</v>
          </cell>
          <cell r="S2397">
            <v>0.11999999999999998</v>
          </cell>
          <cell r="T2397" t="str">
            <v>USD</v>
          </cell>
          <cell r="U2397" t="str">
            <v>ASSETS</v>
          </cell>
          <cell r="V2397" t="str">
            <v>CURRENT ASSETS</v>
          </cell>
        </row>
        <row r="2398">
          <cell r="C2398" t="str">
            <v>LZ   A409903601USD</v>
          </cell>
          <cell r="D2398" t="str">
            <v>CAFM****</v>
          </cell>
          <cell r="E2398" t="str">
            <v>CON RECEIVABLES</v>
          </cell>
          <cell r="F2398" t="str">
            <v>Balance Sheet</v>
          </cell>
          <cell r="G2398">
            <v>0.01</v>
          </cell>
          <cell r="H2398">
            <v>0.01</v>
          </cell>
          <cell r="I2398">
            <v>0.01</v>
          </cell>
          <cell r="J2398">
            <v>0.01</v>
          </cell>
          <cell r="K2398">
            <v>0.01</v>
          </cell>
          <cell r="L2398">
            <v>0.01</v>
          </cell>
          <cell r="M2398">
            <v>0.01</v>
          </cell>
          <cell r="N2398">
            <v>0.01</v>
          </cell>
          <cell r="O2398">
            <v>0.01</v>
          </cell>
          <cell r="P2398">
            <v>0.01</v>
          </cell>
          <cell r="Q2398">
            <v>0.01</v>
          </cell>
          <cell r="R2398">
            <v>0.01</v>
          </cell>
          <cell r="S2398">
            <v>0.11999999999999998</v>
          </cell>
          <cell r="T2398" t="str">
            <v>USD</v>
          </cell>
          <cell r="U2398" t="str">
            <v>ASSETS</v>
          </cell>
          <cell r="V2398" t="str">
            <v>CURRENT ASSETS</v>
          </cell>
        </row>
        <row r="2399">
          <cell r="C2399" t="str">
            <v>LZ   A40990BU01USD</v>
          </cell>
          <cell r="D2399" t="str">
            <v>CAFM****</v>
          </cell>
          <cell r="E2399" t="str">
            <v>CON RECEIVABLES</v>
          </cell>
          <cell r="F2399" t="str">
            <v>Balance Sheet</v>
          </cell>
          <cell r="G2399">
            <v>-0.02</v>
          </cell>
          <cell r="H2399">
            <v>-0.02</v>
          </cell>
          <cell r="I2399">
            <v>-0.02</v>
          </cell>
          <cell r="J2399">
            <v>-0.02</v>
          </cell>
          <cell r="K2399">
            <v>-0.02</v>
          </cell>
          <cell r="L2399">
            <v>-0.02</v>
          </cell>
          <cell r="M2399">
            <v>-0.02</v>
          </cell>
          <cell r="N2399">
            <v>-0.02</v>
          </cell>
          <cell r="O2399">
            <v>-0.02</v>
          </cell>
          <cell r="P2399">
            <v>-0.02</v>
          </cell>
          <cell r="Q2399">
            <v>-0.02</v>
          </cell>
          <cell r="R2399">
            <v>-0.02</v>
          </cell>
          <cell r="S2399">
            <v>-0.23999999999999996</v>
          </cell>
          <cell r="T2399" t="str">
            <v>USD</v>
          </cell>
          <cell r="U2399" t="str">
            <v>ASSETS</v>
          </cell>
          <cell r="V2399" t="str">
            <v>CURRENT ASSETS</v>
          </cell>
        </row>
        <row r="2400">
          <cell r="C2400" t="str">
            <v>LZ   A40990BU87USD</v>
          </cell>
          <cell r="D2400" t="str">
            <v>CAFM****</v>
          </cell>
          <cell r="E2400" t="str">
            <v>CON RECEIVABLES</v>
          </cell>
          <cell r="F2400" t="str">
            <v>Balance Sheet</v>
          </cell>
          <cell r="G2400">
            <v>0.05</v>
          </cell>
          <cell r="H2400">
            <v>0.05</v>
          </cell>
          <cell r="I2400">
            <v>-0.32</v>
          </cell>
          <cell r="J2400">
            <v>-0.33</v>
          </cell>
          <cell r="K2400">
            <v>3.76</v>
          </cell>
          <cell r="L2400">
            <v>-0.34</v>
          </cell>
          <cell r="M2400">
            <v>-0.35</v>
          </cell>
          <cell r="N2400">
            <v>0.05</v>
          </cell>
          <cell r="O2400">
            <v>0.05</v>
          </cell>
          <cell r="P2400">
            <v>0.05</v>
          </cell>
          <cell r="Q2400">
            <v>0.05</v>
          </cell>
          <cell r="R2400">
            <v>0.05</v>
          </cell>
          <cell r="S2400">
            <v>2.7699999999999991</v>
          </cell>
          <cell r="T2400" t="str">
            <v>USD</v>
          </cell>
          <cell r="U2400" t="str">
            <v>ASSETS</v>
          </cell>
          <cell r="V2400" t="str">
            <v>CURRENT ASSETS</v>
          </cell>
        </row>
        <row r="2401">
          <cell r="C2401" t="str">
            <v>LZ   A40990KK87USD</v>
          </cell>
          <cell r="D2401" t="str">
            <v>CAFM****</v>
          </cell>
          <cell r="E2401" t="str">
            <v>CON RECEIVABLES</v>
          </cell>
          <cell r="F2401" t="str">
            <v>Balance Sheet</v>
          </cell>
          <cell r="G2401">
            <v>-0.01</v>
          </cell>
          <cell r="H2401">
            <v>-0.01</v>
          </cell>
          <cell r="I2401">
            <v>-0.01</v>
          </cell>
          <cell r="J2401">
            <v>-0.01</v>
          </cell>
          <cell r="K2401">
            <v>-0.01</v>
          </cell>
          <cell r="L2401">
            <v>-0.01</v>
          </cell>
          <cell r="M2401">
            <v>-0.01</v>
          </cell>
          <cell r="N2401">
            <v>-0.01</v>
          </cell>
          <cell r="O2401">
            <v>-0.01</v>
          </cell>
          <cell r="P2401">
            <v>-0.01</v>
          </cell>
          <cell r="Q2401">
            <v>-0.01</v>
          </cell>
          <cell r="R2401">
            <v>-0.01</v>
          </cell>
          <cell r="S2401">
            <v>-0.11999999999999998</v>
          </cell>
          <cell r="T2401" t="str">
            <v>USD</v>
          </cell>
          <cell r="U2401" t="str">
            <v>ASSETS</v>
          </cell>
          <cell r="V2401" t="str">
            <v>CURRENT ASSETS</v>
          </cell>
        </row>
        <row r="2402">
          <cell r="C2402" t="str">
            <v>LZ   A51970LZ01USD</v>
          </cell>
          <cell r="D2402" t="str">
            <v>CAGBB***</v>
          </cell>
          <cell r="E2402" t="str">
            <v>OTHER</v>
          </cell>
          <cell r="F2402" t="str">
            <v>Balance Sheet</v>
          </cell>
          <cell r="G2402">
            <v>7603.19</v>
          </cell>
          <cell r="H2402">
            <v>16309.13</v>
          </cell>
          <cell r="I2402">
            <v>13765.73</v>
          </cell>
          <cell r="J2402">
            <v>11222.34</v>
          </cell>
          <cell r="K2402">
            <v>8678.9500000000007</v>
          </cell>
          <cell r="L2402">
            <v>6135.56</v>
          </cell>
          <cell r="M2402">
            <v>3592.16</v>
          </cell>
          <cell r="N2402">
            <v>2847.77</v>
          </cell>
          <cell r="O2402">
            <v>8658.5400000000009</v>
          </cell>
          <cell r="P2402">
            <v>7014.65</v>
          </cell>
          <cell r="Q2402">
            <v>5370.76</v>
          </cell>
          <cell r="R2402">
            <v>16336.41</v>
          </cell>
          <cell r="S2402">
            <v>107535.18999999999</v>
          </cell>
          <cell r="T2402" t="str">
            <v>USD</v>
          </cell>
          <cell r="U2402" t="str">
            <v>ASSETS</v>
          </cell>
          <cell r="V2402" t="str">
            <v>CURRENT ASSETS</v>
          </cell>
        </row>
        <row r="2403">
          <cell r="C2403" t="str">
            <v>LZ   A51990LZUSD</v>
          </cell>
          <cell r="D2403" t="str">
            <v>CAGBB***</v>
          </cell>
          <cell r="E2403" t="str">
            <v>OTHER</v>
          </cell>
          <cell r="F2403" t="str">
            <v>Balance Sheet</v>
          </cell>
          <cell r="G2403">
            <v>255019.97</v>
          </cell>
          <cell r="H2403">
            <v>242628.8</v>
          </cell>
          <cell r="I2403">
            <v>278882.17</v>
          </cell>
          <cell r="J2403">
            <v>272547.68</v>
          </cell>
          <cell r="K2403">
            <v>298977.63</v>
          </cell>
          <cell r="L2403">
            <v>301783.18</v>
          </cell>
          <cell r="M2403">
            <v>311503.12</v>
          </cell>
          <cell r="N2403">
            <v>306687.53999999998</v>
          </cell>
          <cell r="O2403">
            <v>320094.09999999998</v>
          </cell>
          <cell r="P2403">
            <v>317715.52</v>
          </cell>
          <cell r="Q2403">
            <v>336697.98</v>
          </cell>
          <cell r="R2403">
            <v>316791.59999999998</v>
          </cell>
          <cell r="S2403">
            <v>3559329.29</v>
          </cell>
          <cell r="T2403" t="str">
            <v>USD</v>
          </cell>
          <cell r="U2403" t="str">
            <v>ASSETS</v>
          </cell>
          <cell r="V2403" t="str">
            <v>CURRENT ASSETS</v>
          </cell>
        </row>
        <row r="2404">
          <cell r="C2404" t="str">
            <v>LZ   F22002103BUSD</v>
          </cell>
          <cell r="D2404" t="str">
            <v>CBAAB***</v>
          </cell>
          <cell r="E2404" t="str">
            <v>LAND&amp;ME</v>
          </cell>
          <cell r="F2404" t="str">
            <v>Balance Sheet</v>
          </cell>
          <cell r="G2404">
            <v>151239.18</v>
          </cell>
          <cell r="H2404">
            <v>151239.18</v>
          </cell>
          <cell r="I2404">
            <v>151239.18</v>
          </cell>
          <cell r="J2404">
            <v>151239.18</v>
          </cell>
          <cell r="K2404">
            <v>151239.18</v>
          </cell>
          <cell r="L2404">
            <v>151239.18</v>
          </cell>
          <cell r="M2404">
            <v>151239.18</v>
          </cell>
          <cell r="N2404">
            <v>151239.18</v>
          </cell>
          <cell r="O2404">
            <v>151239.18</v>
          </cell>
          <cell r="P2404">
            <v>151239.18</v>
          </cell>
          <cell r="Q2404">
            <v>151239.18</v>
          </cell>
          <cell r="R2404">
            <v>151239.18</v>
          </cell>
          <cell r="S2404">
            <v>1814870.1599999995</v>
          </cell>
          <cell r="T2404" t="str">
            <v>USD</v>
          </cell>
          <cell r="U2404" t="str">
            <v>ASSETS</v>
          </cell>
          <cell r="V2404" t="str">
            <v>OTHER ASSETS</v>
          </cell>
        </row>
        <row r="2405">
          <cell r="C2405" t="str">
            <v>LZ   F22002223BUSD</v>
          </cell>
          <cell r="D2405" t="str">
            <v>CBAAA***</v>
          </cell>
          <cell r="E2405" t="str">
            <v>LAND&amp;ME</v>
          </cell>
          <cell r="F2405" t="str">
            <v>Balance Sheet</v>
          </cell>
          <cell r="G2405">
            <v>534850.22</v>
          </cell>
          <cell r="H2405">
            <v>534850.22</v>
          </cell>
          <cell r="I2405">
            <v>534850.22</v>
          </cell>
          <cell r="J2405">
            <v>534850.22</v>
          </cell>
          <cell r="K2405">
            <v>534850.22</v>
          </cell>
          <cell r="L2405">
            <v>534850.22</v>
          </cell>
          <cell r="M2405">
            <v>534850.22</v>
          </cell>
          <cell r="N2405">
            <v>534850.22</v>
          </cell>
          <cell r="O2405">
            <v>534850.22</v>
          </cell>
          <cell r="P2405">
            <v>534850.22</v>
          </cell>
          <cell r="Q2405">
            <v>534850.22</v>
          </cell>
          <cell r="R2405">
            <v>534850.22</v>
          </cell>
          <cell r="S2405">
            <v>6418202.6399999978</v>
          </cell>
          <cell r="T2405" t="str">
            <v>USD</v>
          </cell>
          <cell r="U2405" t="str">
            <v>ASSETS</v>
          </cell>
          <cell r="V2405" t="str">
            <v>OTHER ASSETS</v>
          </cell>
        </row>
        <row r="2406">
          <cell r="C2406" t="str">
            <v>LZ   F22002323BUSD</v>
          </cell>
          <cell r="D2406" t="str">
            <v>CBAAA***</v>
          </cell>
          <cell r="E2406" t="str">
            <v>LAND&amp;ME</v>
          </cell>
          <cell r="F2406" t="str">
            <v>Balance Sheet</v>
          </cell>
          <cell r="G2406">
            <v>122358.93</v>
          </cell>
          <cell r="H2406">
            <v>122358.93</v>
          </cell>
          <cell r="I2406">
            <v>122358.93</v>
          </cell>
          <cell r="J2406">
            <v>122358.93</v>
          </cell>
          <cell r="K2406">
            <v>122358.93</v>
          </cell>
          <cell r="L2406">
            <v>122358.93</v>
          </cell>
          <cell r="M2406">
            <v>122358.93</v>
          </cell>
          <cell r="N2406">
            <v>122358.93</v>
          </cell>
          <cell r="O2406">
            <v>122358.93</v>
          </cell>
          <cell r="P2406">
            <v>122358.93</v>
          </cell>
          <cell r="Q2406">
            <v>122358.93</v>
          </cell>
          <cell r="R2406">
            <v>122358.93</v>
          </cell>
          <cell r="S2406">
            <v>1468307.1599999995</v>
          </cell>
          <cell r="T2406" t="str">
            <v>USD</v>
          </cell>
          <cell r="U2406" t="str">
            <v>ASSETS</v>
          </cell>
          <cell r="V2406" t="str">
            <v>OTHER ASSETS</v>
          </cell>
        </row>
        <row r="2407">
          <cell r="C2407" t="str">
            <v>LZ   F22002503BUSD</v>
          </cell>
          <cell r="D2407" t="str">
            <v>CBAAA***</v>
          </cell>
          <cell r="E2407" t="str">
            <v>LAND&amp;ME</v>
          </cell>
          <cell r="F2407" t="str">
            <v>Balance Sheet</v>
          </cell>
          <cell r="G2407">
            <v>49929.06</v>
          </cell>
          <cell r="H2407">
            <v>49929.06</v>
          </cell>
          <cell r="I2407">
            <v>49929.06</v>
          </cell>
          <cell r="J2407">
            <v>49929.06</v>
          </cell>
          <cell r="K2407">
            <v>49929.06</v>
          </cell>
          <cell r="L2407">
            <v>49929.06</v>
          </cell>
          <cell r="M2407">
            <v>49929.06</v>
          </cell>
          <cell r="N2407">
            <v>49929.06</v>
          </cell>
          <cell r="O2407">
            <v>49929.06</v>
          </cell>
          <cell r="P2407">
            <v>49929.06</v>
          </cell>
          <cell r="Q2407">
            <v>49929.06</v>
          </cell>
          <cell r="R2407">
            <v>49929.06</v>
          </cell>
          <cell r="S2407">
            <v>599148.72</v>
          </cell>
          <cell r="T2407" t="str">
            <v>USD</v>
          </cell>
          <cell r="U2407" t="str">
            <v>ASSETS</v>
          </cell>
          <cell r="V2407" t="str">
            <v>OTHER ASSETS</v>
          </cell>
        </row>
        <row r="2408">
          <cell r="C2408" t="str">
            <v>LZ   F22002513BUSD</v>
          </cell>
          <cell r="D2408" t="str">
            <v>CBAAA***</v>
          </cell>
          <cell r="E2408" t="str">
            <v>LAND&amp;ME</v>
          </cell>
          <cell r="F2408" t="str">
            <v>Balance Sheet</v>
          </cell>
          <cell r="G2408">
            <v>520834.96</v>
          </cell>
          <cell r="H2408">
            <v>552720.41</v>
          </cell>
          <cell r="I2408">
            <v>552720.41</v>
          </cell>
          <cell r="J2408">
            <v>552720.41</v>
          </cell>
          <cell r="K2408">
            <v>552720.41</v>
          </cell>
          <cell r="L2408">
            <v>552720.41</v>
          </cell>
          <cell r="M2408">
            <v>552720.41</v>
          </cell>
          <cell r="N2408">
            <v>552720.41</v>
          </cell>
          <cell r="O2408">
            <v>552720.41</v>
          </cell>
          <cell r="P2408">
            <v>552720.41</v>
          </cell>
          <cell r="Q2408">
            <v>552720.41</v>
          </cell>
          <cell r="R2408">
            <v>552720.41</v>
          </cell>
          <cell r="S2408">
            <v>6600759.4700000016</v>
          </cell>
          <cell r="T2408" t="str">
            <v>USD</v>
          </cell>
          <cell r="U2408" t="str">
            <v>ASSETS</v>
          </cell>
          <cell r="V2408" t="str">
            <v>OTHER ASSETS</v>
          </cell>
        </row>
        <row r="2409">
          <cell r="C2409" t="str">
            <v>LZ   F22002523BUSD</v>
          </cell>
          <cell r="D2409" t="str">
            <v>CBAAA***</v>
          </cell>
          <cell r="E2409" t="str">
            <v>LAND&amp;ME</v>
          </cell>
          <cell r="F2409" t="str">
            <v>Balance Sheet</v>
          </cell>
          <cell r="G2409">
            <v>10664.41</v>
          </cell>
          <cell r="H2409">
            <v>10664.41</v>
          </cell>
          <cell r="I2409">
            <v>10664.41</v>
          </cell>
          <cell r="J2409">
            <v>10664.41</v>
          </cell>
          <cell r="K2409">
            <v>10664.41</v>
          </cell>
          <cell r="L2409">
            <v>10664.41</v>
          </cell>
          <cell r="M2409">
            <v>10664.41</v>
          </cell>
          <cell r="N2409">
            <v>10664.41</v>
          </cell>
          <cell r="O2409">
            <v>10664.41</v>
          </cell>
          <cell r="P2409">
            <v>10664.41</v>
          </cell>
          <cell r="Q2409">
            <v>10664.41</v>
          </cell>
          <cell r="R2409">
            <v>10664.41</v>
          </cell>
          <cell r="S2409">
            <v>127972.92000000003</v>
          </cell>
          <cell r="T2409" t="str">
            <v>USD</v>
          </cell>
          <cell r="U2409" t="str">
            <v>ASSETS</v>
          </cell>
          <cell r="V2409" t="str">
            <v>OTHER ASSETS</v>
          </cell>
        </row>
        <row r="2410">
          <cell r="C2410" t="str">
            <v>LZ   F22002533BUSD</v>
          </cell>
          <cell r="D2410" t="str">
            <v>CBAAA***</v>
          </cell>
          <cell r="E2410" t="str">
            <v>LAND&amp;ME</v>
          </cell>
          <cell r="F2410" t="str">
            <v>Balance Sheet</v>
          </cell>
          <cell r="G2410">
            <v>31885.15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31885.15</v>
          </cell>
          <cell r="T2410" t="str">
            <v>USD</v>
          </cell>
          <cell r="U2410" t="str">
            <v>ASSETS</v>
          </cell>
          <cell r="V2410" t="str">
            <v>OTHER ASSETS</v>
          </cell>
        </row>
        <row r="2411">
          <cell r="C2411" t="str">
            <v>LZ   F32002103BUSD</v>
          </cell>
          <cell r="D2411" t="str">
            <v>CBABB***</v>
          </cell>
          <cell r="E2411" t="str">
            <v>LAND&amp;ME</v>
          </cell>
          <cell r="F2411" t="str">
            <v>Balance Sheet</v>
          </cell>
          <cell r="G2411">
            <v>-127956.37</v>
          </cell>
          <cell r="H2411">
            <v>-129216.68</v>
          </cell>
          <cell r="I2411">
            <v>-130477.05</v>
          </cell>
          <cell r="J2411">
            <v>-131737.32999999999</v>
          </cell>
          <cell r="K2411">
            <v>-132997.73000000001</v>
          </cell>
          <cell r="L2411">
            <v>-134258</v>
          </cell>
          <cell r="M2411">
            <v>-135426.32</v>
          </cell>
          <cell r="N2411">
            <v>-136594.54</v>
          </cell>
          <cell r="O2411">
            <v>-140255.70000000001</v>
          </cell>
          <cell r="P2411">
            <v>-143916.85999999999</v>
          </cell>
          <cell r="Q2411">
            <v>-147578.01999999999</v>
          </cell>
          <cell r="R2411">
            <v>-151239.18</v>
          </cell>
          <cell r="S2411">
            <v>-1641653.78</v>
          </cell>
          <cell r="T2411" t="str">
            <v>USD</v>
          </cell>
          <cell r="U2411" t="str">
            <v>ASSETS</v>
          </cell>
          <cell r="V2411" t="str">
            <v>OTHER ASSETS</v>
          </cell>
        </row>
        <row r="2412">
          <cell r="C2412" t="str">
            <v>LZ   F32002223BUSD</v>
          </cell>
          <cell r="D2412" t="str">
            <v>CBABA***</v>
          </cell>
          <cell r="E2412" t="str">
            <v>LAND&amp;ME</v>
          </cell>
          <cell r="F2412" t="str">
            <v>Balance Sheet</v>
          </cell>
          <cell r="G2412">
            <v>-536676.22</v>
          </cell>
          <cell r="H2412">
            <v>-537691.57999999996</v>
          </cell>
          <cell r="I2412">
            <v>-538707.05000000005</v>
          </cell>
          <cell r="J2412">
            <v>-539722.34</v>
          </cell>
          <cell r="K2412">
            <v>-540737.81999999995</v>
          </cell>
          <cell r="L2412">
            <v>-541753.07999999996</v>
          </cell>
          <cell r="M2412">
            <v>-542400.65</v>
          </cell>
          <cell r="N2412">
            <v>-543048.03</v>
          </cell>
          <cell r="O2412">
            <v>-540998.57999999996</v>
          </cell>
          <cell r="P2412">
            <v>-538949.13</v>
          </cell>
          <cell r="Q2412">
            <v>-536899.68000000005</v>
          </cell>
          <cell r="R2412">
            <v>-534850.22</v>
          </cell>
          <cell r="S2412">
            <v>-6472434.379999999</v>
          </cell>
          <cell r="T2412" t="str">
            <v>USD</v>
          </cell>
          <cell r="U2412" t="str">
            <v>ASSETS</v>
          </cell>
          <cell r="V2412" t="str">
            <v>OTHER ASSETS</v>
          </cell>
        </row>
        <row r="2413">
          <cell r="C2413" t="str">
            <v>LZ   F32002323BUSD</v>
          </cell>
          <cell r="D2413" t="str">
            <v>CBABA***</v>
          </cell>
          <cell r="E2413" t="str">
            <v>LAND&amp;ME</v>
          </cell>
          <cell r="F2413" t="str">
            <v>Balance Sheet</v>
          </cell>
          <cell r="G2413">
            <v>-132330.56</v>
          </cell>
          <cell r="H2413">
            <v>-132330.56</v>
          </cell>
          <cell r="I2413">
            <v>-132330.56</v>
          </cell>
          <cell r="J2413">
            <v>-132330.56</v>
          </cell>
          <cell r="K2413">
            <v>-132330.56</v>
          </cell>
          <cell r="L2413">
            <v>-132330.56</v>
          </cell>
          <cell r="M2413">
            <v>-132330.56</v>
          </cell>
          <cell r="N2413">
            <v>-132330.56</v>
          </cell>
          <cell r="O2413">
            <v>-129837.65</v>
          </cell>
          <cell r="P2413">
            <v>-127344.74</v>
          </cell>
          <cell r="Q2413">
            <v>-124851.83</v>
          </cell>
          <cell r="R2413">
            <v>-122358.93</v>
          </cell>
          <cell r="S2413">
            <v>-1563037.6300000001</v>
          </cell>
          <cell r="T2413" t="str">
            <v>USD</v>
          </cell>
          <cell r="U2413" t="str">
            <v>ASSETS</v>
          </cell>
          <cell r="V2413" t="str">
            <v>OTHER ASSETS</v>
          </cell>
        </row>
        <row r="2414">
          <cell r="C2414" t="str">
            <v>LZ   F32002503BUSD</v>
          </cell>
          <cell r="D2414" t="str">
            <v>CBABA***</v>
          </cell>
          <cell r="E2414" t="str">
            <v>LAND&amp;ME</v>
          </cell>
          <cell r="F2414" t="str">
            <v>Balance Sheet</v>
          </cell>
          <cell r="G2414">
            <v>-49929.06</v>
          </cell>
          <cell r="H2414">
            <v>-49956.44</v>
          </cell>
          <cell r="I2414">
            <v>-49983.83</v>
          </cell>
          <cell r="J2414">
            <v>-50011.199999999997</v>
          </cell>
          <cell r="K2414">
            <v>-50038.59</v>
          </cell>
          <cell r="L2414">
            <v>-50065.95</v>
          </cell>
          <cell r="M2414">
            <v>-50068.95</v>
          </cell>
          <cell r="N2414">
            <v>-50071.95</v>
          </cell>
          <cell r="O2414">
            <v>-50036.23</v>
          </cell>
          <cell r="P2414">
            <v>-50000.51</v>
          </cell>
          <cell r="Q2414">
            <v>-49964.79</v>
          </cell>
          <cell r="R2414">
            <v>-49929.06</v>
          </cell>
          <cell r="S2414">
            <v>-600056.56000000006</v>
          </cell>
          <cell r="T2414" t="str">
            <v>USD</v>
          </cell>
          <cell r="U2414" t="str">
            <v>ASSETS</v>
          </cell>
          <cell r="V2414" t="str">
            <v>OTHER ASSETS</v>
          </cell>
        </row>
        <row r="2415">
          <cell r="C2415" t="str">
            <v>LZ   F32002513BUSD</v>
          </cell>
          <cell r="D2415" t="str">
            <v>CBABA***</v>
          </cell>
          <cell r="E2415" t="str">
            <v>LAND&amp;ME</v>
          </cell>
          <cell r="F2415" t="str">
            <v>Balance Sheet</v>
          </cell>
          <cell r="G2415">
            <v>-520834.94</v>
          </cell>
          <cell r="H2415">
            <v>-551652.56999999995</v>
          </cell>
          <cell r="I2415">
            <v>-551761.6</v>
          </cell>
          <cell r="J2415">
            <v>-551870.63</v>
          </cell>
          <cell r="K2415">
            <v>-551979.66</v>
          </cell>
          <cell r="L2415">
            <v>-552088.68999999994</v>
          </cell>
          <cell r="M2415">
            <v>-552197.73</v>
          </cell>
          <cell r="N2415">
            <v>-552306.76</v>
          </cell>
          <cell r="O2415">
            <v>-552410.17000000004</v>
          </cell>
          <cell r="P2415">
            <v>-552513.57999999996</v>
          </cell>
          <cell r="Q2415">
            <v>-552616.99</v>
          </cell>
          <cell r="R2415">
            <v>-552720.41</v>
          </cell>
          <cell r="S2415">
            <v>-6594953.7300000004</v>
          </cell>
          <cell r="T2415" t="str">
            <v>USD</v>
          </cell>
          <cell r="U2415" t="str">
            <v>ASSETS</v>
          </cell>
          <cell r="V2415" t="str">
            <v>OTHER ASSETS</v>
          </cell>
        </row>
        <row r="2416">
          <cell r="C2416" t="str">
            <v>LZ   F32002523BUSD</v>
          </cell>
          <cell r="D2416" t="str">
            <v>CBABA***</v>
          </cell>
          <cell r="E2416" t="str">
            <v>LAND&amp;ME</v>
          </cell>
          <cell r="F2416" t="str">
            <v>Balance Sheet</v>
          </cell>
          <cell r="G2416">
            <v>-10429.36</v>
          </cell>
          <cell r="H2416">
            <v>-10429.36</v>
          </cell>
          <cell r="I2416">
            <v>-10429.36</v>
          </cell>
          <cell r="J2416">
            <v>-10429.36</v>
          </cell>
          <cell r="K2416">
            <v>-10429.36</v>
          </cell>
          <cell r="L2416">
            <v>-10429.36</v>
          </cell>
          <cell r="M2416">
            <v>-10429.36</v>
          </cell>
          <cell r="N2416">
            <v>-10429.36</v>
          </cell>
          <cell r="O2416">
            <v>-10488.12</v>
          </cell>
          <cell r="P2416">
            <v>-10546.88</v>
          </cell>
          <cell r="Q2416">
            <v>-10605.64</v>
          </cell>
          <cell r="R2416">
            <v>-10664.41</v>
          </cell>
          <cell r="S2416">
            <v>-125739.93000000001</v>
          </cell>
          <cell r="T2416" t="str">
            <v>USD</v>
          </cell>
          <cell r="U2416" t="str">
            <v>ASSETS</v>
          </cell>
          <cell r="V2416" t="str">
            <v>OTHER ASSETS</v>
          </cell>
        </row>
        <row r="2417">
          <cell r="C2417" t="str">
            <v>LZ   F32002533BUSD</v>
          </cell>
          <cell r="D2417" t="str">
            <v>CBABA***</v>
          </cell>
          <cell r="E2417" t="str">
            <v>LAND&amp;ME</v>
          </cell>
          <cell r="F2417" t="str">
            <v>Balance Sheet</v>
          </cell>
          <cell r="G2417">
            <v>-30708.6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-30708.6</v>
          </cell>
          <cell r="T2417" t="str">
            <v>USD</v>
          </cell>
          <cell r="U2417" t="str">
            <v>ASSETS</v>
          </cell>
          <cell r="V2417" t="str">
            <v>OTHER ASSETS</v>
          </cell>
        </row>
        <row r="2418">
          <cell r="C2418" t="str">
            <v>LZ   G1701087USD</v>
          </cell>
          <cell r="D2418" t="str">
            <v>DABAAG**</v>
          </cell>
          <cell r="E2418" t="str">
            <v>A/P</v>
          </cell>
          <cell r="F2418" t="str">
            <v>Balance Sheet</v>
          </cell>
          <cell r="G2418">
            <v>-227076.37</v>
          </cell>
          <cell r="H2418">
            <v>-230131.75</v>
          </cell>
          <cell r="I2418">
            <v>-174498.82</v>
          </cell>
          <cell r="J2418">
            <v>-143493.47</v>
          </cell>
          <cell r="K2418">
            <v>-202755.91</v>
          </cell>
          <cell r="L2418">
            <v>-184778.45</v>
          </cell>
          <cell r="M2418">
            <v>-453232.09</v>
          </cell>
          <cell r="N2418">
            <v>-199725.21</v>
          </cell>
          <cell r="O2418">
            <v>-204703.97</v>
          </cell>
          <cell r="P2418">
            <v>-146559.34</v>
          </cell>
          <cell r="Q2418">
            <v>-314930.65000000002</v>
          </cell>
          <cell r="R2418">
            <v>-568678.07999999996</v>
          </cell>
          <cell r="S2418">
            <v>-3050564.11</v>
          </cell>
          <cell r="T2418" t="str">
            <v>USD</v>
          </cell>
          <cell r="U2418" t="str">
            <v>LIABILITIES</v>
          </cell>
          <cell r="V2418" t="str">
            <v>CURRENT LIAB</v>
          </cell>
        </row>
        <row r="2419">
          <cell r="C2419" t="str">
            <v>LZ   G17470LZUSD</v>
          </cell>
          <cell r="D2419" t="str">
            <v>DABAAJ**</v>
          </cell>
          <cell r="E2419" t="str">
            <v>A/P</v>
          </cell>
          <cell r="F2419" t="str">
            <v>Balance Sheet</v>
          </cell>
          <cell r="G2419">
            <v>-125552.64</v>
          </cell>
          <cell r="H2419">
            <v>-41324.53</v>
          </cell>
          <cell r="I2419">
            <v>-74326.289999999994</v>
          </cell>
          <cell r="J2419">
            <v>-102884.28</v>
          </cell>
          <cell r="K2419">
            <v>-111026.09</v>
          </cell>
          <cell r="L2419">
            <v>-119668.04</v>
          </cell>
          <cell r="M2419">
            <v>59543.58</v>
          </cell>
          <cell r="N2419">
            <v>-321140.18</v>
          </cell>
          <cell r="O2419">
            <v>-75881.960000000006</v>
          </cell>
          <cell r="P2419">
            <v>-136803.32</v>
          </cell>
          <cell r="Q2419">
            <v>-91254.39</v>
          </cell>
          <cell r="R2419">
            <v>-317787.39</v>
          </cell>
          <cell r="S2419">
            <v>-1458105.5299999998</v>
          </cell>
          <cell r="T2419" t="str">
            <v>USD</v>
          </cell>
          <cell r="U2419" t="str">
            <v>LIABILITIES</v>
          </cell>
          <cell r="V2419" t="str">
            <v>CURRENT LIAB</v>
          </cell>
        </row>
        <row r="2420">
          <cell r="C2420" t="str">
            <v>LZ   G4735003LZUSD</v>
          </cell>
          <cell r="D2420" t="str">
            <v>DABAAG**</v>
          </cell>
          <cell r="E2420" t="str">
            <v>A/P</v>
          </cell>
          <cell r="F2420" t="str">
            <v>Balance Sheet</v>
          </cell>
          <cell r="G2420">
            <v>-66352.36</v>
          </cell>
          <cell r="H2420">
            <v>-56638.02</v>
          </cell>
          <cell r="I2420">
            <v>-96154.68</v>
          </cell>
          <cell r="J2420">
            <v>-60731.17</v>
          </cell>
          <cell r="K2420">
            <v>-73151.289999999994</v>
          </cell>
          <cell r="L2420">
            <v>-83265.539999999994</v>
          </cell>
          <cell r="M2420">
            <v>-73594.39</v>
          </cell>
          <cell r="N2420">
            <v>-80332.66</v>
          </cell>
          <cell r="O2420">
            <v>-80305.56</v>
          </cell>
          <cell r="P2420">
            <v>-72111.03</v>
          </cell>
          <cell r="Q2420">
            <v>-72684.89</v>
          </cell>
          <cell r="R2420">
            <v>-94809.96</v>
          </cell>
          <cell r="S2420">
            <v>-910131.54999999993</v>
          </cell>
          <cell r="T2420" t="str">
            <v>USD</v>
          </cell>
          <cell r="U2420" t="str">
            <v>LIABILITIES</v>
          </cell>
          <cell r="V2420" t="str">
            <v>CURRENT LIAB</v>
          </cell>
        </row>
        <row r="2421">
          <cell r="C2421" t="str">
            <v>BU   G576003601USD</v>
          </cell>
          <cell r="D2421" t="str">
            <v>DADAB***</v>
          </cell>
          <cell r="E2421" t="str">
            <v>CON PAYABLES</v>
          </cell>
          <cell r="F2421" t="str">
            <v>Balance Sheet</v>
          </cell>
          <cell r="G2421">
            <v>30315.55</v>
          </cell>
          <cell r="H2421">
            <v>28840.29</v>
          </cell>
          <cell r="I2421">
            <v>4049.3</v>
          </cell>
          <cell r="J2421">
            <v>7358.22</v>
          </cell>
          <cell r="K2421">
            <v>32682.79</v>
          </cell>
          <cell r="L2421">
            <v>59890.19</v>
          </cell>
          <cell r="M2421">
            <v>84280.19</v>
          </cell>
          <cell r="N2421">
            <v>108624.49</v>
          </cell>
          <cell r="O2421">
            <v>135176.12</v>
          </cell>
          <cell r="P2421">
            <v>155075.85999999999</v>
          </cell>
          <cell r="Q2421">
            <v>192667.25</v>
          </cell>
          <cell r="R2421">
            <v>305143.84999999998</v>
          </cell>
          <cell r="S2421">
            <v>1144104.1000000001</v>
          </cell>
          <cell r="T2421" t="str">
            <v>USD</v>
          </cell>
          <cell r="U2421" t="str">
            <v>LIABILITIES</v>
          </cell>
          <cell r="V2421" t="str">
            <v>CURRENT LIAB</v>
          </cell>
        </row>
        <row r="2422">
          <cell r="C2422" t="str">
            <v>BU   G576006701USD</v>
          </cell>
          <cell r="D2422" t="str">
            <v>DADAB***</v>
          </cell>
          <cell r="E2422" t="str">
            <v>CON PAYABLES</v>
          </cell>
          <cell r="F2422" t="str">
            <v>Balance Sheet</v>
          </cell>
          <cell r="G2422">
            <v>-1896052.96</v>
          </cell>
          <cell r="H2422">
            <v>-1893751</v>
          </cell>
          <cell r="I2422">
            <v>-3630187.95</v>
          </cell>
          <cell r="J2422">
            <v>-1713656.55</v>
          </cell>
          <cell r="K2422">
            <v>-2048425.61</v>
          </cell>
          <cell r="L2422">
            <v>-1572973.67</v>
          </cell>
          <cell r="M2422">
            <v>-3561820.02</v>
          </cell>
          <cell r="N2422">
            <v>-1666987.08</v>
          </cell>
          <cell r="O2422">
            <v>-2446794.4500000002</v>
          </cell>
          <cell r="P2422">
            <v>-1928859.58</v>
          </cell>
          <cell r="Q2422">
            <v>-1940126.17</v>
          </cell>
          <cell r="R2422">
            <v>-1862328.39</v>
          </cell>
          <cell r="S2422">
            <v>-26161963.43</v>
          </cell>
          <cell r="T2422" t="str">
            <v>USD</v>
          </cell>
          <cell r="U2422" t="str">
            <v>LIABILITIES</v>
          </cell>
          <cell r="V2422" t="str">
            <v>CURRENT LIAB</v>
          </cell>
        </row>
        <row r="2423">
          <cell r="C2423" t="str">
            <v>BU   G57600AO01USD</v>
          </cell>
          <cell r="D2423" t="str">
            <v>DADAB***</v>
          </cell>
          <cell r="E2423" t="str">
            <v>CON PAYABLES</v>
          </cell>
          <cell r="F2423" t="str">
            <v>Balance Sheet</v>
          </cell>
          <cell r="G2423">
            <v>0</v>
          </cell>
          <cell r="H2423">
            <v>-116.58</v>
          </cell>
          <cell r="I2423">
            <v>0</v>
          </cell>
          <cell r="J2423">
            <v>-76.239999999999995</v>
          </cell>
          <cell r="K2423">
            <v>-95.32</v>
          </cell>
          <cell r="L2423">
            <v>-138.09</v>
          </cell>
          <cell r="M2423">
            <v>-152.34</v>
          </cell>
          <cell r="N2423">
            <v>-97.44</v>
          </cell>
          <cell r="O2423">
            <v>-14.55</v>
          </cell>
          <cell r="P2423">
            <v>-124.77</v>
          </cell>
          <cell r="Q2423">
            <v>6182.71</v>
          </cell>
          <cell r="R2423">
            <v>-288.3</v>
          </cell>
          <cell r="S2423">
            <v>5079.08</v>
          </cell>
          <cell r="T2423" t="str">
            <v>USD</v>
          </cell>
          <cell r="U2423" t="str">
            <v>LIABILITIES</v>
          </cell>
          <cell r="V2423" t="str">
            <v>CURRENT LIAB</v>
          </cell>
        </row>
        <row r="2424">
          <cell r="C2424" t="str">
            <v>MW   A1533001USD</v>
          </cell>
          <cell r="D2424" t="str">
            <v>CACAFB**</v>
          </cell>
          <cell r="E2424" t="str">
            <v>TRADE RECEIVABLES</v>
          </cell>
          <cell r="F2424" t="str">
            <v>Balance Sheet</v>
          </cell>
          <cell r="G2424">
            <v>5964.45</v>
          </cell>
          <cell r="H2424">
            <v>6225.24</v>
          </cell>
          <cell r="I2424">
            <v>6160.04</v>
          </cell>
          <cell r="J2424">
            <v>6094.84</v>
          </cell>
          <cell r="K2424">
            <v>6029.64</v>
          </cell>
          <cell r="L2424">
            <v>5964.44</v>
          </cell>
          <cell r="M2424">
            <v>5964.44</v>
          </cell>
          <cell r="N2424">
            <v>5964.44</v>
          </cell>
          <cell r="O2424">
            <v>5964.44</v>
          </cell>
          <cell r="P2424">
            <v>5964.44</v>
          </cell>
          <cell r="Q2424">
            <v>5964.44</v>
          </cell>
          <cell r="R2424">
            <v>5964.44</v>
          </cell>
          <cell r="S2424">
            <v>72225.290000000008</v>
          </cell>
          <cell r="T2424" t="str">
            <v>USD</v>
          </cell>
          <cell r="U2424" t="str">
            <v>ASSETS</v>
          </cell>
          <cell r="V2424" t="str">
            <v>CURRENT ASSETS</v>
          </cell>
        </row>
        <row r="2425">
          <cell r="C2425" t="str">
            <v>MW   A20410MW96USD</v>
          </cell>
          <cell r="D2425" t="str">
            <v>CACAFA**</v>
          </cell>
          <cell r="E2425" t="str">
            <v>TRADE RECEIVABLES</v>
          </cell>
          <cell r="F2425" t="str">
            <v>Balance Sheet</v>
          </cell>
          <cell r="G2425">
            <v>183160.51</v>
          </cell>
          <cell r="H2425">
            <v>122660.16</v>
          </cell>
          <cell r="I2425">
            <v>128172.48</v>
          </cell>
          <cell r="J2425">
            <v>486133.01</v>
          </cell>
          <cell r="K2425">
            <v>443553.94</v>
          </cell>
          <cell r="L2425">
            <v>456763.76</v>
          </cell>
          <cell r="M2425">
            <v>515259.6</v>
          </cell>
          <cell r="N2425">
            <v>518224.35</v>
          </cell>
          <cell r="O2425">
            <v>475203.45</v>
          </cell>
          <cell r="P2425">
            <v>442031.61</v>
          </cell>
          <cell r="Q2425">
            <v>594638.97</v>
          </cell>
          <cell r="R2425">
            <v>223213.79</v>
          </cell>
          <cell r="S2425">
            <v>4589015.63</v>
          </cell>
          <cell r="T2425" t="str">
            <v>USD</v>
          </cell>
          <cell r="U2425" t="str">
            <v>ASSETS</v>
          </cell>
          <cell r="V2425" t="str">
            <v>CURRENT ASSETS</v>
          </cell>
        </row>
        <row r="2426">
          <cell r="C2426" t="str">
            <v>BU   G57600AX01USD</v>
          </cell>
          <cell r="D2426" t="str">
            <v>DADAB***</v>
          </cell>
          <cell r="E2426" t="str">
            <v>CON PAYABLES</v>
          </cell>
          <cell r="F2426" t="str">
            <v>Balance Sheet</v>
          </cell>
          <cell r="G2426">
            <v>-4998140.04</v>
          </cell>
          <cell r="H2426">
            <v>-3101485.87</v>
          </cell>
          <cell r="I2426">
            <v>-2343617.89</v>
          </cell>
          <cell r="J2426">
            <v>-2219713.79</v>
          </cell>
          <cell r="K2426">
            <v>-1303087.99</v>
          </cell>
          <cell r="L2426">
            <v>-2975785.25</v>
          </cell>
          <cell r="M2426">
            <v>-4468980.18</v>
          </cell>
          <cell r="N2426">
            <v>-2977897.89</v>
          </cell>
          <cell r="O2426">
            <v>-7313727.7000000002</v>
          </cell>
          <cell r="P2426">
            <v>-8096720.9800000004</v>
          </cell>
          <cell r="Q2426">
            <v>-3832138.59</v>
          </cell>
          <cell r="R2426">
            <v>-4191363.82</v>
          </cell>
          <cell r="S2426">
            <v>-47822659.990000002</v>
          </cell>
          <cell r="T2426" t="str">
            <v>USD</v>
          </cell>
          <cell r="U2426" t="str">
            <v>LIABILITIES</v>
          </cell>
          <cell r="V2426" t="str">
            <v>CURRENT LIAB</v>
          </cell>
        </row>
        <row r="2427">
          <cell r="C2427" t="str">
            <v>BU   G57600BS01USD</v>
          </cell>
          <cell r="D2427" t="str">
            <v>DADAB***</v>
          </cell>
          <cell r="E2427" t="str">
            <v>CON PAYABLES</v>
          </cell>
          <cell r="F2427" t="str">
            <v>Balance Sheet</v>
          </cell>
          <cell r="G2427">
            <v>-15488.77</v>
          </cell>
          <cell r="H2427">
            <v>-45198.79</v>
          </cell>
          <cell r="I2427">
            <v>-119622.16</v>
          </cell>
          <cell r="J2427">
            <v>-167144.21</v>
          </cell>
          <cell r="K2427">
            <v>-225990.57</v>
          </cell>
          <cell r="L2427">
            <v>-277481.34999999998</v>
          </cell>
          <cell r="M2427">
            <v>-324619.62</v>
          </cell>
          <cell r="N2427">
            <v>-387428.38</v>
          </cell>
          <cell r="O2427">
            <v>-105862.13</v>
          </cell>
          <cell r="P2427">
            <v>-112112.71</v>
          </cell>
          <cell r="Q2427">
            <v>-105637.1</v>
          </cell>
          <cell r="R2427">
            <v>-154574.29999999999</v>
          </cell>
          <cell r="S2427">
            <v>-2041160.09</v>
          </cell>
          <cell r="T2427" t="str">
            <v>USD</v>
          </cell>
          <cell r="U2427" t="str">
            <v>LIABILITIES</v>
          </cell>
          <cell r="V2427" t="str">
            <v>CURRENT LIAB</v>
          </cell>
        </row>
        <row r="2428">
          <cell r="C2428" t="str">
            <v>MW   A20410MWVSUSD</v>
          </cell>
          <cell r="D2428" t="str">
            <v>CACAFA**</v>
          </cell>
          <cell r="E2428" t="str">
            <v>TRADE RECEIVABLES</v>
          </cell>
          <cell r="F2428" t="str">
            <v>Balance Sheet</v>
          </cell>
          <cell r="G2428">
            <v>284032.09999999998</v>
          </cell>
          <cell r="H2428">
            <v>396924.63</v>
          </cell>
          <cell r="I2428">
            <v>487813.02</v>
          </cell>
          <cell r="J2428">
            <v>180207.44</v>
          </cell>
          <cell r="K2428">
            <v>165080.31</v>
          </cell>
          <cell r="L2428">
            <v>145465.59</v>
          </cell>
          <cell r="M2428">
            <v>135944.43</v>
          </cell>
          <cell r="N2428">
            <v>146601.06</v>
          </cell>
          <cell r="O2428">
            <v>135529.21</v>
          </cell>
          <cell r="P2428">
            <v>118904.61</v>
          </cell>
          <cell r="Q2428">
            <v>123093.75</v>
          </cell>
          <cell r="R2428">
            <v>148053.34</v>
          </cell>
          <cell r="S2428">
            <v>2467649.4899999998</v>
          </cell>
          <cell r="T2428" t="str">
            <v>USD</v>
          </cell>
          <cell r="U2428" t="str">
            <v>ASSETS</v>
          </cell>
          <cell r="V2428" t="str">
            <v>CURRENT ASSETS</v>
          </cell>
        </row>
        <row r="2429">
          <cell r="C2429" t="str">
            <v>MW   A2048096MWUSD</v>
          </cell>
          <cell r="D2429" t="str">
            <v>CACAFB**</v>
          </cell>
          <cell r="E2429" t="str">
            <v>TRADE RECEIVABLES</v>
          </cell>
          <cell r="F2429" t="str">
            <v>Balance Sheet</v>
          </cell>
          <cell r="G2429">
            <v>-5623.56</v>
          </cell>
          <cell r="H2429">
            <v>-5623.56</v>
          </cell>
          <cell r="I2429">
            <v>-5623.56</v>
          </cell>
          <cell r="J2429">
            <v>-5623.56</v>
          </cell>
          <cell r="K2429">
            <v>-5623.56</v>
          </cell>
          <cell r="L2429">
            <v>-5623.56</v>
          </cell>
          <cell r="M2429">
            <v>-5623.56</v>
          </cell>
          <cell r="N2429">
            <v>-5623.56</v>
          </cell>
          <cell r="O2429">
            <v>-5623.56</v>
          </cell>
          <cell r="P2429">
            <v>-5623.56</v>
          </cell>
          <cell r="Q2429">
            <v>-5623.56</v>
          </cell>
          <cell r="R2429">
            <v>-5623.56</v>
          </cell>
          <cell r="S2429">
            <v>-67482.719999999987</v>
          </cell>
          <cell r="T2429" t="str">
            <v>USD</v>
          </cell>
          <cell r="U2429" t="str">
            <v>ASSETS</v>
          </cell>
          <cell r="V2429" t="str">
            <v>CURRENT ASSETS</v>
          </cell>
        </row>
        <row r="2430">
          <cell r="C2430" t="str">
            <v>MW   A40910T301USD</v>
          </cell>
          <cell r="D2430" t="str">
            <v>CAFA****</v>
          </cell>
          <cell r="E2430" t="str">
            <v>CON RECEIVABLES</v>
          </cell>
          <cell r="F2430" t="str">
            <v>Balance Sheet</v>
          </cell>
          <cell r="G2430">
            <v>137067.42000000001</v>
          </cell>
          <cell r="H2430">
            <v>166487.24</v>
          </cell>
          <cell r="I2430">
            <v>196664.6</v>
          </cell>
          <cell r="J2430">
            <v>226657.43</v>
          </cell>
          <cell r="K2430">
            <v>260768.67</v>
          </cell>
          <cell r="L2430">
            <v>294919.62</v>
          </cell>
          <cell r="M2430">
            <v>315429.56</v>
          </cell>
          <cell r="N2430">
            <v>337951.29</v>
          </cell>
          <cell r="O2430">
            <v>360039.29</v>
          </cell>
          <cell r="P2430">
            <v>382359.35</v>
          </cell>
          <cell r="Q2430">
            <v>404867.2</v>
          </cell>
          <cell r="R2430">
            <v>422895.98</v>
          </cell>
          <cell r="S2430">
            <v>3506107.6500000004</v>
          </cell>
          <cell r="T2430" t="str">
            <v>USD</v>
          </cell>
          <cell r="U2430" t="str">
            <v>ASSETS</v>
          </cell>
          <cell r="V2430" t="str">
            <v>CURRENT ASSETS</v>
          </cell>
        </row>
        <row r="2431">
          <cell r="C2431" t="str">
            <v>MW   A40960T3USD</v>
          </cell>
          <cell r="D2431" t="str">
            <v>CAFD****</v>
          </cell>
          <cell r="E2431" t="str">
            <v>CON RECEIVABLES</v>
          </cell>
          <cell r="F2431" t="str">
            <v>Balance Sheet</v>
          </cell>
          <cell r="G2431">
            <v>1490240.02</v>
          </cell>
          <cell r="H2431">
            <v>1490240.02</v>
          </cell>
          <cell r="I2431">
            <v>1490240.02</v>
          </cell>
          <cell r="J2431">
            <v>1723090.02</v>
          </cell>
          <cell r="K2431">
            <v>1862800.02</v>
          </cell>
          <cell r="L2431">
            <v>2049080.02</v>
          </cell>
          <cell r="M2431">
            <v>2142220.02</v>
          </cell>
          <cell r="N2431">
            <v>2235360.02</v>
          </cell>
          <cell r="O2431">
            <v>2235360.02</v>
          </cell>
          <cell r="P2431">
            <v>2235360.02</v>
          </cell>
          <cell r="Q2431">
            <v>2235360.02</v>
          </cell>
          <cell r="R2431">
            <v>2468210.02</v>
          </cell>
          <cell r="S2431">
            <v>23657560.239999998</v>
          </cell>
          <cell r="T2431" t="str">
            <v>USD</v>
          </cell>
          <cell r="U2431" t="str">
            <v>ASSETS</v>
          </cell>
          <cell r="V2431" t="str">
            <v>CURRENT ASSETS</v>
          </cell>
        </row>
        <row r="2432">
          <cell r="C2432" t="str">
            <v>MW   E02900MW96USD</v>
          </cell>
          <cell r="D2432" t="str">
            <v>CBAAD***</v>
          </cell>
          <cell r="E2432" t="str">
            <v>LAND&amp;ME</v>
          </cell>
          <cell r="F2432" t="str">
            <v>Balance Sheet</v>
          </cell>
          <cell r="G2432">
            <v>2030.06</v>
          </cell>
          <cell r="H2432">
            <v>2030.06</v>
          </cell>
          <cell r="I2432">
            <v>2030.06</v>
          </cell>
          <cell r="J2432">
            <v>2030.06</v>
          </cell>
          <cell r="K2432">
            <v>2030.06</v>
          </cell>
          <cell r="L2432">
            <v>2030.06</v>
          </cell>
          <cell r="M2432">
            <v>2030.06</v>
          </cell>
          <cell r="N2432">
            <v>2030.06</v>
          </cell>
          <cell r="O2432">
            <v>2030.06</v>
          </cell>
          <cell r="P2432">
            <v>2030.06</v>
          </cell>
          <cell r="Q2432">
            <v>2030.06</v>
          </cell>
          <cell r="R2432">
            <v>2030.06</v>
          </cell>
          <cell r="S2432">
            <v>24360.720000000001</v>
          </cell>
          <cell r="T2432" t="str">
            <v>USD</v>
          </cell>
          <cell r="U2432" t="str">
            <v>ASSETS</v>
          </cell>
          <cell r="V2432" t="str">
            <v>OTHER ASSETS</v>
          </cell>
        </row>
        <row r="2433">
          <cell r="C2433" t="str">
            <v>MW   F2200001MWUSD</v>
          </cell>
          <cell r="D2433" t="str">
            <v>CBAAB***</v>
          </cell>
          <cell r="E2433" t="str">
            <v>LAND&amp;ME</v>
          </cell>
          <cell r="F2433" t="str">
            <v>Balance Sheet</v>
          </cell>
          <cell r="G2433">
            <v>2297.04</v>
          </cell>
          <cell r="H2433">
            <v>2297.04</v>
          </cell>
          <cell r="I2433">
            <v>2297.04</v>
          </cell>
          <cell r="J2433">
            <v>2297.04</v>
          </cell>
          <cell r="K2433">
            <v>2297.04</v>
          </cell>
          <cell r="L2433">
            <v>2297.04</v>
          </cell>
          <cell r="M2433">
            <v>2297.04</v>
          </cell>
          <cell r="N2433">
            <v>2297.04</v>
          </cell>
          <cell r="O2433">
            <v>2297.04</v>
          </cell>
          <cell r="P2433">
            <v>2297.04</v>
          </cell>
          <cell r="Q2433">
            <v>2297.04</v>
          </cell>
          <cell r="R2433">
            <v>2297.04</v>
          </cell>
          <cell r="S2433">
            <v>27564.480000000007</v>
          </cell>
          <cell r="T2433" t="str">
            <v>USD</v>
          </cell>
          <cell r="U2433" t="str">
            <v>ASSETS</v>
          </cell>
          <cell r="V2433" t="str">
            <v>OTHER ASSETS</v>
          </cell>
        </row>
        <row r="2434">
          <cell r="C2434" t="str">
            <v>MW   F2200002MWUSD</v>
          </cell>
          <cell r="D2434" t="str">
            <v>CBAAA***</v>
          </cell>
          <cell r="E2434" t="str">
            <v>LAND&amp;ME</v>
          </cell>
          <cell r="F2434" t="str">
            <v>Balance Sheet</v>
          </cell>
          <cell r="G2434">
            <v>376655.79</v>
          </cell>
          <cell r="H2434">
            <v>376655.79</v>
          </cell>
          <cell r="I2434">
            <v>376655.79</v>
          </cell>
          <cell r="J2434">
            <v>376655.79</v>
          </cell>
          <cell r="K2434">
            <v>376655.79</v>
          </cell>
          <cell r="L2434">
            <v>376655.79</v>
          </cell>
          <cell r="M2434">
            <v>376655.79</v>
          </cell>
          <cell r="N2434">
            <v>376655.79</v>
          </cell>
          <cell r="O2434">
            <v>376655.79</v>
          </cell>
          <cell r="P2434">
            <v>376655.79</v>
          </cell>
          <cell r="Q2434">
            <v>376655.79</v>
          </cell>
          <cell r="R2434">
            <v>376655.79</v>
          </cell>
          <cell r="S2434">
            <v>4519869.4799999995</v>
          </cell>
          <cell r="T2434" t="str">
            <v>USD</v>
          </cell>
          <cell r="U2434" t="str">
            <v>ASSETS</v>
          </cell>
          <cell r="V2434" t="str">
            <v>OTHER ASSETS</v>
          </cell>
        </row>
        <row r="2435">
          <cell r="C2435" t="str">
            <v>MW   F3200001MWUSD</v>
          </cell>
          <cell r="D2435" t="str">
            <v>CBABB***</v>
          </cell>
          <cell r="E2435" t="str">
            <v>LAND&amp;ME</v>
          </cell>
          <cell r="F2435" t="str">
            <v>Balance Sheet</v>
          </cell>
          <cell r="G2435">
            <v>-2033.47</v>
          </cell>
          <cell r="H2435">
            <v>-2053.4699999999998</v>
          </cell>
          <cell r="I2435">
            <v>-2073.4699999999998</v>
          </cell>
          <cell r="J2435">
            <v>-2093.4699999999998</v>
          </cell>
          <cell r="K2435">
            <v>-2113.4699999999998</v>
          </cell>
          <cell r="L2435">
            <v>-2133.4699999999998</v>
          </cell>
          <cell r="M2435">
            <v>-2153.4699999999998</v>
          </cell>
          <cell r="N2435">
            <v>-2173.4699999999998</v>
          </cell>
          <cell r="O2435">
            <v>-2193.4699999999998</v>
          </cell>
          <cell r="P2435">
            <v>-2213.4699999999998</v>
          </cell>
          <cell r="Q2435">
            <v>-2233.4699999999998</v>
          </cell>
          <cell r="R2435">
            <v>-2253.4699999999998</v>
          </cell>
          <cell r="S2435">
            <v>-25721.640000000003</v>
          </cell>
          <cell r="T2435" t="str">
            <v>USD</v>
          </cell>
          <cell r="U2435" t="str">
            <v>ASSETS</v>
          </cell>
          <cell r="V2435" t="str">
            <v>OTHER ASSETS</v>
          </cell>
        </row>
        <row r="2436">
          <cell r="C2436" t="str">
            <v>MW   F3200002MWUSD</v>
          </cell>
          <cell r="D2436" t="str">
            <v>CBABA***</v>
          </cell>
          <cell r="E2436" t="str">
            <v>LAND&amp;ME</v>
          </cell>
          <cell r="F2436" t="str">
            <v>Balance Sheet</v>
          </cell>
          <cell r="G2436">
            <v>-249130.77</v>
          </cell>
          <cell r="H2436">
            <v>-252884.56</v>
          </cell>
          <cell r="I2436">
            <v>-256066.93</v>
          </cell>
          <cell r="J2436">
            <v>-259249.21</v>
          </cell>
          <cell r="K2436">
            <v>-266672.23</v>
          </cell>
          <cell r="L2436">
            <v>-266185.32</v>
          </cell>
          <cell r="M2436">
            <v>-269290.68</v>
          </cell>
          <cell r="N2436">
            <v>-272395.93</v>
          </cell>
          <cell r="O2436">
            <v>-275501.3</v>
          </cell>
          <cell r="P2436">
            <v>-278606.52</v>
          </cell>
          <cell r="Q2436">
            <v>-281711.93</v>
          </cell>
          <cell r="R2436">
            <v>-284817.13</v>
          </cell>
          <cell r="S2436">
            <v>-3212512.51</v>
          </cell>
          <cell r="T2436" t="str">
            <v>USD</v>
          </cell>
          <cell r="U2436" t="str">
            <v>ASSETS</v>
          </cell>
          <cell r="V2436" t="str">
            <v>OTHER ASSETS</v>
          </cell>
        </row>
        <row r="2437">
          <cell r="C2437" t="str">
            <v>MW   G17470MWUSD</v>
          </cell>
          <cell r="D2437" t="str">
            <v>DABAAJ**</v>
          </cell>
          <cell r="E2437" t="str">
            <v>A/P</v>
          </cell>
          <cell r="F2437" t="str">
            <v>Balance Sheet</v>
          </cell>
          <cell r="G2437">
            <v>3935.79</v>
          </cell>
          <cell r="H2437">
            <v>99683.36</v>
          </cell>
          <cell r="I2437">
            <v>96485.16</v>
          </cell>
          <cell r="J2437">
            <v>91497.33</v>
          </cell>
          <cell r="K2437">
            <v>119959.23</v>
          </cell>
          <cell r="L2437">
            <v>104559.54</v>
          </cell>
          <cell r="M2437">
            <v>108360.38</v>
          </cell>
          <cell r="N2437">
            <v>109972.74</v>
          </cell>
          <cell r="O2437">
            <v>119321.34</v>
          </cell>
          <cell r="P2437">
            <v>122827.3</v>
          </cell>
          <cell r="Q2437">
            <v>116035.79</v>
          </cell>
          <cell r="R2437">
            <v>160299.13</v>
          </cell>
          <cell r="S2437">
            <v>1252937.0899999999</v>
          </cell>
          <cell r="T2437" t="str">
            <v>USD</v>
          </cell>
          <cell r="U2437" t="str">
            <v>LIABILITIES</v>
          </cell>
          <cell r="V2437" t="str">
            <v>CURRENT LIAB</v>
          </cell>
        </row>
        <row r="2438">
          <cell r="C2438" t="str">
            <v>MW   G1747TMPUSD</v>
          </cell>
          <cell r="D2438" t="str">
            <v>DABAAJ**</v>
          </cell>
          <cell r="E2438" t="str">
            <v>A/P</v>
          </cell>
          <cell r="F2438" t="str">
            <v>Balance Sheet</v>
          </cell>
          <cell r="G2438">
            <v>97199.56</v>
          </cell>
          <cell r="H2438">
            <v>0.01</v>
          </cell>
          <cell r="I2438">
            <v>0.01</v>
          </cell>
          <cell r="J2438">
            <v>0.01</v>
          </cell>
          <cell r="K2438">
            <v>0.01</v>
          </cell>
          <cell r="L2438">
            <v>0.01</v>
          </cell>
          <cell r="M2438">
            <v>0.01</v>
          </cell>
          <cell r="N2438">
            <v>0.01</v>
          </cell>
          <cell r="O2438">
            <v>0.01</v>
          </cell>
          <cell r="P2438">
            <v>0.01</v>
          </cell>
          <cell r="Q2438">
            <v>0.01</v>
          </cell>
          <cell r="R2438">
            <v>0.01</v>
          </cell>
          <cell r="S2438">
            <v>97199.66999999994</v>
          </cell>
          <cell r="T2438" t="str">
            <v>USD</v>
          </cell>
          <cell r="U2438" t="str">
            <v>LIABILITIES</v>
          </cell>
          <cell r="V2438" t="str">
            <v>CURRENT LIAB</v>
          </cell>
        </row>
        <row r="2439">
          <cell r="C2439" t="str">
            <v>MW   G47320MW96USD</v>
          </cell>
          <cell r="D2439" t="str">
            <v>DABAAG**</v>
          </cell>
          <cell r="E2439" t="str">
            <v>A/P</v>
          </cell>
          <cell r="F2439" t="str">
            <v>Balance Sheet</v>
          </cell>
          <cell r="G2439">
            <v>3484.6</v>
          </cell>
          <cell r="H2439">
            <v>3015.35</v>
          </cell>
          <cell r="I2439">
            <v>2547.1</v>
          </cell>
          <cell r="J2439">
            <v>2070.8200000000002</v>
          </cell>
          <cell r="K2439">
            <v>2662.25</v>
          </cell>
          <cell r="L2439">
            <v>2416.41</v>
          </cell>
          <cell r="M2439">
            <v>2205.5300000000002</v>
          </cell>
          <cell r="N2439">
            <v>4079.83</v>
          </cell>
          <cell r="O2439">
            <v>4079.84</v>
          </cell>
          <cell r="P2439">
            <v>2866.58</v>
          </cell>
          <cell r="Q2439">
            <v>804.83</v>
          </cell>
          <cell r="R2439">
            <v>1443.43</v>
          </cell>
          <cell r="S2439">
            <v>31676.57</v>
          </cell>
          <cell r="T2439" t="str">
            <v>USD</v>
          </cell>
          <cell r="U2439" t="str">
            <v>LIABILITIES</v>
          </cell>
          <cell r="V2439" t="str">
            <v>CURRENT LIAB</v>
          </cell>
        </row>
        <row r="2440">
          <cell r="C2440" t="str">
            <v>BU   G57600DX01USD</v>
          </cell>
          <cell r="D2440" t="str">
            <v>DADAB***</v>
          </cell>
          <cell r="E2440" t="str">
            <v>CON PAYABLES</v>
          </cell>
          <cell r="F2440" t="str">
            <v>Balance Sheet</v>
          </cell>
          <cell r="G2440">
            <v>-10936.22</v>
          </cell>
          <cell r="H2440">
            <v>-13427.93</v>
          </cell>
          <cell r="I2440">
            <v>-29503.360000000001</v>
          </cell>
          <cell r="J2440">
            <v>-10451.870000000001</v>
          </cell>
          <cell r="K2440">
            <v>-17062.07</v>
          </cell>
          <cell r="L2440">
            <v>-12849.34</v>
          </cell>
          <cell r="M2440">
            <v>-12971.34</v>
          </cell>
          <cell r="N2440">
            <v>-13103.77</v>
          </cell>
          <cell r="O2440">
            <v>-33822.79</v>
          </cell>
          <cell r="P2440">
            <v>-37240.660000000003</v>
          </cell>
          <cell r="Q2440">
            <v>-12949.18</v>
          </cell>
          <cell r="R2440">
            <v>-25483.26</v>
          </cell>
          <cell r="S2440">
            <v>-229801.79</v>
          </cell>
          <cell r="T2440" t="str">
            <v>USD</v>
          </cell>
          <cell r="U2440" t="str">
            <v>LIABILITIES</v>
          </cell>
          <cell r="V2440" t="str">
            <v>CURRENT LIAB</v>
          </cell>
        </row>
        <row r="2441">
          <cell r="C2441" t="str">
            <v>BU   G57600EI01USD</v>
          </cell>
          <cell r="D2441" t="str">
            <v>DADAB***</v>
          </cell>
          <cell r="E2441" t="str">
            <v>CON PAYABLES</v>
          </cell>
          <cell r="F2441" t="str">
            <v>Balance Sheet</v>
          </cell>
          <cell r="G2441">
            <v>-894331.72</v>
          </cell>
          <cell r="H2441">
            <v>-624984.57999999996</v>
          </cell>
          <cell r="I2441">
            <v>-915792.73</v>
          </cell>
          <cell r="J2441">
            <v>-527296.5</v>
          </cell>
          <cell r="K2441">
            <v>-1123830.1100000001</v>
          </cell>
          <cell r="L2441">
            <v>-510227.83</v>
          </cell>
          <cell r="M2441">
            <v>-1444958.04</v>
          </cell>
          <cell r="N2441">
            <v>-1092307.01</v>
          </cell>
          <cell r="O2441">
            <v>-892474.89</v>
          </cell>
          <cell r="P2441">
            <v>-889815.42</v>
          </cell>
          <cell r="Q2441">
            <v>-1071683.52</v>
          </cell>
          <cell r="R2441">
            <v>-979931.77</v>
          </cell>
          <cell r="S2441">
            <v>-10967634.119999999</v>
          </cell>
          <cell r="T2441" t="str">
            <v>USD</v>
          </cell>
          <cell r="U2441" t="str">
            <v>LIABILITIES</v>
          </cell>
          <cell r="V2441" t="str">
            <v>CURRENT LIAB</v>
          </cell>
        </row>
        <row r="2442">
          <cell r="C2442" t="str">
            <v>BU   G57600GU01USD</v>
          </cell>
          <cell r="D2442" t="str">
            <v>DADAB***</v>
          </cell>
          <cell r="E2442" t="str">
            <v>CON PAYABLES</v>
          </cell>
          <cell r="F2442" t="str">
            <v>Balance Sheet</v>
          </cell>
          <cell r="G2442">
            <v>-7493840.5700000003</v>
          </cell>
          <cell r="H2442">
            <v>-3871441.24</v>
          </cell>
          <cell r="I2442">
            <v>-7569114.1399999997</v>
          </cell>
          <cell r="J2442">
            <v>-7347820.7000000002</v>
          </cell>
          <cell r="K2442">
            <v>-6710503.9299999997</v>
          </cell>
          <cell r="L2442">
            <v>-7292296.9400000004</v>
          </cell>
          <cell r="M2442">
            <v>-14484388.98</v>
          </cell>
          <cell r="N2442">
            <v>-9306943.0999999996</v>
          </cell>
          <cell r="O2442">
            <v>-5311240.7</v>
          </cell>
          <cell r="P2442">
            <v>-5413655.6200000001</v>
          </cell>
          <cell r="Q2442">
            <v>-9862632.6600000001</v>
          </cell>
          <cell r="R2442">
            <v>-6498641.1600000001</v>
          </cell>
          <cell r="S2442">
            <v>-91162519.739999995</v>
          </cell>
          <cell r="T2442" t="str">
            <v>USD</v>
          </cell>
          <cell r="U2442" t="str">
            <v>LIABILITIES</v>
          </cell>
          <cell r="V2442" t="str">
            <v>CURRENT LIAB</v>
          </cell>
        </row>
        <row r="2443">
          <cell r="C2443" t="str">
            <v>O3   A1533001USD</v>
          </cell>
          <cell r="D2443" t="str">
            <v>CACAFB**</v>
          </cell>
          <cell r="E2443" t="str">
            <v>TRADE RECEIVABLES</v>
          </cell>
          <cell r="F2443" t="str">
            <v>Balance Sheet</v>
          </cell>
          <cell r="G2443">
            <v>-407.04</v>
          </cell>
          <cell r="H2443">
            <v>65.56</v>
          </cell>
          <cell r="I2443">
            <v>-30.09</v>
          </cell>
          <cell r="J2443">
            <v>139.66</v>
          </cell>
          <cell r="K2443">
            <v>338.1</v>
          </cell>
          <cell r="L2443">
            <v>-209.54</v>
          </cell>
          <cell r="M2443">
            <v>441.24</v>
          </cell>
          <cell r="N2443">
            <v>51</v>
          </cell>
          <cell r="O2443">
            <v>169.18</v>
          </cell>
          <cell r="P2443">
            <v>-538.07000000000005</v>
          </cell>
          <cell r="Q2443">
            <v>-682.33</v>
          </cell>
          <cell r="R2443">
            <v>-1206.81</v>
          </cell>
          <cell r="S2443">
            <v>-1869.1399999999999</v>
          </cell>
          <cell r="T2443" t="str">
            <v>USD</v>
          </cell>
          <cell r="U2443" t="str">
            <v>ASSETS</v>
          </cell>
          <cell r="V2443" t="str">
            <v>CURRENT ASSETS</v>
          </cell>
        </row>
        <row r="2444">
          <cell r="C2444" t="str">
            <v>O3   A20410O38JUSD</v>
          </cell>
          <cell r="D2444" t="str">
            <v>CACAFA**</v>
          </cell>
          <cell r="E2444" t="str">
            <v>TRADE RECEIVABLES</v>
          </cell>
          <cell r="F2444" t="str">
            <v>Balance Sheet</v>
          </cell>
          <cell r="G2444">
            <v>1201890.25</v>
          </cell>
          <cell r="H2444">
            <v>1163653.8600000001</v>
          </cell>
          <cell r="I2444">
            <v>1080401.52</v>
          </cell>
          <cell r="J2444">
            <v>748008.82</v>
          </cell>
          <cell r="K2444">
            <v>1372271.84</v>
          </cell>
          <cell r="L2444">
            <v>1451114.44</v>
          </cell>
          <cell r="M2444">
            <v>1449662.31</v>
          </cell>
          <cell r="N2444">
            <v>805180.79</v>
          </cell>
          <cell r="O2444">
            <v>619227.30000000005</v>
          </cell>
          <cell r="P2444">
            <v>627243.72</v>
          </cell>
          <cell r="Q2444">
            <v>679286.38</v>
          </cell>
          <cell r="R2444">
            <v>788580.33</v>
          </cell>
          <cell r="S2444">
            <v>11986521.560000004</v>
          </cell>
          <cell r="T2444" t="str">
            <v>USD</v>
          </cell>
          <cell r="U2444" t="str">
            <v>ASSETS</v>
          </cell>
          <cell r="V2444" t="str">
            <v>CURRENT ASSETS</v>
          </cell>
        </row>
        <row r="2445">
          <cell r="C2445" t="str">
            <v>O3   A3050010USD</v>
          </cell>
          <cell r="D2445" t="str">
            <v>CACAFA**</v>
          </cell>
          <cell r="E2445" t="str">
            <v>TRADE RECEIVABLES</v>
          </cell>
          <cell r="F2445" t="str">
            <v>Balance Sheet</v>
          </cell>
          <cell r="G2445">
            <v>271.39999999999998</v>
          </cell>
          <cell r="H2445">
            <v>504.51</v>
          </cell>
          <cell r="I2445">
            <v>1312.26</v>
          </cell>
          <cell r="J2445">
            <v>208.44</v>
          </cell>
          <cell r="K2445">
            <v>295.52999999999997</v>
          </cell>
          <cell r="L2445">
            <v>1532.44</v>
          </cell>
          <cell r="M2445">
            <v>318.75</v>
          </cell>
          <cell r="N2445">
            <v>327.31</v>
          </cell>
          <cell r="O2445">
            <v>1668.97</v>
          </cell>
          <cell r="P2445">
            <v>327</v>
          </cell>
          <cell r="Q2445">
            <v>339.98</v>
          </cell>
          <cell r="R2445">
            <v>1697.7</v>
          </cell>
          <cell r="S2445">
            <v>8804.2900000000009</v>
          </cell>
          <cell r="T2445" t="str">
            <v>USD</v>
          </cell>
          <cell r="U2445" t="str">
            <v>ASSETS</v>
          </cell>
          <cell r="V2445" t="str">
            <v>CURRENT ASSETS</v>
          </cell>
        </row>
        <row r="2446">
          <cell r="C2446" t="str">
            <v>O3   A30600O38JUSD</v>
          </cell>
          <cell r="D2446" t="str">
            <v>CACAFA**</v>
          </cell>
          <cell r="E2446" t="str">
            <v>TRADE RECEIVABLES</v>
          </cell>
          <cell r="F2446" t="str">
            <v>Balance Sheet</v>
          </cell>
          <cell r="G2446">
            <v>-101955.82</v>
          </cell>
          <cell r="H2446">
            <v>-91774.23</v>
          </cell>
          <cell r="I2446">
            <v>-101584.43</v>
          </cell>
          <cell r="J2446">
            <v>-106861.62</v>
          </cell>
          <cell r="K2446">
            <v>-112288.68</v>
          </cell>
          <cell r="L2446">
            <v>-112495.24</v>
          </cell>
          <cell r="M2446">
            <v>2635.75</v>
          </cell>
          <cell r="N2446">
            <v>857.14</v>
          </cell>
          <cell r="O2446">
            <v>828.93</v>
          </cell>
          <cell r="P2446">
            <v>5122.67</v>
          </cell>
          <cell r="Q2446">
            <v>9043.7900000000009</v>
          </cell>
          <cell r="R2446">
            <v>-71858.83</v>
          </cell>
          <cell r="S2446">
            <v>-680330.56999999983</v>
          </cell>
          <cell r="T2446" t="str">
            <v>USD</v>
          </cell>
          <cell r="U2446" t="str">
            <v>ASSETS</v>
          </cell>
          <cell r="V2446" t="str">
            <v>CURRENT ASSETS</v>
          </cell>
        </row>
        <row r="2447">
          <cell r="C2447" t="str">
            <v>O3   A30600O3DUUSD</v>
          </cell>
          <cell r="D2447" t="str">
            <v>CACAFA**</v>
          </cell>
          <cell r="E2447" t="str">
            <v>TRADE RECEIVABLES</v>
          </cell>
          <cell r="F2447" t="str">
            <v>Balance Sheet</v>
          </cell>
          <cell r="G2447">
            <v>0.12</v>
          </cell>
          <cell r="H2447">
            <v>0.12</v>
          </cell>
          <cell r="I2447">
            <v>0.12</v>
          </cell>
          <cell r="J2447">
            <v>0.13</v>
          </cell>
          <cell r="K2447">
            <v>0.13</v>
          </cell>
          <cell r="L2447">
            <v>0.14000000000000001</v>
          </cell>
          <cell r="M2447">
            <v>0.14000000000000001</v>
          </cell>
          <cell r="N2447">
            <v>0.14000000000000001</v>
          </cell>
          <cell r="O2447">
            <v>0.14000000000000001</v>
          </cell>
          <cell r="P2447">
            <v>0.14000000000000001</v>
          </cell>
          <cell r="Q2447">
            <v>0.14000000000000001</v>
          </cell>
          <cell r="R2447">
            <v>0.14000000000000001</v>
          </cell>
          <cell r="S2447">
            <v>1.6000000000000005</v>
          </cell>
          <cell r="T2447" t="str">
            <v>USD</v>
          </cell>
          <cell r="U2447" t="str">
            <v>ASSETS</v>
          </cell>
          <cell r="V2447" t="str">
            <v>CURRENT ASSETS</v>
          </cell>
        </row>
        <row r="2448">
          <cell r="C2448" t="str">
            <v>O3   A30600O3FRUSD</v>
          </cell>
          <cell r="D2448" t="str">
            <v>CACAFA**</v>
          </cell>
          <cell r="E2448" t="str">
            <v>TRADE RECEIVABLES</v>
          </cell>
          <cell r="F2448" t="str">
            <v>Balance Sheet</v>
          </cell>
          <cell r="G2448">
            <v>0.04</v>
          </cell>
          <cell r="H2448">
            <v>0.04</v>
          </cell>
          <cell r="I2448">
            <v>0.04</v>
          </cell>
          <cell r="J2448">
            <v>0.04</v>
          </cell>
          <cell r="K2448">
            <v>0.04</v>
          </cell>
          <cell r="L2448">
            <v>0.04</v>
          </cell>
          <cell r="M2448">
            <v>0.04</v>
          </cell>
          <cell r="N2448">
            <v>0.04</v>
          </cell>
          <cell r="O2448">
            <v>0.04</v>
          </cell>
          <cell r="P2448">
            <v>0.04</v>
          </cell>
          <cell r="Q2448">
            <v>0.04</v>
          </cell>
          <cell r="R2448">
            <v>0.04</v>
          </cell>
          <cell r="S2448">
            <v>0.47999999999999993</v>
          </cell>
          <cell r="T2448" t="str">
            <v>USD</v>
          </cell>
          <cell r="U2448" t="str">
            <v>ASSETS</v>
          </cell>
          <cell r="V2448" t="str">
            <v>CURRENT ASSETS</v>
          </cell>
        </row>
        <row r="2449">
          <cell r="C2449" t="str">
            <v>O3   A30600O3IAUSD</v>
          </cell>
          <cell r="D2449" t="str">
            <v>CACAFA**</v>
          </cell>
          <cell r="E2449" t="str">
            <v>TRADE RECEIVABLES</v>
          </cell>
          <cell r="F2449" t="str">
            <v>Balance Sheet</v>
          </cell>
          <cell r="G2449">
            <v>-0.04</v>
          </cell>
          <cell r="H2449">
            <v>-0.04</v>
          </cell>
          <cell r="I2449">
            <v>-0.04</v>
          </cell>
          <cell r="J2449">
            <v>-0.04</v>
          </cell>
          <cell r="K2449">
            <v>-0.04</v>
          </cell>
          <cell r="L2449">
            <v>-0.04</v>
          </cell>
          <cell r="M2449">
            <v>-0.04</v>
          </cell>
          <cell r="N2449">
            <v>-0.04</v>
          </cell>
          <cell r="O2449">
            <v>-0.04</v>
          </cell>
          <cell r="P2449">
            <v>-0.04</v>
          </cell>
          <cell r="Q2449">
            <v>-0.04</v>
          </cell>
          <cell r="R2449">
            <v>-0.04</v>
          </cell>
          <cell r="S2449">
            <v>-0.47999999999999993</v>
          </cell>
          <cell r="T2449" t="str">
            <v>USD</v>
          </cell>
          <cell r="U2449" t="str">
            <v>ASSETS</v>
          </cell>
          <cell r="V2449" t="str">
            <v>CURRENT ASSETS</v>
          </cell>
        </row>
        <row r="2450">
          <cell r="C2450" t="str">
            <v>O3   A30600O3IFUSD</v>
          </cell>
          <cell r="D2450" t="str">
            <v>CACAFA**</v>
          </cell>
          <cell r="E2450" t="str">
            <v>TRADE RECEIVABLES</v>
          </cell>
          <cell r="F2450" t="str">
            <v>Balance Sheet</v>
          </cell>
          <cell r="G2450">
            <v>-0.02</v>
          </cell>
          <cell r="H2450">
            <v>-0.02</v>
          </cell>
          <cell r="I2450">
            <v>-0.02</v>
          </cell>
          <cell r="J2450">
            <v>-0.02</v>
          </cell>
          <cell r="K2450">
            <v>-0.02</v>
          </cell>
          <cell r="L2450">
            <v>-0.02</v>
          </cell>
          <cell r="M2450">
            <v>-0.02</v>
          </cell>
          <cell r="N2450">
            <v>-0.02</v>
          </cell>
          <cell r="O2450">
            <v>-0.02</v>
          </cell>
          <cell r="P2450">
            <v>-0.02</v>
          </cell>
          <cell r="Q2450">
            <v>-0.02</v>
          </cell>
          <cell r="R2450">
            <v>-0.02</v>
          </cell>
          <cell r="S2450">
            <v>-0.23999999999999996</v>
          </cell>
          <cell r="T2450" t="str">
            <v>USD</v>
          </cell>
          <cell r="U2450" t="str">
            <v>ASSETS</v>
          </cell>
          <cell r="V2450" t="str">
            <v>CURRENT ASSETS</v>
          </cell>
        </row>
        <row r="2451">
          <cell r="C2451" t="str">
            <v>O3   A30600O3IRUSD</v>
          </cell>
          <cell r="D2451" t="str">
            <v>CACAFA**</v>
          </cell>
          <cell r="E2451" t="str">
            <v>TRADE RECEIVABLES</v>
          </cell>
          <cell r="F2451" t="str">
            <v>Balance Sheet</v>
          </cell>
          <cell r="G2451">
            <v>0.12</v>
          </cell>
          <cell r="H2451">
            <v>0.13</v>
          </cell>
          <cell r="I2451">
            <v>0.14000000000000001</v>
          </cell>
          <cell r="J2451">
            <v>0.15</v>
          </cell>
          <cell r="K2451">
            <v>0.14000000000000001</v>
          </cell>
          <cell r="L2451">
            <v>0.14000000000000001</v>
          </cell>
          <cell r="M2451">
            <v>0.14000000000000001</v>
          </cell>
          <cell r="N2451">
            <v>0.12</v>
          </cell>
          <cell r="O2451">
            <v>0.12</v>
          </cell>
          <cell r="P2451">
            <v>0.13</v>
          </cell>
          <cell r="Q2451">
            <v>0.12</v>
          </cell>
          <cell r="R2451">
            <v>0.12</v>
          </cell>
          <cell r="S2451">
            <v>1.5700000000000003</v>
          </cell>
          <cell r="T2451" t="str">
            <v>USD</v>
          </cell>
          <cell r="U2451" t="str">
            <v>ASSETS</v>
          </cell>
          <cell r="V2451" t="str">
            <v>CURRENT ASSETS</v>
          </cell>
        </row>
        <row r="2452">
          <cell r="C2452" t="str">
            <v>O3   A30600O3OAUSD</v>
          </cell>
          <cell r="D2452" t="str">
            <v>CACAFA**</v>
          </cell>
          <cell r="E2452" t="str">
            <v>TRADE RECEIVABLES</v>
          </cell>
          <cell r="F2452" t="str">
            <v>Balance Sheet</v>
          </cell>
          <cell r="G2452">
            <v>0.09</v>
          </cell>
          <cell r="H2452">
            <v>0.09</v>
          </cell>
          <cell r="I2452">
            <v>0.09</v>
          </cell>
          <cell r="J2452">
            <v>0.09</v>
          </cell>
          <cell r="K2452">
            <v>0.09</v>
          </cell>
          <cell r="L2452">
            <v>0.09</v>
          </cell>
          <cell r="M2452">
            <v>0.09</v>
          </cell>
          <cell r="N2452">
            <v>0.09</v>
          </cell>
          <cell r="O2452">
            <v>0.09</v>
          </cell>
          <cell r="P2452">
            <v>0.09</v>
          </cell>
          <cell r="Q2452">
            <v>0.09</v>
          </cell>
          <cell r="R2452">
            <v>0.09</v>
          </cell>
          <cell r="S2452">
            <v>1.0799999999999998</v>
          </cell>
          <cell r="T2452" t="str">
            <v>USD</v>
          </cell>
          <cell r="U2452" t="str">
            <v>ASSETS</v>
          </cell>
          <cell r="V2452" t="str">
            <v>CURRENT ASSETS</v>
          </cell>
        </row>
        <row r="2453">
          <cell r="C2453" t="str">
            <v>O3   A30600O3ORUSD</v>
          </cell>
          <cell r="D2453" t="str">
            <v>CACAFA**</v>
          </cell>
          <cell r="E2453" t="str">
            <v>TRADE RECEIVABLES</v>
          </cell>
          <cell r="F2453" t="str">
            <v>Balance Sheet</v>
          </cell>
          <cell r="G2453">
            <v>0.02</v>
          </cell>
          <cell r="H2453">
            <v>0.02</v>
          </cell>
          <cell r="I2453">
            <v>0.02</v>
          </cell>
          <cell r="J2453">
            <v>0.02</v>
          </cell>
          <cell r="K2453">
            <v>0.02</v>
          </cell>
          <cell r="L2453">
            <v>0.01</v>
          </cell>
          <cell r="M2453">
            <v>0.02</v>
          </cell>
          <cell r="N2453">
            <v>0.03</v>
          </cell>
          <cell r="O2453">
            <v>0.03</v>
          </cell>
          <cell r="P2453">
            <v>0.04</v>
          </cell>
          <cell r="Q2453">
            <v>0.04</v>
          </cell>
          <cell r="R2453">
            <v>0.03</v>
          </cell>
          <cell r="S2453">
            <v>0.30000000000000004</v>
          </cell>
          <cell r="T2453" t="str">
            <v>USD</v>
          </cell>
          <cell r="U2453" t="str">
            <v>ASSETS</v>
          </cell>
          <cell r="V2453" t="str">
            <v>CURRENT ASSETS</v>
          </cell>
        </row>
        <row r="2454">
          <cell r="C2454" t="str">
            <v>O3   A30600O3PAUSD</v>
          </cell>
          <cell r="D2454" t="str">
            <v>CACAFA**</v>
          </cell>
          <cell r="E2454" t="str">
            <v>TRADE RECEIVABLES</v>
          </cell>
          <cell r="F2454" t="str">
            <v>Balance Sheet</v>
          </cell>
          <cell r="G2454">
            <v>0</v>
          </cell>
          <cell r="H2454">
            <v>0</v>
          </cell>
          <cell r="I2454">
            <v>0.01</v>
          </cell>
          <cell r="J2454">
            <v>0.01</v>
          </cell>
          <cell r="K2454">
            <v>0.01</v>
          </cell>
          <cell r="L2454">
            <v>0.02</v>
          </cell>
          <cell r="M2454">
            <v>0.02</v>
          </cell>
          <cell r="N2454">
            <v>0.03</v>
          </cell>
          <cell r="O2454">
            <v>0.04</v>
          </cell>
          <cell r="P2454">
            <v>0.05</v>
          </cell>
          <cell r="Q2454">
            <v>0.06</v>
          </cell>
          <cell r="R2454">
            <v>0.06</v>
          </cell>
          <cell r="S2454">
            <v>0.31</v>
          </cell>
          <cell r="T2454" t="str">
            <v>USD</v>
          </cell>
          <cell r="U2454" t="str">
            <v>ASSETS</v>
          </cell>
          <cell r="V2454" t="str">
            <v>CURRENT ASSETS</v>
          </cell>
        </row>
        <row r="2455">
          <cell r="C2455" t="str">
            <v>O3   A30602008JUSD</v>
          </cell>
          <cell r="D2455" t="str">
            <v>CACAFA**</v>
          </cell>
          <cell r="E2455" t="str">
            <v>TRADE RECEIVABLES</v>
          </cell>
          <cell r="F2455" t="str">
            <v>Balance Sheet</v>
          </cell>
          <cell r="G2455">
            <v>-124109.11</v>
          </cell>
          <cell r="H2455">
            <v>-124079.83</v>
          </cell>
          <cell r="I2455">
            <v>-124079.83</v>
          </cell>
          <cell r="J2455">
            <v>-124079.83</v>
          </cell>
          <cell r="K2455">
            <v>-124079.83</v>
          </cell>
          <cell r="L2455">
            <v>-124079.83</v>
          </cell>
          <cell r="M2455">
            <v>-124079.83</v>
          </cell>
          <cell r="N2455">
            <v>-124006.63</v>
          </cell>
          <cell r="O2455">
            <v>-123991.99</v>
          </cell>
          <cell r="P2455">
            <v>-123977.35</v>
          </cell>
          <cell r="Q2455">
            <v>-123962.71</v>
          </cell>
          <cell r="R2455">
            <v>-123948.07</v>
          </cell>
          <cell r="S2455">
            <v>-1488474.84</v>
          </cell>
          <cell r="T2455" t="str">
            <v>USD</v>
          </cell>
          <cell r="U2455" t="str">
            <v>ASSETS</v>
          </cell>
          <cell r="V2455" t="str">
            <v>CURRENT ASSETS</v>
          </cell>
        </row>
        <row r="2456">
          <cell r="C2456" t="str">
            <v>O3   A30720O371USD</v>
          </cell>
          <cell r="D2456" t="str">
            <v>CACAFA**</v>
          </cell>
          <cell r="E2456" t="str">
            <v>TRADE RECEIVABLES</v>
          </cell>
          <cell r="F2456" t="str">
            <v>Balance Sheet</v>
          </cell>
          <cell r="G2456">
            <v>0.06</v>
          </cell>
          <cell r="H2456">
            <v>0.06</v>
          </cell>
          <cell r="I2456">
            <v>0.1</v>
          </cell>
          <cell r="J2456">
            <v>0.04</v>
          </cell>
          <cell r="K2456">
            <v>0.05</v>
          </cell>
          <cell r="L2456">
            <v>0.08</v>
          </cell>
          <cell r="M2456">
            <v>0.08</v>
          </cell>
          <cell r="N2456">
            <v>0.09</v>
          </cell>
          <cell r="O2456">
            <v>0.04</v>
          </cell>
          <cell r="P2456">
            <v>0.05</v>
          </cell>
          <cell r="Q2456">
            <v>0.06</v>
          </cell>
          <cell r="R2456">
            <v>0.09</v>
          </cell>
          <cell r="S2456">
            <v>0.80000000000000016</v>
          </cell>
          <cell r="T2456" t="str">
            <v>USD</v>
          </cell>
          <cell r="U2456" t="str">
            <v>ASSETS</v>
          </cell>
          <cell r="V2456" t="str">
            <v>CURRENT ASSETS</v>
          </cell>
        </row>
        <row r="2457">
          <cell r="C2457" t="str">
            <v>O3   A40970AU71USD</v>
          </cell>
          <cell r="D2457" t="str">
            <v>CAFE****</v>
          </cell>
          <cell r="E2457" t="str">
            <v>CON RECEIVABLES</v>
          </cell>
          <cell r="F2457" t="str">
            <v>Balance Sheet</v>
          </cell>
          <cell r="G2457">
            <v>98093</v>
          </cell>
          <cell r="H2457">
            <v>103717.77</v>
          </cell>
          <cell r="I2457">
            <v>31388.45</v>
          </cell>
          <cell r="J2457">
            <v>51292.160000000003</v>
          </cell>
          <cell r="K2457">
            <v>74046.47</v>
          </cell>
          <cell r="L2457">
            <v>94054.51</v>
          </cell>
          <cell r="M2457">
            <v>125957.27</v>
          </cell>
          <cell r="N2457">
            <v>25900.92</v>
          </cell>
          <cell r="O2457">
            <v>46561.87</v>
          </cell>
          <cell r="P2457">
            <v>72233.02</v>
          </cell>
          <cell r="Q2457">
            <v>100485.36</v>
          </cell>
          <cell r="R2457">
            <v>122813.2</v>
          </cell>
          <cell r="S2457">
            <v>946544</v>
          </cell>
          <cell r="T2457" t="str">
            <v>USD</v>
          </cell>
          <cell r="U2457" t="str">
            <v>ASSETS</v>
          </cell>
          <cell r="V2457" t="str">
            <v>CURRENT ASSETS</v>
          </cell>
        </row>
        <row r="2458">
          <cell r="C2458" t="str">
            <v>O3   A51970O301USD</v>
          </cell>
          <cell r="D2458" t="str">
            <v>CAGBB***</v>
          </cell>
          <cell r="E2458" t="str">
            <v>OTHER</v>
          </cell>
          <cell r="F2458" t="str">
            <v>Balance Sheet</v>
          </cell>
          <cell r="G2458">
            <v>10051.39</v>
          </cell>
          <cell r="H2458">
            <v>9042.68</v>
          </cell>
          <cell r="I2458">
            <v>8033.97</v>
          </cell>
          <cell r="J2458">
            <v>7025.27</v>
          </cell>
          <cell r="K2458">
            <v>6016.56</v>
          </cell>
          <cell r="L2458">
            <v>5007.8500000000004</v>
          </cell>
          <cell r="M2458">
            <v>3999.14</v>
          </cell>
          <cell r="N2458">
            <v>3095.67</v>
          </cell>
          <cell r="O2458">
            <v>3596.03</v>
          </cell>
          <cell r="P2458">
            <v>2639.94</v>
          </cell>
          <cell r="Q2458">
            <v>1683.85</v>
          </cell>
          <cell r="R2458">
            <v>8970.31</v>
          </cell>
          <cell r="S2458">
            <v>69162.659999999989</v>
          </cell>
          <cell r="T2458" t="str">
            <v>USD</v>
          </cell>
          <cell r="U2458" t="str">
            <v>ASSETS</v>
          </cell>
          <cell r="V2458" t="str">
            <v>CURRENT ASSETS</v>
          </cell>
        </row>
        <row r="2459">
          <cell r="C2459" t="str">
            <v>O3   A68020AU71USD</v>
          </cell>
          <cell r="D2459" t="str">
            <v>CBFB****</v>
          </cell>
          <cell r="E2459" t="str">
            <v>INVESTMENTS</v>
          </cell>
          <cell r="F2459" t="str">
            <v>Balance Sheet</v>
          </cell>
          <cell r="G2459">
            <v>3178484.66</v>
          </cell>
          <cell r="H2459">
            <v>2954082.21</v>
          </cell>
          <cell r="I2459">
            <v>3141304.25</v>
          </cell>
          <cell r="J2459">
            <v>4197235.96</v>
          </cell>
          <cell r="K2459">
            <v>4404997.74</v>
          </cell>
          <cell r="L2459">
            <v>4433417.9800000004</v>
          </cell>
          <cell r="M2459">
            <v>4751039.9800000004</v>
          </cell>
          <cell r="N2459">
            <v>4878579.9800000004</v>
          </cell>
          <cell r="O2459">
            <v>6380279.9800000004</v>
          </cell>
          <cell r="P2459">
            <v>6440774.9800000004</v>
          </cell>
          <cell r="Q2459">
            <v>6696444.9800000004</v>
          </cell>
          <cell r="R2459">
            <v>6490169.9800000004</v>
          </cell>
          <cell r="S2459">
            <v>57946812.680000007</v>
          </cell>
          <cell r="T2459" t="str">
            <v>USD</v>
          </cell>
          <cell r="U2459" t="str">
            <v>ASSETS</v>
          </cell>
          <cell r="V2459" t="str">
            <v>OTHER ASSETS</v>
          </cell>
        </row>
        <row r="2460">
          <cell r="C2460" t="str">
            <v>O3   E02900O38JUSD</v>
          </cell>
          <cell r="D2460" t="str">
            <v>CBAAD***</v>
          </cell>
          <cell r="E2460" t="str">
            <v>LAND&amp;ME</v>
          </cell>
          <cell r="F2460" t="str">
            <v>Balance Sheet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18095.16</v>
          </cell>
          <cell r="Q2460">
            <v>18095.16</v>
          </cell>
          <cell r="R2460">
            <v>0</v>
          </cell>
          <cell r="S2460">
            <v>36190.32</v>
          </cell>
          <cell r="T2460" t="str">
            <v>USD</v>
          </cell>
          <cell r="U2460" t="str">
            <v>ASSETS</v>
          </cell>
          <cell r="V2460" t="str">
            <v>OTHER ASSETS</v>
          </cell>
        </row>
        <row r="2461">
          <cell r="C2461" t="str">
            <v>O3   F22002108JUSD</v>
          </cell>
          <cell r="D2461" t="str">
            <v>CBAAB***</v>
          </cell>
          <cell r="E2461" t="str">
            <v>LAND&amp;ME</v>
          </cell>
          <cell r="F2461" t="str">
            <v>Balance Sheet</v>
          </cell>
          <cell r="G2461">
            <v>4511927.5999999996</v>
          </cell>
          <cell r="H2461">
            <v>4511927.5999999996</v>
          </cell>
          <cell r="I2461">
            <v>4511927.5999999996</v>
          </cell>
          <cell r="J2461">
            <v>4511927.5999999996</v>
          </cell>
          <cell r="K2461">
            <v>4511927.5999999996</v>
          </cell>
          <cell r="L2461">
            <v>4511927.5999999996</v>
          </cell>
          <cell r="M2461">
            <v>4511927.5999999996</v>
          </cell>
          <cell r="N2461">
            <v>4511927.5999999996</v>
          </cell>
          <cell r="O2461">
            <v>4511927.5999999996</v>
          </cell>
          <cell r="P2461">
            <v>4511927.5999999996</v>
          </cell>
          <cell r="Q2461">
            <v>4511927.5999999996</v>
          </cell>
          <cell r="R2461">
            <v>4511927.5999999996</v>
          </cell>
          <cell r="S2461">
            <v>54143131.20000001</v>
          </cell>
          <cell r="T2461" t="str">
            <v>USD</v>
          </cell>
          <cell r="U2461" t="str">
            <v>ASSETS</v>
          </cell>
          <cell r="V2461" t="str">
            <v>OTHER ASSETS</v>
          </cell>
        </row>
        <row r="2462">
          <cell r="C2462" t="str">
            <v>O3   F22002158JUSD</v>
          </cell>
          <cell r="D2462" t="str">
            <v>CBAAB***</v>
          </cell>
          <cell r="E2462" t="str">
            <v>LAND&amp;ME</v>
          </cell>
          <cell r="F2462" t="str">
            <v>Balance Sheet</v>
          </cell>
          <cell r="G2462">
            <v>360479.15</v>
          </cell>
          <cell r="H2462">
            <v>360479.15</v>
          </cell>
          <cell r="I2462">
            <v>360479.15</v>
          </cell>
          <cell r="J2462">
            <v>360479.15</v>
          </cell>
          <cell r="K2462">
            <v>360479.15</v>
          </cell>
          <cell r="L2462">
            <v>360479.15</v>
          </cell>
          <cell r="M2462">
            <v>360479.15</v>
          </cell>
          <cell r="N2462">
            <v>360479.15</v>
          </cell>
          <cell r="O2462">
            <v>360479.15</v>
          </cell>
          <cell r="P2462">
            <v>360479.15</v>
          </cell>
          <cell r="Q2462">
            <v>360479.15</v>
          </cell>
          <cell r="R2462">
            <v>360479.15</v>
          </cell>
          <cell r="S2462">
            <v>4325749.8</v>
          </cell>
          <cell r="T2462" t="str">
            <v>USD</v>
          </cell>
          <cell r="U2462" t="str">
            <v>ASSETS</v>
          </cell>
          <cell r="V2462" t="str">
            <v>OTHER ASSETS</v>
          </cell>
        </row>
        <row r="2463">
          <cell r="C2463" t="str">
            <v>O3   F22002228JUSD</v>
          </cell>
          <cell r="D2463" t="str">
            <v>CBAAA***</v>
          </cell>
          <cell r="E2463" t="str">
            <v>LAND&amp;ME</v>
          </cell>
          <cell r="F2463" t="str">
            <v>Balance Sheet</v>
          </cell>
          <cell r="G2463">
            <v>1479385.98</v>
          </cell>
          <cell r="H2463">
            <v>1479385.98</v>
          </cell>
          <cell r="I2463">
            <v>1479385.98</v>
          </cell>
          <cell r="J2463">
            <v>1479385.98</v>
          </cell>
          <cell r="K2463">
            <v>1479385.98</v>
          </cell>
          <cell r="L2463">
            <v>1479385.98</v>
          </cell>
          <cell r="M2463">
            <v>1479385.98</v>
          </cell>
          <cell r="N2463">
            <v>1479385.98</v>
          </cell>
          <cell r="O2463">
            <v>1479385.98</v>
          </cell>
          <cell r="P2463">
            <v>1479385.98</v>
          </cell>
          <cell r="Q2463">
            <v>1479385.98</v>
          </cell>
          <cell r="R2463">
            <v>1479385.98</v>
          </cell>
          <cell r="S2463">
            <v>17752631.760000002</v>
          </cell>
          <cell r="T2463" t="str">
            <v>USD</v>
          </cell>
          <cell r="U2463" t="str">
            <v>ASSETS</v>
          </cell>
          <cell r="V2463" t="str">
            <v>OTHER ASSETS</v>
          </cell>
        </row>
        <row r="2464">
          <cell r="C2464" t="str">
            <v>O3   F22002328JUSD</v>
          </cell>
          <cell r="D2464" t="str">
            <v>CBAAA***</v>
          </cell>
          <cell r="E2464" t="str">
            <v>LAND&amp;ME</v>
          </cell>
          <cell r="F2464" t="str">
            <v>Balance Sheet</v>
          </cell>
          <cell r="G2464">
            <v>425667.85</v>
          </cell>
          <cell r="H2464">
            <v>425667.85</v>
          </cell>
          <cell r="I2464">
            <v>425667.85</v>
          </cell>
          <cell r="J2464">
            <v>425667.85</v>
          </cell>
          <cell r="K2464">
            <v>425667.85</v>
          </cell>
          <cell r="L2464">
            <v>425667.85</v>
          </cell>
          <cell r="M2464">
            <v>425667.85</v>
          </cell>
          <cell r="N2464">
            <v>425667.85</v>
          </cell>
          <cell r="O2464">
            <v>425667.85</v>
          </cell>
          <cell r="P2464">
            <v>425667.85</v>
          </cell>
          <cell r="Q2464">
            <v>425667.85</v>
          </cell>
          <cell r="R2464">
            <v>443763.01</v>
          </cell>
          <cell r="S2464">
            <v>5126109.3599999994</v>
          </cell>
          <cell r="T2464" t="str">
            <v>USD</v>
          </cell>
          <cell r="U2464" t="str">
            <v>ASSETS</v>
          </cell>
          <cell r="V2464" t="str">
            <v>OTHER ASSETS</v>
          </cell>
        </row>
        <row r="2465">
          <cell r="C2465" t="str">
            <v>O3   F22002508JUSD</v>
          </cell>
          <cell r="D2465" t="str">
            <v>CBAAA***</v>
          </cell>
          <cell r="E2465" t="str">
            <v>LAND&amp;ME</v>
          </cell>
          <cell r="F2465" t="str">
            <v>Balance Sheet</v>
          </cell>
          <cell r="G2465">
            <v>208629.82</v>
          </cell>
          <cell r="H2465">
            <v>208629.82</v>
          </cell>
          <cell r="I2465">
            <v>208629.82</v>
          </cell>
          <cell r="J2465">
            <v>208629.82</v>
          </cell>
          <cell r="K2465">
            <v>208629.82</v>
          </cell>
          <cell r="L2465">
            <v>208629.82</v>
          </cell>
          <cell r="M2465">
            <v>208629.82</v>
          </cell>
          <cell r="N2465">
            <v>208629.82</v>
          </cell>
          <cell r="O2465">
            <v>208629.82</v>
          </cell>
          <cell r="P2465">
            <v>208629.82</v>
          </cell>
          <cell r="Q2465">
            <v>208629.82</v>
          </cell>
          <cell r="R2465">
            <v>208629.82</v>
          </cell>
          <cell r="S2465">
            <v>2503557.8400000003</v>
          </cell>
          <cell r="T2465" t="str">
            <v>USD</v>
          </cell>
          <cell r="U2465" t="str">
            <v>ASSETS</v>
          </cell>
          <cell r="V2465" t="str">
            <v>OTHER ASSETS</v>
          </cell>
        </row>
        <row r="2466">
          <cell r="C2466" t="str">
            <v>O3   F22002518JUSD</v>
          </cell>
          <cell r="D2466" t="str">
            <v>CBAAA***</v>
          </cell>
          <cell r="E2466" t="str">
            <v>LAND&amp;ME</v>
          </cell>
          <cell r="F2466" t="str">
            <v>Balance Sheet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19939.990000000002</v>
          </cell>
          <cell r="S2466">
            <v>19939.990000000002</v>
          </cell>
          <cell r="T2466" t="str">
            <v>USD</v>
          </cell>
          <cell r="U2466" t="str">
            <v>ASSETS</v>
          </cell>
          <cell r="V2466" t="str">
            <v>OTHER ASSETS</v>
          </cell>
        </row>
        <row r="2467">
          <cell r="C2467" t="str">
            <v>O3   F22002528JUSD</v>
          </cell>
          <cell r="D2467" t="str">
            <v>CBAAA***</v>
          </cell>
          <cell r="E2467" t="str">
            <v>LAND&amp;ME</v>
          </cell>
          <cell r="F2467" t="str">
            <v>Balance Sheet</v>
          </cell>
          <cell r="G2467">
            <v>33764.85</v>
          </cell>
          <cell r="H2467">
            <v>33764.85</v>
          </cell>
          <cell r="I2467">
            <v>33764.85</v>
          </cell>
          <cell r="J2467">
            <v>33764.85</v>
          </cell>
          <cell r="K2467">
            <v>33764.85</v>
          </cell>
          <cell r="L2467">
            <v>33764.85</v>
          </cell>
          <cell r="M2467">
            <v>33764.85</v>
          </cell>
          <cell r="N2467">
            <v>33764.85</v>
          </cell>
          <cell r="O2467">
            <v>33764.85</v>
          </cell>
          <cell r="P2467">
            <v>33764.85</v>
          </cell>
          <cell r="Q2467">
            <v>33764.85</v>
          </cell>
          <cell r="R2467">
            <v>33764.85</v>
          </cell>
          <cell r="S2467">
            <v>405178.1999999999</v>
          </cell>
          <cell r="T2467" t="str">
            <v>USD</v>
          </cell>
          <cell r="U2467" t="str">
            <v>ASSETS</v>
          </cell>
          <cell r="V2467" t="str">
            <v>OTHER ASSETS</v>
          </cell>
        </row>
        <row r="2468">
          <cell r="C2468" t="str">
            <v>O3   F22002538JUSD</v>
          </cell>
          <cell r="D2468" t="str">
            <v>CBAAA***</v>
          </cell>
          <cell r="E2468" t="str">
            <v>LAND&amp;ME</v>
          </cell>
          <cell r="F2468" t="str">
            <v>Balance Sheet</v>
          </cell>
          <cell r="G2468">
            <v>130517.52</v>
          </cell>
          <cell r="H2468">
            <v>130517.52</v>
          </cell>
          <cell r="I2468">
            <v>130517.52</v>
          </cell>
          <cell r="J2468">
            <v>130517.52</v>
          </cell>
          <cell r="K2468">
            <v>130517.52</v>
          </cell>
          <cell r="L2468">
            <v>130517.52</v>
          </cell>
          <cell r="M2468">
            <v>130517.52</v>
          </cell>
          <cell r="N2468">
            <v>130517.52</v>
          </cell>
          <cell r="O2468">
            <v>130517.52</v>
          </cell>
          <cell r="P2468">
            <v>130517.52</v>
          </cell>
          <cell r="Q2468">
            <v>130517.52</v>
          </cell>
          <cell r="R2468">
            <v>130517.52</v>
          </cell>
          <cell r="S2468">
            <v>1566210.24</v>
          </cell>
          <cell r="T2468" t="str">
            <v>USD</v>
          </cell>
          <cell r="U2468" t="str">
            <v>ASSETS</v>
          </cell>
          <cell r="V2468" t="str">
            <v>OTHER ASSETS</v>
          </cell>
        </row>
        <row r="2469">
          <cell r="C2469" t="str">
            <v>O3   F32002108JUSD</v>
          </cell>
          <cell r="D2469" t="str">
            <v>CBABB***</v>
          </cell>
          <cell r="E2469" t="str">
            <v>LAND&amp;ME</v>
          </cell>
          <cell r="F2469" t="str">
            <v>Balance Sheet</v>
          </cell>
          <cell r="G2469">
            <v>-1132229.77</v>
          </cell>
          <cell r="H2469">
            <v>-1143689.47</v>
          </cell>
          <cell r="I2469">
            <v>-1155149.23</v>
          </cell>
          <cell r="J2469">
            <v>-1166608.8799999999</v>
          </cell>
          <cell r="K2469">
            <v>-1178068.7</v>
          </cell>
          <cell r="L2469">
            <v>-1189528.31</v>
          </cell>
          <cell r="M2469">
            <v>-1200988.19</v>
          </cell>
          <cell r="N2469">
            <v>-1212447.77</v>
          </cell>
          <cell r="O2469">
            <v>-1223907.74</v>
          </cell>
          <cell r="P2469">
            <v>-1235367.28</v>
          </cell>
          <cell r="Q2469">
            <v>-1246827.32</v>
          </cell>
          <cell r="R2469">
            <v>-1258286.8</v>
          </cell>
          <cell r="S2469">
            <v>-14343099.459999999</v>
          </cell>
          <cell r="T2469" t="str">
            <v>USD</v>
          </cell>
          <cell r="U2469" t="str">
            <v>ASSETS</v>
          </cell>
          <cell r="V2469" t="str">
            <v>OTHER ASSETS</v>
          </cell>
        </row>
        <row r="2470">
          <cell r="C2470" t="str">
            <v>O3   F32002158JUSD</v>
          </cell>
          <cell r="D2470" t="str">
            <v>CBABB***</v>
          </cell>
          <cell r="E2470" t="str">
            <v>LAND&amp;ME</v>
          </cell>
          <cell r="F2470" t="str">
            <v>Balance Sheet</v>
          </cell>
          <cell r="G2470">
            <v>-84520.56</v>
          </cell>
          <cell r="H2470">
            <v>-84520.56</v>
          </cell>
          <cell r="I2470">
            <v>-84520.56</v>
          </cell>
          <cell r="J2470">
            <v>-84520.56</v>
          </cell>
          <cell r="K2470">
            <v>-84520.56</v>
          </cell>
          <cell r="L2470">
            <v>-84520.56</v>
          </cell>
          <cell r="M2470">
            <v>-84520.56</v>
          </cell>
          <cell r="N2470">
            <v>-84520.56</v>
          </cell>
          <cell r="O2470">
            <v>-84520.56</v>
          </cell>
          <cell r="P2470">
            <v>-84520.56</v>
          </cell>
          <cell r="Q2470">
            <v>-84520.56</v>
          </cell>
          <cell r="R2470">
            <v>-84520.56</v>
          </cell>
          <cell r="S2470">
            <v>-1014246.7200000002</v>
          </cell>
          <cell r="T2470" t="str">
            <v>USD</v>
          </cell>
          <cell r="U2470" t="str">
            <v>ASSETS</v>
          </cell>
          <cell r="V2470" t="str">
            <v>OTHER ASSETS</v>
          </cell>
        </row>
        <row r="2471">
          <cell r="C2471" t="str">
            <v>O3   F32002228JUSD</v>
          </cell>
          <cell r="D2471" t="str">
            <v>CBABA***</v>
          </cell>
          <cell r="E2471" t="str">
            <v>LAND&amp;ME</v>
          </cell>
          <cell r="F2471" t="str">
            <v>Balance Sheet</v>
          </cell>
          <cell r="G2471">
            <v>-1024086.38</v>
          </cell>
          <cell r="H2471">
            <v>-1035032.28</v>
          </cell>
          <cell r="I2471">
            <v>-1045978.24</v>
          </cell>
          <cell r="J2471">
            <v>-1056924.1399999999</v>
          </cell>
          <cell r="K2471">
            <v>-1067870.1200000001</v>
          </cell>
          <cell r="L2471">
            <v>-1078816</v>
          </cell>
          <cell r="M2471">
            <v>-1089761.98</v>
          </cell>
          <cell r="N2471">
            <v>-1100707.82</v>
          </cell>
          <cell r="O2471">
            <v>-1111653.8400000001</v>
          </cell>
          <cell r="P2471">
            <v>-1122599.6599999999</v>
          </cell>
          <cell r="Q2471">
            <v>-1133545.69</v>
          </cell>
          <cell r="R2471">
            <v>-1144491.5</v>
          </cell>
          <cell r="S2471">
            <v>-13011467.65</v>
          </cell>
          <cell r="T2471" t="str">
            <v>USD</v>
          </cell>
          <cell r="U2471" t="str">
            <v>ASSETS</v>
          </cell>
          <cell r="V2471" t="str">
            <v>OTHER ASSETS</v>
          </cell>
        </row>
        <row r="2472">
          <cell r="C2472" t="str">
            <v>O3   F32002328JUSD</v>
          </cell>
          <cell r="D2472" t="str">
            <v>CBABA***</v>
          </cell>
          <cell r="E2472" t="str">
            <v>LAND&amp;ME</v>
          </cell>
          <cell r="F2472" t="str">
            <v>Balance Sheet</v>
          </cell>
          <cell r="G2472">
            <v>-302807.21999999997</v>
          </cell>
          <cell r="H2472">
            <v>-307180.27</v>
          </cell>
          <cell r="I2472">
            <v>-311553.33</v>
          </cell>
          <cell r="J2472">
            <v>-315926.38</v>
          </cell>
          <cell r="K2472">
            <v>-320299.45</v>
          </cell>
          <cell r="L2472">
            <v>-324672.5</v>
          </cell>
          <cell r="M2472">
            <v>-329045.58</v>
          </cell>
          <cell r="N2472">
            <v>-333418.63</v>
          </cell>
          <cell r="O2472">
            <v>-337791.74</v>
          </cell>
          <cell r="P2472">
            <v>-342164.78</v>
          </cell>
          <cell r="Q2472">
            <v>-346537.9</v>
          </cell>
          <cell r="R2472">
            <v>-352720.45</v>
          </cell>
          <cell r="S2472">
            <v>-3924118.23</v>
          </cell>
          <cell r="T2472" t="str">
            <v>USD</v>
          </cell>
          <cell r="U2472" t="str">
            <v>ASSETS</v>
          </cell>
          <cell r="V2472" t="str">
            <v>OTHER ASSETS</v>
          </cell>
        </row>
        <row r="2473">
          <cell r="C2473" t="str">
            <v>O3   F32002508JUSD</v>
          </cell>
          <cell r="D2473" t="str">
            <v>CBABA***</v>
          </cell>
          <cell r="E2473" t="str">
            <v>LAND&amp;ME</v>
          </cell>
          <cell r="F2473" t="str">
            <v>Balance Sheet</v>
          </cell>
          <cell r="G2473">
            <v>-175502.19</v>
          </cell>
          <cell r="H2473">
            <v>-176641.57</v>
          </cell>
          <cell r="I2473">
            <v>-177781</v>
          </cell>
          <cell r="J2473">
            <v>-178920.37</v>
          </cell>
          <cell r="K2473">
            <v>-180059.81</v>
          </cell>
          <cell r="L2473">
            <v>-181199.17</v>
          </cell>
          <cell r="M2473">
            <v>-182338.62</v>
          </cell>
          <cell r="N2473">
            <v>-183477.97</v>
          </cell>
          <cell r="O2473">
            <v>-184617.43</v>
          </cell>
          <cell r="P2473">
            <v>-185756.76</v>
          </cell>
          <cell r="Q2473">
            <v>-186896.22</v>
          </cell>
          <cell r="R2473">
            <v>-188035.53</v>
          </cell>
          <cell r="S2473">
            <v>-2181226.6399999997</v>
          </cell>
          <cell r="T2473" t="str">
            <v>USD</v>
          </cell>
          <cell r="U2473" t="str">
            <v>ASSETS</v>
          </cell>
          <cell r="V2473" t="str">
            <v>OTHER ASSETS</v>
          </cell>
        </row>
        <row r="2474">
          <cell r="C2474" t="str">
            <v>O3   F32002518JUSD</v>
          </cell>
          <cell r="D2474" t="str">
            <v>CBABA***</v>
          </cell>
          <cell r="E2474" t="str">
            <v>LAND&amp;ME</v>
          </cell>
          <cell r="F2474" t="str">
            <v>Balance Sheet</v>
          </cell>
          <cell r="G2474">
            <v>-838.84</v>
          </cell>
          <cell r="H2474">
            <v>-927.26</v>
          </cell>
          <cell r="I2474">
            <v>-1015.7</v>
          </cell>
          <cell r="J2474">
            <v>-1104.1199999999999</v>
          </cell>
          <cell r="K2474">
            <v>-1192.56</v>
          </cell>
          <cell r="L2474">
            <v>-1280.98</v>
          </cell>
          <cell r="M2474">
            <v>-1335.94</v>
          </cell>
          <cell r="N2474">
            <v>-1390.9</v>
          </cell>
          <cell r="O2474">
            <v>-1445.86</v>
          </cell>
          <cell r="P2474">
            <v>-1500.82</v>
          </cell>
          <cell r="Q2474">
            <v>-1555.78</v>
          </cell>
          <cell r="R2474">
            <v>-2275.4</v>
          </cell>
          <cell r="S2474">
            <v>-15864.16</v>
          </cell>
          <cell r="T2474" t="str">
            <v>USD</v>
          </cell>
          <cell r="U2474" t="str">
            <v>ASSETS</v>
          </cell>
          <cell r="V2474" t="str">
            <v>OTHER ASSETS</v>
          </cell>
        </row>
        <row r="2475">
          <cell r="C2475" t="str">
            <v>O3   F32002528JUSD</v>
          </cell>
          <cell r="D2475" t="str">
            <v>CBABA***</v>
          </cell>
          <cell r="E2475" t="str">
            <v>LAND&amp;ME</v>
          </cell>
          <cell r="F2475" t="str">
            <v>Balance Sheet</v>
          </cell>
          <cell r="G2475">
            <v>-32525.98</v>
          </cell>
          <cell r="H2475">
            <v>-32773.75</v>
          </cell>
          <cell r="I2475">
            <v>-33021.519999999997</v>
          </cell>
          <cell r="J2475">
            <v>-33269.29</v>
          </cell>
          <cell r="K2475">
            <v>-33517.06</v>
          </cell>
          <cell r="L2475">
            <v>-33764.83</v>
          </cell>
          <cell r="M2475">
            <v>-33764.83</v>
          </cell>
          <cell r="N2475">
            <v>-33764.83</v>
          </cell>
          <cell r="O2475">
            <v>-33764.83</v>
          </cell>
          <cell r="P2475">
            <v>-33764.83</v>
          </cell>
          <cell r="Q2475">
            <v>-33764.83</v>
          </cell>
          <cell r="R2475">
            <v>-33764.83</v>
          </cell>
          <cell r="S2475">
            <v>-401461.41000000009</v>
          </cell>
          <cell r="T2475" t="str">
            <v>USD</v>
          </cell>
          <cell r="U2475" t="str">
            <v>ASSETS</v>
          </cell>
          <cell r="V2475" t="str">
            <v>OTHER ASSETS</v>
          </cell>
        </row>
        <row r="2476">
          <cell r="C2476" t="str">
            <v>O3   F32002538JUSD</v>
          </cell>
          <cell r="D2476" t="str">
            <v>CBABA***</v>
          </cell>
          <cell r="E2476" t="str">
            <v>LAND&amp;ME</v>
          </cell>
          <cell r="F2476" t="str">
            <v>Balance Sheet</v>
          </cell>
          <cell r="G2476">
            <v>-127764.68</v>
          </cell>
          <cell r="H2476">
            <v>-127764.68</v>
          </cell>
          <cell r="I2476">
            <v>-127764.68</v>
          </cell>
          <cell r="J2476">
            <v>-127764.68</v>
          </cell>
          <cell r="K2476">
            <v>-127764.68</v>
          </cell>
          <cell r="L2476">
            <v>-127764.68</v>
          </cell>
          <cell r="M2476">
            <v>-127764.68</v>
          </cell>
          <cell r="N2476">
            <v>-127764.68</v>
          </cell>
          <cell r="O2476">
            <v>-127764.68</v>
          </cell>
          <cell r="P2476">
            <v>-127764.68</v>
          </cell>
          <cell r="Q2476">
            <v>-127764.68</v>
          </cell>
          <cell r="R2476">
            <v>-127764.68</v>
          </cell>
          <cell r="S2476">
            <v>-1533176.1599999995</v>
          </cell>
          <cell r="T2476" t="str">
            <v>USD</v>
          </cell>
          <cell r="U2476" t="str">
            <v>ASSETS</v>
          </cell>
          <cell r="V2476" t="str">
            <v>OTHER ASSETS</v>
          </cell>
        </row>
        <row r="2477">
          <cell r="C2477" t="str">
            <v>O3   G170108JUSD</v>
          </cell>
          <cell r="D2477" t="str">
            <v>DABAAG**</v>
          </cell>
          <cell r="E2477" t="str">
            <v>A/P</v>
          </cell>
          <cell r="F2477" t="str">
            <v>Balance Sheet</v>
          </cell>
          <cell r="G2477">
            <v>-9405.23</v>
          </cell>
          <cell r="H2477">
            <v>-99463.82</v>
          </cell>
          <cell r="I2477">
            <v>-127624.1</v>
          </cell>
          <cell r="J2477">
            <v>-42613.63</v>
          </cell>
          <cell r="K2477">
            <v>-63437.07</v>
          </cell>
          <cell r="L2477">
            <v>-779006.42</v>
          </cell>
          <cell r="M2477">
            <v>-125787.26</v>
          </cell>
          <cell r="N2477">
            <v>-58818.41</v>
          </cell>
          <cell r="O2477">
            <v>1459631.15</v>
          </cell>
          <cell r="P2477">
            <v>-87664.38</v>
          </cell>
          <cell r="Q2477">
            <v>-112891.52</v>
          </cell>
          <cell r="R2477">
            <v>-154274.62</v>
          </cell>
          <cell r="S2477">
            <v>-201355.31000000006</v>
          </cell>
          <cell r="T2477" t="str">
            <v>USD</v>
          </cell>
          <cell r="U2477" t="str">
            <v>LIABILITIES</v>
          </cell>
          <cell r="V2477" t="str">
            <v>CURRENT LIAB</v>
          </cell>
        </row>
        <row r="2478">
          <cell r="C2478" t="str">
            <v>O3   G1747071USD</v>
          </cell>
          <cell r="D2478" t="str">
            <v>DABAAH**</v>
          </cell>
          <cell r="E2478" t="str">
            <v>A/P</v>
          </cell>
          <cell r="F2478" t="str">
            <v>Balance Sheet</v>
          </cell>
          <cell r="G2478">
            <v>0</v>
          </cell>
          <cell r="H2478">
            <v>-306426.28999999998</v>
          </cell>
          <cell r="I2478">
            <v>-365267.45</v>
          </cell>
          <cell r="J2478">
            <v>-350421.34</v>
          </cell>
          <cell r="K2478">
            <v>-350024.07</v>
          </cell>
          <cell r="L2478">
            <v>-367640.28</v>
          </cell>
          <cell r="M2478">
            <v>-387630.25</v>
          </cell>
          <cell r="N2478">
            <v>-410823.23</v>
          </cell>
          <cell r="O2478">
            <v>-394751.39</v>
          </cell>
          <cell r="P2478">
            <v>-393166.9</v>
          </cell>
          <cell r="Q2478">
            <v>-405672.93</v>
          </cell>
          <cell r="R2478">
            <v>-390511.77</v>
          </cell>
          <cell r="S2478">
            <v>-4122335.9000000004</v>
          </cell>
          <cell r="T2478" t="str">
            <v>USD</v>
          </cell>
          <cell r="U2478" t="str">
            <v>LIABILITIES</v>
          </cell>
          <cell r="V2478" t="str">
            <v>CURRENT LIAB</v>
          </cell>
        </row>
        <row r="2479">
          <cell r="C2479" t="str">
            <v>O3   G1747TMPUSD</v>
          </cell>
          <cell r="D2479" t="str">
            <v>DABAAJ**</v>
          </cell>
          <cell r="E2479" t="str">
            <v>A/P</v>
          </cell>
          <cell r="F2479" t="str">
            <v>Balance Sheet</v>
          </cell>
          <cell r="G2479">
            <v>-329567.93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-329567.93</v>
          </cell>
          <cell r="T2479" t="str">
            <v>USD</v>
          </cell>
          <cell r="U2479" t="str">
            <v>LIABILITIES</v>
          </cell>
          <cell r="V2479" t="str">
            <v>CURRENT LIAB</v>
          </cell>
        </row>
        <row r="2480">
          <cell r="C2480" t="str">
            <v>BU   G57600GZ01USD</v>
          </cell>
          <cell r="D2480" t="str">
            <v>DADAB***</v>
          </cell>
          <cell r="E2480" t="str">
            <v>CON PAYABLES</v>
          </cell>
          <cell r="F2480" t="str">
            <v>Balance Sheet</v>
          </cell>
          <cell r="G2480">
            <v>-12.42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-12.42</v>
          </cell>
          <cell r="T2480" t="str">
            <v>USD</v>
          </cell>
          <cell r="U2480" t="str">
            <v>LIABILITIES</v>
          </cell>
          <cell r="V2480" t="str">
            <v>CURRENT LIAB</v>
          </cell>
        </row>
        <row r="2481">
          <cell r="C2481" t="str">
            <v>O3   G47350038JUSD</v>
          </cell>
          <cell r="D2481" t="str">
            <v>DABAAG**</v>
          </cell>
          <cell r="E2481" t="str">
            <v>A/P</v>
          </cell>
          <cell r="F2481" t="str">
            <v>Balance Sheet</v>
          </cell>
          <cell r="G2481">
            <v>-26.77</v>
          </cell>
          <cell r="H2481">
            <v>0.02</v>
          </cell>
          <cell r="I2481">
            <v>0.02</v>
          </cell>
          <cell r="J2481">
            <v>0.02</v>
          </cell>
          <cell r="K2481">
            <v>0.02</v>
          </cell>
          <cell r="L2481">
            <v>0.02</v>
          </cell>
          <cell r="M2481">
            <v>0.02</v>
          </cell>
          <cell r="N2481">
            <v>0.02</v>
          </cell>
          <cell r="O2481">
            <v>0.02</v>
          </cell>
          <cell r="P2481">
            <v>0.02</v>
          </cell>
          <cell r="Q2481">
            <v>0.02</v>
          </cell>
          <cell r="R2481">
            <v>0.02</v>
          </cell>
          <cell r="S2481">
            <v>-26.550000000000004</v>
          </cell>
          <cell r="T2481" t="str">
            <v>USD</v>
          </cell>
          <cell r="U2481" t="str">
            <v>LIABILITIES</v>
          </cell>
          <cell r="V2481" t="str">
            <v>CURRENT LIAB</v>
          </cell>
        </row>
        <row r="2482">
          <cell r="C2482" t="str">
            <v>BU   G57600J601USD</v>
          </cell>
          <cell r="D2482" t="str">
            <v>DADAB***</v>
          </cell>
          <cell r="E2482" t="str">
            <v>CON PAYABLES</v>
          </cell>
          <cell r="F2482" t="str">
            <v>Balance Sheet</v>
          </cell>
          <cell r="G2482">
            <v>-126579.29</v>
          </cell>
          <cell r="H2482">
            <v>-52115.39</v>
          </cell>
          <cell r="I2482">
            <v>-204503</v>
          </cell>
          <cell r="J2482">
            <v>-53298.25</v>
          </cell>
          <cell r="K2482">
            <v>-72674.45</v>
          </cell>
          <cell r="L2482">
            <v>-60540.01</v>
          </cell>
          <cell r="M2482">
            <v>-49917.88</v>
          </cell>
          <cell r="N2482">
            <v>-43811.15</v>
          </cell>
          <cell r="O2482">
            <v>-47547.31</v>
          </cell>
          <cell r="P2482">
            <v>-79378.41</v>
          </cell>
          <cell r="Q2482">
            <v>-48241.95</v>
          </cell>
          <cell r="R2482">
            <v>-39891.730000000003</v>
          </cell>
          <cell r="S2482">
            <v>-878498.82</v>
          </cell>
          <cell r="T2482" t="str">
            <v>USD</v>
          </cell>
          <cell r="U2482" t="str">
            <v>LIABILITIES</v>
          </cell>
          <cell r="V2482" t="str">
            <v>CURRENT LIAB</v>
          </cell>
        </row>
        <row r="2483">
          <cell r="C2483" t="str">
            <v>BU   G57600J901USD</v>
          </cell>
          <cell r="D2483" t="str">
            <v>DADAB***</v>
          </cell>
          <cell r="E2483" t="str">
            <v>CON PAYABLES</v>
          </cell>
          <cell r="F2483" t="str">
            <v>Balance Sheet</v>
          </cell>
          <cell r="G2483">
            <v>-2134157.1800000002</v>
          </cell>
          <cell r="H2483">
            <v>-2299792.33</v>
          </cell>
          <cell r="I2483">
            <v>-5506496.4800000004</v>
          </cell>
          <cell r="J2483">
            <v>-2968425.44</v>
          </cell>
          <cell r="K2483">
            <v>-3075551.14</v>
          </cell>
          <cell r="L2483">
            <v>-2597732.52</v>
          </cell>
          <cell r="M2483">
            <v>-5543725.3899999997</v>
          </cell>
          <cell r="N2483">
            <v>-4484823.96</v>
          </cell>
          <cell r="O2483">
            <v>-2234880.64</v>
          </cell>
          <cell r="P2483">
            <v>-3764323.94</v>
          </cell>
          <cell r="Q2483">
            <v>-3169682.72</v>
          </cell>
          <cell r="R2483">
            <v>-3155851.6</v>
          </cell>
          <cell r="S2483">
            <v>-40935443.340000004</v>
          </cell>
          <cell r="T2483" t="str">
            <v>USD</v>
          </cell>
          <cell r="U2483" t="str">
            <v>LIABILITIES</v>
          </cell>
          <cell r="V2483" t="str">
            <v>CURRENT LIAB</v>
          </cell>
        </row>
        <row r="2484">
          <cell r="C2484" t="str">
            <v>BU   G57600JU01USD</v>
          </cell>
          <cell r="D2484" t="str">
            <v>DADAB***</v>
          </cell>
          <cell r="E2484" t="str">
            <v>CON PAYABLES</v>
          </cell>
          <cell r="F2484" t="str">
            <v>Balance Sheet</v>
          </cell>
          <cell r="G2484">
            <v>-20138.09</v>
          </cell>
          <cell r="H2484">
            <v>-29563.34</v>
          </cell>
          <cell r="I2484">
            <v>-81687.06</v>
          </cell>
          <cell r="J2484">
            <v>-15075.63</v>
          </cell>
          <cell r="K2484">
            <v>-18910.599999999999</v>
          </cell>
          <cell r="L2484">
            <v>-18902.560000000001</v>
          </cell>
          <cell r="M2484">
            <v>-18910.18</v>
          </cell>
          <cell r="N2484">
            <v>-19137.759999999998</v>
          </cell>
          <cell r="O2484">
            <v>-19552.87</v>
          </cell>
          <cell r="P2484">
            <v>-19809.25</v>
          </cell>
          <cell r="Q2484">
            <v>-20114.79</v>
          </cell>
          <cell r="R2484">
            <v>-19405.080000000002</v>
          </cell>
          <cell r="S2484">
            <v>-301207.21000000002</v>
          </cell>
          <cell r="T2484" t="str">
            <v>USD</v>
          </cell>
          <cell r="U2484" t="str">
            <v>LIABILITIES</v>
          </cell>
          <cell r="V2484" t="str">
            <v>CURRENT LIAB</v>
          </cell>
        </row>
        <row r="2485">
          <cell r="C2485" t="str">
            <v>BU   G57600KU01USD</v>
          </cell>
          <cell r="D2485" t="str">
            <v>DADAB***</v>
          </cell>
          <cell r="E2485" t="str">
            <v>CON PAYABLES</v>
          </cell>
          <cell r="F2485" t="str">
            <v>Balance Sheet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-110431.61</v>
          </cell>
          <cell r="M2485">
            <v>-110431.61</v>
          </cell>
          <cell r="N2485">
            <v>-110466.09</v>
          </cell>
          <cell r="O2485">
            <v>-111243.79</v>
          </cell>
          <cell r="P2485">
            <v>-114463.28</v>
          </cell>
          <cell r="Q2485">
            <v>-122016.23</v>
          </cell>
          <cell r="R2485">
            <v>-7550.3</v>
          </cell>
          <cell r="S2485">
            <v>-686602.91</v>
          </cell>
          <cell r="T2485" t="str">
            <v>USD</v>
          </cell>
          <cell r="U2485" t="str">
            <v>LIABILITIES</v>
          </cell>
          <cell r="V2485" t="str">
            <v>CURRENT LIAB</v>
          </cell>
        </row>
        <row r="2486">
          <cell r="C2486" t="str">
            <v>O4   A1533001USD</v>
          </cell>
          <cell r="D2486" t="str">
            <v>CACAFB**</v>
          </cell>
          <cell r="E2486" t="str">
            <v>TRADE RECEIVABLES</v>
          </cell>
          <cell r="F2486" t="str">
            <v>Balance Sheet</v>
          </cell>
          <cell r="G2486">
            <v>6262.27</v>
          </cell>
          <cell r="H2486">
            <v>2979.67</v>
          </cell>
          <cell r="I2486">
            <v>2979.79</v>
          </cell>
          <cell r="J2486">
            <v>2653.09</v>
          </cell>
          <cell r="K2486">
            <v>2653.47</v>
          </cell>
          <cell r="L2486">
            <v>2653.18</v>
          </cell>
          <cell r="M2486">
            <v>2653.18</v>
          </cell>
          <cell r="N2486">
            <v>2653.28</v>
          </cell>
          <cell r="O2486">
            <v>2653.09</v>
          </cell>
          <cell r="P2486">
            <v>2653.19</v>
          </cell>
          <cell r="Q2486">
            <v>2652.51</v>
          </cell>
          <cell r="R2486">
            <v>2653.19</v>
          </cell>
          <cell r="S2486">
            <v>36099.910000000003</v>
          </cell>
          <cell r="T2486" t="str">
            <v>USD</v>
          </cell>
          <cell r="U2486" t="str">
            <v>ASSETS</v>
          </cell>
          <cell r="V2486" t="str">
            <v>CURRENT ASSETS</v>
          </cell>
        </row>
        <row r="2487">
          <cell r="C2487" t="str">
            <v>O4   A153301801USD</v>
          </cell>
          <cell r="D2487" t="str">
            <v>CACAFB**</v>
          </cell>
          <cell r="E2487" t="str">
            <v>TRADE RECEIVABLES</v>
          </cell>
          <cell r="F2487" t="str">
            <v>Balance Sheet</v>
          </cell>
          <cell r="G2487">
            <v>2776.23</v>
          </cell>
          <cell r="H2487">
            <v>6933.67</v>
          </cell>
          <cell r="I2487">
            <v>7812.66</v>
          </cell>
          <cell r="J2487">
            <v>11047.64</v>
          </cell>
          <cell r="K2487">
            <v>6379.25</v>
          </cell>
          <cell r="L2487">
            <v>6208.51</v>
          </cell>
          <cell r="M2487">
            <v>4833.62</v>
          </cell>
          <cell r="N2487">
            <v>3925.73</v>
          </cell>
          <cell r="O2487">
            <v>4068.72</v>
          </cell>
          <cell r="P2487">
            <v>3635.85</v>
          </cell>
          <cell r="Q2487">
            <v>2558.06</v>
          </cell>
          <cell r="R2487">
            <v>2279.1</v>
          </cell>
          <cell r="S2487">
            <v>62459.040000000001</v>
          </cell>
          <cell r="T2487" t="str">
            <v>USD</v>
          </cell>
          <cell r="U2487" t="str">
            <v>ASSETS</v>
          </cell>
          <cell r="V2487" t="str">
            <v>CURRENT ASSETS</v>
          </cell>
        </row>
        <row r="2488">
          <cell r="C2488" t="str">
            <v>O4   A153301802USD</v>
          </cell>
          <cell r="D2488" t="str">
            <v>CACAFB**</v>
          </cell>
          <cell r="E2488" t="str">
            <v>TRADE RECEIVABLES</v>
          </cell>
          <cell r="F2488" t="str">
            <v>Balance Sheet</v>
          </cell>
          <cell r="G2488">
            <v>-1898.61</v>
          </cell>
          <cell r="H2488">
            <v>-3122.81</v>
          </cell>
          <cell r="I2488">
            <v>-1994.7</v>
          </cell>
          <cell r="J2488">
            <v>-2983.62</v>
          </cell>
          <cell r="K2488">
            <v>1889.12</v>
          </cell>
          <cell r="L2488">
            <v>1006.54</v>
          </cell>
          <cell r="M2488">
            <v>1276.3</v>
          </cell>
          <cell r="N2488">
            <v>3470.56</v>
          </cell>
          <cell r="O2488">
            <v>2202.9699999999998</v>
          </cell>
          <cell r="P2488">
            <v>1753.15</v>
          </cell>
          <cell r="Q2488">
            <v>834.36</v>
          </cell>
          <cell r="R2488">
            <v>2302.96</v>
          </cell>
          <cell r="S2488">
            <v>4736.22</v>
          </cell>
          <cell r="T2488" t="str">
            <v>USD</v>
          </cell>
          <cell r="U2488" t="str">
            <v>ASSETS</v>
          </cell>
          <cell r="V2488" t="str">
            <v>CURRENT ASSETS</v>
          </cell>
        </row>
        <row r="2489">
          <cell r="C2489" t="str">
            <v>BU   G57600L301USD</v>
          </cell>
          <cell r="D2489" t="str">
            <v>DADAB***</v>
          </cell>
          <cell r="E2489" t="str">
            <v>CON PAYABLES</v>
          </cell>
          <cell r="F2489" t="str">
            <v>Balance Sheet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-2447.1</v>
          </cell>
          <cell r="S2489">
            <v>-2447.1</v>
          </cell>
          <cell r="T2489" t="str">
            <v>USD</v>
          </cell>
          <cell r="U2489" t="str">
            <v>LIABILITIES</v>
          </cell>
          <cell r="V2489" t="str">
            <v>CURRENT LIAB</v>
          </cell>
        </row>
        <row r="2490">
          <cell r="C2490" t="str">
            <v>O4   A153301803USD</v>
          </cell>
          <cell r="D2490" t="str">
            <v>CACAFB**</v>
          </cell>
          <cell r="E2490" t="str">
            <v>TRADE RECEIVABLES</v>
          </cell>
          <cell r="F2490" t="str">
            <v>Balance Sheet</v>
          </cell>
          <cell r="G2490">
            <v>850.11</v>
          </cell>
          <cell r="H2490">
            <v>1244.79</v>
          </cell>
          <cell r="I2490">
            <v>1244.8499999999999</v>
          </cell>
          <cell r="J2490">
            <v>984.65</v>
          </cell>
          <cell r="K2490">
            <v>799.2</v>
          </cell>
          <cell r="L2490">
            <v>31.34</v>
          </cell>
          <cell r="M2490">
            <v>106.21</v>
          </cell>
          <cell r="N2490">
            <v>31.34</v>
          </cell>
          <cell r="O2490">
            <v>32.700000000000003</v>
          </cell>
          <cell r="P2490">
            <v>32.700000000000003</v>
          </cell>
          <cell r="Q2490">
            <v>32.69</v>
          </cell>
          <cell r="R2490">
            <v>4.1100000000000003</v>
          </cell>
          <cell r="S2490">
            <v>5394.6899999999987</v>
          </cell>
          <cell r="T2490" t="str">
            <v>USD</v>
          </cell>
          <cell r="U2490" t="str">
            <v>ASSETS</v>
          </cell>
          <cell r="V2490" t="str">
            <v>CURRENT ASSETS</v>
          </cell>
        </row>
        <row r="2491">
          <cell r="C2491" t="str">
            <v>O4   A153301804USD</v>
          </cell>
          <cell r="D2491" t="str">
            <v>CACAFB**</v>
          </cell>
          <cell r="E2491" t="str">
            <v>TRADE RECEIVABLES</v>
          </cell>
          <cell r="F2491" t="str">
            <v>Balance Sheet</v>
          </cell>
          <cell r="G2491">
            <v>-130.16999999999999</v>
          </cell>
          <cell r="H2491">
            <v>-130.16</v>
          </cell>
          <cell r="I2491">
            <v>-130.16</v>
          </cell>
          <cell r="J2491">
            <v>0.01</v>
          </cell>
          <cell r="K2491">
            <v>0.01</v>
          </cell>
          <cell r="L2491">
            <v>0.01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-390.46000000000004</v>
          </cell>
          <cell r="T2491" t="str">
            <v>USD</v>
          </cell>
          <cell r="U2491" t="str">
            <v>ASSETS</v>
          </cell>
          <cell r="V2491" t="str">
            <v>CURRENT ASSETS</v>
          </cell>
        </row>
        <row r="2492">
          <cell r="C2492" t="str">
            <v>O4   A153301805USD</v>
          </cell>
          <cell r="D2492" t="str">
            <v>CACAFB**</v>
          </cell>
          <cell r="E2492" t="str">
            <v>TRADE RECEIVABLES</v>
          </cell>
          <cell r="F2492" t="str">
            <v>Balance Sheet</v>
          </cell>
          <cell r="G2492">
            <v>3051.77</v>
          </cell>
          <cell r="H2492">
            <v>3051.55</v>
          </cell>
          <cell r="I2492">
            <v>3051.66</v>
          </cell>
          <cell r="J2492">
            <v>3051.66</v>
          </cell>
          <cell r="K2492">
            <v>3052.11</v>
          </cell>
          <cell r="L2492">
            <v>3051.77</v>
          </cell>
          <cell r="M2492">
            <v>2976.9</v>
          </cell>
          <cell r="N2492">
            <v>3051.88</v>
          </cell>
          <cell r="O2492">
            <v>3051.66</v>
          </cell>
          <cell r="P2492">
            <v>3051.77</v>
          </cell>
          <cell r="Q2492">
            <v>3050.99</v>
          </cell>
          <cell r="R2492">
            <v>377.29</v>
          </cell>
          <cell r="S2492">
            <v>33871.01</v>
          </cell>
          <cell r="T2492" t="str">
            <v>USD</v>
          </cell>
          <cell r="U2492" t="str">
            <v>ASSETS</v>
          </cell>
          <cell r="V2492" t="str">
            <v>CURRENT ASSETS</v>
          </cell>
        </row>
        <row r="2493">
          <cell r="C2493" t="str">
            <v>O4   A305100202USD</v>
          </cell>
          <cell r="D2493" t="str">
            <v>CACB****</v>
          </cell>
          <cell r="E2493" t="str">
            <v>TRADE RECEIVABLES</v>
          </cell>
          <cell r="F2493" t="str">
            <v>Balance Sheet</v>
          </cell>
          <cell r="G2493">
            <v>544.52</v>
          </cell>
          <cell r="H2493">
            <v>544.48</v>
          </cell>
          <cell r="I2493">
            <v>544.5</v>
          </cell>
          <cell r="J2493">
            <v>544.5</v>
          </cell>
          <cell r="K2493">
            <v>544.58000000000004</v>
          </cell>
          <cell r="L2493">
            <v>544.52</v>
          </cell>
          <cell r="M2493">
            <v>544.52</v>
          </cell>
          <cell r="N2493">
            <v>544.54</v>
          </cell>
          <cell r="O2493">
            <v>544.5</v>
          </cell>
          <cell r="P2493">
            <v>544.52</v>
          </cell>
          <cell r="Q2493">
            <v>544.38</v>
          </cell>
          <cell r="R2493">
            <v>544.52</v>
          </cell>
          <cell r="S2493">
            <v>6534.08</v>
          </cell>
          <cell r="T2493" t="str">
            <v>USD</v>
          </cell>
          <cell r="U2493" t="str">
            <v>ASSETS</v>
          </cell>
          <cell r="V2493" t="str">
            <v>CURRENT ASSETS</v>
          </cell>
        </row>
        <row r="2494">
          <cell r="C2494" t="str">
            <v>O4   A305100296USD</v>
          </cell>
          <cell r="D2494" t="str">
            <v>CACB****</v>
          </cell>
          <cell r="E2494" t="str">
            <v>TRADE RECEIVABLES</v>
          </cell>
          <cell r="F2494" t="str">
            <v>Balance Sheet</v>
          </cell>
          <cell r="G2494">
            <v>87171.43</v>
          </cell>
          <cell r="H2494">
            <v>86578.35</v>
          </cell>
          <cell r="I2494">
            <v>86478.080000000002</v>
          </cell>
          <cell r="J2494">
            <v>85323.74</v>
          </cell>
          <cell r="K2494">
            <v>85123.88</v>
          </cell>
          <cell r="L2494">
            <v>84154.79</v>
          </cell>
          <cell r="M2494">
            <v>83746.399999999994</v>
          </cell>
          <cell r="N2494">
            <v>83861.11</v>
          </cell>
          <cell r="O2494">
            <v>83514.64</v>
          </cell>
          <cell r="P2494">
            <v>83444.2</v>
          </cell>
          <cell r="Q2494">
            <v>82783.100000000006</v>
          </cell>
          <cell r="R2494">
            <v>77753.95</v>
          </cell>
          <cell r="S2494">
            <v>1009933.6699999998</v>
          </cell>
          <cell r="T2494" t="str">
            <v>USD</v>
          </cell>
          <cell r="U2494" t="str">
            <v>ASSETS</v>
          </cell>
          <cell r="V2494" t="str">
            <v>CURRENT ASSETS</v>
          </cell>
        </row>
        <row r="2495">
          <cell r="C2495" t="str">
            <v>O4   A3051002PHUSD</v>
          </cell>
          <cell r="D2495" t="str">
            <v>CACB****</v>
          </cell>
          <cell r="E2495" t="str">
            <v>TRADE RECEIVABLES</v>
          </cell>
          <cell r="F2495" t="str">
            <v>Balance Sheet</v>
          </cell>
          <cell r="G2495">
            <v>2722.59</v>
          </cell>
          <cell r="H2495">
            <v>2722.39</v>
          </cell>
          <cell r="I2495">
            <v>2722.49</v>
          </cell>
          <cell r="J2495">
            <v>2722.49</v>
          </cell>
          <cell r="K2495">
            <v>2722.89</v>
          </cell>
          <cell r="L2495">
            <v>2722.59</v>
          </cell>
          <cell r="M2495">
            <v>2722.59</v>
          </cell>
          <cell r="N2495">
            <v>2722.69</v>
          </cell>
          <cell r="O2495">
            <v>2722.49</v>
          </cell>
          <cell r="P2495">
            <v>2722.59</v>
          </cell>
          <cell r="Q2495">
            <v>2721.89</v>
          </cell>
          <cell r="R2495">
            <v>2722.59</v>
          </cell>
          <cell r="S2495">
            <v>32670.28</v>
          </cell>
          <cell r="T2495" t="str">
            <v>USD</v>
          </cell>
          <cell r="U2495" t="str">
            <v>ASSETS</v>
          </cell>
          <cell r="V2495" t="str">
            <v>CURRENT ASSETS</v>
          </cell>
        </row>
        <row r="2496">
          <cell r="C2496" t="str">
            <v>O4   A30600O401USD</v>
          </cell>
          <cell r="D2496" t="str">
            <v>CACAFA**</v>
          </cell>
          <cell r="E2496" t="str">
            <v>TRADE RECEIVABLES</v>
          </cell>
          <cell r="F2496" t="str">
            <v>Balance Sheet</v>
          </cell>
          <cell r="G2496">
            <v>-1565.42</v>
          </cell>
          <cell r="H2496">
            <v>-2264.9699999999998</v>
          </cell>
          <cell r="I2496">
            <v>-3499.79</v>
          </cell>
          <cell r="J2496">
            <v>-1104.02</v>
          </cell>
          <cell r="K2496">
            <v>-2293.29</v>
          </cell>
          <cell r="L2496">
            <v>-3390.31</v>
          </cell>
          <cell r="M2496">
            <v>-4405.97</v>
          </cell>
          <cell r="N2496">
            <v>-5483</v>
          </cell>
          <cell r="O2496">
            <v>-6668.45</v>
          </cell>
          <cell r="P2496">
            <v>-6755.88</v>
          </cell>
          <cell r="Q2496">
            <v>-9078.06</v>
          </cell>
          <cell r="R2496">
            <v>-3182.67</v>
          </cell>
          <cell r="S2496">
            <v>-49691.829999999994</v>
          </cell>
          <cell r="T2496" t="str">
            <v>USD</v>
          </cell>
          <cell r="U2496" t="str">
            <v>ASSETS</v>
          </cell>
          <cell r="V2496" t="str">
            <v>CURRENT ASSETS</v>
          </cell>
        </row>
        <row r="2497">
          <cell r="C2497" t="str">
            <v>O4   A30600O47JUSD</v>
          </cell>
          <cell r="D2497" t="str">
            <v>CACAFB**</v>
          </cell>
          <cell r="E2497" t="str">
            <v>TRADE RECEIVABLES</v>
          </cell>
          <cell r="F2497" t="str">
            <v>Balance Sheet</v>
          </cell>
          <cell r="G2497">
            <v>6723.95</v>
          </cell>
          <cell r="H2497">
            <v>6837.69</v>
          </cell>
          <cell r="I2497">
            <v>5415.56</v>
          </cell>
          <cell r="J2497">
            <v>3521.47</v>
          </cell>
          <cell r="K2497">
            <v>5468.27</v>
          </cell>
          <cell r="L2497">
            <v>13805.78</v>
          </cell>
          <cell r="M2497">
            <v>8016.42</v>
          </cell>
          <cell r="N2497">
            <v>5497.64</v>
          </cell>
          <cell r="O2497">
            <v>8028.06</v>
          </cell>
          <cell r="P2497">
            <v>9232.26</v>
          </cell>
          <cell r="Q2497">
            <v>9955.61</v>
          </cell>
          <cell r="R2497">
            <v>7782.81</v>
          </cell>
          <cell r="S2497">
            <v>90285.51999999999</v>
          </cell>
          <cell r="T2497" t="str">
            <v>USD</v>
          </cell>
          <cell r="U2497" t="str">
            <v>ASSETS</v>
          </cell>
          <cell r="V2497" t="str">
            <v>CURRENT ASSETS</v>
          </cell>
        </row>
        <row r="2498">
          <cell r="C2498" t="str">
            <v>O4   A30600O4EUUSD</v>
          </cell>
          <cell r="D2498" t="str">
            <v>CACAFA**</v>
          </cell>
          <cell r="E2498" t="str">
            <v>TRADE RECEIVABLES</v>
          </cell>
          <cell r="F2498" t="str">
            <v>Balance Sheet</v>
          </cell>
          <cell r="G2498">
            <v>0.08</v>
          </cell>
          <cell r="H2498">
            <v>0.08</v>
          </cell>
          <cell r="I2498">
            <v>0.08</v>
          </cell>
          <cell r="J2498">
            <v>0.08</v>
          </cell>
          <cell r="K2498">
            <v>0.08</v>
          </cell>
          <cell r="L2498">
            <v>0.08</v>
          </cell>
          <cell r="M2498">
            <v>0.08</v>
          </cell>
          <cell r="N2498">
            <v>0.08</v>
          </cell>
          <cell r="O2498">
            <v>0.08</v>
          </cell>
          <cell r="P2498">
            <v>0.08</v>
          </cell>
          <cell r="Q2498">
            <v>0.08</v>
          </cell>
          <cell r="R2498">
            <v>0.08</v>
          </cell>
          <cell r="S2498">
            <v>0.95999999999999985</v>
          </cell>
          <cell r="T2498" t="str">
            <v>USD</v>
          </cell>
          <cell r="U2498" t="str">
            <v>ASSETS</v>
          </cell>
          <cell r="V2498" t="str">
            <v>CURRENT ASSETS</v>
          </cell>
        </row>
        <row r="2499">
          <cell r="C2499" t="str">
            <v>O4   A30600O4OAUSD</v>
          </cell>
          <cell r="D2499" t="str">
            <v>CACAFA**</v>
          </cell>
          <cell r="E2499" t="str">
            <v>TRADE RECEIVABLES</v>
          </cell>
          <cell r="F2499" t="str">
            <v>Balance Sheet</v>
          </cell>
          <cell r="G2499">
            <v>44769.38</v>
          </cell>
          <cell r="H2499">
            <v>0.02</v>
          </cell>
          <cell r="I2499">
            <v>58333.09</v>
          </cell>
          <cell r="J2499">
            <v>60173.41</v>
          </cell>
          <cell r="K2499">
            <v>58578.33</v>
          </cell>
          <cell r="L2499">
            <v>53487.54</v>
          </cell>
          <cell r="M2499">
            <v>41849.54</v>
          </cell>
          <cell r="N2499">
            <v>51733.120000000003</v>
          </cell>
          <cell r="O2499">
            <v>43440.22</v>
          </cell>
          <cell r="P2499">
            <v>41412.550000000003</v>
          </cell>
          <cell r="Q2499">
            <v>50971.38</v>
          </cell>
          <cell r="R2499">
            <v>43570.75</v>
          </cell>
          <cell r="S2499">
            <v>548319.32999999984</v>
          </cell>
          <cell r="T2499" t="str">
            <v>USD</v>
          </cell>
          <cell r="U2499" t="str">
            <v>ASSETS</v>
          </cell>
          <cell r="V2499" t="str">
            <v>CURRENT ASSETS</v>
          </cell>
        </row>
        <row r="2500">
          <cell r="C2500" t="str">
            <v>O4   A30600O4ORUSD</v>
          </cell>
          <cell r="D2500" t="str">
            <v>CACAFA**</v>
          </cell>
          <cell r="E2500" t="str">
            <v>TRADE RECEIVABLES</v>
          </cell>
          <cell r="F2500" t="str">
            <v>Balance Sheet</v>
          </cell>
          <cell r="G2500">
            <v>196497.7</v>
          </cell>
          <cell r="H2500">
            <v>0.03</v>
          </cell>
          <cell r="I2500">
            <v>180004.92</v>
          </cell>
          <cell r="J2500">
            <v>276609.03000000003</v>
          </cell>
          <cell r="K2500">
            <v>217171.22</v>
          </cell>
          <cell r="L2500">
            <v>235585.49</v>
          </cell>
          <cell r="M2500">
            <v>237435.02</v>
          </cell>
          <cell r="N2500">
            <v>216419.49</v>
          </cell>
          <cell r="O2500">
            <v>218002.43</v>
          </cell>
          <cell r="P2500">
            <v>173308.79999999999</v>
          </cell>
          <cell r="Q2500">
            <v>231509.25</v>
          </cell>
          <cell r="R2500">
            <v>182706.49</v>
          </cell>
          <cell r="S2500">
            <v>2365249.87</v>
          </cell>
          <cell r="T2500" t="str">
            <v>USD</v>
          </cell>
          <cell r="U2500" t="str">
            <v>ASSETS</v>
          </cell>
          <cell r="V2500" t="str">
            <v>CURRENT ASSETS</v>
          </cell>
        </row>
        <row r="2501">
          <cell r="C2501" t="str">
            <v>O4   A30600O4USUSD</v>
          </cell>
          <cell r="D2501" t="str">
            <v>CACAFA**</v>
          </cell>
          <cell r="E2501" t="str">
            <v>TRADE RECEIVABLES</v>
          </cell>
          <cell r="F2501" t="str">
            <v>Balance Sheet</v>
          </cell>
          <cell r="G2501">
            <v>10358.959999999999</v>
          </cell>
          <cell r="H2501">
            <v>15765.96</v>
          </cell>
          <cell r="I2501">
            <v>13741.96</v>
          </cell>
          <cell r="J2501">
            <v>10878.96</v>
          </cell>
          <cell r="K2501">
            <v>14296.96</v>
          </cell>
          <cell r="L2501">
            <v>15289.96</v>
          </cell>
          <cell r="M2501">
            <v>15360.96</v>
          </cell>
          <cell r="N2501">
            <v>14851.97</v>
          </cell>
          <cell r="O2501">
            <v>14245.97</v>
          </cell>
          <cell r="P2501">
            <v>13493.97</v>
          </cell>
          <cell r="Q2501">
            <v>15871.97</v>
          </cell>
          <cell r="R2501">
            <v>14313.97</v>
          </cell>
          <cell r="S2501">
            <v>168471.57</v>
          </cell>
          <cell r="T2501" t="str">
            <v>USD</v>
          </cell>
          <cell r="U2501" t="str">
            <v>ASSETS</v>
          </cell>
          <cell r="V2501" t="str">
            <v>CURRENT ASSETS</v>
          </cell>
        </row>
        <row r="2502">
          <cell r="C2502" t="str">
            <v>O4   A30602007JUSD</v>
          </cell>
          <cell r="D2502" t="str">
            <v>CACAFA**</v>
          </cell>
          <cell r="E2502" t="str">
            <v>TRADE RECEIVABLES</v>
          </cell>
          <cell r="F2502" t="str">
            <v>Balance Sheet</v>
          </cell>
          <cell r="G2502">
            <v>-97820.59</v>
          </cell>
          <cell r="H2502">
            <v>-97820.59</v>
          </cell>
          <cell r="I2502">
            <v>-97820.59</v>
          </cell>
          <cell r="J2502">
            <v>-97820.59</v>
          </cell>
          <cell r="K2502">
            <v>-97820.59</v>
          </cell>
          <cell r="L2502">
            <v>-97820.59</v>
          </cell>
          <cell r="M2502">
            <v>-97820.59</v>
          </cell>
          <cell r="N2502">
            <v>-76020.039999999994</v>
          </cell>
          <cell r="O2502">
            <v>-58579.6</v>
          </cell>
          <cell r="P2502">
            <v>-54219.49</v>
          </cell>
          <cell r="Q2502">
            <v>-49859.38</v>
          </cell>
          <cell r="R2502">
            <v>-45499.27</v>
          </cell>
          <cell r="S2502">
            <v>-968921.90999999992</v>
          </cell>
          <cell r="T2502" t="str">
            <v>USD</v>
          </cell>
          <cell r="U2502" t="str">
            <v>ASSETS</v>
          </cell>
          <cell r="V2502" t="str">
            <v>CURRENT ASSETS</v>
          </cell>
        </row>
        <row r="2503">
          <cell r="C2503" t="str">
            <v>O4   A409103601USD</v>
          </cell>
          <cell r="D2503" t="str">
            <v>CAFA****</v>
          </cell>
          <cell r="E2503" t="str">
            <v>CON RECEIVABLES</v>
          </cell>
          <cell r="F2503" t="str">
            <v>Balance Sheet</v>
          </cell>
          <cell r="G2503">
            <v>29828.84</v>
          </cell>
          <cell r="H2503">
            <v>-2750.22</v>
          </cell>
          <cell r="I2503">
            <v>581460.9</v>
          </cell>
          <cell r="J2503">
            <v>124936.24</v>
          </cell>
          <cell r="K2503">
            <v>149925.14000000001</v>
          </cell>
          <cell r="L2503">
            <v>412655.34</v>
          </cell>
          <cell r="M2503">
            <v>1021824.79</v>
          </cell>
          <cell r="N2503">
            <v>118499.34</v>
          </cell>
          <cell r="O2503">
            <v>126267.66</v>
          </cell>
          <cell r="P2503">
            <v>364374.46</v>
          </cell>
          <cell r="Q2503">
            <v>758688.22</v>
          </cell>
          <cell r="R2503">
            <v>62290.12</v>
          </cell>
          <cell r="S2503">
            <v>3748000.83</v>
          </cell>
          <cell r="T2503" t="str">
            <v>USD</v>
          </cell>
          <cell r="U2503" t="str">
            <v>ASSETS</v>
          </cell>
          <cell r="V2503" t="str">
            <v>CURRENT ASSETS</v>
          </cell>
        </row>
        <row r="2504">
          <cell r="C2504" t="str">
            <v>O4   A40910AX01USD</v>
          </cell>
          <cell r="D2504" t="str">
            <v>CAFA****</v>
          </cell>
          <cell r="E2504" t="str">
            <v>CON RECEIVABLES</v>
          </cell>
          <cell r="F2504" t="str">
            <v>Balance Sheet</v>
          </cell>
          <cell r="G2504">
            <v>708204.11</v>
          </cell>
          <cell r="H2504">
            <v>516671.79</v>
          </cell>
          <cell r="I2504">
            <v>335090.13</v>
          </cell>
          <cell r="J2504">
            <v>630096.23</v>
          </cell>
          <cell r="K2504">
            <v>596700.54</v>
          </cell>
          <cell r="L2504">
            <v>576813.43999999994</v>
          </cell>
          <cell r="M2504">
            <v>1120272.04</v>
          </cell>
          <cell r="N2504">
            <v>1111725.52</v>
          </cell>
          <cell r="O2504">
            <v>500114.49</v>
          </cell>
          <cell r="P2504">
            <v>511525.77</v>
          </cell>
          <cell r="Q2504">
            <v>505000.99</v>
          </cell>
          <cell r="R2504">
            <v>710748.88</v>
          </cell>
          <cell r="S2504">
            <v>7822963.9299999988</v>
          </cell>
          <cell r="T2504" t="str">
            <v>USD</v>
          </cell>
          <cell r="U2504" t="str">
            <v>ASSETS</v>
          </cell>
          <cell r="V2504" t="str">
            <v>CURRENT ASSETS</v>
          </cell>
        </row>
        <row r="2505">
          <cell r="C2505" t="str">
            <v>O4   A40910DH01USD</v>
          </cell>
          <cell r="D2505" t="str">
            <v>CAFA****</v>
          </cell>
          <cell r="E2505" t="str">
            <v>CON RECEIVABLES</v>
          </cell>
          <cell r="F2505" t="str">
            <v>Balance Sheet</v>
          </cell>
          <cell r="G2505">
            <v>0.02</v>
          </cell>
          <cell r="H2505">
            <v>0.02</v>
          </cell>
          <cell r="I2505">
            <v>0.02</v>
          </cell>
          <cell r="J2505">
            <v>0.02</v>
          </cell>
          <cell r="K2505">
            <v>0.02</v>
          </cell>
          <cell r="L2505">
            <v>0.02</v>
          </cell>
          <cell r="M2505">
            <v>0.02</v>
          </cell>
          <cell r="N2505">
            <v>0.02</v>
          </cell>
          <cell r="O2505">
            <v>0.02</v>
          </cell>
          <cell r="P2505">
            <v>0.02</v>
          </cell>
          <cell r="Q2505">
            <v>0.02</v>
          </cell>
          <cell r="R2505">
            <v>0</v>
          </cell>
          <cell r="S2505">
            <v>0.21999999999999997</v>
          </cell>
          <cell r="T2505" t="str">
            <v>USD</v>
          </cell>
          <cell r="U2505" t="str">
            <v>ASSETS</v>
          </cell>
          <cell r="V2505" t="str">
            <v>CURRENT ASSETS</v>
          </cell>
        </row>
        <row r="2506">
          <cell r="C2506" t="str">
            <v>O4   A40910J601USD</v>
          </cell>
          <cell r="D2506" t="str">
            <v>CAFA****</v>
          </cell>
          <cell r="E2506" t="str">
            <v>CON RECEIVABLES</v>
          </cell>
          <cell r="F2506" t="str">
            <v>Balance Sheet</v>
          </cell>
          <cell r="G2506">
            <v>0.01</v>
          </cell>
          <cell r="H2506">
            <v>0.01</v>
          </cell>
          <cell r="I2506">
            <v>0.01</v>
          </cell>
          <cell r="J2506">
            <v>0.01</v>
          </cell>
          <cell r="K2506">
            <v>0.01</v>
          </cell>
          <cell r="L2506">
            <v>0.01</v>
          </cell>
          <cell r="M2506">
            <v>0.01</v>
          </cell>
          <cell r="N2506">
            <v>0.01</v>
          </cell>
          <cell r="O2506">
            <v>0.01</v>
          </cell>
          <cell r="P2506">
            <v>0.01</v>
          </cell>
          <cell r="Q2506">
            <v>0.01</v>
          </cell>
          <cell r="R2506">
            <v>0</v>
          </cell>
          <cell r="S2506">
            <v>0.10999999999999999</v>
          </cell>
          <cell r="T2506" t="str">
            <v>USD</v>
          </cell>
          <cell r="U2506" t="str">
            <v>ASSETS</v>
          </cell>
          <cell r="V2506" t="str">
            <v>CURRENT ASSETS</v>
          </cell>
        </row>
        <row r="2507">
          <cell r="C2507" t="str">
            <v>O4   A40910J901USD</v>
          </cell>
          <cell r="D2507" t="str">
            <v>CAFA****</v>
          </cell>
          <cell r="E2507" t="str">
            <v>CON RECEIVABLES</v>
          </cell>
          <cell r="F2507" t="str">
            <v>Balance Sheet</v>
          </cell>
          <cell r="G2507">
            <v>0.01</v>
          </cell>
          <cell r="H2507">
            <v>0.01</v>
          </cell>
          <cell r="I2507">
            <v>0.01</v>
          </cell>
          <cell r="J2507">
            <v>0.01</v>
          </cell>
          <cell r="K2507">
            <v>0.01</v>
          </cell>
          <cell r="L2507">
            <v>0.01</v>
          </cell>
          <cell r="M2507">
            <v>0.01</v>
          </cell>
          <cell r="N2507">
            <v>0.01</v>
          </cell>
          <cell r="O2507">
            <v>0.01</v>
          </cell>
          <cell r="P2507">
            <v>0.01</v>
          </cell>
          <cell r="Q2507">
            <v>0.01</v>
          </cell>
          <cell r="R2507">
            <v>0</v>
          </cell>
          <cell r="S2507">
            <v>0.10999999999999999</v>
          </cell>
          <cell r="T2507" t="str">
            <v>USD</v>
          </cell>
          <cell r="U2507" t="str">
            <v>ASSETS</v>
          </cell>
          <cell r="V2507" t="str">
            <v>CURRENT ASSETS</v>
          </cell>
        </row>
        <row r="2508">
          <cell r="C2508" t="str">
            <v>O4   A40910S301USD</v>
          </cell>
          <cell r="D2508" t="str">
            <v>CAFA****</v>
          </cell>
          <cell r="E2508" t="str">
            <v>CON RECEIVABLES</v>
          </cell>
          <cell r="F2508" t="str">
            <v>Balance Sheet</v>
          </cell>
          <cell r="G2508">
            <v>0.01</v>
          </cell>
          <cell r="H2508">
            <v>0.01</v>
          </cell>
          <cell r="I2508">
            <v>0.01</v>
          </cell>
          <cell r="J2508">
            <v>0.01</v>
          </cell>
          <cell r="K2508">
            <v>0.01</v>
          </cell>
          <cell r="L2508">
            <v>0.01</v>
          </cell>
          <cell r="M2508">
            <v>0.01</v>
          </cell>
          <cell r="N2508">
            <v>0.01</v>
          </cell>
          <cell r="O2508">
            <v>0.01</v>
          </cell>
          <cell r="P2508">
            <v>0.01</v>
          </cell>
          <cell r="Q2508">
            <v>0.01</v>
          </cell>
          <cell r="R2508">
            <v>0</v>
          </cell>
          <cell r="S2508">
            <v>0.10999999999999999</v>
          </cell>
          <cell r="T2508" t="str">
            <v>USD</v>
          </cell>
          <cell r="U2508" t="str">
            <v>ASSETS</v>
          </cell>
          <cell r="V2508" t="str">
            <v>CURRENT ASSETS</v>
          </cell>
        </row>
        <row r="2509">
          <cell r="C2509" t="str">
            <v>O4   A40910YD01USD</v>
          </cell>
          <cell r="D2509" t="str">
            <v>CAFA****</v>
          </cell>
          <cell r="E2509" t="str">
            <v>CON RECEIVABLES</v>
          </cell>
          <cell r="F2509" t="str">
            <v>Balance Sheet</v>
          </cell>
          <cell r="G2509">
            <v>436.06</v>
          </cell>
          <cell r="H2509">
            <v>436.03</v>
          </cell>
          <cell r="I2509">
            <v>436.05</v>
          </cell>
          <cell r="J2509">
            <v>436.05</v>
          </cell>
          <cell r="K2509">
            <v>436.11</v>
          </cell>
          <cell r="L2509">
            <v>436.06</v>
          </cell>
          <cell r="M2509">
            <v>436.06</v>
          </cell>
          <cell r="N2509">
            <v>436.08</v>
          </cell>
          <cell r="O2509">
            <v>436.05</v>
          </cell>
          <cell r="P2509">
            <v>436.07</v>
          </cell>
          <cell r="Q2509">
            <v>435.96</v>
          </cell>
          <cell r="R2509">
            <v>436.07</v>
          </cell>
          <cell r="S2509">
            <v>5232.6499999999996</v>
          </cell>
          <cell r="T2509" t="str">
            <v>USD</v>
          </cell>
          <cell r="U2509" t="str">
            <v>ASSETS</v>
          </cell>
          <cell r="V2509" t="str">
            <v>CURRENT ASSETS</v>
          </cell>
        </row>
        <row r="2510">
          <cell r="C2510" t="str">
            <v>O4   A40990AX01USD</v>
          </cell>
          <cell r="D2510" t="str">
            <v>CAFM****</v>
          </cell>
          <cell r="E2510" t="str">
            <v>CON RECEIVABLES</v>
          </cell>
          <cell r="F2510" t="str">
            <v>Balance Sheet</v>
          </cell>
          <cell r="G2510">
            <v>0.01</v>
          </cell>
          <cell r="H2510">
            <v>0.01</v>
          </cell>
          <cell r="I2510">
            <v>0.01</v>
          </cell>
          <cell r="J2510">
            <v>0.01</v>
          </cell>
          <cell r="K2510">
            <v>0.01</v>
          </cell>
          <cell r="L2510">
            <v>0.01</v>
          </cell>
          <cell r="M2510">
            <v>0.01</v>
          </cell>
          <cell r="N2510">
            <v>0.01</v>
          </cell>
          <cell r="O2510">
            <v>0.01</v>
          </cell>
          <cell r="P2510">
            <v>0.01</v>
          </cell>
          <cell r="Q2510">
            <v>0.01</v>
          </cell>
          <cell r="R2510">
            <v>0.01</v>
          </cell>
          <cell r="S2510">
            <v>0.11999999999999998</v>
          </cell>
          <cell r="T2510" t="str">
            <v>USD</v>
          </cell>
          <cell r="U2510" t="str">
            <v>ASSETS</v>
          </cell>
          <cell r="V2510" t="str">
            <v>CURRENT ASSETS</v>
          </cell>
        </row>
        <row r="2511">
          <cell r="C2511" t="str">
            <v>O4   A40990AX96USD</v>
          </cell>
          <cell r="D2511" t="str">
            <v>CAFM****</v>
          </cell>
          <cell r="E2511" t="str">
            <v>CON RECEIVABLES</v>
          </cell>
          <cell r="F2511" t="str">
            <v>Balance Sheet</v>
          </cell>
          <cell r="G2511">
            <v>-0.04</v>
          </cell>
          <cell r="H2511">
            <v>-0.04</v>
          </cell>
          <cell r="I2511">
            <v>-0.04</v>
          </cell>
          <cell r="J2511">
            <v>-0.04</v>
          </cell>
          <cell r="K2511">
            <v>-0.04</v>
          </cell>
          <cell r="L2511">
            <v>-0.04</v>
          </cell>
          <cell r="M2511">
            <v>-0.04</v>
          </cell>
          <cell r="N2511">
            <v>-0.04</v>
          </cell>
          <cell r="O2511">
            <v>-0.04</v>
          </cell>
          <cell r="P2511">
            <v>-0.04</v>
          </cell>
          <cell r="Q2511">
            <v>-0.04</v>
          </cell>
          <cell r="R2511">
            <v>-0.04</v>
          </cell>
          <cell r="S2511">
            <v>-0.47999999999999993</v>
          </cell>
          <cell r="T2511" t="str">
            <v>USD</v>
          </cell>
          <cell r="U2511" t="str">
            <v>ASSETS</v>
          </cell>
          <cell r="V2511" t="str">
            <v>CURRENT ASSETS</v>
          </cell>
        </row>
        <row r="2512">
          <cell r="C2512" t="str">
            <v>O4   A51970O401USD</v>
          </cell>
          <cell r="D2512" t="str">
            <v>CAGBB***</v>
          </cell>
          <cell r="E2512" t="str">
            <v>OTHER</v>
          </cell>
          <cell r="F2512" t="str">
            <v>Balance Sheet</v>
          </cell>
          <cell r="G2512">
            <v>12712.3</v>
          </cell>
          <cell r="H2512">
            <v>11351.65</v>
          </cell>
          <cell r="I2512">
            <v>9991</v>
          </cell>
          <cell r="J2512">
            <v>8630.35</v>
          </cell>
          <cell r="K2512">
            <v>7269.7</v>
          </cell>
          <cell r="L2512">
            <v>5909.05</v>
          </cell>
          <cell r="M2512">
            <v>4548.3999999999996</v>
          </cell>
          <cell r="N2512">
            <v>3268.49</v>
          </cell>
          <cell r="O2512">
            <v>5973.72</v>
          </cell>
          <cell r="P2512">
            <v>4653.4399999999996</v>
          </cell>
          <cell r="Q2512">
            <v>3333.16</v>
          </cell>
          <cell r="R2512">
            <v>13806.39</v>
          </cell>
          <cell r="S2512">
            <v>91447.65</v>
          </cell>
          <cell r="T2512" t="str">
            <v>USD</v>
          </cell>
          <cell r="U2512" t="str">
            <v>ASSETS</v>
          </cell>
          <cell r="V2512" t="str">
            <v>CURRENT ASSETS</v>
          </cell>
        </row>
        <row r="2513">
          <cell r="C2513" t="str">
            <v>O4   A519907JUSD</v>
          </cell>
          <cell r="D2513" t="str">
            <v>CAGBB***</v>
          </cell>
          <cell r="E2513" t="str">
            <v>OTHER</v>
          </cell>
          <cell r="F2513" t="str">
            <v>Balance Sheet</v>
          </cell>
          <cell r="G2513">
            <v>106603.69</v>
          </cell>
          <cell r="H2513">
            <v>84303.93</v>
          </cell>
          <cell r="I2513">
            <v>72427.850000000006</v>
          </cell>
          <cell r="J2513">
            <v>230590.01</v>
          </cell>
          <cell r="K2513">
            <v>196971.48</v>
          </cell>
          <cell r="L2513">
            <v>173715.02</v>
          </cell>
          <cell r="M2513">
            <v>195893.23</v>
          </cell>
          <cell r="N2513">
            <v>127250.17</v>
          </cell>
          <cell r="O2513">
            <v>110966.31</v>
          </cell>
          <cell r="P2513">
            <v>85442.27</v>
          </cell>
          <cell r="Q2513">
            <v>61740.9</v>
          </cell>
          <cell r="R2513">
            <v>38071.300000000003</v>
          </cell>
          <cell r="S2513">
            <v>1483976.16</v>
          </cell>
          <cell r="T2513" t="str">
            <v>USD</v>
          </cell>
          <cell r="U2513" t="str">
            <v>ASSETS</v>
          </cell>
          <cell r="V2513" t="str">
            <v>CURRENT ASSETS</v>
          </cell>
        </row>
        <row r="2514">
          <cell r="C2514" t="str">
            <v>O4   E02900O47JUSD</v>
          </cell>
          <cell r="D2514" t="str">
            <v>CBAAD***</v>
          </cell>
          <cell r="E2514" t="str">
            <v>LAND&amp;ME</v>
          </cell>
          <cell r="F2514" t="str">
            <v>Balance Sheet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4493.45</v>
          </cell>
          <cell r="M2514">
            <v>7033.76</v>
          </cell>
          <cell r="N2514">
            <v>7033.76</v>
          </cell>
          <cell r="O2514">
            <v>7033.76</v>
          </cell>
          <cell r="P2514">
            <v>37395.08</v>
          </cell>
          <cell r="Q2514">
            <v>37395.08</v>
          </cell>
          <cell r="R2514">
            <v>0</v>
          </cell>
          <cell r="S2514">
            <v>100384.89000000001</v>
          </cell>
          <cell r="T2514" t="str">
            <v>USD</v>
          </cell>
          <cell r="U2514" t="str">
            <v>ASSETS</v>
          </cell>
          <cell r="V2514" t="str">
            <v>OTHER ASSETS</v>
          </cell>
        </row>
        <row r="2515">
          <cell r="C2515" t="str">
            <v>O4   F22002107JUSD</v>
          </cell>
          <cell r="D2515" t="str">
            <v>CBAAB***</v>
          </cell>
          <cell r="E2515" t="str">
            <v>LAND&amp;ME</v>
          </cell>
          <cell r="F2515" t="str">
            <v>Balance Sheet</v>
          </cell>
          <cell r="G2515">
            <v>11030954.199999999</v>
          </cell>
          <cell r="H2515">
            <v>11030954.199999999</v>
          </cell>
          <cell r="I2515">
            <v>11030954.199999999</v>
          </cell>
          <cell r="J2515">
            <v>11030954.199999999</v>
          </cell>
          <cell r="K2515">
            <v>11030954.199999999</v>
          </cell>
          <cell r="L2515">
            <v>11030954.199999999</v>
          </cell>
          <cell r="M2515">
            <v>11030954.199999999</v>
          </cell>
          <cell r="N2515">
            <v>11030954.199999999</v>
          </cell>
          <cell r="O2515">
            <v>11030954.199999999</v>
          </cell>
          <cell r="P2515">
            <v>11030954.199999999</v>
          </cell>
          <cell r="Q2515">
            <v>11030954.199999999</v>
          </cell>
          <cell r="R2515">
            <v>11030954.199999999</v>
          </cell>
          <cell r="S2515">
            <v>132371450.40000002</v>
          </cell>
          <cell r="T2515" t="str">
            <v>USD</v>
          </cell>
          <cell r="U2515" t="str">
            <v>ASSETS</v>
          </cell>
          <cell r="V2515" t="str">
            <v>OTHER ASSETS</v>
          </cell>
        </row>
        <row r="2516">
          <cell r="C2516" t="str">
            <v>O4   F22002227JUSD</v>
          </cell>
          <cell r="D2516" t="str">
            <v>CBAAA***</v>
          </cell>
          <cell r="E2516" t="str">
            <v>LAND&amp;ME</v>
          </cell>
          <cell r="F2516" t="str">
            <v>Balance Sheet</v>
          </cell>
          <cell r="G2516">
            <v>1250318.99</v>
          </cell>
          <cell r="H2516">
            <v>1250318.99</v>
          </cell>
          <cell r="I2516">
            <v>1250318.99</v>
          </cell>
          <cell r="J2516">
            <v>1250318.99</v>
          </cell>
          <cell r="K2516">
            <v>1250318.99</v>
          </cell>
          <cell r="L2516">
            <v>1250318.99</v>
          </cell>
          <cell r="M2516">
            <v>1250318.99</v>
          </cell>
          <cell r="N2516">
            <v>1250318.99</v>
          </cell>
          <cell r="O2516">
            <v>1250318.99</v>
          </cell>
          <cell r="P2516">
            <v>1250318.99</v>
          </cell>
          <cell r="Q2516">
            <v>1250318.99</v>
          </cell>
          <cell r="R2516">
            <v>1250318.99</v>
          </cell>
          <cell r="S2516">
            <v>15003827.880000001</v>
          </cell>
          <cell r="T2516" t="str">
            <v>USD</v>
          </cell>
          <cell r="U2516" t="str">
            <v>ASSETS</v>
          </cell>
          <cell r="V2516" t="str">
            <v>OTHER ASSETS</v>
          </cell>
        </row>
        <row r="2517">
          <cell r="C2517" t="str">
            <v>O4   F22002327JUSD</v>
          </cell>
          <cell r="D2517" t="str">
            <v>CBAAA***</v>
          </cell>
          <cell r="E2517" t="str">
            <v>LAND&amp;ME</v>
          </cell>
          <cell r="F2517" t="str">
            <v>Balance Sheet</v>
          </cell>
          <cell r="G2517">
            <v>407393.11</v>
          </cell>
          <cell r="H2517">
            <v>407393.11</v>
          </cell>
          <cell r="I2517">
            <v>407393.11</v>
          </cell>
          <cell r="J2517">
            <v>407393.11</v>
          </cell>
          <cell r="K2517">
            <v>407393.11</v>
          </cell>
          <cell r="L2517">
            <v>407393.11</v>
          </cell>
          <cell r="M2517">
            <v>407393.11</v>
          </cell>
          <cell r="N2517">
            <v>407393.11</v>
          </cell>
          <cell r="O2517">
            <v>407393.11</v>
          </cell>
          <cell r="P2517">
            <v>407393.11</v>
          </cell>
          <cell r="Q2517">
            <v>407393.11</v>
          </cell>
          <cell r="R2517">
            <v>437754.43</v>
          </cell>
          <cell r="S2517">
            <v>4919078.6399999987</v>
          </cell>
          <cell r="T2517" t="str">
            <v>USD</v>
          </cell>
          <cell r="U2517" t="str">
            <v>ASSETS</v>
          </cell>
          <cell r="V2517" t="str">
            <v>OTHER ASSETS</v>
          </cell>
        </row>
        <row r="2518">
          <cell r="C2518" t="str">
            <v>O4   F22002507JUSD</v>
          </cell>
          <cell r="D2518" t="str">
            <v>CBAAA***</v>
          </cell>
          <cell r="E2518" t="str">
            <v>LAND&amp;ME</v>
          </cell>
          <cell r="F2518" t="str">
            <v>Balance Sheet</v>
          </cell>
          <cell r="G2518">
            <v>118000.02</v>
          </cell>
          <cell r="H2518">
            <v>118000.02</v>
          </cell>
          <cell r="I2518">
            <v>118000.02</v>
          </cell>
          <cell r="J2518">
            <v>118000.02</v>
          </cell>
          <cell r="K2518">
            <v>118000.02</v>
          </cell>
          <cell r="L2518">
            <v>118000.02</v>
          </cell>
          <cell r="M2518">
            <v>118000.02</v>
          </cell>
          <cell r="N2518">
            <v>118000.02</v>
          </cell>
          <cell r="O2518">
            <v>118000.02</v>
          </cell>
          <cell r="P2518">
            <v>118000.02</v>
          </cell>
          <cell r="Q2518">
            <v>118000.02</v>
          </cell>
          <cell r="R2518">
            <v>118000.02</v>
          </cell>
          <cell r="S2518">
            <v>1416000.24</v>
          </cell>
          <cell r="T2518" t="str">
            <v>USD</v>
          </cell>
          <cell r="U2518" t="str">
            <v>ASSETS</v>
          </cell>
          <cell r="V2518" t="str">
            <v>OTHER ASSETS</v>
          </cell>
        </row>
        <row r="2519">
          <cell r="C2519" t="str">
            <v>O4   F22002517JUSD</v>
          </cell>
          <cell r="D2519" t="str">
            <v>CBAAA***</v>
          </cell>
          <cell r="E2519" t="str">
            <v>LAND&amp;ME</v>
          </cell>
          <cell r="F2519" t="str">
            <v>Balance Sheet</v>
          </cell>
          <cell r="G2519">
            <v>117068.48</v>
          </cell>
          <cell r="H2519">
            <v>117068.48</v>
          </cell>
          <cell r="I2519">
            <v>117068.48</v>
          </cell>
          <cell r="J2519">
            <v>117068.48</v>
          </cell>
          <cell r="K2519">
            <v>117068.48</v>
          </cell>
          <cell r="L2519">
            <v>117068.48</v>
          </cell>
          <cell r="M2519">
            <v>117068.48</v>
          </cell>
          <cell r="N2519">
            <v>117068.48</v>
          </cell>
          <cell r="O2519">
            <v>117068.48</v>
          </cell>
          <cell r="P2519">
            <v>117068.48</v>
          </cell>
          <cell r="Q2519">
            <v>117068.48</v>
          </cell>
          <cell r="R2519">
            <v>124102.25</v>
          </cell>
          <cell r="S2519">
            <v>1411855.53</v>
          </cell>
          <cell r="T2519" t="str">
            <v>USD</v>
          </cell>
          <cell r="U2519" t="str">
            <v>ASSETS</v>
          </cell>
          <cell r="V2519" t="str">
            <v>OTHER ASSETS</v>
          </cell>
        </row>
        <row r="2520">
          <cell r="C2520" t="str">
            <v>O4   F22002527JUSD</v>
          </cell>
          <cell r="D2520" t="str">
            <v>CBAAA***</v>
          </cell>
          <cell r="E2520" t="str">
            <v>LAND&amp;ME</v>
          </cell>
          <cell r="F2520" t="str">
            <v>Balance Sheet</v>
          </cell>
          <cell r="G2520">
            <v>18713.240000000002</v>
          </cell>
          <cell r="H2520">
            <v>18713.240000000002</v>
          </cell>
          <cell r="I2520">
            <v>18713.240000000002</v>
          </cell>
          <cell r="J2520">
            <v>18713.240000000002</v>
          </cell>
          <cell r="K2520">
            <v>18713.240000000002</v>
          </cell>
          <cell r="L2520">
            <v>18713.240000000002</v>
          </cell>
          <cell r="M2520">
            <v>18713.240000000002</v>
          </cell>
          <cell r="N2520">
            <v>18713.240000000002</v>
          </cell>
          <cell r="O2520">
            <v>18713.240000000002</v>
          </cell>
          <cell r="P2520">
            <v>18713.240000000002</v>
          </cell>
          <cell r="Q2520">
            <v>18713.240000000002</v>
          </cell>
          <cell r="R2520">
            <v>18713.240000000002</v>
          </cell>
          <cell r="S2520">
            <v>224558.87999999998</v>
          </cell>
          <cell r="T2520" t="str">
            <v>USD</v>
          </cell>
          <cell r="U2520" t="str">
            <v>ASSETS</v>
          </cell>
          <cell r="V2520" t="str">
            <v>OTHER ASSETS</v>
          </cell>
        </row>
        <row r="2521">
          <cell r="C2521" t="str">
            <v>O4   F22002557JUSD</v>
          </cell>
          <cell r="D2521" t="str">
            <v>CBAAA***</v>
          </cell>
          <cell r="E2521" t="str">
            <v>LAND&amp;ME</v>
          </cell>
          <cell r="F2521" t="str">
            <v>Balance Sheet</v>
          </cell>
          <cell r="G2521">
            <v>38661.019999999997</v>
          </cell>
          <cell r="H2521">
            <v>38661.019999999997</v>
          </cell>
          <cell r="I2521">
            <v>38661.019999999997</v>
          </cell>
          <cell r="J2521">
            <v>38661.019999999997</v>
          </cell>
          <cell r="K2521">
            <v>38661.019999999997</v>
          </cell>
          <cell r="L2521">
            <v>38661.019999999997</v>
          </cell>
          <cell r="M2521">
            <v>38661.019999999997</v>
          </cell>
          <cell r="N2521">
            <v>38661.019999999997</v>
          </cell>
          <cell r="O2521">
            <v>38661.019999999997</v>
          </cell>
          <cell r="P2521">
            <v>38661.019999999997</v>
          </cell>
          <cell r="Q2521">
            <v>38661.019999999997</v>
          </cell>
          <cell r="R2521">
            <v>38661.019999999997</v>
          </cell>
          <cell r="S2521">
            <v>463932.24000000005</v>
          </cell>
          <cell r="T2521" t="str">
            <v>USD</v>
          </cell>
          <cell r="U2521" t="str">
            <v>ASSETS</v>
          </cell>
          <cell r="V2521" t="str">
            <v>OTHER ASSETS</v>
          </cell>
        </row>
        <row r="2522">
          <cell r="C2522" t="str">
            <v>O4   F32002107JUSD</v>
          </cell>
          <cell r="D2522" t="str">
            <v>CBABB***</v>
          </cell>
          <cell r="E2522" t="str">
            <v>LAND&amp;ME</v>
          </cell>
          <cell r="F2522" t="str">
            <v>Balance Sheet</v>
          </cell>
          <cell r="G2522">
            <v>-2848469.74</v>
          </cell>
          <cell r="H2522">
            <v>-2874120.13</v>
          </cell>
          <cell r="I2522">
            <v>-2899770.6</v>
          </cell>
          <cell r="J2522">
            <v>-2925420.97</v>
          </cell>
          <cell r="K2522">
            <v>-2951071.45</v>
          </cell>
          <cell r="L2522">
            <v>-2976721.81</v>
          </cell>
          <cell r="M2522">
            <v>-3002372.3</v>
          </cell>
          <cell r="N2522">
            <v>-3028022.66</v>
          </cell>
          <cell r="O2522">
            <v>-3053673.18</v>
          </cell>
          <cell r="P2522">
            <v>-3079323.5</v>
          </cell>
          <cell r="Q2522">
            <v>-3104974.06</v>
          </cell>
          <cell r="R2522">
            <v>-3130624.36</v>
          </cell>
          <cell r="S2522">
            <v>-35874564.759999998</v>
          </cell>
          <cell r="T2522" t="str">
            <v>USD</v>
          </cell>
          <cell r="U2522" t="str">
            <v>ASSETS</v>
          </cell>
          <cell r="V2522" t="str">
            <v>OTHER ASSETS</v>
          </cell>
        </row>
        <row r="2523">
          <cell r="C2523" t="str">
            <v>O4   F32002227JUSD</v>
          </cell>
          <cell r="D2523" t="str">
            <v>CBABA***</v>
          </cell>
          <cell r="E2523" t="str">
            <v>LAND&amp;ME</v>
          </cell>
          <cell r="F2523" t="str">
            <v>Balance Sheet</v>
          </cell>
          <cell r="G2523">
            <v>-1040297.3</v>
          </cell>
          <cell r="H2523">
            <v>-1047143.69</v>
          </cell>
          <cell r="I2523">
            <v>-1053990.1200000001</v>
          </cell>
          <cell r="J2523">
            <v>-1060836.5</v>
          </cell>
          <cell r="K2523">
            <v>-1067682.94</v>
          </cell>
          <cell r="L2523">
            <v>-1074529.31</v>
          </cell>
          <cell r="M2523">
            <v>-1081375.77</v>
          </cell>
          <cell r="N2523">
            <v>-1088222.1200000001</v>
          </cell>
          <cell r="O2523">
            <v>-1095068.58</v>
          </cell>
          <cell r="P2523">
            <v>-1101914.92</v>
          </cell>
          <cell r="Q2523">
            <v>-1108761.3899999999</v>
          </cell>
          <cell r="R2523">
            <v>-1115607.72</v>
          </cell>
          <cell r="S2523">
            <v>-12935430.360000001</v>
          </cell>
          <cell r="T2523" t="str">
            <v>USD</v>
          </cell>
          <cell r="U2523" t="str">
            <v>ASSETS</v>
          </cell>
          <cell r="V2523" t="str">
            <v>OTHER ASSETS</v>
          </cell>
        </row>
        <row r="2524">
          <cell r="C2524" t="str">
            <v>O4   F32002327JUSD</v>
          </cell>
          <cell r="D2524" t="str">
            <v>CBABA***</v>
          </cell>
          <cell r="E2524" t="str">
            <v>LAND&amp;ME</v>
          </cell>
          <cell r="F2524" t="str">
            <v>Balance Sheet</v>
          </cell>
          <cell r="G2524">
            <v>-394693.62</v>
          </cell>
          <cell r="H2524">
            <v>-395131.54</v>
          </cell>
          <cell r="I2524">
            <v>-395569.46</v>
          </cell>
          <cell r="J2524">
            <v>-396007.38</v>
          </cell>
          <cell r="K2524">
            <v>-396445.3</v>
          </cell>
          <cell r="L2524">
            <v>-396883.20000000001</v>
          </cell>
          <cell r="M2524">
            <v>-397321.12</v>
          </cell>
          <cell r="N2524">
            <v>-397759.02</v>
          </cell>
          <cell r="O2524">
            <v>-398196.94</v>
          </cell>
          <cell r="P2524">
            <v>-398634.84</v>
          </cell>
          <cell r="Q2524">
            <v>-399072.76</v>
          </cell>
          <cell r="R2524">
            <v>-402546.8</v>
          </cell>
          <cell r="S2524">
            <v>-4768261.9799999995</v>
          </cell>
          <cell r="T2524" t="str">
            <v>USD</v>
          </cell>
          <cell r="U2524" t="str">
            <v>ASSETS</v>
          </cell>
          <cell r="V2524" t="str">
            <v>OTHER ASSETS</v>
          </cell>
        </row>
        <row r="2525">
          <cell r="C2525" t="str">
            <v>O4   F32002507JUSD</v>
          </cell>
          <cell r="D2525" t="str">
            <v>CBABA***</v>
          </cell>
          <cell r="E2525" t="str">
            <v>LAND&amp;ME</v>
          </cell>
          <cell r="F2525" t="str">
            <v>Balance Sheet</v>
          </cell>
          <cell r="G2525">
            <v>-98570.1</v>
          </cell>
          <cell r="H2525">
            <v>-99214.53</v>
          </cell>
          <cell r="I2525">
            <v>-99858.99</v>
          </cell>
          <cell r="J2525">
            <v>-100503.42</v>
          </cell>
          <cell r="K2525">
            <v>-101147.88</v>
          </cell>
          <cell r="L2525">
            <v>-101792.3</v>
          </cell>
          <cell r="M2525">
            <v>-102436.76</v>
          </cell>
          <cell r="N2525">
            <v>-103081.18</v>
          </cell>
          <cell r="O2525">
            <v>-103725.66</v>
          </cell>
          <cell r="P2525">
            <v>-104370.06</v>
          </cell>
          <cell r="Q2525">
            <v>-105014.54</v>
          </cell>
          <cell r="R2525">
            <v>-105658.93</v>
          </cell>
          <cell r="S2525">
            <v>-1225374.3499999999</v>
          </cell>
          <cell r="T2525" t="str">
            <v>USD</v>
          </cell>
          <cell r="U2525" t="str">
            <v>ASSETS</v>
          </cell>
          <cell r="V2525" t="str">
            <v>OTHER ASSETS</v>
          </cell>
        </row>
        <row r="2526">
          <cell r="C2526" t="str">
            <v>O4   F32002517JUSD</v>
          </cell>
          <cell r="D2526" t="str">
            <v>CBABA***</v>
          </cell>
          <cell r="E2526" t="str">
            <v>LAND&amp;ME</v>
          </cell>
          <cell r="F2526" t="str">
            <v>Balance Sheet</v>
          </cell>
          <cell r="G2526">
            <v>-93691.49</v>
          </cell>
          <cell r="H2526">
            <v>-94497.63</v>
          </cell>
          <cell r="I2526">
            <v>-95303.77</v>
          </cell>
          <cell r="J2526">
            <v>-96109.91</v>
          </cell>
          <cell r="K2526">
            <v>-96916.05</v>
          </cell>
          <cell r="L2526">
            <v>-97722.19</v>
          </cell>
          <cell r="M2526">
            <v>-98528.42</v>
          </cell>
          <cell r="N2526">
            <v>-99334.5</v>
          </cell>
          <cell r="O2526">
            <v>-100140.74</v>
          </cell>
          <cell r="P2526">
            <v>-100946.8</v>
          </cell>
          <cell r="Q2526">
            <v>-101753.08</v>
          </cell>
          <cell r="R2526">
            <v>-104115.66</v>
          </cell>
          <cell r="S2526">
            <v>-1179060.24</v>
          </cell>
          <cell r="T2526" t="str">
            <v>USD</v>
          </cell>
          <cell r="U2526" t="str">
            <v>ASSETS</v>
          </cell>
          <cell r="V2526" t="str">
            <v>OTHER ASSETS</v>
          </cell>
        </row>
        <row r="2527">
          <cell r="C2527" t="str">
            <v>O4   F32002527JUSD</v>
          </cell>
          <cell r="D2527" t="str">
            <v>CBABA***</v>
          </cell>
          <cell r="E2527" t="str">
            <v>LAND&amp;ME</v>
          </cell>
          <cell r="F2527" t="str">
            <v>Balance Sheet</v>
          </cell>
          <cell r="G2527">
            <v>-16111.41</v>
          </cell>
          <cell r="H2527">
            <v>-16253.75</v>
          </cell>
          <cell r="I2527">
            <v>-16396.12</v>
          </cell>
          <cell r="J2527">
            <v>-16538.46</v>
          </cell>
          <cell r="K2527">
            <v>-16680.830000000002</v>
          </cell>
          <cell r="L2527">
            <v>-16823.169999999998</v>
          </cell>
          <cell r="M2527">
            <v>-16965.64</v>
          </cell>
          <cell r="N2527">
            <v>-17107.98</v>
          </cell>
          <cell r="O2527">
            <v>-17250.45</v>
          </cell>
          <cell r="P2527">
            <v>-17392.759999999998</v>
          </cell>
          <cell r="Q2527">
            <v>-17535.23</v>
          </cell>
          <cell r="R2527">
            <v>-17677.54</v>
          </cell>
          <cell r="S2527">
            <v>-202733.34000000005</v>
          </cell>
          <cell r="T2527" t="str">
            <v>USD</v>
          </cell>
          <cell r="U2527" t="str">
            <v>ASSETS</v>
          </cell>
          <cell r="V2527" t="str">
            <v>OTHER ASSETS</v>
          </cell>
        </row>
        <row r="2528">
          <cell r="C2528" t="str">
            <v>O4   F32002557JUSD</v>
          </cell>
          <cell r="D2528" t="str">
            <v>CBABA***</v>
          </cell>
          <cell r="E2528" t="str">
            <v>LAND&amp;ME</v>
          </cell>
          <cell r="F2528" t="str">
            <v>Balance Sheet</v>
          </cell>
          <cell r="G2528">
            <v>-27897.8</v>
          </cell>
          <cell r="H2528">
            <v>-28268.95</v>
          </cell>
          <cell r="I2528">
            <v>-28640.1</v>
          </cell>
          <cell r="J2528">
            <v>-29011.24</v>
          </cell>
          <cell r="K2528">
            <v>-29382.39</v>
          </cell>
          <cell r="L2528">
            <v>-29753.53</v>
          </cell>
          <cell r="M2528">
            <v>-30124.68</v>
          </cell>
          <cell r="N2528">
            <v>-30495.82</v>
          </cell>
          <cell r="O2528">
            <v>-30866.97</v>
          </cell>
          <cell r="P2528">
            <v>-31238.11</v>
          </cell>
          <cell r="Q2528">
            <v>-31609.26</v>
          </cell>
          <cell r="R2528">
            <v>-31980.400000000001</v>
          </cell>
          <cell r="S2528">
            <v>-359269.25</v>
          </cell>
          <cell r="T2528" t="str">
            <v>USD</v>
          </cell>
          <cell r="U2528" t="str">
            <v>ASSETS</v>
          </cell>
          <cell r="V2528" t="str">
            <v>OTHER ASSETS</v>
          </cell>
        </row>
        <row r="2529">
          <cell r="C2529" t="str">
            <v>O4   G1701001USD</v>
          </cell>
          <cell r="D2529" t="str">
            <v>DABAAG**</v>
          </cell>
          <cell r="E2529" t="str">
            <v>A/P</v>
          </cell>
          <cell r="F2529" t="str">
            <v>Balance Sheet</v>
          </cell>
          <cell r="G2529">
            <v>-3.51</v>
          </cell>
          <cell r="H2529">
            <v>-3.51</v>
          </cell>
          <cell r="I2529">
            <v>-3.51</v>
          </cell>
          <cell r="J2529">
            <v>-3.51</v>
          </cell>
          <cell r="K2529">
            <v>-3.51</v>
          </cell>
          <cell r="L2529">
            <v>-3.51</v>
          </cell>
          <cell r="M2529">
            <v>-3.51</v>
          </cell>
          <cell r="N2529">
            <v>-3.51</v>
          </cell>
          <cell r="O2529">
            <v>-3.51</v>
          </cell>
          <cell r="P2529">
            <v>-3.51</v>
          </cell>
          <cell r="Q2529">
            <v>-3.51</v>
          </cell>
          <cell r="R2529">
            <v>-3.51</v>
          </cell>
          <cell r="S2529">
            <v>-42.119999999999983</v>
          </cell>
          <cell r="T2529" t="str">
            <v>USD</v>
          </cell>
          <cell r="U2529" t="str">
            <v>LIABILITIES</v>
          </cell>
          <cell r="V2529" t="str">
            <v>CURRENT LIAB</v>
          </cell>
        </row>
        <row r="2530">
          <cell r="C2530" t="str">
            <v>O4   G170107JUSD</v>
          </cell>
          <cell r="D2530" t="str">
            <v>DABAAG**</v>
          </cell>
          <cell r="E2530" t="str">
            <v>A/P</v>
          </cell>
          <cell r="F2530" t="str">
            <v>Balance Sheet</v>
          </cell>
          <cell r="G2530">
            <v>-428454.98</v>
          </cell>
          <cell r="H2530">
            <v>153506.82</v>
          </cell>
          <cell r="I2530">
            <v>-168683.65</v>
          </cell>
          <cell r="J2530">
            <v>-253706.17</v>
          </cell>
          <cell r="K2530">
            <v>-800008.76</v>
          </cell>
          <cell r="L2530">
            <v>-433939.7</v>
          </cell>
          <cell r="M2530">
            <v>-264120.93</v>
          </cell>
          <cell r="N2530">
            <v>-145527.03</v>
          </cell>
          <cell r="O2530">
            <v>-472799.57</v>
          </cell>
          <cell r="P2530">
            <v>-190682.43</v>
          </cell>
          <cell r="Q2530">
            <v>-438721.43</v>
          </cell>
          <cell r="R2530">
            <v>-109590.98</v>
          </cell>
          <cell r="S2530">
            <v>-3552728.81</v>
          </cell>
          <cell r="T2530" t="str">
            <v>USD</v>
          </cell>
          <cell r="U2530" t="str">
            <v>LIABILITIES</v>
          </cell>
          <cell r="V2530" t="str">
            <v>CURRENT LIAB</v>
          </cell>
        </row>
        <row r="2531">
          <cell r="C2531" t="str">
            <v>O4   G1701093USD</v>
          </cell>
          <cell r="D2531" t="str">
            <v>DABAAG**</v>
          </cell>
          <cell r="E2531" t="str">
            <v>A/P</v>
          </cell>
          <cell r="F2531" t="str">
            <v>Balance Sheet</v>
          </cell>
          <cell r="G2531">
            <v>-7.0000000000000007E-2</v>
          </cell>
          <cell r="H2531">
            <v>-7.0000000000000007E-2</v>
          </cell>
          <cell r="I2531">
            <v>-7.0000000000000007E-2</v>
          </cell>
          <cell r="J2531">
            <v>-7.0000000000000007E-2</v>
          </cell>
          <cell r="K2531">
            <v>-7.0000000000000007E-2</v>
          </cell>
          <cell r="L2531">
            <v>-7.0000000000000007E-2</v>
          </cell>
          <cell r="M2531">
            <v>-7.0000000000000007E-2</v>
          </cell>
          <cell r="N2531">
            <v>-7.0000000000000007E-2</v>
          </cell>
          <cell r="O2531">
            <v>-7.0000000000000007E-2</v>
          </cell>
          <cell r="P2531">
            <v>-7.0000000000000007E-2</v>
          </cell>
          <cell r="Q2531">
            <v>-7.0000000000000007E-2</v>
          </cell>
          <cell r="R2531">
            <v>-7.0000000000000007E-2</v>
          </cell>
          <cell r="S2531">
            <v>-0.8400000000000003</v>
          </cell>
          <cell r="T2531" t="str">
            <v>USD</v>
          </cell>
          <cell r="U2531" t="str">
            <v>LIABILITIES</v>
          </cell>
          <cell r="V2531" t="str">
            <v>CURRENT LIAB</v>
          </cell>
        </row>
        <row r="2532">
          <cell r="C2532" t="str">
            <v>BU   G57600LZ01USD</v>
          </cell>
          <cell r="D2532" t="str">
            <v>DADAB***</v>
          </cell>
          <cell r="E2532" t="str">
            <v>CON PAYABLES</v>
          </cell>
          <cell r="F2532" t="str">
            <v>Balance Sheet</v>
          </cell>
          <cell r="G2532">
            <v>-1268959.32</v>
          </cell>
          <cell r="H2532">
            <v>-849354.12</v>
          </cell>
          <cell r="I2532">
            <v>-997279.08</v>
          </cell>
          <cell r="J2532">
            <v>-1131177.8</v>
          </cell>
          <cell r="K2532">
            <v>-1219981.3999999999</v>
          </cell>
          <cell r="L2532">
            <v>-1236042.18</v>
          </cell>
          <cell r="M2532">
            <v>-1692247.94</v>
          </cell>
          <cell r="N2532">
            <v>-2648046.9300000002</v>
          </cell>
          <cell r="O2532">
            <v>-1111619.33</v>
          </cell>
          <cell r="P2532">
            <v>-1354110.49</v>
          </cell>
          <cell r="Q2532">
            <v>-1524604.75</v>
          </cell>
          <cell r="R2532">
            <v>-1351357.47</v>
          </cell>
          <cell r="S2532">
            <v>-16384780.810000001</v>
          </cell>
          <cell r="T2532" t="str">
            <v>USD</v>
          </cell>
          <cell r="U2532" t="str">
            <v>LIABILITIES</v>
          </cell>
          <cell r="V2532" t="str">
            <v>CURRENT LIAB</v>
          </cell>
        </row>
        <row r="2533">
          <cell r="C2533" t="str">
            <v>BU   G57600NB01USD</v>
          </cell>
          <cell r="D2533" t="str">
            <v>DADAB***</v>
          </cell>
          <cell r="E2533" t="str">
            <v>CON PAYABLES</v>
          </cell>
          <cell r="F2533" t="str">
            <v>Balance Sheet</v>
          </cell>
          <cell r="G2533">
            <v>0.02</v>
          </cell>
          <cell r="H2533">
            <v>-351286.78</v>
          </cell>
          <cell r="I2533">
            <v>-242905.69</v>
          </cell>
          <cell r="J2533">
            <v>-171202.36</v>
          </cell>
          <cell r="K2533">
            <v>-583630.61</v>
          </cell>
          <cell r="L2533">
            <v>-256240.85</v>
          </cell>
          <cell r="M2533">
            <v>-508694.64</v>
          </cell>
          <cell r="N2533">
            <v>-519820.64</v>
          </cell>
          <cell r="O2533">
            <v>-290371.62</v>
          </cell>
          <cell r="P2533">
            <v>-101305.24</v>
          </cell>
          <cell r="Q2533">
            <v>-215241.8</v>
          </cell>
          <cell r="R2533">
            <v>-758590.44</v>
          </cell>
          <cell r="S2533">
            <v>-3999290.6500000004</v>
          </cell>
          <cell r="T2533" t="str">
            <v>USD</v>
          </cell>
          <cell r="U2533" t="str">
            <v>LIABILITIES</v>
          </cell>
          <cell r="V2533" t="str">
            <v>CURRENT LIAB</v>
          </cell>
        </row>
        <row r="2534">
          <cell r="C2534" t="str">
            <v>BU   G57600RB01USD</v>
          </cell>
          <cell r="D2534" t="str">
            <v>DADAB***</v>
          </cell>
          <cell r="E2534" t="str">
            <v>CON PAYABLES</v>
          </cell>
          <cell r="F2534" t="str">
            <v>Balance Sheet</v>
          </cell>
          <cell r="G2534">
            <v>370.48</v>
          </cell>
          <cell r="H2534">
            <v>364.23</v>
          </cell>
          <cell r="I2534">
            <v>384.68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1119.3900000000001</v>
          </cell>
          <cell r="T2534" t="str">
            <v>USD</v>
          </cell>
          <cell r="U2534" t="str">
            <v>LIABILITIES</v>
          </cell>
          <cell r="V2534" t="str">
            <v>CURRENT LIAB</v>
          </cell>
        </row>
        <row r="2535">
          <cell r="C2535" t="str">
            <v>BU   G57600SD01USD</v>
          </cell>
          <cell r="D2535" t="str">
            <v>DADAB***</v>
          </cell>
          <cell r="E2535" t="str">
            <v>CON PAYABLES</v>
          </cell>
          <cell r="F2535" t="str">
            <v>Balance Sheet</v>
          </cell>
          <cell r="G2535">
            <v>-12102.09</v>
          </cell>
          <cell r="H2535">
            <v>-364.23</v>
          </cell>
          <cell r="I2535">
            <v>-12387.81</v>
          </cell>
          <cell r="J2535">
            <v>-11944.63</v>
          </cell>
          <cell r="K2535">
            <v>0</v>
          </cell>
          <cell r="L2535">
            <v>0</v>
          </cell>
          <cell r="M2535">
            <v>11978.71</v>
          </cell>
          <cell r="N2535">
            <v>-12154.64</v>
          </cell>
          <cell r="O2535">
            <v>0</v>
          </cell>
          <cell r="P2535">
            <v>-12581.11</v>
          </cell>
          <cell r="Q2535">
            <v>-271.42</v>
          </cell>
          <cell r="R2535">
            <v>-41829.96</v>
          </cell>
          <cell r="S2535">
            <v>-91657.18</v>
          </cell>
          <cell r="T2535" t="str">
            <v>USD</v>
          </cell>
          <cell r="U2535" t="str">
            <v>LIABILITIES</v>
          </cell>
          <cell r="V2535" t="str">
            <v>CURRENT LIAB</v>
          </cell>
        </row>
        <row r="2536">
          <cell r="C2536" t="str">
            <v>BU   G57600U601USD</v>
          </cell>
          <cell r="D2536" t="str">
            <v>DADAB***</v>
          </cell>
          <cell r="E2536" t="str">
            <v>CON PAYABLES</v>
          </cell>
          <cell r="F2536" t="str">
            <v>Balance Sheet</v>
          </cell>
          <cell r="G2536">
            <v>0</v>
          </cell>
          <cell r="H2536">
            <v>0</v>
          </cell>
          <cell r="I2536">
            <v>-2902.23</v>
          </cell>
          <cell r="J2536">
            <v>0</v>
          </cell>
          <cell r="K2536">
            <v>0</v>
          </cell>
          <cell r="L2536">
            <v>0</v>
          </cell>
          <cell r="M2536">
            <v>0</v>
          </cell>
          <cell r="N2536">
            <v>0</v>
          </cell>
          <cell r="O2536">
            <v>0</v>
          </cell>
          <cell r="P2536">
            <v>0</v>
          </cell>
          <cell r="Q2536">
            <v>0</v>
          </cell>
          <cell r="R2536">
            <v>0</v>
          </cell>
          <cell r="S2536">
            <v>-2902.23</v>
          </cell>
          <cell r="T2536" t="str">
            <v>USD</v>
          </cell>
          <cell r="U2536" t="str">
            <v>LIABILITIES</v>
          </cell>
          <cell r="V2536" t="str">
            <v>CURRENT LIAB</v>
          </cell>
        </row>
        <row r="2537">
          <cell r="C2537" t="str">
            <v>BU   G57600WI01USD</v>
          </cell>
          <cell r="D2537" t="str">
            <v>DADAB***</v>
          </cell>
          <cell r="E2537" t="str">
            <v>CON PAYABLES</v>
          </cell>
          <cell r="F2537" t="str">
            <v>Balance Sheet</v>
          </cell>
          <cell r="G2537">
            <v>0</v>
          </cell>
          <cell r="H2537">
            <v>0</v>
          </cell>
          <cell r="I2537">
            <v>0</v>
          </cell>
          <cell r="J2537">
            <v>-3202.73</v>
          </cell>
          <cell r="K2537">
            <v>-3010.04</v>
          </cell>
          <cell r="L2537">
            <v>0</v>
          </cell>
          <cell r="M2537">
            <v>0</v>
          </cell>
          <cell r="N2537">
            <v>0</v>
          </cell>
          <cell r="O2537">
            <v>-272.97000000000003</v>
          </cell>
          <cell r="P2537">
            <v>-276.55</v>
          </cell>
          <cell r="Q2537">
            <v>-280.82</v>
          </cell>
          <cell r="R2537">
            <v>-269.19</v>
          </cell>
          <cell r="S2537">
            <v>-7312.3</v>
          </cell>
          <cell r="T2537" t="str">
            <v>USD</v>
          </cell>
          <cell r="U2537" t="str">
            <v>LIABILITIES</v>
          </cell>
          <cell r="V2537" t="str">
            <v>CURRENT LIAB</v>
          </cell>
        </row>
        <row r="2538">
          <cell r="C2538" t="str">
            <v>BU   G57600YB01USD</v>
          </cell>
          <cell r="D2538" t="str">
            <v>DADAB***</v>
          </cell>
          <cell r="E2538" t="str">
            <v>CON PAYABLES</v>
          </cell>
          <cell r="F2538" t="str">
            <v>Balance Sheet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0</v>
          </cell>
          <cell r="Q2538">
            <v>-64317.120000000003</v>
          </cell>
          <cell r="R2538">
            <v>-28600.17</v>
          </cell>
          <cell r="S2538">
            <v>-92917.290000000008</v>
          </cell>
          <cell r="T2538" t="str">
            <v>USD</v>
          </cell>
          <cell r="U2538" t="str">
            <v>LIABILITIES</v>
          </cell>
          <cell r="V2538" t="str">
            <v>CURRENT LIAB</v>
          </cell>
        </row>
        <row r="2539">
          <cell r="C2539" t="str">
            <v>S3   A1533008USD</v>
          </cell>
          <cell r="D2539" t="str">
            <v>CACAFB**</v>
          </cell>
          <cell r="E2539" t="str">
            <v>TRADE RECEIVABLES</v>
          </cell>
          <cell r="F2539" t="str">
            <v>Balance Sheet</v>
          </cell>
          <cell r="G2539">
            <v>-0.05</v>
          </cell>
          <cell r="H2539">
            <v>0</v>
          </cell>
          <cell r="I2539">
            <v>31.59</v>
          </cell>
          <cell r="J2539">
            <v>0</v>
          </cell>
          <cell r="K2539">
            <v>2304.86</v>
          </cell>
          <cell r="L2539">
            <v>0</v>
          </cell>
          <cell r="M2539">
            <v>0</v>
          </cell>
          <cell r="N2539">
            <v>591.28</v>
          </cell>
          <cell r="O2539">
            <v>51.35</v>
          </cell>
          <cell r="P2539">
            <v>378.35</v>
          </cell>
          <cell r="Q2539">
            <v>87.34</v>
          </cell>
          <cell r="R2539">
            <v>54.74</v>
          </cell>
          <cell r="S2539">
            <v>3499.46</v>
          </cell>
          <cell r="T2539" t="str">
            <v>USD</v>
          </cell>
          <cell r="U2539" t="str">
            <v>ASSETS</v>
          </cell>
          <cell r="V2539" t="str">
            <v>CURRENT ASSETS</v>
          </cell>
        </row>
        <row r="2540">
          <cell r="C2540" t="str">
            <v>S3   A1533011USD</v>
          </cell>
          <cell r="D2540" t="str">
            <v>CACAFB**</v>
          </cell>
          <cell r="E2540" t="str">
            <v>TRADE RECEIVABLES</v>
          </cell>
          <cell r="F2540" t="str">
            <v>Balance Sheet</v>
          </cell>
          <cell r="G2540">
            <v>179070.98</v>
          </cell>
          <cell r="H2540">
            <v>231902.52</v>
          </cell>
          <cell r="I2540">
            <v>219871.52</v>
          </cell>
          <cell r="J2540">
            <v>210667.36</v>
          </cell>
          <cell r="K2540">
            <v>206783.49</v>
          </cell>
          <cell r="L2540">
            <v>208171.75</v>
          </cell>
          <cell r="M2540">
            <v>203279.13</v>
          </cell>
          <cell r="N2540">
            <v>135136.31</v>
          </cell>
          <cell r="O2540">
            <v>139492.38</v>
          </cell>
          <cell r="P2540">
            <v>109485.35</v>
          </cell>
          <cell r="Q2540">
            <v>92.69</v>
          </cell>
          <cell r="R2540">
            <v>339.69</v>
          </cell>
          <cell r="S2540">
            <v>1844293.17</v>
          </cell>
          <cell r="T2540" t="str">
            <v>USD</v>
          </cell>
          <cell r="U2540" t="str">
            <v>ASSETS</v>
          </cell>
          <cell r="V2540" t="str">
            <v>CURRENT ASSETS</v>
          </cell>
        </row>
        <row r="2541">
          <cell r="C2541" t="str">
            <v>S3   A1533019USD</v>
          </cell>
          <cell r="D2541" t="str">
            <v>CACAFB**</v>
          </cell>
          <cell r="E2541" t="str">
            <v>TRADE RECEIVABLES</v>
          </cell>
          <cell r="F2541" t="str">
            <v>Balance Sheet</v>
          </cell>
          <cell r="G2541">
            <v>124.57</v>
          </cell>
          <cell r="H2541">
            <v>137.03</v>
          </cell>
          <cell r="I2541">
            <v>25.66</v>
          </cell>
          <cell r="J2541">
            <v>1510.79</v>
          </cell>
          <cell r="K2541">
            <v>478.5</v>
          </cell>
          <cell r="L2541">
            <v>1011.77</v>
          </cell>
          <cell r="M2541">
            <v>0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>
            <v>-52.25</v>
          </cell>
          <cell r="S2541">
            <v>3236.07</v>
          </cell>
          <cell r="T2541" t="str">
            <v>USD</v>
          </cell>
          <cell r="U2541" t="str">
            <v>ASSETS</v>
          </cell>
          <cell r="V2541" t="str">
            <v>CURRENT ASSETS</v>
          </cell>
        </row>
        <row r="2542">
          <cell r="C2542" t="str">
            <v>S3   A1533025USD</v>
          </cell>
          <cell r="D2542" t="str">
            <v>CACAFB**</v>
          </cell>
          <cell r="E2542" t="str">
            <v>TRADE RECEIVABLES</v>
          </cell>
          <cell r="F2542" t="str">
            <v>Balance Sheet</v>
          </cell>
          <cell r="G2542">
            <v>0</v>
          </cell>
          <cell r="H2542">
            <v>0</v>
          </cell>
          <cell r="I2542">
            <v>0</v>
          </cell>
          <cell r="J2542">
            <v>0</v>
          </cell>
          <cell r="K2542">
            <v>2634.46</v>
          </cell>
          <cell r="L2542">
            <v>0</v>
          </cell>
          <cell r="M2542">
            <v>0</v>
          </cell>
          <cell r="N2542">
            <v>0</v>
          </cell>
          <cell r="O2542">
            <v>0</v>
          </cell>
          <cell r="P2542">
            <v>0</v>
          </cell>
          <cell r="Q2542">
            <v>0</v>
          </cell>
          <cell r="R2542">
            <v>0</v>
          </cell>
          <cell r="S2542">
            <v>2634.46</v>
          </cell>
          <cell r="T2542" t="str">
            <v>USD</v>
          </cell>
          <cell r="U2542" t="str">
            <v>ASSETS</v>
          </cell>
          <cell r="V2542" t="str">
            <v>CURRENT ASSETS</v>
          </cell>
        </row>
        <row r="2543">
          <cell r="C2543" t="str">
            <v>S3   A204102712USD</v>
          </cell>
          <cell r="D2543" t="str">
            <v>CACAFA**</v>
          </cell>
          <cell r="E2543" t="str">
            <v>TRADE RECEIVABLES</v>
          </cell>
          <cell r="F2543" t="str">
            <v>Balance Sheet</v>
          </cell>
          <cell r="G2543">
            <v>132708.26</v>
          </cell>
          <cell r="H2543">
            <v>120550.1</v>
          </cell>
          <cell r="I2543">
            <v>123765.86</v>
          </cell>
          <cell r="J2543">
            <v>116302.62</v>
          </cell>
          <cell r="K2543">
            <v>119422.96</v>
          </cell>
          <cell r="L2543">
            <v>67772.710000000006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680522.51</v>
          </cell>
          <cell r="T2543" t="str">
            <v>USD</v>
          </cell>
          <cell r="U2543" t="str">
            <v>ASSETS</v>
          </cell>
          <cell r="V2543" t="str">
            <v>CURRENT ASSETS</v>
          </cell>
        </row>
        <row r="2544">
          <cell r="C2544" t="str">
            <v>S3   A20410271FUSD</v>
          </cell>
          <cell r="D2544" t="str">
            <v>CACAFA**</v>
          </cell>
          <cell r="E2544" t="str">
            <v>TRADE RECEIVABLES</v>
          </cell>
          <cell r="F2544" t="str">
            <v>Balance Sheet</v>
          </cell>
          <cell r="G2544">
            <v>335087</v>
          </cell>
          <cell r="H2544">
            <v>299100</v>
          </cell>
          <cell r="I2544">
            <v>325195</v>
          </cell>
          <cell r="J2544">
            <v>378799</v>
          </cell>
          <cell r="K2544">
            <v>347758</v>
          </cell>
          <cell r="L2544">
            <v>295805</v>
          </cell>
          <cell r="M2544">
            <v>310447</v>
          </cell>
          <cell r="N2544">
            <v>358097</v>
          </cell>
          <cell r="O2544">
            <v>324606</v>
          </cell>
          <cell r="P2544">
            <v>294389</v>
          </cell>
          <cell r="Q2544">
            <v>265306</v>
          </cell>
          <cell r="R2544">
            <v>273742</v>
          </cell>
          <cell r="S2544">
            <v>3808331</v>
          </cell>
          <cell r="T2544" t="str">
            <v>USD</v>
          </cell>
          <cell r="U2544" t="str">
            <v>ASSETS</v>
          </cell>
          <cell r="V2544" t="str">
            <v>CURRENT ASSETS</v>
          </cell>
        </row>
        <row r="2545">
          <cell r="C2545" t="str">
            <v>S3   A20410272EUSD</v>
          </cell>
          <cell r="D2545" t="str">
            <v>CACAFA**</v>
          </cell>
          <cell r="E2545" t="str">
            <v>TRADE RECEIVABLES</v>
          </cell>
          <cell r="F2545" t="str">
            <v>Balance Sheet</v>
          </cell>
          <cell r="G2545">
            <v>12380.7</v>
          </cell>
          <cell r="H2545">
            <v>12657.74</v>
          </cell>
          <cell r="I2545">
            <v>15783.51</v>
          </cell>
          <cell r="J2545">
            <v>16029.78</v>
          </cell>
          <cell r="K2545">
            <v>11623.57</v>
          </cell>
          <cell r="L2545">
            <v>11956.9</v>
          </cell>
          <cell r="M2545">
            <v>15212.45</v>
          </cell>
          <cell r="N2545">
            <v>11917.57</v>
          </cell>
          <cell r="O2545">
            <v>15034.64</v>
          </cell>
          <cell r="P2545">
            <v>13036.73</v>
          </cell>
          <cell r="Q2545">
            <v>14590.72</v>
          </cell>
          <cell r="R2545">
            <v>14294.45</v>
          </cell>
          <cell r="S2545">
            <v>164518.76</v>
          </cell>
          <cell r="T2545" t="str">
            <v>USD</v>
          </cell>
          <cell r="U2545" t="str">
            <v>ASSETS</v>
          </cell>
          <cell r="V2545" t="str">
            <v>CURRENT ASSETS</v>
          </cell>
        </row>
        <row r="2546">
          <cell r="C2546" t="str">
            <v>S3   A20410272MUSD</v>
          </cell>
          <cell r="D2546" t="str">
            <v>CACAFA**</v>
          </cell>
          <cell r="E2546" t="str">
            <v>TRADE RECEIVABLES</v>
          </cell>
          <cell r="F2546" t="str">
            <v>Balance Sheet</v>
          </cell>
          <cell r="G2546">
            <v>1670358.78</v>
          </cell>
          <cell r="H2546">
            <v>1668077.27</v>
          </cell>
          <cell r="I2546">
            <v>1624825.63</v>
          </cell>
          <cell r="J2546">
            <v>817293.27</v>
          </cell>
          <cell r="K2546">
            <v>879129.78</v>
          </cell>
          <cell r="L2546">
            <v>1634942.28</v>
          </cell>
          <cell r="M2546">
            <v>2414596.5299999998</v>
          </cell>
          <cell r="N2546">
            <v>840061.56</v>
          </cell>
          <cell r="O2546">
            <v>1547986.18</v>
          </cell>
          <cell r="P2546">
            <v>2104848.36</v>
          </cell>
          <cell r="Q2546">
            <v>2064784.08</v>
          </cell>
          <cell r="R2546">
            <v>2009331.29</v>
          </cell>
          <cell r="S2546">
            <v>19276235.009999998</v>
          </cell>
          <cell r="T2546" t="str">
            <v>USD</v>
          </cell>
          <cell r="U2546" t="str">
            <v>ASSETS</v>
          </cell>
          <cell r="V2546" t="str">
            <v>CURRENT ASSETS</v>
          </cell>
        </row>
        <row r="2547">
          <cell r="C2547" t="str">
            <v>S3   A204102734USD</v>
          </cell>
          <cell r="D2547" t="str">
            <v>CACAFA**</v>
          </cell>
          <cell r="E2547" t="str">
            <v>TRADE RECEIVABLES</v>
          </cell>
          <cell r="F2547" t="str">
            <v>Balance Sheet</v>
          </cell>
          <cell r="G2547">
            <v>473495.87</v>
          </cell>
          <cell r="H2547">
            <v>544660.28</v>
          </cell>
          <cell r="I2547">
            <v>593326.01</v>
          </cell>
          <cell r="J2547">
            <v>588688.18999999994</v>
          </cell>
          <cell r="K2547">
            <v>579489.68999999994</v>
          </cell>
          <cell r="L2547">
            <v>941385.43</v>
          </cell>
          <cell r="M2547">
            <v>719403.08</v>
          </cell>
          <cell r="N2547">
            <v>634708.31000000006</v>
          </cell>
          <cell r="O2547">
            <v>569426.96</v>
          </cell>
          <cell r="P2547">
            <v>512907.36</v>
          </cell>
          <cell r="Q2547">
            <v>490328.07</v>
          </cell>
          <cell r="R2547">
            <v>727580.07</v>
          </cell>
          <cell r="S2547">
            <v>7375399.3200000003</v>
          </cell>
          <cell r="T2547" t="str">
            <v>USD</v>
          </cell>
          <cell r="U2547" t="str">
            <v>ASSETS</v>
          </cell>
          <cell r="V2547" t="str">
            <v>CURRENT ASSETS</v>
          </cell>
        </row>
        <row r="2548">
          <cell r="C2548" t="str">
            <v>S3   A204102740USD</v>
          </cell>
          <cell r="D2548" t="str">
            <v>CACAFA**</v>
          </cell>
          <cell r="E2548" t="str">
            <v>TRADE RECEIVABLES</v>
          </cell>
          <cell r="F2548" t="str">
            <v>Balance Sheet</v>
          </cell>
          <cell r="G2548">
            <v>2253070.0499999998</v>
          </cell>
          <cell r="H2548">
            <v>2133159.59</v>
          </cell>
          <cell r="I2548">
            <v>2114736.02</v>
          </cell>
          <cell r="J2548">
            <v>2107388.6</v>
          </cell>
          <cell r="K2548">
            <v>1993719.17</v>
          </cell>
          <cell r="L2548">
            <v>1969852.02</v>
          </cell>
          <cell r="M2548">
            <v>1978784.55</v>
          </cell>
          <cell r="N2548">
            <v>1965046.24</v>
          </cell>
          <cell r="O2548">
            <v>1987397.84</v>
          </cell>
          <cell r="P2548">
            <v>2070320.08</v>
          </cell>
          <cell r="Q2548">
            <v>2061519.9</v>
          </cell>
          <cell r="R2548">
            <v>2063360.83</v>
          </cell>
          <cell r="S2548">
            <v>24698354.890000001</v>
          </cell>
          <cell r="T2548" t="str">
            <v>USD</v>
          </cell>
          <cell r="U2548" t="str">
            <v>ASSETS</v>
          </cell>
          <cell r="V2548" t="str">
            <v>CURRENT ASSETS</v>
          </cell>
        </row>
        <row r="2549">
          <cell r="C2549" t="str">
            <v>S3   A204102748USD</v>
          </cell>
          <cell r="D2549" t="str">
            <v>CACAFA**</v>
          </cell>
          <cell r="E2549" t="str">
            <v>TRADE RECEIVABLES</v>
          </cell>
          <cell r="F2549" t="str">
            <v>Balance Sheet</v>
          </cell>
          <cell r="G2549">
            <v>0</v>
          </cell>
          <cell r="H2549">
            <v>0</v>
          </cell>
          <cell r="I2549">
            <v>2694.56</v>
          </cell>
          <cell r="J2549">
            <v>4676.96</v>
          </cell>
          <cell r="K2549">
            <v>5790.19</v>
          </cell>
          <cell r="L2549">
            <v>40364.43</v>
          </cell>
          <cell r="M2549">
            <v>348560.87</v>
          </cell>
          <cell r="N2549">
            <v>454262.21</v>
          </cell>
          <cell r="O2549">
            <v>385433.11</v>
          </cell>
          <cell r="P2549">
            <v>534963.03</v>
          </cell>
          <cell r="Q2549">
            <v>296085.40999999997</v>
          </cell>
          <cell r="R2549">
            <v>437428.5</v>
          </cell>
          <cell r="S2549">
            <v>2510259.27</v>
          </cell>
          <cell r="T2549" t="str">
            <v>USD</v>
          </cell>
          <cell r="U2549" t="str">
            <v>ASSETS</v>
          </cell>
          <cell r="V2549" t="str">
            <v>CURRENT ASSETS</v>
          </cell>
        </row>
        <row r="2550">
          <cell r="C2550" t="str">
            <v>S3   A204102751USD</v>
          </cell>
          <cell r="D2550" t="str">
            <v>CACAFA**</v>
          </cell>
          <cell r="E2550" t="str">
            <v>TRADE RECEIVABLES</v>
          </cell>
          <cell r="F2550" t="str">
            <v>Balance Sheet</v>
          </cell>
          <cell r="G2550">
            <v>781414.8</v>
          </cell>
          <cell r="H2550">
            <v>784475.72</v>
          </cell>
          <cell r="I2550">
            <v>1062693.82</v>
          </cell>
          <cell r="J2550">
            <v>687825.52</v>
          </cell>
          <cell r="K2550">
            <v>710901.55</v>
          </cell>
          <cell r="L2550">
            <v>691115.09</v>
          </cell>
          <cell r="M2550">
            <v>667580.79</v>
          </cell>
          <cell r="N2550">
            <v>758363.31</v>
          </cell>
          <cell r="O2550">
            <v>747463.43</v>
          </cell>
          <cell r="P2550">
            <v>649121.43999999994</v>
          </cell>
          <cell r="Q2550">
            <v>616554.51</v>
          </cell>
          <cell r="R2550">
            <v>635655.84</v>
          </cell>
          <cell r="S2550">
            <v>8793165.8199999984</v>
          </cell>
          <cell r="T2550" t="str">
            <v>USD</v>
          </cell>
          <cell r="U2550" t="str">
            <v>ASSETS</v>
          </cell>
          <cell r="V2550" t="str">
            <v>CURRENT ASSETS</v>
          </cell>
        </row>
        <row r="2551">
          <cell r="C2551" t="str">
            <v>S3   A204102755USD</v>
          </cell>
          <cell r="D2551" t="str">
            <v>CACAFA**</v>
          </cell>
          <cell r="E2551" t="str">
            <v>TRADE RECEIVABLES</v>
          </cell>
          <cell r="F2551" t="str">
            <v>Balance Sheet</v>
          </cell>
          <cell r="G2551">
            <v>1809145.78</v>
          </cell>
          <cell r="H2551">
            <v>1819966</v>
          </cell>
          <cell r="I2551">
            <v>1928991.56</v>
          </cell>
          <cell r="J2551">
            <v>1877791.04</v>
          </cell>
          <cell r="K2551">
            <v>1756838.18</v>
          </cell>
          <cell r="L2551">
            <v>1865224.67</v>
          </cell>
          <cell r="M2551">
            <v>1956972.66</v>
          </cell>
          <cell r="N2551">
            <v>1877419.44</v>
          </cell>
          <cell r="O2551">
            <v>1899026.74</v>
          </cell>
          <cell r="P2551">
            <v>1941844.72</v>
          </cell>
          <cell r="Q2551">
            <v>1876728.31</v>
          </cell>
          <cell r="R2551">
            <v>1829471.11</v>
          </cell>
          <cell r="S2551">
            <v>22439420.209999997</v>
          </cell>
          <cell r="T2551" t="str">
            <v>USD</v>
          </cell>
          <cell r="U2551" t="str">
            <v>ASSETS</v>
          </cell>
          <cell r="V2551" t="str">
            <v>CURRENT ASSETS</v>
          </cell>
        </row>
        <row r="2552">
          <cell r="C2552" t="str">
            <v>S3   A20410276KUSD</v>
          </cell>
          <cell r="D2552" t="str">
            <v>CACAFA**</v>
          </cell>
          <cell r="E2552" t="str">
            <v>TRADE RECEIVABLES</v>
          </cell>
          <cell r="F2552" t="str">
            <v>Balance Sheet</v>
          </cell>
          <cell r="G2552">
            <v>622701.64</v>
          </cell>
          <cell r="H2552">
            <v>637865.54</v>
          </cell>
          <cell r="I2552">
            <v>631944.67000000004</v>
          </cell>
          <cell r="J2552">
            <v>309627.15000000002</v>
          </cell>
          <cell r="K2552">
            <v>632100.55000000005</v>
          </cell>
          <cell r="L2552">
            <v>631926.66</v>
          </cell>
          <cell r="M2552">
            <v>616610.55000000005</v>
          </cell>
          <cell r="N2552">
            <v>611886.28</v>
          </cell>
          <cell r="O2552">
            <v>607562.04</v>
          </cell>
          <cell r="P2552">
            <v>605336.84</v>
          </cell>
          <cell r="Q2552">
            <v>593572.55000000005</v>
          </cell>
          <cell r="R2552">
            <v>590735.84</v>
          </cell>
          <cell r="S2552">
            <v>7091870.3099999996</v>
          </cell>
          <cell r="T2552" t="str">
            <v>USD</v>
          </cell>
          <cell r="U2552" t="str">
            <v>ASSETS</v>
          </cell>
          <cell r="V2552" t="str">
            <v>CURRENT ASSETS</v>
          </cell>
        </row>
        <row r="2553">
          <cell r="C2553" t="str">
            <v>S3   A20410277AUSD</v>
          </cell>
          <cell r="D2553" t="str">
            <v>CACAFA**</v>
          </cell>
          <cell r="E2553" t="str">
            <v>TRADE RECEIVABLES</v>
          </cell>
          <cell r="F2553" t="str">
            <v>Balance Sheet</v>
          </cell>
          <cell r="G2553">
            <v>430834.8</v>
          </cell>
          <cell r="H2553">
            <v>134943.76999999999</v>
          </cell>
          <cell r="I2553">
            <v>218090.84</v>
          </cell>
          <cell r="J2553">
            <v>231559.67999999999</v>
          </cell>
          <cell r="K2553">
            <v>299311.84000000003</v>
          </cell>
          <cell r="L2553">
            <v>206925.04</v>
          </cell>
          <cell r="M2553">
            <v>108077.54</v>
          </cell>
          <cell r="N2553">
            <v>9230.0400000000009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1638973.55</v>
          </cell>
          <cell r="T2553" t="str">
            <v>USD</v>
          </cell>
          <cell r="U2553" t="str">
            <v>ASSETS</v>
          </cell>
          <cell r="V2553" t="str">
            <v>CURRENT ASSETS</v>
          </cell>
        </row>
        <row r="2554">
          <cell r="C2554" t="str">
            <v>S3   A20410277LUSD</v>
          </cell>
          <cell r="D2554" t="str">
            <v>CACAFA**</v>
          </cell>
          <cell r="E2554" t="str">
            <v>TRADE RECEIVABLES</v>
          </cell>
          <cell r="F2554" t="str">
            <v>Balance Sheet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 t="str">
            <v>USD</v>
          </cell>
          <cell r="U2554" t="str">
            <v>ASSETS</v>
          </cell>
          <cell r="V2554" t="str">
            <v>CURRENT ASSETS</v>
          </cell>
        </row>
        <row r="2555">
          <cell r="C2555" t="str">
            <v>S3   A20410278KUSD</v>
          </cell>
          <cell r="D2555" t="str">
            <v>CACAFA**</v>
          </cell>
          <cell r="E2555" t="str">
            <v>TRADE RECEIVABLES</v>
          </cell>
          <cell r="F2555" t="str">
            <v>Balance Sheet</v>
          </cell>
          <cell r="G2555">
            <v>1604000.23</v>
          </cell>
          <cell r="H2555">
            <v>1152378.83</v>
          </cell>
          <cell r="I2555">
            <v>1446912.14</v>
          </cell>
          <cell r="J2555">
            <v>1467098.11</v>
          </cell>
          <cell r="K2555">
            <v>2184850.38</v>
          </cell>
          <cell r="L2555">
            <v>3918017.91</v>
          </cell>
          <cell r="M2555">
            <v>3411470</v>
          </cell>
          <cell r="N2555">
            <v>1447706.5</v>
          </cell>
          <cell r="O2555">
            <v>1450978.64</v>
          </cell>
          <cell r="P2555">
            <v>1685872.28</v>
          </cell>
          <cell r="Q2555">
            <v>764967.85</v>
          </cell>
          <cell r="R2555">
            <v>1458056.52</v>
          </cell>
          <cell r="S2555">
            <v>21992309.390000004</v>
          </cell>
          <cell r="T2555" t="str">
            <v>USD</v>
          </cell>
          <cell r="U2555" t="str">
            <v>ASSETS</v>
          </cell>
          <cell r="V2555" t="str">
            <v>CURRENT ASSETS</v>
          </cell>
        </row>
        <row r="2556">
          <cell r="C2556" t="str">
            <v>S3   A204102796USD</v>
          </cell>
          <cell r="D2556" t="str">
            <v>CACAFA**</v>
          </cell>
          <cell r="E2556" t="str">
            <v>TRADE RECEIVABLES</v>
          </cell>
          <cell r="F2556" t="str">
            <v>Balance Sheet</v>
          </cell>
          <cell r="G2556">
            <v>373516.14</v>
          </cell>
          <cell r="H2556">
            <v>506172.14</v>
          </cell>
          <cell r="I2556">
            <v>210145.14</v>
          </cell>
          <cell r="J2556">
            <v>231416.14</v>
          </cell>
          <cell r="K2556">
            <v>234784</v>
          </cell>
          <cell r="L2556">
            <v>261661</v>
          </cell>
          <cell r="M2556">
            <v>106727</v>
          </cell>
          <cell r="N2556">
            <v>198384</v>
          </cell>
          <cell r="O2556">
            <v>120273</v>
          </cell>
          <cell r="P2556">
            <v>224812</v>
          </cell>
          <cell r="Q2556">
            <v>100977</v>
          </cell>
          <cell r="R2556">
            <v>69681</v>
          </cell>
          <cell r="S2556">
            <v>2638548.56</v>
          </cell>
          <cell r="T2556" t="str">
            <v>USD</v>
          </cell>
          <cell r="U2556" t="str">
            <v>ASSETS</v>
          </cell>
          <cell r="V2556" t="str">
            <v>CURRENT ASSETS</v>
          </cell>
        </row>
        <row r="2557">
          <cell r="C2557" t="str">
            <v>S3   A20410279MUSD</v>
          </cell>
          <cell r="D2557" t="str">
            <v>CACAFA**</v>
          </cell>
          <cell r="E2557" t="str">
            <v>TRADE RECEIVABLES</v>
          </cell>
          <cell r="F2557" t="str">
            <v>Balance Sheet</v>
          </cell>
          <cell r="G2557">
            <v>0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177583.11</v>
          </cell>
          <cell r="S2557">
            <v>177583.11</v>
          </cell>
          <cell r="T2557" t="str">
            <v>USD</v>
          </cell>
          <cell r="U2557" t="str">
            <v>ASSETS</v>
          </cell>
          <cell r="V2557" t="str">
            <v>CURRENT ASSETS</v>
          </cell>
        </row>
        <row r="2558">
          <cell r="C2558" t="str">
            <v>S3   A2041027BUUSD</v>
          </cell>
          <cell r="D2558" t="str">
            <v>CACAFA**</v>
          </cell>
          <cell r="E2558" t="str">
            <v>TRADE RECEIVABLES</v>
          </cell>
          <cell r="F2558" t="str">
            <v>Balance Sheet</v>
          </cell>
          <cell r="G2558">
            <v>1324976.55</v>
          </cell>
          <cell r="H2558">
            <v>1357458.33</v>
          </cell>
          <cell r="I2558">
            <v>1257169.51</v>
          </cell>
          <cell r="J2558">
            <v>1310033.0900000001</v>
          </cell>
          <cell r="K2558">
            <v>1203142.57</v>
          </cell>
          <cell r="L2558">
            <v>1103013.53</v>
          </cell>
          <cell r="M2558">
            <v>1284364.02</v>
          </cell>
          <cell r="N2558">
            <v>1282554.49</v>
          </cell>
          <cell r="O2558">
            <v>1207234.43</v>
          </cell>
          <cell r="P2558">
            <v>1222101.27</v>
          </cell>
          <cell r="Q2558">
            <v>1226998.23</v>
          </cell>
          <cell r="R2558">
            <v>1150069.76</v>
          </cell>
          <cell r="S2558">
            <v>14929115.779999999</v>
          </cell>
          <cell r="T2558" t="str">
            <v>USD</v>
          </cell>
          <cell r="U2558" t="str">
            <v>ASSETS</v>
          </cell>
          <cell r="V2558" t="str">
            <v>CURRENT ASSETS</v>
          </cell>
        </row>
        <row r="2559">
          <cell r="C2559" t="str">
            <v>S3   A2041027C4USD</v>
          </cell>
          <cell r="D2559" t="str">
            <v>CACAFA**</v>
          </cell>
          <cell r="E2559" t="str">
            <v>TRADE RECEIVABLES</v>
          </cell>
          <cell r="F2559" t="str">
            <v>Balance Sheet</v>
          </cell>
          <cell r="G2559">
            <v>400</v>
          </cell>
          <cell r="H2559">
            <v>800</v>
          </cell>
          <cell r="I2559">
            <v>800</v>
          </cell>
          <cell r="J2559">
            <v>800</v>
          </cell>
          <cell r="K2559">
            <v>400</v>
          </cell>
          <cell r="L2559">
            <v>800</v>
          </cell>
          <cell r="M2559">
            <v>400</v>
          </cell>
          <cell r="N2559">
            <v>800</v>
          </cell>
          <cell r="O2559">
            <v>400</v>
          </cell>
          <cell r="P2559">
            <v>400</v>
          </cell>
          <cell r="Q2559">
            <v>400</v>
          </cell>
          <cell r="R2559">
            <v>400</v>
          </cell>
          <cell r="S2559">
            <v>6800</v>
          </cell>
          <cell r="T2559" t="str">
            <v>USD</v>
          </cell>
          <cell r="U2559" t="str">
            <v>ASSETS</v>
          </cell>
          <cell r="V2559" t="str">
            <v>CURRENT ASSETS</v>
          </cell>
        </row>
        <row r="2560">
          <cell r="C2560" t="str">
            <v>S3   A2041027C5USD</v>
          </cell>
          <cell r="D2560" t="str">
            <v>CACAFA**</v>
          </cell>
          <cell r="E2560" t="str">
            <v>TRADE RECEIVABLES</v>
          </cell>
          <cell r="F2560" t="str">
            <v>Balance Sheet</v>
          </cell>
          <cell r="G2560">
            <v>1920198.88</v>
          </cell>
          <cell r="H2560">
            <v>1040579.98</v>
          </cell>
          <cell r="I2560">
            <v>1536708.85</v>
          </cell>
          <cell r="J2560">
            <v>1033459.47</v>
          </cell>
          <cell r="K2560">
            <v>587925</v>
          </cell>
          <cell r="L2560">
            <v>611748.43000000005</v>
          </cell>
          <cell r="M2560">
            <v>920561.83</v>
          </cell>
          <cell r="N2560">
            <v>722171.02</v>
          </cell>
          <cell r="O2560">
            <v>397278.62</v>
          </cell>
          <cell r="P2560">
            <v>308936</v>
          </cell>
          <cell r="Q2560">
            <v>519110.56</v>
          </cell>
          <cell r="R2560">
            <v>598295.15</v>
          </cell>
          <cell r="S2560">
            <v>10196973.789999999</v>
          </cell>
          <cell r="T2560" t="str">
            <v>USD</v>
          </cell>
          <cell r="U2560" t="str">
            <v>ASSETS</v>
          </cell>
          <cell r="V2560" t="str">
            <v>CURRENT ASSETS</v>
          </cell>
        </row>
        <row r="2561">
          <cell r="C2561" t="str">
            <v>S3   A2041027CAUSD</v>
          </cell>
          <cell r="D2561" t="str">
            <v>CACAFA**</v>
          </cell>
          <cell r="E2561" t="str">
            <v>TRADE RECEIVABLES</v>
          </cell>
          <cell r="F2561" t="str">
            <v>Balance Sheet</v>
          </cell>
          <cell r="G2561">
            <v>520090.26</v>
          </cell>
          <cell r="H2561">
            <v>538911.47</v>
          </cell>
          <cell r="I2561">
            <v>498381.05</v>
          </cell>
          <cell r="J2561">
            <v>578270.42000000004</v>
          </cell>
          <cell r="K2561">
            <v>1227388.8</v>
          </cell>
          <cell r="L2561">
            <v>540430.46</v>
          </cell>
          <cell r="M2561">
            <v>575828.21</v>
          </cell>
          <cell r="N2561">
            <v>589644.68000000005</v>
          </cell>
          <cell r="O2561">
            <v>576501.39</v>
          </cell>
          <cell r="P2561">
            <v>603796.92000000004</v>
          </cell>
          <cell r="Q2561">
            <v>533641.13</v>
          </cell>
          <cell r="R2561">
            <v>585297.05000000005</v>
          </cell>
          <cell r="S2561">
            <v>7368181.8399999989</v>
          </cell>
          <cell r="T2561" t="str">
            <v>USD</v>
          </cell>
          <cell r="U2561" t="str">
            <v>ASSETS</v>
          </cell>
          <cell r="V2561" t="str">
            <v>CURRENT ASSETS</v>
          </cell>
        </row>
        <row r="2562">
          <cell r="C2562" t="str">
            <v>S3   A2041027CVUSD</v>
          </cell>
          <cell r="D2562" t="str">
            <v>CACAFA**</v>
          </cell>
          <cell r="E2562" t="str">
            <v>TRADE RECEIVABLES</v>
          </cell>
          <cell r="F2562" t="str">
            <v>Balance Sheet</v>
          </cell>
          <cell r="G2562">
            <v>0</v>
          </cell>
          <cell r="H2562">
            <v>0</v>
          </cell>
          <cell r="I2562">
            <v>0</v>
          </cell>
          <cell r="J2562">
            <v>11835.63</v>
          </cell>
          <cell r="K2562">
            <v>15163.13</v>
          </cell>
          <cell r="L2562">
            <v>18446.8</v>
          </cell>
          <cell r="M2562">
            <v>153812.65</v>
          </cell>
          <cell r="N2562">
            <v>159063.14000000001</v>
          </cell>
          <cell r="O2562">
            <v>8534.16</v>
          </cell>
          <cell r="P2562">
            <v>8534.16</v>
          </cell>
          <cell r="Q2562">
            <v>0</v>
          </cell>
          <cell r="R2562">
            <v>0</v>
          </cell>
          <cell r="S2562">
            <v>375389.66999999993</v>
          </cell>
          <cell r="T2562" t="str">
            <v>USD</v>
          </cell>
          <cell r="U2562" t="str">
            <v>ASSETS</v>
          </cell>
          <cell r="V2562" t="str">
            <v>CURRENT ASSETS</v>
          </cell>
        </row>
        <row r="2563">
          <cell r="C2563" t="str">
            <v>S3   A2041027EJUSD</v>
          </cell>
          <cell r="D2563" t="str">
            <v>CACAFA**</v>
          </cell>
          <cell r="E2563" t="str">
            <v>TRADE RECEIVABLES</v>
          </cell>
          <cell r="F2563" t="str">
            <v>Balance Sheet</v>
          </cell>
          <cell r="G2563">
            <v>51998.68</v>
          </cell>
          <cell r="H2563">
            <v>47519.02</v>
          </cell>
          <cell r="I2563">
            <v>44951.66</v>
          </cell>
          <cell r="J2563">
            <v>45297.32</v>
          </cell>
          <cell r="K2563">
            <v>31813.07</v>
          </cell>
          <cell r="L2563">
            <v>43683.07</v>
          </cell>
          <cell r="M2563">
            <v>11870</v>
          </cell>
          <cell r="N2563">
            <v>5935</v>
          </cell>
          <cell r="O2563">
            <v>0</v>
          </cell>
          <cell r="P2563">
            <v>0</v>
          </cell>
          <cell r="Q2563">
            <v>0</v>
          </cell>
          <cell r="R2563">
            <v>0</v>
          </cell>
          <cell r="S2563">
            <v>283067.82</v>
          </cell>
          <cell r="T2563" t="str">
            <v>USD</v>
          </cell>
          <cell r="U2563" t="str">
            <v>ASSETS</v>
          </cell>
          <cell r="V2563" t="str">
            <v>CURRENT ASSETS</v>
          </cell>
        </row>
        <row r="2564">
          <cell r="C2564" t="str">
            <v>S3   A2041027EKUSD</v>
          </cell>
          <cell r="D2564" t="str">
            <v>CACAFA**</v>
          </cell>
          <cell r="E2564" t="str">
            <v>TRADE RECEIVABLES</v>
          </cell>
          <cell r="F2564" t="str">
            <v>Balance Sheet</v>
          </cell>
          <cell r="G2564">
            <v>92587.25</v>
          </cell>
          <cell r="H2564">
            <v>91441.24</v>
          </cell>
          <cell r="I2564">
            <v>1269.3800000000001</v>
          </cell>
          <cell r="J2564">
            <v>92465.61</v>
          </cell>
          <cell r="K2564">
            <v>65467.38</v>
          </cell>
          <cell r="L2564">
            <v>64198</v>
          </cell>
          <cell r="M2564">
            <v>64198</v>
          </cell>
          <cell r="N2564">
            <v>64198</v>
          </cell>
          <cell r="O2564">
            <v>64198</v>
          </cell>
          <cell r="P2564">
            <v>64198</v>
          </cell>
          <cell r="Q2564">
            <v>64198</v>
          </cell>
          <cell r="R2564">
            <v>0</v>
          </cell>
          <cell r="S2564">
            <v>728418.86</v>
          </cell>
          <cell r="T2564" t="str">
            <v>USD</v>
          </cell>
          <cell r="U2564" t="str">
            <v>ASSETS</v>
          </cell>
          <cell r="V2564" t="str">
            <v>CURRENT ASSETS</v>
          </cell>
        </row>
        <row r="2565">
          <cell r="C2565" t="str">
            <v>S3   A2041027EMUSD</v>
          </cell>
          <cell r="D2565" t="str">
            <v>CACAFA**</v>
          </cell>
          <cell r="E2565" t="str">
            <v>TRADE RECEIVABLES</v>
          </cell>
          <cell r="F2565" t="str">
            <v>Balance Sheet</v>
          </cell>
          <cell r="G2565">
            <v>2561044.88</v>
          </cell>
          <cell r="H2565">
            <v>2023098.74</v>
          </cell>
          <cell r="I2565">
            <v>1779754.59</v>
          </cell>
          <cell r="J2565">
            <v>1943805.8</v>
          </cell>
          <cell r="K2565">
            <v>2256624.37</v>
          </cell>
          <cell r="L2565">
            <v>2423924.75</v>
          </cell>
          <cell r="M2565">
            <v>1951337.34</v>
          </cell>
          <cell r="N2565">
            <v>1918589.03</v>
          </cell>
          <cell r="O2565">
            <v>2156224.4300000002</v>
          </cell>
          <cell r="P2565">
            <v>1962885.6</v>
          </cell>
          <cell r="Q2565">
            <v>2038508.29</v>
          </cell>
          <cell r="R2565">
            <v>1765674.39</v>
          </cell>
          <cell r="S2565">
            <v>24781472.210000001</v>
          </cell>
          <cell r="T2565" t="str">
            <v>USD</v>
          </cell>
          <cell r="U2565" t="str">
            <v>ASSETS</v>
          </cell>
          <cell r="V2565" t="str">
            <v>CURRENT ASSETS</v>
          </cell>
        </row>
        <row r="2566">
          <cell r="C2566" t="str">
            <v>S3   A2041027EPUSD</v>
          </cell>
          <cell r="D2566" t="str">
            <v>CACAFA**</v>
          </cell>
          <cell r="E2566" t="str">
            <v>TRADE RECEIVABLES</v>
          </cell>
          <cell r="F2566" t="str">
            <v>Balance Sheet</v>
          </cell>
          <cell r="G2566">
            <v>482459.54</v>
          </cell>
          <cell r="H2566">
            <v>393131.11</v>
          </cell>
          <cell r="I2566">
            <v>515165.93</v>
          </cell>
          <cell r="J2566">
            <v>446199.66</v>
          </cell>
          <cell r="K2566">
            <v>470439.45</v>
          </cell>
          <cell r="L2566">
            <v>544607.30000000005</v>
          </cell>
          <cell r="M2566">
            <v>465542.95</v>
          </cell>
          <cell r="N2566">
            <v>542775.71</v>
          </cell>
          <cell r="O2566">
            <v>379381.95</v>
          </cell>
          <cell r="P2566">
            <v>391616.23</v>
          </cell>
          <cell r="Q2566">
            <v>395274.77</v>
          </cell>
          <cell r="R2566">
            <v>467862.11</v>
          </cell>
          <cell r="S2566">
            <v>5494456.71</v>
          </cell>
          <cell r="T2566" t="str">
            <v>USD</v>
          </cell>
          <cell r="U2566" t="str">
            <v>ASSETS</v>
          </cell>
          <cell r="V2566" t="str">
            <v>CURRENT ASSETS</v>
          </cell>
        </row>
        <row r="2567">
          <cell r="C2567" t="str">
            <v>S3   A2041027EQUSD</v>
          </cell>
          <cell r="D2567" t="str">
            <v>CACAFA**</v>
          </cell>
          <cell r="E2567" t="str">
            <v>TRADE RECEIVABLES</v>
          </cell>
          <cell r="F2567" t="str">
            <v>Balance Sheet</v>
          </cell>
          <cell r="G2567">
            <v>41110.57</v>
          </cell>
          <cell r="H2567">
            <v>41280.57</v>
          </cell>
          <cell r="I2567">
            <v>42654</v>
          </cell>
          <cell r="J2567">
            <v>43504</v>
          </cell>
          <cell r="K2567">
            <v>30834.11</v>
          </cell>
          <cell r="L2567">
            <v>45144.11</v>
          </cell>
          <cell r="M2567">
            <v>21465</v>
          </cell>
          <cell r="N2567">
            <v>21465</v>
          </cell>
          <cell r="O2567">
            <v>21465</v>
          </cell>
          <cell r="P2567">
            <v>11630</v>
          </cell>
          <cell r="Q2567">
            <v>11630</v>
          </cell>
          <cell r="R2567">
            <v>7360</v>
          </cell>
          <cell r="S2567">
            <v>339542.36</v>
          </cell>
          <cell r="T2567" t="str">
            <v>USD</v>
          </cell>
          <cell r="U2567" t="str">
            <v>ASSETS</v>
          </cell>
          <cell r="V2567" t="str">
            <v>CURRENT ASSETS</v>
          </cell>
        </row>
        <row r="2568">
          <cell r="C2568" t="str">
            <v>S3   A2041027ERUSD</v>
          </cell>
          <cell r="D2568" t="str">
            <v>CACAFA**</v>
          </cell>
          <cell r="E2568" t="str">
            <v>TRADE RECEIVABLES</v>
          </cell>
          <cell r="F2568" t="str">
            <v>Balance Sheet</v>
          </cell>
          <cell r="G2568">
            <v>120000</v>
          </cell>
          <cell r="H2568">
            <v>0</v>
          </cell>
          <cell r="I2568">
            <v>0</v>
          </cell>
          <cell r="J2568">
            <v>0</v>
          </cell>
          <cell r="K2568">
            <v>0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>
            <v>120000</v>
          </cell>
          <cell r="T2568" t="str">
            <v>USD</v>
          </cell>
          <cell r="U2568" t="str">
            <v>ASSETS</v>
          </cell>
          <cell r="V2568" t="str">
            <v>CURRENT ASSETS</v>
          </cell>
        </row>
        <row r="2569">
          <cell r="C2569" t="str">
            <v>S3   A2041027EWUSD</v>
          </cell>
          <cell r="D2569" t="str">
            <v>CACAFA**</v>
          </cell>
          <cell r="E2569" t="str">
            <v>TRADE RECEIVABLES</v>
          </cell>
          <cell r="F2569" t="str">
            <v>Balance Sheet</v>
          </cell>
          <cell r="G2569">
            <v>19245.02</v>
          </cell>
          <cell r="H2569">
            <v>16399.04</v>
          </cell>
          <cell r="I2569">
            <v>10234.030000000001</v>
          </cell>
          <cell r="J2569">
            <v>4227.5200000000004</v>
          </cell>
          <cell r="K2569">
            <v>0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>
            <v>50105.61</v>
          </cell>
          <cell r="T2569" t="str">
            <v>USD</v>
          </cell>
          <cell r="U2569" t="str">
            <v>ASSETS</v>
          </cell>
          <cell r="V2569" t="str">
            <v>CURRENT ASSETS</v>
          </cell>
        </row>
        <row r="2570">
          <cell r="C2570" t="str">
            <v>S3   A2041027EYUSD</v>
          </cell>
          <cell r="D2570" t="str">
            <v>CACAFA**</v>
          </cell>
          <cell r="E2570" t="str">
            <v>TRADE RECEIVABLES</v>
          </cell>
          <cell r="F2570" t="str">
            <v>Balance Sheet</v>
          </cell>
          <cell r="G2570">
            <v>262605.89</v>
          </cell>
          <cell r="H2570">
            <v>259756.78</v>
          </cell>
          <cell r="I2570">
            <v>272873</v>
          </cell>
          <cell r="J2570">
            <v>408363.59</v>
          </cell>
          <cell r="K2570">
            <v>307725.14</v>
          </cell>
          <cell r="L2570">
            <v>198374.06</v>
          </cell>
          <cell r="M2570">
            <v>0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>
            <v>0</v>
          </cell>
          <cell r="S2570">
            <v>1709698.46</v>
          </cell>
          <cell r="T2570" t="str">
            <v>USD</v>
          </cell>
          <cell r="U2570" t="str">
            <v>ASSETS</v>
          </cell>
          <cell r="V2570" t="str">
            <v>CURRENT ASSETS</v>
          </cell>
        </row>
        <row r="2571">
          <cell r="C2571" t="str">
            <v>S3   A2041027HIUSD</v>
          </cell>
          <cell r="D2571" t="str">
            <v>CACAFA**</v>
          </cell>
          <cell r="E2571" t="str">
            <v>TRADE RECEIVABLES</v>
          </cell>
          <cell r="F2571" t="str">
            <v>Balance Sheet</v>
          </cell>
          <cell r="G2571">
            <v>0</v>
          </cell>
          <cell r="H2571">
            <v>0</v>
          </cell>
          <cell r="I2571">
            <v>219235.77</v>
          </cell>
          <cell r="J2571">
            <v>0</v>
          </cell>
          <cell r="K2571">
            <v>0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>
            <v>0</v>
          </cell>
          <cell r="S2571">
            <v>219235.77</v>
          </cell>
          <cell r="T2571" t="str">
            <v>USD</v>
          </cell>
          <cell r="U2571" t="str">
            <v>ASSETS</v>
          </cell>
          <cell r="V2571" t="str">
            <v>CURRENT ASSETS</v>
          </cell>
        </row>
        <row r="2572">
          <cell r="C2572" t="str">
            <v>S3   A2041027HTUSD</v>
          </cell>
          <cell r="D2572" t="str">
            <v>CACAFA**</v>
          </cell>
          <cell r="E2572" t="str">
            <v>TRADE RECEIVABLES</v>
          </cell>
          <cell r="F2572" t="str">
            <v>Balance Sheet</v>
          </cell>
          <cell r="G2572">
            <v>786042.66</v>
          </cell>
          <cell r="H2572">
            <v>796272.63</v>
          </cell>
          <cell r="I2572">
            <v>845061.71</v>
          </cell>
          <cell r="J2572">
            <v>869767.65</v>
          </cell>
          <cell r="K2572">
            <v>759263.64</v>
          </cell>
          <cell r="L2572">
            <v>712157.18</v>
          </cell>
          <cell r="M2572">
            <v>738296.7</v>
          </cell>
          <cell r="N2572">
            <v>720925.54</v>
          </cell>
          <cell r="O2572">
            <v>720749.36</v>
          </cell>
          <cell r="P2572">
            <v>727807.49</v>
          </cell>
          <cell r="Q2572">
            <v>695247.31</v>
          </cell>
          <cell r="R2572">
            <v>670031.62</v>
          </cell>
          <cell r="S2572">
            <v>9041623.4900000002</v>
          </cell>
          <cell r="T2572" t="str">
            <v>USD</v>
          </cell>
          <cell r="U2572" t="str">
            <v>ASSETS</v>
          </cell>
          <cell r="V2572" t="str">
            <v>CURRENT ASSETS</v>
          </cell>
        </row>
        <row r="2573">
          <cell r="C2573" t="str">
            <v>S3   A2041027IMUSD</v>
          </cell>
          <cell r="D2573" t="str">
            <v>CACAFA**</v>
          </cell>
          <cell r="E2573" t="str">
            <v>TRADE RECEIVABLES</v>
          </cell>
          <cell r="F2573" t="str">
            <v>Balance Sheet</v>
          </cell>
          <cell r="G2573">
            <v>526516.64</v>
          </cell>
          <cell r="H2573">
            <v>548954.87</v>
          </cell>
          <cell r="I2573">
            <v>507368.17</v>
          </cell>
          <cell r="J2573">
            <v>561264.71</v>
          </cell>
          <cell r="K2573">
            <v>530851.81999999995</v>
          </cell>
          <cell r="L2573">
            <v>1063275.83</v>
          </cell>
          <cell r="M2573">
            <v>533904.05000000005</v>
          </cell>
          <cell r="N2573">
            <v>504328.45</v>
          </cell>
          <cell r="O2573">
            <v>533707.54</v>
          </cell>
          <cell r="P2573">
            <v>1016614.06</v>
          </cell>
          <cell r="Q2573">
            <v>1012491.84</v>
          </cell>
          <cell r="R2573">
            <v>527226.13</v>
          </cell>
          <cell r="S2573">
            <v>7866504.1100000003</v>
          </cell>
          <cell r="T2573" t="str">
            <v>USD</v>
          </cell>
          <cell r="U2573" t="str">
            <v>ASSETS</v>
          </cell>
          <cell r="V2573" t="str">
            <v>CURRENT ASSETS</v>
          </cell>
        </row>
        <row r="2574">
          <cell r="C2574" t="str">
            <v>S3   A2041027IVUSD</v>
          </cell>
          <cell r="D2574" t="str">
            <v>CACAFA**</v>
          </cell>
          <cell r="E2574" t="str">
            <v>TRADE RECEIVABLES</v>
          </cell>
          <cell r="F2574" t="str">
            <v>Balance Sheet</v>
          </cell>
          <cell r="G2574">
            <v>791001.82</v>
          </cell>
          <cell r="H2574">
            <v>632661.55000000005</v>
          </cell>
          <cell r="I2574">
            <v>361819.13</v>
          </cell>
          <cell r="J2574">
            <v>255776.49</v>
          </cell>
          <cell r="K2574">
            <v>263498.12</v>
          </cell>
          <cell r="L2574">
            <v>511216.36</v>
          </cell>
          <cell r="M2574">
            <v>445644.78</v>
          </cell>
          <cell r="N2574">
            <v>747289.45</v>
          </cell>
          <cell r="O2574">
            <v>862776.41</v>
          </cell>
          <cell r="P2574">
            <v>825657.33</v>
          </cell>
          <cell r="Q2574">
            <v>828534.1</v>
          </cell>
          <cell r="R2574">
            <v>838585.11</v>
          </cell>
          <cell r="S2574">
            <v>7364460.6500000004</v>
          </cell>
          <cell r="T2574" t="str">
            <v>USD</v>
          </cell>
          <cell r="U2574" t="str">
            <v>ASSETS</v>
          </cell>
          <cell r="V2574" t="str">
            <v>CURRENT ASSETS</v>
          </cell>
        </row>
        <row r="2575">
          <cell r="C2575" t="str">
            <v>S3   A2041027LDUSD</v>
          </cell>
          <cell r="D2575" t="str">
            <v>CACAFA**</v>
          </cell>
          <cell r="E2575" t="str">
            <v>TRADE RECEIVABLES</v>
          </cell>
          <cell r="F2575" t="str">
            <v>Balance Sheet</v>
          </cell>
          <cell r="G2575">
            <v>36805.67</v>
          </cell>
          <cell r="H2575">
            <v>81514.070000000007</v>
          </cell>
          <cell r="I2575">
            <v>44708.4</v>
          </cell>
          <cell r="J2575">
            <v>73611.34</v>
          </cell>
          <cell r="K2575">
            <v>73611.34</v>
          </cell>
          <cell r="L2575">
            <v>73611.34</v>
          </cell>
          <cell r="M2575">
            <v>74111.34</v>
          </cell>
          <cell r="N2575">
            <v>74111.34</v>
          </cell>
          <cell r="O2575">
            <v>73611.34</v>
          </cell>
          <cell r="P2575">
            <v>73611.34</v>
          </cell>
          <cell r="Q2575">
            <v>73611.34</v>
          </cell>
          <cell r="R2575">
            <v>73611.34</v>
          </cell>
          <cell r="S2575">
            <v>826530.19999999984</v>
          </cell>
          <cell r="T2575" t="str">
            <v>USD</v>
          </cell>
          <cell r="U2575" t="str">
            <v>ASSETS</v>
          </cell>
          <cell r="V2575" t="str">
            <v>CURRENT ASSETS</v>
          </cell>
        </row>
        <row r="2576">
          <cell r="C2576" t="str">
            <v>S3   A2041027MMUSD</v>
          </cell>
          <cell r="D2576" t="str">
            <v>CACAFA**</v>
          </cell>
          <cell r="E2576" t="str">
            <v>TRADE RECEIVABLES</v>
          </cell>
          <cell r="F2576" t="str">
            <v>Balance Sheet</v>
          </cell>
          <cell r="G2576">
            <v>486629.02</v>
          </cell>
          <cell r="H2576">
            <v>734144.19</v>
          </cell>
          <cell r="I2576">
            <v>437787.56</v>
          </cell>
          <cell r="J2576">
            <v>411895.69</v>
          </cell>
          <cell r="K2576">
            <v>632707.79</v>
          </cell>
          <cell r="L2576">
            <v>632125.80000000005</v>
          </cell>
          <cell r="M2576">
            <v>619274.94999999995</v>
          </cell>
          <cell r="N2576">
            <v>444290.05</v>
          </cell>
          <cell r="O2576">
            <v>430865.61</v>
          </cell>
          <cell r="P2576">
            <v>398131.75</v>
          </cell>
          <cell r="Q2576">
            <v>412174.25</v>
          </cell>
          <cell r="R2576">
            <v>444335.71</v>
          </cell>
          <cell r="S2576">
            <v>6084362.3700000001</v>
          </cell>
          <cell r="T2576" t="str">
            <v>USD</v>
          </cell>
          <cell r="U2576" t="str">
            <v>ASSETS</v>
          </cell>
          <cell r="V2576" t="str">
            <v>CURRENT ASSETS</v>
          </cell>
        </row>
        <row r="2577">
          <cell r="C2577" t="str">
            <v>S3   A2041027MYUSD</v>
          </cell>
          <cell r="D2577" t="str">
            <v>CACAFA**</v>
          </cell>
          <cell r="E2577" t="str">
            <v>TRADE RECEIVABLES</v>
          </cell>
          <cell r="F2577" t="str">
            <v>Balance Sheet</v>
          </cell>
          <cell r="G2577">
            <v>0</v>
          </cell>
          <cell r="H2577">
            <v>0</v>
          </cell>
          <cell r="I2577">
            <v>0</v>
          </cell>
          <cell r="J2577">
            <v>0</v>
          </cell>
          <cell r="K2577">
            <v>0</v>
          </cell>
          <cell r="L2577">
            <v>0</v>
          </cell>
          <cell r="M2577">
            <v>0</v>
          </cell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>
            <v>0</v>
          </cell>
          <cell r="T2577" t="str">
            <v>USD</v>
          </cell>
          <cell r="U2577" t="str">
            <v>ASSETS</v>
          </cell>
          <cell r="V2577" t="str">
            <v>CURRENT ASSETS</v>
          </cell>
        </row>
        <row r="2578">
          <cell r="C2578" t="str">
            <v>S3   A2041027RQUSD</v>
          </cell>
          <cell r="D2578" t="str">
            <v>CACAFA**</v>
          </cell>
          <cell r="E2578" t="str">
            <v>TRADE RECEIVABLES</v>
          </cell>
          <cell r="F2578" t="str">
            <v>Balance Sheet</v>
          </cell>
          <cell r="G2578">
            <v>939610.44</v>
          </cell>
          <cell r="H2578">
            <v>814935.61</v>
          </cell>
          <cell r="I2578">
            <v>0</v>
          </cell>
          <cell r="J2578">
            <v>724872.48</v>
          </cell>
          <cell r="K2578">
            <v>1483785.83</v>
          </cell>
          <cell r="L2578">
            <v>2177332.9700000002</v>
          </cell>
          <cell r="M2578">
            <v>0</v>
          </cell>
          <cell r="N2578">
            <v>0</v>
          </cell>
          <cell r="O2578">
            <v>607082.5</v>
          </cell>
          <cell r="P2578">
            <v>0</v>
          </cell>
          <cell r="Q2578">
            <v>0</v>
          </cell>
          <cell r="R2578">
            <v>550798.19999999995</v>
          </cell>
          <cell r="S2578">
            <v>7298418.0300000003</v>
          </cell>
          <cell r="T2578" t="str">
            <v>USD</v>
          </cell>
          <cell r="U2578" t="str">
            <v>ASSETS</v>
          </cell>
          <cell r="V2578" t="str">
            <v>CURRENT ASSETS</v>
          </cell>
        </row>
        <row r="2579">
          <cell r="C2579" t="str">
            <v>S3   A2041027SEUSD</v>
          </cell>
          <cell r="D2579" t="str">
            <v>CACAFA**</v>
          </cell>
          <cell r="E2579" t="str">
            <v>TRADE RECEIVABLES</v>
          </cell>
          <cell r="F2579" t="str">
            <v>Balance Sheet</v>
          </cell>
          <cell r="G2579">
            <v>1805790.19</v>
          </cell>
          <cell r="H2579">
            <v>2646020.33</v>
          </cell>
          <cell r="I2579">
            <v>2316334.9900000002</v>
          </cell>
          <cell r="J2579">
            <v>2331740.4300000002</v>
          </cell>
          <cell r="K2579">
            <v>2466713.25</v>
          </cell>
          <cell r="L2579">
            <v>2262478.5</v>
          </cell>
          <cell r="M2579">
            <v>2428963.36</v>
          </cell>
          <cell r="N2579">
            <v>2559353.4500000002</v>
          </cell>
          <cell r="O2579">
            <v>2438499.6</v>
          </cell>
          <cell r="P2579">
            <v>2521760.1800000002</v>
          </cell>
          <cell r="Q2579">
            <v>2346944.21</v>
          </cell>
          <cell r="R2579">
            <v>2135585.71</v>
          </cell>
          <cell r="S2579">
            <v>28260184.200000003</v>
          </cell>
          <cell r="T2579" t="str">
            <v>USD</v>
          </cell>
          <cell r="U2579" t="str">
            <v>ASSETS</v>
          </cell>
          <cell r="V2579" t="str">
            <v>CURRENT ASSETS</v>
          </cell>
        </row>
        <row r="2580">
          <cell r="C2580" t="str">
            <v>S3   A2041027T5USD</v>
          </cell>
          <cell r="D2580" t="str">
            <v>CACAFA**</v>
          </cell>
          <cell r="E2580" t="str">
            <v>TRADE RECEIVABLES</v>
          </cell>
          <cell r="F2580" t="str">
            <v>Balance Sheet</v>
          </cell>
          <cell r="G2580">
            <v>219235.77</v>
          </cell>
          <cell r="H2580">
            <v>219235.77</v>
          </cell>
          <cell r="I2580">
            <v>0</v>
          </cell>
          <cell r="J2580">
            <v>0</v>
          </cell>
          <cell r="K2580">
            <v>0</v>
          </cell>
          <cell r="L2580">
            <v>0</v>
          </cell>
          <cell r="M2580">
            <v>0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>
            <v>75000</v>
          </cell>
          <cell r="S2580">
            <v>513471.54</v>
          </cell>
          <cell r="T2580" t="str">
            <v>USD</v>
          </cell>
          <cell r="U2580" t="str">
            <v>ASSETS</v>
          </cell>
          <cell r="V2580" t="str">
            <v>CURRENT ASSETS</v>
          </cell>
        </row>
        <row r="2581">
          <cell r="C2581" t="str">
            <v>S3   A2041027T7USD</v>
          </cell>
          <cell r="D2581" t="str">
            <v>CACAFA**</v>
          </cell>
          <cell r="E2581" t="str">
            <v>TRADE RECEIVABLES</v>
          </cell>
          <cell r="F2581" t="str">
            <v>Balance Sheet</v>
          </cell>
          <cell r="G2581">
            <v>541426.68000000005</v>
          </cell>
          <cell r="H2581">
            <v>548736.56000000006</v>
          </cell>
          <cell r="I2581">
            <v>819104.84</v>
          </cell>
          <cell r="J2581">
            <v>819104.84</v>
          </cell>
          <cell r="K2581">
            <v>819104.84</v>
          </cell>
          <cell r="L2581">
            <v>811104.84</v>
          </cell>
          <cell r="M2581">
            <v>811104.84</v>
          </cell>
          <cell r="N2581">
            <v>811104.84</v>
          </cell>
          <cell r="O2581">
            <v>811104.84</v>
          </cell>
          <cell r="P2581">
            <v>811104.84</v>
          </cell>
          <cell r="Q2581">
            <v>811104.84</v>
          </cell>
          <cell r="R2581">
            <v>811104.84</v>
          </cell>
          <cell r="S2581">
            <v>9225211.6399999987</v>
          </cell>
          <cell r="T2581" t="str">
            <v>USD</v>
          </cell>
          <cell r="U2581" t="str">
            <v>ASSETS</v>
          </cell>
          <cell r="V2581" t="str">
            <v>CURRENT ASSETS</v>
          </cell>
        </row>
        <row r="2582">
          <cell r="C2582" t="str">
            <v>S3   A2041027TCUSD</v>
          </cell>
          <cell r="D2582" t="str">
            <v>CACAFA**</v>
          </cell>
          <cell r="E2582" t="str">
            <v>TRADE RECEIVABLES</v>
          </cell>
          <cell r="F2582" t="str">
            <v>Balance Sheet</v>
          </cell>
          <cell r="G2582">
            <v>108828.21</v>
          </cell>
          <cell r="H2582">
            <v>109604.28</v>
          </cell>
          <cell r="I2582">
            <v>131680.35</v>
          </cell>
          <cell r="J2582">
            <v>65452.14</v>
          </cell>
          <cell r="K2582">
            <v>44152.14</v>
          </cell>
          <cell r="L2582">
            <v>66228.210000000006</v>
          </cell>
          <cell r="M2582">
            <v>66228.210000000006</v>
          </cell>
          <cell r="N2582">
            <v>66228.210000000006</v>
          </cell>
          <cell r="O2582">
            <v>66228.210000000006</v>
          </cell>
          <cell r="P2582">
            <v>0</v>
          </cell>
          <cell r="Q2582">
            <v>0</v>
          </cell>
          <cell r="R2582">
            <v>0</v>
          </cell>
          <cell r="S2582">
            <v>724629.95999999985</v>
          </cell>
          <cell r="T2582" t="str">
            <v>USD</v>
          </cell>
          <cell r="U2582" t="str">
            <v>ASSETS</v>
          </cell>
          <cell r="V2582" t="str">
            <v>CURRENT ASSETS</v>
          </cell>
        </row>
        <row r="2583">
          <cell r="C2583" t="str">
            <v>S3   A2041027U7USD</v>
          </cell>
          <cell r="D2583" t="str">
            <v>CACAFA**</v>
          </cell>
          <cell r="E2583" t="str">
            <v>TRADE RECEIVABLES</v>
          </cell>
          <cell r="F2583" t="str">
            <v>Balance Sheet</v>
          </cell>
          <cell r="G2583">
            <v>1307201.8600000001</v>
          </cell>
          <cell r="H2583">
            <v>992448.3</v>
          </cell>
          <cell r="I2583">
            <v>956381.95</v>
          </cell>
          <cell r="J2583">
            <v>643429.62</v>
          </cell>
          <cell r="K2583">
            <v>329876.15999999997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>
            <v>4229337.8900000006</v>
          </cell>
          <cell r="T2583" t="str">
            <v>USD</v>
          </cell>
          <cell r="U2583" t="str">
            <v>ASSETS</v>
          </cell>
          <cell r="V2583" t="str">
            <v>CURRENT ASSETS</v>
          </cell>
        </row>
        <row r="2584">
          <cell r="C2584" t="str">
            <v>S3   A2041027UMUSD</v>
          </cell>
          <cell r="D2584" t="str">
            <v>CACAFA**</v>
          </cell>
          <cell r="E2584" t="str">
            <v>TRADE RECEIVABLES</v>
          </cell>
          <cell r="F2584" t="str">
            <v>Balance Sheet</v>
          </cell>
          <cell r="G2584">
            <v>0</v>
          </cell>
          <cell r="H2584">
            <v>23673.8</v>
          </cell>
          <cell r="I2584">
            <v>0</v>
          </cell>
          <cell r="J2584">
            <v>0</v>
          </cell>
          <cell r="K2584">
            <v>24005.71</v>
          </cell>
          <cell r="L2584">
            <v>0</v>
          </cell>
          <cell r="M2584">
            <v>0</v>
          </cell>
          <cell r="N2584">
            <v>24328.55</v>
          </cell>
          <cell r="O2584">
            <v>0</v>
          </cell>
          <cell r="P2584">
            <v>0</v>
          </cell>
          <cell r="Q2584">
            <v>24288.94</v>
          </cell>
          <cell r="R2584">
            <v>0</v>
          </cell>
          <cell r="S2584">
            <v>96297</v>
          </cell>
          <cell r="T2584" t="str">
            <v>USD</v>
          </cell>
          <cell r="U2584" t="str">
            <v>ASSETS</v>
          </cell>
          <cell r="V2584" t="str">
            <v>CURRENT ASSETS</v>
          </cell>
        </row>
        <row r="2585">
          <cell r="C2585" t="str">
            <v>S3   A2041027VMUSD</v>
          </cell>
          <cell r="D2585" t="str">
            <v>CACAFA**</v>
          </cell>
          <cell r="E2585" t="str">
            <v>TRADE RECEIVABLES</v>
          </cell>
          <cell r="F2585" t="str">
            <v>Balance Sheet</v>
          </cell>
          <cell r="G2585">
            <v>0</v>
          </cell>
          <cell r="H2585">
            <v>0</v>
          </cell>
          <cell r="I2585">
            <v>0</v>
          </cell>
          <cell r="J2585">
            <v>0</v>
          </cell>
          <cell r="K2585">
            <v>0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0</v>
          </cell>
          <cell r="Q2585">
            <v>90000</v>
          </cell>
          <cell r="R2585">
            <v>90000</v>
          </cell>
          <cell r="S2585">
            <v>180000</v>
          </cell>
          <cell r="T2585" t="str">
            <v>USD</v>
          </cell>
          <cell r="U2585" t="str">
            <v>ASSETS</v>
          </cell>
          <cell r="V2585" t="str">
            <v>CURRENT ASSETS</v>
          </cell>
        </row>
        <row r="2586">
          <cell r="C2586" t="str">
            <v>S3   A2041027W7USD</v>
          </cell>
          <cell r="D2586" t="str">
            <v>CACAFA**</v>
          </cell>
          <cell r="E2586" t="str">
            <v>TRADE RECEIVABLES</v>
          </cell>
          <cell r="F2586" t="str">
            <v>Balance Sheet</v>
          </cell>
          <cell r="G2586">
            <v>512806.08</v>
          </cell>
          <cell r="H2586">
            <v>477199.31</v>
          </cell>
          <cell r="I2586">
            <v>407889.52</v>
          </cell>
          <cell r="J2586">
            <v>382003.22</v>
          </cell>
          <cell r="K2586">
            <v>469605.99</v>
          </cell>
          <cell r="L2586">
            <v>426930.24</v>
          </cell>
          <cell r="M2586">
            <v>893804.4</v>
          </cell>
          <cell r="N2586">
            <v>479337.33</v>
          </cell>
          <cell r="O2586">
            <v>430062.85</v>
          </cell>
          <cell r="P2586">
            <v>443980.41</v>
          </cell>
          <cell r="Q2586">
            <v>553850.53</v>
          </cell>
          <cell r="R2586">
            <v>547770</v>
          </cell>
          <cell r="S2586">
            <v>6025239.8800000008</v>
          </cell>
          <cell r="T2586" t="str">
            <v>USD</v>
          </cell>
          <cell r="U2586" t="str">
            <v>ASSETS</v>
          </cell>
          <cell r="V2586" t="str">
            <v>CURRENT ASSETS</v>
          </cell>
        </row>
        <row r="2587">
          <cell r="C2587" t="str">
            <v>S3   A2041027YZUSD</v>
          </cell>
          <cell r="D2587" t="str">
            <v>CACAFA**</v>
          </cell>
          <cell r="E2587" t="str">
            <v>TRADE RECEIVABLES</v>
          </cell>
          <cell r="F2587" t="str">
            <v>Balance Sheet</v>
          </cell>
          <cell r="G2587">
            <v>0</v>
          </cell>
          <cell r="H2587">
            <v>0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296891.78000000003</v>
          </cell>
          <cell r="P2587">
            <v>369840.71</v>
          </cell>
          <cell r="Q2587">
            <v>802001.25</v>
          </cell>
          <cell r="R2587">
            <v>1221912.5</v>
          </cell>
          <cell r="S2587">
            <v>2690646.24</v>
          </cell>
          <cell r="T2587" t="str">
            <v>USD</v>
          </cell>
          <cell r="U2587" t="str">
            <v>ASSETS</v>
          </cell>
          <cell r="V2587" t="str">
            <v>CURRENT ASSETS</v>
          </cell>
        </row>
        <row r="2588">
          <cell r="C2588" t="str">
            <v>S3   A2041400TMUSD</v>
          </cell>
          <cell r="D2588" t="str">
            <v>CACAFA**</v>
          </cell>
          <cell r="E2588" t="str">
            <v>TRADE RECEIVABLES</v>
          </cell>
          <cell r="F2588" t="str">
            <v>Balance Sheet</v>
          </cell>
          <cell r="G2588">
            <v>1740.91</v>
          </cell>
          <cell r="H2588">
            <v>3608.43</v>
          </cell>
          <cell r="I2588">
            <v>3952.93</v>
          </cell>
          <cell r="J2588">
            <v>6594.57</v>
          </cell>
          <cell r="K2588">
            <v>10238.44</v>
          </cell>
          <cell r="L2588">
            <v>10446.14</v>
          </cell>
          <cell r="M2588">
            <v>10912.02</v>
          </cell>
          <cell r="N2588">
            <v>10667.78</v>
          </cell>
          <cell r="O2588">
            <v>7046.68</v>
          </cell>
          <cell r="P2588">
            <v>0</v>
          </cell>
          <cell r="Q2588">
            <v>297.45</v>
          </cell>
          <cell r="R2588">
            <v>501.65</v>
          </cell>
          <cell r="S2588">
            <v>66007</v>
          </cell>
          <cell r="T2588" t="str">
            <v>USD</v>
          </cell>
          <cell r="U2588" t="str">
            <v>ASSETS</v>
          </cell>
          <cell r="V2588" t="str">
            <v>CURRENT ASSETS</v>
          </cell>
        </row>
        <row r="2589">
          <cell r="C2589" t="str">
            <v>S3   A2041401TMUSD</v>
          </cell>
          <cell r="D2589" t="str">
            <v>CACAFA**</v>
          </cell>
          <cell r="E2589" t="str">
            <v>TRADE RECEIVABLES</v>
          </cell>
          <cell r="F2589" t="str">
            <v>Balance Sheet</v>
          </cell>
          <cell r="G2589">
            <v>12867.93</v>
          </cell>
          <cell r="H2589">
            <v>19181.12</v>
          </cell>
          <cell r="I2589">
            <v>9701.09</v>
          </cell>
          <cell r="J2589">
            <v>4524.87</v>
          </cell>
          <cell r="K2589">
            <v>2048.9699999999998</v>
          </cell>
          <cell r="L2589">
            <v>4667.53</v>
          </cell>
          <cell r="M2589">
            <v>4946.42</v>
          </cell>
          <cell r="N2589">
            <v>10229.280000000001</v>
          </cell>
          <cell r="O2589">
            <v>7932.82</v>
          </cell>
          <cell r="P2589">
            <v>7120.83</v>
          </cell>
          <cell r="Q2589">
            <v>6071.85</v>
          </cell>
          <cell r="R2589">
            <v>8603.18</v>
          </cell>
          <cell r="S2589">
            <v>97895.890000000014</v>
          </cell>
          <cell r="T2589" t="str">
            <v>USD</v>
          </cell>
          <cell r="U2589" t="str">
            <v>ASSETS</v>
          </cell>
          <cell r="V2589" t="str">
            <v>CURRENT ASSETS</v>
          </cell>
        </row>
        <row r="2590">
          <cell r="C2590" t="str">
            <v>S3   A2041402TMUSD</v>
          </cell>
          <cell r="D2590" t="str">
            <v>CACAFA**</v>
          </cell>
          <cell r="E2590" t="str">
            <v>TRADE RECEIVABLES</v>
          </cell>
          <cell r="F2590" t="str">
            <v>Balance Sheet</v>
          </cell>
          <cell r="G2590">
            <v>146237.73000000001</v>
          </cell>
          <cell r="H2590">
            <v>126420.63</v>
          </cell>
          <cell r="I2590">
            <v>109045.1</v>
          </cell>
          <cell r="J2590">
            <v>116962.13</v>
          </cell>
          <cell r="K2590">
            <v>137454.96</v>
          </cell>
          <cell r="L2590">
            <v>211989.4</v>
          </cell>
          <cell r="M2590">
            <v>334534.18</v>
          </cell>
          <cell r="N2590">
            <v>279774.61</v>
          </cell>
          <cell r="O2590">
            <v>146105.82999999999</v>
          </cell>
          <cell r="P2590">
            <v>159766.10999999999</v>
          </cell>
          <cell r="Q2590">
            <v>180215.18</v>
          </cell>
          <cell r="R2590">
            <v>145529.94</v>
          </cell>
          <cell r="S2590">
            <v>2094035.7999999996</v>
          </cell>
          <cell r="T2590" t="str">
            <v>USD</v>
          </cell>
          <cell r="U2590" t="str">
            <v>ASSETS</v>
          </cell>
          <cell r="V2590" t="str">
            <v>CURRENT ASSETS</v>
          </cell>
        </row>
        <row r="2591">
          <cell r="C2591" t="str">
            <v>S3   A2041403TMUSD</v>
          </cell>
          <cell r="D2591" t="str">
            <v>CACAFA**</v>
          </cell>
          <cell r="E2591" t="str">
            <v>TRADE RECEIVABLES</v>
          </cell>
          <cell r="F2591" t="str">
            <v>Balance Sheet</v>
          </cell>
          <cell r="G2591">
            <v>7741.71</v>
          </cell>
          <cell r="H2591">
            <v>9072.42</v>
          </cell>
          <cell r="I2591">
            <v>6610.26</v>
          </cell>
          <cell r="J2591">
            <v>701.14</v>
          </cell>
          <cell r="K2591">
            <v>2416.7199999999998</v>
          </cell>
          <cell r="L2591">
            <v>6500.92</v>
          </cell>
          <cell r="M2591">
            <v>4060.54</v>
          </cell>
          <cell r="N2591">
            <v>3916.42</v>
          </cell>
          <cell r="O2591">
            <v>6637.54</v>
          </cell>
          <cell r="P2591">
            <v>4395</v>
          </cell>
          <cell r="Q2591">
            <v>7512.91</v>
          </cell>
          <cell r="R2591">
            <v>7563.91</v>
          </cell>
          <cell r="S2591">
            <v>67129.490000000005</v>
          </cell>
          <cell r="T2591" t="str">
            <v>USD</v>
          </cell>
          <cell r="U2591" t="str">
            <v>ASSETS</v>
          </cell>
          <cell r="V2591" t="str">
            <v>CURRENT ASSETS</v>
          </cell>
        </row>
        <row r="2592">
          <cell r="C2592" t="str">
            <v>S3   A2041405TMUSD</v>
          </cell>
          <cell r="D2592" t="str">
            <v>CACAFA**</v>
          </cell>
          <cell r="E2592" t="str">
            <v>TRADE RECEIVABLES</v>
          </cell>
          <cell r="F2592" t="str">
            <v>Balance Sheet</v>
          </cell>
          <cell r="G2592">
            <v>2875.38</v>
          </cell>
          <cell r="H2592">
            <v>5199.9399999999996</v>
          </cell>
          <cell r="I2592">
            <v>1805.29</v>
          </cell>
          <cell r="J2592">
            <v>701.61</v>
          </cell>
          <cell r="K2592">
            <v>675.9</v>
          </cell>
          <cell r="L2592">
            <v>1889.31</v>
          </cell>
          <cell r="M2592">
            <v>3800</v>
          </cell>
          <cell r="N2592">
            <v>3643.65</v>
          </cell>
          <cell r="O2592">
            <v>2074.59</v>
          </cell>
          <cell r="P2592">
            <v>1888.12</v>
          </cell>
          <cell r="Q2592">
            <v>1903.51</v>
          </cell>
          <cell r="R2592">
            <v>1401.01</v>
          </cell>
          <cell r="S2592">
            <v>27858.309999999998</v>
          </cell>
          <cell r="T2592" t="str">
            <v>USD</v>
          </cell>
          <cell r="U2592" t="str">
            <v>ASSETS</v>
          </cell>
          <cell r="V2592" t="str">
            <v>CURRENT ASSETS</v>
          </cell>
        </row>
        <row r="2593">
          <cell r="C2593" t="str">
            <v>S3   A2041406TMUSD</v>
          </cell>
          <cell r="D2593" t="str">
            <v>CACAFA**</v>
          </cell>
          <cell r="E2593" t="str">
            <v>TRADE RECEIVABLES</v>
          </cell>
          <cell r="F2593" t="str">
            <v>Balance Sheet</v>
          </cell>
          <cell r="G2593">
            <v>36922.129999999997</v>
          </cell>
          <cell r="H2593">
            <v>28065.31</v>
          </cell>
          <cell r="I2593">
            <v>23061.05</v>
          </cell>
          <cell r="J2593">
            <v>3899.17</v>
          </cell>
          <cell r="K2593">
            <v>3899.17</v>
          </cell>
          <cell r="L2593">
            <v>3234.77</v>
          </cell>
          <cell r="M2593">
            <v>3234.77</v>
          </cell>
          <cell r="N2593">
            <v>5972.74</v>
          </cell>
          <cell r="O2593">
            <v>5558.82</v>
          </cell>
          <cell r="P2593">
            <v>12485.69</v>
          </cell>
          <cell r="Q2593">
            <v>7918.55</v>
          </cell>
          <cell r="R2593">
            <v>9375.77</v>
          </cell>
          <cell r="S2593">
            <v>143627.94</v>
          </cell>
          <cell r="T2593" t="str">
            <v>USD</v>
          </cell>
          <cell r="U2593" t="str">
            <v>ASSETS</v>
          </cell>
          <cell r="V2593" t="str">
            <v>CURRENT ASSETS</v>
          </cell>
        </row>
        <row r="2594">
          <cell r="C2594" t="str">
            <v>S3   A2041407TMUSD</v>
          </cell>
          <cell r="D2594" t="str">
            <v>CACAFA**</v>
          </cell>
          <cell r="E2594" t="str">
            <v>TRADE RECEIVABLES</v>
          </cell>
          <cell r="F2594" t="str">
            <v>Balance Sheet</v>
          </cell>
          <cell r="G2594">
            <v>85012.34</v>
          </cell>
          <cell r="H2594">
            <v>60903.71</v>
          </cell>
          <cell r="I2594">
            <v>53430.48</v>
          </cell>
          <cell r="J2594">
            <v>36805.43</v>
          </cell>
          <cell r="K2594">
            <v>25981.95</v>
          </cell>
          <cell r="L2594">
            <v>20749.8</v>
          </cell>
          <cell r="M2594">
            <v>19324.64</v>
          </cell>
          <cell r="N2594">
            <v>13125.38</v>
          </cell>
          <cell r="O2594">
            <v>16574.71</v>
          </cell>
          <cell r="P2594">
            <v>22125.33</v>
          </cell>
          <cell r="Q2594">
            <v>25632.97</v>
          </cell>
          <cell r="R2594">
            <v>41189.49</v>
          </cell>
          <cell r="S2594">
            <v>420856.2300000001</v>
          </cell>
          <cell r="T2594" t="str">
            <v>USD</v>
          </cell>
          <cell r="U2594" t="str">
            <v>ASSETS</v>
          </cell>
          <cell r="V2594" t="str">
            <v>CURRENT ASSETS</v>
          </cell>
        </row>
        <row r="2595">
          <cell r="C2595" t="str">
            <v>S3   A2041408TMUSD</v>
          </cell>
          <cell r="D2595" t="str">
            <v>CACAFA**</v>
          </cell>
          <cell r="E2595" t="str">
            <v>TRADE RECEIVABLES</v>
          </cell>
          <cell r="F2595" t="str">
            <v>Balance Sheet</v>
          </cell>
          <cell r="G2595">
            <v>33924.14</v>
          </cell>
          <cell r="H2595">
            <v>25098.91</v>
          </cell>
          <cell r="I2595">
            <v>20133.98</v>
          </cell>
          <cell r="J2595">
            <v>29776.23</v>
          </cell>
          <cell r="K2595">
            <v>27065.51</v>
          </cell>
          <cell r="L2595">
            <v>27034.92</v>
          </cell>
          <cell r="M2595">
            <v>22394.720000000001</v>
          </cell>
          <cell r="N2595">
            <v>17216.349999999999</v>
          </cell>
          <cell r="O2595">
            <v>9874.73</v>
          </cell>
          <cell r="P2595">
            <v>20953.12</v>
          </cell>
          <cell r="Q2595">
            <v>20173.68</v>
          </cell>
          <cell r="R2595">
            <v>7157.19</v>
          </cell>
          <cell r="S2595">
            <v>260803.48</v>
          </cell>
          <cell r="T2595" t="str">
            <v>USD</v>
          </cell>
          <cell r="U2595" t="str">
            <v>ASSETS</v>
          </cell>
          <cell r="V2595" t="str">
            <v>CURRENT ASSETS</v>
          </cell>
        </row>
        <row r="2596">
          <cell r="C2596" t="str">
            <v>S3   A2041412TMUSD</v>
          </cell>
          <cell r="D2596" t="str">
            <v>CACAFA**</v>
          </cell>
          <cell r="E2596" t="str">
            <v>TRADE RECEIVABLES</v>
          </cell>
          <cell r="F2596" t="str">
            <v>Balance Sheet</v>
          </cell>
          <cell r="G2596">
            <v>15183.4</v>
          </cell>
          <cell r="H2596">
            <v>14966.96</v>
          </cell>
          <cell r="I2596">
            <v>10091.629999999999</v>
          </cell>
          <cell r="J2596">
            <v>8777.82</v>
          </cell>
          <cell r="K2596">
            <v>9188.16</v>
          </cell>
          <cell r="L2596">
            <v>8602.7099999999991</v>
          </cell>
          <cell r="M2596">
            <v>820.87</v>
          </cell>
          <cell r="N2596">
            <v>5931.95</v>
          </cell>
          <cell r="O2596">
            <v>9057.11</v>
          </cell>
          <cell r="P2596">
            <v>9352.7099999999991</v>
          </cell>
          <cell r="Q2596">
            <v>9044.24</v>
          </cell>
          <cell r="R2596">
            <v>7982.64</v>
          </cell>
          <cell r="S2596">
            <v>109000.19999999998</v>
          </cell>
          <cell r="T2596" t="str">
            <v>USD</v>
          </cell>
          <cell r="U2596" t="str">
            <v>ASSETS</v>
          </cell>
          <cell r="V2596" t="str">
            <v>CURRENT ASSETS</v>
          </cell>
        </row>
        <row r="2597">
          <cell r="C2597" t="str">
            <v>S3   A2041413TMUSD</v>
          </cell>
          <cell r="D2597" t="str">
            <v>CACAFA**</v>
          </cell>
          <cell r="E2597" t="str">
            <v>TRADE RECEIVABLES</v>
          </cell>
          <cell r="F2597" t="str">
            <v>Balance Sheet</v>
          </cell>
          <cell r="G2597">
            <v>15959.76</v>
          </cell>
          <cell r="H2597">
            <v>15034.88</v>
          </cell>
          <cell r="I2597">
            <v>11075.51</v>
          </cell>
          <cell r="J2597">
            <v>10204.35</v>
          </cell>
          <cell r="K2597">
            <v>5236.43</v>
          </cell>
          <cell r="L2597">
            <v>8484.61</v>
          </cell>
          <cell r="M2597">
            <v>3170.45</v>
          </cell>
          <cell r="N2597">
            <v>5159.1400000000003</v>
          </cell>
          <cell r="O2597">
            <v>6753.24</v>
          </cell>
          <cell r="P2597">
            <v>5731.41</v>
          </cell>
          <cell r="Q2597">
            <v>5080.0600000000004</v>
          </cell>
          <cell r="R2597">
            <v>6927.41</v>
          </cell>
          <cell r="S2597">
            <v>98817.250000000015</v>
          </cell>
          <cell r="T2597" t="str">
            <v>USD</v>
          </cell>
          <cell r="U2597" t="str">
            <v>ASSETS</v>
          </cell>
          <cell r="V2597" t="str">
            <v>CURRENT ASSETS</v>
          </cell>
        </row>
        <row r="2598">
          <cell r="C2598" t="str">
            <v>S3   A2041414TMUSD</v>
          </cell>
          <cell r="D2598" t="str">
            <v>CACAFA**</v>
          </cell>
          <cell r="E2598" t="str">
            <v>TRADE RECEIVABLES</v>
          </cell>
          <cell r="F2598" t="str">
            <v>Balance Sheet</v>
          </cell>
          <cell r="G2598">
            <v>50397.760000000002</v>
          </cell>
          <cell r="H2598">
            <v>42012.43</v>
          </cell>
          <cell r="I2598">
            <v>32909.300000000003</v>
          </cell>
          <cell r="J2598">
            <v>34796.519999999997</v>
          </cell>
          <cell r="K2598">
            <v>34685.67</v>
          </cell>
          <cell r="L2598">
            <v>28804.98</v>
          </cell>
          <cell r="M2598">
            <v>23459.94</v>
          </cell>
          <cell r="N2598">
            <v>21619.83</v>
          </cell>
          <cell r="O2598">
            <v>20570.849999999999</v>
          </cell>
          <cell r="P2598">
            <v>15827.05</v>
          </cell>
          <cell r="Q2598">
            <v>16779.310000000001</v>
          </cell>
          <cell r="R2598">
            <v>15944.32</v>
          </cell>
          <cell r="S2598">
            <v>337807.95999999996</v>
          </cell>
          <cell r="T2598" t="str">
            <v>USD</v>
          </cell>
          <cell r="U2598" t="str">
            <v>ASSETS</v>
          </cell>
          <cell r="V2598" t="str">
            <v>CURRENT ASSETS</v>
          </cell>
        </row>
        <row r="2599">
          <cell r="C2599" t="str">
            <v>S3   A2041415TMUSD</v>
          </cell>
          <cell r="D2599" t="str">
            <v>CACAFA**</v>
          </cell>
          <cell r="E2599" t="str">
            <v>TRADE RECEIVABLES</v>
          </cell>
          <cell r="F2599" t="str">
            <v>Balance Sheet</v>
          </cell>
          <cell r="G2599">
            <v>11062.01</v>
          </cell>
          <cell r="H2599">
            <v>4374.59</v>
          </cell>
          <cell r="I2599">
            <v>2592.14</v>
          </cell>
          <cell r="J2599">
            <v>2974.59</v>
          </cell>
          <cell r="K2599">
            <v>2723.73</v>
          </cell>
          <cell r="L2599">
            <v>2921.61</v>
          </cell>
          <cell r="M2599">
            <v>719.24</v>
          </cell>
          <cell r="N2599">
            <v>657.1</v>
          </cell>
          <cell r="O2599">
            <v>657.1</v>
          </cell>
          <cell r="P2599">
            <v>138.91</v>
          </cell>
          <cell r="Q2599">
            <v>0</v>
          </cell>
          <cell r="R2599">
            <v>0</v>
          </cell>
          <cell r="S2599">
            <v>28821.02</v>
          </cell>
          <cell r="T2599" t="str">
            <v>USD</v>
          </cell>
          <cell r="U2599" t="str">
            <v>ASSETS</v>
          </cell>
          <cell r="V2599" t="str">
            <v>CURRENT ASSETS</v>
          </cell>
        </row>
        <row r="2600">
          <cell r="C2600" t="str">
            <v>S3   A2041417TMUSD</v>
          </cell>
          <cell r="D2600" t="str">
            <v>CACAFA**</v>
          </cell>
          <cell r="E2600" t="str">
            <v>TRADE RECEIVABLES</v>
          </cell>
          <cell r="F2600" t="str">
            <v>Balance Sheet</v>
          </cell>
          <cell r="G2600">
            <v>23555.16</v>
          </cell>
          <cell r="H2600">
            <v>19217.47</v>
          </cell>
          <cell r="I2600">
            <v>18292.22</v>
          </cell>
          <cell r="J2600">
            <v>7928.9</v>
          </cell>
          <cell r="K2600">
            <v>7928.9</v>
          </cell>
          <cell r="L2600">
            <v>7928.9</v>
          </cell>
          <cell r="M2600">
            <v>7928.9</v>
          </cell>
          <cell r="N2600">
            <v>7928.9</v>
          </cell>
          <cell r="O2600">
            <v>7928.9</v>
          </cell>
          <cell r="P2600">
            <v>7928.9</v>
          </cell>
          <cell r="Q2600">
            <v>7928.9</v>
          </cell>
          <cell r="R2600">
            <v>0</v>
          </cell>
          <cell r="S2600">
            <v>124496.04999999996</v>
          </cell>
          <cell r="T2600" t="str">
            <v>USD</v>
          </cell>
          <cell r="U2600" t="str">
            <v>ASSETS</v>
          </cell>
          <cell r="V2600" t="str">
            <v>CURRENT ASSETS</v>
          </cell>
        </row>
        <row r="2601">
          <cell r="C2601" t="str">
            <v>S3   A2041419TMUSD</v>
          </cell>
          <cell r="D2601" t="str">
            <v>CACAFA**</v>
          </cell>
          <cell r="E2601" t="str">
            <v>TRADE RECEIVABLES</v>
          </cell>
          <cell r="F2601" t="str">
            <v>Balance Sheet</v>
          </cell>
          <cell r="G2601">
            <v>10096.93</v>
          </cell>
          <cell r="H2601">
            <v>15077.44</v>
          </cell>
          <cell r="I2601">
            <v>7738.03</v>
          </cell>
          <cell r="J2601">
            <v>3489.08</v>
          </cell>
          <cell r="K2601">
            <v>2212.4499999999998</v>
          </cell>
          <cell r="L2601">
            <v>3865.14</v>
          </cell>
          <cell r="M2601">
            <v>2756.42</v>
          </cell>
          <cell r="N2601">
            <v>6740.45</v>
          </cell>
          <cell r="O2601">
            <v>6432.46</v>
          </cell>
          <cell r="P2601">
            <v>7364.55</v>
          </cell>
          <cell r="Q2601">
            <v>3696.24</v>
          </cell>
          <cell r="R2601">
            <v>12111.35</v>
          </cell>
          <cell r="S2601">
            <v>81580.540000000008</v>
          </cell>
          <cell r="T2601" t="str">
            <v>USD</v>
          </cell>
          <cell r="U2601" t="str">
            <v>ASSETS</v>
          </cell>
          <cell r="V2601" t="str">
            <v>CURRENT ASSETS</v>
          </cell>
        </row>
        <row r="2602">
          <cell r="C2602" t="str">
            <v>S3   A2041420TMUSD</v>
          </cell>
          <cell r="D2602" t="str">
            <v>CACAFA**</v>
          </cell>
          <cell r="E2602" t="str">
            <v>TRADE RECEIVABLES</v>
          </cell>
          <cell r="F2602" t="str">
            <v>Balance Sheet</v>
          </cell>
          <cell r="G2602">
            <v>63714.3</v>
          </cell>
          <cell r="H2602">
            <v>69728.3</v>
          </cell>
          <cell r="I2602">
            <v>53097.55</v>
          </cell>
          <cell r="J2602">
            <v>36365.71</v>
          </cell>
          <cell r="K2602">
            <v>33716.31</v>
          </cell>
          <cell r="L2602">
            <v>32888.17</v>
          </cell>
          <cell r="M2602">
            <v>33391.93</v>
          </cell>
          <cell r="N2602">
            <v>30796.67</v>
          </cell>
          <cell r="O2602">
            <v>30425.46</v>
          </cell>
          <cell r="P2602">
            <v>32859.47</v>
          </cell>
          <cell r="Q2602">
            <v>31653.119999999999</v>
          </cell>
          <cell r="R2602">
            <v>31021.55</v>
          </cell>
          <cell r="S2602">
            <v>479658.54</v>
          </cell>
          <cell r="T2602" t="str">
            <v>USD</v>
          </cell>
          <cell r="U2602" t="str">
            <v>ASSETS</v>
          </cell>
          <cell r="V2602" t="str">
            <v>CURRENT ASSETS</v>
          </cell>
        </row>
        <row r="2603">
          <cell r="C2603" t="str">
            <v>S3   A2041421TMUSD</v>
          </cell>
          <cell r="D2603" t="str">
            <v>CACAFA**</v>
          </cell>
          <cell r="E2603" t="str">
            <v>TRADE RECEIVABLES</v>
          </cell>
          <cell r="F2603" t="str">
            <v>Balance Sheet</v>
          </cell>
          <cell r="G2603">
            <v>1877.3</v>
          </cell>
          <cell r="H2603">
            <v>2149.34</v>
          </cell>
          <cell r="I2603">
            <v>1821.54</v>
          </cell>
          <cell r="J2603">
            <v>1042.8499999999999</v>
          </cell>
          <cell r="K2603">
            <v>1074</v>
          </cell>
          <cell r="L2603">
            <v>608.66999999999996</v>
          </cell>
          <cell r="M2603">
            <v>1088.6600000000001</v>
          </cell>
          <cell r="N2603">
            <v>1436.36</v>
          </cell>
          <cell r="O2603">
            <v>1069.5999999999999</v>
          </cell>
          <cell r="P2603">
            <v>699.64</v>
          </cell>
          <cell r="Q2603">
            <v>621.62</v>
          </cell>
          <cell r="R2603">
            <v>68.400000000000006</v>
          </cell>
          <cell r="S2603">
            <v>13557.980000000001</v>
          </cell>
          <cell r="T2603" t="str">
            <v>USD</v>
          </cell>
          <cell r="U2603" t="str">
            <v>ASSETS</v>
          </cell>
          <cell r="V2603" t="str">
            <v>CURRENT ASSETS</v>
          </cell>
        </row>
        <row r="2604">
          <cell r="C2604" t="str">
            <v>S3   A2041422TMUSD</v>
          </cell>
          <cell r="D2604" t="str">
            <v>CACAFA**</v>
          </cell>
          <cell r="E2604" t="str">
            <v>TRADE RECEIVABLES</v>
          </cell>
          <cell r="F2604" t="str">
            <v>Balance Sheet</v>
          </cell>
          <cell r="G2604">
            <v>12848.44</v>
          </cell>
          <cell r="H2604">
            <v>27126.12</v>
          </cell>
          <cell r="I2604">
            <v>28773.84</v>
          </cell>
          <cell r="J2604">
            <v>25753.59</v>
          </cell>
          <cell r="K2604">
            <v>17927.66</v>
          </cell>
          <cell r="L2604">
            <v>15408.68</v>
          </cell>
          <cell r="M2604">
            <v>9486.84</v>
          </cell>
          <cell r="N2604">
            <v>6486.43</v>
          </cell>
          <cell r="O2604">
            <v>7981.36</v>
          </cell>
          <cell r="P2604">
            <v>9360.2800000000007</v>
          </cell>
          <cell r="Q2604">
            <v>8745.57</v>
          </cell>
          <cell r="R2604">
            <v>7778.33</v>
          </cell>
          <cell r="S2604">
            <v>177677.13999999996</v>
          </cell>
          <cell r="T2604" t="str">
            <v>USD</v>
          </cell>
          <cell r="U2604" t="str">
            <v>ASSETS</v>
          </cell>
          <cell r="V2604" t="str">
            <v>CURRENT ASSETS</v>
          </cell>
        </row>
        <row r="2605">
          <cell r="C2605" t="str">
            <v>S3   A2041423TMUSD</v>
          </cell>
          <cell r="D2605" t="str">
            <v>CACAFA**</v>
          </cell>
          <cell r="E2605" t="str">
            <v>TRADE RECEIVABLES</v>
          </cell>
          <cell r="F2605" t="str">
            <v>Balance Sheet</v>
          </cell>
          <cell r="G2605">
            <v>18687.099999999999</v>
          </cell>
          <cell r="H2605">
            <v>17989.080000000002</v>
          </cell>
          <cell r="I2605">
            <v>16699.23</v>
          </cell>
          <cell r="J2605">
            <v>12622.52</v>
          </cell>
          <cell r="K2605">
            <v>11953.72</v>
          </cell>
          <cell r="L2605">
            <v>16906.310000000001</v>
          </cell>
          <cell r="M2605">
            <v>14517.41</v>
          </cell>
          <cell r="N2605">
            <v>8647.9699999999993</v>
          </cell>
          <cell r="O2605">
            <v>10118.049999999999</v>
          </cell>
          <cell r="P2605">
            <v>20503.259999999998</v>
          </cell>
          <cell r="Q2605">
            <v>22744.47</v>
          </cell>
          <cell r="R2605">
            <v>14454.54</v>
          </cell>
          <cell r="S2605">
            <v>185843.66000000003</v>
          </cell>
          <cell r="T2605" t="str">
            <v>USD</v>
          </cell>
          <cell r="U2605" t="str">
            <v>ASSETS</v>
          </cell>
          <cell r="V2605" t="str">
            <v>CURRENT ASSETS</v>
          </cell>
        </row>
        <row r="2606">
          <cell r="C2606" t="str">
            <v>S3   A2041425TMUSD</v>
          </cell>
          <cell r="D2606" t="str">
            <v>CACAFA**</v>
          </cell>
          <cell r="E2606" t="str">
            <v>TRADE RECEIVABLES</v>
          </cell>
          <cell r="F2606" t="str">
            <v>Balance Sheet</v>
          </cell>
          <cell r="G2606">
            <v>18302.45</v>
          </cell>
          <cell r="H2606">
            <v>15255.87</v>
          </cell>
          <cell r="I2606">
            <v>9089.75</v>
          </cell>
          <cell r="J2606">
            <v>551.48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>
            <v>43199.55</v>
          </cell>
          <cell r="T2606" t="str">
            <v>USD</v>
          </cell>
          <cell r="U2606" t="str">
            <v>ASSETS</v>
          </cell>
          <cell r="V2606" t="str">
            <v>CURRENT ASSETS</v>
          </cell>
        </row>
        <row r="2607">
          <cell r="C2607" t="str">
            <v>S3   A2041427TMUSD</v>
          </cell>
          <cell r="D2607" t="str">
            <v>CACAFA**</v>
          </cell>
          <cell r="E2607" t="str">
            <v>TRADE RECEIVABLES</v>
          </cell>
          <cell r="F2607" t="str">
            <v>Balance Sheet</v>
          </cell>
          <cell r="G2607">
            <v>8695.8700000000008</v>
          </cell>
          <cell r="H2607">
            <v>13190.04</v>
          </cell>
          <cell r="I2607">
            <v>3905.44</v>
          </cell>
          <cell r="J2607">
            <v>798.2</v>
          </cell>
          <cell r="K2607">
            <v>6035.7</v>
          </cell>
          <cell r="L2607">
            <v>2816.08</v>
          </cell>
          <cell r="M2607">
            <v>2802.3</v>
          </cell>
          <cell r="N2607">
            <v>5290.5</v>
          </cell>
          <cell r="O2607">
            <v>2757.94</v>
          </cell>
          <cell r="P2607">
            <v>4386.1000000000004</v>
          </cell>
          <cell r="Q2607">
            <v>2199.67</v>
          </cell>
          <cell r="R2607">
            <v>3072.15</v>
          </cell>
          <cell r="S2607">
            <v>55949.990000000005</v>
          </cell>
          <cell r="T2607" t="str">
            <v>USD</v>
          </cell>
          <cell r="U2607" t="str">
            <v>ASSETS</v>
          </cell>
          <cell r="V2607" t="str">
            <v>CURRENT ASSETS</v>
          </cell>
        </row>
        <row r="2608">
          <cell r="C2608" t="str">
            <v>S3   A2041431TMUSD</v>
          </cell>
          <cell r="D2608" t="str">
            <v>CACAFA**</v>
          </cell>
          <cell r="E2608" t="str">
            <v>TRADE RECEIVABLES</v>
          </cell>
          <cell r="F2608" t="str">
            <v>Balance Sheet</v>
          </cell>
          <cell r="G2608">
            <v>4293.32</v>
          </cell>
          <cell r="H2608">
            <v>4096.41</v>
          </cell>
          <cell r="I2608">
            <v>6288.58</v>
          </cell>
          <cell r="J2608">
            <v>3216.33</v>
          </cell>
          <cell r="K2608">
            <v>2758.39</v>
          </cell>
          <cell r="L2608">
            <v>4522.28</v>
          </cell>
          <cell r="M2608">
            <v>1227.22</v>
          </cell>
          <cell r="N2608">
            <v>0</v>
          </cell>
          <cell r="O2608">
            <v>1170.6300000000001</v>
          </cell>
          <cell r="P2608">
            <v>630.37</v>
          </cell>
          <cell r="Q2608">
            <v>405.41</v>
          </cell>
          <cell r="R2608">
            <v>1025.8</v>
          </cell>
          <cell r="S2608">
            <v>29634.739999999998</v>
          </cell>
          <cell r="T2608" t="str">
            <v>USD</v>
          </cell>
          <cell r="U2608" t="str">
            <v>ASSETS</v>
          </cell>
          <cell r="V2608" t="str">
            <v>CURRENT ASSETS</v>
          </cell>
        </row>
        <row r="2609">
          <cell r="C2609" t="str">
            <v>S3   A2041434TMUSD</v>
          </cell>
          <cell r="D2609" t="str">
            <v>CACAFA**</v>
          </cell>
          <cell r="E2609" t="str">
            <v>TRADE RECEIVABLES</v>
          </cell>
          <cell r="F2609" t="str">
            <v>Balance Sheet</v>
          </cell>
          <cell r="G2609">
            <v>11088.52</v>
          </cell>
          <cell r="H2609">
            <v>29358.91</v>
          </cell>
          <cell r="I2609">
            <v>18545.490000000002</v>
          </cell>
          <cell r="J2609">
            <v>6439.8</v>
          </cell>
          <cell r="K2609">
            <v>4356.84</v>
          </cell>
          <cell r="L2609">
            <v>5496.37</v>
          </cell>
          <cell r="M2609">
            <v>3018.75</v>
          </cell>
          <cell r="N2609">
            <v>6638.13</v>
          </cell>
          <cell r="O2609">
            <v>2758.69</v>
          </cell>
          <cell r="P2609">
            <v>509.76</v>
          </cell>
          <cell r="Q2609">
            <v>1791.67</v>
          </cell>
          <cell r="R2609">
            <v>0</v>
          </cell>
          <cell r="S2609">
            <v>90002.93</v>
          </cell>
          <cell r="T2609" t="str">
            <v>USD</v>
          </cell>
          <cell r="U2609" t="str">
            <v>ASSETS</v>
          </cell>
          <cell r="V2609" t="str">
            <v>CURRENT ASSETS</v>
          </cell>
        </row>
        <row r="2610">
          <cell r="C2610" t="str">
            <v>S3   A2041435TMUSD</v>
          </cell>
          <cell r="D2610" t="str">
            <v>CACAFA**</v>
          </cell>
          <cell r="E2610" t="str">
            <v>TRADE RECEIVABLES</v>
          </cell>
          <cell r="F2610" t="str">
            <v>Balance Sheet</v>
          </cell>
          <cell r="G2610">
            <v>2281.2800000000002</v>
          </cell>
          <cell r="H2610">
            <v>2206.89</v>
          </cell>
          <cell r="I2610">
            <v>364.78</v>
          </cell>
          <cell r="J2610">
            <v>256.43</v>
          </cell>
          <cell r="K2610">
            <v>631.17999999999995</v>
          </cell>
          <cell r="L2610">
            <v>1072.99</v>
          </cell>
          <cell r="M2610">
            <v>576.29</v>
          </cell>
          <cell r="N2610">
            <v>1215.05</v>
          </cell>
          <cell r="O2610">
            <v>766.9</v>
          </cell>
          <cell r="P2610">
            <v>690.12</v>
          </cell>
          <cell r="Q2610">
            <v>1564.78</v>
          </cell>
          <cell r="R2610">
            <v>1947.06</v>
          </cell>
          <cell r="S2610">
            <v>13573.75</v>
          </cell>
          <cell r="T2610" t="str">
            <v>USD</v>
          </cell>
          <cell r="U2610" t="str">
            <v>ASSETS</v>
          </cell>
          <cell r="V2610" t="str">
            <v>CURRENT ASSETS</v>
          </cell>
        </row>
        <row r="2611">
          <cell r="C2611" t="str">
            <v>S3   A2041436TMUSD</v>
          </cell>
          <cell r="D2611" t="str">
            <v>CACAFA**</v>
          </cell>
          <cell r="E2611" t="str">
            <v>TRADE RECEIVABLES</v>
          </cell>
          <cell r="F2611" t="str">
            <v>Balance Sheet</v>
          </cell>
          <cell r="G2611">
            <v>55163.35</v>
          </cell>
          <cell r="H2611">
            <v>11681.11</v>
          </cell>
          <cell r="I2611">
            <v>10164.11</v>
          </cell>
          <cell r="J2611">
            <v>6366.35</v>
          </cell>
          <cell r="K2611">
            <v>5450.6</v>
          </cell>
          <cell r="L2611">
            <v>2991.59</v>
          </cell>
          <cell r="M2611">
            <v>1094.95</v>
          </cell>
          <cell r="N2611">
            <v>849.28</v>
          </cell>
          <cell r="O2611">
            <v>1746.05</v>
          </cell>
          <cell r="P2611">
            <v>4330.25</v>
          </cell>
          <cell r="Q2611">
            <v>3159.95</v>
          </cell>
          <cell r="R2611">
            <v>5022.66</v>
          </cell>
          <cell r="S2611">
            <v>108020.25</v>
          </cell>
          <cell r="T2611" t="str">
            <v>USD</v>
          </cell>
          <cell r="U2611" t="str">
            <v>ASSETS</v>
          </cell>
          <cell r="V2611" t="str">
            <v>CURRENT ASSETS</v>
          </cell>
        </row>
        <row r="2612">
          <cell r="C2612" t="str">
            <v>S3   A2041439TMUSD</v>
          </cell>
          <cell r="D2612" t="str">
            <v>CACAFA**</v>
          </cell>
          <cell r="E2612" t="str">
            <v>TRADE RECEIVABLES</v>
          </cell>
          <cell r="F2612" t="str">
            <v>Balance Sheet</v>
          </cell>
          <cell r="G2612">
            <v>10149.85</v>
          </cell>
          <cell r="H2612">
            <v>3401.14</v>
          </cell>
          <cell r="I2612">
            <v>7360.93</v>
          </cell>
          <cell r="J2612">
            <v>7300.52</v>
          </cell>
          <cell r="K2612">
            <v>5361.99</v>
          </cell>
          <cell r="L2612">
            <v>487.23</v>
          </cell>
          <cell r="M2612">
            <v>1383.41</v>
          </cell>
          <cell r="N2612">
            <v>1383.41</v>
          </cell>
          <cell r="O2612">
            <v>0</v>
          </cell>
          <cell r="P2612">
            <v>1821.54</v>
          </cell>
          <cell r="Q2612">
            <v>1821.54</v>
          </cell>
          <cell r="R2612">
            <v>1340.78</v>
          </cell>
          <cell r="S2612">
            <v>41812.340000000011</v>
          </cell>
          <cell r="T2612" t="str">
            <v>USD</v>
          </cell>
          <cell r="U2612" t="str">
            <v>ASSETS</v>
          </cell>
          <cell r="V2612" t="str">
            <v>CURRENT ASSETS</v>
          </cell>
        </row>
        <row r="2613">
          <cell r="C2613" t="str">
            <v>S3   A2041440TMUSD</v>
          </cell>
          <cell r="D2613" t="str">
            <v>CACAFA**</v>
          </cell>
          <cell r="E2613" t="str">
            <v>TRADE RECEIVABLES</v>
          </cell>
          <cell r="F2613" t="str">
            <v>Balance Sheet</v>
          </cell>
          <cell r="G2613">
            <v>17882.45</v>
          </cell>
          <cell r="H2613">
            <v>22702.63</v>
          </cell>
          <cell r="I2613">
            <v>13990.26</v>
          </cell>
          <cell r="J2613">
            <v>13990.26</v>
          </cell>
          <cell r="K2613">
            <v>6076.52</v>
          </cell>
          <cell r="L2613">
            <v>1245.05</v>
          </cell>
          <cell r="M2613">
            <v>2104.41</v>
          </cell>
          <cell r="N2613">
            <v>0</v>
          </cell>
          <cell r="O2613">
            <v>0</v>
          </cell>
          <cell r="P2613">
            <v>1800.19</v>
          </cell>
          <cell r="Q2613">
            <v>3704.37</v>
          </cell>
          <cell r="R2613">
            <v>7422.74</v>
          </cell>
          <cell r="S2613">
            <v>90918.880000000019</v>
          </cell>
          <cell r="T2613" t="str">
            <v>USD</v>
          </cell>
          <cell r="U2613" t="str">
            <v>ASSETS</v>
          </cell>
          <cell r="V2613" t="str">
            <v>CURRENT ASSETS</v>
          </cell>
        </row>
        <row r="2614">
          <cell r="C2614" t="str">
            <v>S3   A2041441TMUSD</v>
          </cell>
          <cell r="D2614" t="str">
            <v>CACAFA**</v>
          </cell>
          <cell r="E2614" t="str">
            <v>TRADE RECEIVABLES</v>
          </cell>
          <cell r="F2614" t="str">
            <v>Balance Sheet</v>
          </cell>
          <cell r="G2614">
            <v>102133.77</v>
          </cell>
          <cell r="H2614">
            <v>65143.13</v>
          </cell>
          <cell r="I2614">
            <v>34688.17</v>
          </cell>
          <cell r="J2614">
            <v>42356.61</v>
          </cell>
          <cell r="K2614">
            <v>17407.169999999998</v>
          </cell>
          <cell r="L2614">
            <v>9738.73</v>
          </cell>
          <cell r="M2614">
            <v>9738.73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>
            <v>281206.30999999994</v>
          </cell>
          <cell r="T2614" t="str">
            <v>USD</v>
          </cell>
          <cell r="U2614" t="str">
            <v>ASSETS</v>
          </cell>
          <cell r="V2614" t="str">
            <v>CURRENT ASSETS</v>
          </cell>
        </row>
        <row r="2615">
          <cell r="C2615" t="str">
            <v>S3   A2041444TMUSD</v>
          </cell>
          <cell r="D2615" t="str">
            <v>CACAFA**</v>
          </cell>
          <cell r="E2615" t="str">
            <v>TRADE RECEIVABLES</v>
          </cell>
          <cell r="F2615" t="str">
            <v>Balance Sheet</v>
          </cell>
          <cell r="G2615">
            <v>3985.84</v>
          </cell>
          <cell r="H2615">
            <v>4097.92</v>
          </cell>
          <cell r="I2615">
            <v>4590.3</v>
          </cell>
          <cell r="J2615">
            <v>2984.25</v>
          </cell>
          <cell r="K2615">
            <v>1423.94</v>
          </cell>
          <cell r="L2615">
            <v>2890.09</v>
          </cell>
          <cell r="M2615">
            <v>3429.35</v>
          </cell>
          <cell r="N2615">
            <v>4752.8500000000004</v>
          </cell>
          <cell r="O2615">
            <v>1517.27</v>
          </cell>
          <cell r="P2615">
            <v>1602.08</v>
          </cell>
          <cell r="Q2615">
            <v>899.8</v>
          </cell>
          <cell r="R2615">
            <v>1346.16</v>
          </cell>
          <cell r="S2615">
            <v>33519.85</v>
          </cell>
          <cell r="T2615" t="str">
            <v>USD</v>
          </cell>
          <cell r="U2615" t="str">
            <v>ASSETS</v>
          </cell>
          <cell r="V2615" t="str">
            <v>CURRENT ASSETS</v>
          </cell>
        </row>
        <row r="2616">
          <cell r="C2616" t="str">
            <v>S3   A2041446TMUSD</v>
          </cell>
          <cell r="D2616" t="str">
            <v>CACAFA**</v>
          </cell>
          <cell r="E2616" t="str">
            <v>TRADE RECEIVABLES</v>
          </cell>
          <cell r="F2616" t="str">
            <v>Balance Sheet</v>
          </cell>
          <cell r="G2616">
            <v>8917.27</v>
          </cell>
          <cell r="H2616">
            <v>4720.17</v>
          </cell>
          <cell r="I2616">
            <v>3360.19</v>
          </cell>
          <cell r="J2616">
            <v>7168.31</v>
          </cell>
          <cell r="K2616">
            <v>7168.31</v>
          </cell>
          <cell r="L2616">
            <v>7168.31</v>
          </cell>
          <cell r="M2616">
            <v>7168.31</v>
          </cell>
          <cell r="N2616">
            <v>7168.31</v>
          </cell>
          <cell r="O2616">
            <v>7168.31</v>
          </cell>
          <cell r="P2616">
            <v>7168.31</v>
          </cell>
          <cell r="Q2616">
            <v>7168.31</v>
          </cell>
          <cell r="R2616">
            <v>0</v>
          </cell>
          <cell r="S2616">
            <v>74344.11</v>
          </cell>
          <cell r="T2616" t="str">
            <v>USD</v>
          </cell>
          <cell r="U2616" t="str">
            <v>ASSETS</v>
          </cell>
          <cell r="V2616" t="str">
            <v>CURRENT ASSETS</v>
          </cell>
        </row>
        <row r="2617">
          <cell r="C2617" t="str">
            <v>S3   A2041448TMUSD</v>
          </cell>
          <cell r="D2617" t="str">
            <v>CACAFA**</v>
          </cell>
          <cell r="E2617" t="str">
            <v>TRADE RECEIVABLES</v>
          </cell>
          <cell r="F2617" t="str">
            <v>Balance Sheet</v>
          </cell>
          <cell r="G2617">
            <v>28260.35</v>
          </cell>
          <cell r="H2617">
            <v>35962.43</v>
          </cell>
          <cell r="I2617">
            <v>0</v>
          </cell>
          <cell r="J2617">
            <v>29815.1</v>
          </cell>
          <cell r="K2617">
            <v>29815.1</v>
          </cell>
          <cell r="L2617">
            <v>29815.1</v>
          </cell>
          <cell r="M2617">
            <v>29815.1</v>
          </cell>
          <cell r="N2617">
            <v>29815.1</v>
          </cell>
          <cell r="O2617">
            <v>29815.1</v>
          </cell>
          <cell r="P2617">
            <v>29815.1</v>
          </cell>
          <cell r="Q2617">
            <v>29815.1</v>
          </cell>
          <cell r="R2617">
            <v>0</v>
          </cell>
          <cell r="S2617">
            <v>302743.58</v>
          </cell>
          <cell r="T2617" t="str">
            <v>USD</v>
          </cell>
          <cell r="U2617" t="str">
            <v>ASSETS</v>
          </cell>
          <cell r="V2617" t="str">
            <v>CURRENT ASSETS</v>
          </cell>
        </row>
        <row r="2618">
          <cell r="C2618" t="str">
            <v>S3   A2041450TMUSD</v>
          </cell>
          <cell r="D2618" t="str">
            <v>CACAFA**</v>
          </cell>
          <cell r="E2618" t="str">
            <v>TRADE RECEIVABLES</v>
          </cell>
          <cell r="F2618" t="str">
            <v>Balance Sheet</v>
          </cell>
          <cell r="G2618">
            <v>6127.06</v>
          </cell>
          <cell r="H2618">
            <v>12013.3</v>
          </cell>
          <cell r="I2618">
            <v>5989.68</v>
          </cell>
          <cell r="J2618">
            <v>22713.26</v>
          </cell>
          <cell r="K2618">
            <v>33528.58</v>
          </cell>
          <cell r="L2618">
            <v>0</v>
          </cell>
          <cell r="M2618">
            <v>5013.95</v>
          </cell>
          <cell r="N2618">
            <v>20619.740000000002</v>
          </cell>
          <cell r="O2618">
            <v>0</v>
          </cell>
          <cell r="P2618">
            <v>0</v>
          </cell>
          <cell r="Q2618">
            <v>8194.98</v>
          </cell>
          <cell r="R2618">
            <v>0</v>
          </cell>
          <cell r="S2618">
            <v>114200.55</v>
          </cell>
          <cell r="T2618" t="str">
            <v>USD</v>
          </cell>
          <cell r="U2618" t="str">
            <v>ASSETS</v>
          </cell>
          <cell r="V2618" t="str">
            <v>CURRENT ASSETS</v>
          </cell>
        </row>
        <row r="2619">
          <cell r="C2619" t="str">
            <v>S3   A2041451TMUSD</v>
          </cell>
          <cell r="D2619" t="str">
            <v>CACAFA**</v>
          </cell>
          <cell r="E2619" t="str">
            <v>TRADE RECEIVABLES</v>
          </cell>
          <cell r="F2619" t="str">
            <v>Balance Sheet</v>
          </cell>
          <cell r="G2619">
            <v>32497.71</v>
          </cell>
          <cell r="H2619">
            <v>47200.07</v>
          </cell>
          <cell r="I2619">
            <v>325</v>
          </cell>
          <cell r="J2619">
            <v>16445.14</v>
          </cell>
          <cell r="K2619">
            <v>0</v>
          </cell>
          <cell r="L2619">
            <v>0</v>
          </cell>
          <cell r="M2619">
            <v>0</v>
          </cell>
          <cell r="N2619">
            <v>2146.09</v>
          </cell>
          <cell r="O2619">
            <v>1586.03</v>
          </cell>
          <cell r="P2619">
            <v>1515.82</v>
          </cell>
          <cell r="Q2619">
            <v>325</v>
          </cell>
          <cell r="R2619">
            <v>3305.25</v>
          </cell>
          <cell r="S2619">
            <v>105346.11</v>
          </cell>
          <cell r="T2619" t="str">
            <v>USD</v>
          </cell>
          <cell r="U2619" t="str">
            <v>ASSETS</v>
          </cell>
          <cell r="V2619" t="str">
            <v>CURRENT ASSETS</v>
          </cell>
        </row>
        <row r="2620">
          <cell r="C2620" t="str">
            <v>S3   A2041452TMUSD</v>
          </cell>
          <cell r="D2620" t="str">
            <v>CACAFA**</v>
          </cell>
          <cell r="E2620" t="str">
            <v>TRADE RECEIVABLES</v>
          </cell>
          <cell r="F2620" t="str">
            <v>Balance Sheet</v>
          </cell>
          <cell r="G2620">
            <v>80067.38</v>
          </cell>
          <cell r="H2620">
            <v>39106.15</v>
          </cell>
          <cell r="I2620">
            <v>70935.839999999997</v>
          </cell>
          <cell r="J2620">
            <v>53900.37</v>
          </cell>
          <cell r="K2620">
            <v>46295.96</v>
          </cell>
          <cell r="L2620">
            <v>9210.89</v>
          </cell>
          <cell r="M2620">
            <v>49771.17</v>
          </cell>
          <cell r="N2620">
            <v>9455.07</v>
          </cell>
          <cell r="O2620">
            <v>13140.45</v>
          </cell>
          <cell r="P2620">
            <v>46215.82</v>
          </cell>
          <cell r="Q2620">
            <v>30521.64</v>
          </cell>
          <cell r="R2620">
            <v>21771.87</v>
          </cell>
          <cell r="S2620">
            <v>470392.61000000004</v>
          </cell>
          <cell r="T2620" t="str">
            <v>USD</v>
          </cell>
          <cell r="U2620" t="str">
            <v>ASSETS</v>
          </cell>
          <cell r="V2620" t="str">
            <v>CURRENT ASSETS</v>
          </cell>
        </row>
        <row r="2621">
          <cell r="C2621" t="str">
            <v>S3   A2041453TMUSD</v>
          </cell>
          <cell r="D2621" t="str">
            <v>CACAFA**</v>
          </cell>
          <cell r="E2621" t="str">
            <v>TRADE RECEIVABLES</v>
          </cell>
          <cell r="F2621" t="str">
            <v>Balance Sheet</v>
          </cell>
          <cell r="G2621">
            <v>115500.32</v>
          </cell>
          <cell r="H2621">
            <v>71545.17</v>
          </cell>
          <cell r="I2621">
            <v>71941.929999999993</v>
          </cell>
          <cell r="J2621">
            <v>53552.87</v>
          </cell>
          <cell r="K2621">
            <v>87345.45</v>
          </cell>
          <cell r="L2621">
            <v>83837.279999999999</v>
          </cell>
          <cell r="M2621">
            <v>61529.29</v>
          </cell>
          <cell r="N2621">
            <v>41277.230000000003</v>
          </cell>
          <cell r="O2621">
            <v>10319.11</v>
          </cell>
          <cell r="P2621">
            <v>16095.53</v>
          </cell>
          <cell r="Q2621">
            <v>44628.41</v>
          </cell>
          <cell r="R2621">
            <v>63131.5</v>
          </cell>
          <cell r="S2621">
            <v>720704.09000000008</v>
          </cell>
          <cell r="T2621" t="str">
            <v>USD</v>
          </cell>
          <cell r="U2621" t="str">
            <v>ASSETS</v>
          </cell>
          <cell r="V2621" t="str">
            <v>CURRENT ASSETS</v>
          </cell>
        </row>
        <row r="2622">
          <cell r="C2622" t="str">
            <v>S3   A2041455TMUSD</v>
          </cell>
          <cell r="D2622" t="str">
            <v>CACAFA**</v>
          </cell>
          <cell r="E2622" t="str">
            <v>TRADE RECEIVABLES</v>
          </cell>
          <cell r="F2622" t="str">
            <v>Balance Sheet</v>
          </cell>
          <cell r="G2622">
            <v>72857</v>
          </cell>
          <cell r="H2622">
            <v>70552.320000000007</v>
          </cell>
          <cell r="I2622">
            <v>29189.88</v>
          </cell>
          <cell r="J2622">
            <v>20308.310000000001</v>
          </cell>
          <cell r="K2622">
            <v>6873.56</v>
          </cell>
          <cell r="L2622">
            <v>5679.89</v>
          </cell>
          <cell r="M2622">
            <v>12273.58</v>
          </cell>
          <cell r="N2622">
            <v>13081.33</v>
          </cell>
          <cell r="O2622">
            <v>325</v>
          </cell>
          <cell r="P2622">
            <v>28544.77</v>
          </cell>
          <cell r="Q2622">
            <v>16366.19</v>
          </cell>
          <cell r="R2622">
            <v>0</v>
          </cell>
          <cell r="S2622">
            <v>276051.82999999996</v>
          </cell>
          <cell r="T2622" t="str">
            <v>USD</v>
          </cell>
          <cell r="U2622" t="str">
            <v>ASSETS</v>
          </cell>
          <cell r="V2622" t="str">
            <v>CURRENT ASSETS</v>
          </cell>
        </row>
        <row r="2623">
          <cell r="C2623" t="str">
            <v>S3   A2041457TMUSD</v>
          </cell>
          <cell r="D2623" t="str">
            <v>CACAFA**</v>
          </cell>
          <cell r="E2623" t="str">
            <v>TRADE RECEIVABLES</v>
          </cell>
          <cell r="F2623" t="str">
            <v>Balance Sheet</v>
          </cell>
          <cell r="G2623">
            <v>15682.03</v>
          </cell>
          <cell r="H2623">
            <v>28472.95</v>
          </cell>
          <cell r="I2623">
            <v>32601.38</v>
          </cell>
          <cell r="J2623">
            <v>35487.47</v>
          </cell>
          <cell r="K2623">
            <v>44750.8</v>
          </cell>
          <cell r="L2623">
            <v>14862.88</v>
          </cell>
          <cell r="M2623">
            <v>6887.87</v>
          </cell>
          <cell r="N2623">
            <v>6561.18</v>
          </cell>
          <cell r="O2623">
            <v>4490.58</v>
          </cell>
          <cell r="P2623">
            <v>9761.1</v>
          </cell>
          <cell r="Q2623">
            <v>21105.040000000001</v>
          </cell>
          <cell r="R2623">
            <v>13341.88</v>
          </cell>
          <cell r="S2623">
            <v>234005.16</v>
          </cell>
          <cell r="T2623" t="str">
            <v>USD</v>
          </cell>
          <cell r="U2623" t="str">
            <v>ASSETS</v>
          </cell>
          <cell r="V2623" t="str">
            <v>CURRENT ASSETS</v>
          </cell>
        </row>
        <row r="2624">
          <cell r="C2624" t="str">
            <v>S3   A2041458TMUSD</v>
          </cell>
          <cell r="D2624" t="str">
            <v>CACAFA**</v>
          </cell>
          <cell r="E2624" t="str">
            <v>TRADE RECEIVABLES</v>
          </cell>
          <cell r="F2624" t="str">
            <v>Balance Sheet</v>
          </cell>
          <cell r="G2624">
            <v>1663.08</v>
          </cell>
          <cell r="H2624">
            <v>11527.25</v>
          </cell>
          <cell r="I2624">
            <v>11578.77</v>
          </cell>
          <cell r="J2624">
            <v>19840.21</v>
          </cell>
          <cell r="K2624">
            <v>9894.77</v>
          </cell>
          <cell r="L2624">
            <v>16356.51</v>
          </cell>
          <cell r="M2624">
            <v>21374.9</v>
          </cell>
          <cell r="N2624">
            <v>8939.9</v>
          </cell>
          <cell r="O2624">
            <v>3921.51</v>
          </cell>
          <cell r="P2624">
            <v>2267.7600000000002</v>
          </cell>
          <cell r="Q2624">
            <v>7312.55</v>
          </cell>
          <cell r="R2624">
            <v>7312.55</v>
          </cell>
          <cell r="S2624">
            <v>121989.75999999998</v>
          </cell>
          <cell r="T2624" t="str">
            <v>USD</v>
          </cell>
          <cell r="U2624" t="str">
            <v>ASSETS</v>
          </cell>
          <cell r="V2624" t="str">
            <v>CURRENT ASSETS</v>
          </cell>
        </row>
        <row r="2625">
          <cell r="C2625" t="str">
            <v>S3   A2041459TMUSD</v>
          </cell>
          <cell r="D2625" t="str">
            <v>CACAFA**</v>
          </cell>
          <cell r="E2625" t="str">
            <v>TRADE RECEIVABLES</v>
          </cell>
          <cell r="F2625" t="str">
            <v>Balance Sheet</v>
          </cell>
          <cell r="G2625">
            <v>27785.62</v>
          </cell>
          <cell r="H2625">
            <v>278.91000000000003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  <cell r="R2625">
            <v>0</v>
          </cell>
          <cell r="S2625">
            <v>28064.53</v>
          </cell>
          <cell r="T2625" t="str">
            <v>USD</v>
          </cell>
          <cell r="U2625" t="str">
            <v>ASSETS</v>
          </cell>
          <cell r="V2625" t="str">
            <v>CURRENT ASSETS</v>
          </cell>
        </row>
        <row r="2626">
          <cell r="C2626" t="str">
            <v>S3   A2041461TMUSD</v>
          </cell>
          <cell r="D2626" t="str">
            <v>CACAFA**</v>
          </cell>
          <cell r="E2626" t="str">
            <v>TRADE RECEIVABLES</v>
          </cell>
          <cell r="F2626" t="str">
            <v>Balance Sheet</v>
          </cell>
          <cell r="G2626">
            <v>2762.6</v>
          </cell>
          <cell r="H2626">
            <v>8786.01</v>
          </cell>
          <cell r="I2626">
            <v>5949.19</v>
          </cell>
          <cell r="J2626">
            <v>5114.32</v>
          </cell>
          <cell r="K2626">
            <v>6990.96</v>
          </cell>
          <cell r="L2626">
            <v>2739.84</v>
          </cell>
          <cell r="M2626">
            <v>0</v>
          </cell>
          <cell r="N2626">
            <v>2250.23</v>
          </cell>
          <cell r="O2626">
            <v>4561.88</v>
          </cell>
          <cell r="P2626">
            <v>2086.02</v>
          </cell>
          <cell r="Q2626">
            <v>1235.93</v>
          </cell>
          <cell r="R2626">
            <v>3716.98</v>
          </cell>
          <cell r="S2626">
            <v>46193.96</v>
          </cell>
          <cell r="T2626" t="str">
            <v>USD</v>
          </cell>
          <cell r="U2626" t="str">
            <v>ASSETS</v>
          </cell>
          <cell r="V2626" t="str">
            <v>CURRENT ASSETS</v>
          </cell>
        </row>
        <row r="2627">
          <cell r="C2627" t="str">
            <v>S3   A2041464TMUSD</v>
          </cell>
          <cell r="D2627" t="str">
            <v>CACAFA**</v>
          </cell>
          <cell r="E2627" t="str">
            <v>TRADE RECEIVABLES</v>
          </cell>
          <cell r="F2627" t="str">
            <v>Balance Sheet</v>
          </cell>
          <cell r="G2627">
            <v>4493.5600000000004</v>
          </cell>
          <cell r="H2627">
            <v>4493.5600000000004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>
            <v>0</v>
          </cell>
          <cell r="S2627">
            <v>8987.1200000000008</v>
          </cell>
          <cell r="T2627" t="str">
            <v>USD</v>
          </cell>
          <cell r="U2627" t="str">
            <v>ASSETS</v>
          </cell>
          <cell r="V2627" t="str">
            <v>CURRENT ASSETS</v>
          </cell>
        </row>
        <row r="2628">
          <cell r="C2628" t="str">
            <v>S3   A2041465TMUSD</v>
          </cell>
          <cell r="D2628" t="str">
            <v>CACAFA**</v>
          </cell>
          <cell r="E2628" t="str">
            <v>TRADE RECEIVABLES</v>
          </cell>
          <cell r="F2628" t="str">
            <v>Balance Sheet</v>
          </cell>
          <cell r="G2628">
            <v>53504.1</v>
          </cell>
          <cell r="H2628">
            <v>40603.120000000003</v>
          </cell>
          <cell r="I2628">
            <v>51272.91</v>
          </cell>
          <cell r="J2628">
            <v>33023.949999999997</v>
          </cell>
          <cell r="K2628">
            <v>6959.25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0</v>
          </cell>
          <cell r="S2628">
            <v>185363.33000000002</v>
          </cell>
          <cell r="T2628" t="str">
            <v>USD</v>
          </cell>
          <cell r="U2628" t="str">
            <v>ASSETS</v>
          </cell>
          <cell r="V2628" t="str">
            <v>CURRENT ASSETS</v>
          </cell>
        </row>
        <row r="2629">
          <cell r="C2629" t="str">
            <v>S3   A2041466TMUSD</v>
          </cell>
          <cell r="D2629" t="str">
            <v>CACAFA**</v>
          </cell>
          <cell r="E2629" t="str">
            <v>TRADE RECEIVABLES</v>
          </cell>
          <cell r="F2629" t="str">
            <v>Balance Sheet</v>
          </cell>
          <cell r="G2629">
            <v>0</v>
          </cell>
          <cell r="H2629">
            <v>0</v>
          </cell>
          <cell r="I2629">
            <v>0</v>
          </cell>
          <cell r="J2629">
            <v>0</v>
          </cell>
          <cell r="K2629">
            <v>325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>
            <v>325</v>
          </cell>
          <cell r="T2629" t="str">
            <v>USD</v>
          </cell>
          <cell r="U2629" t="str">
            <v>ASSETS</v>
          </cell>
          <cell r="V2629" t="str">
            <v>CURRENT ASSETS</v>
          </cell>
        </row>
        <row r="2630">
          <cell r="C2630" t="str">
            <v>S3   A2041468TMUSD</v>
          </cell>
          <cell r="D2630" t="str">
            <v>CACAFA**</v>
          </cell>
          <cell r="E2630" t="str">
            <v>TRADE RECEIVABLES</v>
          </cell>
          <cell r="F2630" t="str">
            <v>Balance Sheet</v>
          </cell>
          <cell r="G2630">
            <v>55906.64</v>
          </cell>
          <cell r="H2630">
            <v>48658.77</v>
          </cell>
          <cell r="I2630">
            <v>49703.199999999997</v>
          </cell>
          <cell r="J2630">
            <v>40573.18</v>
          </cell>
          <cell r="K2630">
            <v>27699.77</v>
          </cell>
          <cell r="L2630">
            <v>37002.18</v>
          </cell>
          <cell r="M2630">
            <v>36186.949999999997</v>
          </cell>
          <cell r="N2630">
            <v>37155.32</v>
          </cell>
          <cell r="O2630">
            <v>30313.95</v>
          </cell>
          <cell r="P2630">
            <v>19722.39</v>
          </cell>
          <cell r="Q2630">
            <v>24256.25</v>
          </cell>
          <cell r="R2630">
            <v>28875.51</v>
          </cell>
          <cell r="S2630">
            <v>436054.11</v>
          </cell>
          <cell r="T2630" t="str">
            <v>USD</v>
          </cell>
          <cell r="U2630" t="str">
            <v>ASSETS</v>
          </cell>
          <cell r="V2630" t="str">
            <v>CURRENT ASSETS</v>
          </cell>
        </row>
        <row r="2631">
          <cell r="C2631" t="str">
            <v>S3   A2041469TMUSD</v>
          </cell>
          <cell r="D2631" t="str">
            <v>CACAFA**</v>
          </cell>
          <cell r="E2631" t="str">
            <v>TRADE RECEIVABLES</v>
          </cell>
          <cell r="F2631" t="str">
            <v>Balance Sheet</v>
          </cell>
          <cell r="G2631">
            <v>0</v>
          </cell>
          <cell r="H2631">
            <v>0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425</v>
          </cell>
          <cell r="P2631">
            <v>425</v>
          </cell>
          <cell r="Q2631">
            <v>50040.11</v>
          </cell>
          <cell r="R2631">
            <v>53838.17</v>
          </cell>
          <cell r="S2631">
            <v>104728.28</v>
          </cell>
          <cell r="T2631" t="str">
            <v>USD</v>
          </cell>
          <cell r="U2631" t="str">
            <v>ASSETS</v>
          </cell>
          <cell r="V2631" t="str">
            <v>CURRENT ASSETS</v>
          </cell>
        </row>
        <row r="2632">
          <cell r="C2632" t="str">
            <v>S3   A2041471TMUSD</v>
          </cell>
          <cell r="D2632" t="str">
            <v>CACAFA**</v>
          </cell>
          <cell r="E2632" t="str">
            <v>TRADE RECEIVABLES</v>
          </cell>
          <cell r="F2632" t="str">
            <v>Balance Sheet</v>
          </cell>
          <cell r="G2632">
            <v>19972.57</v>
          </cell>
          <cell r="H2632">
            <v>19972.57</v>
          </cell>
          <cell r="I2632">
            <v>22395.79</v>
          </cell>
          <cell r="J2632">
            <v>10094.81</v>
          </cell>
          <cell r="K2632">
            <v>5385.11</v>
          </cell>
          <cell r="L2632">
            <v>976.08</v>
          </cell>
          <cell r="M2632">
            <v>976.08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79773.010000000009</v>
          </cell>
          <cell r="T2632" t="str">
            <v>USD</v>
          </cell>
          <cell r="U2632" t="str">
            <v>ASSETS</v>
          </cell>
          <cell r="V2632" t="str">
            <v>CURRENT ASSETS</v>
          </cell>
        </row>
        <row r="2633">
          <cell r="C2633" t="str">
            <v>S3   A2041472TMUSD</v>
          </cell>
          <cell r="D2633" t="str">
            <v>CACAFA**</v>
          </cell>
          <cell r="E2633" t="str">
            <v>TRADE RECEIVABLES</v>
          </cell>
          <cell r="F2633" t="str">
            <v>Balance Sheet</v>
          </cell>
          <cell r="G2633">
            <v>0</v>
          </cell>
          <cell r="H2633">
            <v>11958.2</v>
          </cell>
          <cell r="I2633">
            <v>450</v>
          </cell>
          <cell r="J2633">
            <v>0</v>
          </cell>
          <cell r="K2633">
            <v>1450.67</v>
          </cell>
          <cell r="L2633">
            <v>1450.67</v>
          </cell>
          <cell r="M2633">
            <v>3006.87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18316.41</v>
          </cell>
          <cell r="T2633" t="str">
            <v>USD</v>
          </cell>
          <cell r="U2633" t="str">
            <v>ASSETS</v>
          </cell>
          <cell r="V2633" t="str">
            <v>CURRENT ASSETS</v>
          </cell>
        </row>
        <row r="2634">
          <cell r="C2634" t="str">
            <v>S3   A2041473TMUSD</v>
          </cell>
          <cell r="D2634" t="str">
            <v>CACAFA**</v>
          </cell>
          <cell r="E2634" t="str">
            <v>TRADE RECEIVABLES</v>
          </cell>
          <cell r="F2634" t="str">
            <v>Balance Sheet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686.06</v>
          </cell>
          <cell r="M2634">
            <v>2076.54</v>
          </cell>
          <cell r="N2634">
            <v>1640.05</v>
          </cell>
          <cell r="O2634">
            <v>907.47</v>
          </cell>
          <cell r="P2634">
            <v>1746.14</v>
          </cell>
          <cell r="Q2634">
            <v>2853.57</v>
          </cell>
          <cell r="R2634">
            <v>883.1</v>
          </cell>
          <cell r="S2634">
            <v>10792.93</v>
          </cell>
          <cell r="T2634" t="str">
            <v>USD</v>
          </cell>
          <cell r="U2634" t="str">
            <v>ASSETS</v>
          </cell>
          <cell r="V2634" t="str">
            <v>CURRENT ASSETS</v>
          </cell>
        </row>
        <row r="2635">
          <cell r="C2635" t="str">
            <v>S3   A2041475TMUSD</v>
          </cell>
          <cell r="D2635" t="str">
            <v>CACAFA**</v>
          </cell>
          <cell r="E2635" t="str">
            <v>TRADE RECEIVABLES</v>
          </cell>
          <cell r="F2635" t="str">
            <v>Balance Sheet</v>
          </cell>
          <cell r="G2635">
            <v>0</v>
          </cell>
          <cell r="H2635">
            <v>0</v>
          </cell>
          <cell r="I2635">
            <v>0</v>
          </cell>
          <cell r="J2635">
            <v>0</v>
          </cell>
          <cell r="K2635">
            <v>0</v>
          </cell>
          <cell r="L2635">
            <v>0</v>
          </cell>
          <cell r="M2635">
            <v>6907.79</v>
          </cell>
          <cell r="N2635">
            <v>13799.61</v>
          </cell>
          <cell r="O2635">
            <v>16866.11</v>
          </cell>
          <cell r="P2635">
            <v>45719.58</v>
          </cell>
          <cell r="Q2635">
            <v>28126.58</v>
          </cell>
          <cell r="R2635">
            <v>41645.89</v>
          </cell>
          <cell r="S2635">
            <v>153065.56</v>
          </cell>
          <cell r="T2635" t="str">
            <v>USD</v>
          </cell>
          <cell r="U2635" t="str">
            <v>ASSETS</v>
          </cell>
          <cell r="V2635" t="str">
            <v>CURRENT ASSETS</v>
          </cell>
        </row>
        <row r="2636">
          <cell r="C2636" t="str">
            <v>S3   A204200201USD</v>
          </cell>
          <cell r="D2636" t="str">
            <v>CACAFA**</v>
          </cell>
          <cell r="E2636" t="str">
            <v>TRADE RECEIVABLES</v>
          </cell>
          <cell r="F2636" t="str">
            <v>Balance Sheet</v>
          </cell>
          <cell r="G2636">
            <v>0</v>
          </cell>
          <cell r="H2636">
            <v>0</v>
          </cell>
          <cell r="I2636">
            <v>0</v>
          </cell>
          <cell r="J2636">
            <v>-13975.26</v>
          </cell>
          <cell r="K2636">
            <v>0</v>
          </cell>
          <cell r="L2636">
            <v>0</v>
          </cell>
          <cell r="M2636">
            <v>0</v>
          </cell>
          <cell r="N2636">
            <v>0</v>
          </cell>
          <cell r="O2636">
            <v>-44565.51</v>
          </cell>
          <cell r="P2636">
            <v>0</v>
          </cell>
          <cell r="Q2636">
            <v>0</v>
          </cell>
          <cell r="R2636">
            <v>0</v>
          </cell>
          <cell r="S2636">
            <v>-58540.770000000004</v>
          </cell>
          <cell r="T2636" t="str">
            <v>USD</v>
          </cell>
          <cell r="U2636" t="str">
            <v>ASSETS</v>
          </cell>
          <cell r="V2636" t="str">
            <v>CURRENT ASSETS</v>
          </cell>
        </row>
        <row r="2637">
          <cell r="C2637" t="str">
            <v>S3   A2045001EMUSD</v>
          </cell>
          <cell r="D2637" t="str">
            <v>CACB****</v>
          </cell>
          <cell r="E2637" t="str">
            <v>TRADE RECEIVABLES</v>
          </cell>
          <cell r="F2637" t="str">
            <v>Balance Sheet</v>
          </cell>
          <cell r="G2637">
            <v>401049</v>
          </cell>
          <cell r="H2637">
            <v>389928</v>
          </cell>
          <cell r="I2637">
            <v>378807</v>
          </cell>
          <cell r="J2637">
            <v>352186</v>
          </cell>
          <cell r="K2637">
            <v>341565</v>
          </cell>
          <cell r="L2637">
            <v>330944</v>
          </cell>
          <cell r="M2637">
            <v>320323</v>
          </cell>
          <cell r="N2637">
            <v>309702</v>
          </cell>
          <cell r="O2637">
            <v>299081</v>
          </cell>
          <cell r="P2637">
            <v>288460</v>
          </cell>
          <cell r="Q2637">
            <v>277839</v>
          </cell>
          <cell r="R2637">
            <v>267218</v>
          </cell>
          <cell r="S2637">
            <v>3957102</v>
          </cell>
          <cell r="T2637" t="str">
            <v>USD</v>
          </cell>
          <cell r="U2637" t="str">
            <v>ASSETS</v>
          </cell>
          <cell r="V2637" t="str">
            <v>CURRENT ASSETS</v>
          </cell>
        </row>
        <row r="2638">
          <cell r="C2638" t="str">
            <v>S3   A204807AUSD</v>
          </cell>
          <cell r="D2638" t="str">
            <v>CACAFB**</v>
          </cell>
          <cell r="E2638" t="str">
            <v>TRADE RECEIVABLES</v>
          </cell>
          <cell r="F2638" t="str">
            <v>Balance Sheet</v>
          </cell>
          <cell r="G2638">
            <v>-122983.03</v>
          </cell>
          <cell r="H2638">
            <v>0</v>
          </cell>
          <cell r="I2638">
            <v>0</v>
          </cell>
          <cell r="J2638">
            <v>0</v>
          </cell>
          <cell r="K2638">
            <v>0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>
            <v>0</v>
          </cell>
          <cell r="S2638">
            <v>-122983.03</v>
          </cell>
          <cell r="T2638" t="str">
            <v>USD</v>
          </cell>
          <cell r="U2638" t="str">
            <v>ASSETS</v>
          </cell>
          <cell r="V2638" t="str">
            <v>CURRENT ASSETS</v>
          </cell>
        </row>
        <row r="2639">
          <cell r="C2639" t="str">
            <v>S3   A20480TCUSD</v>
          </cell>
          <cell r="D2639" t="str">
            <v>CACAFB**</v>
          </cell>
          <cell r="E2639" t="str">
            <v>TRADE RECEIVABLES</v>
          </cell>
          <cell r="F2639" t="str">
            <v>Balance Sheet</v>
          </cell>
          <cell r="G2639">
            <v>0</v>
          </cell>
          <cell r="H2639">
            <v>0</v>
          </cell>
          <cell r="I2639">
            <v>0</v>
          </cell>
          <cell r="J2639">
            <v>0</v>
          </cell>
          <cell r="K2639">
            <v>0</v>
          </cell>
          <cell r="L2639">
            <v>0</v>
          </cell>
          <cell r="M2639">
            <v>0</v>
          </cell>
          <cell r="N2639">
            <v>-66228.210000000006</v>
          </cell>
          <cell r="O2639">
            <v>-66228.210000000006</v>
          </cell>
          <cell r="P2639">
            <v>0</v>
          </cell>
          <cell r="Q2639">
            <v>0</v>
          </cell>
          <cell r="R2639">
            <v>0</v>
          </cell>
          <cell r="S2639">
            <v>-132456.42000000001</v>
          </cell>
          <cell r="T2639" t="str">
            <v>USD</v>
          </cell>
          <cell r="U2639" t="str">
            <v>ASSETS</v>
          </cell>
          <cell r="V2639" t="str">
            <v>CURRENT ASSETS</v>
          </cell>
        </row>
        <row r="2640">
          <cell r="C2640" t="str">
            <v>S3   A20480TMUSD</v>
          </cell>
          <cell r="D2640" t="str">
            <v>CACAFB**</v>
          </cell>
          <cell r="E2640" t="str">
            <v>TRADE RECEIVABLES</v>
          </cell>
          <cell r="F2640" t="str">
            <v>Balance Sheet</v>
          </cell>
          <cell r="G2640">
            <v>-51206.400000000001</v>
          </cell>
          <cell r="H2640">
            <v>-51206.400000000001</v>
          </cell>
          <cell r="I2640">
            <v>-51206.400000000001</v>
          </cell>
          <cell r="J2640">
            <v>-51206.400000000001</v>
          </cell>
          <cell r="K2640">
            <v>0</v>
          </cell>
          <cell r="L2640">
            <v>-44912.31</v>
          </cell>
          <cell r="M2640">
            <v>-44912.31</v>
          </cell>
          <cell r="N2640">
            <v>-44912.31</v>
          </cell>
          <cell r="O2640">
            <v>-44912.31</v>
          </cell>
          <cell r="P2640">
            <v>-45051.22</v>
          </cell>
          <cell r="Q2640">
            <v>-44912.31</v>
          </cell>
          <cell r="R2640">
            <v>0</v>
          </cell>
          <cell r="S2640">
            <v>-474438.36999999994</v>
          </cell>
          <cell r="T2640" t="str">
            <v>USD</v>
          </cell>
          <cell r="U2640" t="str">
            <v>ASSETS</v>
          </cell>
          <cell r="V2640" t="str">
            <v>CURRENT ASSETS</v>
          </cell>
        </row>
        <row r="2641">
          <cell r="C2641" t="str">
            <v>S3   A204900701USD</v>
          </cell>
          <cell r="D2641" t="str">
            <v>CACAFB**</v>
          </cell>
          <cell r="E2641" t="str">
            <v>TRADE RECEIVABLES</v>
          </cell>
          <cell r="F2641" t="str">
            <v>Balance Sheet</v>
          </cell>
          <cell r="G2641">
            <v>0</v>
          </cell>
          <cell r="H2641">
            <v>0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>
            <v>0</v>
          </cell>
          <cell r="S2641">
            <v>0</v>
          </cell>
          <cell r="T2641" t="str">
            <v>USD</v>
          </cell>
          <cell r="U2641" t="str">
            <v>ASSETS</v>
          </cell>
          <cell r="V2641" t="str">
            <v>CURRENT ASSETS</v>
          </cell>
        </row>
        <row r="2642">
          <cell r="C2642" t="str">
            <v>S3   A20500LM01USD</v>
          </cell>
          <cell r="D2642" t="str">
            <v>CACAFA**</v>
          </cell>
          <cell r="E2642" t="str">
            <v>TRADE RECEIVABLES</v>
          </cell>
          <cell r="F2642" t="str">
            <v>Balance Sheet</v>
          </cell>
          <cell r="G2642">
            <v>-12498014.939999999</v>
          </cell>
          <cell r="H2642">
            <v>-12787946.18</v>
          </cell>
          <cell r="I2642">
            <v>-12862947.35</v>
          </cell>
          <cell r="J2642">
            <v>-13919115.83</v>
          </cell>
          <cell r="K2642">
            <v>-13322133.300000001</v>
          </cell>
          <cell r="L2642">
            <v>-15678816.449999999</v>
          </cell>
          <cell r="M2642">
            <v>-13085318.189999999</v>
          </cell>
          <cell r="N2642">
            <v>-12665565.01</v>
          </cell>
          <cell r="O2642">
            <v>-11658111</v>
          </cell>
          <cell r="P2642">
            <v>-12365076.810000001</v>
          </cell>
          <cell r="Q2642">
            <v>-10241010.779999999</v>
          </cell>
          <cell r="R2642">
            <v>-12501453.970000001</v>
          </cell>
          <cell r="S2642">
            <v>-153585509.81</v>
          </cell>
          <cell r="T2642" t="str">
            <v>USD</v>
          </cell>
          <cell r="U2642" t="str">
            <v>ASSETS</v>
          </cell>
          <cell r="V2642" t="str">
            <v>CURRENT ASSETS</v>
          </cell>
        </row>
        <row r="2643">
          <cell r="C2643" t="str">
            <v>S3   A305100214USD</v>
          </cell>
          <cell r="D2643" t="str">
            <v>CACB****</v>
          </cell>
          <cell r="E2643" t="str">
            <v>TRADE RECEIVABLES</v>
          </cell>
          <cell r="F2643" t="str">
            <v>Balance Sheet</v>
          </cell>
          <cell r="G2643">
            <v>43644.41</v>
          </cell>
          <cell r="H2643">
            <v>43644.41</v>
          </cell>
          <cell r="I2643">
            <v>43644.41</v>
          </cell>
          <cell r="J2643">
            <v>43644.41</v>
          </cell>
          <cell r="K2643">
            <v>43644.41</v>
          </cell>
          <cell r="L2643">
            <v>43644.41</v>
          </cell>
          <cell r="M2643">
            <v>43644.41</v>
          </cell>
          <cell r="N2643">
            <v>43644.41</v>
          </cell>
          <cell r="O2643">
            <v>43644.41</v>
          </cell>
          <cell r="P2643">
            <v>43644.41</v>
          </cell>
          <cell r="Q2643">
            <v>43644.41</v>
          </cell>
          <cell r="R2643">
            <v>43644.41</v>
          </cell>
          <cell r="S2643">
            <v>523732.92000000016</v>
          </cell>
          <cell r="T2643" t="str">
            <v>USD</v>
          </cell>
          <cell r="U2643" t="str">
            <v>ASSETS</v>
          </cell>
          <cell r="V2643" t="str">
            <v>CURRENT ASSETS</v>
          </cell>
        </row>
        <row r="2644">
          <cell r="C2644" t="str">
            <v>S3   A305100231USD</v>
          </cell>
          <cell r="D2644" t="str">
            <v>CACB****</v>
          </cell>
          <cell r="E2644" t="str">
            <v>TRADE RECEIVABLES</v>
          </cell>
          <cell r="F2644" t="str">
            <v>Balance Sheet</v>
          </cell>
          <cell r="G2644">
            <v>3500</v>
          </cell>
          <cell r="H2644">
            <v>3500</v>
          </cell>
          <cell r="I2644">
            <v>3500</v>
          </cell>
          <cell r="J2644">
            <v>3500</v>
          </cell>
          <cell r="K2644">
            <v>3500</v>
          </cell>
          <cell r="L2644">
            <v>3500</v>
          </cell>
          <cell r="M2644">
            <v>3500</v>
          </cell>
          <cell r="N2644">
            <v>3500</v>
          </cell>
          <cell r="O2644">
            <v>3500</v>
          </cell>
          <cell r="P2644">
            <v>3500</v>
          </cell>
          <cell r="Q2644">
            <v>3500</v>
          </cell>
          <cell r="R2644">
            <v>3500</v>
          </cell>
          <cell r="S2644">
            <v>42000</v>
          </cell>
          <cell r="T2644" t="str">
            <v>USD</v>
          </cell>
          <cell r="U2644" t="str">
            <v>ASSETS</v>
          </cell>
          <cell r="V2644" t="str">
            <v>CURRENT ASSETS</v>
          </cell>
        </row>
        <row r="2645">
          <cell r="C2645" t="str">
            <v>S3   A3060001USD</v>
          </cell>
          <cell r="D2645" t="str">
            <v>CACAFB**</v>
          </cell>
          <cell r="E2645" t="str">
            <v>TRADE RECEIVABLES</v>
          </cell>
          <cell r="F2645" t="str">
            <v>Balance Sheet</v>
          </cell>
          <cell r="G2645">
            <v>0</v>
          </cell>
          <cell r="H2645">
            <v>0</v>
          </cell>
          <cell r="I2645">
            <v>0</v>
          </cell>
          <cell r="J2645">
            <v>0</v>
          </cell>
          <cell r="K2645">
            <v>98</v>
          </cell>
          <cell r="L2645">
            <v>98</v>
          </cell>
          <cell r="M2645">
            <v>98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294</v>
          </cell>
          <cell r="T2645" t="str">
            <v>USD</v>
          </cell>
          <cell r="U2645" t="str">
            <v>ASSETS</v>
          </cell>
          <cell r="V2645" t="str">
            <v>CURRENT ASSETS</v>
          </cell>
        </row>
        <row r="2646">
          <cell r="C2646" t="str">
            <v>S3   A306000201USD</v>
          </cell>
          <cell r="D2646" t="str">
            <v>CACAFB**</v>
          </cell>
          <cell r="E2646" t="str">
            <v>TRADE RECEIVABLES</v>
          </cell>
          <cell r="F2646" t="str">
            <v>Balance Sheet</v>
          </cell>
          <cell r="G2646">
            <v>0</v>
          </cell>
          <cell r="H2646">
            <v>-6222.82</v>
          </cell>
          <cell r="I2646">
            <v>-6222.82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>
            <v>0</v>
          </cell>
          <cell r="S2646">
            <v>-12445.64</v>
          </cell>
          <cell r="T2646" t="str">
            <v>USD</v>
          </cell>
          <cell r="U2646" t="str">
            <v>ASSETS</v>
          </cell>
          <cell r="V2646" t="str">
            <v>CURRENT ASSETS</v>
          </cell>
        </row>
        <row r="2647">
          <cell r="C2647" t="str">
            <v>S3   A30600021MUSD</v>
          </cell>
          <cell r="D2647" t="str">
            <v>CACAFA**</v>
          </cell>
          <cell r="E2647" t="str">
            <v>TRADE RECEIVABLES</v>
          </cell>
          <cell r="F2647" t="str">
            <v>Balance Sheet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 t="str">
            <v>USD</v>
          </cell>
          <cell r="U2647" t="str">
            <v>ASSETS</v>
          </cell>
          <cell r="V2647" t="str">
            <v>CURRENT ASSETS</v>
          </cell>
        </row>
        <row r="2648">
          <cell r="C2648" t="str">
            <v>S3   A306000231USD</v>
          </cell>
          <cell r="D2648" t="str">
            <v>CACAFA**</v>
          </cell>
          <cell r="E2648" t="str">
            <v>TRADE RECEIVABLES</v>
          </cell>
          <cell r="F2648" t="str">
            <v>Balance Sheet</v>
          </cell>
          <cell r="G2648">
            <v>516001.82</v>
          </cell>
          <cell r="H2648">
            <v>517981.87</v>
          </cell>
          <cell r="I2648">
            <v>565435.71</v>
          </cell>
          <cell r="J2648">
            <v>573387.06000000006</v>
          </cell>
          <cell r="K2648">
            <v>535848.38</v>
          </cell>
          <cell r="L2648">
            <v>548851.93000000005</v>
          </cell>
          <cell r="M2648">
            <v>559486.43999999994</v>
          </cell>
          <cell r="N2648">
            <v>514750.8</v>
          </cell>
          <cell r="O2648">
            <v>489224.21</v>
          </cell>
          <cell r="P2648">
            <v>448.66</v>
          </cell>
          <cell r="Q2648">
            <v>2558.16</v>
          </cell>
          <cell r="R2648">
            <v>1942</v>
          </cell>
          <cell r="S2648">
            <v>4825917.04</v>
          </cell>
          <cell r="T2648" t="str">
            <v>USD</v>
          </cell>
          <cell r="U2648" t="str">
            <v>ASSETS</v>
          </cell>
          <cell r="V2648" t="str">
            <v>CURRENT ASSETS</v>
          </cell>
        </row>
        <row r="2649">
          <cell r="C2649" t="str">
            <v>S3   A306000232USD</v>
          </cell>
          <cell r="D2649" t="str">
            <v>CACAFA**</v>
          </cell>
          <cell r="E2649" t="str">
            <v>TRADE RECEIVABLES</v>
          </cell>
          <cell r="F2649" t="str">
            <v>Balance Sheet</v>
          </cell>
          <cell r="G2649">
            <v>18352.7</v>
          </cell>
          <cell r="H2649">
            <v>5092.1899999999996</v>
          </cell>
          <cell r="I2649">
            <v>3711.08</v>
          </cell>
          <cell r="J2649">
            <v>2608.5</v>
          </cell>
          <cell r="K2649">
            <v>2658.51</v>
          </cell>
          <cell r="L2649">
            <v>2751.12</v>
          </cell>
          <cell r="M2649">
            <v>4876.6899999999996</v>
          </cell>
          <cell r="N2649">
            <v>3151.17</v>
          </cell>
          <cell r="O2649">
            <v>1137.69</v>
          </cell>
          <cell r="P2649">
            <v>0</v>
          </cell>
          <cell r="Q2649">
            <v>0</v>
          </cell>
          <cell r="R2649">
            <v>0</v>
          </cell>
          <cell r="S2649">
            <v>44339.650000000009</v>
          </cell>
          <cell r="T2649" t="str">
            <v>USD</v>
          </cell>
          <cell r="U2649" t="str">
            <v>ASSETS</v>
          </cell>
          <cell r="V2649" t="str">
            <v>CURRENT ASSETS</v>
          </cell>
        </row>
        <row r="2650">
          <cell r="C2650" t="str">
            <v>S3   A306000244USD</v>
          </cell>
          <cell r="D2650" t="str">
            <v>CACAFA**</v>
          </cell>
          <cell r="E2650" t="str">
            <v>TRADE RECEIVABLES</v>
          </cell>
          <cell r="F2650" t="str">
            <v>Balance Sheet</v>
          </cell>
          <cell r="G2650">
            <v>5314.05</v>
          </cell>
          <cell r="H2650">
            <v>1156.8399999999999</v>
          </cell>
          <cell r="I2650">
            <v>1165.19</v>
          </cell>
          <cell r="J2650">
            <v>181.92</v>
          </cell>
          <cell r="K2650">
            <v>818.38</v>
          </cell>
          <cell r="L2650">
            <v>129.71</v>
          </cell>
          <cell r="M2650">
            <v>-4372.99</v>
          </cell>
          <cell r="N2650">
            <v>1192.6600000000001</v>
          </cell>
          <cell r="O2650">
            <v>0</v>
          </cell>
          <cell r="P2650">
            <v>406.34</v>
          </cell>
          <cell r="Q2650">
            <v>282.42</v>
          </cell>
          <cell r="R2650">
            <v>185.97</v>
          </cell>
          <cell r="S2650">
            <v>6460.4899999999989</v>
          </cell>
          <cell r="T2650" t="str">
            <v>USD</v>
          </cell>
          <cell r="U2650" t="str">
            <v>ASSETS</v>
          </cell>
          <cell r="V2650" t="str">
            <v>CURRENT ASSETS</v>
          </cell>
        </row>
        <row r="2651">
          <cell r="C2651" t="str">
            <v>S3   A306000245USD</v>
          </cell>
          <cell r="D2651" t="str">
            <v>CACAFA**</v>
          </cell>
          <cell r="E2651" t="str">
            <v>TRADE RECEIVABLES</v>
          </cell>
          <cell r="F2651" t="str">
            <v>Balance Sheet</v>
          </cell>
          <cell r="G2651">
            <v>0</v>
          </cell>
          <cell r="H2651">
            <v>-1873.69</v>
          </cell>
          <cell r="I2651">
            <v>0</v>
          </cell>
          <cell r="J2651">
            <v>0</v>
          </cell>
          <cell r="K2651">
            <v>69.47</v>
          </cell>
          <cell r="L2651">
            <v>141.76</v>
          </cell>
          <cell r="M2651">
            <v>0</v>
          </cell>
          <cell r="N2651">
            <v>0</v>
          </cell>
          <cell r="O2651">
            <v>-4036.82</v>
          </cell>
          <cell r="P2651">
            <v>0</v>
          </cell>
          <cell r="Q2651">
            <v>0</v>
          </cell>
          <cell r="R2651">
            <v>0</v>
          </cell>
          <cell r="S2651">
            <v>-5699.2800000000007</v>
          </cell>
          <cell r="T2651" t="str">
            <v>USD</v>
          </cell>
          <cell r="U2651" t="str">
            <v>ASSETS</v>
          </cell>
          <cell r="V2651" t="str">
            <v>CURRENT ASSETS</v>
          </cell>
        </row>
        <row r="2652">
          <cell r="C2652" t="str">
            <v>S3   A306000248USD</v>
          </cell>
          <cell r="D2652" t="str">
            <v>CACAFA**</v>
          </cell>
          <cell r="E2652" t="str">
            <v>TRADE RECEIVABLES</v>
          </cell>
          <cell r="F2652" t="str">
            <v>Balance Sheet</v>
          </cell>
          <cell r="G2652">
            <v>0</v>
          </cell>
          <cell r="H2652">
            <v>0</v>
          </cell>
          <cell r="I2652">
            <v>0</v>
          </cell>
          <cell r="J2652">
            <v>0</v>
          </cell>
          <cell r="K2652">
            <v>16556.64</v>
          </cell>
          <cell r="L2652">
            <v>278000</v>
          </cell>
          <cell r="M2652">
            <v>166600</v>
          </cell>
          <cell r="N2652">
            <v>268000</v>
          </cell>
          <cell r="O2652">
            <v>298150.57</v>
          </cell>
          <cell r="P2652">
            <v>312027.53000000003</v>
          </cell>
          <cell r="Q2652">
            <v>384851.24</v>
          </cell>
          <cell r="R2652">
            <v>307348.98</v>
          </cell>
          <cell r="S2652">
            <v>2031534.96</v>
          </cell>
          <cell r="T2652" t="str">
            <v>USD</v>
          </cell>
          <cell r="U2652" t="str">
            <v>ASSETS</v>
          </cell>
          <cell r="V2652" t="str">
            <v>CURRENT ASSETS</v>
          </cell>
        </row>
        <row r="2653">
          <cell r="C2653" t="str">
            <v>S3   A30600024HUSD</v>
          </cell>
          <cell r="D2653" t="str">
            <v>CACAFA**</v>
          </cell>
          <cell r="E2653" t="str">
            <v>TRADE RECEIVABLES</v>
          </cell>
          <cell r="F2653" t="str">
            <v>Balance Sheet</v>
          </cell>
          <cell r="G2653">
            <v>61951.82</v>
          </cell>
          <cell r="H2653">
            <v>103727.93</v>
          </cell>
          <cell r="I2653">
            <v>42574.92</v>
          </cell>
          <cell r="J2653">
            <v>162614.24</v>
          </cell>
          <cell r="K2653">
            <v>79010.47</v>
          </cell>
          <cell r="L2653">
            <v>91068.95</v>
          </cell>
          <cell r="M2653">
            <v>85992.23</v>
          </cell>
          <cell r="N2653">
            <v>90873.84</v>
          </cell>
          <cell r="O2653">
            <v>111057</v>
          </cell>
          <cell r="P2653">
            <v>72328.740000000005</v>
          </cell>
          <cell r="Q2653">
            <v>79767.570000000007</v>
          </cell>
          <cell r="R2653">
            <v>72387.28</v>
          </cell>
          <cell r="S2653">
            <v>1053354.99</v>
          </cell>
          <cell r="T2653" t="str">
            <v>USD</v>
          </cell>
          <cell r="U2653" t="str">
            <v>ASSETS</v>
          </cell>
          <cell r="V2653" t="str">
            <v>CURRENT ASSETS</v>
          </cell>
        </row>
        <row r="2654">
          <cell r="C2654" t="str">
            <v>S3   A30600024TUSD</v>
          </cell>
          <cell r="D2654" t="str">
            <v>CACAFA**</v>
          </cell>
          <cell r="E2654" t="str">
            <v>TRADE RECEIVABLES</v>
          </cell>
          <cell r="F2654" t="str">
            <v>Balance Sheet</v>
          </cell>
          <cell r="G2654">
            <v>19187.63</v>
          </cell>
          <cell r="H2654">
            <v>23146.43</v>
          </cell>
          <cell r="I2654">
            <v>16835.38</v>
          </cell>
          <cell r="J2654">
            <v>18681.86</v>
          </cell>
          <cell r="K2654">
            <v>21645.21</v>
          </cell>
          <cell r="L2654">
            <v>24815.52</v>
          </cell>
          <cell r="M2654">
            <v>32872.33</v>
          </cell>
          <cell r="N2654">
            <v>22532.33</v>
          </cell>
          <cell r="O2654">
            <v>41624.51</v>
          </cell>
          <cell r="P2654">
            <v>21656.11</v>
          </cell>
          <cell r="Q2654">
            <v>22814.38</v>
          </cell>
          <cell r="R2654">
            <v>-2531.35</v>
          </cell>
          <cell r="S2654">
            <v>263280.34000000003</v>
          </cell>
          <cell r="T2654" t="str">
            <v>USD</v>
          </cell>
          <cell r="U2654" t="str">
            <v>ASSETS</v>
          </cell>
          <cell r="V2654" t="str">
            <v>CURRENT ASSETS</v>
          </cell>
        </row>
        <row r="2655">
          <cell r="C2655" t="str">
            <v>S3   A306000251USD</v>
          </cell>
          <cell r="D2655" t="str">
            <v>CACAFA**</v>
          </cell>
          <cell r="E2655" t="str">
            <v>TRADE RECEIVABLES</v>
          </cell>
          <cell r="F2655" t="str">
            <v>Balance Sheet</v>
          </cell>
          <cell r="G2655">
            <v>943.26</v>
          </cell>
          <cell r="H2655">
            <v>0</v>
          </cell>
          <cell r="I2655">
            <v>1824.29</v>
          </cell>
          <cell r="J2655">
            <v>1540.73</v>
          </cell>
          <cell r="K2655">
            <v>1013.23</v>
          </cell>
          <cell r="L2655">
            <v>634.12</v>
          </cell>
          <cell r="M2655">
            <v>1399.05</v>
          </cell>
          <cell r="N2655">
            <v>5641.79</v>
          </cell>
          <cell r="O2655">
            <v>17.59</v>
          </cell>
          <cell r="P2655">
            <v>1090.92</v>
          </cell>
          <cell r="Q2655">
            <v>445.37</v>
          </cell>
          <cell r="R2655">
            <v>0</v>
          </cell>
          <cell r="S2655">
            <v>14550.350000000002</v>
          </cell>
          <cell r="T2655" t="str">
            <v>USD</v>
          </cell>
          <cell r="U2655" t="str">
            <v>ASSETS</v>
          </cell>
          <cell r="V2655" t="str">
            <v>CURRENT ASSETS</v>
          </cell>
        </row>
        <row r="2656">
          <cell r="C2656" t="str">
            <v>S3   A306000254USD</v>
          </cell>
          <cell r="D2656" t="str">
            <v>CACAFA**</v>
          </cell>
          <cell r="E2656" t="str">
            <v>TRADE RECEIVABLES</v>
          </cell>
          <cell r="F2656" t="str">
            <v>Balance Sheet</v>
          </cell>
          <cell r="G2656">
            <v>773.98</v>
          </cell>
          <cell r="H2656">
            <v>0</v>
          </cell>
          <cell r="I2656">
            <v>773.98</v>
          </cell>
          <cell r="J2656">
            <v>773.98</v>
          </cell>
          <cell r="K2656">
            <v>773.98</v>
          </cell>
          <cell r="L2656">
            <v>58.19</v>
          </cell>
          <cell r="M2656">
            <v>68.36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3222.4700000000003</v>
          </cell>
          <cell r="T2656" t="str">
            <v>USD</v>
          </cell>
          <cell r="U2656" t="str">
            <v>ASSETS</v>
          </cell>
          <cell r="V2656" t="str">
            <v>CURRENT ASSETS</v>
          </cell>
        </row>
        <row r="2657">
          <cell r="C2657" t="str">
            <v>S3   A306000255USD</v>
          </cell>
          <cell r="D2657" t="str">
            <v>CACAFA**</v>
          </cell>
          <cell r="E2657" t="str">
            <v>TRADE RECEIVABLES</v>
          </cell>
          <cell r="F2657" t="str">
            <v>Balance Sheet</v>
          </cell>
          <cell r="G2657">
            <v>-525.13</v>
          </cell>
          <cell r="H2657">
            <v>-1050.26</v>
          </cell>
          <cell r="I2657">
            <v>-501.75</v>
          </cell>
          <cell r="J2657">
            <v>0</v>
          </cell>
          <cell r="K2657">
            <v>-236.25</v>
          </cell>
          <cell r="L2657">
            <v>762.57</v>
          </cell>
          <cell r="M2657">
            <v>-270.64999999999998</v>
          </cell>
          <cell r="N2657">
            <v>522.9</v>
          </cell>
          <cell r="O2657">
            <v>0</v>
          </cell>
          <cell r="P2657">
            <v>0</v>
          </cell>
          <cell r="Q2657">
            <v>-1201.1500000000001</v>
          </cell>
          <cell r="R2657">
            <v>0</v>
          </cell>
          <cell r="S2657">
            <v>-2499.7199999999998</v>
          </cell>
          <cell r="T2657" t="str">
            <v>USD</v>
          </cell>
          <cell r="U2657" t="str">
            <v>ASSETS</v>
          </cell>
          <cell r="V2657" t="str">
            <v>CURRENT ASSETS</v>
          </cell>
        </row>
        <row r="2658">
          <cell r="C2658" t="str">
            <v>S3   A306000264USD</v>
          </cell>
          <cell r="D2658" t="str">
            <v>CACAFA**</v>
          </cell>
          <cell r="E2658" t="str">
            <v>TRADE RECEIVABLES</v>
          </cell>
          <cell r="F2658" t="str">
            <v>Balance Sheet</v>
          </cell>
          <cell r="G2658">
            <v>263.23</v>
          </cell>
          <cell r="H2658">
            <v>0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-128</v>
          </cell>
          <cell r="P2658">
            <v>0</v>
          </cell>
          <cell r="Q2658">
            <v>0</v>
          </cell>
          <cell r="R2658">
            <v>0</v>
          </cell>
          <cell r="S2658">
            <v>135.23000000000002</v>
          </cell>
          <cell r="T2658" t="str">
            <v>USD</v>
          </cell>
          <cell r="U2658" t="str">
            <v>ASSETS</v>
          </cell>
          <cell r="V2658" t="str">
            <v>CURRENT ASSETS</v>
          </cell>
        </row>
        <row r="2659">
          <cell r="C2659" t="str">
            <v>S3   A30600027AUSD</v>
          </cell>
          <cell r="D2659" t="str">
            <v>CACAFA**</v>
          </cell>
          <cell r="E2659" t="str">
            <v>TRADE RECEIVABLES</v>
          </cell>
          <cell r="F2659" t="str">
            <v>Balance Sheet</v>
          </cell>
          <cell r="G2659">
            <v>51000</v>
          </cell>
          <cell r="H2659">
            <v>32000</v>
          </cell>
          <cell r="I2659">
            <v>40000</v>
          </cell>
          <cell r="J2659">
            <v>20000</v>
          </cell>
          <cell r="K2659">
            <v>9000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>
            <v>152000</v>
          </cell>
          <cell r="T2659" t="str">
            <v>USD</v>
          </cell>
          <cell r="U2659" t="str">
            <v>ASSETS</v>
          </cell>
          <cell r="V2659" t="str">
            <v>CURRENT ASSETS</v>
          </cell>
        </row>
        <row r="2660">
          <cell r="C2660" t="str">
            <v>S3   A30600027QUSD</v>
          </cell>
          <cell r="D2660" t="str">
            <v>CACAFA**</v>
          </cell>
          <cell r="E2660" t="str">
            <v>TRADE RECEIVABLES</v>
          </cell>
          <cell r="F2660" t="str">
            <v>Balance Sheet</v>
          </cell>
          <cell r="G2660">
            <v>0</v>
          </cell>
          <cell r="H2660">
            <v>0</v>
          </cell>
          <cell r="I2660">
            <v>0</v>
          </cell>
          <cell r="J2660">
            <v>1364.34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>
            <v>0</v>
          </cell>
          <cell r="S2660">
            <v>1364.34</v>
          </cell>
          <cell r="T2660" t="str">
            <v>USD</v>
          </cell>
          <cell r="U2660" t="str">
            <v>ASSETS</v>
          </cell>
          <cell r="V2660" t="str">
            <v>CURRENT ASSETS</v>
          </cell>
        </row>
        <row r="2661">
          <cell r="C2661" t="str">
            <v>S3   A30600027TUSD</v>
          </cell>
          <cell r="D2661" t="str">
            <v>CACAFA**</v>
          </cell>
          <cell r="E2661" t="str">
            <v>TRADE RECEIVABLES</v>
          </cell>
          <cell r="F2661" t="str">
            <v>Balance Sheet</v>
          </cell>
          <cell r="G2661">
            <v>0</v>
          </cell>
          <cell r="H2661">
            <v>0</v>
          </cell>
          <cell r="I2661">
            <v>0</v>
          </cell>
          <cell r="J2661">
            <v>0</v>
          </cell>
          <cell r="K2661">
            <v>-552.38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  <cell r="R2661">
            <v>0</v>
          </cell>
          <cell r="S2661">
            <v>-552.38</v>
          </cell>
          <cell r="T2661" t="str">
            <v>USD</v>
          </cell>
          <cell r="U2661" t="str">
            <v>ASSETS</v>
          </cell>
          <cell r="V2661" t="str">
            <v>CURRENT ASSETS</v>
          </cell>
        </row>
        <row r="2662">
          <cell r="C2662" t="str">
            <v>S3   A30600028KUSD</v>
          </cell>
          <cell r="D2662" t="str">
            <v>CACAFA**</v>
          </cell>
          <cell r="E2662" t="str">
            <v>TRADE RECEIVABLES</v>
          </cell>
          <cell r="F2662" t="str">
            <v>Balance Sheet</v>
          </cell>
          <cell r="G2662">
            <v>1176826.6299999999</v>
          </cell>
          <cell r="H2662">
            <v>1441846.74</v>
          </cell>
          <cell r="I2662">
            <v>1477383.53</v>
          </cell>
          <cell r="J2662">
            <v>2185831.34</v>
          </cell>
          <cell r="K2662">
            <v>1749434.23</v>
          </cell>
          <cell r="L2662">
            <v>1672219.93</v>
          </cell>
          <cell r="M2662">
            <v>1435536.94</v>
          </cell>
          <cell r="N2662">
            <v>1458285.04</v>
          </cell>
          <cell r="O2662">
            <v>1693909.2</v>
          </cell>
          <cell r="P2662">
            <v>769833</v>
          </cell>
          <cell r="Q2662">
            <v>1465873.75</v>
          </cell>
          <cell r="R2662">
            <v>1793364.44</v>
          </cell>
          <cell r="S2662">
            <v>18320344.77</v>
          </cell>
          <cell r="T2662" t="str">
            <v>USD</v>
          </cell>
          <cell r="U2662" t="str">
            <v>ASSETS</v>
          </cell>
          <cell r="V2662" t="str">
            <v>CURRENT ASSETS</v>
          </cell>
        </row>
        <row r="2663">
          <cell r="C2663" t="str">
            <v>S3   A306000296USD</v>
          </cell>
          <cell r="D2663" t="str">
            <v>CACAFA**</v>
          </cell>
          <cell r="E2663" t="str">
            <v>TRADE RECEIVABLES</v>
          </cell>
          <cell r="F2663" t="str">
            <v>Balance Sheet</v>
          </cell>
          <cell r="G2663">
            <v>0.75</v>
          </cell>
          <cell r="H2663">
            <v>0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>
            <v>0</v>
          </cell>
          <cell r="S2663">
            <v>0.75</v>
          </cell>
          <cell r="T2663" t="str">
            <v>USD</v>
          </cell>
          <cell r="U2663" t="str">
            <v>ASSETS</v>
          </cell>
          <cell r="V2663" t="str">
            <v>CURRENT ASSETS</v>
          </cell>
        </row>
        <row r="2664">
          <cell r="C2664" t="str">
            <v>S3   A30600029MUSD</v>
          </cell>
          <cell r="D2664" t="str">
            <v>CACAFA**</v>
          </cell>
          <cell r="E2664" t="str">
            <v>TRADE RECEIVABLES</v>
          </cell>
          <cell r="F2664" t="str">
            <v>Balance Sheet</v>
          </cell>
          <cell r="G2664">
            <v>0</v>
          </cell>
          <cell r="H2664">
            <v>0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0</v>
          </cell>
          <cell r="Q2664">
            <v>177583.11</v>
          </cell>
          <cell r="R2664">
            <v>300995.74</v>
          </cell>
          <cell r="S2664">
            <v>478578.85</v>
          </cell>
          <cell r="T2664" t="str">
            <v>USD</v>
          </cell>
          <cell r="U2664" t="str">
            <v>ASSETS</v>
          </cell>
          <cell r="V2664" t="str">
            <v>CURRENT ASSETS</v>
          </cell>
        </row>
        <row r="2665">
          <cell r="C2665" t="str">
            <v>S3   A3060002BUUSD</v>
          </cell>
          <cell r="D2665" t="str">
            <v>CACAFA**</v>
          </cell>
          <cell r="E2665" t="str">
            <v>TRADE RECEIVABLES</v>
          </cell>
          <cell r="F2665" t="str">
            <v>Balance Sheet</v>
          </cell>
          <cell r="G2665">
            <v>1368618.46</v>
          </cell>
          <cell r="H2665">
            <v>1367647.41</v>
          </cell>
          <cell r="I2665">
            <v>1377733.41</v>
          </cell>
          <cell r="J2665">
            <v>1361824.02</v>
          </cell>
          <cell r="K2665">
            <v>1258874.02</v>
          </cell>
          <cell r="L2665">
            <v>1273594.3899999999</v>
          </cell>
          <cell r="M2665">
            <v>1274152.45</v>
          </cell>
          <cell r="N2665">
            <v>1280122.18</v>
          </cell>
          <cell r="O2665">
            <v>1280115.1200000001</v>
          </cell>
          <cell r="P2665">
            <v>1271948.6100000001</v>
          </cell>
          <cell r="Q2665">
            <v>1264447.07</v>
          </cell>
          <cell r="R2665">
            <v>1289530.26</v>
          </cell>
          <cell r="S2665">
            <v>15668607.4</v>
          </cell>
          <cell r="T2665" t="str">
            <v>USD</v>
          </cell>
          <cell r="U2665" t="str">
            <v>ASSETS</v>
          </cell>
          <cell r="V2665" t="str">
            <v>CURRENT ASSETS</v>
          </cell>
        </row>
        <row r="2666">
          <cell r="C2666" t="str">
            <v>S3   A3060002CAUSD</v>
          </cell>
          <cell r="D2666" t="str">
            <v>CACAFA**</v>
          </cell>
          <cell r="E2666" t="str">
            <v>TRADE RECEIVABLES</v>
          </cell>
          <cell r="F2666" t="str">
            <v>Balance Sheet</v>
          </cell>
          <cell r="G2666">
            <v>495310.37</v>
          </cell>
          <cell r="H2666">
            <v>504667.56</v>
          </cell>
          <cell r="I2666">
            <v>526234.81999999995</v>
          </cell>
          <cell r="J2666">
            <v>476387.38</v>
          </cell>
          <cell r="K2666">
            <v>-74142.179999999993</v>
          </cell>
          <cell r="L2666">
            <v>501050.23</v>
          </cell>
          <cell r="M2666">
            <v>1089268.99</v>
          </cell>
          <cell r="N2666">
            <v>551455.44999999995</v>
          </cell>
          <cell r="O2666">
            <v>625473.67000000004</v>
          </cell>
          <cell r="P2666">
            <v>492962.67</v>
          </cell>
          <cell r="Q2666">
            <v>552154.48</v>
          </cell>
          <cell r="R2666">
            <v>551336.68999999994</v>
          </cell>
          <cell r="S2666">
            <v>6292160.129999999</v>
          </cell>
          <cell r="T2666" t="str">
            <v>USD</v>
          </cell>
          <cell r="U2666" t="str">
            <v>ASSETS</v>
          </cell>
          <cell r="V2666" t="str">
            <v>CURRENT ASSETS</v>
          </cell>
        </row>
        <row r="2667">
          <cell r="C2667" t="str">
            <v>S3   A3060002EJUSD</v>
          </cell>
          <cell r="D2667" t="str">
            <v>CACAFA**</v>
          </cell>
          <cell r="E2667" t="str">
            <v>TRADE RECEIVABLES</v>
          </cell>
          <cell r="F2667" t="str">
            <v>Balance Sheet</v>
          </cell>
          <cell r="G2667">
            <v>25526.49</v>
          </cell>
          <cell r="H2667">
            <v>22032.54</v>
          </cell>
          <cell r="I2667">
            <v>21975.7</v>
          </cell>
          <cell r="J2667">
            <v>5935</v>
          </cell>
          <cell r="K2667">
            <v>5935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  <cell r="R2667">
            <v>0</v>
          </cell>
          <cell r="S2667">
            <v>81404.73</v>
          </cell>
          <cell r="T2667" t="str">
            <v>USD</v>
          </cell>
          <cell r="U2667" t="str">
            <v>ASSETS</v>
          </cell>
          <cell r="V2667" t="str">
            <v>CURRENT ASSETS</v>
          </cell>
        </row>
        <row r="2668">
          <cell r="C2668" t="str">
            <v>S3   A3060002EKUSD</v>
          </cell>
          <cell r="D2668" t="str">
            <v>CACAFA**</v>
          </cell>
          <cell r="E2668" t="str">
            <v>TRADE RECEIVABLES</v>
          </cell>
          <cell r="F2668" t="str">
            <v>Balance Sheet</v>
          </cell>
          <cell r="G2668">
            <v>89902.77</v>
          </cell>
          <cell r="H2668">
            <v>64090.28</v>
          </cell>
          <cell r="I2668">
            <v>91025.78</v>
          </cell>
          <cell r="J2668">
            <v>64133.5</v>
          </cell>
          <cell r="K2668">
            <v>64198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>
            <v>373350.32999999996</v>
          </cell>
          <cell r="T2668" t="str">
            <v>USD</v>
          </cell>
          <cell r="U2668" t="str">
            <v>ASSETS</v>
          </cell>
          <cell r="V2668" t="str">
            <v>CURRENT ASSETS</v>
          </cell>
        </row>
        <row r="2669">
          <cell r="C2669" t="str">
            <v>S3   A3060002EPUSD</v>
          </cell>
          <cell r="D2669" t="str">
            <v>CACAFA**</v>
          </cell>
          <cell r="E2669" t="str">
            <v>TRADE RECEIVABLES</v>
          </cell>
          <cell r="F2669" t="str">
            <v>Balance Sheet</v>
          </cell>
          <cell r="G2669">
            <v>234453.45</v>
          </cell>
          <cell r="H2669">
            <v>240502.12</v>
          </cell>
          <cell r="I2669">
            <v>244498.83</v>
          </cell>
          <cell r="J2669">
            <v>226813.36</v>
          </cell>
          <cell r="K2669">
            <v>231350.61</v>
          </cell>
          <cell r="L2669">
            <v>234234.85</v>
          </cell>
          <cell r="M2669">
            <v>230239.5</v>
          </cell>
          <cell r="N2669">
            <v>229215.82</v>
          </cell>
          <cell r="O2669">
            <v>242389.21</v>
          </cell>
          <cell r="P2669">
            <v>234220.84</v>
          </cell>
          <cell r="Q2669">
            <v>233608.11</v>
          </cell>
          <cell r="R2669">
            <v>233347.23</v>
          </cell>
          <cell r="S2669">
            <v>2814873.93</v>
          </cell>
          <cell r="T2669" t="str">
            <v>USD</v>
          </cell>
          <cell r="U2669" t="str">
            <v>ASSETS</v>
          </cell>
          <cell r="V2669" t="str">
            <v>CURRENT ASSETS</v>
          </cell>
        </row>
        <row r="2670">
          <cell r="C2670" t="str">
            <v>S3   A3060002EQUSD</v>
          </cell>
          <cell r="D2670" t="str">
            <v>CACAFA**</v>
          </cell>
          <cell r="E2670" t="str">
            <v>TRADE RECEIVABLES</v>
          </cell>
          <cell r="F2670" t="str">
            <v>Balance Sheet</v>
          </cell>
          <cell r="G2670">
            <v>20500</v>
          </cell>
          <cell r="H2670">
            <v>20500</v>
          </cell>
          <cell r="I2670">
            <v>20500</v>
          </cell>
          <cell r="J2670">
            <v>7155</v>
          </cell>
          <cell r="K2670">
            <v>7155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R2670">
            <v>0</v>
          </cell>
          <cell r="S2670">
            <v>75810</v>
          </cell>
          <cell r="T2670" t="str">
            <v>USD</v>
          </cell>
          <cell r="U2670" t="str">
            <v>ASSETS</v>
          </cell>
          <cell r="V2670" t="str">
            <v>CURRENT ASSETS</v>
          </cell>
        </row>
        <row r="2671">
          <cell r="C2671" t="str">
            <v>S3   A3060002EWUSD</v>
          </cell>
          <cell r="D2671" t="str">
            <v>CACAFA**</v>
          </cell>
          <cell r="E2671" t="str">
            <v>TRADE RECEIVABLES</v>
          </cell>
          <cell r="F2671" t="str">
            <v>Balance Sheet</v>
          </cell>
          <cell r="G2671">
            <v>3800</v>
          </cell>
          <cell r="H2671">
            <v>0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>
            <v>3800</v>
          </cell>
          <cell r="T2671" t="str">
            <v>USD</v>
          </cell>
          <cell r="U2671" t="str">
            <v>ASSETS</v>
          </cell>
          <cell r="V2671" t="str">
            <v>CURRENT ASSETS</v>
          </cell>
        </row>
        <row r="2672">
          <cell r="C2672" t="str">
            <v>S3   A3060002EYUSD</v>
          </cell>
          <cell r="D2672" t="str">
            <v>CACAFA**</v>
          </cell>
          <cell r="E2672" t="str">
            <v>TRADE RECEIVABLES</v>
          </cell>
          <cell r="F2672" t="str">
            <v>Balance Sheet</v>
          </cell>
          <cell r="G2672">
            <v>99440.29</v>
          </cell>
          <cell r="H2672">
            <v>95468.93</v>
          </cell>
          <cell r="I2672">
            <v>231589.05</v>
          </cell>
          <cell r="J2672">
            <v>1153.07</v>
          </cell>
          <cell r="K2672">
            <v>0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>
            <v>0</v>
          </cell>
          <cell r="S2672">
            <v>427651.33999999997</v>
          </cell>
          <cell r="T2672" t="str">
            <v>USD</v>
          </cell>
          <cell r="U2672" t="str">
            <v>ASSETS</v>
          </cell>
          <cell r="V2672" t="str">
            <v>CURRENT ASSETS</v>
          </cell>
        </row>
        <row r="2673">
          <cell r="C2673" t="str">
            <v>S3   A3060002IMUSD</v>
          </cell>
          <cell r="D2673" t="str">
            <v>CACAFA**</v>
          </cell>
          <cell r="E2673" t="str">
            <v>TRADE RECEIVABLES</v>
          </cell>
          <cell r="F2673" t="str">
            <v>Balance Sheet</v>
          </cell>
          <cell r="G2673">
            <v>496446.1</v>
          </cell>
          <cell r="H2673">
            <v>471752.75</v>
          </cell>
          <cell r="I2673">
            <v>516200.64</v>
          </cell>
          <cell r="J2673">
            <v>498265.77</v>
          </cell>
          <cell r="K2673">
            <v>527766.86</v>
          </cell>
          <cell r="L2673">
            <v>483229.87</v>
          </cell>
          <cell r="M2673">
            <v>478700.27</v>
          </cell>
          <cell r="N2673">
            <v>491619.61</v>
          </cell>
          <cell r="O2673">
            <v>471626.12</v>
          </cell>
          <cell r="P2673">
            <v>3010.68</v>
          </cell>
          <cell r="Q2673">
            <v>0</v>
          </cell>
          <cell r="R2673">
            <v>0</v>
          </cell>
          <cell r="S2673">
            <v>4438618.67</v>
          </cell>
          <cell r="T2673" t="str">
            <v>USD</v>
          </cell>
          <cell r="U2673" t="str">
            <v>ASSETS</v>
          </cell>
          <cell r="V2673" t="str">
            <v>CURRENT ASSETS</v>
          </cell>
        </row>
        <row r="2674">
          <cell r="C2674" t="str">
            <v>S3   A3060002IVUSD</v>
          </cell>
          <cell r="D2674" t="str">
            <v>CACAFA**</v>
          </cell>
          <cell r="E2674" t="str">
            <v>TRADE RECEIVABLES</v>
          </cell>
          <cell r="F2674" t="str">
            <v>Balance Sheet</v>
          </cell>
          <cell r="G2674">
            <v>112537.26</v>
          </cell>
          <cell r="H2674">
            <v>410144.96</v>
          </cell>
          <cell r="I2674">
            <v>225300.63</v>
          </cell>
          <cell r="J2674">
            <v>201476.53</v>
          </cell>
          <cell r="K2674">
            <v>261841.93</v>
          </cell>
          <cell r="L2674">
            <v>298875.92</v>
          </cell>
          <cell r="M2674">
            <v>254884.28</v>
          </cell>
          <cell r="N2674">
            <v>274431</v>
          </cell>
          <cell r="O2674">
            <v>332857.28000000003</v>
          </cell>
          <cell r="P2674">
            <v>293662.32</v>
          </cell>
          <cell r="Q2674">
            <v>282398.69</v>
          </cell>
          <cell r="R2674">
            <v>249694.5</v>
          </cell>
          <cell r="S2674">
            <v>3198105.3</v>
          </cell>
          <cell r="T2674" t="str">
            <v>USD</v>
          </cell>
          <cell r="U2674" t="str">
            <v>ASSETS</v>
          </cell>
          <cell r="V2674" t="str">
            <v>CURRENT ASSETS</v>
          </cell>
        </row>
        <row r="2675">
          <cell r="C2675" t="str">
            <v>S3   A3060002MMUSD</v>
          </cell>
          <cell r="D2675" t="str">
            <v>CACAFA**</v>
          </cell>
          <cell r="E2675" t="str">
            <v>TRADE RECEIVABLES</v>
          </cell>
          <cell r="F2675" t="str">
            <v>Balance Sheet</v>
          </cell>
          <cell r="G2675">
            <v>0</v>
          </cell>
          <cell r="H2675">
            <v>0</v>
          </cell>
          <cell r="I2675">
            <v>2564.86</v>
          </cell>
          <cell r="J2675">
            <v>0</v>
          </cell>
          <cell r="K2675">
            <v>0</v>
          </cell>
          <cell r="L2675">
            <v>0</v>
          </cell>
          <cell r="M2675">
            <v>-105.5</v>
          </cell>
          <cell r="N2675">
            <v>-105.5</v>
          </cell>
          <cell r="O2675">
            <v>-623.24</v>
          </cell>
          <cell r="P2675">
            <v>0</v>
          </cell>
          <cell r="Q2675">
            <v>0</v>
          </cell>
          <cell r="R2675">
            <v>0</v>
          </cell>
          <cell r="S2675">
            <v>1730.6200000000001</v>
          </cell>
          <cell r="T2675" t="str">
            <v>USD</v>
          </cell>
          <cell r="U2675" t="str">
            <v>ASSETS</v>
          </cell>
          <cell r="V2675" t="str">
            <v>CURRENT ASSETS</v>
          </cell>
        </row>
        <row r="2676">
          <cell r="C2676" t="str">
            <v>S3   A3060002MTUSD</v>
          </cell>
          <cell r="D2676" t="str">
            <v>CACAFA**</v>
          </cell>
          <cell r="E2676" t="str">
            <v>TRADE RECEIVABLES</v>
          </cell>
          <cell r="F2676" t="str">
            <v>Balance Sheet</v>
          </cell>
          <cell r="G2676">
            <v>0</v>
          </cell>
          <cell r="H2676">
            <v>0</v>
          </cell>
          <cell r="I2676">
            <v>0</v>
          </cell>
          <cell r="J2676">
            <v>0</v>
          </cell>
          <cell r="K2676">
            <v>33.65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  <cell r="R2676">
            <v>0</v>
          </cell>
          <cell r="S2676">
            <v>33.65</v>
          </cell>
          <cell r="T2676" t="str">
            <v>USD</v>
          </cell>
          <cell r="U2676" t="str">
            <v>ASSETS</v>
          </cell>
          <cell r="V2676" t="str">
            <v>CURRENT ASSETS</v>
          </cell>
        </row>
        <row r="2677">
          <cell r="C2677" t="str">
            <v>S3   A3060002MYUSD</v>
          </cell>
          <cell r="D2677" t="str">
            <v>CACAFA**</v>
          </cell>
          <cell r="E2677" t="str">
            <v>TRADE RECEIVABLES</v>
          </cell>
          <cell r="F2677" t="str">
            <v>Balance Sheet</v>
          </cell>
          <cell r="G2677">
            <v>0</v>
          </cell>
          <cell r="H2677">
            <v>0</v>
          </cell>
          <cell r="I2677">
            <v>0</v>
          </cell>
          <cell r="J2677">
            <v>0</v>
          </cell>
          <cell r="K2677">
            <v>0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>
            <v>0</v>
          </cell>
          <cell r="T2677" t="str">
            <v>USD</v>
          </cell>
          <cell r="U2677" t="str">
            <v>ASSETS</v>
          </cell>
          <cell r="V2677" t="str">
            <v>CURRENT ASSETS</v>
          </cell>
        </row>
        <row r="2678">
          <cell r="C2678" t="str">
            <v>S3   A3060002N3USD</v>
          </cell>
          <cell r="D2678" t="str">
            <v>CACAFA**</v>
          </cell>
          <cell r="E2678" t="str">
            <v>TRADE RECEIVABLES</v>
          </cell>
          <cell r="F2678" t="str">
            <v>Balance Sheet</v>
          </cell>
          <cell r="G2678">
            <v>896.96</v>
          </cell>
          <cell r="H2678">
            <v>0</v>
          </cell>
          <cell r="I2678">
            <v>0</v>
          </cell>
          <cell r="J2678">
            <v>0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0</v>
          </cell>
          <cell r="Q2678">
            <v>93.38</v>
          </cell>
          <cell r="R2678">
            <v>0</v>
          </cell>
          <cell r="S2678">
            <v>990.34</v>
          </cell>
          <cell r="T2678" t="str">
            <v>USD</v>
          </cell>
          <cell r="U2678" t="str">
            <v>ASSETS</v>
          </cell>
          <cell r="V2678" t="str">
            <v>CURRENT ASSETS</v>
          </cell>
        </row>
        <row r="2679">
          <cell r="C2679" t="str">
            <v>S3   A3060002N4USD</v>
          </cell>
          <cell r="D2679" t="str">
            <v>CACAFA**</v>
          </cell>
          <cell r="E2679" t="str">
            <v>TRADE RECEIVABLES</v>
          </cell>
          <cell r="F2679" t="str">
            <v>Balance Sheet</v>
          </cell>
          <cell r="G2679">
            <v>0</v>
          </cell>
          <cell r="H2679">
            <v>0</v>
          </cell>
          <cell r="I2679">
            <v>0</v>
          </cell>
          <cell r="J2679">
            <v>0</v>
          </cell>
          <cell r="K2679">
            <v>0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  <cell r="R2679">
            <v>0</v>
          </cell>
          <cell r="S2679">
            <v>0</v>
          </cell>
          <cell r="T2679" t="str">
            <v>USD</v>
          </cell>
          <cell r="U2679" t="str">
            <v>ASSETS</v>
          </cell>
          <cell r="V2679" t="str">
            <v>CURRENT ASSETS</v>
          </cell>
        </row>
        <row r="2680">
          <cell r="C2680" t="str">
            <v>S3   A3060002N6USD</v>
          </cell>
          <cell r="D2680" t="str">
            <v>CACAFA**</v>
          </cell>
          <cell r="E2680" t="str">
            <v>TRADE RECEIVABLES</v>
          </cell>
          <cell r="F2680" t="str">
            <v>Balance Sheet</v>
          </cell>
          <cell r="G2680">
            <v>15</v>
          </cell>
          <cell r="H2680">
            <v>0</v>
          </cell>
          <cell r="I2680">
            <v>0</v>
          </cell>
          <cell r="J2680">
            <v>0</v>
          </cell>
          <cell r="K2680">
            <v>0</v>
          </cell>
          <cell r="L2680">
            <v>-113.92</v>
          </cell>
          <cell r="M2680">
            <v>-900</v>
          </cell>
          <cell r="N2680">
            <v>0</v>
          </cell>
          <cell r="O2680">
            <v>0</v>
          </cell>
          <cell r="P2680">
            <v>0</v>
          </cell>
          <cell r="Q2680">
            <v>1159.6300000000001</v>
          </cell>
          <cell r="R2680">
            <v>0</v>
          </cell>
          <cell r="S2680">
            <v>160.71000000000015</v>
          </cell>
          <cell r="T2680" t="str">
            <v>USD</v>
          </cell>
          <cell r="U2680" t="str">
            <v>ASSETS</v>
          </cell>
          <cell r="V2680" t="str">
            <v>CURRENT ASSETS</v>
          </cell>
        </row>
        <row r="2681">
          <cell r="C2681" t="str">
            <v>S3   A3060002N8USD</v>
          </cell>
          <cell r="D2681" t="str">
            <v>CACAFA**</v>
          </cell>
          <cell r="E2681" t="str">
            <v>TRADE RECEIVABLES</v>
          </cell>
          <cell r="F2681" t="str">
            <v>Balance Sheet</v>
          </cell>
          <cell r="G2681">
            <v>0</v>
          </cell>
          <cell r="H2681">
            <v>0</v>
          </cell>
          <cell r="I2681">
            <v>0</v>
          </cell>
          <cell r="J2681">
            <v>0</v>
          </cell>
          <cell r="K2681">
            <v>93.64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0</v>
          </cell>
          <cell r="Q2681">
            <v>27.18</v>
          </cell>
          <cell r="R2681">
            <v>0</v>
          </cell>
          <cell r="S2681">
            <v>120.82</v>
          </cell>
          <cell r="T2681" t="str">
            <v>USD</v>
          </cell>
          <cell r="U2681" t="str">
            <v>ASSETS</v>
          </cell>
          <cell r="V2681" t="str">
            <v>CURRENT ASSETS</v>
          </cell>
        </row>
        <row r="2682">
          <cell r="C2682" t="str">
            <v>S3   A3060002NIUSD</v>
          </cell>
          <cell r="D2682" t="str">
            <v>CACAFA**</v>
          </cell>
          <cell r="E2682" t="str">
            <v>TRADE RECEIVABLES</v>
          </cell>
          <cell r="F2682" t="str">
            <v>Balance Sheet</v>
          </cell>
          <cell r="G2682">
            <v>0</v>
          </cell>
          <cell r="H2682">
            <v>0</v>
          </cell>
          <cell r="I2682">
            <v>0</v>
          </cell>
          <cell r="J2682">
            <v>0</v>
          </cell>
          <cell r="K2682">
            <v>0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0</v>
          </cell>
          <cell r="Q2682">
            <v>9.06</v>
          </cell>
          <cell r="R2682">
            <v>0</v>
          </cell>
          <cell r="S2682">
            <v>9.06</v>
          </cell>
          <cell r="T2682" t="str">
            <v>USD</v>
          </cell>
          <cell r="U2682" t="str">
            <v>ASSETS</v>
          </cell>
          <cell r="V2682" t="str">
            <v>CURRENT ASSETS</v>
          </cell>
        </row>
        <row r="2683">
          <cell r="C2683" t="str">
            <v>S3   A3060002OBUSD</v>
          </cell>
          <cell r="D2683" t="str">
            <v>CACAFA**</v>
          </cell>
          <cell r="E2683" t="str">
            <v>TRADE RECEIVABLES</v>
          </cell>
          <cell r="F2683" t="str">
            <v>Balance Sheet</v>
          </cell>
          <cell r="G2683">
            <v>0</v>
          </cell>
          <cell r="H2683">
            <v>0</v>
          </cell>
          <cell r="I2683">
            <v>0</v>
          </cell>
          <cell r="J2683">
            <v>0</v>
          </cell>
          <cell r="K2683">
            <v>0</v>
          </cell>
          <cell r="L2683">
            <v>41.52</v>
          </cell>
          <cell r="M2683">
            <v>0</v>
          </cell>
          <cell r="N2683">
            <v>0</v>
          </cell>
          <cell r="O2683">
            <v>0</v>
          </cell>
          <cell r="P2683">
            <v>0</v>
          </cell>
          <cell r="Q2683">
            <v>27.18</v>
          </cell>
          <cell r="R2683">
            <v>0</v>
          </cell>
          <cell r="S2683">
            <v>68.7</v>
          </cell>
          <cell r="T2683" t="str">
            <v>USD</v>
          </cell>
          <cell r="U2683" t="str">
            <v>ASSETS</v>
          </cell>
          <cell r="V2683" t="str">
            <v>CURRENT ASSETS</v>
          </cell>
        </row>
        <row r="2684">
          <cell r="C2684" t="str">
            <v>S3   A3060002OCUSD</v>
          </cell>
          <cell r="D2684" t="str">
            <v>CACAFA**</v>
          </cell>
          <cell r="E2684" t="str">
            <v>TRADE RECEIVABLES</v>
          </cell>
          <cell r="F2684" t="str">
            <v>Balance Sheet</v>
          </cell>
          <cell r="G2684">
            <v>0</v>
          </cell>
          <cell r="H2684">
            <v>0</v>
          </cell>
          <cell r="I2684">
            <v>0</v>
          </cell>
          <cell r="J2684">
            <v>0</v>
          </cell>
          <cell r="K2684">
            <v>0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0</v>
          </cell>
          <cell r="Q2684">
            <v>27.18</v>
          </cell>
          <cell r="R2684">
            <v>0</v>
          </cell>
          <cell r="S2684">
            <v>27.18</v>
          </cell>
          <cell r="T2684" t="str">
            <v>USD</v>
          </cell>
          <cell r="U2684" t="str">
            <v>ASSETS</v>
          </cell>
          <cell r="V2684" t="str">
            <v>CURRENT ASSETS</v>
          </cell>
        </row>
        <row r="2685">
          <cell r="C2685" t="str">
            <v>S3   A3060002ODUSD</v>
          </cell>
          <cell r="D2685" t="str">
            <v>CACAFA**</v>
          </cell>
          <cell r="E2685" t="str">
            <v>TRADE RECEIVABLES</v>
          </cell>
          <cell r="F2685" t="str">
            <v>Balance Sheet</v>
          </cell>
          <cell r="G2685">
            <v>0</v>
          </cell>
          <cell r="H2685">
            <v>0</v>
          </cell>
          <cell r="I2685">
            <v>0</v>
          </cell>
          <cell r="J2685">
            <v>33.94</v>
          </cell>
          <cell r="K2685">
            <v>81.48</v>
          </cell>
          <cell r="L2685">
            <v>113.92</v>
          </cell>
          <cell r="M2685">
            <v>0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>
            <v>229.34</v>
          </cell>
          <cell r="T2685" t="str">
            <v>USD</v>
          </cell>
          <cell r="U2685" t="str">
            <v>ASSETS</v>
          </cell>
          <cell r="V2685" t="str">
            <v>CURRENT ASSETS</v>
          </cell>
        </row>
        <row r="2686">
          <cell r="C2686" t="str">
            <v>S3   A3060002PEUSD</v>
          </cell>
          <cell r="D2686" t="str">
            <v>CACAFA**</v>
          </cell>
          <cell r="E2686" t="str">
            <v>TRADE RECEIVABLES</v>
          </cell>
          <cell r="F2686" t="str">
            <v>Balance Sheet</v>
          </cell>
          <cell r="G2686">
            <v>29329.33</v>
          </cell>
          <cell r="H2686">
            <v>24022.21</v>
          </cell>
          <cell r="I2686">
            <v>19869.41</v>
          </cell>
          <cell r="J2686">
            <v>24779.94</v>
          </cell>
          <cell r="K2686">
            <v>26487.91</v>
          </cell>
          <cell r="L2686">
            <v>15178.47</v>
          </cell>
          <cell r="M2686">
            <v>15887.67</v>
          </cell>
          <cell r="N2686">
            <v>30184.959999999999</v>
          </cell>
          <cell r="O2686">
            <v>18182.03</v>
          </cell>
          <cell r="P2686">
            <v>16637.21</v>
          </cell>
          <cell r="Q2686">
            <v>17313.560000000001</v>
          </cell>
          <cell r="R2686">
            <v>18506.37</v>
          </cell>
          <cell r="S2686">
            <v>256379.06999999998</v>
          </cell>
          <cell r="T2686" t="str">
            <v>USD</v>
          </cell>
          <cell r="U2686" t="str">
            <v>ASSETS</v>
          </cell>
          <cell r="V2686" t="str">
            <v>CURRENT ASSETS</v>
          </cell>
        </row>
        <row r="2687">
          <cell r="C2687" t="str">
            <v>S3   A3060002RQUSD</v>
          </cell>
          <cell r="D2687" t="str">
            <v>CACAFA**</v>
          </cell>
          <cell r="E2687" t="str">
            <v>TRADE RECEIVABLES</v>
          </cell>
          <cell r="F2687" t="str">
            <v>Balance Sheet</v>
          </cell>
          <cell r="G2687">
            <v>738377.36</v>
          </cell>
          <cell r="H2687">
            <v>523505.93</v>
          </cell>
          <cell r="I2687">
            <v>631527.93999999994</v>
          </cell>
          <cell r="J2687">
            <v>617717.44999999995</v>
          </cell>
          <cell r="K2687">
            <v>597140.17000000004</v>
          </cell>
          <cell r="L2687">
            <v>585701.34</v>
          </cell>
          <cell r="M2687">
            <v>636491.73</v>
          </cell>
          <cell r="N2687">
            <v>517204.3</v>
          </cell>
          <cell r="O2687">
            <v>586295.72</v>
          </cell>
          <cell r="P2687">
            <v>537763.78</v>
          </cell>
          <cell r="Q2687">
            <v>495651.77</v>
          </cell>
          <cell r="R2687">
            <v>562643.53</v>
          </cell>
          <cell r="S2687">
            <v>7030021.0200000005</v>
          </cell>
          <cell r="T2687" t="str">
            <v>USD</v>
          </cell>
          <cell r="U2687" t="str">
            <v>ASSETS</v>
          </cell>
          <cell r="V2687" t="str">
            <v>CURRENT ASSETS</v>
          </cell>
        </row>
        <row r="2688">
          <cell r="C2688" t="str">
            <v>S3   A3060002S3USD</v>
          </cell>
          <cell r="D2688" t="str">
            <v>CACAFB**</v>
          </cell>
          <cell r="E2688" t="str">
            <v>TRADE RECEIVABLES</v>
          </cell>
          <cell r="F2688" t="str">
            <v>Balance Sheet</v>
          </cell>
          <cell r="G2688">
            <v>88157.23</v>
          </cell>
          <cell r="H2688">
            <v>98834.78</v>
          </cell>
          <cell r="I2688">
            <v>-82509.52</v>
          </cell>
          <cell r="J2688">
            <v>142530.31</v>
          </cell>
          <cell r="K2688">
            <v>-1183852.69</v>
          </cell>
          <cell r="L2688">
            <v>-375675.91</v>
          </cell>
          <cell r="M2688">
            <v>271280.96000000002</v>
          </cell>
          <cell r="N2688">
            <v>121958.39999999999</v>
          </cell>
          <cell r="O2688">
            <v>-84464.15</v>
          </cell>
          <cell r="P2688">
            <v>6610.31</v>
          </cell>
          <cell r="Q2688">
            <v>94879.13</v>
          </cell>
          <cell r="R2688">
            <v>-237997</v>
          </cell>
          <cell r="S2688">
            <v>-1140248.1499999999</v>
          </cell>
          <cell r="T2688" t="str">
            <v>USD</v>
          </cell>
          <cell r="U2688" t="str">
            <v>ASSETS</v>
          </cell>
          <cell r="V2688" t="str">
            <v>CURRENT ASSETS</v>
          </cell>
        </row>
        <row r="2689">
          <cell r="C2689" t="str">
            <v>S3   A3060002SEUSD</v>
          </cell>
          <cell r="D2689" t="str">
            <v>CACAFA**</v>
          </cell>
          <cell r="E2689" t="str">
            <v>TRADE RECEIVABLES</v>
          </cell>
          <cell r="F2689" t="str">
            <v>Balance Sheet</v>
          </cell>
          <cell r="G2689">
            <v>2409200</v>
          </cell>
          <cell r="H2689">
            <v>2215400</v>
          </cell>
          <cell r="I2689">
            <v>2232000</v>
          </cell>
          <cell r="J2689">
            <v>2233500</v>
          </cell>
          <cell r="K2689">
            <v>2147300</v>
          </cell>
          <cell r="L2689">
            <v>2215600</v>
          </cell>
          <cell r="M2689">
            <v>2411600</v>
          </cell>
          <cell r="N2689">
            <v>2202600</v>
          </cell>
          <cell r="O2689">
            <v>2316100</v>
          </cell>
          <cell r="P2689">
            <v>2353200</v>
          </cell>
          <cell r="Q2689">
            <v>2078300</v>
          </cell>
          <cell r="R2689">
            <v>2077661.12</v>
          </cell>
          <cell r="S2689">
            <v>26892461.120000001</v>
          </cell>
          <cell r="T2689" t="str">
            <v>USD</v>
          </cell>
          <cell r="U2689" t="str">
            <v>ASSETS</v>
          </cell>
          <cell r="V2689" t="str">
            <v>CURRENT ASSETS</v>
          </cell>
        </row>
        <row r="2690">
          <cell r="C2690" t="str">
            <v>S3   A3060002U7USD</v>
          </cell>
          <cell r="D2690" t="str">
            <v>CACAFA**</v>
          </cell>
          <cell r="E2690" t="str">
            <v>TRADE RECEIVABLES</v>
          </cell>
          <cell r="F2690" t="str">
            <v>Balance Sheet</v>
          </cell>
          <cell r="G2690">
            <v>9268.2099999999991</v>
          </cell>
          <cell r="H2690">
            <v>-257475.13</v>
          </cell>
          <cell r="I2690">
            <v>-250934.43</v>
          </cell>
          <cell r="J2690">
            <v>2757.8</v>
          </cell>
          <cell r="K2690">
            <v>-5223.46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  <cell r="R2690">
            <v>0</v>
          </cell>
          <cell r="S2690">
            <v>-501607.01</v>
          </cell>
          <cell r="T2690" t="str">
            <v>USD</v>
          </cell>
          <cell r="U2690" t="str">
            <v>ASSETS</v>
          </cell>
          <cell r="V2690" t="str">
            <v>CURRENT ASSETS</v>
          </cell>
        </row>
        <row r="2691">
          <cell r="C2691" t="str">
            <v>S3   A3060002W7USD</v>
          </cell>
          <cell r="D2691" t="str">
            <v>CACAFA**</v>
          </cell>
          <cell r="E2691" t="str">
            <v>TRADE RECEIVABLES</v>
          </cell>
          <cell r="F2691" t="str">
            <v>Balance Sheet</v>
          </cell>
          <cell r="G2691">
            <v>398394.26</v>
          </cell>
          <cell r="H2691">
            <v>375820.58</v>
          </cell>
          <cell r="I2691">
            <v>400000</v>
          </cell>
          <cell r="J2691">
            <v>451591.15</v>
          </cell>
          <cell r="K2691">
            <v>383275.32</v>
          </cell>
          <cell r="L2691">
            <v>403995.47</v>
          </cell>
          <cell r="M2691">
            <v>447268.99</v>
          </cell>
          <cell r="N2691">
            <v>422214.74</v>
          </cell>
          <cell r="O2691">
            <v>414511.89</v>
          </cell>
          <cell r="P2691">
            <v>513153.56</v>
          </cell>
          <cell r="Q2691">
            <v>462394.7</v>
          </cell>
          <cell r="R2691">
            <v>460802.02</v>
          </cell>
          <cell r="S2691">
            <v>5133422.6800000016</v>
          </cell>
          <cell r="T2691" t="str">
            <v>USD</v>
          </cell>
          <cell r="U2691" t="str">
            <v>ASSETS</v>
          </cell>
          <cell r="V2691" t="str">
            <v>CURRENT ASSETS</v>
          </cell>
        </row>
        <row r="2692">
          <cell r="C2692" t="str">
            <v>S3   A3060002YZUSD</v>
          </cell>
          <cell r="D2692" t="str">
            <v>CACAFA**</v>
          </cell>
          <cell r="E2692" t="str">
            <v>TRADE RECEIVABLES</v>
          </cell>
          <cell r="F2692" t="str">
            <v>Balance Sheet</v>
          </cell>
          <cell r="G2692">
            <v>0</v>
          </cell>
          <cell r="H2692">
            <v>0</v>
          </cell>
          <cell r="I2692">
            <v>0</v>
          </cell>
          <cell r="J2692">
            <v>0</v>
          </cell>
          <cell r="K2692">
            <v>0</v>
          </cell>
          <cell r="L2692">
            <v>0</v>
          </cell>
          <cell r="M2692">
            <v>0</v>
          </cell>
          <cell r="N2692">
            <v>37015.46</v>
          </cell>
          <cell r="O2692">
            <v>326931.36</v>
          </cell>
          <cell r="P2692">
            <v>383011.28</v>
          </cell>
          <cell r="Q2692">
            <v>332442.23</v>
          </cell>
          <cell r="R2692">
            <v>445921.33</v>
          </cell>
          <cell r="S2692">
            <v>1525321.6600000001</v>
          </cell>
          <cell r="T2692" t="str">
            <v>USD</v>
          </cell>
          <cell r="U2692" t="str">
            <v>ASSETS</v>
          </cell>
          <cell r="V2692" t="str">
            <v>CURRENT ASSETS</v>
          </cell>
        </row>
        <row r="2693">
          <cell r="C2693" t="str">
            <v>S3   A306000993USD</v>
          </cell>
          <cell r="D2693" t="str">
            <v>CACAFB**</v>
          </cell>
          <cell r="E2693" t="str">
            <v>TRADE RECEIVABLES</v>
          </cell>
          <cell r="F2693" t="str">
            <v>Balance Sheet</v>
          </cell>
          <cell r="G2693">
            <v>759846.72</v>
          </cell>
          <cell r="H2693">
            <v>759846.72</v>
          </cell>
          <cell r="I2693">
            <v>446010.12</v>
          </cell>
          <cell r="J2693">
            <v>446010.12</v>
          </cell>
          <cell r="K2693">
            <v>446010.12</v>
          </cell>
          <cell r="L2693">
            <v>446010.12</v>
          </cell>
          <cell r="M2693">
            <v>446010.12</v>
          </cell>
          <cell r="N2693">
            <v>446010.12</v>
          </cell>
          <cell r="O2693">
            <v>446010.12</v>
          </cell>
          <cell r="P2693">
            <v>446010.12</v>
          </cell>
          <cell r="Q2693">
            <v>446010.12</v>
          </cell>
          <cell r="R2693">
            <v>446010.12</v>
          </cell>
          <cell r="S2693">
            <v>5979794.6400000006</v>
          </cell>
          <cell r="T2693" t="str">
            <v>USD</v>
          </cell>
          <cell r="U2693" t="str">
            <v>ASSETS</v>
          </cell>
          <cell r="V2693" t="str">
            <v>CURRENT ASSETS</v>
          </cell>
        </row>
        <row r="2694">
          <cell r="C2694" t="str">
            <v>S3   A3060012USD</v>
          </cell>
          <cell r="D2694" t="str">
            <v>CACAFB**</v>
          </cell>
          <cell r="E2694" t="str">
            <v>TRADE RECEIVABLES</v>
          </cell>
          <cell r="F2694" t="str">
            <v>Balance Sheet</v>
          </cell>
          <cell r="G2694">
            <v>0</v>
          </cell>
          <cell r="H2694">
            <v>0</v>
          </cell>
          <cell r="I2694">
            <v>0</v>
          </cell>
          <cell r="J2694">
            <v>0</v>
          </cell>
          <cell r="K2694">
            <v>0</v>
          </cell>
          <cell r="L2694">
            <v>-20648.310000000001</v>
          </cell>
          <cell r="M2694">
            <v>0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  <cell r="R2694">
            <v>0</v>
          </cell>
          <cell r="S2694">
            <v>-20648.310000000001</v>
          </cell>
          <cell r="T2694" t="str">
            <v>USD</v>
          </cell>
          <cell r="U2694" t="str">
            <v>ASSETS</v>
          </cell>
          <cell r="V2694" t="str">
            <v>CURRENT ASSETS</v>
          </cell>
        </row>
        <row r="2695">
          <cell r="C2695" t="str">
            <v>S3   A3060018USD</v>
          </cell>
          <cell r="D2695" t="str">
            <v>CACAFB**</v>
          </cell>
          <cell r="E2695" t="str">
            <v>TRADE RECEIVABLES</v>
          </cell>
          <cell r="F2695" t="str">
            <v>Balance Sheet</v>
          </cell>
          <cell r="G2695">
            <v>0</v>
          </cell>
          <cell r="H2695">
            <v>0</v>
          </cell>
          <cell r="I2695">
            <v>0</v>
          </cell>
          <cell r="J2695">
            <v>-868111.48</v>
          </cell>
          <cell r="K2695">
            <v>852.52</v>
          </cell>
          <cell r="L2695">
            <v>46043.43</v>
          </cell>
          <cell r="M2695">
            <v>48043.43</v>
          </cell>
          <cell r="N2695">
            <v>48043.43</v>
          </cell>
          <cell r="O2695">
            <v>0</v>
          </cell>
          <cell r="P2695">
            <v>0</v>
          </cell>
          <cell r="Q2695">
            <v>0</v>
          </cell>
          <cell r="R2695">
            <v>550.66</v>
          </cell>
          <cell r="S2695">
            <v>-724578.00999999978</v>
          </cell>
          <cell r="T2695" t="str">
            <v>USD</v>
          </cell>
          <cell r="U2695" t="str">
            <v>ASSETS</v>
          </cell>
          <cell r="V2695" t="str">
            <v>CURRENT ASSETS</v>
          </cell>
        </row>
        <row r="2696">
          <cell r="C2696" t="str">
            <v>S3   A3060035USD</v>
          </cell>
          <cell r="D2696" t="str">
            <v>CACAFB**</v>
          </cell>
          <cell r="E2696" t="str">
            <v>TRADE RECEIVABLES</v>
          </cell>
          <cell r="F2696" t="str">
            <v>Balance Sheet</v>
          </cell>
          <cell r="G2696">
            <v>0</v>
          </cell>
          <cell r="H2696">
            <v>0</v>
          </cell>
          <cell r="I2696">
            <v>0</v>
          </cell>
          <cell r="J2696">
            <v>0</v>
          </cell>
          <cell r="K2696">
            <v>17493.599999999999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14836.14</v>
          </cell>
          <cell r="Q2696">
            <v>15766.86</v>
          </cell>
          <cell r="R2696">
            <v>0</v>
          </cell>
          <cell r="S2696">
            <v>48096.6</v>
          </cell>
          <cell r="T2696" t="str">
            <v>USD</v>
          </cell>
          <cell r="U2696" t="str">
            <v>ASSETS</v>
          </cell>
          <cell r="V2696" t="str">
            <v>CURRENT ASSETS</v>
          </cell>
        </row>
        <row r="2697">
          <cell r="C2697" t="str">
            <v>S3   A3060036USD</v>
          </cell>
          <cell r="D2697" t="str">
            <v>CACAFB**</v>
          </cell>
          <cell r="E2697" t="str">
            <v>TRADE RECEIVABLES</v>
          </cell>
          <cell r="F2697" t="str">
            <v>Balance Sheet</v>
          </cell>
          <cell r="G2697">
            <v>0</v>
          </cell>
          <cell r="H2697">
            <v>94470.79</v>
          </cell>
          <cell r="I2697">
            <v>0</v>
          </cell>
          <cell r="J2697">
            <v>28101.58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0</v>
          </cell>
          <cell r="Q2697">
            <v>20810.63</v>
          </cell>
          <cell r="R2697">
            <v>0</v>
          </cell>
          <cell r="S2697">
            <v>143383</v>
          </cell>
          <cell r="T2697" t="str">
            <v>USD</v>
          </cell>
          <cell r="U2697" t="str">
            <v>ASSETS</v>
          </cell>
          <cell r="V2697" t="str">
            <v>CURRENT ASSETS</v>
          </cell>
        </row>
        <row r="2698">
          <cell r="C2698" t="str">
            <v>S3   A306007701USD</v>
          </cell>
          <cell r="D2698" t="str">
            <v>CACAFB**</v>
          </cell>
          <cell r="E2698" t="str">
            <v>TRADE RECEIVABLES</v>
          </cell>
          <cell r="F2698" t="str">
            <v>Balance Sheet</v>
          </cell>
          <cell r="G2698">
            <v>0</v>
          </cell>
          <cell r="H2698">
            <v>0</v>
          </cell>
          <cell r="I2698">
            <v>0</v>
          </cell>
          <cell r="J2698">
            <v>0</v>
          </cell>
          <cell r="K2698">
            <v>0</v>
          </cell>
          <cell r="L2698">
            <v>5430.23</v>
          </cell>
          <cell r="M2698">
            <v>0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>
            <v>0</v>
          </cell>
          <cell r="S2698">
            <v>5430.23</v>
          </cell>
          <cell r="T2698" t="str">
            <v>USD</v>
          </cell>
          <cell r="U2698" t="str">
            <v>ASSETS</v>
          </cell>
          <cell r="V2698" t="str">
            <v>CURRENT ASSETS</v>
          </cell>
        </row>
        <row r="2699">
          <cell r="C2699" t="str">
            <v>S3   A3060422TMUSD</v>
          </cell>
          <cell r="D2699" t="str">
            <v>CACAFA**</v>
          </cell>
          <cell r="E2699" t="str">
            <v>TRADE RECEIVABLES</v>
          </cell>
          <cell r="F2699" t="str">
            <v>Balance Sheet</v>
          </cell>
          <cell r="G2699">
            <v>3510.19</v>
          </cell>
          <cell r="H2699">
            <v>0</v>
          </cell>
          <cell r="I2699">
            <v>0</v>
          </cell>
          <cell r="J2699">
            <v>0</v>
          </cell>
          <cell r="K2699">
            <v>0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  <cell r="R2699">
            <v>0</v>
          </cell>
          <cell r="S2699">
            <v>3510.19</v>
          </cell>
          <cell r="T2699" t="str">
            <v>USD</v>
          </cell>
          <cell r="U2699" t="str">
            <v>ASSETS</v>
          </cell>
          <cell r="V2699" t="str">
            <v>CURRENT ASSETS</v>
          </cell>
        </row>
        <row r="2700">
          <cell r="C2700" t="str">
            <v>S3   A3060450TMUSD</v>
          </cell>
          <cell r="D2700" t="str">
            <v>CACAFA**</v>
          </cell>
          <cell r="E2700" t="str">
            <v>TRADE RECEIVABLES</v>
          </cell>
          <cell r="F2700" t="str">
            <v>Balance Sheet</v>
          </cell>
          <cell r="G2700">
            <v>0</v>
          </cell>
          <cell r="H2700">
            <v>0</v>
          </cell>
          <cell r="I2700">
            <v>0</v>
          </cell>
          <cell r="J2700">
            <v>0</v>
          </cell>
          <cell r="K2700">
            <v>0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>
            <v>0</v>
          </cell>
          <cell r="T2700" t="str">
            <v>USD</v>
          </cell>
          <cell r="U2700" t="str">
            <v>ASSETS</v>
          </cell>
          <cell r="V2700" t="str">
            <v>CURRENT ASSETS</v>
          </cell>
        </row>
        <row r="2701">
          <cell r="C2701" t="str">
            <v>S3   A306060001USD</v>
          </cell>
          <cell r="D2701" t="str">
            <v>CACAFB**</v>
          </cell>
          <cell r="E2701" t="str">
            <v>TRADE RECEIVABLES</v>
          </cell>
          <cell r="F2701" t="str">
            <v>Balance Sheet</v>
          </cell>
          <cell r="G2701">
            <v>-0.03</v>
          </cell>
          <cell r="H2701">
            <v>-0.03</v>
          </cell>
          <cell r="I2701">
            <v>0</v>
          </cell>
          <cell r="J2701">
            <v>0</v>
          </cell>
          <cell r="K2701">
            <v>9275</v>
          </cell>
          <cell r="L2701">
            <v>9275</v>
          </cell>
          <cell r="M2701">
            <v>9275</v>
          </cell>
          <cell r="N2701">
            <v>9275</v>
          </cell>
          <cell r="O2701">
            <v>0</v>
          </cell>
          <cell r="P2701">
            <v>0</v>
          </cell>
          <cell r="Q2701">
            <v>0</v>
          </cell>
          <cell r="R2701">
            <v>0</v>
          </cell>
          <cell r="S2701">
            <v>37099.94</v>
          </cell>
          <cell r="T2701" t="str">
            <v>USD</v>
          </cell>
          <cell r="U2701" t="str">
            <v>ASSETS</v>
          </cell>
          <cell r="V2701" t="str">
            <v>CURRENT ASSETS</v>
          </cell>
        </row>
        <row r="2702">
          <cell r="C2702" t="str">
            <v>S3   A306060014USD</v>
          </cell>
          <cell r="D2702" t="str">
            <v>CACAFB**</v>
          </cell>
          <cell r="E2702" t="str">
            <v>TRADE RECEIVABLES</v>
          </cell>
          <cell r="F2702" t="str">
            <v>Balance Sheet</v>
          </cell>
          <cell r="G2702">
            <v>0</v>
          </cell>
          <cell r="H2702">
            <v>-0.04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  <cell r="M2702">
            <v>-576345.99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>
            <v>0</v>
          </cell>
          <cell r="S2702">
            <v>-576346.03</v>
          </cell>
          <cell r="T2702" t="str">
            <v>USD</v>
          </cell>
          <cell r="U2702" t="str">
            <v>ASSETS</v>
          </cell>
          <cell r="V2702" t="str">
            <v>CURRENT ASSETS</v>
          </cell>
        </row>
        <row r="2703">
          <cell r="C2703" t="str">
            <v>S3   A306060042USD</v>
          </cell>
          <cell r="D2703" t="str">
            <v>CACAFB**</v>
          </cell>
          <cell r="E2703" t="str">
            <v>TRADE RECEIVABLES</v>
          </cell>
          <cell r="F2703" t="str">
            <v>Balance Sheet</v>
          </cell>
          <cell r="G2703">
            <v>0</v>
          </cell>
          <cell r="H2703">
            <v>0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>
            <v>0</v>
          </cell>
          <cell r="T2703" t="str">
            <v>USD</v>
          </cell>
          <cell r="U2703" t="str">
            <v>ASSETS</v>
          </cell>
          <cell r="V2703" t="str">
            <v>CURRENT ASSETS</v>
          </cell>
        </row>
        <row r="2704">
          <cell r="C2704" t="str">
            <v>S3   A306060052USD</v>
          </cell>
          <cell r="D2704" t="str">
            <v>CACAFB**</v>
          </cell>
          <cell r="E2704" t="str">
            <v>TRADE RECEIVABLES</v>
          </cell>
          <cell r="F2704" t="str">
            <v>Balance Sheet</v>
          </cell>
          <cell r="G2704">
            <v>0</v>
          </cell>
          <cell r="H2704">
            <v>0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>
            <v>0</v>
          </cell>
          <cell r="T2704" t="str">
            <v>USD</v>
          </cell>
          <cell r="U2704" t="str">
            <v>ASSETS</v>
          </cell>
          <cell r="V2704" t="str">
            <v>CURRENT ASSETS</v>
          </cell>
        </row>
        <row r="2705">
          <cell r="C2705" t="str">
            <v>S3   A306060093USD</v>
          </cell>
          <cell r="D2705" t="str">
            <v>CACAFB**</v>
          </cell>
          <cell r="E2705" t="str">
            <v>TRADE RECEIVABLES</v>
          </cell>
          <cell r="F2705" t="str">
            <v>Balance Sheet</v>
          </cell>
          <cell r="G2705">
            <v>-78017.179999999993</v>
          </cell>
          <cell r="H2705">
            <v>0.04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>
            <v>-78017.14</v>
          </cell>
          <cell r="T2705" t="str">
            <v>USD</v>
          </cell>
          <cell r="U2705" t="str">
            <v>ASSETS</v>
          </cell>
          <cell r="V2705" t="str">
            <v>CURRENT ASSETS</v>
          </cell>
        </row>
        <row r="2706">
          <cell r="C2706" t="str">
            <v>S3   A409100101USD</v>
          </cell>
          <cell r="D2706" t="str">
            <v>CAFA****</v>
          </cell>
          <cell r="E2706" t="str">
            <v>CON RECEIVABLES</v>
          </cell>
          <cell r="F2706" t="str">
            <v>Balance Sheet</v>
          </cell>
          <cell r="G2706">
            <v>70661034.590000004</v>
          </cell>
          <cell r="H2706">
            <v>2585825.9</v>
          </cell>
          <cell r="I2706">
            <v>132519422.56999999</v>
          </cell>
          <cell r="J2706">
            <v>61308588.93</v>
          </cell>
          <cell r="K2706">
            <v>58837385.649999999</v>
          </cell>
          <cell r="L2706">
            <v>47627115.740000002</v>
          </cell>
          <cell r="M2706">
            <v>54844215.82</v>
          </cell>
          <cell r="N2706">
            <v>51024673.829999998</v>
          </cell>
          <cell r="O2706">
            <v>49722546.490000002</v>
          </cell>
          <cell r="P2706">
            <v>50078321.159999996</v>
          </cell>
          <cell r="Q2706">
            <v>54094042.189999998</v>
          </cell>
          <cell r="R2706">
            <v>54122028</v>
          </cell>
          <cell r="S2706">
            <v>687425200.86999989</v>
          </cell>
          <cell r="T2706" t="str">
            <v>USD</v>
          </cell>
          <cell r="U2706" t="str">
            <v>ASSETS</v>
          </cell>
          <cell r="V2706" t="str">
            <v>CURRENT ASSETS</v>
          </cell>
        </row>
        <row r="2707">
          <cell r="C2707" t="str">
            <v>S3   A409102401USD</v>
          </cell>
          <cell r="D2707" t="str">
            <v>CAFA****</v>
          </cell>
          <cell r="E2707" t="str">
            <v>CON RECEIVABLES</v>
          </cell>
          <cell r="F2707" t="str">
            <v>Balance Sheet</v>
          </cell>
          <cell r="G2707">
            <v>0</v>
          </cell>
          <cell r="H2707">
            <v>0</v>
          </cell>
          <cell r="I2707">
            <v>254.69</v>
          </cell>
          <cell r="J2707">
            <v>254.69</v>
          </cell>
          <cell r="K2707">
            <v>254.69</v>
          </cell>
          <cell r="L2707">
            <v>-5891.82</v>
          </cell>
          <cell r="M2707">
            <v>-5891.82</v>
          </cell>
          <cell r="N2707">
            <v>-5891.82</v>
          </cell>
          <cell r="O2707">
            <v>-5891.82</v>
          </cell>
          <cell r="P2707">
            <v>-5891.82</v>
          </cell>
          <cell r="Q2707">
            <v>-5891.82</v>
          </cell>
          <cell r="R2707">
            <v>0</v>
          </cell>
          <cell r="S2707">
            <v>-34586.85</v>
          </cell>
          <cell r="T2707" t="str">
            <v>USD</v>
          </cell>
          <cell r="U2707" t="str">
            <v>ASSETS</v>
          </cell>
          <cell r="V2707" t="str">
            <v>CURRENT ASSETS</v>
          </cell>
        </row>
        <row r="2708">
          <cell r="C2708" t="str">
            <v>S3   A409102501USD</v>
          </cell>
          <cell r="D2708" t="str">
            <v>CAFA****</v>
          </cell>
          <cell r="E2708" t="str">
            <v>CON RECEIVABLES</v>
          </cell>
          <cell r="F2708" t="str">
            <v>Balance Sheet</v>
          </cell>
          <cell r="G2708">
            <v>17178.240000000002</v>
          </cell>
          <cell r="H2708">
            <v>0</v>
          </cell>
          <cell r="I2708">
            <v>6000</v>
          </cell>
          <cell r="J2708">
            <v>3000</v>
          </cell>
          <cell r="K2708">
            <v>3000</v>
          </cell>
          <cell r="L2708">
            <v>3000</v>
          </cell>
          <cell r="M2708">
            <v>3000</v>
          </cell>
          <cell r="N2708">
            <v>3000</v>
          </cell>
          <cell r="O2708">
            <v>3000</v>
          </cell>
          <cell r="P2708">
            <v>3000</v>
          </cell>
          <cell r="Q2708">
            <v>3000</v>
          </cell>
          <cell r="R2708">
            <v>3000</v>
          </cell>
          <cell r="S2708">
            <v>50178.240000000005</v>
          </cell>
          <cell r="T2708" t="str">
            <v>USD</v>
          </cell>
          <cell r="U2708" t="str">
            <v>ASSETS</v>
          </cell>
          <cell r="V2708" t="str">
            <v>CURRENT ASSETS</v>
          </cell>
        </row>
        <row r="2709">
          <cell r="C2709" t="str">
            <v>S3   A409102601USD</v>
          </cell>
          <cell r="D2709" t="str">
            <v>CAFA****</v>
          </cell>
          <cell r="E2709" t="str">
            <v>CON RECEIVABLES</v>
          </cell>
          <cell r="F2709" t="str">
            <v>Balance Sheet</v>
          </cell>
          <cell r="G2709">
            <v>0</v>
          </cell>
          <cell r="H2709">
            <v>0</v>
          </cell>
          <cell r="I2709">
            <v>0</v>
          </cell>
          <cell r="J2709">
            <v>5.89</v>
          </cell>
          <cell r="K2709">
            <v>4449.55</v>
          </cell>
          <cell r="L2709">
            <v>0</v>
          </cell>
          <cell r="M2709">
            <v>84.39</v>
          </cell>
          <cell r="N2709">
            <v>1527.2</v>
          </cell>
          <cell r="O2709">
            <v>2954.62</v>
          </cell>
          <cell r="P2709">
            <v>0</v>
          </cell>
          <cell r="Q2709">
            <v>0</v>
          </cell>
          <cell r="R2709">
            <v>0</v>
          </cell>
          <cell r="S2709">
            <v>9021.6500000000015</v>
          </cell>
          <cell r="T2709" t="str">
            <v>USD</v>
          </cell>
          <cell r="U2709" t="str">
            <v>ASSETS</v>
          </cell>
          <cell r="V2709" t="str">
            <v>CURRENT ASSETS</v>
          </cell>
        </row>
        <row r="2710">
          <cell r="C2710" t="str">
            <v>S3   A409102801USD</v>
          </cell>
          <cell r="D2710" t="str">
            <v>CAFA****</v>
          </cell>
          <cell r="E2710" t="str">
            <v>CON RECEIVABLES</v>
          </cell>
          <cell r="F2710" t="str">
            <v>Balance Sheet</v>
          </cell>
          <cell r="G2710">
            <v>0</v>
          </cell>
          <cell r="H2710">
            <v>0</v>
          </cell>
          <cell r="I2710">
            <v>489.21</v>
          </cell>
          <cell r="J2710">
            <v>489.21</v>
          </cell>
          <cell r="K2710">
            <v>489.21</v>
          </cell>
          <cell r="L2710">
            <v>489.21</v>
          </cell>
          <cell r="M2710">
            <v>489.21</v>
          </cell>
          <cell r="N2710">
            <v>813.67</v>
          </cell>
          <cell r="O2710">
            <v>813.67</v>
          </cell>
          <cell r="P2710">
            <v>813.67</v>
          </cell>
          <cell r="Q2710">
            <v>813.67</v>
          </cell>
          <cell r="R2710">
            <v>-4414.4399999999996</v>
          </cell>
          <cell r="S2710">
            <v>1286.29</v>
          </cell>
          <cell r="T2710" t="str">
            <v>USD</v>
          </cell>
          <cell r="U2710" t="str">
            <v>ASSETS</v>
          </cell>
          <cell r="V2710" t="str">
            <v>CURRENT ASSETS</v>
          </cell>
        </row>
        <row r="2711">
          <cell r="C2711" t="str">
            <v>S3   A409103401USD</v>
          </cell>
          <cell r="D2711" t="str">
            <v>CAFA****</v>
          </cell>
          <cell r="E2711" t="str">
            <v>CON RECEIVABLES</v>
          </cell>
          <cell r="F2711" t="str">
            <v>Balance Sheet</v>
          </cell>
          <cell r="G2711">
            <v>11057.08</v>
          </cell>
          <cell r="H2711">
            <v>0</v>
          </cell>
          <cell r="I2711">
            <v>5300</v>
          </cell>
          <cell r="J2711">
            <v>15662.65</v>
          </cell>
          <cell r="K2711">
            <v>10674.81</v>
          </cell>
          <cell r="L2711">
            <v>7330.29</v>
          </cell>
          <cell r="M2711">
            <v>7330.29</v>
          </cell>
          <cell r="N2711">
            <v>7330.29</v>
          </cell>
          <cell r="O2711">
            <v>7330.29</v>
          </cell>
          <cell r="P2711">
            <v>7330.29</v>
          </cell>
          <cell r="Q2711">
            <v>7330.29</v>
          </cell>
          <cell r="R2711">
            <v>7330.29</v>
          </cell>
          <cell r="S2711">
            <v>94006.569999999978</v>
          </cell>
          <cell r="T2711" t="str">
            <v>USD</v>
          </cell>
          <cell r="U2711" t="str">
            <v>ASSETS</v>
          </cell>
          <cell r="V2711" t="str">
            <v>CURRENT ASSETS</v>
          </cell>
        </row>
        <row r="2712">
          <cell r="C2712" t="str">
            <v>S3   A409103601USD</v>
          </cell>
          <cell r="D2712" t="str">
            <v>CAFA****</v>
          </cell>
          <cell r="E2712" t="str">
            <v>CON RECEIVABLES</v>
          </cell>
          <cell r="F2712" t="str">
            <v>Balance Sheet</v>
          </cell>
          <cell r="G2712">
            <v>17572.43</v>
          </cell>
          <cell r="H2712">
            <v>112.76</v>
          </cell>
          <cell r="I2712">
            <v>169935.9</v>
          </cell>
          <cell r="J2712">
            <v>70175.16</v>
          </cell>
          <cell r="K2712">
            <v>67537.38</v>
          </cell>
          <cell r="L2712">
            <v>82824.27</v>
          </cell>
          <cell r="M2712">
            <v>87406.3</v>
          </cell>
          <cell r="N2712">
            <v>86451.41</v>
          </cell>
          <cell r="O2712">
            <v>78019.820000000007</v>
          </cell>
          <cell r="P2712">
            <v>78004.59</v>
          </cell>
          <cell r="Q2712">
            <v>75617.210000000006</v>
          </cell>
          <cell r="R2712">
            <v>75652.81</v>
          </cell>
          <cell r="S2712">
            <v>889310.0399999998</v>
          </cell>
          <cell r="T2712" t="str">
            <v>USD</v>
          </cell>
          <cell r="U2712" t="str">
            <v>ASSETS</v>
          </cell>
          <cell r="V2712" t="str">
            <v>CURRENT ASSETS</v>
          </cell>
        </row>
        <row r="2713">
          <cell r="C2713" t="str">
            <v>S3   A409103701USD</v>
          </cell>
          <cell r="D2713" t="str">
            <v>CAFA****</v>
          </cell>
          <cell r="E2713" t="str">
            <v>CON RECEIVABLES</v>
          </cell>
          <cell r="F2713" t="str">
            <v>Balance Sheet</v>
          </cell>
          <cell r="G2713">
            <v>13318.42</v>
          </cell>
          <cell r="H2713">
            <v>0</v>
          </cell>
          <cell r="I2713">
            <v>5300</v>
          </cell>
          <cell r="J2713">
            <v>31900.67</v>
          </cell>
          <cell r="K2713">
            <v>19024.04</v>
          </cell>
          <cell r="L2713">
            <v>10688.46</v>
          </cell>
          <cell r="M2713">
            <v>12386.64</v>
          </cell>
          <cell r="N2713">
            <v>12386.64</v>
          </cell>
          <cell r="O2713">
            <v>17386.64</v>
          </cell>
          <cell r="P2713">
            <v>17386.64</v>
          </cell>
          <cell r="Q2713">
            <v>17386.64</v>
          </cell>
          <cell r="R2713">
            <v>17386.64</v>
          </cell>
          <cell r="S2713">
            <v>174551.43</v>
          </cell>
          <cell r="T2713" t="str">
            <v>USD</v>
          </cell>
          <cell r="U2713" t="str">
            <v>ASSETS</v>
          </cell>
          <cell r="V2713" t="str">
            <v>CURRENT ASSETS</v>
          </cell>
        </row>
        <row r="2714">
          <cell r="C2714" t="str">
            <v>S3   A409106101USD</v>
          </cell>
          <cell r="D2714" t="str">
            <v>CAFA****</v>
          </cell>
          <cell r="E2714" t="str">
            <v>CON RECEIVABLES</v>
          </cell>
          <cell r="F2714" t="str">
            <v>Balance Sheet</v>
          </cell>
          <cell r="G2714">
            <v>0</v>
          </cell>
          <cell r="H2714">
            <v>0</v>
          </cell>
          <cell r="I2714">
            <v>0</v>
          </cell>
          <cell r="J2714">
            <v>3253.11</v>
          </cell>
          <cell r="K2714">
            <v>891.35</v>
          </cell>
          <cell r="L2714">
            <v>891.35</v>
          </cell>
          <cell r="M2714">
            <v>891.35</v>
          </cell>
          <cell r="N2714">
            <v>891.35</v>
          </cell>
          <cell r="O2714">
            <v>891.35</v>
          </cell>
          <cell r="P2714">
            <v>891.35</v>
          </cell>
          <cell r="Q2714">
            <v>891.35</v>
          </cell>
          <cell r="R2714">
            <v>891.35</v>
          </cell>
          <cell r="S2714">
            <v>10383.910000000002</v>
          </cell>
          <cell r="T2714" t="str">
            <v>USD</v>
          </cell>
          <cell r="U2714" t="str">
            <v>ASSETS</v>
          </cell>
          <cell r="V2714" t="str">
            <v>CURRENT ASSETS</v>
          </cell>
        </row>
        <row r="2715">
          <cell r="C2715" t="str">
            <v>S3   A409106501USD</v>
          </cell>
          <cell r="D2715" t="str">
            <v>CAFA****</v>
          </cell>
          <cell r="E2715" t="str">
            <v>CON RECEIVABLES</v>
          </cell>
          <cell r="F2715" t="str">
            <v>Balance Sheet</v>
          </cell>
          <cell r="G2715">
            <v>6143.2</v>
          </cell>
          <cell r="H2715">
            <v>5093.67</v>
          </cell>
          <cell r="I2715">
            <v>13781.94</v>
          </cell>
          <cell r="J2715">
            <v>6890.97</v>
          </cell>
          <cell r="K2715">
            <v>2117.85</v>
          </cell>
          <cell r="L2715">
            <v>2117.85</v>
          </cell>
          <cell r="M2715">
            <v>2117.85</v>
          </cell>
          <cell r="N2715">
            <v>2117.85</v>
          </cell>
          <cell r="O2715">
            <v>2117.85</v>
          </cell>
          <cell r="P2715">
            <v>2117.85</v>
          </cell>
          <cell r="Q2715">
            <v>2117.85</v>
          </cell>
          <cell r="R2715">
            <v>2117.85</v>
          </cell>
          <cell r="S2715">
            <v>48852.579999999987</v>
          </cell>
          <cell r="T2715" t="str">
            <v>USD</v>
          </cell>
          <cell r="U2715" t="str">
            <v>ASSETS</v>
          </cell>
          <cell r="V2715" t="str">
            <v>CURRENT ASSETS</v>
          </cell>
        </row>
        <row r="2716">
          <cell r="C2716" t="str">
            <v>S3   A409106701USD</v>
          </cell>
          <cell r="D2716" t="str">
            <v>CAFA****</v>
          </cell>
          <cell r="E2716" t="str">
            <v>CON RECEIVABLES</v>
          </cell>
          <cell r="F2716" t="str">
            <v>Balance Sheet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4753.2700000000004</v>
          </cell>
          <cell r="P2716">
            <v>0</v>
          </cell>
          <cell r="Q2716">
            <v>0</v>
          </cell>
          <cell r="R2716">
            <v>0</v>
          </cell>
          <cell r="S2716">
            <v>4753.2700000000004</v>
          </cell>
          <cell r="T2716" t="str">
            <v>USD</v>
          </cell>
          <cell r="U2716" t="str">
            <v>ASSETS</v>
          </cell>
          <cell r="V2716" t="str">
            <v>CURRENT ASSETS</v>
          </cell>
        </row>
        <row r="2717">
          <cell r="C2717" t="str">
            <v>S3   A409108601USD</v>
          </cell>
          <cell r="D2717" t="str">
            <v>CAFA****</v>
          </cell>
          <cell r="E2717" t="str">
            <v>CON RECEIVABLES</v>
          </cell>
          <cell r="F2717" t="str">
            <v>Balance Sheet</v>
          </cell>
          <cell r="G2717">
            <v>-152224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-152224</v>
          </cell>
          <cell r="T2717" t="str">
            <v>USD</v>
          </cell>
          <cell r="U2717" t="str">
            <v>ASSETS</v>
          </cell>
          <cell r="V2717" t="str">
            <v>CURRENT ASSETS</v>
          </cell>
        </row>
        <row r="2718">
          <cell r="C2718" t="str">
            <v>S3   A409108901USD</v>
          </cell>
          <cell r="D2718" t="str">
            <v>CAFA****</v>
          </cell>
          <cell r="E2718" t="str">
            <v>CON RECEIVABLES</v>
          </cell>
          <cell r="F2718" t="str">
            <v>Balance Sheet</v>
          </cell>
          <cell r="G2718">
            <v>42867.14</v>
          </cell>
          <cell r="H2718">
            <v>0</v>
          </cell>
          <cell r="I2718">
            <v>122560.25</v>
          </cell>
          <cell r="J2718">
            <v>61057.55</v>
          </cell>
          <cell r="K2718">
            <v>44684.9</v>
          </cell>
          <cell r="L2718">
            <v>43038.5</v>
          </cell>
          <cell r="M2718">
            <v>43873.25</v>
          </cell>
          <cell r="N2718">
            <v>43994</v>
          </cell>
          <cell r="O2718">
            <v>37648.85</v>
          </cell>
          <cell r="P2718">
            <v>39426.5</v>
          </cell>
          <cell r="Q2718">
            <v>39873.800000000003</v>
          </cell>
          <cell r="R2718">
            <v>40007.15</v>
          </cell>
          <cell r="S2718">
            <v>559031.89</v>
          </cell>
          <cell r="T2718" t="str">
            <v>USD</v>
          </cell>
          <cell r="U2718" t="str">
            <v>ASSETS</v>
          </cell>
          <cell r="V2718" t="str">
            <v>CURRENT ASSETS</v>
          </cell>
        </row>
        <row r="2719">
          <cell r="C2719" t="str">
            <v>S3   A40910AE01USD</v>
          </cell>
          <cell r="D2719" t="str">
            <v>CAFA****</v>
          </cell>
          <cell r="E2719" t="str">
            <v>CON RECEIVABLES</v>
          </cell>
          <cell r="F2719" t="str">
            <v>Balance Sheet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1611.41</v>
          </cell>
          <cell r="M2719">
            <v>285.22000000000003</v>
          </cell>
          <cell r="N2719">
            <v>285.22000000000003</v>
          </cell>
          <cell r="O2719">
            <v>285.22000000000003</v>
          </cell>
          <cell r="P2719">
            <v>285.22000000000003</v>
          </cell>
          <cell r="Q2719">
            <v>285.22000000000003</v>
          </cell>
          <cell r="R2719">
            <v>285.22000000000003</v>
          </cell>
          <cell r="S2719">
            <v>3322.7300000000014</v>
          </cell>
          <cell r="T2719" t="str">
            <v>USD</v>
          </cell>
          <cell r="U2719" t="str">
            <v>ASSETS</v>
          </cell>
          <cell r="V2719" t="str">
            <v>CURRENT ASSETS</v>
          </cell>
        </row>
        <row r="2720">
          <cell r="C2720" t="str">
            <v>S3   A40910AM01USD</v>
          </cell>
          <cell r="D2720" t="str">
            <v>CAFA****</v>
          </cell>
          <cell r="E2720" t="str">
            <v>CON RECEIVABLES</v>
          </cell>
          <cell r="F2720" t="str">
            <v>Balance Sheet</v>
          </cell>
          <cell r="G2720">
            <v>-2.02</v>
          </cell>
          <cell r="H2720">
            <v>-8.86</v>
          </cell>
          <cell r="I2720">
            <v>80552</v>
          </cell>
          <cell r="J2720">
            <v>-1913.62</v>
          </cell>
          <cell r="K2720">
            <v>107868.45</v>
          </cell>
          <cell r="L2720">
            <v>1.72</v>
          </cell>
          <cell r="M2720">
            <v>10.73</v>
          </cell>
          <cell r="N2720">
            <v>7123.76</v>
          </cell>
          <cell r="O2720">
            <v>0</v>
          </cell>
          <cell r="P2720">
            <v>0</v>
          </cell>
          <cell r="Q2720">
            <v>0</v>
          </cell>
          <cell r="R2720">
            <v>0</v>
          </cell>
          <cell r="S2720">
            <v>193632.16000000003</v>
          </cell>
          <cell r="T2720" t="str">
            <v>USD</v>
          </cell>
          <cell r="U2720" t="str">
            <v>ASSETS</v>
          </cell>
          <cell r="V2720" t="str">
            <v>CURRENT ASSETS</v>
          </cell>
        </row>
        <row r="2721">
          <cell r="C2721" t="str">
            <v>S3   A40910AT01USD</v>
          </cell>
          <cell r="D2721" t="str">
            <v>CAFA****</v>
          </cell>
          <cell r="E2721" t="str">
            <v>CON RECEIVABLES</v>
          </cell>
          <cell r="F2721" t="str">
            <v>Balance Sheet</v>
          </cell>
          <cell r="G2721">
            <v>0</v>
          </cell>
          <cell r="H2721">
            <v>0</v>
          </cell>
          <cell r="I2721">
            <v>0</v>
          </cell>
          <cell r="J2721">
            <v>0</v>
          </cell>
          <cell r="K2721">
            <v>0</v>
          </cell>
          <cell r="L2721">
            <v>12086.15</v>
          </cell>
          <cell r="M2721">
            <v>2139.2800000000002</v>
          </cell>
          <cell r="N2721">
            <v>0</v>
          </cell>
          <cell r="O2721">
            <v>0</v>
          </cell>
          <cell r="P2721">
            <v>2139.2800000000002</v>
          </cell>
          <cell r="Q2721">
            <v>2139.2800000000002</v>
          </cell>
          <cell r="R2721">
            <v>2139.2800000000002</v>
          </cell>
          <cell r="S2721">
            <v>20643.27</v>
          </cell>
          <cell r="T2721" t="str">
            <v>USD</v>
          </cell>
          <cell r="U2721" t="str">
            <v>ASSETS</v>
          </cell>
          <cell r="V2721" t="str">
            <v>CURRENT ASSETS</v>
          </cell>
        </row>
        <row r="2722">
          <cell r="C2722" t="str">
            <v>S3   A40910AX01USD</v>
          </cell>
          <cell r="D2722" t="str">
            <v>CAFA****</v>
          </cell>
          <cell r="E2722" t="str">
            <v>CON RECEIVABLES</v>
          </cell>
          <cell r="F2722" t="str">
            <v>Balance Sheet</v>
          </cell>
          <cell r="G2722">
            <v>2910522.58</v>
          </cell>
          <cell r="H2722">
            <v>273097.44</v>
          </cell>
          <cell r="I2722">
            <v>1541614.12</v>
          </cell>
          <cell r="J2722">
            <v>638039.06000000006</v>
          </cell>
          <cell r="K2722">
            <v>640367.46</v>
          </cell>
          <cell r="L2722">
            <v>809477.62</v>
          </cell>
          <cell r="M2722">
            <v>743028.74</v>
          </cell>
          <cell r="N2722">
            <v>521373.74</v>
          </cell>
          <cell r="O2722">
            <v>684111.55</v>
          </cell>
          <cell r="P2722">
            <v>508647.03</v>
          </cell>
          <cell r="Q2722">
            <v>678772.69</v>
          </cell>
          <cell r="R2722">
            <v>546390.13</v>
          </cell>
          <cell r="S2722">
            <v>10495442.160000002</v>
          </cell>
          <cell r="T2722" t="str">
            <v>USD</v>
          </cell>
          <cell r="U2722" t="str">
            <v>ASSETS</v>
          </cell>
          <cell r="V2722" t="str">
            <v>CURRENT ASSETS</v>
          </cell>
        </row>
        <row r="2723">
          <cell r="C2723" t="str">
            <v>S3   A40910BP01USD</v>
          </cell>
          <cell r="D2723" t="str">
            <v>CAFA****</v>
          </cell>
          <cell r="E2723" t="str">
            <v>CON RECEIVABLES</v>
          </cell>
          <cell r="F2723" t="str">
            <v>Balance Sheet</v>
          </cell>
          <cell r="G2723">
            <v>375299.94</v>
          </cell>
          <cell r="H2723">
            <v>887.07</v>
          </cell>
          <cell r="I2723">
            <v>217301.17</v>
          </cell>
          <cell r="J2723">
            <v>150579.91</v>
          </cell>
          <cell r="K2723">
            <v>120245.1</v>
          </cell>
          <cell r="L2723">
            <v>137529.06</v>
          </cell>
          <cell r="M2723">
            <v>89849.05</v>
          </cell>
          <cell r="N2723">
            <v>105346.05</v>
          </cell>
          <cell r="O2723">
            <v>145872.04999999999</v>
          </cell>
          <cell r="P2723">
            <v>125719.05</v>
          </cell>
          <cell r="Q2723">
            <v>122764.05</v>
          </cell>
          <cell r="R2723">
            <v>122764.05</v>
          </cell>
          <cell r="S2723">
            <v>1714156.5500000003</v>
          </cell>
          <cell r="T2723" t="str">
            <v>USD</v>
          </cell>
          <cell r="U2723" t="str">
            <v>ASSETS</v>
          </cell>
          <cell r="V2723" t="str">
            <v>CURRENT ASSETS</v>
          </cell>
        </row>
        <row r="2724">
          <cell r="C2724" t="str">
            <v>S3   A40910BS01USD</v>
          </cell>
          <cell r="D2724" t="str">
            <v>CAFA****</v>
          </cell>
          <cell r="E2724" t="str">
            <v>CON RECEIVABLES</v>
          </cell>
          <cell r="F2724" t="str">
            <v>Balance Sheet</v>
          </cell>
          <cell r="G2724">
            <v>0</v>
          </cell>
          <cell r="H2724">
            <v>0</v>
          </cell>
          <cell r="I2724">
            <v>0</v>
          </cell>
          <cell r="J2724">
            <v>0</v>
          </cell>
          <cell r="K2724">
            <v>0</v>
          </cell>
          <cell r="L2724">
            <v>0</v>
          </cell>
          <cell r="M2724">
            <v>0</v>
          </cell>
          <cell r="N2724">
            <v>1737878.4</v>
          </cell>
          <cell r="O2724">
            <v>0</v>
          </cell>
          <cell r="P2724">
            <v>775253.74</v>
          </cell>
          <cell r="Q2724">
            <v>756201.93</v>
          </cell>
          <cell r="R2724">
            <v>1016764.64</v>
          </cell>
          <cell r="S2724">
            <v>4286098.71</v>
          </cell>
          <cell r="T2724" t="str">
            <v>USD</v>
          </cell>
          <cell r="U2724" t="str">
            <v>ASSETS</v>
          </cell>
          <cell r="V2724" t="str">
            <v>CURRENT ASSETS</v>
          </cell>
        </row>
        <row r="2725">
          <cell r="C2725" t="str">
            <v>S3   A40910BS05USD</v>
          </cell>
          <cell r="D2725" t="str">
            <v>CAFA****</v>
          </cell>
          <cell r="E2725" t="str">
            <v>CON RECEIVABLES</v>
          </cell>
          <cell r="F2725" t="str">
            <v>Balance Sheet</v>
          </cell>
          <cell r="G2725">
            <v>0</v>
          </cell>
          <cell r="H2725">
            <v>0</v>
          </cell>
          <cell r="I2725">
            <v>0</v>
          </cell>
          <cell r="J2725">
            <v>0</v>
          </cell>
          <cell r="K2725">
            <v>0</v>
          </cell>
          <cell r="L2725">
            <v>0</v>
          </cell>
          <cell r="M2725">
            <v>0</v>
          </cell>
          <cell r="N2725">
            <v>0</v>
          </cell>
          <cell r="O2725">
            <v>2003315.55</v>
          </cell>
          <cell r="P2725">
            <v>0</v>
          </cell>
          <cell r="Q2725">
            <v>0</v>
          </cell>
          <cell r="R2725">
            <v>0</v>
          </cell>
          <cell r="S2725">
            <v>2003315.55</v>
          </cell>
          <cell r="T2725" t="str">
            <v>USD</v>
          </cell>
          <cell r="U2725" t="str">
            <v>ASSETS</v>
          </cell>
          <cell r="V2725" t="str">
            <v>CURRENT ASSETS</v>
          </cell>
        </row>
        <row r="2726">
          <cell r="C2726" t="str">
            <v>S3   A40910BU01USD</v>
          </cell>
          <cell r="D2726" t="str">
            <v>CAFA****</v>
          </cell>
          <cell r="E2726" t="str">
            <v>CON RECEIVABLES</v>
          </cell>
          <cell r="F2726" t="str">
            <v>Balance Sheet</v>
          </cell>
          <cell r="G2726">
            <v>144309.13</v>
          </cell>
          <cell r="H2726">
            <v>-4829.34</v>
          </cell>
          <cell r="I2726">
            <v>5515.66</v>
          </cell>
          <cell r="J2726">
            <v>12959.13</v>
          </cell>
          <cell r="K2726">
            <v>22589.45</v>
          </cell>
          <cell r="L2726">
            <v>17368.43</v>
          </cell>
          <cell r="M2726">
            <v>23441.13</v>
          </cell>
          <cell r="N2726">
            <v>25478.29</v>
          </cell>
          <cell r="O2726">
            <v>21976.400000000001</v>
          </cell>
          <cell r="P2726">
            <v>19263.29</v>
          </cell>
          <cell r="Q2726">
            <v>20555.919999999998</v>
          </cell>
          <cell r="R2726">
            <v>43346.95</v>
          </cell>
          <cell r="S2726">
            <v>351974.44</v>
          </cell>
          <cell r="T2726" t="str">
            <v>USD</v>
          </cell>
          <cell r="U2726" t="str">
            <v>ASSETS</v>
          </cell>
          <cell r="V2726" t="str">
            <v>CURRENT ASSETS</v>
          </cell>
        </row>
        <row r="2727">
          <cell r="C2727" t="str">
            <v>S3   A40910CQ01USD</v>
          </cell>
          <cell r="D2727" t="str">
            <v>CAFA****</v>
          </cell>
          <cell r="E2727" t="str">
            <v>CON RECEIVABLES</v>
          </cell>
          <cell r="F2727" t="str">
            <v>Balance Sheet</v>
          </cell>
          <cell r="G2727">
            <v>74.62</v>
          </cell>
          <cell r="H2727">
            <v>0</v>
          </cell>
          <cell r="I2727">
            <v>112.56</v>
          </cell>
          <cell r="J2727">
            <v>149.36000000000001</v>
          </cell>
          <cell r="K2727">
            <v>241.08</v>
          </cell>
          <cell r="L2727">
            <v>254.87</v>
          </cell>
          <cell r="M2727">
            <v>269.82</v>
          </cell>
          <cell r="N2727">
            <v>294.11</v>
          </cell>
          <cell r="O2727">
            <v>308.19</v>
          </cell>
          <cell r="P2727">
            <v>320.26</v>
          </cell>
          <cell r="Q2727">
            <v>41.97</v>
          </cell>
          <cell r="R2727">
            <v>103.78</v>
          </cell>
          <cell r="S2727">
            <v>2170.6200000000003</v>
          </cell>
          <cell r="T2727" t="str">
            <v>USD</v>
          </cell>
          <cell r="U2727" t="str">
            <v>ASSETS</v>
          </cell>
          <cell r="V2727" t="str">
            <v>CURRENT ASSETS</v>
          </cell>
        </row>
        <row r="2728">
          <cell r="C2728" t="str">
            <v>S3   A40910CT01USD</v>
          </cell>
          <cell r="D2728" t="str">
            <v>CAFA****</v>
          </cell>
          <cell r="E2728" t="str">
            <v>CON RECEIVABLES</v>
          </cell>
          <cell r="F2728" t="str">
            <v>Balance Sheet</v>
          </cell>
          <cell r="G2728">
            <v>3.23</v>
          </cell>
          <cell r="H2728">
            <v>67.180000000000007</v>
          </cell>
          <cell r="I2728">
            <v>67.180000000000007</v>
          </cell>
          <cell r="J2728">
            <v>67.180000000000007</v>
          </cell>
          <cell r="K2728">
            <v>67.180000000000007</v>
          </cell>
          <cell r="L2728">
            <v>81.61</v>
          </cell>
          <cell r="M2728">
            <v>81.61</v>
          </cell>
          <cell r="N2728">
            <v>81.61</v>
          </cell>
          <cell r="O2728">
            <v>81.61</v>
          </cell>
          <cell r="P2728">
            <v>81.61</v>
          </cell>
          <cell r="Q2728">
            <v>81.61</v>
          </cell>
          <cell r="R2728">
            <v>81.61</v>
          </cell>
          <cell r="S2728">
            <v>843.22000000000014</v>
          </cell>
          <cell r="T2728" t="str">
            <v>USD</v>
          </cell>
          <cell r="U2728" t="str">
            <v>ASSETS</v>
          </cell>
          <cell r="V2728" t="str">
            <v>CURRENT ASSETS</v>
          </cell>
        </row>
        <row r="2729">
          <cell r="C2729" t="str">
            <v>S3   A40910DG01USD</v>
          </cell>
          <cell r="D2729" t="str">
            <v>CAFA****</v>
          </cell>
          <cell r="E2729" t="str">
            <v>CON RECEIVABLES</v>
          </cell>
          <cell r="F2729" t="str">
            <v>Balance Sheet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822.52</v>
          </cell>
          <cell r="M2729">
            <v>822.52</v>
          </cell>
          <cell r="N2729">
            <v>822.52</v>
          </cell>
          <cell r="O2729">
            <v>822.52</v>
          </cell>
          <cell r="P2729">
            <v>0</v>
          </cell>
          <cell r="Q2729">
            <v>0</v>
          </cell>
          <cell r="R2729">
            <v>0</v>
          </cell>
          <cell r="S2729">
            <v>3290.08</v>
          </cell>
          <cell r="T2729" t="str">
            <v>USD</v>
          </cell>
          <cell r="U2729" t="str">
            <v>ASSETS</v>
          </cell>
          <cell r="V2729" t="str">
            <v>CURRENT ASSETS</v>
          </cell>
        </row>
        <row r="2730">
          <cell r="C2730" t="str">
            <v>S3   A40910DH01USD</v>
          </cell>
          <cell r="D2730" t="str">
            <v>CAFA****</v>
          </cell>
          <cell r="E2730" t="str">
            <v>CON RECEIVABLES</v>
          </cell>
          <cell r="F2730" t="str">
            <v>Balance Sheet</v>
          </cell>
          <cell r="G2730">
            <v>152856.34</v>
          </cell>
          <cell r="H2730">
            <v>99516.23</v>
          </cell>
          <cell r="I2730">
            <v>120844.62</v>
          </cell>
          <cell r="J2730">
            <v>678773.13</v>
          </cell>
          <cell r="K2730">
            <v>254339.76</v>
          </cell>
          <cell r="L2730">
            <v>-449876.15</v>
          </cell>
          <cell r="M2730">
            <v>74716.009999999995</v>
          </cell>
          <cell r="N2730">
            <v>74777.759999999995</v>
          </cell>
          <cell r="O2730">
            <v>69811.490000000005</v>
          </cell>
          <cell r="P2730">
            <v>83305.78</v>
          </cell>
          <cell r="Q2730">
            <v>71689.789999999994</v>
          </cell>
          <cell r="R2730">
            <v>66310.7</v>
          </cell>
          <cell r="S2730">
            <v>1297065.4600000002</v>
          </cell>
          <cell r="T2730" t="str">
            <v>USD</v>
          </cell>
          <cell r="U2730" t="str">
            <v>ASSETS</v>
          </cell>
          <cell r="V2730" t="str">
            <v>CURRENT ASSETS</v>
          </cell>
        </row>
        <row r="2731">
          <cell r="C2731" t="str">
            <v>S3   A40910DK01USD</v>
          </cell>
          <cell r="D2731" t="str">
            <v>CAFA****</v>
          </cell>
          <cell r="E2731" t="str">
            <v>CON RECEIVABLES</v>
          </cell>
          <cell r="F2731" t="str">
            <v>Balance Sheet</v>
          </cell>
          <cell r="G2731">
            <v>452.34</v>
          </cell>
          <cell r="H2731">
            <v>452.37</v>
          </cell>
          <cell r="I2731">
            <v>452.37</v>
          </cell>
          <cell r="J2731">
            <v>3102.37</v>
          </cell>
          <cell r="K2731">
            <v>3102.37</v>
          </cell>
          <cell r="L2731">
            <v>452.37</v>
          </cell>
          <cell r="M2731">
            <v>452.37</v>
          </cell>
          <cell r="N2731">
            <v>452.37</v>
          </cell>
          <cell r="O2731">
            <v>452.37</v>
          </cell>
          <cell r="P2731">
            <v>452.37</v>
          </cell>
          <cell r="Q2731">
            <v>452.37</v>
          </cell>
          <cell r="R2731">
            <v>452.37</v>
          </cell>
          <cell r="S2731">
            <v>10728.410000000003</v>
          </cell>
          <cell r="T2731" t="str">
            <v>USD</v>
          </cell>
          <cell r="U2731" t="str">
            <v>ASSETS</v>
          </cell>
          <cell r="V2731" t="str">
            <v>CURRENT ASSETS</v>
          </cell>
        </row>
        <row r="2732">
          <cell r="C2732" t="str">
            <v>S3   A40910DX01USD</v>
          </cell>
          <cell r="D2732" t="str">
            <v>CAFA****</v>
          </cell>
          <cell r="E2732" t="str">
            <v>CON RECEIVABLES</v>
          </cell>
          <cell r="F2732" t="str">
            <v>Balance Sheet</v>
          </cell>
          <cell r="G2732">
            <v>2762.05</v>
          </cell>
          <cell r="H2732">
            <v>0</v>
          </cell>
          <cell r="I2732">
            <v>2650</v>
          </cell>
          <cell r="J2732">
            <v>63738.04</v>
          </cell>
          <cell r="K2732">
            <v>20941.93</v>
          </cell>
          <cell r="L2732">
            <v>19815.259999999998</v>
          </cell>
          <cell r="M2732">
            <v>19815.259999999998</v>
          </cell>
          <cell r="N2732">
            <v>19815.259999999998</v>
          </cell>
          <cell r="O2732">
            <v>19815.259999999998</v>
          </cell>
          <cell r="P2732">
            <v>19815.259999999998</v>
          </cell>
          <cell r="Q2732">
            <v>19815.259999999998</v>
          </cell>
          <cell r="R2732">
            <v>23930.21</v>
          </cell>
          <cell r="S2732">
            <v>232913.79</v>
          </cell>
          <cell r="T2732" t="str">
            <v>USD</v>
          </cell>
          <cell r="U2732" t="str">
            <v>ASSETS</v>
          </cell>
          <cell r="V2732" t="str">
            <v>CURRENT ASSETS</v>
          </cell>
        </row>
        <row r="2733">
          <cell r="C2733" t="str">
            <v>S3   A40910EH01USD</v>
          </cell>
          <cell r="D2733" t="str">
            <v>CAFA****</v>
          </cell>
          <cell r="E2733" t="str">
            <v>CON RECEIVABLES</v>
          </cell>
          <cell r="F2733" t="str">
            <v>Balance Sheet</v>
          </cell>
          <cell r="G2733">
            <v>0</v>
          </cell>
          <cell r="H2733">
            <v>0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692.35</v>
          </cell>
          <cell r="P2733">
            <v>0</v>
          </cell>
          <cell r="Q2733">
            <v>0</v>
          </cell>
          <cell r="R2733">
            <v>0</v>
          </cell>
          <cell r="S2733">
            <v>692.35</v>
          </cell>
          <cell r="T2733" t="str">
            <v>USD</v>
          </cell>
          <cell r="U2733" t="str">
            <v>ASSETS</v>
          </cell>
          <cell r="V2733" t="str">
            <v>CURRENT ASSETS</v>
          </cell>
        </row>
        <row r="2734">
          <cell r="C2734" t="str">
            <v>S3   A40910EI01USD</v>
          </cell>
          <cell r="D2734" t="str">
            <v>CAFA****</v>
          </cell>
          <cell r="E2734" t="str">
            <v>CON RECEIVABLES</v>
          </cell>
          <cell r="F2734" t="str">
            <v>Balance Sheet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1381.91</v>
          </cell>
          <cell r="P2734">
            <v>0</v>
          </cell>
          <cell r="Q2734">
            <v>0</v>
          </cell>
          <cell r="R2734">
            <v>0</v>
          </cell>
          <cell r="S2734">
            <v>1381.91</v>
          </cell>
          <cell r="T2734" t="str">
            <v>USD</v>
          </cell>
          <cell r="U2734" t="str">
            <v>ASSETS</v>
          </cell>
          <cell r="V2734" t="str">
            <v>CURRENT ASSETS</v>
          </cell>
        </row>
        <row r="2735">
          <cell r="C2735" t="str">
            <v>S3   A40910EY01USD</v>
          </cell>
          <cell r="D2735" t="str">
            <v>CAFA****</v>
          </cell>
          <cell r="E2735" t="str">
            <v>CON RECEIVABLES</v>
          </cell>
          <cell r="F2735" t="str">
            <v>Balance Sheet</v>
          </cell>
          <cell r="G2735">
            <v>0</v>
          </cell>
          <cell r="H2735">
            <v>0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1086.04</v>
          </cell>
          <cell r="N2735">
            <v>1086.04</v>
          </cell>
          <cell r="O2735">
            <v>1086.04</v>
          </cell>
          <cell r="P2735">
            <v>1086.04</v>
          </cell>
          <cell r="Q2735">
            <v>1086.04</v>
          </cell>
          <cell r="R2735">
            <v>1086.04</v>
          </cell>
          <cell r="S2735">
            <v>6516.24</v>
          </cell>
          <cell r="T2735" t="str">
            <v>USD</v>
          </cell>
          <cell r="U2735" t="str">
            <v>ASSETS</v>
          </cell>
          <cell r="V2735" t="str">
            <v>CURRENT ASSETS</v>
          </cell>
        </row>
        <row r="2736">
          <cell r="C2736" t="str">
            <v>S3   A40910FD01USD</v>
          </cell>
          <cell r="D2736" t="str">
            <v>CAFA****</v>
          </cell>
          <cell r="E2736" t="str">
            <v>CON RECEIVABLES</v>
          </cell>
          <cell r="F2736" t="str">
            <v>Balance Sheet</v>
          </cell>
          <cell r="G2736">
            <v>0</v>
          </cell>
          <cell r="H2736">
            <v>0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-324768.78000000003</v>
          </cell>
          <cell r="Q2736">
            <v>-7.25</v>
          </cell>
          <cell r="R2736">
            <v>306053.40000000002</v>
          </cell>
          <cell r="S2736">
            <v>-18722.630000000005</v>
          </cell>
          <cell r="T2736" t="str">
            <v>USD</v>
          </cell>
          <cell r="U2736" t="str">
            <v>ASSETS</v>
          </cell>
          <cell r="V2736" t="str">
            <v>CURRENT ASSETS</v>
          </cell>
        </row>
        <row r="2737">
          <cell r="C2737" t="str">
            <v>S3   A40910FT01USD</v>
          </cell>
          <cell r="D2737" t="str">
            <v>CAFA****</v>
          </cell>
          <cell r="E2737" t="str">
            <v>CON RECEIVABLES</v>
          </cell>
          <cell r="F2737" t="str">
            <v>Balance Sheet</v>
          </cell>
          <cell r="G2737">
            <v>35474.25</v>
          </cell>
          <cell r="H2737">
            <v>35474.25</v>
          </cell>
          <cell r="I2737">
            <v>285552.75</v>
          </cell>
          <cell r="J2737">
            <v>421530.9</v>
          </cell>
          <cell r="K2737">
            <v>557509.05000000005</v>
          </cell>
          <cell r="L2737">
            <v>579388.94999999995</v>
          </cell>
          <cell r="M2737">
            <v>535631.25</v>
          </cell>
          <cell r="N2737">
            <v>535631.25</v>
          </cell>
          <cell r="O2737">
            <v>535631.25</v>
          </cell>
          <cell r="P2737">
            <v>535631.25</v>
          </cell>
          <cell r="Q2737">
            <v>535631.25</v>
          </cell>
          <cell r="R2737">
            <v>35474.25</v>
          </cell>
          <cell r="S2737">
            <v>4628560.6500000004</v>
          </cell>
          <cell r="T2737" t="str">
            <v>USD</v>
          </cell>
          <cell r="U2737" t="str">
            <v>ASSETS</v>
          </cell>
          <cell r="V2737" t="str">
            <v>CURRENT ASSETS</v>
          </cell>
        </row>
        <row r="2738">
          <cell r="C2738" t="str">
            <v>S3   A40910FZ01USD</v>
          </cell>
          <cell r="D2738" t="str">
            <v>CAFA****</v>
          </cell>
          <cell r="E2738" t="str">
            <v>CON RECEIVABLES</v>
          </cell>
          <cell r="F2738" t="str">
            <v>Balance Sheet</v>
          </cell>
          <cell r="G2738">
            <v>0</v>
          </cell>
          <cell r="H2738">
            <v>0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2970.68</v>
          </cell>
          <cell r="P2738">
            <v>0</v>
          </cell>
          <cell r="Q2738">
            <v>0</v>
          </cell>
          <cell r="R2738">
            <v>0</v>
          </cell>
          <cell r="S2738">
            <v>2970.68</v>
          </cell>
          <cell r="T2738" t="str">
            <v>USD</v>
          </cell>
          <cell r="U2738" t="str">
            <v>ASSETS</v>
          </cell>
          <cell r="V2738" t="str">
            <v>CURRENT ASSETS</v>
          </cell>
        </row>
        <row r="2739">
          <cell r="C2739" t="str">
            <v>S3   A40910GJ01USD</v>
          </cell>
          <cell r="D2739" t="str">
            <v>CAFA****</v>
          </cell>
          <cell r="E2739" t="str">
            <v>CON RECEIVABLES</v>
          </cell>
          <cell r="F2739" t="str">
            <v>Balance Sheet</v>
          </cell>
          <cell r="G2739">
            <v>-17815</v>
          </cell>
          <cell r="H2739">
            <v>-14182</v>
          </cell>
          <cell r="I2739">
            <v>-14182</v>
          </cell>
          <cell r="J2739">
            <v>-14182</v>
          </cell>
          <cell r="K2739">
            <v>-14182</v>
          </cell>
          <cell r="L2739">
            <v>-14182</v>
          </cell>
          <cell r="M2739">
            <v>-14182</v>
          </cell>
          <cell r="N2739">
            <v>-14182</v>
          </cell>
          <cell r="O2739">
            <v>-14182</v>
          </cell>
          <cell r="P2739">
            <v>0</v>
          </cell>
          <cell r="Q2739">
            <v>-28364</v>
          </cell>
          <cell r="R2739">
            <v>-14182</v>
          </cell>
          <cell r="S2739">
            <v>-173817</v>
          </cell>
          <cell r="T2739" t="str">
            <v>USD</v>
          </cell>
          <cell r="U2739" t="str">
            <v>ASSETS</v>
          </cell>
          <cell r="V2739" t="str">
            <v>CURRENT ASSETS</v>
          </cell>
        </row>
        <row r="2740">
          <cell r="C2740" t="str">
            <v>S3   A40910GU01USD</v>
          </cell>
          <cell r="D2740" t="str">
            <v>CAFA****</v>
          </cell>
          <cell r="E2740" t="str">
            <v>CON RECEIVABLES</v>
          </cell>
          <cell r="F2740" t="str">
            <v>Balance Sheet</v>
          </cell>
          <cell r="G2740">
            <v>10712.55</v>
          </cell>
          <cell r="H2740">
            <v>156.46</v>
          </cell>
          <cell r="I2740">
            <v>11061.37</v>
          </cell>
          <cell r="J2740">
            <v>2088.1999999999998</v>
          </cell>
          <cell r="K2740">
            <v>1863.81</v>
          </cell>
          <cell r="L2740">
            <v>4520.3999999999996</v>
          </cell>
          <cell r="M2740">
            <v>3631.27</v>
          </cell>
          <cell r="N2740">
            <v>19606.29</v>
          </cell>
          <cell r="O2740">
            <v>4378.26</v>
          </cell>
          <cell r="P2740">
            <v>4168.51</v>
          </cell>
          <cell r="Q2740">
            <v>2488.85</v>
          </cell>
          <cell r="R2740">
            <v>2617.83</v>
          </cell>
          <cell r="S2740">
            <v>67293.8</v>
          </cell>
          <cell r="T2740" t="str">
            <v>USD</v>
          </cell>
          <cell r="U2740" t="str">
            <v>ASSETS</v>
          </cell>
          <cell r="V2740" t="str">
            <v>CURRENT ASSETS</v>
          </cell>
        </row>
        <row r="2741">
          <cell r="C2741" t="str">
            <v>S3   A40910HB01USD</v>
          </cell>
          <cell r="D2741" t="str">
            <v>CAFA****</v>
          </cell>
          <cell r="E2741" t="str">
            <v>CON RECEIVABLES</v>
          </cell>
          <cell r="F2741" t="str">
            <v>Balance Sheet</v>
          </cell>
          <cell r="G2741">
            <v>0</v>
          </cell>
          <cell r="H2741">
            <v>0</v>
          </cell>
          <cell r="I2741">
            <v>212232</v>
          </cell>
          <cell r="J2741">
            <v>378541.5</v>
          </cell>
          <cell r="K2741">
            <v>547352.43999999994</v>
          </cell>
          <cell r="L2741">
            <v>669466.47</v>
          </cell>
          <cell r="M2741">
            <v>473552.3</v>
          </cell>
          <cell r="N2741">
            <v>474470.08</v>
          </cell>
          <cell r="O2741">
            <v>475387.86</v>
          </cell>
          <cell r="P2741">
            <v>475387.86</v>
          </cell>
          <cell r="Q2741">
            <v>474470.08</v>
          </cell>
          <cell r="R2741">
            <v>96522.66</v>
          </cell>
          <cell r="S2741">
            <v>4277383.25</v>
          </cell>
          <cell r="T2741" t="str">
            <v>USD</v>
          </cell>
          <cell r="U2741" t="str">
            <v>ASSETS</v>
          </cell>
          <cell r="V2741" t="str">
            <v>CURRENT ASSETS</v>
          </cell>
        </row>
        <row r="2742">
          <cell r="C2742" t="str">
            <v>S3   A40910HJ01USD</v>
          </cell>
          <cell r="D2742" t="str">
            <v>CAFA****</v>
          </cell>
          <cell r="E2742" t="str">
            <v>CON RECEIVABLES</v>
          </cell>
          <cell r="F2742" t="str">
            <v>Balance Sheet</v>
          </cell>
          <cell r="G2742">
            <v>855.49</v>
          </cell>
          <cell r="H2742">
            <v>-61.36</v>
          </cell>
          <cell r="I2742">
            <v>648031.38</v>
          </cell>
          <cell r="J2742">
            <v>-1982.03</v>
          </cell>
          <cell r="K2742">
            <v>165521.48000000001</v>
          </cell>
          <cell r="L2742">
            <v>321.67</v>
          </cell>
          <cell r="M2742">
            <v>403.83</v>
          </cell>
          <cell r="N2742">
            <v>10009.81</v>
          </cell>
          <cell r="O2742">
            <v>150184.67000000001</v>
          </cell>
          <cell r="P2742">
            <v>16431.25</v>
          </cell>
          <cell r="Q2742">
            <v>402.96</v>
          </cell>
          <cell r="R2742">
            <v>26722.880000000001</v>
          </cell>
          <cell r="S2742">
            <v>1016842.03</v>
          </cell>
          <cell r="T2742" t="str">
            <v>USD</v>
          </cell>
          <cell r="U2742" t="str">
            <v>ASSETS</v>
          </cell>
          <cell r="V2742" t="str">
            <v>CURRENT ASSETS</v>
          </cell>
        </row>
        <row r="2743">
          <cell r="C2743" t="str">
            <v>S3   A40910HN01USD</v>
          </cell>
          <cell r="D2743" t="str">
            <v>CAFA****</v>
          </cell>
          <cell r="E2743" t="str">
            <v>CON RECEIVABLES</v>
          </cell>
          <cell r="F2743" t="str">
            <v>Balance Sheet</v>
          </cell>
          <cell r="G2743">
            <v>11198447.59</v>
          </cell>
          <cell r="H2743">
            <v>1391770.04</v>
          </cell>
          <cell r="I2743">
            <v>6767273.5999999996</v>
          </cell>
          <cell r="J2743">
            <v>2743681.52</v>
          </cell>
          <cell r="K2743">
            <v>4580078.83</v>
          </cell>
          <cell r="L2743">
            <v>3179301.57</v>
          </cell>
          <cell r="M2743">
            <v>3399791.41</v>
          </cell>
          <cell r="N2743">
            <v>2216026.7200000002</v>
          </cell>
          <cell r="O2743">
            <v>3584504.42</v>
          </cell>
          <cell r="P2743">
            <v>2445936.41</v>
          </cell>
          <cell r="Q2743">
            <v>2350752.33</v>
          </cell>
          <cell r="R2743">
            <v>2502463.58</v>
          </cell>
          <cell r="S2743">
            <v>46360028.019999996</v>
          </cell>
          <cell r="T2743" t="str">
            <v>USD</v>
          </cell>
          <cell r="U2743" t="str">
            <v>ASSETS</v>
          </cell>
          <cell r="V2743" t="str">
            <v>CURRENT ASSETS</v>
          </cell>
        </row>
        <row r="2744">
          <cell r="C2744" t="str">
            <v>S3   A40910HO01USD</v>
          </cell>
          <cell r="D2744" t="str">
            <v>CAFA****</v>
          </cell>
          <cell r="E2744" t="str">
            <v>CON RECEIVABLES</v>
          </cell>
          <cell r="F2744" t="str">
            <v>Balance Sheet</v>
          </cell>
          <cell r="G2744">
            <v>9112.24</v>
          </cell>
          <cell r="H2744">
            <v>0</v>
          </cell>
          <cell r="I2744">
            <v>1350.39</v>
          </cell>
          <cell r="J2744">
            <v>0</v>
          </cell>
          <cell r="K2744">
            <v>1855.2</v>
          </cell>
          <cell r="L2744">
            <v>970.05</v>
          </cell>
          <cell r="M2744">
            <v>970.05</v>
          </cell>
          <cell r="N2744">
            <v>970.05</v>
          </cell>
          <cell r="O2744">
            <v>970.05</v>
          </cell>
          <cell r="P2744">
            <v>1645.05</v>
          </cell>
          <cell r="Q2744">
            <v>970.05</v>
          </cell>
          <cell r="R2744">
            <v>970.05</v>
          </cell>
          <cell r="S2744">
            <v>19783.179999999997</v>
          </cell>
          <cell r="T2744" t="str">
            <v>USD</v>
          </cell>
          <cell r="U2744" t="str">
            <v>ASSETS</v>
          </cell>
          <cell r="V2744" t="str">
            <v>CURRENT ASSETS</v>
          </cell>
        </row>
        <row r="2745">
          <cell r="C2745" t="str">
            <v>S3   A40910HW01USD</v>
          </cell>
          <cell r="D2745" t="str">
            <v>CAFA****</v>
          </cell>
          <cell r="E2745" t="str">
            <v>CON RECEIVABLES</v>
          </cell>
          <cell r="F2745" t="str">
            <v>Balance Sheet</v>
          </cell>
          <cell r="G2745">
            <v>6822.54</v>
          </cell>
          <cell r="H2745">
            <v>0</v>
          </cell>
          <cell r="I2745">
            <v>23161.26</v>
          </cell>
          <cell r="J2745">
            <v>0</v>
          </cell>
          <cell r="K2745">
            <v>11581</v>
          </cell>
          <cell r="L2745">
            <v>11607.25</v>
          </cell>
          <cell r="M2745">
            <v>11587.56</v>
          </cell>
          <cell r="N2745">
            <v>11587.56</v>
          </cell>
          <cell r="O2745">
            <v>11587.56</v>
          </cell>
          <cell r="P2745">
            <v>23168.560000000001</v>
          </cell>
          <cell r="Q2745">
            <v>11587.56</v>
          </cell>
          <cell r="R2745">
            <v>11587.56</v>
          </cell>
          <cell r="S2745">
            <v>134278.41</v>
          </cell>
          <cell r="T2745" t="str">
            <v>USD</v>
          </cell>
          <cell r="U2745" t="str">
            <v>ASSETS</v>
          </cell>
          <cell r="V2745" t="str">
            <v>CURRENT ASSETS</v>
          </cell>
        </row>
        <row r="2746">
          <cell r="C2746" t="str">
            <v>S3   A40910HX01USD</v>
          </cell>
          <cell r="D2746" t="str">
            <v>CAFA****</v>
          </cell>
          <cell r="E2746" t="str">
            <v>CON RECEIVABLES</v>
          </cell>
          <cell r="F2746" t="str">
            <v>Balance Sheet</v>
          </cell>
          <cell r="G2746">
            <v>1275.27</v>
          </cell>
          <cell r="H2746">
            <v>0</v>
          </cell>
          <cell r="I2746">
            <v>2804.89</v>
          </cell>
          <cell r="J2746">
            <v>1352.8</v>
          </cell>
          <cell r="K2746">
            <v>0</v>
          </cell>
          <cell r="L2746">
            <v>2794.95</v>
          </cell>
          <cell r="M2746">
            <v>1453.16</v>
          </cell>
          <cell r="N2746">
            <v>1452.75</v>
          </cell>
          <cell r="O2746">
            <v>1453.92</v>
          </cell>
          <cell r="P2746">
            <v>1465.39</v>
          </cell>
          <cell r="Q2746">
            <v>1486.3</v>
          </cell>
          <cell r="R2746">
            <v>1486.3</v>
          </cell>
          <cell r="S2746">
            <v>17025.73</v>
          </cell>
          <cell r="T2746" t="str">
            <v>USD</v>
          </cell>
          <cell r="U2746" t="str">
            <v>ASSETS</v>
          </cell>
          <cell r="V2746" t="str">
            <v>CURRENT ASSETS</v>
          </cell>
        </row>
        <row r="2747">
          <cell r="C2747" t="str">
            <v>S3   A40910HX13USD</v>
          </cell>
          <cell r="D2747" t="str">
            <v>CAFA****</v>
          </cell>
          <cell r="E2747" t="str">
            <v>CON RECEIVABLES</v>
          </cell>
          <cell r="F2747" t="str">
            <v>Balance Sheet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 t="str">
            <v>USD</v>
          </cell>
          <cell r="U2747" t="str">
            <v>ASSETS</v>
          </cell>
          <cell r="V2747" t="str">
            <v>CURRENT ASSETS</v>
          </cell>
        </row>
        <row r="2748">
          <cell r="C2748" t="str">
            <v>S3   A40910J101USD</v>
          </cell>
          <cell r="D2748" t="str">
            <v>CAFA****</v>
          </cell>
          <cell r="E2748" t="str">
            <v>CON RECEIVABLES</v>
          </cell>
          <cell r="F2748" t="str">
            <v>Balance Sheet</v>
          </cell>
          <cell r="G2748">
            <v>2215420.2999999998</v>
          </cell>
          <cell r="H2748">
            <v>2222749.2599999998</v>
          </cell>
          <cell r="I2748">
            <v>2222749.2599999998</v>
          </cell>
          <cell r="J2748">
            <v>2222749.2599999998</v>
          </cell>
          <cell r="K2748">
            <v>2222749.2599999998</v>
          </cell>
          <cell r="L2748">
            <v>2222749.2599999998</v>
          </cell>
          <cell r="M2748">
            <v>2222749.2599999998</v>
          </cell>
          <cell r="N2748">
            <v>2222749.2599999998</v>
          </cell>
          <cell r="O2748">
            <v>2222749.2599999998</v>
          </cell>
          <cell r="P2748">
            <v>2222749.2599999998</v>
          </cell>
          <cell r="Q2748">
            <v>2222749.2599999998</v>
          </cell>
          <cell r="R2748">
            <v>2222749.2599999998</v>
          </cell>
          <cell r="S2748">
            <v>26665662.159999989</v>
          </cell>
          <cell r="T2748" t="str">
            <v>USD</v>
          </cell>
          <cell r="U2748" t="str">
            <v>ASSETS</v>
          </cell>
          <cell r="V2748" t="str">
            <v>CURRENT ASSETS</v>
          </cell>
        </row>
        <row r="2749">
          <cell r="C2749" t="str">
            <v>S3   A40910J601USD</v>
          </cell>
          <cell r="D2749" t="str">
            <v>CAFA****</v>
          </cell>
          <cell r="E2749" t="str">
            <v>CON RECEIVABLES</v>
          </cell>
          <cell r="F2749" t="str">
            <v>Balance Sheet</v>
          </cell>
          <cell r="G2749">
            <v>4891611.97</v>
          </cell>
          <cell r="H2749">
            <v>1073849.8600000001</v>
          </cell>
          <cell r="I2749">
            <v>3613591.12</v>
          </cell>
          <cell r="J2749">
            <v>1611056.84</v>
          </cell>
          <cell r="K2749">
            <v>1768644.27</v>
          </cell>
          <cell r="L2749">
            <v>1400616.23</v>
          </cell>
          <cell r="M2749">
            <v>1643807.93</v>
          </cell>
          <cell r="N2749">
            <v>1852249.16</v>
          </cell>
          <cell r="O2749">
            <v>1687771.27</v>
          </cell>
          <cell r="P2749">
            <v>3808670.05</v>
          </cell>
          <cell r="Q2749">
            <v>1703802.65</v>
          </cell>
          <cell r="R2749">
            <v>1788717.12</v>
          </cell>
          <cell r="S2749">
            <v>26844388.469999999</v>
          </cell>
          <cell r="T2749" t="str">
            <v>USD</v>
          </cell>
          <cell r="U2749" t="str">
            <v>ASSETS</v>
          </cell>
          <cell r="V2749" t="str">
            <v>CURRENT ASSETS</v>
          </cell>
        </row>
        <row r="2750">
          <cell r="C2750" t="str">
            <v>S3   A40910J901USD</v>
          </cell>
          <cell r="D2750" t="str">
            <v>CAFA****</v>
          </cell>
          <cell r="E2750" t="str">
            <v>CON RECEIVABLES</v>
          </cell>
          <cell r="F2750" t="str">
            <v>Balance Sheet</v>
          </cell>
          <cell r="G2750">
            <v>728.61</v>
          </cell>
          <cell r="H2750">
            <v>-98.68</v>
          </cell>
          <cell r="I2750">
            <v>1537.09</v>
          </cell>
          <cell r="J2750">
            <v>321.56</v>
          </cell>
          <cell r="K2750">
            <v>-29.29</v>
          </cell>
          <cell r="L2750">
            <v>-116.07</v>
          </cell>
          <cell r="M2750">
            <v>-67.67</v>
          </cell>
          <cell r="N2750">
            <v>8991.16</v>
          </cell>
          <cell r="O2750">
            <v>118.82</v>
          </cell>
          <cell r="P2750">
            <v>65.33</v>
          </cell>
          <cell r="Q2750">
            <v>-26.59</v>
          </cell>
          <cell r="R2750">
            <v>-19.690000000000001</v>
          </cell>
          <cell r="S2750">
            <v>11404.579999999998</v>
          </cell>
          <cell r="T2750" t="str">
            <v>USD</v>
          </cell>
          <cell r="U2750" t="str">
            <v>ASSETS</v>
          </cell>
          <cell r="V2750" t="str">
            <v>CURRENT ASSETS</v>
          </cell>
        </row>
        <row r="2751">
          <cell r="C2751" t="str">
            <v>S3   A40910JB01USD</v>
          </cell>
          <cell r="D2751" t="str">
            <v>CAFA****</v>
          </cell>
          <cell r="E2751" t="str">
            <v>CON RECEIVABLES</v>
          </cell>
          <cell r="F2751" t="str">
            <v>Balance Sheet</v>
          </cell>
          <cell r="G2751">
            <v>129699.65</v>
          </cell>
          <cell r="H2751">
            <v>39008.050000000003</v>
          </cell>
          <cell r="I2751">
            <v>-4872399.4800000004</v>
          </cell>
          <cell r="J2751">
            <v>19862.599999999999</v>
          </cell>
          <cell r="K2751">
            <v>19483.47</v>
          </cell>
          <cell r="L2751">
            <v>19436.54</v>
          </cell>
          <cell r="M2751">
            <v>55200.03</v>
          </cell>
          <cell r="N2751">
            <v>16876.46</v>
          </cell>
          <cell r="O2751">
            <v>137263.04000000001</v>
          </cell>
          <cell r="P2751">
            <v>746417.53</v>
          </cell>
          <cell r="Q2751">
            <v>-1194.9000000000001</v>
          </cell>
          <cell r="R2751">
            <v>21632.13</v>
          </cell>
          <cell r="S2751">
            <v>-3668714.8800000004</v>
          </cell>
          <cell r="T2751" t="str">
            <v>USD</v>
          </cell>
          <cell r="U2751" t="str">
            <v>ASSETS</v>
          </cell>
          <cell r="V2751" t="str">
            <v>CURRENT ASSETS</v>
          </cell>
        </row>
        <row r="2752">
          <cell r="C2752" t="str">
            <v>S3   A40910JG01USD</v>
          </cell>
          <cell r="D2752" t="str">
            <v>CAFA****</v>
          </cell>
          <cell r="E2752" t="str">
            <v>CON RECEIVABLES</v>
          </cell>
          <cell r="F2752" t="str">
            <v>Balance Sheet</v>
          </cell>
          <cell r="G2752">
            <v>159.38</v>
          </cell>
          <cell r="H2752">
            <v>159.38</v>
          </cell>
          <cell r="I2752">
            <v>160213.39000000001</v>
          </cell>
          <cell r="J2752">
            <v>193699.69</v>
          </cell>
          <cell r="K2752">
            <v>218447.17</v>
          </cell>
          <cell r="L2752">
            <v>102815.88</v>
          </cell>
          <cell r="M2752">
            <v>345444.37</v>
          </cell>
          <cell r="N2752">
            <v>349220.96</v>
          </cell>
          <cell r="O2752">
            <v>352997.55</v>
          </cell>
          <cell r="P2752">
            <v>356774.14</v>
          </cell>
          <cell r="Q2752">
            <v>360550.73</v>
          </cell>
          <cell r="R2752">
            <v>44367.12</v>
          </cell>
          <cell r="S2752">
            <v>2484849.7600000002</v>
          </cell>
          <cell r="T2752" t="str">
            <v>USD</v>
          </cell>
          <cell r="U2752" t="str">
            <v>ASSETS</v>
          </cell>
          <cell r="V2752" t="str">
            <v>CURRENT ASSETS</v>
          </cell>
        </row>
        <row r="2753">
          <cell r="C2753" t="str">
            <v>S3   A40910JU01USD</v>
          </cell>
          <cell r="D2753" t="str">
            <v>CAFA****</v>
          </cell>
          <cell r="E2753" t="str">
            <v>CON RECEIVABLES</v>
          </cell>
          <cell r="F2753" t="str">
            <v>Balance Sheet</v>
          </cell>
          <cell r="G2753">
            <v>0</v>
          </cell>
          <cell r="H2753">
            <v>0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0</v>
          </cell>
          <cell r="Q2753">
            <v>1329.2</v>
          </cell>
          <cell r="R2753">
            <v>1329.2</v>
          </cell>
          <cell r="S2753">
            <v>2658.4</v>
          </cell>
          <cell r="T2753" t="str">
            <v>USD</v>
          </cell>
          <cell r="U2753" t="str">
            <v>ASSETS</v>
          </cell>
          <cell r="V2753" t="str">
            <v>CURRENT ASSETS</v>
          </cell>
        </row>
        <row r="2754">
          <cell r="C2754" t="str">
            <v>S3   A40910LC01USD</v>
          </cell>
          <cell r="D2754" t="str">
            <v>CAFA****</v>
          </cell>
          <cell r="E2754" t="str">
            <v>CON RECEIVABLES</v>
          </cell>
          <cell r="F2754" t="str">
            <v>Balance Sheet</v>
          </cell>
          <cell r="G2754">
            <v>2331068.64</v>
          </cell>
          <cell r="H2754">
            <v>2472286.7999999998</v>
          </cell>
          <cell r="I2754">
            <v>2833186.28</v>
          </cell>
          <cell r="J2754">
            <v>2874550.35</v>
          </cell>
          <cell r="K2754">
            <v>2915638.13</v>
          </cell>
          <cell r="L2754">
            <v>2958114.75</v>
          </cell>
          <cell r="M2754">
            <v>2999346.86</v>
          </cell>
          <cell r="N2754">
            <v>3038352.49</v>
          </cell>
          <cell r="O2754">
            <v>3090195.53</v>
          </cell>
          <cell r="P2754">
            <v>3135222.85</v>
          </cell>
          <cell r="Q2754">
            <v>3181359.95</v>
          </cell>
          <cell r="R2754">
            <v>3240857.85</v>
          </cell>
          <cell r="S2754">
            <v>35070180.479999997</v>
          </cell>
          <cell r="T2754" t="str">
            <v>USD</v>
          </cell>
          <cell r="U2754" t="str">
            <v>ASSETS</v>
          </cell>
          <cell r="V2754" t="str">
            <v>CURRENT ASSETS</v>
          </cell>
        </row>
        <row r="2755">
          <cell r="C2755" t="str">
            <v>S3   A40910LF01USD</v>
          </cell>
          <cell r="D2755" t="str">
            <v>CAFA****</v>
          </cell>
          <cell r="E2755" t="str">
            <v>CON RECEIVABLES</v>
          </cell>
          <cell r="F2755" t="str">
            <v>Balance Sheet</v>
          </cell>
          <cell r="G2755">
            <v>-2001.08</v>
          </cell>
          <cell r="H2755">
            <v>93.45</v>
          </cell>
          <cell r="I2755">
            <v>29282.95</v>
          </cell>
          <cell r="J2755">
            <v>15353.35</v>
          </cell>
          <cell r="K2755">
            <v>22329.55</v>
          </cell>
          <cell r="L2755">
            <v>16744.849999999999</v>
          </cell>
          <cell r="M2755">
            <v>1546.61</v>
          </cell>
          <cell r="N2755">
            <v>42715.19</v>
          </cell>
          <cell r="O2755">
            <v>71430.45</v>
          </cell>
          <cell r="P2755">
            <v>36989.449999999997</v>
          </cell>
          <cell r="Q2755">
            <v>33603.449999999997</v>
          </cell>
          <cell r="R2755">
            <v>33603.449999999997</v>
          </cell>
          <cell r="S2755">
            <v>301691.67000000004</v>
          </cell>
          <cell r="T2755" t="str">
            <v>USD</v>
          </cell>
          <cell r="U2755" t="str">
            <v>ASSETS</v>
          </cell>
          <cell r="V2755" t="str">
            <v>CURRENT ASSETS</v>
          </cell>
        </row>
        <row r="2756">
          <cell r="C2756" t="str">
            <v>S3   A40910LN01USD</v>
          </cell>
          <cell r="D2756" t="str">
            <v>CAFA****</v>
          </cell>
          <cell r="E2756" t="str">
            <v>CON RECEIVABLES</v>
          </cell>
          <cell r="F2756" t="str">
            <v>Balance Sheet</v>
          </cell>
          <cell r="G2756">
            <v>0</v>
          </cell>
          <cell r="H2756">
            <v>43147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86294</v>
          </cell>
          <cell r="Q2756">
            <v>43147</v>
          </cell>
          <cell r="R2756">
            <v>86294</v>
          </cell>
          <cell r="S2756">
            <v>258882</v>
          </cell>
          <cell r="T2756" t="str">
            <v>USD</v>
          </cell>
          <cell r="U2756" t="str">
            <v>ASSETS</v>
          </cell>
          <cell r="V2756" t="str">
            <v>CURRENT ASSETS</v>
          </cell>
        </row>
        <row r="2757">
          <cell r="C2757" t="str">
            <v>S3   A40910LS01USD</v>
          </cell>
          <cell r="D2757" t="str">
            <v>CAFA****</v>
          </cell>
          <cell r="E2757" t="str">
            <v>CON RECEIVABLES</v>
          </cell>
          <cell r="F2757" t="str">
            <v>Balance Sheet</v>
          </cell>
          <cell r="G2757">
            <v>718.72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718.72</v>
          </cell>
          <cell r="T2757" t="str">
            <v>USD</v>
          </cell>
          <cell r="U2757" t="str">
            <v>ASSETS</v>
          </cell>
          <cell r="V2757" t="str">
            <v>CURRENT ASSETS</v>
          </cell>
        </row>
        <row r="2758">
          <cell r="C2758" t="str">
            <v>S3   A40910LU01USD</v>
          </cell>
          <cell r="D2758" t="str">
            <v>CAFA****</v>
          </cell>
          <cell r="E2758" t="str">
            <v>CON RECEIVABLES</v>
          </cell>
          <cell r="F2758" t="str">
            <v>Balance Sheet</v>
          </cell>
          <cell r="G2758">
            <v>16895.599999999999</v>
          </cell>
          <cell r="H2758">
            <v>16681.900000000001</v>
          </cell>
          <cell r="I2758">
            <v>16681.900000000001</v>
          </cell>
          <cell r="J2758">
            <v>67379.570000000007</v>
          </cell>
          <cell r="K2758">
            <v>33581.120000000003</v>
          </cell>
          <cell r="L2758">
            <v>33581.120000000003</v>
          </cell>
          <cell r="M2758">
            <v>33581.120000000003</v>
          </cell>
          <cell r="N2758">
            <v>33581.120000000003</v>
          </cell>
          <cell r="O2758">
            <v>33673.57</v>
          </cell>
          <cell r="P2758">
            <v>33581.120000000003</v>
          </cell>
          <cell r="Q2758">
            <v>33581.120000000003</v>
          </cell>
          <cell r="R2758">
            <v>33581.120000000003</v>
          </cell>
          <cell r="S2758">
            <v>386380.37999999995</v>
          </cell>
          <cell r="T2758" t="str">
            <v>USD</v>
          </cell>
          <cell r="U2758" t="str">
            <v>ASSETS</v>
          </cell>
          <cell r="V2758" t="str">
            <v>CURRENT ASSETS</v>
          </cell>
        </row>
        <row r="2759">
          <cell r="C2759" t="str">
            <v>S3   A40910LV01USD</v>
          </cell>
          <cell r="D2759" t="str">
            <v>CAFA****</v>
          </cell>
          <cell r="E2759" t="str">
            <v>CON RECEIVABLES</v>
          </cell>
          <cell r="F2759" t="str">
            <v>Balance Sheet</v>
          </cell>
          <cell r="G2759">
            <v>0</v>
          </cell>
          <cell r="H2759">
            <v>0</v>
          </cell>
          <cell r="I2759">
            <v>0</v>
          </cell>
          <cell r="J2759">
            <v>0</v>
          </cell>
          <cell r="K2759">
            <v>0</v>
          </cell>
          <cell r="L2759">
            <v>18300.45</v>
          </cell>
          <cell r="M2759">
            <v>3254.74</v>
          </cell>
          <cell r="N2759">
            <v>3254.74</v>
          </cell>
          <cell r="O2759">
            <v>3254.74</v>
          </cell>
          <cell r="P2759">
            <v>3254.74</v>
          </cell>
          <cell r="Q2759">
            <v>3254.74</v>
          </cell>
          <cell r="R2759">
            <v>3254.74</v>
          </cell>
          <cell r="S2759">
            <v>37828.889999999992</v>
          </cell>
          <cell r="T2759" t="str">
            <v>USD</v>
          </cell>
          <cell r="U2759" t="str">
            <v>ASSETS</v>
          </cell>
          <cell r="V2759" t="str">
            <v>CURRENT ASSETS</v>
          </cell>
        </row>
        <row r="2760">
          <cell r="C2760" t="str">
            <v>S3   A40910LZ01USD</v>
          </cell>
          <cell r="D2760" t="str">
            <v>CAFA****</v>
          </cell>
          <cell r="E2760" t="str">
            <v>CON RECEIVABLES</v>
          </cell>
          <cell r="F2760" t="str">
            <v>Balance Sheet</v>
          </cell>
          <cell r="G2760">
            <v>0</v>
          </cell>
          <cell r="H2760">
            <v>0</v>
          </cell>
          <cell r="I2760">
            <v>0</v>
          </cell>
          <cell r="J2760">
            <v>0</v>
          </cell>
          <cell r="K2760">
            <v>0</v>
          </cell>
          <cell r="L2760">
            <v>0</v>
          </cell>
          <cell r="M2760">
            <v>0</v>
          </cell>
          <cell r="N2760">
            <v>0</v>
          </cell>
          <cell r="O2760">
            <v>7454.66</v>
          </cell>
          <cell r="P2760">
            <v>0</v>
          </cell>
          <cell r="Q2760">
            <v>0</v>
          </cell>
          <cell r="R2760">
            <v>0</v>
          </cell>
          <cell r="S2760">
            <v>7454.66</v>
          </cell>
          <cell r="T2760" t="str">
            <v>USD</v>
          </cell>
          <cell r="U2760" t="str">
            <v>ASSETS</v>
          </cell>
          <cell r="V2760" t="str">
            <v>CURRENT ASSETS</v>
          </cell>
        </row>
        <row r="2761">
          <cell r="C2761" t="str">
            <v>S3   A40910MC01USD</v>
          </cell>
          <cell r="D2761" t="str">
            <v>CAFA****</v>
          </cell>
          <cell r="E2761" t="str">
            <v>CON RECEIVABLES</v>
          </cell>
          <cell r="F2761" t="str">
            <v>Balance Sheet</v>
          </cell>
          <cell r="G2761">
            <v>12014</v>
          </cell>
          <cell r="H2761">
            <v>0</v>
          </cell>
          <cell r="I2761">
            <v>27895.52</v>
          </cell>
          <cell r="J2761">
            <v>13725.25</v>
          </cell>
          <cell r="K2761">
            <v>9205.92</v>
          </cell>
          <cell r="L2761">
            <v>6314.35</v>
          </cell>
          <cell r="M2761">
            <v>8394.4</v>
          </cell>
          <cell r="N2761">
            <v>8515.15</v>
          </cell>
          <cell r="O2761">
            <v>2170</v>
          </cell>
          <cell r="P2761">
            <v>3947.65</v>
          </cell>
          <cell r="Q2761">
            <v>4393.8999999999996</v>
          </cell>
          <cell r="R2761">
            <v>82481.350000000006</v>
          </cell>
          <cell r="S2761">
            <v>179057.49</v>
          </cell>
          <cell r="T2761" t="str">
            <v>USD</v>
          </cell>
          <cell r="U2761" t="str">
            <v>ASSETS</v>
          </cell>
          <cell r="V2761" t="str">
            <v>CURRENT ASSETS</v>
          </cell>
        </row>
        <row r="2762">
          <cell r="C2762" t="str">
            <v>S3   A40910MW01USD</v>
          </cell>
          <cell r="D2762" t="str">
            <v>CAFA****</v>
          </cell>
          <cell r="E2762" t="str">
            <v>CON RECEIVABLES</v>
          </cell>
          <cell r="F2762" t="str">
            <v>Balance Sheet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1657.6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1657.6</v>
          </cell>
          <cell r="T2762" t="str">
            <v>USD</v>
          </cell>
          <cell r="U2762" t="str">
            <v>ASSETS</v>
          </cell>
          <cell r="V2762" t="str">
            <v>CURRENT ASSETS</v>
          </cell>
        </row>
        <row r="2763">
          <cell r="C2763" t="str">
            <v>S3   A40910N501USD</v>
          </cell>
          <cell r="D2763" t="str">
            <v>CAFA****</v>
          </cell>
          <cell r="E2763" t="str">
            <v>CON RECEIVABLES</v>
          </cell>
          <cell r="F2763" t="str">
            <v>Balance Sheet</v>
          </cell>
          <cell r="G2763">
            <v>2519.5</v>
          </cell>
          <cell r="H2763">
            <v>0</v>
          </cell>
          <cell r="I2763">
            <v>22799.4</v>
          </cell>
          <cell r="J2763">
            <v>42545.7</v>
          </cell>
          <cell r="K2763">
            <v>61122.3</v>
          </cell>
          <cell r="L2763">
            <v>78626.850000000006</v>
          </cell>
          <cell r="M2763">
            <v>10553.55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  <cell r="R2763">
            <v>0</v>
          </cell>
          <cell r="S2763">
            <v>218167.3</v>
          </cell>
          <cell r="T2763" t="str">
            <v>USD</v>
          </cell>
          <cell r="U2763" t="str">
            <v>ASSETS</v>
          </cell>
          <cell r="V2763" t="str">
            <v>CURRENT ASSETS</v>
          </cell>
        </row>
        <row r="2764">
          <cell r="C2764" t="str">
            <v>S3   A40910NB01USD</v>
          </cell>
          <cell r="D2764" t="str">
            <v>CAFA****</v>
          </cell>
          <cell r="E2764" t="str">
            <v>CON RECEIVABLES</v>
          </cell>
          <cell r="F2764" t="str">
            <v>Balance Sheet</v>
          </cell>
          <cell r="G2764">
            <v>813994.06</v>
          </cell>
          <cell r="H2764">
            <v>814016.06</v>
          </cell>
          <cell r="I2764">
            <v>43.96</v>
          </cell>
          <cell r="J2764">
            <v>44.42</v>
          </cell>
          <cell r="K2764">
            <v>21.99</v>
          </cell>
          <cell r="L2764">
            <v>27</v>
          </cell>
          <cell r="M2764">
            <v>21.99</v>
          </cell>
          <cell r="N2764">
            <v>21.99</v>
          </cell>
          <cell r="O2764">
            <v>2131.04</v>
          </cell>
          <cell r="P2764">
            <v>0</v>
          </cell>
          <cell r="Q2764">
            <v>0</v>
          </cell>
          <cell r="R2764">
            <v>0</v>
          </cell>
          <cell r="S2764">
            <v>1630322.51</v>
          </cell>
          <cell r="T2764" t="str">
            <v>USD</v>
          </cell>
          <cell r="U2764" t="str">
            <v>ASSETS</v>
          </cell>
          <cell r="V2764" t="str">
            <v>CURRENT ASSETS</v>
          </cell>
        </row>
        <row r="2765">
          <cell r="C2765" t="str">
            <v>S3   A40910NN01USD</v>
          </cell>
          <cell r="D2765" t="str">
            <v>CAFA****</v>
          </cell>
          <cell r="E2765" t="str">
            <v>CON RECEIVABLES</v>
          </cell>
          <cell r="F2765" t="str">
            <v>Balance Sheet</v>
          </cell>
          <cell r="G2765">
            <v>26250</v>
          </cell>
          <cell r="H2765">
            <v>26250</v>
          </cell>
          <cell r="I2765">
            <v>127633.8</v>
          </cell>
          <cell r="J2765">
            <v>136969.51</v>
          </cell>
          <cell r="K2765">
            <v>170171.46</v>
          </cell>
          <cell r="L2765">
            <v>165800.21</v>
          </cell>
          <cell r="M2765">
            <v>177216.76</v>
          </cell>
          <cell r="N2765">
            <v>178108.11</v>
          </cell>
          <cell r="O2765">
            <v>178999.46</v>
          </cell>
          <cell r="P2765">
            <v>110233.8</v>
          </cell>
          <cell r="Q2765">
            <v>111103.15</v>
          </cell>
          <cell r="R2765">
            <v>-27795.1</v>
          </cell>
          <cell r="S2765">
            <v>1380941.16</v>
          </cell>
          <cell r="T2765" t="str">
            <v>USD</v>
          </cell>
          <cell r="U2765" t="str">
            <v>ASSETS</v>
          </cell>
          <cell r="V2765" t="str">
            <v>CURRENT ASSETS</v>
          </cell>
        </row>
        <row r="2766">
          <cell r="C2766" t="str">
            <v>S3   A40910O301USD</v>
          </cell>
          <cell r="D2766" t="str">
            <v>CAFA****</v>
          </cell>
          <cell r="E2766" t="str">
            <v>CON RECEIVABLES</v>
          </cell>
          <cell r="F2766" t="str">
            <v>Balance Sheet</v>
          </cell>
          <cell r="G2766">
            <v>0</v>
          </cell>
          <cell r="H2766">
            <v>0</v>
          </cell>
          <cell r="I2766">
            <v>0</v>
          </cell>
          <cell r="J2766">
            <v>0</v>
          </cell>
          <cell r="K2766">
            <v>0</v>
          </cell>
          <cell r="L2766">
            <v>0</v>
          </cell>
          <cell r="M2766">
            <v>0</v>
          </cell>
          <cell r="N2766">
            <v>0</v>
          </cell>
          <cell r="O2766">
            <v>1456.45</v>
          </cell>
          <cell r="P2766">
            <v>1456.45</v>
          </cell>
          <cell r="Q2766">
            <v>1456.45</v>
          </cell>
          <cell r="R2766">
            <v>1456.45</v>
          </cell>
          <cell r="S2766">
            <v>5825.8</v>
          </cell>
          <cell r="T2766" t="str">
            <v>USD</v>
          </cell>
          <cell r="U2766" t="str">
            <v>ASSETS</v>
          </cell>
          <cell r="V2766" t="str">
            <v>CURRENT ASSETS</v>
          </cell>
        </row>
        <row r="2767">
          <cell r="C2767" t="str">
            <v>S3   A40910O401USD</v>
          </cell>
          <cell r="D2767" t="str">
            <v>CAFA****</v>
          </cell>
          <cell r="E2767" t="str">
            <v>CON RECEIVABLES</v>
          </cell>
          <cell r="F2767" t="str">
            <v>Balance Sheet</v>
          </cell>
          <cell r="G2767">
            <v>0</v>
          </cell>
          <cell r="H2767">
            <v>0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  <cell r="O2767">
            <v>4025.51</v>
          </cell>
          <cell r="P2767">
            <v>4025.51</v>
          </cell>
          <cell r="Q2767">
            <v>4025.51</v>
          </cell>
          <cell r="R2767">
            <v>4025.51</v>
          </cell>
          <cell r="S2767">
            <v>16102.04</v>
          </cell>
          <cell r="T2767" t="str">
            <v>USD</v>
          </cell>
          <cell r="U2767" t="str">
            <v>ASSETS</v>
          </cell>
          <cell r="V2767" t="str">
            <v>CURRENT ASSETS</v>
          </cell>
        </row>
        <row r="2768">
          <cell r="C2768" t="str">
            <v>S3   A40910P301USD</v>
          </cell>
          <cell r="D2768" t="str">
            <v>CAFA****</v>
          </cell>
          <cell r="E2768" t="str">
            <v>CON RECEIVABLES</v>
          </cell>
          <cell r="F2768" t="str">
            <v>Balance Sheet</v>
          </cell>
          <cell r="G2768">
            <v>381.52</v>
          </cell>
          <cell r="H2768">
            <v>209.58</v>
          </cell>
          <cell r="I2768">
            <v>209.58</v>
          </cell>
          <cell r="J2768">
            <v>209.58</v>
          </cell>
          <cell r="K2768">
            <v>46.64</v>
          </cell>
          <cell r="L2768">
            <v>209.58</v>
          </cell>
          <cell r="M2768">
            <v>209.58</v>
          </cell>
          <cell r="N2768">
            <v>209.58</v>
          </cell>
          <cell r="O2768">
            <v>209.58</v>
          </cell>
          <cell r="P2768">
            <v>209.58</v>
          </cell>
          <cell r="Q2768">
            <v>209.58</v>
          </cell>
          <cell r="R2768">
            <v>209.58</v>
          </cell>
          <cell r="S2768">
            <v>2523.9599999999996</v>
          </cell>
          <cell r="T2768" t="str">
            <v>USD</v>
          </cell>
          <cell r="U2768" t="str">
            <v>ASSETS</v>
          </cell>
          <cell r="V2768" t="str">
            <v>CURRENT ASSETS</v>
          </cell>
        </row>
        <row r="2769">
          <cell r="C2769" t="str">
            <v>S3   A40910PJ01USD</v>
          </cell>
          <cell r="D2769" t="str">
            <v>CAFA****</v>
          </cell>
          <cell r="E2769" t="str">
            <v>CON RECEIVABLES</v>
          </cell>
          <cell r="F2769" t="str">
            <v>Balance Sheet</v>
          </cell>
          <cell r="G2769">
            <v>7260</v>
          </cell>
          <cell r="H2769">
            <v>0</v>
          </cell>
          <cell r="I2769">
            <v>19169.84</v>
          </cell>
          <cell r="J2769">
            <v>9584.92</v>
          </cell>
          <cell r="K2769">
            <v>6055.43</v>
          </cell>
          <cell r="L2769">
            <v>6055.43</v>
          </cell>
          <cell r="M2769">
            <v>6055.43</v>
          </cell>
          <cell r="N2769">
            <v>6055.43</v>
          </cell>
          <cell r="O2769">
            <v>33886.54</v>
          </cell>
          <cell r="P2769">
            <v>6055.43</v>
          </cell>
          <cell r="Q2769">
            <v>6055.43</v>
          </cell>
          <cell r="R2769">
            <v>6055.43</v>
          </cell>
          <cell r="S2769">
            <v>112289.31</v>
          </cell>
          <cell r="T2769" t="str">
            <v>USD</v>
          </cell>
          <cell r="U2769" t="str">
            <v>ASSETS</v>
          </cell>
          <cell r="V2769" t="str">
            <v>CURRENT ASSETS</v>
          </cell>
        </row>
        <row r="2770">
          <cell r="C2770" t="str">
            <v>S3   A40910PV01USD</v>
          </cell>
          <cell r="D2770" t="str">
            <v>CAFA****</v>
          </cell>
          <cell r="E2770" t="str">
            <v>CON RECEIVABLES</v>
          </cell>
          <cell r="F2770" t="str">
            <v>Balance Sheet</v>
          </cell>
          <cell r="G2770">
            <v>4375</v>
          </cell>
          <cell r="H2770">
            <v>0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  <cell r="R2770">
            <v>0</v>
          </cell>
          <cell r="S2770">
            <v>4375</v>
          </cell>
          <cell r="T2770" t="str">
            <v>USD</v>
          </cell>
          <cell r="U2770" t="str">
            <v>ASSETS</v>
          </cell>
          <cell r="V2770" t="str">
            <v>CURRENT ASSETS</v>
          </cell>
        </row>
        <row r="2771">
          <cell r="C2771" t="str">
            <v>S3   A40910R101USD</v>
          </cell>
          <cell r="D2771" t="str">
            <v>CAFA****</v>
          </cell>
          <cell r="E2771" t="str">
            <v>CON RECEIVABLES</v>
          </cell>
          <cell r="F2771" t="str">
            <v>Balance Sheet</v>
          </cell>
          <cell r="G2771">
            <v>1521</v>
          </cell>
          <cell r="H2771">
            <v>0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2442.54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>
            <v>3963.54</v>
          </cell>
          <cell r="T2771" t="str">
            <v>USD</v>
          </cell>
          <cell r="U2771" t="str">
            <v>ASSETS</v>
          </cell>
          <cell r="V2771" t="str">
            <v>CURRENT ASSETS</v>
          </cell>
        </row>
        <row r="2772">
          <cell r="C2772" t="str">
            <v>S3   A40910R801USD</v>
          </cell>
          <cell r="D2772" t="str">
            <v>CAFA****</v>
          </cell>
          <cell r="E2772" t="str">
            <v>CON RECEIVABLES</v>
          </cell>
          <cell r="F2772" t="str">
            <v>Balance Sheet</v>
          </cell>
          <cell r="G2772">
            <v>29301.599999999999</v>
          </cell>
          <cell r="H2772">
            <v>7440.3</v>
          </cell>
          <cell r="I2772">
            <v>59642</v>
          </cell>
          <cell r="J2772">
            <v>82503.839999999997</v>
          </cell>
          <cell r="K2772">
            <v>48323.01</v>
          </cell>
          <cell r="L2772">
            <v>42823.15</v>
          </cell>
          <cell r="M2772">
            <v>46818.400000000001</v>
          </cell>
          <cell r="N2772">
            <v>33831.919999999998</v>
          </cell>
          <cell r="O2772">
            <v>41755.19</v>
          </cell>
          <cell r="P2772">
            <v>31440.03</v>
          </cell>
          <cell r="Q2772">
            <v>39442.54</v>
          </cell>
          <cell r="R2772">
            <v>39525.49</v>
          </cell>
          <cell r="S2772">
            <v>502847.47000000003</v>
          </cell>
          <cell r="T2772" t="str">
            <v>USD</v>
          </cell>
          <cell r="U2772" t="str">
            <v>ASSETS</v>
          </cell>
          <cell r="V2772" t="str">
            <v>CURRENT ASSETS</v>
          </cell>
        </row>
        <row r="2773">
          <cell r="C2773" t="str">
            <v>S3   A40910R901USD</v>
          </cell>
          <cell r="D2773" t="str">
            <v>CAFA****</v>
          </cell>
          <cell r="E2773" t="str">
            <v>CON RECEIVABLES</v>
          </cell>
          <cell r="F2773" t="str">
            <v>Balance Sheet</v>
          </cell>
          <cell r="G2773">
            <v>3058.08</v>
          </cell>
          <cell r="H2773">
            <v>0</v>
          </cell>
          <cell r="I2773">
            <v>9890.7199999999993</v>
          </cell>
          <cell r="J2773">
            <v>4946</v>
          </cell>
          <cell r="K2773">
            <v>4946</v>
          </cell>
          <cell r="L2773">
            <v>4946</v>
          </cell>
          <cell r="M2773">
            <v>4946</v>
          </cell>
          <cell r="N2773">
            <v>4946</v>
          </cell>
          <cell r="O2773">
            <v>4946</v>
          </cell>
          <cell r="P2773">
            <v>4946</v>
          </cell>
          <cell r="Q2773">
            <v>4946</v>
          </cell>
          <cell r="R2773">
            <v>4946</v>
          </cell>
          <cell r="S2773">
            <v>57462.8</v>
          </cell>
          <cell r="T2773" t="str">
            <v>USD</v>
          </cell>
          <cell r="U2773" t="str">
            <v>ASSETS</v>
          </cell>
          <cell r="V2773" t="str">
            <v>CURRENT ASSETS</v>
          </cell>
        </row>
        <row r="2774">
          <cell r="C2774" t="str">
            <v>S3   A40910S101USD</v>
          </cell>
          <cell r="D2774" t="str">
            <v>CAFA****</v>
          </cell>
          <cell r="E2774" t="str">
            <v>CON RECEIVABLES</v>
          </cell>
          <cell r="F2774" t="str">
            <v>Balance Sheet</v>
          </cell>
          <cell r="G2774">
            <v>651.75</v>
          </cell>
          <cell r="H2774">
            <v>0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>
            <v>0</v>
          </cell>
          <cell r="S2774">
            <v>651.75</v>
          </cell>
          <cell r="T2774" t="str">
            <v>USD</v>
          </cell>
          <cell r="U2774" t="str">
            <v>ASSETS</v>
          </cell>
          <cell r="V2774" t="str">
            <v>CURRENT ASSETS</v>
          </cell>
        </row>
        <row r="2775">
          <cell r="C2775" t="str">
            <v>S3   A40910S901USD</v>
          </cell>
          <cell r="D2775" t="str">
            <v>CAFA****</v>
          </cell>
          <cell r="E2775" t="str">
            <v>CON RECEIVABLES</v>
          </cell>
          <cell r="F2775" t="str">
            <v>Balance Sheet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3525.16</v>
          </cell>
          <cell r="M2775">
            <v>623.96</v>
          </cell>
          <cell r="N2775">
            <v>623.96</v>
          </cell>
          <cell r="O2775">
            <v>623.96</v>
          </cell>
          <cell r="P2775">
            <v>623.96</v>
          </cell>
          <cell r="Q2775">
            <v>623.96</v>
          </cell>
          <cell r="R2775">
            <v>623.96</v>
          </cell>
          <cell r="S2775">
            <v>7268.92</v>
          </cell>
          <cell r="T2775" t="str">
            <v>USD</v>
          </cell>
          <cell r="U2775" t="str">
            <v>ASSETS</v>
          </cell>
          <cell r="V2775" t="str">
            <v>CURRENT ASSETS</v>
          </cell>
        </row>
        <row r="2776">
          <cell r="C2776" t="str">
            <v>S3   A40910SD01USD</v>
          </cell>
          <cell r="D2776" t="str">
            <v>CAFA****</v>
          </cell>
          <cell r="E2776" t="str">
            <v>CON RECEIVABLES</v>
          </cell>
          <cell r="F2776" t="str">
            <v>Balance Sheet</v>
          </cell>
          <cell r="G2776">
            <v>0</v>
          </cell>
          <cell r="H2776">
            <v>0</v>
          </cell>
          <cell r="I2776">
            <v>0</v>
          </cell>
          <cell r="J2776">
            <v>0</v>
          </cell>
          <cell r="K2776">
            <v>0</v>
          </cell>
          <cell r="L2776">
            <v>4240.21</v>
          </cell>
          <cell r="M2776">
            <v>848.03</v>
          </cell>
          <cell r="N2776">
            <v>848.03</v>
          </cell>
          <cell r="O2776">
            <v>848.03</v>
          </cell>
          <cell r="P2776">
            <v>848.03</v>
          </cell>
          <cell r="Q2776">
            <v>848.03</v>
          </cell>
          <cell r="R2776">
            <v>848.03</v>
          </cell>
          <cell r="S2776">
            <v>9328.39</v>
          </cell>
          <cell r="T2776" t="str">
            <v>USD</v>
          </cell>
          <cell r="U2776" t="str">
            <v>ASSETS</v>
          </cell>
          <cell r="V2776" t="str">
            <v>CURRENT ASSETS</v>
          </cell>
        </row>
        <row r="2777">
          <cell r="C2777" t="str">
            <v>S3   A40910T301USD</v>
          </cell>
          <cell r="D2777" t="str">
            <v>CAFA****</v>
          </cell>
          <cell r="E2777" t="str">
            <v>CON RECEIVABLES</v>
          </cell>
          <cell r="F2777" t="str">
            <v>Balance Sheet</v>
          </cell>
          <cell r="G2777">
            <v>603146</v>
          </cell>
          <cell r="H2777">
            <v>0</v>
          </cell>
          <cell r="I2777">
            <v>2244880.6800000002</v>
          </cell>
          <cell r="J2777">
            <v>495045</v>
          </cell>
          <cell r="K2777">
            <v>512431</v>
          </cell>
          <cell r="L2777">
            <v>581168</v>
          </cell>
          <cell r="M2777">
            <v>507920.95</v>
          </cell>
          <cell r="N2777">
            <v>541867</v>
          </cell>
          <cell r="O2777">
            <v>485700</v>
          </cell>
          <cell r="P2777">
            <v>519715.85</v>
          </cell>
          <cell r="Q2777">
            <v>476154.15</v>
          </cell>
          <cell r="R2777">
            <v>476154.15</v>
          </cell>
          <cell r="S2777">
            <v>7444182.7800000003</v>
          </cell>
          <cell r="T2777" t="str">
            <v>USD</v>
          </cell>
          <cell r="U2777" t="str">
            <v>ASSETS</v>
          </cell>
          <cell r="V2777" t="str">
            <v>CURRENT ASSETS</v>
          </cell>
        </row>
        <row r="2778">
          <cell r="C2778" t="str">
            <v>S3   A40910T313USD</v>
          </cell>
          <cell r="D2778" t="str">
            <v>CAFA****</v>
          </cell>
          <cell r="E2778" t="str">
            <v>CON RECEIVABLES</v>
          </cell>
          <cell r="F2778" t="str">
            <v>Balance Sheet</v>
          </cell>
          <cell r="G2778">
            <v>0</v>
          </cell>
          <cell r="H2778">
            <v>0</v>
          </cell>
          <cell r="I2778">
            <v>-1122440.3400000001</v>
          </cell>
          <cell r="J2778">
            <v>0</v>
          </cell>
          <cell r="K2778">
            <v>0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>
            <v>-1122440.3400000001</v>
          </cell>
          <cell r="T2778" t="str">
            <v>USD</v>
          </cell>
          <cell r="U2778" t="str">
            <v>ASSETS</v>
          </cell>
          <cell r="V2778" t="str">
            <v>CURRENT ASSETS</v>
          </cell>
        </row>
        <row r="2779">
          <cell r="C2779" t="str">
            <v>S3   A40910U201USD</v>
          </cell>
          <cell r="D2779" t="str">
            <v>CAFA****</v>
          </cell>
          <cell r="E2779" t="str">
            <v>CON RECEIVABLES</v>
          </cell>
          <cell r="F2779" t="str">
            <v>Balance Sheet</v>
          </cell>
          <cell r="G2779">
            <v>5124.42</v>
          </cell>
          <cell r="H2779">
            <v>0</v>
          </cell>
          <cell r="I2779">
            <v>5300</v>
          </cell>
          <cell r="J2779">
            <v>11305.58</v>
          </cell>
          <cell r="K2779">
            <v>10424.73</v>
          </cell>
          <cell r="L2779">
            <v>6381.18</v>
          </cell>
          <cell r="M2779">
            <v>6381.18</v>
          </cell>
          <cell r="N2779">
            <v>6381.18</v>
          </cell>
          <cell r="O2779">
            <v>6381.18</v>
          </cell>
          <cell r="P2779">
            <v>6381.18</v>
          </cell>
          <cell r="Q2779">
            <v>6381.18</v>
          </cell>
          <cell r="R2779">
            <v>6381.18</v>
          </cell>
          <cell r="S2779">
            <v>76822.989999999991</v>
          </cell>
          <cell r="T2779" t="str">
            <v>USD</v>
          </cell>
          <cell r="U2779" t="str">
            <v>ASSETS</v>
          </cell>
          <cell r="V2779" t="str">
            <v>CURRENT ASSETS</v>
          </cell>
        </row>
        <row r="2780">
          <cell r="C2780" t="str">
            <v>S3   A40910U601USD</v>
          </cell>
          <cell r="D2780" t="str">
            <v>CAFA****</v>
          </cell>
          <cell r="E2780" t="str">
            <v>CON RECEIVABLES</v>
          </cell>
          <cell r="F2780" t="str">
            <v>Balance Sheet</v>
          </cell>
          <cell r="G2780">
            <v>0</v>
          </cell>
          <cell r="H2780">
            <v>0</v>
          </cell>
          <cell r="I2780">
            <v>0</v>
          </cell>
          <cell r="J2780">
            <v>0</v>
          </cell>
          <cell r="K2780">
            <v>0</v>
          </cell>
          <cell r="L2780">
            <v>49758.27</v>
          </cell>
          <cell r="M2780">
            <v>9025.16</v>
          </cell>
          <cell r="N2780">
            <v>9025.16</v>
          </cell>
          <cell r="O2780">
            <v>9025.16</v>
          </cell>
          <cell r="P2780">
            <v>9025.16</v>
          </cell>
          <cell r="Q2780">
            <v>9025.16</v>
          </cell>
          <cell r="R2780">
            <v>9025.16</v>
          </cell>
          <cell r="S2780">
            <v>103909.23000000001</v>
          </cell>
          <cell r="T2780" t="str">
            <v>USD</v>
          </cell>
          <cell r="U2780" t="str">
            <v>ASSETS</v>
          </cell>
          <cell r="V2780" t="str">
            <v>CURRENT ASSETS</v>
          </cell>
        </row>
        <row r="2781">
          <cell r="C2781" t="str">
            <v>S3   A40910W301USD</v>
          </cell>
          <cell r="D2781" t="str">
            <v>CAFA****</v>
          </cell>
          <cell r="E2781" t="str">
            <v>CON RECEIVABLES</v>
          </cell>
          <cell r="F2781" t="str">
            <v>Balance Sheet</v>
          </cell>
          <cell r="G2781">
            <v>0</v>
          </cell>
          <cell r="H2781">
            <v>0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  <cell r="O2781">
            <v>-27831.11</v>
          </cell>
          <cell r="P2781">
            <v>0</v>
          </cell>
          <cell r="Q2781">
            <v>0</v>
          </cell>
          <cell r="R2781">
            <v>0</v>
          </cell>
          <cell r="S2781">
            <v>-27831.11</v>
          </cell>
          <cell r="T2781" t="str">
            <v>USD</v>
          </cell>
          <cell r="U2781" t="str">
            <v>ASSETS</v>
          </cell>
          <cell r="V2781" t="str">
            <v>CURRENT ASSETS</v>
          </cell>
        </row>
        <row r="2782">
          <cell r="C2782" t="str">
            <v>S3   A40910WI01USD</v>
          </cell>
          <cell r="D2782" t="str">
            <v>CAFA****</v>
          </cell>
          <cell r="E2782" t="str">
            <v>CON RECEIVABLES</v>
          </cell>
          <cell r="F2782" t="str">
            <v>Balance Sheet</v>
          </cell>
          <cell r="G2782">
            <v>0</v>
          </cell>
          <cell r="H2782">
            <v>0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13650</v>
          </cell>
          <cell r="Q2782">
            <v>0</v>
          </cell>
          <cell r="R2782">
            <v>0</v>
          </cell>
          <cell r="S2782">
            <v>13650</v>
          </cell>
          <cell r="T2782" t="str">
            <v>USD</v>
          </cell>
          <cell r="U2782" t="str">
            <v>ASSETS</v>
          </cell>
          <cell r="V2782" t="str">
            <v>CURRENT ASSETS</v>
          </cell>
        </row>
        <row r="2783">
          <cell r="C2783" t="str">
            <v>S3   A40910WJ01USD</v>
          </cell>
          <cell r="D2783" t="str">
            <v>CAFA****</v>
          </cell>
          <cell r="E2783" t="str">
            <v>CON RECEIVABLES</v>
          </cell>
          <cell r="F2783" t="str">
            <v>Balance Sheet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203989.8</v>
          </cell>
          <cell r="M2783">
            <v>204750</v>
          </cell>
          <cell r="N2783">
            <v>204750</v>
          </cell>
          <cell r="O2783">
            <v>204750</v>
          </cell>
          <cell r="P2783">
            <v>204750</v>
          </cell>
          <cell r="Q2783">
            <v>204750</v>
          </cell>
          <cell r="R2783">
            <v>59455</v>
          </cell>
          <cell r="S2783">
            <v>1287194.8</v>
          </cell>
          <cell r="T2783" t="str">
            <v>USD</v>
          </cell>
          <cell r="U2783" t="str">
            <v>ASSETS</v>
          </cell>
          <cell r="V2783" t="str">
            <v>CURRENT ASSETS</v>
          </cell>
        </row>
        <row r="2784">
          <cell r="C2784" t="str">
            <v>S3   A40910WK01USD</v>
          </cell>
          <cell r="D2784" t="str">
            <v>CAFA****</v>
          </cell>
          <cell r="E2784" t="str">
            <v>CON RECEIVABLES</v>
          </cell>
          <cell r="F2784" t="str">
            <v>Balance Sheet</v>
          </cell>
          <cell r="G2784">
            <v>50718.68</v>
          </cell>
          <cell r="H2784">
            <v>50648.5</v>
          </cell>
          <cell r="I2784">
            <v>51065.22</v>
          </cell>
          <cell r="J2784">
            <v>61283.88</v>
          </cell>
          <cell r="K2784">
            <v>64813.85</v>
          </cell>
          <cell r="L2784">
            <v>74143.009999999995</v>
          </cell>
          <cell r="M2784">
            <v>82931.199999999997</v>
          </cell>
          <cell r="N2784">
            <v>93243.19</v>
          </cell>
          <cell r="O2784">
            <v>36916.76</v>
          </cell>
          <cell r="P2784">
            <v>52964.79</v>
          </cell>
          <cell r="Q2784">
            <v>52280.57</v>
          </cell>
          <cell r="R2784">
            <v>15771.45</v>
          </cell>
          <cell r="S2784">
            <v>686781.1</v>
          </cell>
          <cell r="T2784" t="str">
            <v>USD</v>
          </cell>
          <cell r="U2784" t="str">
            <v>ASSETS</v>
          </cell>
          <cell r="V2784" t="str">
            <v>CURRENT ASSETS</v>
          </cell>
        </row>
        <row r="2785">
          <cell r="C2785" t="str">
            <v>S3   A40910WM01USD</v>
          </cell>
          <cell r="D2785" t="str">
            <v>CAFA****</v>
          </cell>
          <cell r="E2785" t="str">
            <v>CON RECEIVABLES</v>
          </cell>
          <cell r="F2785" t="str">
            <v>Balance Sheet</v>
          </cell>
          <cell r="G2785">
            <v>0</v>
          </cell>
          <cell r="H2785">
            <v>0</v>
          </cell>
          <cell r="I2785">
            <v>0</v>
          </cell>
          <cell r="J2785">
            <v>0</v>
          </cell>
          <cell r="K2785">
            <v>0</v>
          </cell>
          <cell r="L2785">
            <v>0</v>
          </cell>
          <cell r="M2785">
            <v>0</v>
          </cell>
          <cell r="N2785">
            <v>274.83999999999997</v>
          </cell>
          <cell r="O2785">
            <v>0</v>
          </cell>
          <cell r="P2785">
            <v>0</v>
          </cell>
          <cell r="Q2785">
            <v>44886.38</v>
          </cell>
          <cell r="R2785">
            <v>0</v>
          </cell>
          <cell r="S2785">
            <v>45161.219999999994</v>
          </cell>
          <cell r="T2785" t="str">
            <v>USD</v>
          </cell>
          <cell r="U2785" t="str">
            <v>ASSETS</v>
          </cell>
          <cell r="V2785" t="str">
            <v>CURRENT ASSETS</v>
          </cell>
        </row>
        <row r="2786">
          <cell r="C2786" t="str">
            <v>S3   A40910WU01USD</v>
          </cell>
          <cell r="D2786" t="str">
            <v>CAFA****</v>
          </cell>
          <cell r="E2786" t="str">
            <v>CON RECEIVABLES</v>
          </cell>
          <cell r="F2786" t="str">
            <v>Balance Sheet</v>
          </cell>
          <cell r="G2786">
            <v>54</v>
          </cell>
          <cell r="H2786">
            <v>0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>
            <v>0</v>
          </cell>
          <cell r="S2786">
            <v>54</v>
          </cell>
          <cell r="T2786" t="str">
            <v>USD</v>
          </cell>
          <cell r="U2786" t="str">
            <v>ASSETS</v>
          </cell>
          <cell r="V2786" t="str">
            <v>CURRENT ASSETS</v>
          </cell>
        </row>
        <row r="2787">
          <cell r="C2787" t="str">
            <v>S3   A40910XJ01USD</v>
          </cell>
          <cell r="D2787" t="str">
            <v>CAFA****</v>
          </cell>
          <cell r="E2787" t="str">
            <v>CON RECEIVABLES</v>
          </cell>
          <cell r="F2787" t="str">
            <v>Balance Sheet</v>
          </cell>
          <cell r="G2787">
            <v>0</v>
          </cell>
          <cell r="H2787">
            <v>0</v>
          </cell>
          <cell r="I2787">
            <v>0</v>
          </cell>
          <cell r="J2787">
            <v>0</v>
          </cell>
          <cell r="K2787">
            <v>0</v>
          </cell>
          <cell r="L2787">
            <v>30492</v>
          </cell>
          <cell r="M2787">
            <v>29925</v>
          </cell>
          <cell r="N2787">
            <v>29925</v>
          </cell>
          <cell r="O2787">
            <v>29925</v>
          </cell>
          <cell r="P2787">
            <v>29925</v>
          </cell>
          <cell r="Q2787">
            <v>29925</v>
          </cell>
          <cell r="R2787">
            <v>0</v>
          </cell>
          <cell r="S2787">
            <v>180117</v>
          </cell>
          <cell r="T2787" t="str">
            <v>USD</v>
          </cell>
          <cell r="U2787" t="str">
            <v>ASSETS</v>
          </cell>
          <cell r="V2787" t="str">
            <v>CURRENT ASSETS</v>
          </cell>
        </row>
        <row r="2788">
          <cell r="C2788" t="str">
            <v>S3   A40910YD01USD</v>
          </cell>
          <cell r="D2788" t="str">
            <v>CAFA****</v>
          </cell>
          <cell r="E2788" t="str">
            <v>CON RECEIVABLES</v>
          </cell>
          <cell r="F2788" t="str">
            <v>Balance Sheet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1440.61</v>
          </cell>
          <cell r="P2788">
            <v>1440.61</v>
          </cell>
          <cell r="Q2788">
            <v>1440.61</v>
          </cell>
          <cell r="R2788">
            <v>1440.61</v>
          </cell>
          <cell r="S2788">
            <v>5762.44</v>
          </cell>
          <cell r="T2788" t="str">
            <v>USD</v>
          </cell>
          <cell r="U2788" t="str">
            <v>ASSETS</v>
          </cell>
          <cell r="V2788" t="str">
            <v>CURRENT ASSETS</v>
          </cell>
        </row>
        <row r="2789">
          <cell r="C2789" t="str">
            <v>S3   A40910YP01USD</v>
          </cell>
          <cell r="D2789" t="str">
            <v>CAFA****</v>
          </cell>
          <cell r="E2789" t="str">
            <v>CON RECEIVABLES</v>
          </cell>
          <cell r="F2789" t="str">
            <v>Balance Sheet</v>
          </cell>
          <cell r="G2789">
            <v>-15750</v>
          </cell>
          <cell r="H2789">
            <v>0</v>
          </cell>
          <cell r="I2789">
            <v>1638.33</v>
          </cell>
          <cell r="J2789">
            <v>0</v>
          </cell>
          <cell r="K2789">
            <v>0</v>
          </cell>
          <cell r="L2789">
            <v>0</v>
          </cell>
          <cell r="M2789">
            <v>18816.55</v>
          </cell>
          <cell r="N2789">
            <v>25765.4</v>
          </cell>
          <cell r="O2789">
            <v>21704.31</v>
          </cell>
          <cell r="P2789">
            <v>21469.85</v>
          </cell>
          <cell r="Q2789">
            <v>20826.75</v>
          </cell>
          <cell r="R2789">
            <v>20826.75</v>
          </cell>
          <cell r="S2789">
            <v>115297.94</v>
          </cell>
          <cell r="T2789" t="str">
            <v>USD</v>
          </cell>
          <cell r="U2789" t="str">
            <v>ASSETS</v>
          </cell>
          <cell r="V2789" t="str">
            <v>CURRENT ASSETS</v>
          </cell>
        </row>
        <row r="2790">
          <cell r="C2790" t="str">
            <v>S3   A40910YP13USD</v>
          </cell>
          <cell r="D2790" t="str">
            <v>CAFA****</v>
          </cell>
          <cell r="E2790" t="str">
            <v>CON RECEIVABLES</v>
          </cell>
          <cell r="F2790" t="str">
            <v>Balance Sheet</v>
          </cell>
          <cell r="G2790">
            <v>21000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21000</v>
          </cell>
          <cell r="T2790" t="str">
            <v>USD</v>
          </cell>
          <cell r="U2790" t="str">
            <v>ASSETS</v>
          </cell>
          <cell r="V2790" t="str">
            <v>CURRENT ASSETS</v>
          </cell>
        </row>
        <row r="2791">
          <cell r="C2791" t="str">
            <v>S3   A40910YQ01USD</v>
          </cell>
          <cell r="D2791" t="str">
            <v>CAFA****</v>
          </cell>
          <cell r="E2791" t="str">
            <v>CON RECEIVABLES</v>
          </cell>
          <cell r="F2791" t="str">
            <v>Balance Sheet</v>
          </cell>
          <cell r="G2791">
            <v>1365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1365</v>
          </cell>
          <cell r="T2791" t="str">
            <v>USD</v>
          </cell>
          <cell r="U2791" t="str">
            <v>ASSETS</v>
          </cell>
          <cell r="V2791" t="str">
            <v>CURRENT ASSETS</v>
          </cell>
        </row>
        <row r="2792">
          <cell r="C2792" t="str">
            <v>S3   A40910YX01USD</v>
          </cell>
          <cell r="D2792" t="str">
            <v>CAFA****</v>
          </cell>
          <cell r="E2792" t="str">
            <v>CON RECEIVABLES</v>
          </cell>
          <cell r="F2792" t="str">
            <v>Balance Sheet</v>
          </cell>
          <cell r="G2792">
            <v>5543.87</v>
          </cell>
          <cell r="H2792">
            <v>5082.07</v>
          </cell>
          <cell r="I2792">
            <v>0</v>
          </cell>
          <cell r="J2792">
            <v>0</v>
          </cell>
          <cell r="K2792">
            <v>0</v>
          </cell>
          <cell r="L2792">
            <v>1103.6600000000001</v>
          </cell>
          <cell r="M2792">
            <v>640.12</v>
          </cell>
          <cell r="N2792">
            <v>578.27</v>
          </cell>
          <cell r="O2792">
            <v>544.48</v>
          </cell>
          <cell r="P2792">
            <v>518.89</v>
          </cell>
          <cell r="Q2792">
            <v>-19.920000000000002</v>
          </cell>
          <cell r="R2792">
            <v>-35.86</v>
          </cell>
          <cell r="S2792">
            <v>13955.579999999998</v>
          </cell>
          <cell r="T2792" t="str">
            <v>USD</v>
          </cell>
          <cell r="U2792" t="str">
            <v>ASSETS</v>
          </cell>
          <cell r="V2792" t="str">
            <v>CURRENT ASSETS</v>
          </cell>
        </row>
        <row r="2793">
          <cell r="C2793" t="str">
            <v>S3   A40910YY01USD</v>
          </cell>
          <cell r="D2793" t="str">
            <v>CAFA****</v>
          </cell>
          <cell r="E2793" t="str">
            <v>CON RECEIVABLES</v>
          </cell>
          <cell r="F2793" t="str">
            <v>Balance Sheet</v>
          </cell>
          <cell r="G2793">
            <v>1033.5899999999999</v>
          </cell>
          <cell r="H2793">
            <v>1033.5899999999999</v>
          </cell>
          <cell r="I2793">
            <v>1033.5899999999999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>
            <v>0</v>
          </cell>
          <cell r="S2793">
            <v>3100.7699999999995</v>
          </cell>
          <cell r="T2793" t="str">
            <v>USD</v>
          </cell>
          <cell r="U2793" t="str">
            <v>ASSETS</v>
          </cell>
          <cell r="V2793" t="str">
            <v>CURRENT ASSETS</v>
          </cell>
        </row>
        <row r="2794">
          <cell r="C2794" t="str">
            <v>S3   A40910ZH01USD</v>
          </cell>
          <cell r="D2794" t="str">
            <v>CAFA****</v>
          </cell>
          <cell r="E2794" t="str">
            <v>CON RECEIVABLES</v>
          </cell>
          <cell r="F2794" t="str">
            <v>Balance Sheet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3432.76</v>
          </cell>
          <cell r="M2794">
            <v>0</v>
          </cell>
          <cell r="N2794">
            <v>2226.36</v>
          </cell>
          <cell r="O2794">
            <v>142.97999999999999</v>
          </cell>
          <cell r="P2794">
            <v>0</v>
          </cell>
          <cell r="Q2794">
            <v>0</v>
          </cell>
          <cell r="R2794">
            <v>0</v>
          </cell>
          <cell r="S2794">
            <v>5802.1</v>
          </cell>
          <cell r="T2794" t="str">
            <v>USD</v>
          </cell>
          <cell r="U2794" t="str">
            <v>ASSETS</v>
          </cell>
          <cell r="V2794" t="str">
            <v>CURRENT ASSETS</v>
          </cell>
        </row>
        <row r="2795">
          <cell r="C2795" t="str">
            <v>S3   A40910ZM01USD</v>
          </cell>
          <cell r="D2795" t="str">
            <v>CAFA****</v>
          </cell>
          <cell r="E2795" t="str">
            <v>CON RECEIVABLES</v>
          </cell>
          <cell r="F2795" t="str">
            <v>Balance Sheet</v>
          </cell>
          <cell r="G2795">
            <v>-4859.03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  <cell r="R2795">
            <v>0</v>
          </cell>
          <cell r="S2795">
            <v>-4859.03</v>
          </cell>
          <cell r="T2795" t="str">
            <v>USD</v>
          </cell>
          <cell r="U2795" t="str">
            <v>ASSETS</v>
          </cell>
          <cell r="V2795" t="str">
            <v>CURRENT ASSETS</v>
          </cell>
        </row>
        <row r="2796">
          <cell r="C2796" t="str">
            <v>S3   A40910ZQ01USD</v>
          </cell>
          <cell r="D2796" t="str">
            <v>CAFA****</v>
          </cell>
          <cell r="E2796" t="str">
            <v>CON RECEIVABLES</v>
          </cell>
          <cell r="F2796" t="str">
            <v>Balance Sheet</v>
          </cell>
          <cell r="G2796">
            <v>23417.58</v>
          </cell>
          <cell r="H2796">
            <v>0</v>
          </cell>
          <cell r="I2796">
            <v>167637.17000000001</v>
          </cell>
          <cell r="J2796">
            <v>83819</v>
          </cell>
          <cell r="K2796">
            <v>83819</v>
          </cell>
          <cell r="L2796">
            <v>18557.88</v>
          </cell>
          <cell r="M2796">
            <v>18557.88</v>
          </cell>
          <cell r="N2796">
            <v>18557.88</v>
          </cell>
          <cell r="O2796">
            <v>18557.88</v>
          </cell>
          <cell r="P2796">
            <v>18557.88</v>
          </cell>
          <cell r="Q2796">
            <v>18557.88</v>
          </cell>
          <cell r="R2796">
            <v>18557.88</v>
          </cell>
          <cell r="S2796">
            <v>488597.91000000003</v>
          </cell>
          <cell r="T2796" t="str">
            <v>USD</v>
          </cell>
          <cell r="U2796" t="str">
            <v>ASSETS</v>
          </cell>
          <cell r="V2796" t="str">
            <v>CURRENT ASSETS</v>
          </cell>
        </row>
        <row r="2797">
          <cell r="C2797" t="str">
            <v>S3   A409600101USD</v>
          </cell>
          <cell r="D2797" t="str">
            <v>CAFD****</v>
          </cell>
          <cell r="E2797" t="str">
            <v>CON RECEIVABLES</v>
          </cell>
          <cell r="F2797" t="str">
            <v>Balance Sheet</v>
          </cell>
          <cell r="G2797">
            <v>165676789.69999999</v>
          </cell>
          <cell r="H2797">
            <v>174209260.44</v>
          </cell>
          <cell r="I2797">
            <v>106509157.20999999</v>
          </cell>
          <cell r="J2797">
            <v>181964133.63999999</v>
          </cell>
          <cell r="K2797">
            <v>127120648.51000001</v>
          </cell>
          <cell r="L2797">
            <v>132211804.13</v>
          </cell>
          <cell r="M2797">
            <v>146382914.34</v>
          </cell>
          <cell r="N2797">
            <v>147034673.65000001</v>
          </cell>
          <cell r="O2797">
            <v>156522447.09</v>
          </cell>
          <cell r="P2797">
            <v>159909399.93000001</v>
          </cell>
          <cell r="Q2797">
            <v>171770715.81</v>
          </cell>
          <cell r="R2797">
            <v>177093469.47999999</v>
          </cell>
          <cell r="S2797">
            <v>1846405413.9300001</v>
          </cell>
          <cell r="T2797" t="str">
            <v>USD</v>
          </cell>
          <cell r="U2797" t="str">
            <v>ASSETS</v>
          </cell>
          <cell r="V2797" t="str">
            <v>CURRENT ASSETS</v>
          </cell>
        </row>
        <row r="2798">
          <cell r="C2798" t="str">
            <v>S3   A409700101USD</v>
          </cell>
          <cell r="D2798" t="str">
            <v>CAFE****</v>
          </cell>
          <cell r="E2798" t="str">
            <v>CON RECEIVABLES</v>
          </cell>
          <cell r="F2798" t="str">
            <v>Balance Sheet</v>
          </cell>
          <cell r="G2798">
            <v>120731.7</v>
          </cell>
          <cell r="H2798">
            <v>207130.47</v>
          </cell>
          <cell r="I2798">
            <v>310804.77</v>
          </cell>
          <cell r="J2798">
            <v>87102.23</v>
          </cell>
          <cell r="K2798">
            <v>214801.76</v>
          </cell>
          <cell r="L2798">
            <v>293618.78000000003</v>
          </cell>
          <cell r="M2798">
            <v>101956.01</v>
          </cell>
          <cell r="N2798">
            <v>214499.11</v>
          </cell>
          <cell r="O2798">
            <v>330413.59000000003</v>
          </cell>
          <cell r="P2798">
            <v>112070.03</v>
          </cell>
          <cell r="Q2798">
            <v>218900.46</v>
          </cell>
          <cell r="R2798">
            <v>331461.07</v>
          </cell>
          <cell r="S2798">
            <v>2543489.98</v>
          </cell>
          <cell r="T2798" t="str">
            <v>USD</v>
          </cell>
          <cell r="U2798" t="str">
            <v>ASSETS</v>
          </cell>
          <cell r="V2798" t="str">
            <v>CURRENT ASSETS</v>
          </cell>
        </row>
        <row r="2799">
          <cell r="C2799" t="str">
            <v>S3   A40970J101USD</v>
          </cell>
          <cell r="D2799" t="str">
            <v>CAFE****</v>
          </cell>
          <cell r="E2799" t="str">
            <v>CON RECEIVABLES</v>
          </cell>
          <cell r="F2799" t="str">
            <v>Balance Sheet</v>
          </cell>
          <cell r="G2799">
            <v>1431371.48</v>
          </cell>
          <cell r="H2799">
            <v>1431371.48</v>
          </cell>
          <cell r="I2799">
            <v>1431371.48</v>
          </cell>
          <cell r="J2799">
            <v>1431371.48</v>
          </cell>
          <cell r="K2799">
            <v>1431371.48</v>
          </cell>
          <cell r="L2799">
            <v>1431371.48</v>
          </cell>
          <cell r="M2799">
            <v>1431371.48</v>
          </cell>
          <cell r="N2799">
            <v>1431371.48</v>
          </cell>
          <cell r="O2799">
            <v>0</v>
          </cell>
          <cell r="P2799">
            <v>0</v>
          </cell>
          <cell r="Q2799">
            <v>0</v>
          </cell>
          <cell r="R2799">
            <v>0</v>
          </cell>
          <cell r="S2799">
            <v>11450971.840000002</v>
          </cell>
          <cell r="T2799" t="str">
            <v>USD</v>
          </cell>
          <cell r="U2799" t="str">
            <v>ASSETS</v>
          </cell>
          <cell r="V2799" t="str">
            <v>CURRENT ASSETS</v>
          </cell>
        </row>
        <row r="2800">
          <cell r="C2800" t="str">
            <v>S3   A409900101USD</v>
          </cell>
          <cell r="D2800" t="str">
            <v>CAFM****</v>
          </cell>
          <cell r="E2800" t="str">
            <v>CON RECEIVABLES</v>
          </cell>
          <cell r="F2800" t="str">
            <v>Balance Sheet</v>
          </cell>
          <cell r="G2800">
            <v>2593260.92</v>
          </cell>
          <cell r="H2800">
            <v>1975625.2</v>
          </cell>
          <cell r="I2800">
            <v>3675296.19</v>
          </cell>
          <cell r="J2800">
            <v>2756310.02</v>
          </cell>
          <cell r="K2800">
            <v>2136577.7000000002</v>
          </cell>
          <cell r="L2800">
            <v>2596198.9900000002</v>
          </cell>
          <cell r="M2800">
            <v>2346097.21</v>
          </cell>
          <cell r="N2800">
            <v>1699708.82</v>
          </cell>
          <cell r="O2800">
            <v>2048782.18</v>
          </cell>
          <cell r="P2800">
            <v>2150039.89</v>
          </cell>
          <cell r="Q2800">
            <v>2154892.96</v>
          </cell>
          <cell r="R2800">
            <v>1387576.27</v>
          </cell>
          <cell r="S2800">
            <v>27520366.350000001</v>
          </cell>
          <cell r="T2800" t="str">
            <v>USD</v>
          </cell>
          <cell r="U2800" t="str">
            <v>ASSETS</v>
          </cell>
          <cell r="V2800" t="str">
            <v>CURRENT ASSETS</v>
          </cell>
        </row>
        <row r="2801">
          <cell r="C2801" t="str">
            <v>S3   A409900121USD</v>
          </cell>
          <cell r="D2801" t="str">
            <v>CAFM****</v>
          </cell>
          <cell r="E2801" t="str">
            <v>CON RECEIVABLES</v>
          </cell>
          <cell r="F2801" t="str">
            <v>Balance Sheet</v>
          </cell>
          <cell r="G2801">
            <v>74386317.530000001</v>
          </cell>
          <cell r="H2801">
            <v>129498857.48</v>
          </cell>
          <cell r="I2801">
            <v>56600335.020000003</v>
          </cell>
          <cell r="J2801">
            <v>56275765.969999999</v>
          </cell>
          <cell r="K2801">
            <v>45486876.039999999</v>
          </cell>
          <cell r="L2801">
            <v>53359020.759999998</v>
          </cell>
          <cell r="M2801">
            <v>48690604.57</v>
          </cell>
          <cell r="N2801">
            <v>48131378.659999996</v>
          </cell>
          <cell r="O2801">
            <v>48147336.810000002</v>
          </cell>
          <cell r="P2801">
            <v>51957151.960000001</v>
          </cell>
          <cell r="Q2801">
            <v>52994340.409999996</v>
          </cell>
          <cell r="R2801">
            <v>53723422.880000003</v>
          </cell>
          <cell r="S2801">
            <v>719251408.08999991</v>
          </cell>
          <cell r="T2801" t="str">
            <v>USD</v>
          </cell>
          <cell r="U2801" t="str">
            <v>ASSETS</v>
          </cell>
          <cell r="V2801" t="str">
            <v>CURRENT ASSETS</v>
          </cell>
        </row>
        <row r="2802">
          <cell r="C2802" t="str">
            <v>S3   A409902501USD</v>
          </cell>
          <cell r="D2802" t="str">
            <v>CAFM****</v>
          </cell>
          <cell r="E2802" t="str">
            <v>CON RECEIVABLES</v>
          </cell>
          <cell r="F2802" t="str">
            <v>Balance Sheet</v>
          </cell>
          <cell r="G2802">
            <v>0</v>
          </cell>
          <cell r="H2802">
            <v>0</v>
          </cell>
          <cell r="I2802">
            <v>0</v>
          </cell>
          <cell r="J2802">
            <v>0</v>
          </cell>
          <cell r="K2802">
            <v>0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>
            <v>0</v>
          </cell>
          <cell r="T2802" t="str">
            <v>USD</v>
          </cell>
          <cell r="U2802" t="str">
            <v>ASSETS</v>
          </cell>
          <cell r="V2802" t="str">
            <v>CURRENT ASSETS</v>
          </cell>
        </row>
        <row r="2803">
          <cell r="C2803" t="str">
            <v>S3   A409902521USD</v>
          </cell>
          <cell r="D2803" t="str">
            <v>CAFM****</v>
          </cell>
          <cell r="E2803" t="str">
            <v>CON RECEIVABLES</v>
          </cell>
          <cell r="F2803" t="str">
            <v>Balance Sheet</v>
          </cell>
          <cell r="G2803">
            <v>3000</v>
          </cell>
          <cell r="H2803">
            <v>6000</v>
          </cell>
          <cell r="I2803">
            <v>3000</v>
          </cell>
          <cell r="J2803">
            <v>3000</v>
          </cell>
          <cell r="K2803">
            <v>3000</v>
          </cell>
          <cell r="L2803">
            <v>3000</v>
          </cell>
          <cell r="M2803">
            <v>3000</v>
          </cell>
          <cell r="N2803">
            <v>3000</v>
          </cell>
          <cell r="O2803">
            <v>3000</v>
          </cell>
          <cell r="P2803">
            <v>3000</v>
          </cell>
          <cell r="Q2803">
            <v>3000</v>
          </cell>
          <cell r="R2803">
            <v>3000</v>
          </cell>
          <cell r="S2803">
            <v>39000</v>
          </cell>
          <cell r="T2803" t="str">
            <v>USD</v>
          </cell>
          <cell r="U2803" t="str">
            <v>ASSETS</v>
          </cell>
          <cell r="V2803" t="str">
            <v>CURRENT ASSETS</v>
          </cell>
        </row>
        <row r="2804">
          <cell r="C2804" t="str">
            <v>S3   A409902601USD</v>
          </cell>
          <cell r="D2804" t="str">
            <v>CAFM****</v>
          </cell>
          <cell r="E2804" t="str">
            <v>CON RECEIVABLES</v>
          </cell>
          <cell r="F2804" t="str">
            <v>Balance Sheet</v>
          </cell>
          <cell r="G2804">
            <v>0</v>
          </cell>
          <cell r="H2804">
            <v>0</v>
          </cell>
          <cell r="I2804">
            <v>5.89</v>
          </cell>
          <cell r="J2804">
            <v>4449.55</v>
          </cell>
          <cell r="K2804">
            <v>0</v>
          </cell>
          <cell r="L2804">
            <v>84.39</v>
          </cell>
          <cell r="M2804">
            <v>1527.2</v>
          </cell>
          <cell r="N2804">
            <v>2954.62</v>
          </cell>
          <cell r="O2804">
            <v>0</v>
          </cell>
          <cell r="P2804">
            <v>0</v>
          </cell>
          <cell r="Q2804">
            <v>0</v>
          </cell>
          <cell r="R2804">
            <v>37.22</v>
          </cell>
          <cell r="S2804">
            <v>9058.8700000000008</v>
          </cell>
          <cell r="T2804" t="str">
            <v>USD</v>
          </cell>
          <cell r="U2804" t="str">
            <v>ASSETS</v>
          </cell>
          <cell r="V2804" t="str">
            <v>CURRENT ASSETS</v>
          </cell>
        </row>
        <row r="2805">
          <cell r="C2805" t="str">
            <v>S3   A409902801USD</v>
          </cell>
          <cell r="D2805" t="str">
            <v>CAFM****</v>
          </cell>
          <cell r="E2805" t="str">
            <v>CON RECEIVABLES</v>
          </cell>
          <cell r="F2805" t="str">
            <v>Balance Sheet</v>
          </cell>
          <cell r="G2805">
            <v>489.21</v>
          </cell>
          <cell r="H2805">
            <v>489.21</v>
          </cell>
          <cell r="I2805">
            <v>0</v>
          </cell>
          <cell r="J2805">
            <v>0</v>
          </cell>
          <cell r="K2805">
            <v>0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0</v>
          </cell>
          <cell r="Q2805">
            <v>-489.21</v>
          </cell>
          <cell r="R2805">
            <v>0</v>
          </cell>
          <cell r="S2805">
            <v>489.21</v>
          </cell>
          <cell r="T2805" t="str">
            <v>USD</v>
          </cell>
          <cell r="U2805" t="str">
            <v>ASSETS</v>
          </cell>
          <cell r="V2805" t="str">
            <v>CURRENT ASSETS</v>
          </cell>
        </row>
        <row r="2806">
          <cell r="C2806" t="str">
            <v>S3   A409903401USD</v>
          </cell>
          <cell r="D2806" t="str">
            <v>CAFM****</v>
          </cell>
          <cell r="E2806" t="str">
            <v>CON RECEIVABLES</v>
          </cell>
          <cell r="F2806" t="str">
            <v>Balance Sheet</v>
          </cell>
          <cell r="G2806">
            <v>0</v>
          </cell>
          <cell r="H2806">
            <v>0</v>
          </cell>
          <cell r="I2806">
            <v>13012.65</v>
          </cell>
          <cell r="J2806">
            <v>8024.81</v>
          </cell>
          <cell r="K2806">
            <v>4680.29</v>
          </cell>
          <cell r="L2806">
            <v>4680.29</v>
          </cell>
          <cell r="M2806">
            <v>4680.29</v>
          </cell>
          <cell r="N2806">
            <v>4680.29</v>
          </cell>
          <cell r="O2806">
            <v>4680.29</v>
          </cell>
          <cell r="P2806">
            <v>4680.29</v>
          </cell>
          <cell r="Q2806">
            <v>4680.29</v>
          </cell>
          <cell r="R2806">
            <v>4680.29</v>
          </cell>
          <cell r="S2806">
            <v>58479.780000000006</v>
          </cell>
          <cell r="T2806" t="str">
            <v>USD</v>
          </cell>
          <cell r="U2806" t="str">
            <v>ASSETS</v>
          </cell>
          <cell r="V2806" t="str">
            <v>CURRENT ASSETS</v>
          </cell>
        </row>
        <row r="2807">
          <cell r="C2807" t="str">
            <v>S3   A409903421USD</v>
          </cell>
          <cell r="D2807" t="str">
            <v>CAFM****</v>
          </cell>
          <cell r="E2807" t="str">
            <v>CON RECEIVABLES</v>
          </cell>
          <cell r="F2807" t="str">
            <v>Balance Sheet</v>
          </cell>
          <cell r="G2807">
            <v>2650</v>
          </cell>
          <cell r="H2807">
            <v>5300</v>
          </cell>
          <cell r="I2807">
            <v>2650</v>
          </cell>
          <cell r="J2807">
            <v>2650</v>
          </cell>
          <cell r="K2807">
            <v>2650</v>
          </cell>
          <cell r="L2807">
            <v>2650</v>
          </cell>
          <cell r="M2807">
            <v>2650</v>
          </cell>
          <cell r="N2807">
            <v>2650</v>
          </cell>
          <cell r="O2807">
            <v>2650</v>
          </cell>
          <cell r="P2807">
            <v>2650</v>
          </cell>
          <cell r="Q2807">
            <v>2650</v>
          </cell>
          <cell r="R2807">
            <v>2650</v>
          </cell>
          <cell r="S2807">
            <v>34450</v>
          </cell>
          <cell r="T2807" t="str">
            <v>USD</v>
          </cell>
          <cell r="U2807" t="str">
            <v>ASSETS</v>
          </cell>
          <cell r="V2807" t="str">
            <v>CURRENT ASSETS</v>
          </cell>
        </row>
        <row r="2808">
          <cell r="C2808" t="str">
            <v>S3   A409903601USD</v>
          </cell>
          <cell r="D2808" t="str">
            <v>CAFM****</v>
          </cell>
          <cell r="E2808" t="str">
            <v>CON RECEIVABLES</v>
          </cell>
          <cell r="F2808" t="str">
            <v>Balance Sheet</v>
          </cell>
          <cell r="G2808">
            <v>112.76</v>
          </cell>
          <cell r="H2808">
            <v>599.16999999999996</v>
          </cell>
          <cell r="I2808">
            <v>4765.8599999999997</v>
          </cell>
          <cell r="J2808">
            <v>5273.08</v>
          </cell>
          <cell r="K2808">
            <v>2551.0700000000002</v>
          </cell>
          <cell r="L2808">
            <v>2559.6</v>
          </cell>
          <cell r="M2808">
            <v>2561.71</v>
          </cell>
          <cell r="N2808">
            <v>2549.0700000000002</v>
          </cell>
          <cell r="O2808">
            <v>2533.84</v>
          </cell>
          <cell r="P2808">
            <v>2540.21</v>
          </cell>
          <cell r="Q2808">
            <v>2575.81</v>
          </cell>
          <cell r="R2808">
            <v>2545.0700000000002</v>
          </cell>
          <cell r="S2808">
            <v>31167.25</v>
          </cell>
          <cell r="T2808" t="str">
            <v>USD</v>
          </cell>
          <cell r="U2808" t="str">
            <v>ASSETS</v>
          </cell>
          <cell r="V2808" t="str">
            <v>CURRENT ASSETS</v>
          </cell>
        </row>
        <row r="2809">
          <cell r="C2809" t="str">
            <v>S3   A409903621USD</v>
          </cell>
          <cell r="D2809" t="str">
            <v>CAFM****</v>
          </cell>
          <cell r="E2809" t="str">
            <v>CON RECEIVABLES</v>
          </cell>
          <cell r="F2809" t="str">
            <v>Balance Sheet</v>
          </cell>
          <cell r="G2809">
            <v>146588.43</v>
          </cell>
          <cell r="H2809">
            <v>180149.43</v>
          </cell>
          <cell r="I2809">
            <v>76222</v>
          </cell>
          <cell r="J2809">
            <v>73077</v>
          </cell>
          <cell r="K2809">
            <v>80273.2</v>
          </cell>
          <cell r="L2809">
            <v>74034</v>
          </cell>
          <cell r="M2809">
            <v>73077</v>
          </cell>
          <cell r="N2809">
            <v>73077</v>
          </cell>
          <cell r="O2809">
            <v>73077</v>
          </cell>
          <cell r="P2809">
            <v>73077</v>
          </cell>
          <cell r="Q2809">
            <v>35691</v>
          </cell>
          <cell r="R2809">
            <v>43433.51</v>
          </cell>
          <cell r="S2809">
            <v>1001776.57</v>
          </cell>
          <cell r="T2809" t="str">
            <v>USD</v>
          </cell>
          <cell r="U2809" t="str">
            <v>ASSETS</v>
          </cell>
          <cell r="V2809" t="str">
            <v>CURRENT ASSETS</v>
          </cell>
        </row>
        <row r="2810">
          <cell r="C2810" t="str">
            <v>S3   A409903701USD</v>
          </cell>
          <cell r="D2810" t="str">
            <v>CAFM****</v>
          </cell>
          <cell r="E2810" t="str">
            <v>CON RECEIVABLES</v>
          </cell>
          <cell r="F2810" t="str">
            <v>Balance Sheet</v>
          </cell>
          <cell r="G2810">
            <v>0</v>
          </cell>
          <cell r="H2810">
            <v>0</v>
          </cell>
          <cell r="I2810">
            <v>29250.67</v>
          </cell>
          <cell r="J2810">
            <v>16374.04</v>
          </cell>
          <cell r="K2810">
            <v>8038.46</v>
          </cell>
          <cell r="L2810">
            <v>9736.64</v>
          </cell>
          <cell r="M2810">
            <v>9736.64</v>
          </cell>
          <cell r="N2810">
            <v>9736.64</v>
          </cell>
          <cell r="O2810">
            <v>9736.64</v>
          </cell>
          <cell r="P2810">
            <v>9736.64</v>
          </cell>
          <cell r="Q2810">
            <v>9736.64</v>
          </cell>
          <cell r="R2810">
            <v>9736.64</v>
          </cell>
          <cell r="S2810">
            <v>121819.65</v>
          </cell>
          <cell r="T2810" t="str">
            <v>USD</v>
          </cell>
          <cell r="U2810" t="str">
            <v>ASSETS</v>
          </cell>
          <cell r="V2810" t="str">
            <v>CURRENT ASSETS</v>
          </cell>
        </row>
        <row r="2811">
          <cell r="C2811" t="str">
            <v>S3   A409903721USD</v>
          </cell>
          <cell r="D2811" t="str">
            <v>CAFM****</v>
          </cell>
          <cell r="E2811" t="str">
            <v>CON RECEIVABLES</v>
          </cell>
          <cell r="F2811" t="str">
            <v>Balance Sheet</v>
          </cell>
          <cell r="G2811">
            <v>2650</v>
          </cell>
          <cell r="H2811">
            <v>5300</v>
          </cell>
          <cell r="I2811">
            <v>2650</v>
          </cell>
          <cell r="J2811">
            <v>2650</v>
          </cell>
          <cell r="K2811">
            <v>2650</v>
          </cell>
          <cell r="L2811">
            <v>2650</v>
          </cell>
          <cell r="M2811">
            <v>2650</v>
          </cell>
          <cell r="N2811">
            <v>7650</v>
          </cell>
          <cell r="O2811">
            <v>7650</v>
          </cell>
          <cell r="P2811">
            <v>7650</v>
          </cell>
          <cell r="Q2811">
            <v>7650</v>
          </cell>
          <cell r="R2811">
            <v>7650</v>
          </cell>
          <cell r="S2811">
            <v>59450</v>
          </cell>
          <cell r="T2811" t="str">
            <v>USD</v>
          </cell>
          <cell r="U2811" t="str">
            <v>ASSETS</v>
          </cell>
          <cell r="V2811" t="str">
            <v>CURRENT ASSETS</v>
          </cell>
        </row>
        <row r="2812">
          <cell r="C2812" t="str">
            <v>S3   A409906101USD</v>
          </cell>
          <cell r="D2812" t="str">
            <v>CAFM****</v>
          </cell>
          <cell r="E2812" t="str">
            <v>CON RECEIVABLES</v>
          </cell>
          <cell r="F2812" t="str">
            <v>Balance Sheet</v>
          </cell>
          <cell r="G2812">
            <v>0</v>
          </cell>
          <cell r="H2812">
            <v>0</v>
          </cell>
          <cell r="I2812">
            <v>3253.11</v>
          </cell>
          <cell r="J2812">
            <v>891.35</v>
          </cell>
          <cell r="K2812">
            <v>891.35</v>
          </cell>
          <cell r="L2812">
            <v>891.35</v>
          </cell>
          <cell r="M2812">
            <v>891.35</v>
          </cell>
          <cell r="N2812">
            <v>891.35</v>
          </cell>
          <cell r="O2812">
            <v>891.35</v>
          </cell>
          <cell r="P2812">
            <v>891.35</v>
          </cell>
          <cell r="Q2812">
            <v>891.35</v>
          </cell>
          <cell r="R2812">
            <v>891.35</v>
          </cell>
          <cell r="S2812">
            <v>11275.260000000002</v>
          </cell>
          <cell r="T2812" t="str">
            <v>USD</v>
          </cell>
          <cell r="U2812" t="str">
            <v>ASSETS</v>
          </cell>
          <cell r="V2812" t="str">
            <v>CURRENT ASSETS</v>
          </cell>
        </row>
        <row r="2813">
          <cell r="C2813" t="str">
            <v>S3   A409906501USD</v>
          </cell>
          <cell r="D2813" t="str">
            <v>CAFM****</v>
          </cell>
          <cell r="E2813" t="str">
            <v>CON RECEIVABLES</v>
          </cell>
          <cell r="F2813" t="str">
            <v>Balance Sheet</v>
          </cell>
          <cell r="G2813">
            <v>6890.97</v>
          </cell>
          <cell r="H2813">
            <v>13781.94</v>
          </cell>
          <cell r="I2813">
            <v>6890.97</v>
          </cell>
          <cell r="J2813">
            <v>2117.85</v>
          </cell>
          <cell r="K2813">
            <v>2117.85</v>
          </cell>
          <cell r="L2813">
            <v>2117.85</v>
          </cell>
          <cell r="M2813">
            <v>2117.85</v>
          </cell>
          <cell r="N2813">
            <v>2117.85</v>
          </cell>
          <cell r="O2813">
            <v>2117.85</v>
          </cell>
          <cell r="P2813">
            <v>2117.85</v>
          </cell>
          <cell r="Q2813">
            <v>2117.85</v>
          </cell>
          <cell r="R2813">
            <v>2117.85</v>
          </cell>
          <cell r="S2813">
            <v>46624.529999999992</v>
          </cell>
          <cell r="T2813" t="str">
            <v>USD</v>
          </cell>
          <cell r="U2813" t="str">
            <v>ASSETS</v>
          </cell>
          <cell r="V2813" t="str">
            <v>CURRENT ASSETS</v>
          </cell>
        </row>
        <row r="2814">
          <cell r="C2814" t="str">
            <v>S3   A409908621USD</v>
          </cell>
          <cell r="D2814" t="str">
            <v>CAFM****</v>
          </cell>
          <cell r="E2814" t="str">
            <v>CON RECEIVABLES</v>
          </cell>
          <cell r="F2814" t="str">
            <v>Balance Sheet</v>
          </cell>
          <cell r="G2814">
            <v>0</v>
          </cell>
          <cell r="H2814">
            <v>0</v>
          </cell>
          <cell r="I2814">
            <v>0</v>
          </cell>
          <cell r="J2814">
            <v>0</v>
          </cell>
          <cell r="K2814">
            <v>0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>
            <v>0</v>
          </cell>
          <cell r="T2814" t="str">
            <v>USD</v>
          </cell>
          <cell r="U2814" t="str">
            <v>ASSETS</v>
          </cell>
          <cell r="V2814" t="str">
            <v>CURRENT ASSETS</v>
          </cell>
        </row>
        <row r="2815">
          <cell r="C2815" t="str">
            <v>S3   A409908901USD</v>
          </cell>
          <cell r="D2815" t="str">
            <v>CAFM****</v>
          </cell>
          <cell r="E2815" t="str">
            <v>CON RECEIVABLES</v>
          </cell>
          <cell r="F2815" t="str">
            <v>Balance Sheet</v>
          </cell>
          <cell r="G2815">
            <v>25119.06</v>
          </cell>
          <cell r="H2815">
            <v>48305.599999999999</v>
          </cell>
          <cell r="I2815">
            <v>23930.55</v>
          </cell>
          <cell r="J2815">
            <v>7557.9</v>
          </cell>
          <cell r="K2815">
            <v>5911.5</v>
          </cell>
          <cell r="L2815">
            <v>6746.25</v>
          </cell>
          <cell r="M2815">
            <v>6867</v>
          </cell>
          <cell r="N2815">
            <v>521.85</v>
          </cell>
          <cell r="O2815">
            <v>2299.5</v>
          </cell>
          <cell r="P2815">
            <v>2746.8</v>
          </cell>
          <cell r="Q2815">
            <v>2880.15</v>
          </cell>
          <cell r="R2815">
            <v>9614.85</v>
          </cell>
          <cell r="S2815">
            <v>142501.01</v>
          </cell>
          <cell r="T2815" t="str">
            <v>USD</v>
          </cell>
          <cell r="U2815" t="str">
            <v>ASSETS</v>
          </cell>
          <cell r="V2815" t="str">
            <v>CURRENT ASSETS</v>
          </cell>
        </row>
        <row r="2816">
          <cell r="C2816" t="str">
            <v>S3   A409908921USD</v>
          </cell>
          <cell r="D2816" t="str">
            <v>CAFM****</v>
          </cell>
          <cell r="E2816" t="str">
            <v>CON RECEIVABLES</v>
          </cell>
          <cell r="F2816" t="str">
            <v>Balance Sheet</v>
          </cell>
          <cell r="G2816">
            <v>89022.65</v>
          </cell>
          <cell r="H2816">
            <v>74254.649999999994</v>
          </cell>
          <cell r="I2816">
            <v>37127</v>
          </cell>
          <cell r="J2816">
            <v>37127</v>
          </cell>
          <cell r="K2816">
            <v>37127</v>
          </cell>
          <cell r="L2816">
            <v>37127</v>
          </cell>
          <cell r="M2816">
            <v>37127</v>
          </cell>
          <cell r="N2816">
            <v>37127</v>
          </cell>
          <cell r="O2816">
            <v>37127</v>
          </cell>
          <cell r="P2816">
            <v>37127</v>
          </cell>
          <cell r="Q2816">
            <v>37127</v>
          </cell>
          <cell r="R2816">
            <v>37127</v>
          </cell>
          <cell r="S2816">
            <v>534547.30000000005</v>
          </cell>
          <cell r="T2816" t="str">
            <v>USD</v>
          </cell>
          <cell r="U2816" t="str">
            <v>ASSETS</v>
          </cell>
          <cell r="V2816" t="str">
            <v>CURRENT ASSETS</v>
          </cell>
        </row>
        <row r="2817">
          <cell r="C2817" t="str">
            <v>S3   A40990AE01USD</v>
          </cell>
          <cell r="D2817" t="str">
            <v>CAFM****</v>
          </cell>
          <cell r="E2817" t="str">
            <v>CON RECEIVABLES</v>
          </cell>
          <cell r="F2817" t="str">
            <v>Balance Sheet</v>
          </cell>
          <cell r="G2817">
            <v>0</v>
          </cell>
          <cell r="H2817">
            <v>0</v>
          </cell>
          <cell r="I2817">
            <v>1040.97</v>
          </cell>
          <cell r="J2817">
            <v>1326.19</v>
          </cell>
          <cell r="K2817">
            <v>1611.41</v>
          </cell>
          <cell r="L2817">
            <v>285.22000000000003</v>
          </cell>
          <cell r="M2817">
            <v>285.22000000000003</v>
          </cell>
          <cell r="N2817">
            <v>285.22000000000003</v>
          </cell>
          <cell r="O2817">
            <v>285.22000000000003</v>
          </cell>
          <cell r="P2817">
            <v>285.22000000000003</v>
          </cell>
          <cell r="Q2817">
            <v>285.22000000000003</v>
          </cell>
          <cell r="R2817">
            <v>285.22000000000003</v>
          </cell>
          <cell r="S2817">
            <v>5975.1100000000015</v>
          </cell>
          <cell r="T2817" t="str">
            <v>USD</v>
          </cell>
          <cell r="U2817" t="str">
            <v>ASSETS</v>
          </cell>
          <cell r="V2817" t="str">
            <v>CURRENT ASSETS</v>
          </cell>
        </row>
        <row r="2818">
          <cell r="C2818" t="str">
            <v>S3   A40990AM01USD</v>
          </cell>
          <cell r="D2818" t="str">
            <v>CAFM****</v>
          </cell>
          <cell r="E2818" t="str">
            <v>CON RECEIVABLES</v>
          </cell>
          <cell r="F2818" t="str">
            <v>Balance Sheet</v>
          </cell>
          <cell r="G2818">
            <v>80543.14</v>
          </cell>
          <cell r="H2818">
            <v>80552</v>
          </cell>
          <cell r="I2818">
            <v>0</v>
          </cell>
          <cell r="J2818">
            <v>107868.45</v>
          </cell>
          <cell r="K2818">
            <v>1.72</v>
          </cell>
          <cell r="L2818">
            <v>10.73</v>
          </cell>
          <cell r="M2818">
            <v>-20229.580000000002</v>
          </cell>
          <cell r="N2818">
            <v>-317618.21999999997</v>
          </cell>
          <cell r="O2818">
            <v>0</v>
          </cell>
          <cell r="P2818">
            <v>0</v>
          </cell>
          <cell r="Q2818">
            <v>0</v>
          </cell>
          <cell r="R2818">
            <v>0</v>
          </cell>
          <cell r="S2818">
            <v>-68871.760000000009</v>
          </cell>
          <cell r="T2818" t="str">
            <v>USD</v>
          </cell>
          <cell r="U2818" t="str">
            <v>ASSETS</v>
          </cell>
          <cell r="V2818" t="str">
            <v>CURRENT ASSETS</v>
          </cell>
        </row>
        <row r="2819">
          <cell r="C2819" t="str">
            <v>S3   A40990AT01USD</v>
          </cell>
          <cell r="D2819" t="str">
            <v>CAFM****</v>
          </cell>
          <cell r="E2819" t="str">
            <v>CON RECEIVABLES</v>
          </cell>
          <cell r="F2819" t="str">
            <v>Balance Sheet</v>
          </cell>
          <cell r="G2819">
            <v>0</v>
          </cell>
          <cell r="H2819">
            <v>0</v>
          </cell>
          <cell r="I2819">
            <v>7807.59</v>
          </cell>
          <cell r="J2819">
            <v>9946.8700000000008</v>
          </cell>
          <cell r="K2819">
            <v>12086.15</v>
          </cell>
          <cell r="L2819">
            <v>2139.2800000000002</v>
          </cell>
          <cell r="M2819">
            <v>2139.2800000000002</v>
          </cell>
          <cell r="N2819">
            <v>2139.2800000000002</v>
          </cell>
          <cell r="O2819">
            <v>2139.2800000000002</v>
          </cell>
          <cell r="P2819">
            <v>2139.2800000000002</v>
          </cell>
          <cell r="Q2819">
            <v>2139.2800000000002</v>
          </cell>
          <cell r="R2819">
            <v>2139.2800000000002</v>
          </cell>
          <cell r="S2819">
            <v>44815.569999999992</v>
          </cell>
          <cell r="T2819" t="str">
            <v>USD</v>
          </cell>
          <cell r="U2819" t="str">
            <v>ASSETS</v>
          </cell>
          <cell r="V2819" t="str">
            <v>CURRENT ASSETS</v>
          </cell>
        </row>
        <row r="2820">
          <cell r="C2820" t="str">
            <v>S3   A40990AX01USD</v>
          </cell>
          <cell r="D2820" t="str">
            <v>CAFM****</v>
          </cell>
          <cell r="E2820" t="str">
            <v>CON RECEIVABLES</v>
          </cell>
          <cell r="F2820" t="str">
            <v>Balance Sheet</v>
          </cell>
          <cell r="G2820">
            <v>11366.73</v>
          </cell>
          <cell r="H2820">
            <v>1074023.32</v>
          </cell>
          <cell r="I2820">
            <v>571872.81999999995</v>
          </cell>
          <cell r="J2820">
            <v>556892.51</v>
          </cell>
          <cell r="K2820">
            <v>576918.01</v>
          </cell>
          <cell r="L2820">
            <v>591163.07999999996</v>
          </cell>
          <cell r="M2820">
            <v>533402.52</v>
          </cell>
          <cell r="N2820">
            <v>593472.03</v>
          </cell>
          <cell r="O2820">
            <v>530487.93999999994</v>
          </cell>
          <cell r="P2820">
            <v>510125.99</v>
          </cell>
          <cell r="Q2820">
            <v>590889.79</v>
          </cell>
          <cell r="R2820">
            <v>1594967.32</v>
          </cell>
          <cell r="S2820">
            <v>7735582.0599999996</v>
          </cell>
          <cell r="T2820" t="str">
            <v>USD</v>
          </cell>
          <cell r="U2820" t="str">
            <v>ASSETS</v>
          </cell>
          <cell r="V2820" t="str">
            <v>CURRENT ASSETS</v>
          </cell>
        </row>
        <row r="2821">
          <cell r="C2821" t="str">
            <v>S3   A40990AX93USD</v>
          </cell>
          <cell r="D2821" t="str">
            <v>CAFM****</v>
          </cell>
          <cell r="E2821" t="str">
            <v>CON RECEIVABLES</v>
          </cell>
          <cell r="F2821" t="str">
            <v>Balance Sheet</v>
          </cell>
          <cell r="G2821">
            <v>268981.06</v>
          </cell>
          <cell r="H2821">
            <v>348424.08</v>
          </cell>
          <cell r="I2821">
            <v>45515.6</v>
          </cell>
          <cell r="J2821">
            <v>116285.41</v>
          </cell>
          <cell r="K2821">
            <v>101904.51</v>
          </cell>
          <cell r="L2821">
            <v>-10526.03</v>
          </cell>
          <cell r="M2821">
            <v>21781.09</v>
          </cell>
          <cell r="N2821">
            <v>87206.33</v>
          </cell>
          <cell r="O2821">
            <v>141528.20000000001</v>
          </cell>
          <cell r="P2821">
            <v>216998.36</v>
          </cell>
          <cell r="Q2821">
            <v>279210.83</v>
          </cell>
          <cell r="R2821">
            <v>336192.82</v>
          </cell>
          <cell r="S2821">
            <v>1953502.26</v>
          </cell>
          <cell r="T2821" t="str">
            <v>USD</v>
          </cell>
          <cell r="U2821" t="str">
            <v>ASSETS</v>
          </cell>
          <cell r="V2821" t="str">
            <v>CURRENT ASSETS</v>
          </cell>
        </row>
        <row r="2822">
          <cell r="C2822" t="str">
            <v>S3   A40990BP01USD</v>
          </cell>
          <cell r="D2822" t="str">
            <v>CAFM****</v>
          </cell>
          <cell r="E2822" t="str">
            <v>CON RECEIVABLES</v>
          </cell>
          <cell r="F2822" t="str">
            <v>Balance Sheet</v>
          </cell>
          <cell r="G2822">
            <v>1174.57</v>
          </cell>
          <cell r="H2822">
            <v>1174.57</v>
          </cell>
          <cell r="I2822">
            <v>17766.91</v>
          </cell>
          <cell r="J2822">
            <v>10221.1</v>
          </cell>
          <cell r="K2822">
            <v>6314.06</v>
          </cell>
          <cell r="L2822">
            <v>6314.05</v>
          </cell>
          <cell r="M2822">
            <v>6314.05</v>
          </cell>
          <cell r="N2822">
            <v>6314.05</v>
          </cell>
          <cell r="O2822">
            <v>6314.05</v>
          </cell>
          <cell r="P2822">
            <v>6314.05</v>
          </cell>
          <cell r="Q2822">
            <v>6314.05</v>
          </cell>
          <cell r="R2822">
            <v>6314.05</v>
          </cell>
          <cell r="S2822">
            <v>80849.560000000012</v>
          </cell>
          <cell r="T2822" t="str">
            <v>USD</v>
          </cell>
          <cell r="U2822" t="str">
            <v>ASSETS</v>
          </cell>
          <cell r="V2822" t="str">
            <v>CURRENT ASSETS</v>
          </cell>
        </row>
        <row r="2823">
          <cell r="C2823" t="str">
            <v>S3   A40990BP21USD</v>
          </cell>
          <cell r="D2823" t="str">
            <v>CAFM****</v>
          </cell>
          <cell r="E2823" t="str">
            <v>CON RECEIVABLES</v>
          </cell>
          <cell r="F2823" t="str">
            <v>Balance Sheet</v>
          </cell>
          <cell r="G2823">
            <v>148111.6</v>
          </cell>
          <cell r="H2823">
            <v>216126.6</v>
          </cell>
          <cell r="I2823">
            <v>132813</v>
          </cell>
          <cell r="J2823">
            <v>110024</v>
          </cell>
          <cell r="K2823">
            <v>131215</v>
          </cell>
          <cell r="L2823">
            <v>83535</v>
          </cell>
          <cell r="M2823">
            <v>99032</v>
          </cell>
          <cell r="N2823">
            <v>139558</v>
          </cell>
          <cell r="O2823">
            <v>119405</v>
          </cell>
          <cell r="P2823">
            <v>116450</v>
          </cell>
          <cell r="Q2823">
            <v>116688</v>
          </cell>
          <cell r="R2823">
            <v>83137</v>
          </cell>
          <cell r="S2823">
            <v>1496095.2</v>
          </cell>
          <cell r="T2823" t="str">
            <v>USD</v>
          </cell>
          <cell r="U2823" t="str">
            <v>ASSETS</v>
          </cell>
          <cell r="V2823" t="str">
            <v>CURRENT ASSETS</v>
          </cell>
        </row>
        <row r="2824">
          <cell r="C2824" t="str">
            <v>S3   A40990BS01USD</v>
          </cell>
          <cell r="D2824" t="str">
            <v>CAFM****</v>
          </cell>
          <cell r="E2824" t="str">
            <v>CON RECEIVABLES</v>
          </cell>
          <cell r="F2824" t="str">
            <v>Balance Sheet</v>
          </cell>
          <cell r="G2824">
            <v>0</v>
          </cell>
          <cell r="H2824">
            <v>0</v>
          </cell>
          <cell r="I2824">
            <v>0</v>
          </cell>
          <cell r="J2824">
            <v>0</v>
          </cell>
          <cell r="K2824">
            <v>0</v>
          </cell>
          <cell r="L2824">
            <v>1473836.63</v>
          </cell>
          <cell r="M2824">
            <v>1712688.18</v>
          </cell>
          <cell r="N2824">
            <v>265437.15000000002</v>
          </cell>
          <cell r="O2824">
            <v>245774.82</v>
          </cell>
          <cell r="P2824">
            <v>244989.96</v>
          </cell>
          <cell r="Q2824">
            <v>260562.71</v>
          </cell>
          <cell r="R2824">
            <v>-199765.45</v>
          </cell>
          <cell r="S2824">
            <v>4003523.9999999991</v>
          </cell>
          <cell r="T2824" t="str">
            <v>USD</v>
          </cell>
          <cell r="U2824" t="str">
            <v>ASSETS</v>
          </cell>
          <cell r="V2824" t="str">
            <v>CURRENT ASSETS</v>
          </cell>
        </row>
        <row r="2825">
          <cell r="C2825" t="str">
            <v>S3   A40990BU01USD</v>
          </cell>
          <cell r="D2825" t="str">
            <v>CAFM****</v>
          </cell>
          <cell r="E2825" t="str">
            <v>CON RECEIVABLES</v>
          </cell>
          <cell r="F2825" t="str">
            <v>Balance Sheet</v>
          </cell>
          <cell r="G2825">
            <v>5170.66</v>
          </cell>
          <cell r="H2825">
            <v>25515.66</v>
          </cell>
          <cell r="I2825">
            <v>51207.33</v>
          </cell>
          <cell r="J2825">
            <v>62589.45</v>
          </cell>
          <cell r="K2825">
            <v>67368.429999999993</v>
          </cell>
          <cell r="L2825">
            <v>83441.13</v>
          </cell>
          <cell r="M2825">
            <v>93131.43</v>
          </cell>
          <cell r="N2825">
            <v>101976.4</v>
          </cell>
          <cell r="O2825">
            <v>109263.29</v>
          </cell>
          <cell r="P2825">
            <v>120555.92</v>
          </cell>
          <cell r="Q2825">
            <v>143346.95000000001</v>
          </cell>
          <cell r="R2825">
            <v>517633.17</v>
          </cell>
          <cell r="S2825">
            <v>1381199.82</v>
          </cell>
          <cell r="T2825" t="str">
            <v>USD</v>
          </cell>
          <cell r="U2825" t="str">
            <v>ASSETS</v>
          </cell>
          <cell r="V2825" t="str">
            <v>CURRENT ASSETS</v>
          </cell>
        </row>
        <row r="2826">
          <cell r="C2826" t="str">
            <v>S3   A40990CQ01USD</v>
          </cell>
          <cell r="D2826" t="str">
            <v>CAFM****</v>
          </cell>
          <cell r="E2826" t="str">
            <v>CON RECEIVABLES</v>
          </cell>
          <cell r="F2826" t="str">
            <v>Balance Sheet</v>
          </cell>
          <cell r="G2826">
            <v>30.32</v>
          </cell>
          <cell r="H2826">
            <v>112.56</v>
          </cell>
          <cell r="I2826">
            <v>36.799999999999997</v>
          </cell>
          <cell r="J2826">
            <v>91.72</v>
          </cell>
          <cell r="K2826">
            <v>13.79</v>
          </cell>
          <cell r="L2826">
            <v>14.95</v>
          </cell>
          <cell r="M2826">
            <v>24.29</v>
          </cell>
          <cell r="N2826">
            <v>14.08</v>
          </cell>
          <cell r="O2826">
            <v>12.07</v>
          </cell>
          <cell r="P2826">
            <v>41.97</v>
          </cell>
          <cell r="Q2826">
            <v>61.81</v>
          </cell>
          <cell r="R2826">
            <v>80.650000000000006</v>
          </cell>
          <cell r="S2826">
            <v>535.01</v>
          </cell>
          <cell r="T2826" t="str">
            <v>USD</v>
          </cell>
          <cell r="U2826" t="str">
            <v>ASSETS</v>
          </cell>
          <cell r="V2826" t="str">
            <v>CURRENT ASSETS</v>
          </cell>
        </row>
        <row r="2827">
          <cell r="C2827" t="str">
            <v>S3   A40990CT01USD</v>
          </cell>
          <cell r="D2827" t="str">
            <v>CAFM****</v>
          </cell>
          <cell r="E2827" t="str">
            <v>CON RECEIVABLES</v>
          </cell>
          <cell r="F2827" t="str">
            <v>Balance Sheet</v>
          </cell>
          <cell r="G2827">
            <v>67.180000000000007</v>
          </cell>
          <cell r="H2827">
            <v>67.180000000000007</v>
          </cell>
          <cell r="I2827">
            <v>67.180000000000007</v>
          </cell>
          <cell r="J2827">
            <v>67.180000000000007</v>
          </cell>
          <cell r="K2827">
            <v>81.61</v>
          </cell>
          <cell r="L2827">
            <v>81.61</v>
          </cell>
          <cell r="M2827">
            <v>81.61</v>
          </cell>
          <cell r="N2827">
            <v>81.61</v>
          </cell>
          <cell r="O2827">
            <v>81.61</v>
          </cell>
          <cell r="P2827">
            <v>81.61</v>
          </cell>
          <cell r="Q2827">
            <v>81.61</v>
          </cell>
          <cell r="R2827">
            <v>1180.96</v>
          </cell>
          <cell r="S2827">
            <v>2020.9500000000003</v>
          </cell>
          <cell r="T2827" t="str">
            <v>USD</v>
          </cell>
          <cell r="U2827" t="str">
            <v>ASSETS</v>
          </cell>
          <cell r="V2827" t="str">
            <v>CURRENT ASSETS</v>
          </cell>
        </row>
        <row r="2828">
          <cell r="C2828" t="str">
            <v>S3   A40990DH01USD</v>
          </cell>
          <cell r="D2828" t="str">
            <v>CAFM****</v>
          </cell>
          <cell r="E2828" t="str">
            <v>CON RECEIVABLES</v>
          </cell>
          <cell r="F2828" t="str">
            <v>Balance Sheet</v>
          </cell>
          <cell r="G2828">
            <v>99516.23</v>
          </cell>
          <cell r="H2828">
            <v>102294.62</v>
          </cell>
          <cell r="I2828">
            <v>659428.92000000004</v>
          </cell>
          <cell r="J2828">
            <v>235789.76</v>
          </cell>
          <cell r="K2828">
            <v>-722765.91</v>
          </cell>
          <cell r="L2828">
            <v>-188898.75</v>
          </cell>
          <cell r="M2828">
            <v>65476.11</v>
          </cell>
          <cell r="N2828">
            <v>60509.84</v>
          </cell>
          <cell r="O2828">
            <v>74004.13</v>
          </cell>
          <cell r="P2828">
            <v>62388.14</v>
          </cell>
          <cell r="Q2828">
            <v>57009.05</v>
          </cell>
          <cell r="R2828">
            <v>54830.77</v>
          </cell>
          <cell r="S2828">
            <v>559582.90999999992</v>
          </cell>
          <cell r="T2828" t="str">
            <v>USD</v>
          </cell>
          <cell r="U2828" t="str">
            <v>ASSETS</v>
          </cell>
          <cell r="V2828" t="str">
            <v>CURRENT ASSETS</v>
          </cell>
        </row>
        <row r="2829">
          <cell r="C2829" t="str">
            <v>S3   A40990DH21USD</v>
          </cell>
          <cell r="D2829" t="str">
            <v>CAFM****</v>
          </cell>
          <cell r="E2829" t="str">
            <v>CON RECEIVABLES</v>
          </cell>
          <cell r="F2829" t="str">
            <v>Balance Sheet</v>
          </cell>
          <cell r="G2829">
            <v>9275</v>
          </cell>
          <cell r="H2829">
            <v>18550</v>
          </cell>
          <cell r="I2829">
            <v>18550</v>
          </cell>
          <cell r="J2829">
            <v>18550</v>
          </cell>
          <cell r="K2829">
            <v>18550</v>
          </cell>
          <cell r="L2829">
            <v>9275</v>
          </cell>
          <cell r="M2829">
            <v>9275</v>
          </cell>
          <cell r="N2829">
            <v>9275</v>
          </cell>
          <cell r="O2829">
            <v>9275</v>
          </cell>
          <cell r="P2829">
            <v>9275</v>
          </cell>
          <cell r="Q2829">
            <v>9275</v>
          </cell>
          <cell r="R2829">
            <v>9275</v>
          </cell>
          <cell r="S2829">
            <v>148400</v>
          </cell>
          <cell r="T2829" t="str">
            <v>USD</v>
          </cell>
          <cell r="U2829" t="str">
            <v>ASSETS</v>
          </cell>
          <cell r="V2829" t="str">
            <v>CURRENT ASSETS</v>
          </cell>
        </row>
        <row r="2830">
          <cell r="C2830" t="str">
            <v>S3   A40990DK01USD</v>
          </cell>
          <cell r="D2830" t="str">
            <v>CAFM****</v>
          </cell>
          <cell r="E2830" t="str">
            <v>CON RECEIVABLES</v>
          </cell>
          <cell r="F2830" t="str">
            <v>Balance Sheet</v>
          </cell>
          <cell r="G2830">
            <v>452.37</v>
          </cell>
          <cell r="H2830">
            <v>452.37</v>
          </cell>
          <cell r="I2830">
            <v>452.37</v>
          </cell>
          <cell r="J2830">
            <v>452.37</v>
          </cell>
          <cell r="K2830">
            <v>452.37</v>
          </cell>
          <cell r="L2830">
            <v>452.37</v>
          </cell>
          <cell r="M2830">
            <v>452.37</v>
          </cell>
          <cell r="N2830">
            <v>452.37</v>
          </cell>
          <cell r="O2830">
            <v>452.37</v>
          </cell>
          <cell r="P2830">
            <v>452.37</v>
          </cell>
          <cell r="Q2830">
            <v>452.37</v>
          </cell>
          <cell r="R2830">
            <v>452.37</v>
          </cell>
          <cell r="S2830">
            <v>5428.44</v>
          </cell>
          <cell r="T2830" t="str">
            <v>USD</v>
          </cell>
          <cell r="U2830" t="str">
            <v>ASSETS</v>
          </cell>
          <cell r="V2830" t="str">
            <v>CURRENT ASSETS</v>
          </cell>
        </row>
        <row r="2831">
          <cell r="C2831" t="str">
            <v>S3   A40990DX01USD</v>
          </cell>
          <cell r="D2831" t="str">
            <v>CAFM****</v>
          </cell>
          <cell r="E2831" t="str">
            <v>CON RECEIVABLES</v>
          </cell>
          <cell r="F2831" t="str">
            <v>Balance Sheet</v>
          </cell>
          <cell r="G2831">
            <v>0</v>
          </cell>
          <cell r="H2831">
            <v>0</v>
          </cell>
          <cell r="I2831">
            <v>65063.040000000001</v>
          </cell>
          <cell r="J2831">
            <v>20479.22</v>
          </cell>
          <cell r="K2831">
            <v>18490.259999999998</v>
          </cell>
          <cell r="L2831">
            <v>18490.259999999998</v>
          </cell>
          <cell r="M2831">
            <v>18490.259999999998</v>
          </cell>
          <cell r="N2831">
            <v>18490.259999999998</v>
          </cell>
          <cell r="O2831">
            <v>18490.259999999998</v>
          </cell>
          <cell r="P2831">
            <v>18490.259999999998</v>
          </cell>
          <cell r="Q2831">
            <v>22605.21</v>
          </cell>
          <cell r="R2831">
            <v>27060.36</v>
          </cell>
          <cell r="S2831">
            <v>246149.39</v>
          </cell>
          <cell r="T2831" t="str">
            <v>USD</v>
          </cell>
          <cell r="U2831" t="str">
            <v>ASSETS</v>
          </cell>
          <cell r="V2831" t="str">
            <v>CURRENT ASSETS</v>
          </cell>
        </row>
        <row r="2832">
          <cell r="C2832" t="str">
            <v>S3   A40990DX21USD</v>
          </cell>
          <cell r="D2832" t="str">
            <v>CAFM****</v>
          </cell>
          <cell r="E2832" t="str">
            <v>CON RECEIVABLES</v>
          </cell>
          <cell r="F2832" t="str">
            <v>Balance Sheet</v>
          </cell>
          <cell r="G2832">
            <v>1325</v>
          </cell>
          <cell r="H2832">
            <v>2650</v>
          </cell>
          <cell r="I2832">
            <v>1325</v>
          </cell>
          <cell r="J2832">
            <v>1325</v>
          </cell>
          <cell r="K2832">
            <v>1325</v>
          </cell>
          <cell r="L2832">
            <v>1325</v>
          </cell>
          <cell r="M2832">
            <v>1325</v>
          </cell>
          <cell r="N2832">
            <v>1325</v>
          </cell>
          <cell r="O2832">
            <v>1325</v>
          </cell>
          <cell r="P2832">
            <v>1325</v>
          </cell>
          <cell r="Q2832">
            <v>1325</v>
          </cell>
          <cell r="R2832">
            <v>1325</v>
          </cell>
          <cell r="S2832">
            <v>17225</v>
          </cell>
          <cell r="T2832" t="str">
            <v>USD</v>
          </cell>
          <cell r="U2832" t="str">
            <v>ASSETS</v>
          </cell>
          <cell r="V2832" t="str">
            <v>CURRENT ASSETS</v>
          </cell>
        </row>
        <row r="2833">
          <cell r="C2833" t="str">
            <v>S3   A40990EY01USD</v>
          </cell>
          <cell r="D2833" t="str">
            <v>CAFM****</v>
          </cell>
          <cell r="E2833" t="str">
            <v>CON RECEIVABLES</v>
          </cell>
          <cell r="F2833" t="str">
            <v>Balance Sheet</v>
          </cell>
          <cell r="G2833">
            <v>0</v>
          </cell>
          <cell r="H2833">
            <v>0</v>
          </cell>
          <cell r="I2833">
            <v>0</v>
          </cell>
          <cell r="J2833">
            <v>4344.1899999999996</v>
          </cell>
          <cell r="K2833">
            <v>5430.23</v>
          </cell>
          <cell r="L2833">
            <v>1086.04</v>
          </cell>
          <cell r="M2833">
            <v>1086.04</v>
          </cell>
          <cell r="N2833">
            <v>1086.04</v>
          </cell>
          <cell r="O2833">
            <v>1086.04</v>
          </cell>
          <cell r="P2833">
            <v>1086.04</v>
          </cell>
          <cell r="Q2833">
            <v>1086.04</v>
          </cell>
          <cell r="R2833">
            <v>1086.04</v>
          </cell>
          <cell r="S2833">
            <v>17376.700000000004</v>
          </cell>
          <cell r="T2833" t="str">
            <v>USD</v>
          </cell>
          <cell r="U2833" t="str">
            <v>ASSETS</v>
          </cell>
          <cell r="V2833" t="str">
            <v>CURRENT ASSETS</v>
          </cell>
        </row>
        <row r="2834">
          <cell r="C2834" t="str">
            <v>S3   A40990FD01USD</v>
          </cell>
          <cell r="D2834" t="str">
            <v>CAFM****</v>
          </cell>
          <cell r="E2834" t="str">
            <v>CON RECEIVABLES</v>
          </cell>
          <cell r="F2834" t="str">
            <v>Balance Sheet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-317632.98</v>
          </cell>
          <cell r="P2834">
            <v>130794.6</v>
          </cell>
          <cell r="Q2834">
            <v>306077.48</v>
          </cell>
          <cell r="R2834">
            <v>-3362.72</v>
          </cell>
          <cell r="S2834">
            <v>115876.38</v>
          </cell>
          <cell r="T2834" t="str">
            <v>USD</v>
          </cell>
          <cell r="U2834" t="str">
            <v>ASSETS</v>
          </cell>
          <cell r="V2834" t="str">
            <v>CURRENT ASSETS</v>
          </cell>
        </row>
        <row r="2835">
          <cell r="C2835" t="str">
            <v>S3   A40990FT01USD</v>
          </cell>
          <cell r="D2835" t="str">
            <v>CAFM****</v>
          </cell>
          <cell r="E2835" t="str">
            <v>CON RECEIVABLES</v>
          </cell>
          <cell r="F2835" t="str">
            <v>Balance Sheet</v>
          </cell>
          <cell r="G2835">
            <v>0</v>
          </cell>
          <cell r="H2835">
            <v>250078.5</v>
          </cell>
          <cell r="I2835">
            <v>135978.15</v>
          </cell>
          <cell r="J2835">
            <v>135978.15</v>
          </cell>
          <cell r="K2835">
            <v>21879.9</v>
          </cell>
          <cell r="L2835">
            <v>-43757.7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-500157</v>
          </cell>
          <cell r="R2835">
            <v>0</v>
          </cell>
          <cell r="S2835">
            <v>5.8207660913467407E-11</v>
          </cell>
          <cell r="T2835" t="str">
            <v>USD</v>
          </cell>
          <cell r="U2835" t="str">
            <v>ASSETS</v>
          </cell>
          <cell r="V2835" t="str">
            <v>CURRENT ASSETS</v>
          </cell>
        </row>
        <row r="2836">
          <cell r="C2836" t="str">
            <v>S3   A40990GU01USD</v>
          </cell>
          <cell r="D2836" t="str">
            <v>CAFM****</v>
          </cell>
          <cell r="E2836" t="str">
            <v>CON RECEIVABLES</v>
          </cell>
          <cell r="F2836" t="str">
            <v>Balance Sheet</v>
          </cell>
          <cell r="G2836">
            <v>156.46</v>
          </cell>
          <cell r="H2836">
            <v>11061.37</v>
          </cell>
          <cell r="I2836">
            <v>2088.1999999999998</v>
          </cell>
          <cell r="J2836">
            <v>1863.81</v>
          </cell>
          <cell r="K2836">
            <v>4520.3999999999996</v>
          </cell>
          <cell r="L2836">
            <v>3631.27</v>
          </cell>
          <cell r="M2836">
            <v>4250.62</v>
          </cell>
          <cell r="N2836">
            <v>4378.26</v>
          </cell>
          <cell r="O2836">
            <v>4168.51</v>
          </cell>
          <cell r="P2836">
            <v>2488.85</v>
          </cell>
          <cell r="Q2836">
            <v>2617.83</v>
          </cell>
          <cell r="R2836">
            <v>-6195.22</v>
          </cell>
          <cell r="S2836">
            <v>35030.36</v>
          </cell>
          <cell r="T2836" t="str">
            <v>USD</v>
          </cell>
          <cell r="U2836" t="str">
            <v>ASSETS</v>
          </cell>
          <cell r="V2836" t="str">
            <v>CURRENT ASSETS</v>
          </cell>
        </row>
        <row r="2837">
          <cell r="C2837" t="str">
            <v>S3   A40990HB01USD</v>
          </cell>
          <cell r="D2837" t="str">
            <v>CAFM****</v>
          </cell>
          <cell r="E2837" t="str">
            <v>CON RECEIVABLES</v>
          </cell>
          <cell r="F2837" t="str">
            <v>Balance Sheet</v>
          </cell>
          <cell r="G2837">
            <v>17138.849999999999</v>
          </cell>
          <cell r="H2837">
            <v>212232</v>
          </cell>
          <cell r="I2837">
            <v>166309.5</v>
          </cell>
          <cell r="J2837">
            <v>168810.94</v>
          </cell>
          <cell r="K2837">
            <v>122114.03</v>
          </cell>
          <cell r="L2837">
            <v>-195914.17</v>
          </cell>
          <cell r="M2837">
            <v>917.78</v>
          </cell>
          <cell r="N2837">
            <v>917.78</v>
          </cell>
          <cell r="O2837">
            <v>917.78</v>
          </cell>
          <cell r="P2837">
            <v>917.78</v>
          </cell>
          <cell r="Q2837">
            <v>-377947.42</v>
          </cell>
          <cell r="R2837">
            <v>917.78</v>
          </cell>
          <cell r="S2837">
            <v>117332.63000000015</v>
          </cell>
          <cell r="T2837" t="str">
            <v>USD</v>
          </cell>
          <cell r="U2837" t="str">
            <v>ASSETS</v>
          </cell>
          <cell r="V2837" t="str">
            <v>CURRENT ASSETS</v>
          </cell>
        </row>
        <row r="2838">
          <cell r="C2838" t="str">
            <v>S3   A40990HJ01USD</v>
          </cell>
          <cell r="D2838" t="str">
            <v>CAFM****</v>
          </cell>
          <cell r="E2838" t="str">
            <v>CON RECEIVABLES</v>
          </cell>
          <cell r="F2838" t="str">
            <v>Balance Sheet</v>
          </cell>
          <cell r="G2838">
            <v>646984.13</v>
          </cell>
          <cell r="H2838">
            <v>648031.38</v>
          </cell>
          <cell r="I2838">
            <v>529.35</v>
          </cell>
          <cell r="J2838">
            <v>165521.48000000001</v>
          </cell>
          <cell r="K2838">
            <v>321.67</v>
          </cell>
          <cell r="L2838">
            <v>403.83</v>
          </cell>
          <cell r="M2838">
            <v>127387.71</v>
          </cell>
          <cell r="N2838">
            <v>150971.12</v>
          </cell>
          <cell r="O2838">
            <v>17217.7</v>
          </cell>
          <cell r="P2838">
            <v>7994.16</v>
          </cell>
          <cell r="Q2838">
            <v>26722.880000000001</v>
          </cell>
          <cell r="R2838">
            <v>-120204.22</v>
          </cell>
          <cell r="S2838">
            <v>1671881.1899999997</v>
          </cell>
          <cell r="T2838" t="str">
            <v>USD</v>
          </cell>
          <cell r="U2838" t="str">
            <v>ASSETS</v>
          </cell>
          <cell r="V2838" t="str">
            <v>CURRENT ASSETS</v>
          </cell>
        </row>
        <row r="2839">
          <cell r="C2839" t="str">
            <v>S3   A40990HN01USD</v>
          </cell>
          <cell r="D2839" t="str">
            <v>CAFM****</v>
          </cell>
          <cell r="E2839" t="str">
            <v>CON RECEIVABLES</v>
          </cell>
          <cell r="F2839" t="str">
            <v>Balance Sheet</v>
          </cell>
          <cell r="G2839">
            <v>1391770.04</v>
          </cell>
          <cell r="H2839">
            <v>6767273.5999999996</v>
          </cell>
          <cell r="I2839">
            <v>2743681.52</v>
          </cell>
          <cell r="J2839">
            <v>4580078.83</v>
          </cell>
          <cell r="K2839">
            <v>3179301.57</v>
          </cell>
          <cell r="L2839">
            <v>3399791.41</v>
          </cell>
          <cell r="M2839">
            <v>2216026.7200000002</v>
          </cell>
          <cell r="N2839">
            <v>3584504.42</v>
          </cell>
          <cell r="O2839">
            <v>2445936.41</v>
          </cell>
          <cell r="P2839">
            <v>2350752.33</v>
          </cell>
          <cell r="Q2839">
            <v>2502463.58</v>
          </cell>
          <cell r="R2839">
            <v>2902849.53</v>
          </cell>
          <cell r="S2839">
            <v>38064429.960000001</v>
          </cell>
          <cell r="T2839" t="str">
            <v>USD</v>
          </cell>
          <cell r="U2839" t="str">
            <v>ASSETS</v>
          </cell>
          <cell r="V2839" t="str">
            <v>CURRENT ASSETS</v>
          </cell>
        </row>
        <row r="2840">
          <cell r="C2840" t="str">
            <v>S3   A40990HO01USD</v>
          </cell>
          <cell r="D2840" t="str">
            <v>CAFM****</v>
          </cell>
          <cell r="E2840" t="str">
            <v>CON RECEIVABLES</v>
          </cell>
          <cell r="F2840" t="str">
            <v>Balance Sheet</v>
          </cell>
          <cell r="G2840">
            <v>0</v>
          </cell>
          <cell r="H2840">
            <v>0</v>
          </cell>
          <cell r="I2840">
            <v>0</v>
          </cell>
          <cell r="J2840">
            <v>1180.2</v>
          </cell>
          <cell r="K2840">
            <v>295.05</v>
          </cell>
          <cell r="L2840">
            <v>295.05</v>
          </cell>
          <cell r="M2840">
            <v>295.05</v>
          </cell>
          <cell r="N2840">
            <v>295.05</v>
          </cell>
          <cell r="O2840">
            <v>295.05</v>
          </cell>
          <cell r="P2840">
            <v>295.05</v>
          </cell>
          <cell r="Q2840">
            <v>295.05</v>
          </cell>
          <cell r="R2840">
            <v>295.05</v>
          </cell>
          <cell r="S2840">
            <v>3540.6000000000008</v>
          </cell>
          <cell r="T2840" t="str">
            <v>USD</v>
          </cell>
          <cell r="U2840" t="str">
            <v>ASSETS</v>
          </cell>
          <cell r="V2840" t="str">
            <v>CURRENT ASSETS</v>
          </cell>
        </row>
        <row r="2841">
          <cell r="C2841" t="str">
            <v>S3   A40990HO21USD</v>
          </cell>
          <cell r="D2841" t="str">
            <v>CAFM****</v>
          </cell>
          <cell r="E2841" t="str">
            <v>CON RECEIVABLES</v>
          </cell>
          <cell r="F2841" t="str">
            <v>Balance Sheet</v>
          </cell>
          <cell r="G2841">
            <v>10290.49</v>
          </cell>
          <cell r="H2841">
            <v>1350.39</v>
          </cell>
          <cell r="I2841">
            <v>675</v>
          </cell>
          <cell r="J2841">
            <v>1350</v>
          </cell>
          <cell r="K2841">
            <v>1350</v>
          </cell>
          <cell r="L2841">
            <v>1350</v>
          </cell>
          <cell r="M2841">
            <v>1350</v>
          </cell>
          <cell r="N2841">
            <v>1350</v>
          </cell>
          <cell r="O2841">
            <v>1350</v>
          </cell>
          <cell r="P2841">
            <v>675</v>
          </cell>
          <cell r="Q2841">
            <v>675</v>
          </cell>
          <cell r="R2841">
            <v>675</v>
          </cell>
          <cell r="S2841">
            <v>22440.879999999997</v>
          </cell>
          <cell r="T2841" t="str">
            <v>USD</v>
          </cell>
          <cell r="U2841" t="str">
            <v>ASSETS</v>
          </cell>
          <cell r="V2841" t="str">
            <v>CURRENT ASSETS</v>
          </cell>
        </row>
        <row r="2842">
          <cell r="C2842" t="str">
            <v>S3   A40990HW01USD</v>
          </cell>
          <cell r="D2842" t="str">
            <v>CAFM****</v>
          </cell>
          <cell r="E2842" t="str">
            <v>CON RECEIVABLES</v>
          </cell>
          <cell r="F2842" t="str">
            <v>Balance Sheet</v>
          </cell>
          <cell r="G2842">
            <v>0</v>
          </cell>
          <cell r="H2842">
            <v>0</v>
          </cell>
          <cell r="I2842">
            <v>0</v>
          </cell>
          <cell r="J2842">
            <v>0</v>
          </cell>
          <cell r="K2842">
            <v>26.25</v>
          </cell>
          <cell r="L2842">
            <v>6.56</v>
          </cell>
          <cell r="M2842">
            <v>6.56</v>
          </cell>
          <cell r="N2842">
            <v>6.56</v>
          </cell>
          <cell r="O2842">
            <v>6.56</v>
          </cell>
          <cell r="P2842">
            <v>6.56</v>
          </cell>
          <cell r="Q2842">
            <v>6.56</v>
          </cell>
          <cell r="R2842">
            <v>6.56</v>
          </cell>
          <cell r="S2842">
            <v>72.170000000000016</v>
          </cell>
          <cell r="T2842" t="str">
            <v>USD</v>
          </cell>
          <cell r="U2842" t="str">
            <v>ASSETS</v>
          </cell>
          <cell r="V2842" t="str">
            <v>CURRENT ASSETS</v>
          </cell>
        </row>
        <row r="2843">
          <cell r="C2843" t="str">
            <v>S3   A40990HW21USD</v>
          </cell>
          <cell r="D2843" t="str">
            <v>CAFM****</v>
          </cell>
          <cell r="E2843" t="str">
            <v>CON RECEIVABLES</v>
          </cell>
          <cell r="F2843" t="str">
            <v>Balance Sheet</v>
          </cell>
          <cell r="G2843">
            <v>11580.63</v>
          </cell>
          <cell r="H2843">
            <v>23161.26</v>
          </cell>
          <cell r="I2843">
            <v>11581</v>
          </cell>
          <cell r="J2843">
            <v>23162</v>
          </cell>
          <cell r="K2843">
            <v>23162</v>
          </cell>
          <cell r="L2843">
            <v>23162</v>
          </cell>
          <cell r="M2843">
            <v>23162</v>
          </cell>
          <cell r="N2843">
            <v>23162</v>
          </cell>
          <cell r="O2843">
            <v>23162</v>
          </cell>
          <cell r="P2843">
            <v>11581</v>
          </cell>
          <cell r="Q2843">
            <v>11581</v>
          </cell>
          <cell r="R2843">
            <v>11581</v>
          </cell>
          <cell r="S2843">
            <v>220037.89</v>
          </cell>
          <cell r="T2843" t="str">
            <v>USD</v>
          </cell>
          <cell r="U2843" t="str">
            <v>ASSETS</v>
          </cell>
          <cell r="V2843" t="str">
            <v>CURRENT ASSETS</v>
          </cell>
        </row>
        <row r="2844">
          <cell r="C2844" t="str">
            <v>S3   A40990HX21USD</v>
          </cell>
          <cell r="D2844" t="str">
            <v>CAFM****</v>
          </cell>
          <cell r="E2844" t="str">
            <v>CON RECEIVABLES</v>
          </cell>
          <cell r="F2844" t="str">
            <v>Balance Sheet</v>
          </cell>
          <cell r="G2844">
            <v>1437.59</v>
          </cell>
          <cell r="H2844">
            <v>2804.89</v>
          </cell>
          <cell r="I2844">
            <v>1352.8</v>
          </cell>
          <cell r="J2844">
            <v>1400.63</v>
          </cell>
          <cell r="K2844">
            <v>2794.95</v>
          </cell>
          <cell r="L2844">
            <v>1453.16</v>
          </cell>
          <cell r="M2844">
            <v>1452.75</v>
          </cell>
          <cell r="N2844">
            <v>1453.92</v>
          </cell>
          <cell r="O2844">
            <v>1465.39</v>
          </cell>
          <cell r="P2844">
            <v>1486.3</v>
          </cell>
          <cell r="Q2844">
            <v>1499.22</v>
          </cell>
          <cell r="R2844">
            <v>1527.54</v>
          </cell>
          <cell r="S2844">
            <v>20129.140000000003</v>
          </cell>
          <cell r="T2844" t="str">
            <v>USD</v>
          </cell>
          <cell r="U2844" t="str">
            <v>ASSETS</v>
          </cell>
          <cell r="V2844" t="str">
            <v>CURRENT ASSETS</v>
          </cell>
        </row>
        <row r="2845">
          <cell r="C2845" t="str">
            <v>S3   A40990J101USD</v>
          </cell>
          <cell r="D2845" t="str">
            <v>CAFM****</v>
          </cell>
          <cell r="E2845" t="str">
            <v>CON RECEIVABLES</v>
          </cell>
          <cell r="F2845" t="str">
            <v>Balance Sheet</v>
          </cell>
          <cell r="G2845">
            <v>7328.96</v>
          </cell>
          <cell r="H2845">
            <v>0</v>
          </cell>
          <cell r="I2845">
            <v>0</v>
          </cell>
          <cell r="J2845">
            <v>0</v>
          </cell>
          <cell r="K2845">
            <v>0</v>
          </cell>
          <cell r="L2845">
            <v>0</v>
          </cell>
          <cell r="M2845">
            <v>0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>
            <v>7328.96</v>
          </cell>
          <cell r="T2845" t="str">
            <v>USD</v>
          </cell>
          <cell r="U2845" t="str">
            <v>ASSETS</v>
          </cell>
          <cell r="V2845" t="str">
            <v>CURRENT ASSETS</v>
          </cell>
        </row>
        <row r="2846">
          <cell r="C2846" t="str">
            <v>S3   A40990J601USD</v>
          </cell>
          <cell r="D2846" t="str">
            <v>CAFM****</v>
          </cell>
          <cell r="E2846" t="str">
            <v>CON RECEIVABLES</v>
          </cell>
          <cell r="F2846" t="str">
            <v>Balance Sheet</v>
          </cell>
          <cell r="G2846">
            <v>2972725.72</v>
          </cell>
          <cell r="H2846">
            <v>5381534.8200000003</v>
          </cell>
          <cell r="I2846">
            <v>3597737.29</v>
          </cell>
          <cell r="J2846">
            <v>3745103.02</v>
          </cell>
          <cell r="K2846">
            <v>3389407.13</v>
          </cell>
          <cell r="L2846">
            <v>3642359.56</v>
          </cell>
          <cell r="M2846">
            <v>3837320.24</v>
          </cell>
          <cell r="N2846">
            <v>3694680.49</v>
          </cell>
          <cell r="O2846">
            <v>3632770.24</v>
          </cell>
          <cell r="P2846">
            <v>1570318.31</v>
          </cell>
          <cell r="Q2846">
            <v>1716628.48</v>
          </cell>
          <cell r="R2846">
            <v>9975467.4600000009</v>
          </cell>
          <cell r="S2846">
            <v>47156052.760000005</v>
          </cell>
          <cell r="T2846" t="str">
            <v>USD</v>
          </cell>
          <cell r="U2846" t="str">
            <v>ASSETS</v>
          </cell>
          <cell r="V2846" t="str">
            <v>CURRENT ASSETS</v>
          </cell>
        </row>
        <row r="2847">
          <cell r="C2847" t="str">
            <v>S3   A40990J901USD</v>
          </cell>
          <cell r="D2847" t="str">
            <v>CAFM****</v>
          </cell>
          <cell r="E2847" t="str">
            <v>CON RECEIVABLES</v>
          </cell>
          <cell r="F2847" t="str">
            <v>Balance Sheet</v>
          </cell>
          <cell r="G2847">
            <v>-98.68</v>
          </cell>
          <cell r="H2847">
            <v>1537.09</v>
          </cell>
          <cell r="I2847">
            <v>321.56</v>
          </cell>
          <cell r="J2847">
            <v>-29.29</v>
          </cell>
          <cell r="K2847">
            <v>-116.07</v>
          </cell>
          <cell r="L2847">
            <v>-67.67</v>
          </cell>
          <cell r="M2847">
            <v>179.76</v>
          </cell>
          <cell r="N2847">
            <v>118.82</v>
          </cell>
          <cell r="O2847">
            <v>65.33</v>
          </cell>
          <cell r="P2847">
            <v>-26.59</v>
          </cell>
          <cell r="Q2847">
            <v>-19.690000000000001</v>
          </cell>
          <cell r="R2847">
            <v>-16.149999999999999</v>
          </cell>
          <cell r="S2847">
            <v>1848.4199999999996</v>
          </cell>
          <cell r="T2847" t="str">
            <v>USD</v>
          </cell>
          <cell r="U2847" t="str">
            <v>ASSETS</v>
          </cell>
          <cell r="V2847" t="str">
            <v>CURRENT ASSETS</v>
          </cell>
        </row>
        <row r="2848">
          <cell r="C2848" t="str">
            <v>S3   A40990JB01USD</v>
          </cell>
          <cell r="D2848" t="str">
            <v>CAFM****</v>
          </cell>
          <cell r="E2848" t="str">
            <v>CON RECEIVABLES</v>
          </cell>
          <cell r="F2848" t="str">
            <v>Balance Sheet</v>
          </cell>
          <cell r="G2848">
            <v>29304.38</v>
          </cell>
          <cell r="H2848">
            <v>49011.25</v>
          </cell>
          <cell r="I2848">
            <v>52858.59</v>
          </cell>
          <cell r="J2848">
            <v>64180.59</v>
          </cell>
          <cell r="K2848">
            <v>73854.75</v>
          </cell>
          <cell r="L2848">
            <v>83942.45</v>
          </cell>
          <cell r="M2848">
            <v>350890.06</v>
          </cell>
          <cell r="N2848">
            <v>234676.05</v>
          </cell>
          <cell r="O2848">
            <v>880237.82</v>
          </cell>
          <cell r="P2848">
            <v>166820.35999999999</v>
          </cell>
          <cell r="Q2848">
            <v>118758.1</v>
          </cell>
          <cell r="R2848">
            <v>1768505.19</v>
          </cell>
          <cell r="S2848">
            <v>3873039.59</v>
          </cell>
          <cell r="T2848" t="str">
            <v>USD</v>
          </cell>
          <cell r="U2848" t="str">
            <v>ASSETS</v>
          </cell>
          <cell r="V2848" t="str">
            <v>CURRENT ASSETS</v>
          </cell>
        </row>
        <row r="2849">
          <cell r="C2849" t="str">
            <v>S3   A40990JG01USD</v>
          </cell>
          <cell r="D2849" t="str">
            <v>CAFM****</v>
          </cell>
          <cell r="E2849" t="str">
            <v>CON RECEIVABLES</v>
          </cell>
          <cell r="F2849" t="str">
            <v>Balance Sheet</v>
          </cell>
          <cell r="G2849">
            <v>23.8</v>
          </cell>
          <cell r="H2849">
            <v>160054.01</v>
          </cell>
          <cell r="I2849">
            <v>33486.300000000003</v>
          </cell>
          <cell r="J2849">
            <v>24747.48</v>
          </cell>
          <cell r="K2849">
            <v>-115631.29</v>
          </cell>
          <cell r="L2849">
            <v>242628.49</v>
          </cell>
          <cell r="M2849">
            <v>3776.59</v>
          </cell>
          <cell r="N2849">
            <v>3776.59</v>
          </cell>
          <cell r="O2849">
            <v>3776.59</v>
          </cell>
          <cell r="P2849">
            <v>3776.59</v>
          </cell>
          <cell r="Q2849">
            <v>-316183.61</v>
          </cell>
          <cell r="R2849">
            <v>3776.59</v>
          </cell>
          <cell r="S2849">
            <v>48008.130000000092</v>
          </cell>
          <cell r="T2849" t="str">
            <v>USD</v>
          </cell>
          <cell r="U2849" t="str">
            <v>ASSETS</v>
          </cell>
          <cell r="V2849" t="str">
            <v>CURRENT ASSETS</v>
          </cell>
        </row>
        <row r="2850">
          <cell r="C2850" t="str">
            <v>S3   A40990JU21USD</v>
          </cell>
          <cell r="D2850" t="str">
            <v>CAFM****</v>
          </cell>
          <cell r="E2850" t="str">
            <v>CON RECEIVABLES</v>
          </cell>
          <cell r="F2850" t="str">
            <v>Balance Sheet</v>
          </cell>
          <cell r="G2850">
            <v>0</v>
          </cell>
          <cell r="H2850">
            <v>0</v>
          </cell>
          <cell r="I2850">
            <v>0</v>
          </cell>
          <cell r="J2850">
            <v>0</v>
          </cell>
          <cell r="K2850">
            <v>0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1329.2</v>
          </cell>
          <cell r="Q2850">
            <v>0</v>
          </cell>
          <cell r="R2850">
            <v>-1329.2</v>
          </cell>
          <cell r="S2850">
            <v>0</v>
          </cell>
          <cell r="T2850" t="str">
            <v>USD</v>
          </cell>
          <cell r="U2850" t="str">
            <v>ASSETS</v>
          </cell>
          <cell r="V2850" t="str">
            <v>CURRENT ASSETS</v>
          </cell>
        </row>
        <row r="2851">
          <cell r="C2851" t="str">
            <v>S3   A40990LC01USD</v>
          </cell>
          <cell r="D2851" t="str">
            <v>CAFM****</v>
          </cell>
          <cell r="E2851" t="str">
            <v>CON RECEIVABLES</v>
          </cell>
          <cell r="F2851" t="str">
            <v>Balance Sheet</v>
          </cell>
          <cell r="G2851">
            <v>4813.2</v>
          </cell>
          <cell r="H2851">
            <v>4813.2</v>
          </cell>
          <cell r="I2851">
            <v>20.399999999999999</v>
          </cell>
          <cell r="J2851">
            <v>22.83</v>
          </cell>
          <cell r="K2851">
            <v>1050.6400000000001</v>
          </cell>
          <cell r="L2851">
            <v>18.97</v>
          </cell>
          <cell r="M2851">
            <v>-1031.67</v>
          </cell>
          <cell r="N2851">
            <v>-1043.9000000000001</v>
          </cell>
          <cell r="O2851">
            <v>12.64</v>
          </cell>
          <cell r="P2851">
            <v>9.6199999999999992</v>
          </cell>
          <cell r="Q2851">
            <v>4.7300000000000004</v>
          </cell>
          <cell r="R2851">
            <v>14.08</v>
          </cell>
          <cell r="S2851">
            <v>8704.739999999998</v>
          </cell>
          <cell r="T2851" t="str">
            <v>USD</v>
          </cell>
          <cell r="U2851" t="str">
            <v>ASSETS</v>
          </cell>
          <cell r="V2851" t="str">
            <v>CURRENT ASSETS</v>
          </cell>
        </row>
        <row r="2852">
          <cell r="C2852" t="str">
            <v>S3   A40990LF01USD</v>
          </cell>
          <cell r="D2852" t="str">
            <v>CAFM****</v>
          </cell>
          <cell r="E2852" t="str">
            <v>CON RECEIVABLES</v>
          </cell>
          <cell r="F2852" t="str">
            <v>Balance Sheet</v>
          </cell>
          <cell r="G2852">
            <v>93.45</v>
          </cell>
          <cell r="H2852">
            <v>93.45</v>
          </cell>
          <cell r="I2852">
            <v>93.45</v>
          </cell>
          <cell r="J2852">
            <v>93.45</v>
          </cell>
          <cell r="K2852">
            <v>93.45</v>
          </cell>
          <cell r="L2852">
            <v>93.45</v>
          </cell>
          <cell r="M2852">
            <v>93.45</v>
          </cell>
          <cell r="N2852">
            <v>93.45</v>
          </cell>
          <cell r="O2852">
            <v>93.45</v>
          </cell>
          <cell r="P2852">
            <v>93.45</v>
          </cell>
          <cell r="Q2852">
            <v>93.45</v>
          </cell>
          <cell r="R2852">
            <v>93.45</v>
          </cell>
          <cell r="S2852">
            <v>1121.4000000000003</v>
          </cell>
          <cell r="T2852" t="str">
            <v>USD</v>
          </cell>
          <cell r="U2852" t="str">
            <v>ASSETS</v>
          </cell>
          <cell r="V2852" t="str">
            <v>CURRENT ASSETS</v>
          </cell>
        </row>
        <row r="2853">
          <cell r="C2853" t="str">
            <v>S3   A40990LF21USD</v>
          </cell>
          <cell r="D2853" t="str">
            <v>CAFM****</v>
          </cell>
          <cell r="E2853" t="str">
            <v>CON RECEIVABLES</v>
          </cell>
          <cell r="F2853" t="str">
            <v>Balance Sheet</v>
          </cell>
          <cell r="G2853">
            <v>16225</v>
          </cell>
          <cell r="H2853">
            <v>29189.5</v>
          </cell>
          <cell r="I2853">
            <v>15259.9</v>
          </cell>
          <cell r="J2853">
            <v>22236.1</v>
          </cell>
          <cell r="K2853">
            <v>16651.400000000001</v>
          </cell>
          <cell r="L2853">
            <v>16583.900000000001</v>
          </cell>
          <cell r="M2853">
            <v>42621.74</v>
          </cell>
          <cell r="N2853">
            <v>71337</v>
          </cell>
          <cell r="O2853">
            <v>36896</v>
          </cell>
          <cell r="P2853">
            <v>33510</v>
          </cell>
          <cell r="Q2853">
            <v>37400</v>
          </cell>
          <cell r="R2853">
            <v>19565</v>
          </cell>
          <cell r="S2853">
            <v>357475.54</v>
          </cell>
          <cell r="T2853" t="str">
            <v>USD</v>
          </cell>
          <cell r="U2853" t="str">
            <v>ASSETS</v>
          </cell>
          <cell r="V2853" t="str">
            <v>CURRENT ASSETS</v>
          </cell>
        </row>
        <row r="2854">
          <cell r="C2854" t="str">
            <v>S3   A40990LN01USD</v>
          </cell>
          <cell r="D2854" t="str">
            <v>CAFM****</v>
          </cell>
          <cell r="E2854" t="str">
            <v>CON RECEIVABLES</v>
          </cell>
          <cell r="F2854" t="str">
            <v>Balance Sheet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43147</v>
          </cell>
          <cell r="N2854">
            <v>0</v>
          </cell>
          <cell r="O2854">
            <v>86294</v>
          </cell>
          <cell r="P2854">
            <v>43147</v>
          </cell>
          <cell r="Q2854">
            <v>43147</v>
          </cell>
          <cell r="R2854">
            <v>43147</v>
          </cell>
          <cell r="S2854">
            <v>258882</v>
          </cell>
          <cell r="T2854" t="str">
            <v>USD</v>
          </cell>
          <cell r="U2854" t="str">
            <v>ASSETS</v>
          </cell>
          <cell r="V2854" t="str">
            <v>CURRENT ASSETS</v>
          </cell>
        </row>
        <row r="2855">
          <cell r="C2855" t="str">
            <v>S3   A40990LS01USD</v>
          </cell>
          <cell r="D2855" t="str">
            <v>CAFM****</v>
          </cell>
          <cell r="E2855" t="str">
            <v>CON RECEIVABLES</v>
          </cell>
          <cell r="F2855" t="str">
            <v>Balance Sheet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 t="str">
            <v>USD</v>
          </cell>
          <cell r="U2855" t="str">
            <v>ASSETS</v>
          </cell>
          <cell r="V2855" t="str">
            <v>CURRENT ASSETS</v>
          </cell>
        </row>
        <row r="2856">
          <cell r="C2856" t="str">
            <v>S3   A40990LU01USD</v>
          </cell>
          <cell r="D2856" t="str">
            <v>CAFM****</v>
          </cell>
          <cell r="E2856" t="str">
            <v>CON RECEIVABLES</v>
          </cell>
          <cell r="F2856" t="str">
            <v>Balance Sheet</v>
          </cell>
          <cell r="G2856">
            <v>16681.900000000001</v>
          </cell>
          <cell r="H2856">
            <v>16681.900000000001</v>
          </cell>
          <cell r="I2856">
            <v>67379.570000000007</v>
          </cell>
          <cell r="J2856">
            <v>33581.120000000003</v>
          </cell>
          <cell r="K2856">
            <v>33581.120000000003</v>
          </cell>
          <cell r="L2856">
            <v>33581.120000000003</v>
          </cell>
          <cell r="M2856">
            <v>33581.120000000003</v>
          </cell>
          <cell r="N2856">
            <v>33673.57</v>
          </cell>
          <cell r="O2856">
            <v>33581.120000000003</v>
          </cell>
          <cell r="P2856">
            <v>33581.120000000003</v>
          </cell>
          <cell r="Q2856">
            <v>33581.120000000003</v>
          </cell>
          <cell r="R2856">
            <v>33581.120000000003</v>
          </cell>
          <cell r="S2856">
            <v>403065.89999999997</v>
          </cell>
          <cell r="T2856" t="str">
            <v>USD</v>
          </cell>
          <cell r="U2856" t="str">
            <v>ASSETS</v>
          </cell>
          <cell r="V2856" t="str">
            <v>CURRENT ASSETS</v>
          </cell>
        </row>
        <row r="2857">
          <cell r="C2857" t="str">
            <v>S3   A40990LV01USD</v>
          </cell>
          <cell r="D2857" t="str">
            <v>CAFM****</v>
          </cell>
          <cell r="E2857" t="str">
            <v>CON RECEIVABLES</v>
          </cell>
          <cell r="F2857" t="str">
            <v>Balance Sheet</v>
          </cell>
          <cell r="G2857">
            <v>0</v>
          </cell>
          <cell r="H2857">
            <v>0</v>
          </cell>
          <cell r="I2857">
            <v>11790.97</v>
          </cell>
          <cell r="J2857">
            <v>15045.71</v>
          </cell>
          <cell r="K2857">
            <v>18300.45</v>
          </cell>
          <cell r="L2857">
            <v>3254.74</v>
          </cell>
          <cell r="M2857">
            <v>3254.74</v>
          </cell>
          <cell r="N2857">
            <v>3254.74</v>
          </cell>
          <cell r="O2857">
            <v>3254.74</v>
          </cell>
          <cell r="P2857">
            <v>3254.74</v>
          </cell>
          <cell r="Q2857">
            <v>3254.74</v>
          </cell>
          <cell r="R2857">
            <v>3254.74</v>
          </cell>
          <cell r="S2857">
            <v>67920.31</v>
          </cell>
          <cell r="T2857" t="str">
            <v>USD</v>
          </cell>
          <cell r="U2857" t="str">
            <v>ASSETS</v>
          </cell>
          <cell r="V2857" t="str">
            <v>CURRENT ASSETS</v>
          </cell>
        </row>
        <row r="2858">
          <cell r="C2858" t="str">
            <v>S3   A40990MC01USD</v>
          </cell>
          <cell r="D2858" t="str">
            <v>CAFM****</v>
          </cell>
          <cell r="E2858" t="str">
            <v>CON RECEIVABLES</v>
          </cell>
          <cell r="F2858" t="str">
            <v>Balance Sheet</v>
          </cell>
          <cell r="G2858">
            <v>7977.02</v>
          </cell>
          <cell r="H2858">
            <v>14021.52</v>
          </cell>
          <cell r="I2858">
            <v>6788.25</v>
          </cell>
          <cell r="J2858">
            <v>2268.92</v>
          </cell>
          <cell r="K2858">
            <v>-622.65</v>
          </cell>
          <cell r="L2858">
            <v>1457.4</v>
          </cell>
          <cell r="M2858">
            <v>1578.15</v>
          </cell>
          <cell r="N2858">
            <v>-4767</v>
          </cell>
          <cell r="O2858">
            <v>-2989.35</v>
          </cell>
          <cell r="P2858">
            <v>-2543.1</v>
          </cell>
          <cell r="Q2858">
            <v>75544.350000000006</v>
          </cell>
          <cell r="R2858">
            <v>4326</v>
          </cell>
          <cell r="S2858">
            <v>103039.51000000001</v>
          </cell>
          <cell r="T2858" t="str">
            <v>USD</v>
          </cell>
          <cell r="U2858" t="str">
            <v>ASSETS</v>
          </cell>
          <cell r="V2858" t="str">
            <v>CURRENT ASSETS</v>
          </cell>
        </row>
        <row r="2859">
          <cell r="C2859" t="str">
            <v>S3   A40990MC21USD</v>
          </cell>
          <cell r="D2859" t="str">
            <v>CAFM****</v>
          </cell>
          <cell r="E2859" t="str">
            <v>CON RECEIVABLES</v>
          </cell>
          <cell r="F2859" t="str">
            <v>Balance Sheet</v>
          </cell>
          <cell r="G2859">
            <v>6937</v>
          </cell>
          <cell r="H2859">
            <v>13874</v>
          </cell>
          <cell r="I2859">
            <v>6937</v>
          </cell>
          <cell r="J2859">
            <v>6937</v>
          </cell>
          <cell r="K2859">
            <v>6937</v>
          </cell>
          <cell r="L2859">
            <v>6937</v>
          </cell>
          <cell r="M2859">
            <v>6937</v>
          </cell>
          <cell r="N2859">
            <v>6937</v>
          </cell>
          <cell r="O2859">
            <v>6937</v>
          </cell>
          <cell r="P2859">
            <v>6937</v>
          </cell>
          <cell r="Q2859">
            <v>6937</v>
          </cell>
          <cell r="R2859">
            <v>6937</v>
          </cell>
          <cell r="S2859">
            <v>90181</v>
          </cell>
          <cell r="T2859" t="str">
            <v>USD</v>
          </cell>
          <cell r="U2859" t="str">
            <v>ASSETS</v>
          </cell>
          <cell r="V2859" t="str">
            <v>CURRENT ASSETS</v>
          </cell>
        </row>
        <row r="2860">
          <cell r="C2860" t="str">
            <v>S3   A40990N501USD</v>
          </cell>
          <cell r="D2860" t="str">
            <v>CAFM****</v>
          </cell>
          <cell r="E2860" t="str">
            <v>CON RECEIVABLES</v>
          </cell>
          <cell r="F2860" t="str">
            <v>Balance Sheet</v>
          </cell>
          <cell r="G2860">
            <v>17138.849999999999</v>
          </cell>
          <cell r="H2860">
            <v>22799.4</v>
          </cell>
          <cell r="I2860">
            <v>19746.3</v>
          </cell>
          <cell r="J2860">
            <v>18576.599999999999</v>
          </cell>
          <cell r="K2860">
            <v>17504.55</v>
          </cell>
          <cell r="L2860">
            <v>10553.55</v>
          </cell>
          <cell r="M2860">
            <v>0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>
            <v>0</v>
          </cell>
          <cell r="S2860">
            <v>106319.25</v>
          </cell>
          <cell r="T2860" t="str">
            <v>USD</v>
          </cell>
          <cell r="U2860" t="str">
            <v>ASSETS</v>
          </cell>
          <cell r="V2860" t="str">
            <v>CURRENT ASSETS</v>
          </cell>
        </row>
        <row r="2861">
          <cell r="C2861" t="str">
            <v>S3   A40990N521USD</v>
          </cell>
          <cell r="D2861" t="str">
            <v>CAFM****</v>
          </cell>
          <cell r="E2861" t="str">
            <v>CON RECEIVABLES</v>
          </cell>
          <cell r="F2861" t="str">
            <v>Balance Sheet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 t="str">
            <v>USD</v>
          </cell>
          <cell r="U2861" t="str">
            <v>ASSETS</v>
          </cell>
          <cell r="V2861" t="str">
            <v>CURRENT ASSETS</v>
          </cell>
        </row>
        <row r="2862">
          <cell r="C2862" t="str">
            <v>S3   A40990NB01USD</v>
          </cell>
          <cell r="D2862" t="str">
            <v>CAFM****</v>
          </cell>
          <cell r="E2862" t="str">
            <v>CON RECEIVABLES</v>
          </cell>
          <cell r="F2862" t="str">
            <v>Balance Sheet</v>
          </cell>
          <cell r="G2862">
            <v>33.06</v>
          </cell>
          <cell r="H2862">
            <v>43.96</v>
          </cell>
          <cell r="I2862">
            <v>44.42</v>
          </cell>
          <cell r="J2862">
            <v>21.99</v>
          </cell>
          <cell r="K2862">
            <v>27</v>
          </cell>
          <cell r="L2862">
            <v>21.99</v>
          </cell>
          <cell r="M2862">
            <v>21.99</v>
          </cell>
          <cell r="N2862">
            <v>15.76</v>
          </cell>
          <cell r="O2862">
            <v>0</v>
          </cell>
          <cell r="P2862">
            <v>0</v>
          </cell>
          <cell r="Q2862">
            <v>0</v>
          </cell>
          <cell r="R2862">
            <v>0</v>
          </cell>
          <cell r="S2862">
            <v>230.17000000000002</v>
          </cell>
          <cell r="T2862" t="str">
            <v>USD</v>
          </cell>
          <cell r="U2862" t="str">
            <v>ASSETS</v>
          </cell>
          <cell r="V2862" t="str">
            <v>CURRENT ASSETS</v>
          </cell>
        </row>
        <row r="2863">
          <cell r="C2863" t="str">
            <v>S3   A40990NN01USD</v>
          </cell>
          <cell r="D2863" t="str">
            <v>CAFM****</v>
          </cell>
          <cell r="E2863" t="str">
            <v>CON RECEIVABLES</v>
          </cell>
          <cell r="F2863" t="str">
            <v>Balance Sheet</v>
          </cell>
          <cell r="G2863">
            <v>31500</v>
          </cell>
          <cell r="H2863">
            <v>101383.8</v>
          </cell>
          <cell r="I2863">
            <v>35563.71</v>
          </cell>
          <cell r="J2863">
            <v>33201.949999999997</v>
          </cell>
          <cell r="K2863">
            <v>-4371.25</v>
          </cell>
          <cell r="L2863">
            <v>11416.55</v>
          </cell>
          <cell r="M2863">
            <v>891.35</v>
          </cell>
          <cell r="N2863">
            <v>891.35</v>
          </cell>
          <cell r="O2863">
            <v>891.35</v>
          </cell>
          <cell r="P2863">
            <v>891.35</v>
          </cell>
          <cell r="Q2863">
            <v>-138876.25</v>
          </cell>
          <cell r="R2863">
            <v>891.35</v>
          </cell>
          <cell r="S2863">
            <v>74275.25999999998</v>
          </cell>
          <cell r="T2863" t="str">
            <v>USD</v>
          </cell>
          <cell r="U2863" t="str">
            <v>ASSETS</v>
          </cell>
          <cell r="V2863" t="str">
            <v>CURRENT ASSETS</v>
          </cell>
        </row>
        <row r="2864">
          <cell r="C2864" t="str">
            <v>S3   A40990O301USD</v>
          </cell>
          <cell r="D2864" t="str">
            <v>CAFM****</v>
          </cell>
          <cell r="E2864" t="str">
            <v>CON RECEIVABLES</v>
          </cell>
          <cell r="F2864" t="str">
            <v>Balance Sheet</v>
          </cell>
          <cell r="G2864">
            <v>2087.94</v>
          </cell>
          <cell r="H2864">
            <v>2087.94</v>
          </cell>
          <cell r="I2864">
            <v>0</v>
          </cell>
          <cell r="J2864">
            <v>0</v>
          </cell>
          <cell r="K2864">
            <v>0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>
            <v>209646</v>
          </cell>
          <cell r="S2864">
            <v>213821.88</v>
          </cell>
          <cell r="T2864" t="str">
            <v>USD</v>
          </cell>
          <cell r="U2864" t="str">
            <v>ASSETS</v>
          </cell>
          <cell r="V2864" t="str">
            <v>CURRENT ASSETS</v>
          </cell>
        </row>
        <row r="2865">
          <cell r="C2865" t="str">
            <v>S3   A40990O401USD</v>
          </cell>
          <cell r="D2865" t="str">
            <v>CAFM****</v>
          </cell>
          <cell r="E2865" t="str">
            <v>CON RECEIVABLES</v>
          </cell>
          <cell r="F2865" t="str">
            <v>Balance Sheet</v>
          </cell>
          <cell r="G2865">
            <v>4509.9399999999996</v>
          </cell>
          <cell r="H2865">
            <v>4509.9399999999996</v>
          </cell>
          <cell r="I2865">
            <v>4509.9399999999996</v>
          </cell>
          <cell r="J2865">
            <v>4509.9399999999996</v>
          </cell>
          <cell r="K2865">
            <v>4509.9399999999996</v>
          </cell>
          <cell r="L2865">
            <v>4509.9399999999996</v>
          </cell>
          <cell r="M2865">
            <v>4509.9399999999996</v>
          </cell>
          <cell r="N2865">
            <v>4509.9399999999996</v>
          </cell>
          <cell r="O2865">
            <v>4509.9399999999996</v>
          </cell>
          <cell r="P2865">
            <v>4509.9399999999996</v>
          </cell>
          <cell r="Q2865">
            <v>4509.9399999999996</v>
          </cell>
          <cell r="R2865">
            <v>4509.9399999999996</v>
          </cell>
          <cell r="S2865">
            <v>54119.280000000006</v>
          </cell>
          <cell r="T2865" t="str">
            <v>USD</v>
          </cell>
          <cell r="U2865" t="str">
            <v>ASSETS</v>
          </cell>
          <cell r="V2865" t="str">
            <v>CURRENT ASSETS</v>
          </cell>
        </row>
        <row r="2866">
          <cell r="C2866" t="str">
            <v>S3   A40990P301USD</v>
          </cell>
          <cell r="D2866" t="str">
            <v>CAFM****</v>
          </cell>
          <cell r="E2866" t="str">
            <v>CON RECEIVABLES</v>
          </cell>
          <cell r="F2866" t="str">
            <v>Balance Sheet</v>
          </cell>
          <cell r="G2866">
            <v>-162.94</v>
          </cell>
          <cell r="H2866">
            <v>-162.94</v>
          </cell>
          <cell r="I2866">
            <v>-162.94</v>
          </cell>
          <cell r="J2866">
            <v>-162.94</v>
          </cell>
          <cell r="K2866">
            <v>0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>
            <v>-651.76</v>
          </cell>
          <cell r="T2866" t="str">
            <v>USD</v>
          </cell>
          <cell r="U2866" t="str">
            <v>ASSETS</v>
          </cell>
          <cell r="V2866" t="str">
            <v>CURRENT ASSETS</v>
          </cell>
        </row>
        <row r="2867">
          <cell r="C2867" t="str">
            <v>S3   A40990PJ01USD</v>
          </cell>
          <cell r="D2867" t="str">
            <v>CAFM****</v>
          </cell>
          <cell r="E2867" t="str">
            <v>CON RECEIVABLES</v>
          </cell>
          <cell r="F2867" t="str">
            <v>Balance Sheet</v>
          </cell>
          <cell r="G2867">
            <v>5118.92</v>
          </cell>
          <cell r="H2867">
            <v>10237.84</v>
          </cell>
          <cell r="I2867">
            <v>5118.92</v>
          </cell>
          <cell r="J2867">
            <v>1589.43</v>
          </cell>
          <cell r="K2867">
            <v>1589.43</v>
          </cell>
          <cell r="L2867">
            <v>1589.43</v>
          </cell>
          <cell r="M2867">
            <v>1589.43</v>
          </cell>
          <cell r="N2867">
            <v>1589.43</v>
          </cell>
          <cell r="O2867">
            <v>1589.43</v>
          </cell>
          <cell r="P2867">
            <v>1589.43</v>
          </cell>
          <cell r="Q2867">
            <v>1589.43</v>
          </cell>
          <cell r="R2867">
            <v>1589.43</v>
          </cell>
          <cell r="S2867">
            <v>34780.550000000003</v>
          </cell>
          <cell r="T2867" t="str">
            <v>USD</v>
          </cell>
          <cell r="U2867" t="str">
            <v>ASSETS</v>
          </cell>
          <cell r="V2867" t="str">
            <v>CURRENT ASSETS</v>
          </cell>
        </row>
        <row r="2868">
          <cell r="C2868" t="str">
            <v>S3   A40990PJ21USD</v>
          </cell>
          <cell r="D2868" t="str">
            <v>CAFM****</v>
          </cell>
          <cell r="E2868" t="str">
            <v>CON RECEIVABLES</v>
          </cell>
          <cell r="F2868" t="str">
            <v>Balance Sheet</v>
          </cell>
          <cell r="G2868">
            <v>4466</v>
          </cell>
          <cell r="H2868">
            <v>8932</v>
          </cell>
          <cell r="I2868">
            <v>4466</v>
          </cell>
          <cell r="J2868">
            <v>4466</v>
          </cell>
          <cell r="K2868">
            <v>4466</v>
          </cell>
          <cell r="L2868">
            <v>4466</v>
          </cell>
          <cell r="M2868">
            <v>4466</v>
          </cell>
          <cell r="N2868">
            <v>4466</v>
          </cell>
          <cell r="O2868">
            <v>4466</v>
          </cell>
          <cell r="P2868">
            <v>4466</v>
          </cell>
          <cell r="Q2868">
            <v>4466</v>
          </cell>
          <cell r="R2868">
            <v>4466</v>
          </cell>
          <cell r="S2868">
            <v>58058</v>
          </cell>
          <cell r="T2868" t="str">
            <v>USD</v>
          </cell>
          <cell r="U2868" t="str">
            <v>ASSETS</v>
          </cell>
          <cell r="V2868" t="str">
            <v>CURRENT ASSETS</v>
          </cell>
        </row>
        <row r="2869">
          <cell r="C2869" t="str">
            <v>S3   A40990PV21USD</v>
          </cell>
          <cell r="D2869" t="str">
            <v>CAFM****</v>
          </cell>
          <cell r="E2869" t="str">
            <v>CON RECEIVABLES</v>
          </cell>
          <cell r="F2869" t="str">
            <v>Balance Sheet</v>
          </cell>
          <cell r="G2869">
            <v>0</v>
          </cell>
          <cell r="H2869">
            <v>0</v>
          </cell>
          <cell r="I2869">
            <v>0</v>
          </cell>
          <cell r="J2869">
            <v>0</v>
          </cell>
          <cell r="K2869">
            <v>0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>
            <v>0</v>
          </cell>
          <cell r="S2869">
            <v>0</v>
          </cell>
          <cell r="T2869" t="str">
            <v>USD</v>
          </cell>
          <cell r="U2869" t="str">
            <v>ASSETS</v>
          </cell>
          <cell r="V2869" t="str">
            <v>CURRENT ASSETS</v>
          </cell>
        </row>
        <row r="2870">
          <cell r="C2870" t="str">
            <v>S3   A40990R121USD</v>
          </cell>
          <cell r="D2870" t="str">
            <v>CAFM****</v>
          </cell>
          <cell r="E2870" t="str">
            <v>CON RECEIVABLES</v>
          </cell>
          <cell r="F2870" t="str">
            <v>Balance Sheet</v>
          </cell>
          <cell r="G2870">
            <v>0</v>
          </cell>
          <cell r="H2870">
            <v>0</v>
          </cell>
          <cell r="I2870">
            <v>0</v>
          </cell>
          <cell r="J2870">
            <v>0</v>
          </cell>
          <cell r="K2870">
            <v>0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>
            <v>0</v>
          </cell>
          <cell r="T2870" t="str">
            <v>USD</v>
          </cell>
          <cell r="U2870" t="str">
            <v>ASSETS</v>
          </cell>
          <cell r="V2870" t="str">
            <v>CURRENT ASSETS</v>
          </cell>
        </row>
        <row r="2871">
          <cell r="C2871" t="str">
            <v>S3   A40990R801USD</v>
          </cell>
          <cell r="D2871" t="str">
            <v>CAFM****</v>
          </cell>
          <cell r="E2871" t="str">
            <v>CON RECEIVABLES</v>
          </cell>
          <cell r="F2871" t="str">
            <v>Balance Sheet</v>
          </cell>
          <cell r="G2871">
            <v>7440.3</v>
          </cell>
          <cell r="H2871">
            <v>6242.25</v>
          </cell>
          <cell r="I2871">
            <v>56773.18</v>
          </cell>
          <cell r="J2871">
            <v>25701.22</v>
          </cell>
          <cell r="K2871">
            <v>16516.87</v>
          </cell>
          <cell r="L2871">
            <v>18550.72</v>
          </cell>
          <cell r="M2871">
            <v>18625.27</v>
          </cell>
          <cell r="N2871">
            <v>15507.82</v>
          </cell>
          <cell r="O2871">
            <v>16609.27</v>
          </cell>
          <cell r="P2871">
            <v>16886.47</v>
          </cell>
          <cell r="Q2871">
            <v>16969.419999999998</v>
          </cell>
          <cell r="R2871">
            <v>19309.87</v>
          </cell>
          <cell r="S2871">
            <v>235132.65999999997</v>
          </cell>
          <cell r="T2871" t="str">
            <v>USD</v>
          </cell>
          <cell r="U2871" t="str">
            <v>ASSETS</v>
          </cell>
          <cell r="V2871" t="str">
            <v>CURRENT ASSETS</v>
          </cell>
        </row>
        <row r="2872">
          <cell r="C2872" t="str">
            <v>S3   A40990R821USD</v>
          </cell>
          <cell r="D2872" t="str">
            <v>CAFM****</v>
          </cell>
          <cell r="E2872" t="str">
            <v>CON RECEIVABLES</v>
          </cell>
          <cell r="F2872" t="str">
            <v>Balance Sheet</v>
          </cell>
          <cell r="G2872">
            <v>32711.68</v>
          </cell>
          <cell r="H2872">
            <v>53399.75</v>
          </cell>
          <cell r="I2872">
            <v>25730.66</v>
          </cell>
          <cell r="J2872">
            <v>22621.79</v>
          </cell>
          <cell r="K2872">
            <v>26306.28</v>
          </cell>
          <cell r="L2872">
            <v>28267.68</v>
          </cell>
          <cell r="M2872">
            <v>15206.65</v>
          </cell>
          <cell r="N2872">
            <v>26247.37</v>
          </cell>
          <cell r="O2872">
            <v>14830.76</v>
          </cell>
          <cell r="P2872">
            <v>22556.07</v>
          </cell>
          <cell r="Q2872">
            <v>15998.86</v>
          </cell>
          <cell r="R2872">
            <v>16139.68</v>
          </cell>
          <cell r="S2872">
            <v>300017.23</v>
          </cell>
          <cell r="T2872" t="str">
            <v>USD</v>
          </cell>
          <cell r="U2872" t="str">
            <v>ASSETS</v>
          </cell>
          <cell r="V2872" t="str">
            <v>CURRENT ASSETS</v>
          </cell>
        </row>
        <row r="2873">
          <cell r="C2873" t="str">
            <v>S3   A40990R921USD</v>
          </cell>
          <cell r="D2873" t="str">
            <v>CAFM****</v>
          </cell>
          <cell r="E2873" t="str">
            <v>CON RECEIVABLES</v>
          </cell>
          <cell r="F2873" t="str">
            <v>Balance Sheet</v>
          </cell>
          <cell r="G2873">
            <v>6433.72</v>
          </cell>
          <cell r="H2873">
            <v>9890.7199999999993</v>
          </cell>
          <cell r="I2873">
            <v>4946</v>
          </cell>
          <cell r="J2873">
            <v>4946</v>
          </cell>
          <cell r="K2873">
            <v>4946</v>
          </cell>
          <cell r="L2873">
            <v>4946</v>
          </cell>
          <cell r="M2873">
            <v>4946</v>
          </cell>
          <cell r="N2873">
            <v>4946</v>
          </cell>
          <cell r="O2873">
            <v>4946</v>
          </cell>
          <cell r="P2873">
            <v>4946</v>
          </cell>
          <cell r="Q2873">
            <v>4946</v>
          </cell>
          <cell r="R2873">
            <v>4946</v>
          </cell>
          <cell r="S2873">
            <v>65784.44</v>
          </cell>
          <cell r="T2873" t="str">
            <v>USD</v>
          </cell>
          <cell r="U2873" t="str">
            <v>ASSETS</v>
          </cell>
          <cell r="V2873" t="str">
            <v>CURRENT ASSETS</v>
          </cell>
        </row>
        <row r="2874">
          <cell r="C2874" t="str">
            <v>S3   A40990S121USD</v>
          </cell>
          <cell r="D2874" t="str">
            <v>CAFM****</v>
          </cell>
          <cell r="E2874" t="str">
            <v>CON RECEIVABLES</v>
          </cell>
          <cell r="F2874" t="str">
            <v>Balance Sheet</v>
          </cell>
          <cell r="G2874">
            <v>0</v>
          </cell>
          <cell r="H2874">
            <v>0</v>
          </cell>
          <cell r="I2874">
            <v>0</v>
          </cell>
          <cell r="J2874">
            <v>0</v>
          </cell>
          <cell r="K2874">
            <v>0</v>
          </cell>
          <cell r="L2874">
            <v>0</v>
          </cell>
          <cell r="M2874">
            <v>0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>
            <v>0</v>
          </cell>
          <cell r="T2874" t="str">
            <v>USD</v>
          </cell>
          <cell r="U2874" t="str">
            <v>ASSETS</v>
          </cell>
          <cell r="V2874" t="str">
            <v>CURRENT ASSETS</v>
          </cell>
        </row>
        <row r="2875">
          <cell r="C2875" t="str">
            <v>S3   A40990S901USD</v>
          </cell>
          <cell r="D2875" t="str">
            <v>CAFM****</v>
          </cell>
          <cell r="E2875" t="str">
            <v>CON RECEIVABLES</v>
          </cell>
          <cell r="F2875" t="str">
            <v>Balance Sheet</v>
          </cell>
          <cell r="G2875">
            <v>0</v>
          </cell>
          <cell r="H2875">
            <v>0</v>
          </cell>
          <cell r="I2875">
            <v>2277.2399999999998</v>
          </cell>
          <cell r="J2875">
            <v>2901.2</v>
          </cell>
          <cell r="K2875">
            <v>3525.16</v>
          </cell>
          <cell r="L2875">
            <v>623.96</v>
          </cell>
          <cell r="M2875">
            <v>623.96</v>
          </cell>
          <cell r="N2875">
            <v>623.96</v>
          </cell>
          <cell r="O2875">
            <v>623.96</v>
          </cell>
          <cell r="P2875">
            <v>623.96</v>
          </cell>
          <cell r="Q2875">
            <v>623.96</v>
          </cell>
          <cell r="R2875">
            <v>623.96</v>
          </cell>
          <cell r="S2875">
            <v>13071.319999999992</v>
          </cell>
          <cell r="T2875" t="str">
            <v>USD</v>
          </cell>
          <cell r="U2875" t="str">
            <v>ASSETS</v>
          </cell>
          <cell r="V2875" t="str">
            <v>CURRENT ASSETS</v>
          </cell>
        </row>
        <row r="2876">
          <cell r="C2876" t="str">
            <v>S3   A40990SD01USD</v>
          </cell>
          <cell r="D2876" t="str">
            <v>CAFM****</v>
          </cell>
          <cell r="E2876" t="str">
            <v>CON RECEIVABLES</v>
          </cell>
          <cell r="F2876" t="str">
            <v>Balance Sheet</v>
          </cell>
          <cell r="G2876">
            <v>0</v>
          </cell>
          <cell r="H2876">
            <v>0</v>
          </cell>
          <cell r="I2876">
            <v>0</v>
          </cell>
          <cell r="J2876">
            <v>1693.99</v>
          </cell>
          <cell r="K2876">
            <v>4240.21</v>
          </cell>
          <cell r="L2876">
            <v>848.03</v>
          </cell>
          <cell r="M2876">
            <v>848.03</v>
          </cell>
          <cell r="N2876">
            <v>848.03</v>
          </cell>
          <cell r="O2876">
            <v>848.03</v>
          </cell>
          <cell r="P2876">
            <v>848.03</v>
          </cell>
          <cell r="Q2876">
            <v>848.03</v>
          </cell>
          <cell r="R2876">
            <v>848.03</v>
          </cell>
          <cell r="S2876">
            <v>11870.410000000002</v>
          </cell>
          <cell r="T2876" t="str">
            <v>USD</v>
          </cell>
          <cell r="U2876" t="str">
            <v>ASSETS</v>
          </cell>
          <cell r="V2876" t="str">
            <v>CURRENT ASSETS</v>
          </cell>
        </row>
        <row r="2877">
          <cell r="C2877" t="str">
            <v>S3   A40990T321USD</v>
          </cell>
          <cell r="D2877" t="str">
            <v>CAFM****</v>
          </cell>
          <cell r="E2877" t="str">
            <v>CON RECEIVABLES</v>
          </cell>
          <cell r="F2877" t="str">
            <v>Balance Sheet</v>
          </cell>
          <cell r="G2877">
            <v>487565.67</v>
          </cell>
          <cell r="H2877">
            <v>1122440.3400000001</v>
          </cell>
          <cell r="I2877">
            <v>495048</v>
          </cell>
          <cell r="J2877">
            <v>512434</v>
          </cell>
          <cell r="K2877">
            <v>581171</v>
          </cell>
          <cell r="L2877">
            <v>507715</v>
          </cell>
          <cell r="M2877">
            <v>541867</v>
          </cell>
          <cell r="N2877">
            <v>485700</v>
          </cell>
          <cell r="O2877">
            <v>519715.85</v>
          </cell>
          <cell r="P2877">
            <v>476154.15</v>
          </cell>
          <cell r="Q2877">
            <v>468217</v>
          </cell>
          <cell r="R2877">
            <v>465064.85</v>
          </cell>
          <cell r="S2877">
            <v>6663092.8599999994</v>
          </cell>
          <cell r="T2877" t="str">
            <v>USD</v>
          </cell>
          <cell r="U2877" t="str">
            <v>ASSETS</v>
          </cell>
          <cell r="V2877" t="str">
            <v>CURRENT ASSETS</v>
          </cell>
        </row>
        <row r="2878">
          <cell r="C2878" t="str">
            <v>S3   A40990U201USD</v>
          </cell>
          <cell r="D2878" t="str">
            <v>CAFM****</v>
          </cell>
          <cell r="E2878" t="str">
            <v>CON RECEIVABLES</v>
          </cell>
          <cell r="F2878" t="str">
            <v>Balance Sheet</v>
          </cell>
          <cell r="G2878">
            <v>0</v>
          </cell>
          <cell r="H2878">
            <v>0</v>
          </cell>
          <cell r="I2878">
            <v>8655.58</v>
          </cell>
          <cell r="J2878">
            <v>7774.73</v>
          </cell>
          <cell r="K2878">
            <v>3731.18</v>
          </cell>
          <cell r="L2878">
            <v>3731.18</v>
          </cell>
          <cell r="M2878">
            <v>3731.18</v>
          </cell>
          <cell r="N2878">
            <v>3731.18</v>
          </cell>
          <cell r="O2878">
            <v>3731.18</v>
          </cell>
          <cell r="P2878">
            <v>3731.18</v>
          </cell>
          <cell r="Q2878">
            <v>3731.18</v>
          </cell>
          <cell r="R2878">
            <v>3731.18</v>
          </cell>
          <cell r="S2878">
            <v>46279.75</v>
          </cell>
          <cell r="T2878" t="str">
            <v>USD</v>
          </cell>
          <cell r="U2878" t="str">
            <v>ASSETS</v>
          </cell>
          <cell r="V2878" t="str">
            <v>CURRENT ASSETS</v>
          </cell>
        </row>
        <row r="2879">
          <cell r="C2879" t="str">
            <v>S3   A40990U221USD</v>
          </cell>
          <cell r="D2879" t="str">
            <v>CAFM****</v>
          </cell>
          <cell r="E2879" t="str">
            <v>CON RECEIVABLES</v>
          </cell>
          <cell r="F2879" t="str">
            <v>Balance Sheet</v>
          </cell>
          <cell r="G2879">
            <v>2650</v>
          </cell>
          <cell r="H2879">
            <v>5300</v>
          </cell>
          <cell r="I2879">
            <v>2650</v>
          </cell>
          <cell r="J2879">
            <v>2650</v>
          </cell>
          <cell r="K2879">
            <v>2650</v>
          </cell>
          <cell r="L2879">
            <v>2650</v>
          </cell>
          <cell r="M2879">
            <v>2650</v>
          </cell>
          <cell r="N2879">
            <v>2650</v>
          </cell>
          <cell r="O2879">
            <v>2650</v>
          </cell>
          <cell r="P2879">
            <v>2650</v>
          </cell>
          <cell r="Q2879">
            <v>2650</v>
          </cell>
          <cell r="R2879">
            <v>2650</v>
          </cell>
          <cell r="S2879">
            <v>34450</v>
          </cell>
          <cell r="T2879" t="str">
            <v>USD</v>
          </cell>
          <cell r="U2879" t="str">
            <v>ASSETS</v>
          </cell>
          <cell r="V2879" t="str">
            <v>CURRENT ASSETS</v>
          </cell>
        </row>
        <row r="2880">
          <cell r="C2880" t="str">
            <v>S3   A40990U601USD</v>
          </cell>
          <cell r="D2880" t="str">
            <v>CAFM****</v>
          </cell>
          <cell r="E2880" t="str">
            <v>CON RECEIVABLES</v>
          </cell>
          <cell r="F2880" t="str">
            <v>Balance Sheet</v>
          </cell>
          <cell r="G2880">
            <v>0</v>
          </cell>
          <cell r="H2880">
            <v>0</v>
          </cell>
          <cell r="I2880">
            <v>26025.09</v>
          </cell>
          <cell r="J2880">
            <v>40733.11</v>
          </cell>
          <cell r="K2880">
            <v>49758.27</v>
          </cell>
          <cell r="L2880">
            <v>9025.16</v>
          </cell>
          <cell r="M2880">
            <v>9025.16</v>
          </cell>
          <cell r="N2880">
            <v>9025.16</v>
          </cell>
          <cell r="O2880">
            <v>9025.16</v>
          </cell>
          <cell r="P2880">
            <v>9025.16</v>
          </cell>
          <cell r="Q2880">
            <v>9025.16</v>
          </cell>
          <cell r="R2880">
            <v>9025.16</v>
          </cell>
          <cell r="S2880">
            <v>179692.59000000003</v>
          </cell>
          <cell r="T2880" t="str">
            <v>USD</v>
          </cell>
          <cell r="U2880" t="str">
            <v>ASSETS</v>
          </cell>
          <cell r="V2880" t="str">
            <v>CURRENT ASSETS</v>
          </cell>
        </row>
        <row r="2881">
          <cell r="C2881" t="str">
            <v>S3   A40990WJ01USD</v>
          </cell>
          <cell r="D2881" t="str">
            <v>CAFM****</v>
          </cell>
          <cell r="E2881" t="str">
            <v>CON RECEIVABLES</v>
          </cell>
          <cell r="F2881" t="str">
            <v>Balance Sheet</v>
          </cell>
          <cell r="G2881">
            <v>0</v>
          </cell>
          <cell r="H2881">
            <v>0</v>
          </cell>
          <cell r="I2881">
            <v>152992.35</v>
          </cell>
          <cell r="J2881">
            <v>203989.8</v>
          </cell>
          <cell r="K2881">
            <v>203989.8</v>
          </cell>
          <cell r="L2881">
            <v>760.2</v>
          </cell>
          <cell r="M2881">
            <v>0</v>
          </cell>
          <cell r="N2881">
            <v>0</v>
          </cell>
          <cell r="O2881">
            <v>0</v>
          </cell>
          <cell r="P2881">
            <v>0</v>
          </cell>
          <cell r="Q2881">
            <v>-204750</v>
          </cell>
          <cell r="R2881">
            <v>0</v>
          </cell>
          <cell r="S2881">
            <v>356982.14999999991</v>
          </cell>
          <cell r="T2881" t="str">
            <v>USD</v>
          </cell>
          <cell r="U2881" t="str">
            <v>ASSETS</v>
          </cell>
          <cell r="V2881" t="str">
            <v>CURRENT ASSETS</v>
          </cell>
        </row>
        <row r="2882">
          <cell r="C2882" t="str">
            <v>S3   A40990WK01USD</v>
          </cell>
          <cell r="D2882" t="str">
            <v>CAFM****</v>
          </cell>
          <cell r="E2882" t="str">
            <v>CON RECEIVABLES</v>
          </cell>
          <cell r="F2882" t="str">
            <v>Balance Sheet</v>
          </cell>
          <cell r="G2882">
            <v>348.5</v>
          </cell>
          <cell r="H2882">
            <v>416.72</v>
          </cell>
          <cell r="I2882">
            <v>10218.66</v>
          </cell>
          <cell r="J2882">
            <v>3529.97</v>
          </cell>
          <cell r="K2882">
            <v>9329.16</v>
          </cell>
          <cell r="L2882">
            <v>8788.19</v>
          </cell>
          <cell r="M2882">
            <v>10311.99</v>
          </cell>
          <cell r="N2882">
            <v>15620.89</v>
          </cell>
          <cell r="O2882">
            <v>16048.03</v>
          </cell>
          <cell r="P2882">
            <v>10165.93</v>
          </cell>
          <cell r="Q2882">
            <v>5471.79</v>
          </cell>
          <cell r="R2882">
            <v>7065.51</v>
          </cell>
          <cell r="S2882">
            <v>97315.34</v>
          </cell>
          <cell r="T2882" t="str">
            <v>USD</v>
          </cell>
          <cell r="U2882" t="str">
            <v>ASSETS</v>
          </cell>
          <cell r="V2882" t="str">
            <v>CURRENT ASSETS</v>
          </cell>
        </row>
        <row r="2883">
          <cell r="C2883" t="str">
            <v>S3   A40990WK21USD</v>
          </cell>
          <cell r="D2883" t="str">
            <v>CAFM****</v>
          </cell>
          <cell r="E2883" t="str">
            <v>CON RECEIVABLES</v>
          </cell>
          <cell r="F2883" t="str">
            <v>Balance Sheet</v>
          </cell>
          <cell r="G2883">
            <v>45833.33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0</v>
          </cell>
          <cell r="M2883">
            <v>0</v>
          </cell>
          <cell r="N2883">
            <v>0</v>
          </cell>
          <cell r="O2883">
            <v>-45833.33</v>
          </cell>
          <cell r="P2883">
            <v>0</v>
          </cell>
          <cell r="Q2883">
            <v>0</v>
          </cell>
          <cell r="R2883">
            <v>0</v>
          </cell>
          <cell r="S2883">
            <v>0</v>
          </cell>
          <cell r="T2883" t="str">
            <v>USD</v>
          </cell>
          <cell r="U2883" t="str">
            <v>ASSETS</v>
          </cell>
          <cell r="V2883" t="str">
            <v>CURRENT ASSETS</v>
          </cell>
        </row>
        <row r="2884">
          <cell r="C2884" t="str">
            <v>S3   A40990WM01USD</v>
          </cell>
          <cell r="D2884" t="str">
            <v>CAFM****</v>
          </cell>
          <cell r="E2884" t="str">
            <v>CON RECEIVABLES</v>
          </cell>
          <cell r="F2884" t="str">
            <v>Balance Sheet</v>
          </cell>
          <cell r="G2884">
            <v>0</v>
          </cell>
          <cell r="H2884">
            <v>0</v>
          </cell>
          <cell r="I2884">
            <v>0</v>
          </cell>
          <cell r="J2884">
            <v>0</v>
          </cell>
          <cell r="K2884">
            <v>0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-61354.95</v>
          </cell>
          <cell r="S2884">
            <v>-61354.95</v>
          </cell>
          <cell r="T2884" t="str">
            <v>USD</v>
          </cell>
          <cell r="U2884" t="str">
            <v>ASSETS</v>
          </cell>
          <cell r="V2884" t="str">
            <v>CURRENT ASSETS</v>
          </cell>
        </row>
        <row r="2885">
          <cell r="C2885" t="str">
            <v>S3   A40990WU01USD</v>
          </cell>
          <cell r="D2885" t="str">
            <v>CAFM****</v>
          </cell>
          <cell r="E2885" t="str">
            <v>CON RECEIVABLES</v>
          </cell>
          <cell r="F2885" t="str">
            <v>Balance Sheet</v>
          </cell>
          <cell r="G2885">
            <v>0</v>
          </cell>
          <cell r="H2885">
            <v>0</v>
          </cell>
          <cell r="I2885">
            <v>0</v>
          </cell>
          <cell r="J2885">
            <v>0</v>
          </cell>
          <cell r="K2885">
            <v>0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>
            <v>0</v>
          </cell>
          <cell r="S2885">
            <v>0</v>
          </cell>
          <cell r="T2885" t="str">
            <v>USD</v>
          </cell>
          <cell r="U2885" t="str">
            <v>ASSETS</v>
          </cell>
          <cell r="V2885" t="str">
            <v>CURRENT ASSETS</v>
          </cell>
        </row>
        <row r="2886">
          <cell r="C2886" t="str">
            <v>S3   A40990XJ01USD</v>
          </cell>
          <cell r="D2886" t="str">
            <v>CAFM****</v>
          </cell>
          <cell r="E2886" t="str">
            <v>CON RECEIVABLES</v>
          </cell>
          <cell r="F2886" t="str">
            <v>Balance Sheet</v>
          </cell>
          <cell r="G2886">
            <v>0</v>
          </cell>
          <cell r="H2886">
            <v>0</v>
          </cell>
          <cell r="I2886">
            <v>22869</v>
          </cell>
          <cell r="J2886">
            <v>30492</v>
          </cell>
          <cell r="K2886">
            <v>30492</v>
          </cell>
          <cell r="L2886">
            <v>-567</v>
          </cell>
          <cell r="M2886">
            <v>0</v>
          </cell>
          <cell r="N2886">
            <v>0</v>
          </cell>
          <cell r="O2886">
            <v>0</v>
          </cell>
          <cell r="P2886">
            <v>0</v>
          </cell>
          <cell r="Q2886">
            <v>-29925</v>
          </cell>
          <cell r="R2886">
            <v>0</v>
          </cell>
          <cell r="S2886">
            <v>53361</v>
          </cell>
          <cell r="T2886" t="str">
            <v>USD</v>
          </cell>
          <cell r="U2886" t="str">
            <v>ASSETS</v>
          </cell>
          <cell r="V2886" t="str">
            <v>CURRENT ASSETS</v>
          </cell>
        </row>
        <row r="2887">
          <cell r="C2887" t="str">
            <v>S3   A40990YD01USD</v>
          </cell>
          <cell r="D2887" t="str">
            <v>CAFM****</v>
          </cell>
          <cell r="E2887" t="str">
            <v>CON RECEIVABLES</v>
          </cell>
          <cell r="F2887" t="str">
            <v>Balance Sheet</v>
          </cell>
          <cell r="G2887">
            <v>1607.71</v>
          </cell>
          <cell r="H2887">
            <v>1607.71</v>
          </cell>
          <cell r="I2887">
            <v>1607.71</v>
          </cell>
          <cell r="J2887">
            <v>1607.71</v>
          </cell>
          <cell r="K2887">
            <v>1607.71</v>
          </cell>
          <cell r="L2887">
            <v>1607.71</v>
          </cell>
          <cell r="M2887">
            <v>1607.71</v>
          </cell>
          <cell r="N2887">
            <v>1607.71</v>
          </cell>
          <cell r="O2887">
            <v>1607.71</v>
          </cell>
          <cell r="P2887">
            <v>1607.71</v>
          </cell>
          <cell r="Q2887">
            <v>1607.71</v>
          </cell>
          <cell r="R2887">
            <v>1607.71</v>
          </cell>
          <cell r="S2887">
            <v>19292.519999999997</v>
          </cell>
          <cell r="T2887" t="str">
            <v>USD</v>
          </cell>
          <cell r="U2887" t="str">
            <v>ASSETS</v>
          </cell>
          <cell r="V2887" t="str">
            <v>CURRENT ASSETS</v>
          </cell>
        </row>
        <row r="2888">
          <cell r="C2888" t="str">
            <v>S3   A40990YP01USD</v>
          </cell>
          <cell r="D2888" t="str">
            <v>CAFM****</v>
          </cell>
          <cell r="E2888" t="str">
            <v>CON RECEIVABLES</v>
          </cell>
          <cell r="F2888" t="str">
            <v>Balance Sheet</v>
          </cell>
          <cell r="G2888">
            <v>3276.66</v>
          </cell>
          <cell r="H2888">
            <v>1638.33</v>
          </cell>
          <cell r="I2888">
            <v>0</v>
          </cell>
          <cell r="J2888">
            <v>0</v>
          </cell>
          <cell r="K2888">
            <v>0</v>
          </cell>
          <cell r="L2888">
            <v>18816.55</v>
          </cell>
          <cell r="M2888">
            <v>25765.4</v>
          </cell>
          <cell r="N2888">
            <v>21704.31</v>
          </cell>
          <cell r="O2888">
            <v>21469.85</v>
          </cell>
          <cell r="P2888">
            <v>20826.75</v>
          </cell>
          <cell r="Q2888">
            <v>20826.75</v>
          </cell>
          <cell r="R2888">
            <v>20826.75</v>
          </cell>
          <cell r="S2888">
            <v>155151.35</v>
          </cell>
          <cell r="T2888" t="str">
            <v>USD</v>
          </cell>
          <cell r="U2888" t="str">
            <v>ASSETS</v>
          </cell>
          <cell r="V2888" t="str">
            <v>CURRENT ASSETS</v>
          </cell>
        </row>
        <row r="2889">
          <cell r="C2889" t="str">
            <v>S3   A40990YQ01USD</v>
          </cell>
          <cell r="D2889" t="str">
            <v>CAFM****</v>
          </cell>
          <cell r="E2889" t="str">
            <v>CON RECEIVABLES</v>
          </cell>
          <cell r="F2889" t="str">
            <v>Balance Sheet</v>
          </cell>
          <cell r="G2889">
            <v>0</v>
          </cell>
          <cell r="H2889">
            <v>0</v>
          </cell>
          <cell r="I2889">
            <v>0</v>
          </cell>
          <cell r="J2889">
            <v>0</v>
          </cell>
          <cell r="K2889">
            <v>0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>
            <v>0</v>
          </cell>
          <cell r="S2889">
            <v>0</v>
          </cell>
          <cell r="T2889" t="str">
            <v>USD</v>
          </cell>
          <cell r="U2889" t="str">
            <v>ASSETS</v>
          </cell>
          <cell r="V2889" t="str">
            <v>CURRENT ASSETS</v>
          </cell>
        </row>
        <row r="2890">
          <cell r="C2890" t="str">
            <v>S3   A40990YX01USD</v>
          </cell>
          <cell r="D2890" t="str">
            <v>CAFM****</v>
          </cell>
          <cell r="E2890" t="str">
            <v>CON RECEIVABLES</v>
          </cell>
          <cell r="F2890" t="str">
            <v>Balance Sheet</v>
          </cell>
          <cell r="G2890">
            <v>-461.8</v>
          </cell>
          <cell r="H2890">
            <v>0</v>
          </cell>
          <cell r="I2890">
            <v>0</v>
          </cell>
          <cell r="J2890">
            <v>0</v>
          </cell>
          <cell r="K2890">
            <v>1103.6600000000001</v>
          </cell>
          <cell r="L2890">
            <v>640.12</v>
          </cell>
          <cell r="M2890">
            <v>-61.85</v>
          </cell>
          <cell r="N2890">
            <v>-33.79</v>
          </cell>
          <cell r="O2890">
            <v>-25.59</v>
          </cell>
          <cell r="P2890">
            <v>-19.920000000000002</v>
          </cell>
          <cell r="Q2890">
            <v>-15.94</v>
          </cell>
          <cell r="R2890">
            <v>0</v>
          </cell>
          <cell r="S2890">
            <v>1124.8900000000001</v>
          </cell>
          <cell r="T2890" t="str">
            <v>USD</v>
          </cell>
          <cell r="U2890" t="str">
            <v>ASSETS</v>
          </cell>
          <cell r="V2890" t="str">
            <v>CURRENT ASSETS</v>
          </cell>
        </row>
        <row r="2891">
          <cell r="C2891" t="str">
            <v>S3   A40990ZQ21USD</v>
          </cell>
          <cell r="D2891" t="str">
            <v>CAFM****</v>
          </cell>
          <cell r="E2891" t="str">
            <v>CON RECEIVABLES</v>
          </cell>
          <cell r="F2891" t="str">
            <v>Balance Sheet</v>
          </cell>
          <cell r="G2891">
            <v>138661.17000000001</v>
          </cell>
          <cell r="H2891">
            <v>167637.17000000001</v>
          </cell>
          <cell r="I2891">
            <v>83819</v>
          </cell>
          <cell r="J2891">
            <v>83819</v>
          </cell>
          <cell r="K2891">
            <v>18557.88</v>
          </cell>
          <cell r="L2891">
            <v>18557.88</v>
          </cell>
          <cell r="M2891">
            <v>18557.88</v>
          </cell>
          <cell r="N2891">
            <v>18557.88</v>
          </cell>
          <cell r="O2891">
            <v>18557.88</v>
          </cell>
          <cell r="P2891">
            <v>18557.88</v>
          </cell>
          <cell r="Q2891">
            <v>18557.88</v>
          </cell>
          <cell r="R2891">
            <v>18557.88</v>
          </cell>
          <cell r="S2891">
            <v>622399.38</v>
          </cell>
          <cell r="T2891" t="str">
            <v>USD</v>
          </cell>
          <cell r="U2891" t="str">
            <v>ASSETS</v>
          </cell>
          <cell r="V2891" t="str">
            <v>CURRENT ASSETS</v>
          </cell>
        </row>
        <row r="2892">
          <cell r="C2892" t="str">
            <v>S3   A51970SWUSD</v>
          </cell>
          <cell r="D2892" t="str">
            <v>CAGBB***</v>
          </cell>
          <cell r="E2892" t="str">
            <v>OTHER</v>
          </cell>
          <cell r="F2892" t="str">
            <v>Balance Sheet</v>
          </cell>
          <cell r="G2892">
            <v>1207236.8500000001</v>
          </cell>
          <cell r="H2892">
            <v>1030293.09</v>
          </cell>
          <cell r="I2892">
            <v>853349.33</v>
          </cell>
          <cell r="J2892">
            <v>676405.57</v>
          </cell>
          <cell r="K2892">
            <v>499461.81</v>
          </cell>
          <cell r="L2892">
            <v>322518.06</v>
          </cell>
          <cell r="M2892">
            <v>1278403.31</v>
          </cell>
          <cell r="N2892">
            <v>1049624.08</v>
          </cell>
          <cell r="O2892">
            <v>970134.87</v>
          </cell>
          <cell r="P2892">
            <v>829874.82</v>
          </cell>
          <cell r="Q2892">
            <v>689614.77</v>
          </cell>
          <cell r="R2892">
            <v>1212130.1000000001</v>
          </cell>
          <cell r="S2892">
            <v>10619046.659999998</v>
          </cell>
          <cell r="T2892" t="str">
            <v>USD</v>
          </cell>
          <cell r="U2892" t="str">
            <v>ASSETS</v>
          </cell>
          <cell r="V2892" t="str">
            <v>CURRENT ASSETS</v>
          </cell>
        </row>
        <row r="2893">
          <cell r="C2893" t="str">
            <v>BU   G57600YD01USD</v>
          </cell>
          <cell r="D2893" t="str">
            <v>DADAB***</v>
          </cell>
          <cell r="E2893" t="str">
            <v>CON PAYABLES</v>
          </cell>
          <cell r="F2893" t="str">
            <v>Balance Sheet</v>
          </cell>
          <cell r="G2893">
            <v>-21651.25</v>
          </cell>
          <cell r="H2893">
            <v>-21575.55</v>
          </cell>
          <cell r="I2893">
            <v>-21310.02</v>
          </cell>
          <cell r="J2893">
            <v>-21330.45</v>
          </cell>
          <cell r="K2893">
            <v>-21428.97</v>
          </cell>
          <cell r="L2893">
            <v>-21481.84</v>
          </cell>
          <cell r="M2893">
            <v>-21648.85</v>
          </cell>
          <cell r="N2893">
            <v>-21652.45</v>
          </cell>
          <cell r="O2893">
            <v>-21836.28</v>
          </cell>
          <cell r="P2893">
            <v>-21954.03</v>
          </cell>
          <cell r="Q2893">
            <v>-21942.01</v>
          </cell>
          <cell r="R2893">
            <v>-21908.37</v>
          </cell>
          <cell r="S2893">
            <v>-259720.07</v>
          </cell>
          <cell r="T2893" t="str">
            <v>USD</v>
          </cell>
          <cell r="U2893" t="str">
            <v>LIABILITIES</v>
          </cell>
          <cell r="V2893" t="str">
            <v>CURRENT LIAB</v>
          </cell>
        </row>
        <row r="2894">
          <cell r="C2894" t="str">
            <v>S3   A519900909USD</v>
          </cell>
          <cell r="D2894" t="str">
            <v>CAGBB***</v>
          </cell>
          <cell r="E2894" t="str">
            <v>OTHER</v>
          </cell>
          <cell r="F2894" t="str">
            <v>Balance Sheet</v>
          </cell>
          <cell r="G2894">
            <v>908508.14</v>
          </cell>
          <cell r="H2894">
            <v>3659249.78</v>
          </cell>
          <cell r="I2894">
            <v>3293324.91</v>
          </cell>
          <cell r="J2894">
            <v>2927399.92</v>
          </cell>
          <cell r="K2894">
            <v>2561474.9300000002</v>
          </cell>
          <cell r="L2894">
            <v>2195549.94</v>
          </cell>
          <cell r="M2894">
            <v>1829624.95</v>
          </cell>
          <cell r="N2894">
            <v>1463699.96</v>
          </cell>
          <cell r="O2894">
            <v>1097774.97</v>
          </cell>
          <cell r="P2894">
            <v>731849.98</v>
          </cell>
          <cell r="Q2894">
            <v>365924.99</v>
          </cell>
          <cell r="R2894">
            <v>0</v>
          </cell>
          <cell r="S2894">
            <v>21034382.469999999</v>
          </cell>
          <cell r="T2894" t="str">
            <v>USD</v>
          </cell>
          <cell r="U2894" t="str">
            <v>ASSETS</v>
          </cell>
          <cell r="V2894" t="str">
            <v>CURRENT ASSETS</v>
          </cell>
        </row>
        <row r="2895">
          <cell r="C2895" t="str">
            <v>S3   A5199009IMUSD</v>
          </cell>
          <cell r="D2895" t="str">
            <v>CAGBB***</v>
          </cell>
          <cell r="E2895" t="str">
            <v>OTHER</v>
          </cell>
          <cell r="F2895" t="str">
            <v>Balance Sheet</v>
          </cell>
          <cell r="G2895">
            <v>20587.52</v>
          </cell>
          <cell r="H2895">
            <v>10293.76</v>
          </cell>
          <cell r="I2895">
            <v>0</v>
          </cell>
          <cell r="J2895">
            <v>87830.16</v>
          </cell>
          <cell r="K2895">
            <v>79845.600000000006</v>
          </cell>
          <cell r="L2895">
            <v>77637.63</v>
          </cell>
          <cell r="M2895">
            <v>63876.480000000003</v>
          </cell>
          <cell r="N2895">
            <v>55891.92</v>
          </cell>
          <cell r="O2895">
            <v>47907.360000000001</v>
          </cell>
          <cell r="P2895">
            <v>39922.800000000003</v>
          </cell>
          <cell r="Q2895">
            <v>31938.240000000002</v>
          </cell>
          <cell r="R2895">
            <v>23953.68</v>
          </cell>
          <cell r="S2895">
            <v>539685.15</v>
          </cell>
          <cell r="T2895" t="str">
            <v>USD</v>
          </cell>
          <cell r="U2895" t="str">
            <v>ASSETS</v>
          </cell>
          <cell r="V2895" t="str">
            <v>CURRENT ASSETS</v>
          </cell>
        </row>
        <row r="2896">
          <cell r="C2896" t="str">
            <v>S3   A68030DG05USD</v>
          </cell>
          <cell r="D2896" t="str">
            <v>CBFA****</v>
          </cell>
          <cell r="E2896" t="str">
            <v>INVESTMENTS</v>
          </cell>
          <cell r="F2896" t="str">
            <v>Balance Sheet</v>
          </cell>
          <cell r="G2896">
            <v>10912.78</v>
          </cell>
          <cell r="H2896">
            <v>10912.78</v>
          </cell>
          <cell r="I2896">
            <v>10912.78</v>
          </cell>
          <cell r="J2896">
            <v>10912.78</v>
          </cell>
          <cell r="K2896">
            <v>10912.78</v>
          </cell>
          <cell r="L2896">
            <v>10912.78</v>
          </cell>
          <cell r="M2896">
            <v>10912.78</v>
          </cell>
          <cell r="N2896">
            <v>10912.78</v>
          </cell>
          <cell r="O2896">
            <v>10912.78</v>
          </cell>
          <cell r="P2896">
            <v>10912.78</v>
          </cell>
          <cell r="Q2896">
            <v>10912.78</v>
          </cell>
          <cell r="R2896">
            <v>10912.78</v>
          </cell>
          <cell r="S2896">
            <v>130953.36</v>
          </cell>
          <cell r="T2896" t="str">
            <v>USD</v>
          </cell>
          <cell r="U2896" t="str">
            <v>ASSETS</v>
          </cell>
          <cell r="V2896" t="str">
            <v>OTHER ASSETS</v>
          </cell>
        </row>
        <row r="2897">
          <cell r="C2897" t="str">
            <v>S3   A68030EI03USD</v>
          </cell>
          <cell r="D2897" t="str">
            <v>CBFA****</v>
          </cell>
          <cell r="E2897" t="str">
            <v>INVESTMENTS</v>
          </cell>
          <cell r="F2897" t="str">
            <v>Balance Sheet</v>
          </cell>
          <cell r="G2897">
            <v>77000</v>
          </cell>
          <cell r="H2897">
            <v>77000</v>
          </cell>
          <cell r="I2897">
            <v>77000</v>
          </cell>
          <cell r="J2897">
            <v>77000</v>
          </cell>
          <cell r="K2897">
            <v>77000</v>
          </cell>
          <cell r="L2897">
            <v>77000</v>
          </cell>
          <cell r="M2897">
            <v>77000</v>
          </cell>
          <cell r="N2897">
            <v>77000</v>
          </cell>
          <cell r="O2897">
            <v>77000</v>
          </cell>
          <cell r="P2897">
            <v>77000</v>
          </cell>
          <cell r="Q2897">
            <v>77000</v>
          </cell>
          <cell r="R2897">
            <v>77000</v>
          </cell>
          <cell r="S2897">
            <v>924000</v>
          </cell>
          <cell r="T2897" t="str">
            <v>USD</v>
          </cell>
          <cell r="U2897" t="str">
            <v>ASSETS</v>
          </cell>
          <cell r="V2897" t="str">
            <v>OTHER ASSETS</v>
          </cell>
        </row>
        <row r="2898">
          <cell r="C2898" t="str">
            <v>S3   A68030EI05USD</v>
          </cell>
          <cell r="D2898" t="str">
            <v>CBFA****</v>
          </cell>
          <cell r="E2898" t="str">
            <v>INVESTMENTS</v>
          </cell>
          <cell r="F2898" t="str">
            <v>Balance Sheet</v>
          </cell>
          <cell r="G2898">
            <v>2048750</v>
          </cell>
          <cell r="H2898">
            <v>2048750</v>
          </cell>
          <cell r="I2898">
            <v>2048750</v>
          </cell>
          <cell r="J2898">
            <v>2048750</v>
          </cell>
          <cell r="K2898">
            <v>2048750</v>
          </cell>
          <cell r="L2898">
            <v>2048750</v>
          </cell>
          <cell r="M2898">
            <v>2048750</v>
          </cell>
          <cell r="N2898">
            <v>2048750</v>
          </cell>
          <cell r="O2898">
            <v>2048750</v>
          </cell>
          <cell r="P2898">
            <v>2048750</v>
          </cell>
          <cell r="Q2898">
            <v>2048750</v>
          </cell>
          <cell r="R2898">
            <v>2048750</v>
          </cell>
          <cell r="S2898">
            <v>24585000</v>
          </cell>
          <cell r="T2898" t="str">
            <v>USD</v>
          </cell>
          <cell r="U2898" t="str">
            <v>ASSETS</v>
          </cell>
          <cell r="V2898" t="str">
            <v>OTHER ASSETS</v>
          </cell>
        </row>
        <row r="2899">
          <cell r="C2899" t="str">
            <v>S3   A68030FD05USD</v>
          </cell>
          <cell r="D2899" t="str">
            <v>CBFA****</v>
          </cell>
          <cell r="E2899" t="str">
            <v>INVESTMENTS</v>
          </cell>
          <cell r="F2899" t="str">
            <v>Balance Sheet</v>
          </cell>
          <cell r="G2899">
            <v>0</v>
          </cell>
          <cell r="H2899">
            <v>0</v>
          </cell>
          <cell r="I2899">
            <v>0</v>
          </cell>
          <cell r="J2899">
            <v>0</v>
          </cell>
          <cell r="K2899">
            <v>0</v>
          </cell>
          <cell r="L2899">
            <v>0</v>
          </cell>
          <cell r="M2899">
            <v>0</v>
          </cell>
          <cell r="N2899">
            <v>0</v>
          </cell>
          <cell r="O2899">
            <v>5610447.5199999996</v>
          </cell>
          <cell r="P2899">
            <v>5199784.22</v>
          </cell>
          <cell r="Q2899">
            <v>5199784.09</v>
          </cell>
          <cell r="R2899">
            <v>5199784.09</v>
          </cell>
          <cell r="S2899">
            <v>21209799.919999998</v>
          </cell>
          <cell r="T2899" t="str">
            <v>USD</v>
          </cell>
          <cell r="U2899" t="str">
            <v>ASSETS</v>
          </cell>
          <cell r="V2899" t="str">
            <v>OTHER ASSETS</v>
          </cell>
        </row>
        <row r="2900">
          <cell r="C2900" t="str">
            <v>S3   A68030GU05USD</v>
          </cell>
          <cell r="D2900" t="str">
            <v>CBFA****</v>
          </cell>
          <cell r="E2900" t="str">
            <v>INVESTMENTS</v>
          </cell>
          <cell r="F2900" t="str">
            <v>Balance Sheet</v>
          </cell>
          <cell r="G2900">
            <v>3244674.07</v>
          </cell>
          <cell r="H2900">
            <v>3244674.07</v>
          </cell>
          <cell r="I2900">
            <v>3244674.07</v>
          </cell>
          <cell r="J2900">
            <v>3244674.07</v>
          </cell>
          <cell r="K2900">
            <v>3244674.07</v>
          </cell>
          <cell r="L2900">
            <v>3244674.07</v>
          </cell>
          <cell r="M2900">
            <v>3244674.07</v>
          </cell>
          <cell r="N2900">
            <v>3244674.07</v>
          </cell>
          <cell r="O2900">
            <v>3244674.07</v>
          </cell>
          <cell r="P2900">
            <v>3244674.07</v>
          </cell>
          <cell r="Q2900">
            <v>3244674.07</v>
          </cell>
          <cell r="R2900">
            <v>3244674.07</v>
          </cell>
          <cell r="S2900">
            <v>38936088.839999996</v>
          </cell>
          <cell r="T2900" t="str">
            <v>USD</v>
          </cell>
          <cell r="U2900" t="str">
            <v>ASSETS</v>
          </cell>
          <cell r="V2900" t="str">
            <v>OTHER ASSETS</v>
          </cell>
        </row>
        <row r="2901">
          <cell r="C2901" t="str">
            <v>S3   A68030J103USD</v>
          </cell>
          <cell r="D2901" t="str">
            <v>CBFA****</v>
          </cell>
          <cell r="E2901" t="str">
            <v>INVESTMENTS</v>
          </cell>
          <cell r="F2901" t="str">
            <v>Balance Sheet</v>
          </cell>
          <cell r="G2901">
            <v>897.68</v>
          </cell>
          <cell r="H2901">
            <v>897.68</v>
          </cell>
          <cell r="I2901">
            <v>897.68</v>
          </cell>
          <cell r="J2901">
            <v>897.68</v>
          </cell>
          <cell r="K2901">
            <v>897.68</v>
          </cell>
          <cell r="L2901">
            <v>897.68</v>
          </cell>
          <cell r="M2901">
            <v>897.68</v>
          </cell>
          <cell r="N2901">
            <v>897.68</v>
          </cell>
          <cell r="O2901">
            <v>1284.74</v>
          </cell>
          <cell r="P2901">
            <v>1290.99</v>
          </cell>
          <cell r="Q2901">
            <v>1290.99</v>
          </cell>
          <cell r="R2901">
            <v>1290.99</v>
          </cell>
          <cell r="S2901">
            <v>12339.15</v>
          </cell>
          <cell r="T2901" t="str">
            <v>USD</v>
          </cell>
          <cell r="U2901" t="str">
            <v>ASSETS</v>
          </cell>
          <cell r="V2901" t="str">
            <v>OTHER ASSETS</v>
          </cell>
        </row>
        <row r="2902">
          <cell r="C2902" t="str">
            <v>S3   A68030WM05USD</v>
          </cell>
          <cell r="D2902" t="str">
            <v>CBFA****</v>
          </cell>
          <cell r="E2902" t="str">
            <v>INVESTMENTS</v>
          </cell>
          <cell r="F2902" t="str">
            <v>Balance Sheet</v>
          </cell>
          <cell r="G2902">
            <v>323</v>
          </cell>
          <cell r="H2902">
            <v>323</v>
          </cell>
          <cell r="I2902">
            <v>323</v>
          </cell>
          <cell r="J2902">
            <v>323</v>
          </cell>
          <cell r="K2902">
            <v>323</v>
          </cell>
          <cell r="L2902">
            <v>323</v>
          </cell>
          <cell r="M2902">
            <v>323</v>
          </cell>
          <cell r="N2902">
            <v>323</v>
          </cell>
          <cell r="O2902">
            <v>323</v>
          </cell>
          <cell r="P2902">
            <v>323</v>
          </cell>
          <cell r="Q2902">
            <v>323</v>
          </cell>
          <cell r="R2902">
            <v>323</v>
          </cell>
          <cell r="S2902">
            <v>3876</v>
          </cell>
          <cell r="T2902" t="str">
            <v>USD</v>
          </cell>
          <cell r="U2902" t="str">
            <v>ASSETS</v>
          </cell>
          <cell r="V2902" t="str">
            <v>OTHER ASSETS</v>
          </cell>
        </row>
        <row r="2903">
          <cell r="C2903" t="str">
            <v>S3   A68030YX05USD</v>
          </cell>
          <cell r="D2903" t="str">
            <v>CBFA****</v>
          </cell>
          <cell r="E2903" t="str">
            <v>INVESTMENTS</v>
          </cell>
          <cell r="F2903" t="str">
            <v>Balance Sheet</v>
          </cell>
          <cell r="G2903">
            <v>263</v>
          </cell>
          <cell r="H2903">
            <v>263</v>
          </cell>
          <cell r="I2903">
            <v>263</v>
          </cell>
          <cell r="J2903">
            <v>263</v>
          </cell>
          <cell r="K2903">
            <v>263</v>
          </cell>
          <cell r="L2903">
            <v>263</v>
          </cell>
          <cell r="M2903">
            <v>263</v>
          </cell>
          <cell r="N2903">
            <v>263</v>
          </cell>
          <cell r="O2903">
            <v>263</v>
          </cell>
          <cell r="P2903">
            <v>263</v>
          </cell>
          <cell r="Q2903">
            <v>263</v>
          </cell>
          <cell r="R2903">
            <v>249618.81</v>
          </cell>
          <cell r="S2903">
            <v>252511.81</v>
          </cell>
          <cell r="T2903" t="str">
            <v>USD</v>
          </cell>
          <cell r="U2903" t="str">
            <v>ASSETS</v>
          </cell>
          <cell r="V2903" t="str">
            <v>OTHER ASSETS</v>
          </cell>
        </row>
        <row r="2904">
          <cell r="C2904" t="str">
            <v>S3   A68030YY05USD</v>
          </cell>
          <cell r="D2904" t="str">
            <v>CBFA****</v>
          </cell>
          <cell r="E2904" t="str">
            <v>INVESTMENTS</v>
          </cell>
          <cell r="F2904" t="str">
            <v>Balance Sheet</v>
          </cell>
          <cell r="G2904">
            <v>263</v>
          </cell>
          <cell r="H2904">
            <v>263</v>
          </cell>
          <cell r="I2904">
            <v>263</v>
          </cell>
          <cell r="J2904">
            <v>263</v>
          </cell>
          <cell r="K2904">
            <v>263</v>
          </cell>
          <cell r="L2904">
            <v>263</v>
          </cell>
          <cell r="M2904">
            <v>263</v>
          </cell>
          <cell r="N2904">
            <v>263</v>
          </cell>
          <cell r="O2904">
            <v>263</v>
          </cell>
          <cell r="P2904">
            <v>263</v>
          </cell>
          <cell r="Q2904">
            <v>263</v>
          </cell>
          <cell r="R2904">
            <v>60057.24</v>
          </cell>
          <cell r="S2904">
            <v>62950.239999999998</v>
          </cell>
          <cell r="T2904" t="str">
            <v>USD</v>
          </cell>
          <cell r="U2904" t="str">
            <v>ASSETS</v>
          </cell>
          <cell r="V2904" t="str">
            <v>OTHER ASSETS</v>
          </cell>
        </row>
        <row r="2905">
          <cell r="C2905" t="str">
            <v>S3   A68030ZH03USD</v>
          </cell>
          <cell r="D2905" t="str">
            <v>CBFA****</v>
          </cell>
          <cell r="E2905" t="str">
            <v>INVESTMENTS</v>
          </cell>
          <cell r="F2905" t="str">
            <v>Balance Sheet</v>
          </cell>
          <cell r="G2905">
            <v>670.52</v>
          </cell>
          <cell r="H2905">
            <v>670.52</v>
          </cell>
          <cell r="I2905">
            <v>670.52</v>
          </cell>
          <cell r="J2905">
            <v>670.52</v>
          </cell>
          <cell r="K2905">
            <v>670.52</v>
          </cell>
          <cell r="L2905">
            <v>670.52</v>
          </cell>
          <cell r="M2905">
            <v>670.52</v>
          </cell>
          <cell r="N2905">
            <v>670.52</v>
          </cell>
          <cell r="O2905">
            <v>670.52</v>
          </cell>
          <cell r="P2905">
            <v>670.52</v>
          </cell>
          <cell r="Q2905">
            <v>670.52</v>
          </cell>
          <cell r="R2905">
            <v>670.52</v>
          </cell>
          <cell r="S2905">
            <v>8046.2400000000016</v>
          </cell>
          <cell r="T2905" t="str">
            <v>USD</v>
          </cell>
          <cell r="U2905" t="str">
            <v>ASSETS</v>
          </cell>
          <cell r="V2905" t="str">
            <v>OTHER ASSETS</v>
          </cell>
        </row>
        <row r="2906">
          <cell r="C2906" t="str">
            <v>S3   A68030ZH05USD</v>
          </cell>
          <cell r="D2906" t="str">
            <v>CBFA****</v>
          </cell>
          <cell r="E2906" t="str">
            <v>INVESTMENTS</v>
          </cell>
          <cell r="F2906" t="str">
            <v>Balance Sheet</v>
          </cell>
          <cell r="G2906">
            <v>35830.620000000003</v>
          </cell>
          <cell r="H2906">
            <v>35830.620000000003</v>
          </cell>
          <cell r="I2906">
            <v>35830.620000000003</v>
          </cell>
          <cell r="J2906">
            <v>35830.620000000003</v>
          </cell>
          <cell r="K2906">
            <v>35830.620000000003</v>
          </cell>
          <cell r="L2906">
            <v>35830.620000000003</v>
          </cell>
          <cell r="M2906">
            <v>35830.620000000003</v>
          </cell>
          <cell r="N2906">
            <v>35830.620000000003</v>
          </cell>
          <cell r="O2906">
            <v>35830.620000000003</v>
          </cell>
          <cell r="P2906">
            <v>35830.620000000003</v>
          </cell>
          <cell r="Q2906">
            <v>35830.620000000003</v>
          </cell>
          <cell r="R2906">
            <v>35830.620000000003</v>
          </cell>
          <cell r="S2906">
            <v>429967.44</v>
          </cell>
          <cell r="T2906" t="str">
            <v>USD</v>
          </cell>
          <cell r="U2906" t="str">
            <v>ASSETS</v>
          </cell>
          <cell r="V2906" t="str">
            <v>OTHER ASSETS</v>
          </cell>
        </row>
        <row r="2907">
          <cell r="C2907" t="str">
            <v>S3   A68030ZM05USD</v>
          </cell>
          <cell r="D2907" t="str">
            <v>CBFA****</v>
          </cell>
          <cell r="E2907" t="str">
            <v>INVESTMENTS</v>
          </cell>
          <cell r="F2907" t="str">
            <v>Balance Sheet</v>
          </cell>
          <cell r="G2907">
            <v>323</v>
          </cell>
          <cell r="H2907">
            <v>323</v>
          </cell>
          <cell r="I2907">
            <v>323</v>
          </cell>
          <cell r="J2907">
            <v>323</v>
          </cell>
          <cell r="K2907">
            <v>323</v>
          </cell>
          <cell r="L2907">
            <v>323</v>
          </cell>
          <cell r="M2907">
            <v>323</v>
          </cell>
          <cell r="N2907">
            <v>323</v>
          </cell>
          <cell r="O2907">
            <v>323</v>
          </cell>
          <cell r="P2907">
            <v>323</v>
          </cell>
          <cell r="Q2907">
            <v>323</v>
          </cell>
          <cell r="R2907">
            <v>323</v>
          </cell>
          <cell r="S2907">
            <v>3876</v>
          </cell>
          <cell r="T2907" t="str">
            <v>USD</v>
          </cell>
          <cell r="U2907" t="str">
            <v>ASSETS</v>
          </cell>
          <cell r="V2907" t="str">
            <v>OTHER ASSETS</v>
          </cell>
        </row>
        <row r="2908">
          <cell r="C2908" t="str">
            <v>S3   E02900S3USD</v>
          </cell>
          <cell r="D2908" t="str">
            <v>CBAAD***</v>
          </cell>
          <cell r="E2908" t="str">
            <v>LAND&amp;ME</v>
          </cell>
          <cell r="F2908" t="str">
            <v>Balance Sheet</v>
          </cell>
          <cell r="G2908">
            <v>0</v>
          </cell>
          <cell r="H2908">
            <v>0</v>
          </cell>
          <cell r="I2908">
            <v>0</v>
          </cell>
          <cell r="J2908">
            <v>0</v>
          </cell>
          <cell r="K2908">
            <v>0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>
            <v>0</v>
          </cell>
          <cell r="T2908" t="str">
            <v>USD</v>
          </cell>
          <cell r="U2908" t="str">
            <v>ASSETS</v>
          </cell>
          <cell r="V2908" t="str">
            <v>OTHER ASSETS</v>
          </cell>
        </row>
        <row r="2909">
          <cell r="C2909" t="str">
            <v>BU   G576200101USD</v>
          </cell>
          <cell r="D2909" t="str">
            <v>DADM****</v>
          </cell>
          <cell r="E2909" t="str">
            <v>CON PAYABLES</v>
          </cell>
          <cell r="F2909" t="str">
            <v>Balance Sheet</v>
          </cell>
          <cell r="G2909">
            <v>-117699.1</v>
          </cell>
          <cell r="H2909">
            <v>-228546.87</v>
          </cell>
          <cell r="I2909">
            <v>187743.99</v>
          </cell>
          <cell r="J2909">
            <v>-89811.42</v>
          </cell>
          <cell r="K2909">
            <v>16754.48</v>
          </cell>
          <cell r="L2909">
            <v>32082.49</v>
          </cell>
          <cell r="M2909">
            <v>-47682.79</v>
          </cell>
          <cell r="N2909">
            <v>-97305.51</v>
          </cell>
          <cell r="O2909">
            <v>-39905.58</v>
          </cell>
          <cell r="P2909">
            <v>11546.34</v>
          </cell>
          <cell r="Q2909">
            <v>-32908.01</v>
          </cell>
          <cell r="R2909">
            <v>-56424.85</v>
          </cell>
          <cell r="S2909">
            <v>-462156.82999999996</v>
          </cell>
          <cell r="T2909" t="str">
            <v>USD</v>
          </cell>
          <cell r="U2909" t="str">
            <v>LIABILITIES</v>
          </cell>
          <cell r="V2909" t="str">
            <v>CURRENT LIAB</v>
          </cell>
        </row>
        <row r="2910">
          <cell r="C2910" t="str">
            <v>S3   E02900S315USD</v>
          </cell>
          <cell r="D2910" t="str">
            <v>CBAAD***</v>
          </cell>
          <cell r="E2910" t="str">
            <v>LAND&amp;ME</v>
          </cell>
          <cell r="F2910" t="str">
            <v>Balance Sheet</v>
          </cell>
          <cell r="G2910">
            <v>375000</v>
          </cell>
          <cell r="H2910">
            <v>375000</v>
          </cell>
          <cell r="I2910">
            <v>375000</v>
          </cell>
          <cell r="J2910">
            <v>375000</v>
          </cell>
          <cell r="K2910">
            <v>375000</v>
          </cell>
          <cell r="L2910">
            <v>375000</v>
          </cell>
          <cell r="M2910">
            <v>375000</v>
          </cell>
          <cell r="N2910">
            <v>375000</v>
          </cell>
          <cell r="O2910">
            <v>0</v>
          </cell>
          <cell r="P2910">
            <v>0</v>
          </cell>
          <cell r="Q2910">
            <v>0</v>
          </cell>
          <cell r="R2910">
            <v>0</v>
          </cell>
          <cell r="S2910">
            <v>3000000</v>
          </cell>
          <cell r="T2910" t="str">
            <v>USD</v>
          </cell>
          <cell r="U2910" t="str">
            <v>ASSETS</v>
          </cell>
          <cell r="V2910" t="str">
            <v>OTHER ASSETS</v>
          </cell>
        </row>
        <row r="2911">
          <cell r="C2911" t="str">
            <v>S3   E02900S31MUSD</v>
          </cell>
          <cell r="D2911" t="str">
            <v>CBAAD***</v>
          </cell>
          <cell r="E2911" t="str">
            <v>LAND&amp;ME</v>
          </cell>
          <cell r="F2911" t="str">
            <v>Balance Sheet</v>
          </cell>
          <cell r="G2911">
            <v>476096.49</v>
          </cell>
          <cell r="H2911">
            <v>456332</v>
          </cell>
          <cell r="I2911">
            <v>0</v>
          </cell>
          <cell r="J2911">
            <v>0</v>
          </cell>
          <cell r="K2911">
            <v>0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0</v>
          </cell>
          <cell r="Q2911">
            <v>2596.2199999999998</v>
          </cell>
          <cell r="R2911">
            <v>7824.69</v>
          </cell>
          <cell r="S2911">
            <v>942849.39999999991</v>
          </cell>
          <cell r="T2911" t="str">
            <v>USD</v>
          </cell>
          <cell r="U2911" t="str">
            <v>ASSETS</v>
          </cell>
          <cell r="V2911" t="str">
            <v>OTHER ASSETS</v>
          </cell>
        </row>
        <row r="2912">
          <cell r="C2912" t="str">
            <v>S3   E02900S348USD</v>
          </cell>
          <cell r="D2912" t="str">
            <v>CBAAD***</v>
          </cell>
          <cell r="E2912" t="str">
            <v>LAND&amp;ME</v>
          </cell>
          <cell r="F2912" t="str">
            <v>Balance Sheet</v>
          </cell>
          <cell r="G2912">
            <v>0</v>
          </cell>
          <cell r="H2912">
            <v>0</v>
          </cell>
          <cell r="I2912">
            <v>0</v>
          </cell>
          <cell r="J2912">
            <v>0</v>
          </cell>
          <cell r="K2912">
            <v>0</v>
          </cell>
          <cell r="L2912">
            <v>0</v>
          </cell>
          <cell r="M2912">
            <v>0</v>
          </cell>
          <cell r="N2912">
            <v>391469.08</v>
          </cell>
          <cell r="O2912">
            <v>448992.64</v>
          </cell>
          <cell r="P2912">
            <v>231037.07</v>
          </cell>
          <cell r="Q2912">
            <v>291471.38</v>
          </cell>
          <cell r="R2912">
            <v>358224.85</v>
          </cell>
          <cell r="S2912">
            <v>1721195.02</v>
          </cell>
          <cell r="T2912" t="str">
            <v>USD</v>
          </cell>
          <cell r="U2912" t="str">
            <v>ASSETS</v>
          </cell>
          <cell r="V2912" t="str">
            <v>OTHER ASSETS</v>
          </cell>
        </row>
        <row r="2913">
          <cell r="C2913" t="str">
            <v>S3   E02900S34HUSD</v>
          </cell>
          <cell r="D2913" t="str">
            <v>CBAAD***</v>
          </cell>
          <cell r="E2913" t="str">
            <v>LAND&amp;ME</v>
          </cell>
          <cell r="F2913" t="str">
            <v>Balance Sheet</v>
          </cell>
          <cell r="G2913">
            <v>64064.01</v>
          </cell>
          <cell r="H2913">
            <v>53660.91</v>
          </cell>
          <cell r="I2913">
            <v>77910.91</v>
          </cell>
          <cell r="J2913">
            <v>53660.91</v>
          </cell>
          <cell r="K2913">
            <v>53778.19</v>
          </cell>
          <cell r="L2913">
            <v>53778.19</v>
          </cell>
          <cell r="M2913">
            <v>53778.19</v>
          </cell>
          <cell r="N2913">
            <v>53778.19</v>
          </cell>
          <cell r="O2913">
            <v>53778.19</v>
          </cell>
          <cell r="P2913">
            <v>53778.19</v>
          </cell>
          <cell r="Q2913">
            <v>0</v>
          </cell>
          <cell r="R2913">
            <v>18544.52</v>
          </cell>
          <cell r="S2913">
            <v>590510.40000000014</v>
          </cell>
          <cell r="T2913" t="str">
            <v>USD</v>
          </cell>
          <cell r="U2913" t="str">
            <v>ASSETS</v>
          </cell>
          <cell r="V2913" t="str">
            <v>OTHER ASSETS</v>
          </cell>
        </row>
        <row r="2914">
          <cell r="C2914" t="str">
            <v>S3   E02900S351USD</v>
          </cell>
          <cell r="D2914" t="str">
            <v>CBAAD***</v>
          </cell>
          <cell r="E2914" t="str">
            <v>LAND&amp;ME</v>
          </cell>
          <cell r="F2914" t="str">
            <v>Balance Sheet</v>
          </cell>
          <cell r="G2914">
            <v>0</v>
          </cell>
          <cell r="H2914">
            <v>0</v>
          </cell>
          <cell r="I2914">
            <v>0</v>
          </cell>
          <cell r="J2914">
            <v>0</v>
          </cell>
          <cell r="K2914">
            <v>0</v>
          </cell>
          <cell r="L2914">
            <v>0</v>
          </cell>
          <cell r="M2914">
            <v>0</v>
          </cell>
          <cell r="N2914">
            <v>0</v>
          </cell>
          <cell r="O2914">
            <v>0</v>
          </cell>
          <cell r="P2914">
            <v>0</v>
          </cell>
          <cell r="Q2914">
            <v>972.55</v>
          </cell>
          <cell r="R2914">
            <v>122891.57</v>
          </cell>
          <cell r="S2914">
            <v>123864.12000000001</v>
          </cell>
          <cell r="T2914" t="str">
            <v>USD</v>
          </cell>
          <cell r="U2914" t="str">
            <v>ASSETS</v>
          </cell>
          <cell r="V2914" t="str">
            <v>OTHER ASSETS</v>
          </cell>
        </row>
        <row r="2915">
          <cell r="C2915" t="str">
            <v>S3   E02900S35EUSD</v>
          </cell>
          <cell r="D2915" t="str">
            <v>CBAAD***</v>
          </cell>
          <cell r="E2915" t="str">
            <v>LAND&amp;ME</v>
          </cell>
          <cell r="F2915" t="str">
            <v>Balance Sheet</v>
          </cell>
          <cell r="G2915">
            <v>88708.14</v>
          </cell>
          <cell r="H2915">
            <v>0</v>
          </cell>
          <cell r="I2915">
            <v>0</v>
          </cell>
          <cell r="J2915">
            <v>0</v>
          </cell>
          <cell r="K2915">
            <v>0</v>
          </cell>
          <cell r="L2915">
            <v>0</v>
          </cell>
          <cell r="M2915">
            <v>0</v>
          </cell>
          <cell r="N2915">
            <v>73920</v>
          </cell>
          <cell r="O2915">
            <v>0</v>
          </cell>
          <cell r="P2915">
            <v>0</v>
          </cell>
          <cell r="Q2915">
            <v>0</v>
          </cell>
          <cell r="R2915">
            <v>175006</v>
          </cell>
          <cell r="S2915">
            <v>337634.14</v>
          </cell>
          <cell r="T2915" t="str">
            <v>USD</v>
          </cell>
          <cell r="U2915" t="str">
            <v>ASSETS</v>
          </cell>
          <cell r="V2915" t="str">
            <v>OTHER ASSETS</v>
          </cell>
        </row>
        <row r="2916">
          <cell r="C2916" t="str">
            <v>S3   E02900S35RUSD</v>
          </cell>
          <cell r="D2916" t="str">
            <v>CBAAD***</v>
          </cell>
          <cell r="E2916" t="str">
            <v>LAND&amp;ME</v>
          </cell>
          <cell r="F2916" t="str">
            <v>Balance Sheet</v>
          </cell>
          <cell r="G2916">
            <v>179797.36</v>
          </cell>
          <cell r="H2916">
            <v>24825.62</v>
          </cell>
          <cell r="I2916">
            <v>46522.45</v>
          </cell>
          <cell r="J2916">
            <v>51079.63</v>
          </cell>
          <cell r="K2916">
            <v>72732.100000000006</v>
          </cell>
          <cell r="L2916">
            <v>72732.100000000006</v>
          </cell>
          <cell r="M2916">
            <v>72732.100000000006</v>
          </cell>
          <cell r="N2916">
            <v>72732.100000000006</v>
          </cell>
          <cell r="O2916">
            <v>72732.100000000006</v>
          </cell>
          <cell r="P2916">
            <v>0</v>
          </cell>
          <cell r="Q2916">
            <v>0</v>
          </cell>
          <cell r="R2916">
            <v>3614.14</v>
          </cell>
          <cell r="S2916">
            <v>669499.69999999995</v>
          </cell>
          <cell r="T2916" t="str">
            <v>USD</v>
          </cell>
          <cell r="U2916" t="str">
            <v>ASSETS</v>
          </cell>
          <cell r="V2916" t="str">
            <v>OTHER ASSETS</v>
          </cell>
        </row>
        <row r="2917">
          <cell r="C2917" t="str">
            <v>S3   E02900S35ZUSD</v>
          </cell>
          <cell r="D2917" t="str">
            <v>CBAAD***</v>
          </cell>
          <cell r="E2917" t="str">
            <v>LAND&amp;ME</v>
          </cell>
          <cell r="F2917" t="str">
            <v>Balance Sheet</v>
          </cell>
          <cell r="G2917">
            <v>232293.26</v>
          </cell>
          <cell r="H2917">
            <v>0</v>
          </cell>
          <cell r="I2917">
            <v>0</v>
          </cell>
          <cell r="J2917">
            <v>0</v>
          </cell>
          <cell r="K2917">
            <v>60000</v>
          </cell>
          <cell r="L2917">
            <v>60000</v>
          </cell>
          <cell r="M2917">
            <v>60000</v>
          </cell>
          <cell r="N2917">
            <v>60000</v>
          </cell>
          <cell r="O2917">
            <v>60000</v>
          </cell>
          <cell r="P2917">
            <v>0</v>
          </cell>
          <cell r="Q2917">
            <v>0</v>
          </cell>
          <cell r="R2917">
            <v>0</v>
          </cell>
          <cell r="S2917">
            <v>532293.26</v>
          </cell>
          <cell r="T2917" t="str">
            <v>USD</v>
          </cell>
          <cell r="U2917" t="str">
            <v>ASSETS</v>
          </cell>
          <cell r="V2917" t="str">
            <v>OTHER ASSETS</v>
          </cell>
        </row>
        <row r="2918">
          <cell r="C2918" t="str">
            <v>S3   E02900S361USD</v>
          </cell>
          <cell r="D2918" t="str">
            <v>CBAAD***</v>
          </cell>
          <cell r="E2918" t="str">
            <v>LAND&amp;ME</v>
          </cell>
          <cell r="F2918" t="str">
            <v>Balance Sheet</v>
          </cell>
          <cell r="G2918">
            <v>923942.37</v>
          </cell>
          <cell r="H2918">
            <v>493875.48</v>
          </cell>
          <cell r="I2918">
            <v>494712.47</v>
          </cell>
          <cell r="J2918">
            <v>465752.17</v>
          </cell>
          <cell r="K2918">
            <v>476080.08</v>
          </cell>
          <cell r="L2918">
            <v>482834.25</v>
          </cell>
          <cell r="M2918">
            <v>485497.4</v>
          </cell>
          <cell r="N2918">
            <v>485497.4</v>
          </cell>
          <cell r="O2918">
            <v>485497.4</v>
          </cell>
          <cell r="P2918">
            <v>480069.86</v>
          </cell>
          <cell r="Q2918">
            <v>491417.48</v>
          </cell>
          <cell r="R2918">
            <v>496065.78</v>
          </cell>
          <cell r="S2918">
            <v>6261242.1400000015</v>
          </cell>
          <cell r="T2918" t="str">
            <v>USD</v>
          </cell>
          <cell r="U2918" t="str">
            <v>ASSETS</v>
          </cell>
          <cell r="V2918" t="str">
            <v>OTHER ASSETS</v>
          </cell>
        </row>
        <row r="2919">
          <cell r="C2919" t="str">
            <v>S3   E02900S36BUSD</v>
          </cell>
          <cell r="D2919" t="str">
            <v>CBAAD***</v>
          </cell>
          <cell r="E2919" t="str">
            <v>LAND&amp;ME</v>
          </cell>
          <cell r="F2919" t="str">
            <v>Balance Sheet</v>
          </cell>
          <cell r="G2919">
            <v>900329.7</v>
          </cell>
          <cell r="H2919">
            <v>900329.7</v>
          </cell>
          <cell r="I2919">
            <v>1184030.8</v>
          </cell>
          <cell r="J2919">
            <v>1184030.8</v>
          </cell>
          <cell r="K2919">
            <v>1184030.8</v>
          </cell>
          <cell r="L2919">
            <v>1576490.35</v>
          </cell>
          <cell r="M2919">
            <v>1628795.73</v>
          </cell>
          <cell r="N2919">
            <v>1681101.11</v>
          </cell>
          <cell r="O2919">
            <v>1725840.54</v>
          </cell>
          <cell r="P2919">
            <v>1467059.66</v>
          </cell>
          <cell r="Q2919">
            <v>1485795.48</v>
          </cell>
          <cell r="R2919">
            <v>1631071.64</v>
          </cell>
          <cell r="S2919">
            <v>16548906.310000002</v>
          </cell>
          <cell r="T2919" t="str">
            <v>USD</v>
          </cell>
          <cell r="U2919" t="str">
            <v>ASSETS</v>
          </cell>
          <cell r="V2919" t="str">
            <v>OTHER ASSETS</v>
          </cell>
        </row>
        <row r="2920">
          <cell r="C2920" t="str">
            <v>S3   E02900S37FUSD</v>
          </cell>
          <cell r="D2920" t="str">
            <v>CBAAD***</v>
          </cell>
          <cell r="E2920" t="str">
            <v>LAND&amp;ME</v>
          </cell>
          <cell r="F2920" t="str">
            <v>Balance Sheet</v>
          </cell>
          <cell r="G2920">
            <v>481000.3</v>
          </cell>
          <cell r="H2920">
            <v>0</v>
          </cell>
          <cell r="I2920">
            <v>0</v>
          </cell>
          <cell r="J2920">
            <v>0</v>
          </cell>
          <cell r="K2920">
            <v>0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>
            <v>0</v>
          </cell>
          <cell r="S2920">
            <v>481000.3</v>
          </cell>
          <cell r="T2920" t="str">
            <v>USD</v>
          </cell>
          <cell r="U2920" t="str">
            <v>ASSETS</v>
          </cell>
          <cell r="V2920" t="str">
            <v>OTHER ASSETS</v>
          </cell>
        </row>
        <row r="2921">
          <cell r="C2921" t="str">
            <v>S3   E02900S38KUSD</v>
          </cell>
          <cell r="D2921" t="str">
            <v>CBAAD***</v>
          </cell>
          <cell r="E2921" t="str">
            <v>LAND&amp;ME</v>
          </cell>
          <cell r="F2921" t="str">
            <v>Balance Sheet</v>
          </cell>
          <cell r="G2921">
            <v>15.5</v>
          </cell>
          <cell r="H2921">
            <v>15.5</v>
          </cell>
          <cell r="I2921">
            <v>15.5</v>
          </cell>
          <cell r="J2921">
            <v>15.5</v>
          </cell>
          <cell r="K2921">
            <v>15.5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164255.14000000001</v>
          </cell>
          <cell r="R2921">
            <v>0</v>
          </cell>
          <cell r="S2921">
            <v>164332.64000000001</v>
          </cell>
          <cell r="T2921" t="str">
            <v>USD</v>
          </cell>
          <cell r="U2921" t="str">
            <v>ASSETS</v>
          </cell>
          <cell r="V2921" t="str">
            <v>OTHER ASSETS</v>
          </cell>
        </row>
        <row r="2922">
          <cell r="C2922" t="str">
            <v>S3   E02900S39MUSD</v>
          </cell>
          <cell r="D2922" t="str">
            <v>CBAAD***</v>
          </cell>
          <cell r="E2922" t="str">
            <v>LAND&amp;ME</v>
          </cell>
          <cell r="F2922" t="str">
            <v>Balance Sheet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104000</v>
          </cell>
          <cell r="S2922">
            <v>104000</v>
          </cell>
          <cell r="T2922" t="str">
            <v>USD</v>
          </cell>
          <cell r="U2922" t="str">
            <v>ASSETS</v>
          </cell>
          <cell r="V2922" t="str">
            <v>OTHER ASSETS</v>
          </cell>
        </row>
        <row r="2923">
          <cell r="C2923" t="str">
            <v>S3   E02900S3ATUSD</v>
          </cell>
          <cell r="D2923" t="str">
            <v>CBAAD***</v>
          </cell>
          <cell r="E2923" t="str">
            <v>LAND&amp;ME</v>
          </cell>
          <cell r="F2923" t="str">
            <v>Balance Sheet</v>
          </cell>
          <cell r="G2923">
            <v>101166.28</v>
          </cell>
          <cell r="H2923">
            <v>0</v>
          </cell>
          <cell r="I2923">
            <v>0</v>
          </cell>
          <cell r="J2923">
            <v>0</v>
          </cell>
          <cell r="K2923">
            <v>0</v>
          </cell>
          <cell r="L2923">
            <v>0</v>
          </cell>
          <cell r="M2923">
            <v>0</v>
          </cell>
          <cell r="N2923">
            <v>0</v>
          </cell>
          <cell r="O2923">
            <v>0</v>
          </cell>
          <cell r="P2923">
            <v>69882.13</v>
          </cell>
          <cell r="Q2923">
            <v>207651.28</v>
          </cell>
          <cell r="R2923">
            <v>257884.61</v>
          </cell>
          <cell r="S2923">
            <v>636584.30000000005</v>
          </cell>
          <cell r="T2923" t="str">
            <v>USD</v>
          </cell>
          <cell r="U2923" t="str">
            <v>ASSETS</v>
          </cell>
          <cell r="V2923" t="str">
            <v>OTHER ASSETS</v>
          </cell>
        </row>
        <row r="2924">
          <cell r="C2924" t="str">
            <v>S3   E02900S3CFUSD</v>
          </cell>
          <cell r="D2924" t="str">
            <v>CBAAD***</v>
          </cell>
          <cell r="E2924" t="str">
            <v>LAND&amp;ME</v>
          </cell>
          <cell r="F2924" t="str">
            <v>Balance Sheet</v>
          </cell>
          <cell r="G2924">
            <v>20.83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20.83</v>
          </cell>
          <cell r="T2924" t="str">
            <v>USD</v>
          </cell>
          <cell r="U2924" t="str">
            <v>ASSETS</v>
          </cell>
          <cell r="V2924" t="str">
            <v>OTHER ASSETS</v>
          </cell>
        </row>
        <row r="2925">
          <cell r="C2925" t="str">
            <v>S3   E02900S3DOUSD</v>
          </cell>
          <cell r="D2925" t="str">
            <v>CBAAD***</v>
          </cell>
          <cell r="E2925" t="str">
            <v>LAND&amp;ME</v>
          </cell>
          <cell r="F2925" t="str">
            <v>Balance Sheet</v>
          </cell>
          <cell r="G2925">
            <v>3415307.64</v>
          </cell>
          <cell r="H2925">
            <v>2950144.13</v>
          </cell>
          <cell r="I2925">
            <v>2933852.99</v>
          </cell>
          <cell r="J2925">
            <v>2322740.79</v>
          </cell>
          <cell r="K2925">
            <v>2324808.39</v>
          </cell>
          <cell r="L2925">
            <v>2355116.52</v>
          </cell>
          <cell r="M2925">
            <v>2286902.98</v>
          </cell>
          <cell r="N2925">
            <v>50577.52</v>
          </cell>
          <cell r="O2925">
            <v>46994.87</v>
          </cell>
          <cell r="P2925">
            <v>4000.26</v>
          </cell>
          <cell r="Q2925">
            <v>251863.39</v>
          </cell>
          <cell r="R2925">
            <v>71517.66</v>
          </cell>
          <cell r="S2925">
            <v>19013827.140000004</v>
          </cell>
          <cell r="T2925" t="str">
            <v>USD</v>
          </cell>
          <cell r="U2925" t="str">
            <v>ASSETS</v>
          </cell>
          <cell r="V2925" t="str">
            <v>OTHER ASSETS</v>
          </cell>
        </row>
        <row r="2926">
          <cell r="C2926" t="str">
            <v>S3   E02900S3EYUSD</v>
          </cell>
          <cell r="D2926" t="str">
            <v>CBAAD***</v>
          </cell>
          <cell r="E2926" t="str">
            <v>LAND&amp;ME</v>
          </cell>
          <cell r="F2926" t="str">
            <v>Balance Sheet</v>
          </cell>
          <cell r="G2926">
            <v>8331.02</v>
          </cell>
          <cell r="H2926">
            <v>8331.02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16662.04</v>
          </cell>
          <cell r="T2926" t="str">
            <v>USD</v>
          </cell>
          <cell r="U2926" t="str">
            <v>ASSETS</v>
          </cell>
          <cell r="V2926" t="str">
            <v>OTHER ASSETS</v>
          </cell>
        </row>
        <row r="2927">
          <cell r="C2927" t="str">
            <v>S3   E02900S3GMUSD</v>
          </cell>
          <cell r="D2927" t="str">
            <v>CBAAD***</v>
          </cell>
          <cell r="E2927" t="str">
            <v>LAND&amp;ME</v>
          </cell>
          <cell r="F2927" t="str">
            <v>Balance Sheet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1094.8</v>
          </cell>
          <cell r="R2927">
            <v>179565.85</v>
          </cell>
          <cell r="S2927">
            <v>180660.65</v>
          </cell>
          <cell r="T2927" t="str">
            <v>USD</v>
          </cell>
          <cell r="U2927" t="str">
            <v>ASSETS</v>
          </cell>
          <cell r="V2927" t="str">
            <v>OTHER ASSETS</v>
          </cell>
        </row>
        <row r="2928">
          <cell r="C2928" t="str">
            <v>S3   E02900S3HCUSD</v>
          </cell>
          <cell r="D2928" t="str">
            <v>CBAAD***</v>
          </cell>
          <cell r="E2928" t="str">
            <v>LAND&amp;ME</v>
          </cell>
          <cell r="F2928" t="str">
            <v>Balance Sheet</v>
          </cell>
          <cell r="G2928">
            <v>0</v>
          </cell>
          <cell r="H2928">
            <v>0</v>
          </cell>
          <cell r="I2928">
            <v>0</v>
          </cell>
          <cell r="J2928">
            <v>0</v>
          </cell>
          <cell r="K2928">
            <v>0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13453.85</v>
          </cell>
          <cell r="S2928">
            <v>13453.85</v>
          </cell>
          <cell r="T2928" t="str">
            <v>USD</v>
          </cell>
          <cell r="U2928" t="str">
            <v>ASSETS</v>
          </cell>
          <cell r="V2928" t="str">
            <v>OTHER ASSETS</v>
          </cell>
        </row>
        <row r="2929">
          <cell r="C2929" t="str">
            <v>S3   E02900S3HGUSD</v>
          </cell>
          <cell r="D2929" t="str">
            <v>CBAAD***</v>
          </cell>
          <cell r="E2929" t="str">
            <v>LAND&amp;ME</v>
          </cell>
          <cell r="F2929" t="str">
            <v>Balance Sheet</v>
          </cell>
          <cell r="G2929">
            <v>99703.95</v>
          </cell>
          <cell r="H2929">
            <v>-30488.44</v>
          </cell>
          <cell r="I2929">
            <v>-30488.44</v>
          </cell>
          <cell r="J2929">
            <v>-30488.44</v>
          </cell>
          <cell r="K2929">
            <v>-30488.44</v>
          </cell>
          <cell r="L2929">
            <v>-30488.44</v>
          </cell>
          <cell r="M2929">
            <v>-30488.44</v>
          </cell>
          <cell r="N2929">
            <v>-30488.44</v>
          </cell>
          <cell r="O2929">
            <v>0</v>
          </cell>
          <cell r="P2929">
            <v>0</v>
          </cell>
          <cell r="Q2929">
            <v>181151.3</v>
          </cell>
          <cell r="R2929">
            <v>288571.84999999998</v>
          </cell>
          <cell r="S2929">
            <v>356008.01999999996</v>
          </cell>
          <cell r="T2929" t="str">
            <v>USD</v>
          </cell>
          <cell r="U2929" t="str">
            <v>ASSETS</v>
          </cell>
          <cell r="V2929" t="str">
            <v>OTHER ASSETS</v>
          </cell>
        </row>
        <row r="2930">
          <cell r="C2930" t="str">
            <v>S3   E02900S3HMUSD</v>
          </cell>
          <cell r="D2930" t="str">
            <v>CBAAD***</v>
          </cell>
          <cell r="E2930" t="str">
            <v>LAND&amp;ME</v>
          </cell>
          <cell r="F2930" t="str">
            <v>Balance Sheet</v>
          </cell>
          <cell r="G2930">
            <v>38862.83</v>
          </cell>
          <cell r="H2930">
            <v>0</v>
          </cell>
          <cell r="I2930">
            <v>25499.17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64362</v>
          </cell>
          <cell r="T2930" t="str">
            <v>USD</v>
          </cell>
          <cell r="U2930" t="str">
            <v>ASSETS</v>
          </cell>
          <cell r="V2930" t="str">
            <v>OTHER ASSETS</v>
          </cell>
        </row>
        <row r="2931">
          <cell r="C2931" t="str">
            <v>S3   E02900S3HTUSD</v>
          </cell>
          <cell r="D2931" t="str">
            <v>CBAAD***</v>
          </cell>
          <cell r="E2931" t="str">
            <v>LAND&amp;ME</v>
          </cell>
          <cell r="F2931" t="str">
            <v>Balance Sheet</v>
          </cell>
          <cell r="G2931">
            <v>8048.39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8048.39</v>
          </cell>
          <cell r="T2931" t="str">
            <v>USD</v>
          </cell>
          <cell r="U2931" t="str">
            <v>ASSETS</v>
          </cell>
          <cell r="V2931" t="str">
            <v>OTHER ASSETS</v>
          </cell>
        </row>
        <row r="2932">
          <cell r="C2932" t="str">
            <v>S3   E02900S3HYUSD</v>
          </cell>
          <cell r="D2932" t="str">
            <v>CBAAD***</v>
          </cell>
          <cell r="E2932" t="str">
            <v>LAND&amp;ME</v>
          </cell>
          <cell r="F2932" t="str">
            <v>Balance Sheet</v>
          </cell>
          <cell r="G2932">
            <v>0</v>
          </cell>
          <cell r="H2932">
            <v>0</v>
          </cell>
          <cell r="I2932">
            <v>0</v>
          </cell>
          <cell r="J2932">
            <v>0</v>
          </cell>
          <cell r="K2932">
            <v>0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9208.0400000000009</v>
          </cell>
          <cell r="S2932">
            <v>9208.0400000000009</v>
          </cell>
          <cell r="T2932" t="str">
            <v>USD</v>
          </cell>
          <cell r="U2932" t="str">
            <v>ASSETS</v>
          </cell>
          <cell r="V2932" t="str">
            <v>OTHER ASSETS</v>
          </cell>
        </row>
        <row r="2933">
          <cell r="C2933" t="str">
            <v>S3   E02900S3IIUSD</v>
          </cell>
          <cell r="D2933" t="str">
            <v>CBAAD***</v>
          </cell>
          <cell r="E2933" t="str">
            <v>LAND&amp;ME</v>
          </cell>
          <cell r="F2933" t="str">
            <v>Balance Sheet</v>
          </cell>
          <cell r="G2933">
            <v>26250.98</v>
          </cell>
          <cell r="H2933">
            <v>26250.98</v>
          </cell>
          <cell r="I2933">
            <v>0</v>
          </cell>
          <cell r="J2933">
            <v>0</v>
          </cell>
          <cell r="K2933">
            <v>0</v>
          </cell>
          <cell r="L2933">
            <v>0</v>
          </cell>
          <cell r="M2933">
            <v>0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52501.96</v>
          </cell>
          <cell r="T2933" t="str">
            <v>USD</v>
          </cell>
          <cell r="U2933" t="str">
            <v>ASSETS</v>
          </cell>
          <cell r="V2933" t="str">
            <v>OTHER ASSETS</v>
          </cell>
        </row>
        <row r="2934">
          <cell r="C2934" t="str">
            <v>S3   E02900S3IMUSD</v>
          </cell>
          <cell r="D2934" t="str">
            <v>CBAAD***</v>
          </cell>
          <cell r="E2934" t="str">
            <v>LAND&amp;ME</v>
          </cell>
          <cell r="F2934" t="str">
            <v>Balance Sheet</v>
          </cell>
          <cell r="G2934">
            <v>12025</v>
          </cell>
          <cell r="H2934">
            <v>12025</v>
          </cell>
          <cell r="I2934">
            <v>12025</v>
          </cell>
          <cell r="J2934">
            <v>12025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48100</v>
          </cell>
          <cell r="T2934" t="str">
            <v>USD</v>
          </cell>
          <cell r="U2934" t="str">
            <v>ASSETS</v>
          </cell>
          <cell r="V2934" t="str">
            <v>OTHER ASSETS</v>
          </cell>
        </row>
        <row r="2935">
          <cell r="C2935" t="str">
            <v>S3   E02900S3KCUSD</v>
          </cell>
          <cell r="D2935" t="str">
            <v>CBAAD***</v>
          </cell>
          <cell r="E2935" t="str">
            <v>LAND&amp;ME</v>
          </cell>
          <cell r="F2935" t="str">
            <v>Balance Sheet</v>
          </cell>
          <cell r="G2935">
            <v>0.37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0.37</v>
          </cell>
          <cell r="T2935" t="str">
            <v>USD</v>
          </cell>
          <cell r="U2935" t="str">
            <v>ASSETS</v>
          </cell>
          <cell r="V2935" t="str">
            <v>OTHER ASSETS</v>
          </cell>
        </row>
        <row r="2936">
          <cell r="C2936" t="str">
            <v>S3   E02900S3MIUSD</v>
          </cell>
          <cell r="D2936" t="str">
            <v>CBAAD***</v>
          </cell>
          <cell r="E2936" t="str">
            <v>LAND&amp;ME</v>
          </cell>
          <cell r="F2936" t="str">
            <v>Balance Sheet</v>
          </cell>
          <cell r="G2936">
            <v>178191.28</v>
          </cell>
          <cell r="H2936">
            <v>76167.429999999993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2407.5</v>
          </cell>
          <cell r="Q2936">
            <v>2407.5</v>
          </cell>
          <cell r="R2936">
            <v>2407.5</v>
          </cell>
          <cell r="S2936">
            <v>261581.21</v>
          </cell>
          <cell r="T2936" t="str">
            <v>USD</v>
          </cell>
          <cell r="U2936" t="str">
            <v>ASSETS</v>
          </cell>
          <cell r="V2936" t="str">
            <v>OTHER ASSETS</v>
          </cell>
        </row>
        <row r="2937">
          <cell r="C2937" t="str">
            <v>S3   E02900S3MMUSD</v>
          </cell>
          <cell r="D2937" t="str">
            <v>CBAAD***</v>
          </cell>
          <cell r="E2937" t="str">
            <v>LAND&amp;ME</v>
          </cell>
          <cell r="F2937" t="str">
            <v>Balance Sheet</v>
          </cell>
          <cell r="G2937">
            <v>17705.52</v>
          </cell>
          <cell r="H2937">
            <v>0</v>
          </cell>
          <cell r="I2937">
            <v>0</v>
          </cell>
          <cell r="J2937">
            <v>12911.33</v>
          </cell>
          <cell r="K2937">
            <v>12911.33</v>
          </cell>
          <cell r="L2937">
            <v>12911.33</v>
          </cell>
          <cell r="M2937">
            <v>-392.78</v>
          </cell>
          <cell r="N2937">
            <v>3974.6</v>
          </cell>
          <cell r="O2937">
            <v>0</v>
          </cell>
          <cell r="P2937">
            <v>0</v>
          </cell>
          <cell r="Q2937">
            <v>3974.61</v>
          </cell>
          <cell r="R2937">
            <v>0</v>
          </cell>
          <cell r="S2937">
            <v>63995.94</v>
          </cell>
          <cell r="T2937" t="str">
            <v>USD</v>
          </cell>
          <cell r="U2937" t="str">
            <v>ASSETS</v>
          </cell>
          <cell r="V2937" t="str">
            <v>OTHER ASSETS</v>
          </cell>
        </row>
        <row r="2938">
          <cell r="C2938" t="str">
            <v>S3   E02900S3MSUSD</v>
          </cell>
          <cell r="D2938" t="str">
            <v>CBAAD***</v>
          </cell>
          <cell r="E2938" t="str">
            <v>LAND&amp;ME</v>
          </cell>
          <cell r="F2938" t="str">
            <v>Balance Sheet</v>
          </cell>
          <cell r="G2938">
            <v>2292855.75</v>
          </cell>
          <cell r="H2938">
            <v>1813662.45</v>
          </cell>
          <cell r="I2938">
            <v>1845003.12</v>
          </cell>
          <cell r="J2938">
            <v>1800746.88</v>
          </cell>
          <cell r="K2938">
            <v>2181910.4900000002</v>
          </cell>
          <cell r="L2938">
            <v>2231069.36</v>
          </cell>
          <cell r="M2938">
            <v>2276034.23</v>
          </cell>
          <cell r="N2938">
            <v>2224469.64</v>
          </cell>
          <cell r="O2938">
            <v>2245133.16</v>
          </cell>
          <cell r="P2938">
            <v>2460266.7200000002</v>
          </cell>
          <cell r="Q2938">
            <v>2567536.7200000002</v>
          </cell>
          <cell r="R2938">
            <v>891073.58</v>
          </cell>
          <cell r="S2938">
            <v>24829762.099999998</v>
          </cell>
          <cell r="T2938" t="str">
            <v>USD</v>
          </cell>
          <cell r="U2938" t="str">
            <v>ASSETS</v>
          </cell>
          <cell r="V2938" t="str">
            <v>OTHER ASSETS</v>
          </cell>
        </row>
        <row r="2939">
          <cell r="C2939" t="str">
            <v>S3   E02900S3NTUSD</v>
          </cell>
          <cell r="D2939" t="str">
            <v>CBAAD***</v>
          </cell>
          <cell r="E2939" t="str">
            <v>LAND&amp;ME</v>
          </cell>
          <cell r="F2939" t="str">
            <v>Balance Sheet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12973.13</v>
          </cell>
          <cell r="Q2939">
            <v>14650.1</v>
          </cell>
          <cell r="R2939">
            <v>24115.21</v>
          </cell>
          <cell r="S2939">
            <v>51738.44</v>
          </cell>
          <cell r="T2939" t="str">
            <v>USD</v>
          </cell>
          <cell r="U2939" t="str">
            <v>ASSETS</v>
          </cell>
          <cell r="V2939" t="str">
            <v>OTHER ASSETS</v>
          </cell>
        </row>
        <row r="2940">
          <cell r="C2940" t="str">
            <v>S3   E02900S3NXUSD</v>
          </cell>
          <cell r="D2940" t="str">
            <v>CBAAD***</v>
          </cell>
          <cell r="E2940" t="str">
            <v>LAND&amp;ME</v>
          </cell>
          <cell r="F2940" t="str">
            <v>Balance Sheet</v>
          </cell>
          <cell r="G2940">
            <v>118501.09</v>
          </cell>
          <cell r="H2940">
            <v>0</v>
          </cell>
          <cell r="I2940">
            <v>0</v>
          </cell>
          <cell r="J2940">
            <v>0</v>
          </cell>
          <cell r="K2940">
            <v>0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0</v>
          </cell>
          <cell r="Q2940">
            <v>0</v>
          </cell>
          <cell r="R2940">
            <v>0</v>
          </cell>
          <cell r="S2940">
            <v>118501.09</v>
          </cell>
          <cell r="T2940" t="str">
            <v>USD</v>
          </cell>
          <cell r="U2940" t="str">
            <v>ASSETS</v>
          </cell>
          <cell r="V2940" t="str">
            <v>OTHER ASSETS</v>
          </cell>
        </row>
        <row r="2941">
          <cell r="C2941" t="str">
            <v>S3   E02900S3PEUSD</v>
          </cell>
          <cell r="D2941" t="str">
            <v>CBAAD***</v>
          </cell>
          <cell r="E2941" t="str">
            <v>LAND&amp;ME</v>
          </cell>
          <cell r="F2941" t="str">
            <v>Balance Sheet</v>
          </cell>
          <cell r="G2941">
            <v>9734.65</v>
          </cell>
          <cell r="H2941">
            <v>0</v>
          </cell>
          <cell r="I2941">
            <v>0</v>
          </cell>
          <cell r="J2941">
            <v>0</v>
          </cell>
          <cell r="K2941">
            <v>0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0</v>
          </cell>
          <cell r="Q2941">
            <v>0</v>
          </cell>
          <cell r="R2941">
            <v>0</v>
          </cell>
          <cell r="S2941">
            <v>9734.65</v>
          </cell>
          <cell r="T2941" t="str">
            <v>USD</v>
          </cell>
          <cell r="U2941" t="str">
            <v>ASSETS</v>
          </cell>
          <cell r="V2941" t="str">
            <v>OTHER ASSETS</v>
          </cell>
        </row>
        <row r="2942">
          <cell r="C2942" t="str">
            <v>S3   E02900S3Q1USD</v>
          </cell>
          <cell r="D2942" t="str">
            <v>CBAAD***</v>
          </cell>
          <cell r="E2942" t="str">
            <v>LAND&amp;ME</v>
          </cell>
          <cell r="F2942" t="str">
            <v>Balance Sheet</v>
          </cell>
          <cell r="G2942">
            <v>44683.1</v>
          </cell>
          <cell r="H2942">
            <v>0</v>
          </cell>
          <cell r="I2942">
            <v>0</v>
          </cell>
          <cell r="J2942">
            <v>0</v>
          </cell>
          <cell r="K2942">
            <v>0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44683.1</v>
          </cell>
          <cell r="T2942" t="str">
            <v>USD</v>
          </cell>
          <cell r="U2942" t="str">
            <v>ASSETS</v>
          </cell>
          <cell r="V2942" t="str">
            <v>OTHER ASSETS</v>
          </cell>
        </row>
        <row r="2943">
          <cell r="C2943" t="str">
            <v>S3   E02900S3RQUSD</v>
          </cell>
          <cell r="D2943" t="str">
            <v>CBAAD***</v>
          </cell>
          <cell r="E2943" t="str">
            <v>LAND&amp;ME</v>
          </cell>
          <cell r="F2943" t="str">
            <v>Balance Sheet</v>
          </cell>
          <cell r="G2943">
            <v>197965.49</v>
          </cell>
          <cell r="H2943">
            <v>15194.8</v>
          </cell>
          <cell r="I2943">
            <v>2672.19</v>
          </cell>
          <cell r="J2943">
            <v>2672.19</v>
          </cell>
          <cell r="K2943">
            <v>2672.19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0</v>
          </cell>
          <cell r="S2943">
            <v>221176.86</v>
          </cell>
          <cell r="T2943" t="str">
            <v>USD</v>
          </cell>
          <cell r="U2943" t="str">
            <v>ASSETS</v>
          </cell>
          <cell r="V2943" t="str">
            <v>OTHER ASSETS</v>
          </cell>
        </row>
        <row r="2944">
          <cell r="C2944" t="str">
            <v>S3   E02900S3S8USD</v>
          </cell>
          <cell r="D2944" t="str">
            <v>CBAAD***</v>
          </cell>
          <cell r="E2944" t="str">
            <v>LAND&amp;ME</v>
          </cell>
          <cell r="F2944" t="str">
            <v>Balance Sheet</v>
          </cell>
          <cell r="G2944">
            <v>0</v>
          </cell>
          <cell r="H2944">
            <v>0</v>
          </cell>
          <cell r="I2944">
            <v>6856.08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6856.08</v>
          </cell>
          <cell r="T2944" t="str">
            <v>USD</v>
          </cell>
          <cell r="U2944" t="str">
            <v>ASSETS</v>
          </cell>
          <cell r="V2944" t="str">
            <v>OTHER ASSETS</v>
          </cell>
        </row>
        <row r="2945">
          <cell r="C2945" t="str">
            <v>S3   E02900S3S9USD</v>
          </cell>
          <cell r="D2945" t="str">
            <v>CBAAD***</v>
          </cell>
          <cell r="E2945" t="str">
            <v>LAND&amp;ME</v>
          </cell>
          <cell r="F2945" t="str">
            <v>Balance Sheet</v>
          </cell>
          <cell r="G2945">
            <v>0</v>
          </cell>
          <cell r="H2945">
            <v>0</v>
          </cell>
          <cell r="I2945">
            <v>0</v>
          </cell>
          <cell r="J2945">
            <v>0</v>
          </cell>
          <cell r="K2945">
            <v>0</v>
          </cell>
          <cell r="L2945">
            <v>0</v>
          </cell>
          <cell r="M2945">
            <v>0</v>
          </cell>
          <cell r="N2945">
            <v>1403.86</v>
          </cell>
          <cell r="O2945">
            <v>0</v>
          </cell>
          <cell r="P2945">
            <v>0</v>
          </cell>
          <cell r="Q2945">
            <v>0</v>
          </cell>
          <cell r="R2945">
            <v>14922.99</v>
          </cell>
          <cell r="S2945">
            <v>16326.85</v>
          </cell>
          <cell r="T2945" t="str">
            <v>USD</v>
          </cell>
          <cell r="U2945" t="str">
            <v>ASSETS</v>
          </cell>
          <cell r="V2945" t="str">
            <v>OTHER ASSETS</v>
          </cell>
        </row>
        <row r="2946">
          <cell r="C2946" t="str">
            <v>S3   E02900S3SHUSD</v>
          </cell>
          <cell r="D2946" t="str">
            <v>CBAAD***</v>
          </cell>
          <cell r="E2946" t="str">
            <v>LAND&amp;ME</v>
          </cell>
          <cell r="F2946" t="str">
            <v>Balance Sheet</v>
          </cell>
          <cell r="G2946">
            <v>122165.43</v>
          </cell>
          <cell r="H2946">
            <v>89678.63</v>
          </cell>
          <cell r="I2946">
            <v>94321.47</v>
          </cell>
          <cell r="J2946">
            <v>72159.45</v>
          </cell>
          <cell r="K2946">
            <v>72159.45</v>
          </cell>
          <cell r="L2946">
            <v>72159.45</v>
          </cell>
          <cell r="M2946">
            <v>72159.45</v>
          </cell>
          <cell r="N2946">
            <v>42049.71</v>
          </cell>
          <cell r="O2946">
            <v>42049.71</v>
          </cell>
          <cell r="P2946">
            <v>42049.71</v>
          </cell>
          <cell r="Q2946">
            <v>67516.61</v>
          </cell>
          <cell r="R2946">
            <v>67516.61</v>
          </cell>
          <cell r="S2946">
            <v>855985.67999999993</v>
          </cell>
          <cell r="T2946" t="str">
            <v>USD</v>
          </cell>
          <cell r="U2946" t="str">
            <v>ASSETS</v>
          </cell>
          <cell r="V2946" t="str">
            <v>OTHER ASSETS</v>
          </cell>
        </row>
        <row r="2947">
          <cell r="C2947" t="str">
            <v>S3   E02900S3SKUSD</v>
          </cell>
          <cell r="D2947" t="str">
            <v>CBAAD***</v>
          </cell>
          <cell r="E2947" t="str">
            <v>LAND&amp;ME</v>
          </cell>
          <cell r="F2947" t="str">
            <v>Balance Sheet</v>
          </cell>
          <cell r="G2947">
            <v>31990.89</v>
          </cell>
          <cell r="H2947">
            <v>31990.89</v>
          </cell>
          <cell r="I2947">
            <v>31990.89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4701.28</v>
          </cell>
          <cell r="R2947">
            <v>4701.28</v>
          </cell>
          <cell r="S2947">
            <v>105375.23</v>
          </cell>
          <cell r="T2947" t="str">
            <v>USD</v>
          </cell>
          <cell r="U2947" t="str">
            <v>ASSETS</v>
          </cell>
          <cell r="V2947" t="str">
            <v>OTHER ASSETS</v>
          </cell>
        </row>
        <row r="2948">
          <cell r="C2948" t="str">
            <v>S3   E02900S3SPUSD</v>
          </cell>
          <cell r="D2948" t="str">
            <v>CBAAD***</v>
          </cell>
          <cell r="E2948" t="str">
            <v>LAND&amp;ME</v>
          </cell>
          <cell r="F2948" t="str">
            <v>Balance Sheet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62674.22</v>
          </cell>
          <cell r="S2948">
            <v>62674.22</v>
          </cell>
          <cell r="T2948" t="str">
            <v>USD</v>
          </cell>
          <cell r="U2948" t="str">
            <v>ASSETS</v>
          </cell>
          <cell r="V2948" t="str">
            <v>OTHER ASSETS</v>
          </cell>
        </row>
        <row r="2949">
          <cell r="C2949" t="str">
            <v>S3   E02900S3T1USD</v>
          </cell>
          <cell r="D2949" t="str">
            <v>CBAAD***</v>
          </cell>
          <cell r="E2949" t="str">
            <v>LAND&amp;ME</v>
          </cell>
          <cell r="F2949" t="str">
            <v>Balance Sheet</v>
          </cell>
          <cell r="G2949">
            <v>56112.09</v>
          </cell>
          <cell r="H2949">
            <v>32359.39</v>
          </cell>
          <cell r="I2949">
            <v>32359.39</v>
          </cell>
          <cell r="J2949">
            <v>36131.96</v>
          </cell>
          <cell r="K2949">
            <v>36131.96</v>
          </cell>
          <cell r="L2949">
            <v>36131.96</v>
          </cell>
          <cell r="M2949">
            <v>79012.09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>
            <v>308238.83999999997</v>
          </cell>
          <cell r="T2949" t="str">
            <v>USD</v>
          </cell>
          <cell r="U2949" t="str">
            <v>ASSETS</v>
          </cell>
          <cell r="V2949" t="str">
            <v>OTHER ASSETS</v>
          </cell>
        </row>
        <row r="2950">
          <cell r="C2950" t="str">
            <v>S3   E02900S3UBUSD</v>
          </cell>
          <cell r="D2950" t="str">
            <v>CBAAD***</v>
          </cell>
          <cell r="E2950" t="str">
            <v>LAND&amp;ME</v>
          </cell>
          <cell r="F2950" t="str">
            <v>Balance Sheet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37570.160000000003</v>
          </cell>
          <cell r="R2950">
            <v>2584998.81</v>
          </cell>
          <cell r="S2950">
            <v>2622568.9700000002</v>
          </cell>
          <cell r="T2950" t="str">
            <v>USD</v>
          </cell>
          <cell r="U2950" t="str">
            <v>ASSETS</v>
          </cell>
          <cell r="V2950" t="str">
            <v>OTHER ASSETS</v>
          </cell>
        </row>
        <row r="2951">
          <cell r="C2951" t="str">
            <v>S3   E02900S3ULUSD</v>
          </cell>
          <cell r="D2951" t="str">
            <v>CBAAD***</v>
          </cell>
          <cell r="E2951" t="str">
            <v>LAND&amp;ME</v>
          </cell>
          <cell r="F2951" t="str">
            <v>Balance Sheet</v>
          </cell>
          <cell r="G2951">
            <v>7120906.0800000001</v>
          </cell>
          <cell r="H2951">
            <v>9756083.8699999992</v>
          </cell>
          <cell r="I2951">
            <v>13533932.619999999</v>
          </cell>
          <cell r="J2951">
            <v>11809789</v>
          </cell>
          <cell r="K2951">
            <v>7468741.3399999999</v>
          </cell>
          <cell r="L2951">
            <v>7327828.5599999996</v>
          </cell>
          <cell r="M2951">
            <v>7637209.1299999999</v>
          </cell>
          <cell r="N2951">
            <v>6781057.1299999999</v>
          </cell>
          <cell r="O2951">
            <v>7071813.1600000001</v>
          </cell>
          <cell r="P2951">
            <v>4242921.9800000004</v>
          </cell>
          <cell r="Q2951">
            <v>3829057.56</v>
          </cell>
          <cell r="R2951">
            <v>1601528.1</v>
          </cell>
          <cell r="S2951">
            <v>88180868.530000001</v>
          </cell>
          <cell r="T2951" t="str">
            <v>USD</v>
          </cell>
          <cell r="U2951" t="str">
            <v>ASSETS</v>
          </cell>
          <cell r="V2951" t="str">
            <v>OTHER ASSETS</v>
          </cell>
        </row>
        <row r="2952">
          <cell r="C2952" t="str">
            <v>S3   E02900S3W8USD</v>
          </cell>
          <cell r="D2952" t="str">
            <v>CBAAD***</v>
          </cell>
          <cell r="E2952" t="str">
            <v>LAND&amp;ME</v>
          </cell>
          <cell r="F2952" t="str">
            <v>Balance Sheet</v>
          </cell>
          <cell r="G2952">
            <v>345791.89</v>
          </cell>
          <cell r="H2952">
            <v>84139.53</v>
          </cell>
          <cell r="I2952">
            <v>50053.16</v>
          </cell>
          <cell r="J2952">
            <v>20006.29</v>
          </cell>
          <cell r="K2952">
            <v>20006.29</v>
          </cell>
          <cell r="L2952">
            <v>9937.2900000000009</v>
          </cell>
          <cell r="M2952">
            <v>7448.29</v>
          </cell>
          <cell r="N2952">
            <v>7448.29</v>
          </cell>
          <cell r="O2952">
            <v>7448.29</v>
          </cell>
          <cell r="P2952">
            <v>0</v>
          </cell>
          <cell r="Q2952">
            <v>214700.05</v>
          </cell>
          <cell r="R2952">
            <v>38908.6</v>
          </cell>
          <cell r="S2952">
            <v>805887.97000000009</v>
          </cell>
          <cell r="T2952" t="str">
            <v>USD</v>
          </cell>
          <cell r="U2952" t="str">
            <v>ASSETS</v>
          </cell>
          <cell r="V2952" t="str">
            <v>OTHER ASSETS</v>
          </cell>
        </row>
        <row r="2953">
          <cell r="C2953" t="str">
            <v>S3   E02900S3YKUSD</v>
          </cell>
          <cell r="D2953" t="str">
            <v>CBAAD***</v>
          </cell>
          <cell r="E2953" t="str">
            <v>LAND&amp;ME</v>
          </cell>
          <cell r="F2953" t="str">
            <v>Balance Sheet</v>
          </cell>
          <cell r="G2953">
            <v>170489.60000000001</v>
          </cell>
          <cell r="H2953">
            <v>90220.19</v>
          </cell>
          <cell r="I2953">
            <v>28356.92</v>
          </cell>
          <cell r="J2953">
            <v>15624.57</v>
          </cell>
          <cell r="K2953">
            <v>15691.93</v>
          </cell>
          <cell r="L2953">
            <v>-7448.29</v>
          </cell>
          <cell r="M2953">
            <v>-7448.29</v>
          </cell>
          <cell r="N2953">
            <v>-6322.44</v>
          </cell>
          <cell r="O2953">
            <v>38512.25</v>
          </cell>
          <cell r="P2953">
            <v>82921.600000000006</v>
          </cell>
          <cell r="Q2953">
            <v>206371.32</v>
          </cell>
          <cell r="R2953">
            <v>309937.93</v>
          </cell>
          <cell r="S2953">
            <v>936907.29</v>
          </cell>
          <cell r="T2953" t="str">
            <v>USD</v>
          </cell>
          <cell r="U2953" t="str">
            <v>ASSETS</v>
          </cell>
          <cell r="V2953" t="str">
            <v>OTHER ASSETS</v>
          </cell>
        </row>
        <row r="2954">
          <cell r="C2954" t="str">
            <v>S3   E02900S3YZUSD</v>
          </cell>
          <cell r="D2954" t="str">
            <v>CBAAD***</v>
          </cell>
          <cell r="E2954" t="str">
            <v>LAND&amp;ME</v>
          </cell>
          <cell r="F2954" t="str">
            <v>Balance Sheet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29752.05</v>
          </cell>
          <cell r="M2954">
            <v>2200360.6</v>
          </cell>
          <cell r="N2954">
            <v>2919774.1</v>
          </cell>
          <cell r="O2954">
            <v>2787562.54</v>
          </cell>
          <cell r="P2954">
            <v>1731702.96</v>
          </cell>
          <cell r="Q2954">
            <v>468164.14</v>
          </cell>
          <cell r="R2954">
            <v>124889.17</v>
          </cell>
          <cell r="S2954">
            <v>10262205.560000001</v>
          </cell>
          <cell r="T2954" t="str">
            <v>USD</v>
          </cell>
          <cell r="U2954" t="str">
            <v>ASSETS</v>
          </cell>
          <cell r="V2954" t="str">
            <v>OTHER ASSETS</v>
          </cell>
        </row>
        <row r="2955">
          <cell r="C2955" t="str">
            <v>S3   F22000011MUSD</v>
          </cell>
          <cell r="D2955" t="str">
            <v>CBAAB***</v>
          </cell>
          <cell r="E2955" t="str">
            <v>LAND&amp;ME</v>
          </cell>
          <cell r="F2955" t="str">
            <v>Balance Sheet</v>
          </cell>
          <cell r="G2955">
            <v>1196646.18</v>
          </cell>
          <cell r="H2955">
            <v>1203906.18</v>
          </cell>
          <cell r="I2955">
            <v>1203906.18</v>
          </cell>
          <cell r="J2955">
            <v>1203906.18</v>
          </cell>
          <cell r="K2955">
            <v>1203906.18</v>
          </cell>
          <cell r="L2955">
            <v>1203906.18</v>
          </cell>
          <cell r="M2955">
            <v>1203906.18</v>
          </cell>
          <cell r="N2955">
            <v>1203906.18</v>
          </cell>
          <cell r="O2955">
            <v>1203906.18</v>
          </cell>
          <cell r="P2955">
            <v>1203906.18</v>
          </cell>
          <cell r="Q2955">
            <v>1203906.18</v>
          </cell>
          <cell r="R2955">
            <v>1203906.18</v>
          </cell>
          <cell r="S2955">
            <v>14439614.159999998</v>
          </cell>
          <cell r="T2955" t="str">
            <v>USD</v>
          </cell>
          <cell r="U2955" t="str">
            <v>ASSETS</v>
          </cell>
          <cell r="V2955" t="str">
            <v>OTHER ASSETS</v>
          </cell>
        </row>
        <row r="2956">
          <cell r="C2956" t="str">
            <v>S3   F22000012EUSD</v>
          </cell>
          <cell r="D2956" t="str">
            <v>CBAAB***</v>
          </cell>
          <cell r="E2956" t="str">
            <v>LAND&amp;ME</v>
          </cell>
          <cell r="F2956" t="str">
            <v>Balance Sheet</v>
          </cell>
          <cell r="G2956">
            <v>5772</v>
          </cell>
          <cell r="H2956">
            <v>5772</v>
          </cell>
          <cell r="I2956">
            <v>5772</v>
          </cell>
          <cell r="J2956">
            <v>5772</v>
          </cell>
          <cell r="K2956">
            <v>5772</v>
          </cell>
          <cell r="L2956">
            <v>5772</v>
          </cell>
          <cell r="M2956">
            <v>5772</v>
          </cell>
          <cell r="N2956">
            <v>5772</v>
          </cell>
          <cell r="O2956">
            <v>5772</v>
          </cell>
          <cell r="P2956">
            <v>5772</v>
          </cell>
          <cell r="Q2956">
            <v>5772</v>
          </cell>
          <cell r="R2956">
            <v>5772</v>
          </cell>
          <cell r="S2956">
            <v>69264</v>
          </cell>
          <cell r="T2956" t="str">
            <v>USD</v>
          </cell>
          <cell r="U2956" t="str">
            <v>ASSETS</v>
          </cell>
          <cell r="V2956" t="str">
            <v>OTHER ASSETS</v>
          </cell>
        </row>
        <row r="2957">
          <cell r="C2957" t="str">
            <v>S3   F220000131USD</v>
          </cell>
          <cell r="D2957" t="str">
            <v>CBAAB***</v>
          </cell>
          <cell r="E2957" t="str">
            <v>LAND&amp;ME</v>
          </cell>
          <cell r="F2957" t="str">
            <v>Balance Sheet</v>
          </cell>
          <cell r="G2957">
            <v>148677.99</v>
          </cell>
          <cell r="H2957">
            <v>148677.99</v>
          </cell>
          <cell r="I2957">
            <v>148677.99</v>
          </cell>
          <cell r="J2957">
            <v>148677.99</v>
          </cell>
          <cell r="K2957">
            <v>148677.99</v>
          </cell>
          <cell r="L2957">
            <v>148677.99</v>
          </cell>
          <cell r="M2957">
            <v>148677.99</v>
          </cell>
          <cell r="N2957">
            <v>148677.99</v>
          </cell>
          <cell r="O2957">
            <v>148677.99</v>
          </cell>
          <cell r="P2957">
            <v>148677.99</v>
          </cell>
          <cell r="Q2957">
            <v>148677.99</v>
          </cell>
          <cell r="R2957">
            <v>148677.99</v>
          </cell>
          <cell r="S2957">
            <v>1784135.88</v>
          </cell>
          <cell r="T2957" t="str">
            <v>USD</v>
          </cell>
          <cell r="U2957" t="str">
            <v>ASSETS</v>
          </cell>
          <cell r="V2957" t="str">
            <v>OTHER ASSETS</v>
          </cell>
        </row>
        <row r="2958">
          <cell r="C2958" t="str">
            <v>S3   F220000137USD</v>
          </cell>
          <cell r="D2958" t="str">
            <v>CBAAB***</v>
          </cell>
          <cell r="E2958" t="str">
            <v>LAND&amp;ME</v>
          </cell>
          <cell r="F2958" t="str">
            <v>Balance Sheet</v>
          </cell>
          <cell r="G2958">
            <v>40989</v>
          </cell>
          <cell r="H2958">
            <v>40989</v>
          </cell>
          <cell r="I2958">
            <v>40989</v>
          </cell>
          <cell r="J2958">
            <v>40989</v>
          </cell>
          <cell r="K2958">
            <v>40989</v>
          </cell>
          <cell r="L2958">
            <v>40989</v>
          </cell>
          <cell r="M2958">
            <v>40989</v>
          </cell>
          <cell r="N2958">
            <v>40989</v>
          </cell>
          <cell r="O2958">
            <v>40989</v>
          </cell>
          <cell r="P2958">
            <v>40989</v>
          </cell>
          <cell r="Q2958">
            <v>0</v>
          </cell>
          <cell r="R2958">
            <v>0</v>
          </cell>
          <cell r="S2958">
            <v>409890</v>
          </cell>
          <cell r="T2958" t="str">
            <v>USD</v>
          </cell>
          <cell r="U2958" t="str">
            <v>ASSETS</v>
          </cell>
          <cell r="V2958" t="str">
            <v>OTHER ASSETS</v>
          </cell>
        </row>
        <row r="2959">
          <cell r="C2959" t="str">
            <v>S3   F220000144USD</v>
          </cell>
          <cell r="D2959" t="str">
            <v>CBAAB***</v>
          </cell>
          <cell r="E2959" t="str">
            <v>LAND&amp;ME</v>
          </cell>
          <cell r="F2959" t="str">
            <v>Balance Sheet</v>
          </cell>
          <cell r="G2959">
            <v>76813.429999999993</v>
          </cell>
          <cell r="H2959">
            <v>76813.429999999993</v>
          </cell>
          <cell r="I2959">
            <v>76813.429999999993</v>
          </cell>
          <cell r="J2959">
            <v>76813.429999999993</v>
          </cell>
          <cell r="K2959">
            <v>22613.43</v>
          </cell>
          <cell r="L2959">
            <v>22613.43</v>
          </cell>
          <cell r="M2959">
            <v>22613.43</v>
          </cell>
          <cell r="N2959">
            <v>22613.43</v>
          </cell>
          <cell r="O2959">
            <v>22613.43</v>
          </cell>
          <cell r="P2959">
            <v>22613.43</v>
          </cell>
          <cell r="Q2959">
            <v>22613.43</v>
          </cell>
          <cell r="R2959">
            <v>22613.43</v>
          </cell>
          <cell r="S2959">
            <v>488161.15999999992</v>
          </cell>
          <cell r="T2959" t="str">
            <v>USD</v>
          </cell>
          <cell r="U2959" t="str">
            <v>ASSETS</v>
          </cell>
          <cell r="V2959" t="str">
            <v>OTHER ASSETS</v>
          </cell>
        </row>
        <row r="2960">
          <cell r="C2960" t="str">
            <v>S3   F220000148USD</v>
          </cell>
          <cell r="D2960" t="str">
            <v>CBAAB***</v>
          </cell>
          <cell r="E2960" t="str">
            <v>LAND&amp;ME</v>
          </cell>
          <cell r="F2960" t="str">
            <v>Balance Sheet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26028</v>
          </cell>
          <cell r="Q2960">
            <v>240700.75</v>
          </cell>
          <cell r="R2960">
            <v>240700.75</v>
          </cell>
          <cell r="S2960">
            <v>507429.5</v>
          </cell>
          <cell r="T2960" t="str">
            <v>USD</v>
          </cell>
          <cell r="U2960" t="str">
            <v>ASSETS</v>
          </cell>
          <cell r="V2960" t="str">
            <v>OTHER ASSETS</v>
          </cell>
        </row>
        <row r="2961">
          <cell r="C2961" t="str">
            <v>S3   F22000014TUSD</v>
          </cell>
          <cell r="D2961" t="str">
            <v>CBAAB***</v>
          </cell>
          <cell r="E2961" t="str">
            <v>LAND&amp;ME</v>
          </cell>
          <cell r="F2961" t="str">
            <v>Balance Sheet</v>
          </cell>
          <cell r="G2961">
            <v>9289</v>
          </cell>
          <cell r="H2961">
            <v>9289</v>
          </cell>
          <cell r="I2961">
            <v>9289</v>
          </cell>
          <cell r="J2961">
            <v>9289</v>
          </cell>
          <cell r="K2961">
            <v>9289</v>
          </cell>
          <cell r="L2961">
            <v>9289</v>
          </cell>
          <cell r="M2961">
            <v>9289</v>
          </cell>
          <cell r="N2961">
            <v>9289</v>
          </cell>
          <cell r="O2961">
            <v>9289</v>
          </cell>
          <cell r="P2961">
            <v>9289</v>
          </cell>
          <cell r="Q2961">
            <v>9289</v>
          </cell>
          <cell r="R2961">
            <v>9289</v>
          </cell>
          <cell r="S2961">
            <v>111468</v>
          </cell>
          <cell r="T2961" t="str">
            <v>USD</v>
          </cell>
          <cell r="U2961" t="str">
            <v>ASSETS</v>
          </cell>
          <cell r="V2961" t="str">
            <v>OTHER ASSETS</v>
          </cell>
        </row>
        <row r="2962">
          <cell r="C2962" t="str">
            <v>S3   F220000151USD</v>
          </cell>
          <cell r="D2962" t="str">
            <v>CBAAB***</v>
          </cell>
          <cell r="E2962" t="str">
            <v>LAND&amp;ME</v>
          </cell>
          <cell r="F2962" t="str">
            <v>Balance Sheet</v>
          </cell>
          <cell r="G2962">
            <v>10305</v>
          </cell>
          <cell r="H2962">
            <v>10305</v>
          </cell>
          <cell r="I2962">
            <v>10305</v>
          </cell>
          <cell r="J2962">
            <v>10305</v>
          </cell>
          <cell r="K2962">
            <v>10305</v>
          </cell>
          <cell r="L2962">
            <v>10305</v>
          </cell>
          <cell r="M2962">
            <v>10305</v>
          </cell>
          <cell r="N2962">
            <v>10305</v>
          </cell>
          <cell r="O2962">
            <v>10305</v>
          </cell>
          <cell r="P2962">
            <v>10305</v>
          </cell>
          <cell r="Q2962">
            <v>0</v>
          </cell>
          <cell r="R2962">
            <v>0</v>
          </cell>
          <cell r="S2962">
            <v>103050</v>
          </cell>
          <cell r="T2962" t="str">
            <v>USD</v>
          </cell>
          <cell r="U2962" t="str">
            <v>ASSETS</v>
          </cell>
          <cell r="V2962" t="str">
            <v>OTHER ASSETS</v>
          </cell>
        </row>
        <row r="2963">
          <cell r="C2963" t="str">
            <v>S3   F220000155USD</v>
          </cell>
          <cell r="D2963" t="str">
            <v>CBAAB***</v>
          </cell>
          <cell r="E2963" t="str">
            <v>LAND&amp;ME</v>
          </cell>
          <cell r="F2963" t="str">
            <v>Balance Sheet</v>
          </cell>
          <cell r="G2963">
            <v>34141</v>
          </cell>
          <cell r="H2963">
            <v>34141</v>
          </cell>
          <cell r="I2963">
            <v>0</v>
          </cell>
          <cell r="J2963">
            <v>0</v>
          </cell>
          <cell r="K2963">
            <v>0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>
            <v>68282</v>
          </cell>
          <cell r="T2963" t="str">
            <v>USD</v>
          </cell>
          <cell r="U2963" t="str">
            <v>ASSETS</v>
          </cell>
          <cell r="V2963" t="str">
            <v>OTHER ASSETS</v>
          </cell>
        </row>
        <row r="2964">
          <cell r="C2964" t="str">
            <v>S3   F22000015EUSD</v>
          </cell>
          <cell r="D2964" t="str">
            <v>CBAAB***</v>
          </cell>
          <cell r="E2964" t="str">
            <v>LAND&amp;ME</v>
          </cell>
          <cell r="F2964" t="str">
            <v>Balance Sheet</v>
          </cell>
          <cell r="G2964">
            <v>606130.09</v>
          </cell>
          <cell r="H2964">
            <v>606130.09</v>
          </cell>
          <cell r="I2964">
            <v>606130.09</v>
          </cell>
          <cell r="J2964">
            <v>606130.09</v>
          </cell>
          <cell r="K2964">
            <v>606130.09</v>
          </cell>
          <cell r="L2964">
            <v>606130.09</v>
          </cell>
          <cell r="M2964">
            <v>606130.09</v>
          </cell>
          <cell r="N2964">
            <v>531130.09</v>
          </cell>
          <cell r="O2964">
            <v>605050.09</v>
          </cell>
          <cell r="P2964">
            <v>605050.09</v>
          </cell>
          <cell r="Q2964">
            <v>605050.09</v>
          </cell>
          <cell r="R2964">
            <v>605050.09</v>
          </cell>
          <cell r="S2964">
            <v>7194241.0799999991</v>
          </cell>
          <cell r="T2964" t="str">
            <v>USD</v>
          </cell>
          <cell r="U2964" t="str">
            <v>ASSETS</v>
          </cell>
          <cell r="V2964" t="str">
            <v>OTHER ASSETS</v>
          </cell>
        </row>
        <row r="2965">
          <cell r="C2965" t="str">
            <v>S3   F22000015RUSD</v>
          </cell>
          <cell r="D2965" t="str">
            <v>CBAAB***</v>
          </cell>
          <cell r="E2965" t="str">
            <v>LAND&amp;ME</v>
          </cell>
          <cell r="F2965" t="str">
            <v>Balance Sheet</v>
          </cell>
          <cell r="G2965">
            <v>465500.39</v>
          </cell>
          <cell r="H2965">
            <v>565977.19999999995</v>
          </cell>
          <cell r="I2965">
            <v>565977.19999999995</v>
          </cell>
          <cell r="J2965">
            <v>565977.19999999995</v>
          </cell>
          <cell r="K2965">
            <v>565977.19999999995</v>
          </cell>
          <cell r="L2965">
            <v>565977.19999999995</v>
          </cell>
          <cell r="M2965">
            <v>565977.19999999995</v>
          </cell>
          <cell r="N2965">
            <v>565977.19999999995</v>
          </cell>
          <cell r="O2965">
            <v>565977.19999999995</v>
          </cell>
          <cell r="P2965">
            <v>617012.47</v>
          </cell>
          <cell r="Q2965">
            <v>617012.47</v>
          </cell>
          <cell r="R2965">
            <v>617012.47</v>
          </cell>
          <cell r="S2965">
            <v>6844355.4000000004</v>
          </cell>
          <cell r="T2965" t="str">
            <v>USD</v>
          </cell>
          <cell r="U2965" t="str">
            <v>ASSETS</v>
          </cell>
          <cell r="V2965" t="str">
            <v>OTHER ASSETS</v>
          </cell>
        </row>
        <row r="2966">
          <cell r="C2966" t="str">
            <v>S3   F22000015ZUSD</v>
          </cell>
          <cell r="D2966" t="str">
            <v>CBAAB***</v>
          </cell>
          <cell r="E2966" t="str">
            <v>LAND&amp;ME</v>
          </cell>
          <cell r="F2966" t="str">
            <v>Balance Sheet</v>
          </cell>
          <cell r="G2966">
            <v>750369.9</v>
          </cell>
          <cell r="H2966">
            <v>750369.9</v>
          </cell>
          <cell r="I2966">
            <v>750369.9</v>
          </cell>
          <cell r="J2966">
            <v>750369.9</v>
          </cell>
          <cell r="K2966">
            <v>750369.9</v>
          </cell>
          <cell r="L2966">
            <v>750369.9</v>
          </cell>
          <cell r="M2966">
            <v>750369.9</v>
          </cell>
          <cell r="N2966">
            <v>750369.9</v>
          </cell>
          <cell r="O2966">
            <v>750369.9</v>
          </cell>
          <cell r="P2966">
            <v>750369.9</v>
          </cell>
          <cell r="Q2966">
            <v>750369.9</v>
          </cell>
          <cell r="R2966">
            <v>750369.9</v>
          </cell>
          <cell r="S2966">
            <v>9004438.8000000026</v>
          </cell>
          <cell r="T2966" t="str">
            <v>USD</v>
          </cell>
          <cell r="U2966" t="str">
            <v>ASSETS</v>
          </cell>
          <cell r="V2966" t="str">
            <v>OTHER ASSETS</v>
          </cell>
        </row>
        <row r="2967">
          <cell r="C2967" t="str">
            <v>S3   F220000161USD</v>
          </cell>
          <cell r="D2967" t="str">
            <v>CBAAB***</v>
          </cell>
          <cell r="E2967" t="str">
            <v>LAND&amp;ME</v>
          </cell>
          <cell r="F2967" t="str">
            <v>Balance Sheet</v>
          </cell>
          <cell r="G2967">
            <v>8112901.6100000003</v>
          </cell>
          <cell r="H2967">
            <v>8112901.6100000003</v>
          </cell>
          <cell r="I2967">
            <v>8112901.6100000003</v>
          </cell>
          <cell r="J2967">
            <v>8112901.6100000003</v>
          </cell>
          <cell r="K2967">
            <v>8112901.6100000003</v>
          </cell>
          <cell r="L2967">
            <v>8112901.6100000003</v>
          </cell>
          <cell r="M2967">
            <v>8112901.6100000003</v>
          </cell>
          <cell r="N2967">
            <v>8112901.6100000003</v>
          </cell>
          <cell r="O2967">
            <v>8112901.6100000003</v>
          </cell>
          <cell r="P2967">
            <v>8112901.6100000003</v>
          </cell>
          <cell r="Q2967">
            <v>8112901.6100000003</v>
          </cell>
          <cell r="R2967">
            <v>8112901.6100000003</v>
          </cell>
          <cell r="S2967">
            <v>97354819.320000008</v>
          </cell>
          <cell r="T2967" t="str">
            <v>USD</v>
          </cell>
          <cell r="U2967" t="str">
            <v>ASSETS</v>
          </cell>
          <cell r="V2967" t="str">
            <v>OTHER ASSETS</v>
          </cell>
        </row>
        <row r="2968">
          <cell r="C2968" t="str">
            <v>S3   F22000016KUSD</v>
          </cell>
          <cell r="D2968" t="str">
            <v>CBAAB***</v>
          </cell>
          <cell r="E2968" t="str">
            <v>LAND&amp;ME</v>
          </cell>
          <cell r="F2968" t="str">
            <v>Balance Sheet</v>
          </cell>
          <cell r="G2968">
            <v>15875.47</v>
          </cell>
          <cell r="H2968">
            <v>15875.47</v>
          </cell>
          <cell r="I2968">
            <v>15875.47</v>
          </cell>
          <cell r="J2968">
            <v>15875.47</v>
          </cell>
          <cell r="K2968">
            <v>15875.47</v>
          </cell>
          <cell r="L2968">
            <v>15875.47</v>
          </cell>
          <cell r="M2968">
            <v>15875.47</v>
          </cell>
          <cell r="N2968">
            <v>15875.47</v>
          </cell>
          <cell r="O2968">
            <v>15875.47</v>
          </cell>
          <cell r="P2968">
            <v>15875.47</v>
          </cell>
          <cell r="Q2968">
            <v>15875.47</v>
          </cell>
          <cell r="R2968">
            <v>15875.47</v>
          </cell>
          <cell r="S2968">
            <v>190505.63999999998</v>
          </cell>
          <cell r="T2968" t="str">
            <v>USD</v>
          </cell>
          <cell r="U2968" t="str">
            <v>ASSETS</v>
          </cell>
          <cell r="V2968" t="str">
            <v>OTHER ASSETS</v>
          </cell>
        </row>
        <row r="2969">
          <cell r="C2969" t="str">
            <v>S3   F22000017FUSD</v>
          </cell>
          <cell r="D2969" t="str">
            <v>CBAAB***</v>
          </cell>
          <cell r="E2969" t="str">
            <v>LAND&amp;ME</v>
          </cell>
          <cell r="F2969" t="str">
            <v>Balance Sheet</v>
          </cell>
          <cell r="G2969">
            <v>707100.4</v>
          </cell>
          <cell r="H2969">
            <v>707100.4</v>
          </cell>
          <cell r="I2969">
            <v>707100.4</v>
          </cell>
          <cell r="J2969">
            <v>707100.4</v>
          </cell>
          <cell r="K2969">
            <v>707100.4</v>
          </cell>
          <cell r="L2969">
            <v>707100.4</v>
          </cell>
          <cell r="M2969">
            <v>707100.4</v>
          </cell>
          <cell r="N2969">
            <v>707100.4</v>
          </cell>
          <cell r="O2969">
            <v>707100.4</v>
          </cell>
          <cell r="P2969">
            <v>707100.4</v>
          </cell>
          <cell r="Q2969">
            <v>707100.4</v>
          </cell>
          <cell r="R2969">
            <v>707100.4</v>
          </cell>
          <cell r="S2969">
            <v>8485204.8000000026</v>
          </cell>
          <cell r="T2969" t="str">
            <v>USD</v>
          </cell>
          <cell r="U2969" t="str">
            <v>ASSETS</v>
          </cell>
          <cell r="V2969" t="str">
            <v>OTHER ASSETS</v>
          </cell>
        </row>
        <row r="2970">
          <cell r="C2970" t="str">
            <v>S3   F220000180USD</v>
          </cell>
          <cell r="D2970" t="str">
            <v>CBAAB***</v>
          </cell>
          <cell r="E2970" t="str">
            <v>LAND&amp;ME</v>
          </cell>
          <cell r="F2970" t="str">
            <v>Balance Sheet</v>
          </cell>
          <cell r="G2970">
            <v>6105712</v>
          </cell>
          <cell r="H2970">
            <v>6105712</v>
          </cell>
          <cell r="I2970">
            <v>6105712</v>
          </cell>
          <cell r="J2970">
            <v>6105712</v>
          </cell>
          <cell r="K2970">
            <v>6105712</v>
          </cell>
          <cell r="L2970">
            <v>6105712</v>
          </cell>
          <cell r="M2970">
            <v>6105712</v>
          </cell>
          <cell r="N2970">
            <v>6105712</v>
          </cell>
          <cell r="O2970">
            <v>6105712</v>
          </cell>
          <cell r="P2970">
            <v>6105712</v>
          </cell>
          <cell r="Q2970">
            <v>6105712</v>
          </cell>
          <cell r="R2970">
            <v>6105712</v>
          </cell>
          <cell r="S2970">
            <v>73268544</v>
          </cell>
          <cell r="T2970" t="str">
            <v>USD</v>
          </cell>
          <cell r="U2970" t="str">
            <v>ASSETS</v>
          </cell>
          <cell r="V2970" t="str">
            <v>OTHER ASSETS</v>
          </cell>
        </row>
        <row r="2971">
          <cell r="C2971" t="str">
            <v>S3   F22000018KUSD</v>
          </cell>
          <cell r="D2971" t="str">
            <v>CBAAB***</v>
          </cell>
          <cell r="E2971" t="str">
            <v>LAND&amp;ME</v>
          </cell>
          <cell r="F2971" t="str">
            <v>Balance Sheet</v>
          </cell>
          <cell r="G2971">
            <v>114350.39</v>
          </cell>
          <cell r="H2971">
            <v>114350.39</v>
          </cell>
          <cell r="I2971">
            <v>114350.39</v>
          </cell>
          <cell r="J2971">
            <v>114350.39</v>
          </cell>
          <cell r="K2971">
            <v>114350.39</v>
          </cell>
          <cell r="L2971">
            <v>114350.39</v>
          </cell>
          <cell r="M2971">
            <v>114350.39</v>
          </cell>
          <cell r="N2971">
            <v>114350.39</v>
          </cell>
          <cell r="O2971">
            <v>114350.39</v>
          </cell>
          <cell r="P2971">
            <v>114350.39</v>
          </cell>
          <cell r="Q2971">
            <v>114350.39</v>
          </cell>
          <cell r="R2971">
            <v>114350.39</v>
          </cell>
          <cell r="S2971">
            <v>1372204.6799999997</v>
          </cell>
          <cell r="T2971" t="str">
            <v>USD</v>
          </cell>
          <cell r="U2971" t="str">
            <v>ASSETS</v>
          </cell>
          <cell r="V2971" t="str">
            <v>OTHER ASSETS</v>
          </cell>
        </row>
        <row r="2972">
          <cell r="C2972" t="str">
            <v>S3   F22000018UUSD</v>
          </cell>
          <cell r="D2972" t="str">
            <v>CBAAB***</v>
          </cell>
          <cell r="E2972" t="str">
            <v>LAND&amp;ME</v>
          </cell>
          <cell r="F2972" t="str">
            <v>Balance Sheet</v>
          </cell>
          <cell r="G2972">
            <v>273209</v>
          </cell>
          <cell r="H2972">
            <v>273209</v>
          </cell>
          <cell r="I2972">
            <v>273209</v>
          </cell>
          <cell r="J2972">
            <v>273209</v>
          </cell>
          <cell r="K2972">
            <v>273209</v>
          </cell>
          <cell r="L2972">
            <v>273209</v>
          </cell>
          <cell r="M2972">
            <v>273209</v>
          </cell>
          <cell r="N2972">
            <v>273209</v>
          </cell>
          <cell r="O2972">
            <v>273209</v>
          </cell>
          <cell r="P2972">
            <v>273209</v>
          </cell>
          <cell r="Q2972">
            <v>273209</v>
          </cell>
          <cell r="R2972">
            <v>273209</v>
          </cell>
          <cell r="S2972">
            <v>3278508</v>
          </cell>
          <cell r="T2972" t="str">
            <v>USD</v>
          </cell>
          <cell r="U2972" t="str">
            <v>ASSETS</v>
          </cell>
          <cell r="V2972" t="str">
            <v>OTHER ASSETS</v>
          </cell>
        </row>
        <row r="2973">
          <cell r="C2973" t="str">
            <v>S3   F2200001ATUSD</v>
          </cell>
          <cell r="D2973" t="str">
            <v>CBAAB***</v>
          </cell>
          <cell r="E2973" t="str">
            <v>LAND&amp;ME</v>
          </cell>
          <cell r="F2973" t="str">
            <v>Balance Sheet</v>
          </cell>
          <cell r="G2973">
            <v>5091.2</v>
          </cell>
          <cell r="H2973">
            <v>5091.2</v>
          </cell>
          <cell r="I2973">
            <v>5091.2</v>
          </cell>
          <cell r="J2973">
            <v>5091.2</v>
          </cell>
          <cell r="K2973">
            <v>5091.2</v>
          </cell>
          <cell r="L2973">
            <v>5091.2</v>
          </cell>
          <cell r="M2973">
            <v>5091.2</v>
          </cell>
          <cell r="N2973">
            <v>5091.2</v>
          </cell>
          <cell r="O2973">
            <v>5091.2</v>
          </cell>
          <cell r="P2973">
            <v>5091.2</v>
          </cell>
          <cell r="Q2973">
            <v>5091.2</v>
          </cell>
          <cell r="R2973">
            <v>5091.2</v>
          </cell>
          <cell r="S2973">
            <v>61094.399999999987</v>
          </cell>
          <cell r="T2973" t="str">
            <v>USD</v>
          </cell>
          <cell r="U2973" t="str">
            <v>ASSETS</v>
          </cell>
          <cell r="V2973" t="str">
            <v>OTHER ASSETS</v>
          </cell>
        </row>
        <row r="2974">
          <cell r="C2974" t="str">
            <v>S3   F2200001BUUSD</v>
          </cell>
          <cell r="D2974" t="str">
            <v>CBAAB***</v>
          </cell>
          <cell r="E2974" t="str">
            <v>LAND&amp;ME</v>
          </cell>
          <cell r="F2974" t="str">
            <v>Balance Sheet</v>
          </cell>
          <cell r="G2974">
            <v>231923.95</v>
          </cell>
          <cell r="H2974">
            <v>231923.95</v>
          </cell>
          <cell r="I2974">
            <v>231923.95</v>
          </cell>
          <cell r="J2974">
            <v>231923.95</v>
          </cell>
          <cell r="K2974">
            <v>231923.95</v>
          </cell>
          <cell r="L2974">
            <v>231923.95</v>
          </cell>
          <cell r="M2974">
            <v>231923.95</v>
          </cell>
          <cell r="N2974">
            <v>231923.95</v>
          </cell>
          <cell r="O2974">
            <v>231923.95</v>
          </cell>
          <cell r="P2974">
            <v>231923.95</v>
          </cell>
          <cell r="Q2974">
            <v>231923.95</v>
          </cell>
          <cell r="R2974">
            <v>231923.95</v>
          </cell>
          <cell r="S2974">
            <v>2783087.4000000004</v>
          </cell>
          <cell r="T2974" t="str">
            <v>USD</v>
          </cell>
          <cell r="U2974" t="str">
            <v>ASSETS</v>
          </cell>
          <cell r="V2974" t="str">
            <v>OTHER ASSETS</v>
          </cell>
        </row>
        <row r="2975">
          <cell r="C2975" t="str">
            <v>S3   F2200001DOUSD</v>
          </cell>
          <cell r="D2975" t="str">
            <v>CBAAB***</v>
          </cell>
          <cell r="E2975" t="str">
            <v>LAND&amp;ME</v>
          </cell>
          <cell r="F2975" t="str">
            <v>Balance Sheet</v>
          </cell>
          <cell r="G2975">
            <v>148935.26</v>
          </cell>
          <cell r="H2975">
            <v>148935.26</v>
          </cell>
          <cell r="I2975">
            <v>148935.26</v>
          </cell>
          <cell r="J2975">
            <v>148935.26</v>
          </cell>
          <cell r="K2975">
            <v>148935.26</v>
          </cell>
          <cell r="L2975">
            <v>148935.26</v>
          </cell>
          <cell r="M2975">
            <v>148935.26</v>
          </cell>
          <cell r="N2975">
            <v>148935.26</v>
          </cell>
          <cell r="O2975">
            <v>148935.26</v>
          </cell>
          <cell r="P2975">
            <v>148935.26</v>
          </cell>
          <cell r="Q2975">
            <v>148935.26</v>
          </cell>
          <cell r="R2975">
            <v>148935.26</v>
          </cell>
          <cell r="S2975">
            <v>1787223.12</v>
          </cell>
          <cell r="T2975" t="str">
            <v>USD</v>
          </cell>
          <cell r="U2975" t="str">
            <v>ASSETS</v>
          </cell>
          <cell r="V2975" t="str">
            <v>OTHER ASSETS</v>
          </cell>
        </row>
        <row r="2976">
          <cell r="C2976" t="str">
            <v>S3   F2200001ELUSD</v>
          </cell>
          <cell r="D2976" t="str">
            <v>CBAAB***</v>
          </cell>
          <cell r="E2976" t="str">
            <v>LAND&amp;ME</v>
          </cell>
          <cell r="F2976" t="str">
            <v>Balance Sheet</v>
          </cell>
          <cell r="G2976">
            <v>4002</v>
          </cell>
          <cell r="H2976">
            <v>0</v>
          </cell>
          <cell r="I2976">
            <v>0</v>
          </cell>
          <cell r="J2976">
            <v>0</v>
          </cell>
          <cell r="K2976">
            <v>0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>
            <v>4002</v>
          </cell>
          <cell r="T2976" t="str">
            <v>USD</v>
          </cell>
          <cell r="U2976" t="str">
            <v>ASSETS</v>
          </cell>
          <cell r="V2976" t="str">
            <v>OTHER ASSETS</v>
          </cell>
        </row>
        <row r="2977">
          <cell r="C2977" t="str">
            <v>S3   F2200001EMUSD</v>
          </cell>
          <cell r="D2977" t="str">
            <v>CBAAB***</v>
          </cell>
          <cell r="E2977" t="str">
            <v>LAND&amp;ME</v>
          </cell>
          <cell r="F2977" t="str">
            <v>Balance Sheet</v>
          </cell>
          <cell r="G2977">
            <v>476986.2</v>
          </cell>
          <cell r="H2977">
            <v>476986.2</v>
          </cell>
          <cell r="I2977">
            <v>476986.2</v>
          </cell>
          <cell r="J2977">
            <v>476986.2</v>
          </cell>
          <cell r="K2977">
            <v>476986.2</v>
          </cell>
          <cell r="L2977">
            <v>476986.2</v>
          </cell>
          <cell r="M2977">
            <v>476986.2</v>
          </cell>
          <cell r="N2977">
            <v>476986.2</v>
          </cell>
          <cell r="O2977">
            <v>476986.2</v>
          </cell>
          <cell r="P2977">
            <v>476986.2</v>
          </cell>
          <cell r="Q2977">
            <v>476986.2</v>
          </cell>
          <cell r="R2977">
            <v>476986.2</v>
          </cell>
          <cell r="S2977">
            <v>5723834.4000000013</v>
          </cell>
          <cell r="T2977" t="str">
            <v>USD</v>
          </cell>
          <cell r="U2977" t="str">
            <v>ASSETS</v>
          </cell>
          <cell r="V2977" t="str">
            <v>OTHER ASSETS</v>
          </cell>
        </row>
        <row r="2978">
          <cell r="C2978" t="str">
            <v>S3   F2200001EPUSD</v>
          </cell>
          <cell r="D2978" t="str">
            <v>CBAAB***</v>
          </cell>
          <cell r="E2978" t="str">
            <v>LAND&amp;ME</v>
          </cell>
          <cell r="F2978" t="str">
            <v>Balance Sheet</v>
          </cell>
          <cell r="G2978">
            <v>42652.2</v>
          </cell>
          <cell r="H2978">
            <v>42652.2</v>
          </cell>
          <cell r="I2978">
            <v>42652.2</v>
          </cell>
          <cell r="J2978">
            <v>42652.2</v>
          </cell>
          <cell r="K2978">
            <v>42652.2</v>
          </cell>
          <cell r="L2978">
            <v>42652.2</v>
          </cell>
          <cell r="M2978">
            <v>42652.2</v>
          </cell>
          <cell r="N2978">
            <v>42652.2</v>
          </cell>
          <cell r="O2978">
            <v>42652.2</v>
          </cell>
          <cell r="P2978">
            <v>42652.2</v>
          </cell>
          <cell r="Q2978">
            <v>42652.2</v>
          </cell>
          <cell r="R2978">
            <v>42652.2</v>
          </cell>
          <cell r="S2978">
            <v>511826.40000000008</v>
          </cell>
          <cell r="T2978" t="str">
            <v>USD</v>
          </cell>
          <cell r="U2978" t="str">
            <v>ASSETS</v>
          </cell>
          <cell r="V2978" t="str">
            <v>OTHER ASSETS</v>
          </cell>
        </row>
        <row r="2979">
          <cell r="C2979" t="str">
            <v>S3   F2200001ERUSD</v>
          </cell>
          <cell r="D2979" t="str">
            <v>CBAAB***</v>
          </cell>
          <cell r="E2979" t="str">
            <v>LAND&amp;ME</v>
          </cell>
          <cell r="F2979" t="str">
            <v>Balance Sheet</v>
          </cell>
          <cell r="G2979">
            <v>33239.83</v>
          </cell>
          <cell r="H2979">
            <v>33239.83</v>
          </cell>
          <cell r="I2979">
            <v>33239.83</v>
          </cell>
          <cell r="J2979">
            <v>33239.83</v>
          </cell>
          <cell r="K2979">
            <v>33239.83</v>
          </cell>
          <cell r="L2979">
            <v>33239.83</v>
          </cell>
          <cell r="M2979">
            <v>33239.83</v>
          </cell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>
            <v>232678.81000000006</v>
          </cell>
          <cell r="T2979" t="str">
            <v>USD</v>
          </cell>
          <cell r="U2979" t="str">
            <v>ASSETS</v>
          </cell>
          <cell r="V2979" t="str">
            <v>OTHER ASSETS</v>
          </cell>
        </row>
        <row r="2980">
          <cell r="C2980" t="str">
            <v>S3   F2200001EYUSD</v>
          </cell>
          <cell r="D2980" t="str">
            <v>CBAAB***</v>
          </cell>
          <cell r="E2980" t="str">
            <v>LAND&amp;ME</v>
          </cell>
          <cell r="F2980" t="str">
            <v>Balance Sheet</v>
          </cell>
          <cell r="G2980">
            <v>21600</v>
          </cell>
          <cell r="H2980">
            <v>21600</v>
          </cell>
          <cell r="I2980">
            <v>21600</v>
          </cell>
          <cell r="J2980">
            <v>0</v>
          </cell>
          <cell r="K2980">
            <v>0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>
            <v>64800</v>
          </cell>
          <cell r="T2980" t="str">
            <v>USD</v>
          </cell>
          <cell r="U2980" t="str">
            <v>ASSETS</v>
          </cell>
          <cell r="V2980" t="str">
            <v>OTHER ASSETS</v>
          </cell>
        </row>
        <row r="2981">
          <cell r="C2981" t="str">
            <v>S3   F2200001EZUSD</v>
          </cell>
          <cell r="D2981" t="str">
            <v>CBAAB***</v>
          </cell>
          <cell r="E2981" t="str">
            <v>LAND&amp;ME</v>
          </cell>
          <cell r="F2981" t="str">
            <v>Balance Sheet</v>
          </cell>
          <cell r="G2981">
            <v>4588.8500000000004</v>
          </cell>
          <cell r="H2981">
            <v>4588.8500000000004</v>
          </cell>
          <cell r="I2981">
            <v>0</v>
          </cell>
          <cell r="J2981">
            <v>0</v>
          </cell>
          <cell r="K2981">
            <v>0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>
            <v>0</v>
          </cell>
          <cell r="S2981">
            <v>9177.7000000000007</v>
          </cell>
          <cell r="T2981" t="str">
            <v>USD</v>
          </cell>
          <cell r="U2981" t="str">
            <v>ASSETS</v>
          </cell>
          <cell r="V2981" t="str">
            <v>OTHER ASSETS</v>
          </cell>
        </row>
        <row r="2982">
          <cell r="C2982" t="str">
            <v>S3   F2200001GVUSD</v>
          </cell>
          <cell r="D2982" t="str">
            <v>CBAAB***</v>
          </cell>
          <cell r="E2982" t="str">
            <v>LAND&amp;ME</v>
          </cell>
          <cell r="F2982" t="str">
            <v>Balance Sheet</v>
          </cell>
          <cell r="G2982">
            <v>284580.25</v>
          </cell>
          <cell r="H2982">
            <v>284580.25</v>
          </cell>
          <cell r="I2982">
            <v>284580.25</v>
          </cell>
          <cell r="J2982">
            <v>284580.25</v>
          </cell>
          <cell r="K2982">
            <v>284580.25</v>
          </cell>
          <cell r="L2982">
            <v>284580.25</v>
          </cell>
          <cell r="M2982">
            <v>284580.25</v>
          </cell>
          <cell r="N2982">
            <v>284580.25</v>
          </cell>
          <cell r="O2982">
            <v>284580.25</v>
          </cell>
          <cell r="P2982">
            <v>284580.25</v>
          </cell>
          <cell r="Q2982">
            <v>284580.25</v>
          </cell>
          <cell r="R2982">
            <v>284580.25</v>
          </cell>
          <cell r="S2982">
            <v>3414963</v>
          </cell>
          <cell r="T2982" t="str">
            <v>USD</v>
          </cell>
          <cell r="U2982" t="str">
            <v>ASSETS</v>
          </cell>
          <cell r="V2982" t="str">
            <v>OTHER ASSETS</v>
          </cell>
        </row>
        <row r="2983">
          <cell r="C2983" t="str">
            <v>S3   F2200001HCUSD</v>
          </cell>
          <cell r="D2983" t="str">
            <v>CBAAB***</v>
          </cell>
          <cell r="E2983" t="str">
            <v>LAND&amp;ME</v>
          </cell>
          <cell r="F2983" t="str">
            <v>Balance Sheet</v>
          </cell>
          <cell r="G2983">
            <v>10182.200000000001</v>
          </cell>
          <cell r="H2983">
            <v>10182.200000000001</v>
          </cell>
          <cell r="I2983">
            <v>10182.200000000001</v>
          </cell>
          <cell r="J2983">
            <v>10182.200000000001</v>
          </cell>
          <cell r="K2983">
            <v>10182.200000000001</v>
          </cell>
          <cell r="L2983">
            <v>10182.200000000001</v>
          </cell>
          <cell r="M2983">
            <v>10182.200000000001</v>
          </cell>
          <cell r="N2983">
            <v>10182.200000000001</v>
          </cell>
          <cell r="O2983">
            <v>10182.200000000001</v>
          </cell>
          <cell r="P2983">
            <v>10182.200000000001</v>
          </cell>
          <cell r="Q2983">
            <v>10182.200000000001</v>
          </cell>
          <cell r="R2983">
            <v>10182.200000000001</v>
          </cell>
          <cell r="S2983">
            <v>122186.39999999998</v>
          </cell>
          <cell r="T2983" t="str">
            <v>USD</v>
          </cell>
          <cell r="U2983" t="str">
            <v>ASSETS</v>
          </cell>
          <cell r="V2983" t="str">
            <v>OTHER ASSETS</v>
          </cell>
        </row>
        <row r="2984">
          <cell r="C2984" t="str">
            <v>S3   F2200001HMUSD</v>
          </cell>
          <cell r="D2984" t="str">
            <v>CBAAB***</v>
          </cell>
          <cell r="E2984" t="str">
            <v>LAND&amp;ME</v>
          </cell>
          <cell r="F2984" t="str">
            <v>Balance Sheet</v>
          </cell>
          <cell r="G2984">
            <v>62234.71</v>
          </cell>
          <cell r="H2984">
            <v>62234.71</v>
          </cell>
          <cell r="I2984">
            <v>62234.71</v>
          </cell>
          <cell r="J2984">
            <v>62234.71</v>
          </cell>
          <cell r="K2984">
            <v>62234.71</v>
          </cell>
          <cell r="L2984">
            <v>62234.71</v>
          </cell>
          <cell r="M2984">
            <v>62234.71</v>
          </cell>
          <cell r="N2984">
            <v>62234.71</v>
          </cell>
          <cell r="O2984">
            <v>62234.71</v>
          </cell>
          <cell r="P2984">
            <v>62234.71</v>
          </cell>
          <cell r="Q2984">
            <v>62234.71</v>
          </cell>
          <cell r="R2984">
            <v>62234.71</v>
          </cell>
          <cell r="S2984">
            <v>746816.5199999999</v>
          </cell>
          <cell r="T2984" t="str">
            <v>USD</v>
          </cell>
          <cell r="U2984" t="str">
            <v>ASSETS</v>
          </cell>
          <cell r="V2984" t="str">
            <v>OTHER ASSETS</v>
          </cell>
        </row>
        <row r="2985">
          <cell r="C2985" t="str">
            <v>S3   F2200001HYUSD</v>
          </cell>
          <cell r="D2985" t="str">
            <v>CBAAB***</v>
          </cell>
          <cell r="E2985" t="str">
            <v>LAND&amp;ME</v>
          </cell>
          <cell r="F2985" t="str">
            <v>Balance Sheet</v>
          </cell>
          <cell r="G2985">
            <v>28376</v>
          </cell>
          <cell r="H2985">
            <v>28376</v>
          </cell>
          <cell r="I2985">
            <v>28376</v>
          </cell>
          <cell r="J2985">
            <v>28376</v>
          </cell>
          <cell r="K2985">
            <v>28376</v>
          </cell>
          <cell r="L2985">
            <v>28376</v>
          </cell>
          <cell r="M2985">
            <v>28376</v>
          </cell>
          <cell r="N2985">
            <v>28376</v>
          </cell>
          <cell r="O2985">
            <v>28376</v>
          </cell>
          <cell r="P2985">
            <v>28376</v>
          </cell>
          <cell r="Q2985">
            <v>28376</v>
          </cell>
          <cell r="R2985">
            <v>28376</v>
          </cell>
          <cell r="S2985">
            <v>340512</v>
          </cell>
          <cell r="T2985" t="str">
            <v>USD</v>
          </cell>
          <cell r="U2985" t="str">
            <v>ASSETS</v>
          </cell>
          <cell r="V2985" t="str">
            <v>OTHER ASSETS</v>
          </cell>
        </row>
        <row r="2986">
          <cell r="C2986" t="str">
            <v>S3   F2200001IIUSD</v>
          </cell>
          <cell r="D2986" t="str">
            <v>CBAAB***</v>
          </cell>
          <cell r="E2986" t="str">
            <v>LAND&amp;ME</v>
          </cell>
          <cell r="F2986" t="str">
            <v>Balance Sheet</v>
          </cell>
          <cell r="G2986">
            <v>92391.74</v>
          </cell>
          <cell r="H2986">
            <v>92391.74</v>
          </cell>
          <cell r="I2986">
            <v>92391.74</v>
          </cell>
          <cell r="J2986">
            <v>92391.74</v>
          </cell>
          <cell r="K2986">
            <v>92391.74</v>
          </cell>
          <cell r="L2986">
            <v>92391.74</v>
          </cell>
          <cell r="M2986">
            <v>92391.74</v>
          </cell>
          <cell r="N2986">
            <v>92391.74</v>
          </cell>
          <cell r="O2986">
            <v>92391.74</v>
          </cell>
          <cell r="P2986">
            <v>92391.74</v>
          </cell>
          <cell r="Q2986">
            <v>92391.74</v>
          </cell>
          <cell r="R2986">
            <v>92391.74</v>
          </cell>
          <cell r="S2986">
            <v>1108700.8800000001</v>
          </cell>
          <cell r="T2986" t="str">
            <v>USD</v>
          </cell>
          <cell r="U2986" t="str">
            <v>ASSETS</v>
          </cell>
          <cell r="V2986" t="str">
            <v>OTHER ASSETS</v>
          </cell>
        </row>
        <row r="2987">
          <cell r="C2987" t="str">
            <v>S3   F2200001IMUSD</v>
          </cell>
          <cell r="D2987" t="str">
            <v>CBAAB***</v>
          </cell>
          <cell r="E2987" t="str">
            <v>LAND&amp;ME</v>
          </cell>
          <cell r="F2987" t="str">
            <v>Balance Sheet</v>
          </cell>
          <cell r="G2987">
            <v>253481.62</v>
          </cell>
          <cell r="H2987">
            <v>253481.62</v>
          </cell>
          <cell r="I2987">
            <v>253481.62</v>
          </cell>
          <cell r="J2987">
            <v>253481.62</v>
          </cell>
          <cell r="K2987">
            <v>265506.62</v>
          </cell>
          <cell r="L2987">
            <v>265506.62</v>
          </cell>
          <cell r="M2987">
            <v>265506.62</v>
          </cell>
          <cell r="N2987">
            <v>265506.62</v>
          </cell>
          <cell r="O2987">
            <v>265506.62</v>
          </cell>
          <cell r="P2987">
            <v>265506.62</v>
          </cell>
          <cell r="Q2987">
            <v>265506.62</v>
          </cell>
          <cell r="R2987">
            <v>265506.62</v>
          </cell>
          <cell r="S2987">
            <v>3137979.4400000009</v>
          </cell>
          <cell r="T2987" t="str">
            <v>USD</v>
          </cell>
          <cell r="U2987" t="str">
            <v>ASSETS</v>
          </cell>
          <cell r="V2987" t="str">
            <v>OTHER ASSETS</v>
          </cell>
        </row>
        <row r="2988">
          <cell r="C2988" t="str">
            <v>S3   F2200001JAUSD</v>
          </cell>
          <cell r="D2988" t="str">
            <v>CBAAB***</v>
          </cell>
          <cell r="E2988" t="str">
            <v>LAND&amp;ME</v>
          </cell>
          <cell r="F2988" t="str">
            <v>Balance Sheet</v>
          </cell>
          <cell r="G2988">
            <v>279521.59999999998</v>
          </cell>
          <cell r="H2988">
            <v>279521.59999999998</v>
          </cell>
          <cell r="I2988">
            <v>279521.59999999998</v>
          </cell>
          <cell r="J2988">
            <v>279521.59999999998</v>
          </cell>
          <cell r="K2988">
            <v>279521.59999999998</v>
          </cell>
          <cell r="L2988">
            <v>279521.59999999998</v>
          </cell>
          <cell r="M2988">
            <v>279521.59999999998</v>
          </cell>
          <cell r="N2988">
            <v>279521.59999999998</v>
          </cell>
          <cell r="O2988">
            <v>279521.59999999998</v>
          </cell>
          <cell r="P2988">
            <v>279521.59999999998</v>
          </cell>
          <cell r="Q2988">
            <v>279521.59999999998</v>
          </cell>
          <cell r="R2988">
            <v>279521.59999999998</v>
          </cell>
          <cell r="S2988">
            <v>3354259.2000000007</v>
          </cell>
          <cell r="T2988" t="str">
            <v>USD</v>
          </cell>
          <cell r="U2988" t="str">
            <v>ASSETS</v>
          </cell>
          <cell r="V2988" t="str">
            <v>OTHER ASSETS</v>
          </cell>
        </row>
        <row r="2989">
          <cell r="C2989" t="str">
            <v>S3   F2200001LDUSD</v>
          </cell>
          <cell r="D2989" t="str">
            <v>CBAAB***</v>
          </cell>
          <cell r="E2989" t="str">
            <v>LAND&amp;ME</v>
          </cell>
          <cell r="F2989" t="str">
            <v>Balance Sheet</v>
          </cell>
          <cell r="G2989">
            <v>6298.94</v>
          </cell>
          <cell r="H2989">
            <v>6298.94</v>
          </cell>
          <cell r="I2989">
            <v>6298.94</v>
          </cell>
          <cell r="J2989">
            <v>6298.94</v>
          </cell>
          <cell r="K2989">
            <v>6298.94</v>
          </cell>
          <cell r="L2989">
            <v>6298.94</v>
          </cell>
          <cell r="M2989">
            <v>6298.94</v>
          </cell>
          <cell r="N2989">
            <v>6298.94</v>
          </cell>
          <cell r="O2989">
            <v>6298.94</v>
          </cell>
          <cell r="P2989">
            <v>6298.94</v>
          </cell>
          <cell r="Q2989">
            <v>6298.94</v>
          </cell>
          <cell r="R2989">
            <v>6298.94</v>
          </cell>
          <cell r="S2989">
            <v>75587.280000000013</v>
          </cell>
          <cell r="T2989" t="str">
            <v>USD</v>
          </cell>
          <cell r="U2989" t="str">
            <v>ASSETS</v>
          </cell>
          <cell r="V2989" t="str">
            <v>OTHER ASSETS</v>
          </cell>
        </row>
        <row r="2990">
          <cell r="C2990" t="str">
            <v>S3   F2200001MIUSD</v>
          </cell>
          <cell r="D2990" t="str">
            <v>CBAAB***</v>
          </cell>
          <cell r="E2990" t="str">
            <v>LAND&amp;ME</v>
          </cell>
          <cell r="F2990" t="str">
            <v>Balance Sheet</v>
          </cell>
          <cell r="G2990">
            <v>68485.19</v>
          </cell>
          <cell r="H2990">
            <v>68485.19</v>
          </cell>
          <cell r="I2990">
            <v>68485.19</v>
          </cell>
          <cell r="J2990">
            <v>68485.19</v>
          </cell>
          <cell r="K2990">
            <v>68485.19</v>
          </cell>
          <cell r="L2990">
            <v>68485.19</v>
          </cell>
          <cell r="M2990">
            <v>68485.19</v>
          </cell>
          <cell r="N2990">
            <v>68485.19</v>
          </cell>
          <cell r="O2990">
            <v>68485.19</v>
          </cell>
          <cell r="P2990">
            <v>68485.19</v>
          </cell>
          <cell r="Q2990">
            <v>68485.19</v>
          </cell>
          <cell r="R2990">
            <v>68485.19</v>
          </cell>
          <cell r="S2990">
            <v>821822.2799999998</v>
          </cell>
          <cell r="T2990" t="str">
            <v>USD</v>
          </cell>
          <cell r="U2990" t="str">
            <v>ASSETS</v>
          </cell>
          <cell r="V2990" t="str">
            <v>OTHER ASSETS</v>
          </cell>
        </row>
        <row r="2991">
          <cell r="C2991" t="str">
            <v>S3   F2200001MMUSD</v>
          </cell>
          <cell r="D2991" t="str">
            <v>CBAAB***</v>
          </cell>
          <cell r="E2991" t="str">
            <v>LAND&amp;ME</v>
          </cell>
          <cell r="F2991" t="str">
            <v>Balance Sheet</v>
          </cell>
          <cell r="G2991">
            <v>16318.09</v>
          </cell>
          <cell r="H2991">
            <v>16318.09</v>
          </cell>
          <cell r="I2991">
            <v>16318.09</v>
          </cell>
          <cell r="J2991">
            <v>16318.09</v>
          </cell>
          <cell r="K2991">
            <v>16318.09</v>
          </cell>
          <cell r="L2991">
            <v>16318.09</v>
          </cell>
          <cell r="M2991">
            <v>16318.09</v>
          </cell>
          <cell r="N2991">
            <v>49557.919999999998</v>
          </cell>
          <cell r="O2991">
            <v>53532.52</v>
          </cell>
          <cell r="P2991">
            <v>53532.52</v>
          </cell>
          <cell r="Q2991">
            <v>53532.52</v>
          </cell>
          <cell r="R2991">
            <v>57507.13</v>
          </cell>
          <cell r="S2991">
            <v>381889.24</v>
          </cell>
          <cell r="T2991" t="str">
            <v>USD</v>
          </cell>
          <cell r="U2991" t="str">
            <v>ASSETS</v>
          </cell>
          <cell r="V2991" t="str">
            <v>OTHER ASSETS</v>
          </cell>
        </row>
        <row r="2992">
          <cell r="C2992" t="str">
            <v>S3   F2200001MSUSD</v>
          </cell>
          <cell r="D2992" t="str">
            <v>CBAAB***</v>
          </cell>
          <cell r="E2992" t="str">
            <v>LAND&amp;ME</v>
          </cell>
          <cell r="F2992" t="str">
            <v>Balance Sheet</v>
          </cell>
          <cell r="G2992">
            <v>501895.35</v>
          </cell>
          <cell r="H2992">
            <v>543068.35</v>
          </cell>
          <cell r="I2992">
            <v>543068.35</v>
          </cell>
          <cell r="J2992">
            <v>543068.35</v>
          </cell>
          <cell r="K2992">
            <v>543068.35</v>
          </cell>
          <cell r="L2992">
            <v>543068.35</v>
          </cell>
          <cell r="M2992">
            <v>543068.35</v>
          </cell>
          <cell r="N2992">
            <v>543068.35</v>
          </cell>
          <cell r="O2992">
            <v>543068.35</v>
          </cell>
          <cell r="P2992">
            <v>543068.35</v>
          </cell>
          <cell r="Q2992">
            <v>543068.35</v>
          </cell>
          <cell r="R2992">
            <v>543068.35</v>
          </cell>
          <cell r="S2992">
            <v>6475647.1999999983</v>
          </cell>
          <cell r="T2992" t="str">
            <v>USD</v>
          </cell>
          <cell r="U2992" t="str">
            <v>ASSETS</v>
          </cell>
          <cell r="V2992" t="str">
            <v>OTHER ASSETS</v>
          </cell>
        </row>
        <row r="2993">
          <cell r="C2993" t="str">
            <v>S3   F2200001PEUSD</v>
          </cell>
          <cell r="D2993" t="str">
            <v>CBAAB***</v>
          </cell>
          <cell r="E2993" t="str">
            <v>LAND&amp;ME</v>
          </cell>
          <cell r="F2993" t="str">
            <v>Balance Sheet</v>
          </cell>
          <cell r="G2993">
            <v>419908</v>
          </cell>
          <cell r="H2993">
            <v>419908</v>
          </cell>
          <cell r="I2993">
            <v>419908</v>
          </cell>
          <cell r="J2993">
            <v>419908</v>
          </cell>
          <cell r="K2993">
            <v>419908</v>
          </cell>
          <cell r="L2993">
            <v>419908</v>
          </cell>
          <cell r="M2993">
            <v>419908</v>
          </cell>
          <cell r="N2993">
            <v>419908</v>
          </cell>
          <cell r="O2993">
            <v>419908</v>
          </cell>
          <cell r="P2993">
            <v>419908</v>
          </cell>
          <cell r="Q2993">
            <v>419908</v>
          </cell>
          <cell r="R2993">
            <v>419908</v>
          </cell>
          <cell r="S2993">
            <v>5038896</v>
          </cell>
          <cell r="T2993" t="str">
            <v>USD</v>
          </cell>
          <cell r="U2993" t="str">
            <v>ASSETS</v>
          </cell>
          <cell r="V2993" t="str">
            <v>OTHER ASSETS</v>
          </cell>
        </row>
        <row r="2994">
          <cell r="C2994" t="str">
            <v>S3   F2200001RQUSD</v>
          </cell>
          <cell r="D2994" t="str">
            <v>CBAAB***</v>
          </cell>
          <cell r="E2994" t="str">
            <v>LAND&amp;ME</v>
          </cell>
          <cell r="F2994" t="str">
            <v>Balance Sheet</v>
          </cell>
          <cell r="G2994">
            <v>203289.47</v>
          </cell>
          <cell r="H2994">
            <v>261811.23</v>
          </cell>
          <cell r="I2994">
            <v>261811.23</v>
          </cell>
          <cell r="J2994">
            <v>261811.23</v>
          </cell>
          <cell r="K2994">
            <v>261811.23</v>
          </cell>
          <cell r="L2994">
            <v>261811.23</v>
          </cell>
          <cell r="M2994">
            <v>261811.23</v>
          </cell>
          <cell r="N2994">
            <v>261811.23</v>
          </cell>
          <cell r="O2994">
            <v>261811.23</v>
          </cell>
          <cell r="P2994">
            <v>261811.23</v>
          </cell>
          <cell r="Q2994">
            <v>261811.23</v>
          </cell>
          <cell r="R2994">
            <v>261811.23</v>
          </cell>
          <cell r="S2994">
            <v>3083213</v>
          </cell>
          <cell r="T2994" t="str">
            <v>USD</v>
          </cell>
          <cell r="U2994" t="str">
            <v>ASSETS</v>
          </cell>
          <cell r="V2994" t="str">
            <v>OTHER ASSETS</v>
          </cell>
        </row>
        <row r="2995">
          <cell r="C2995" t="str">
            <v>S3   F2200001S8USD</v>
          </cell>
          <cell r="D2995" t="str">
            <v>CBAAB***</v>
          </cell>
          <cell r="E2995" t="str">
            <v>LAND&amp;ME</v>
          </cell>
          <cell r="F2995" t="str">
            <v>Balance Sheet</v>
          </cell>
          <cell r="G2995">
            <v>176338.08</v>
          </cell>
          <cell r="H2995">
            <v>176338.08</v>
          </cell>
          <cell r="I2995">
            <v>176338.08</v>
          </cell>
          <cell r="J2995">
            <v>176338.08</v>
          </cell>
          <cell r="K2995">
            <v>176338.08</v>
          </cell>
          <cell r="L2995">
            <v>176338.08</v>
          </cell>
          <cell r="M2995">
            <v>176338.08</v>
          </cell>
          <cell r="N2995">
            <v>176338.08</v>
          </cell>
          <cell r="O2995">
            <v>176338.08</v>
          </cell>
          <cell r="P2995">
            <v>176338.08</v>
          </cell>
          <cell r="Q2995">
            <v>176338.08</v>
          </cell>
          <cell r="R2995">
            <v>176338.08</v>
          </cell>
          <cell r="S2995">
            <v>2116056.9600000004</v>
          </cell>
          <cell r="T2995" t="str">
            <v>USD</v>
          </cell>
          <cell r="U2995" t="str">
            <v>ASSETS</v>
          </cell>
          <cell r="V2995" t="str">
            <v>OTHER ASSETS</v>
          </cell>
        </row>
        <row r="2996">
          <cell r="C2996" t="str">
            <v>S3   F2200001S9USD</v>
          </cell>
          <cell r="D2996" t="str">
            <v>CBAAB***</v>
          </cell>
          <cell r="E2996" t="str">
            <v>LAND&amp;ME</v>
          </cell>
          <cell r="F2996" t="str">
            <v>Balance Sheet</v>
          </cell>
          <cell r="G2996">
            <v>67522.34</v>
          </cell>
          <cell r="H2996">
            <v>67522.34</v>
          </cell>
          <cell r="I2996">
            <v>67522.34</v>
          </cell>
          <cell r="J2996">
            <v>67522.34</v>
          </cell>
          <cell r="K2996">
            <v>67522.34</v>
          </cell>
          <cell r="L2996">
            <v>67522.34</v>
          </cell>
          <cell r="M2996">
            <v>67522.34</v>
          </cell>
          <cell r="N2996">
            <v>67522.34</v>
          </cell>
          <cell r="O2996">
            <v>67522.34</v>
          </cell>
          <cell r="P2996">
            <v>67522.34</v>
          </cell>
          <cell r="Q2996">
            <v>67522.34</v>
          </cell>
          <cell r="R2996">
            <v>67522.34</v>
          </cell>
          <cell r="S2996">
            <v>810268.07999999973</v>
          </cell>
          <cell r="T2996" t="str">
            <v>USD</v>
          </cell>
          <cell r="U2996" t="str">
            <v>ASSETS</v>
          </cell>
          <cell r="V2996" t="str">
            <v>OTHER ASSETS</v>
          </cell>
        </row>
        <row r="2997">
          <cell r="C2997" t="str">
            <v>S3   F2200001SHUSD</v>
          </cell>
          <cell r="D2997" t="str">
            <v>CBAAB***</v>
          </cell>
          <cell r="E2997" t="str">
            <v>LAND&amp;ME</v>
          </cell>
          <cell r="F2997" t="str">
            <v>Balance Sheet</v>
          </cell>
          <cell r="G2997">
            <v>818389.73</v>
          </cell>
          <cell r="H2997">
            <v>850825.32</v>
          </cell>
          <cell r="I2997">
            <v>850825.32</v>
          </cell>
          <cell r="J2997">
            <v>850825.32</v>
          </cell>
          <cell r="K2997">
            <v>850825.32</v>
          </cell>
          <cell r="L2997">
            <v>850825.32</v>
          </cell>
          <cell r="M2997">
            <v>850825.32</v>
          </cell>
          <cell r="N2997">
            <v>850825.32</v>
          </cell>
          <cell r="O2997">
            <v>850825.32</v>
          </cell>
          <cell r="P2997">
            <v>850825.32</v>
          </cell>
          <cell r="Q2997">
            <v>850825.32</v>
          </cell>
          <cell r="R2997">
            <v>850825.32</v>
          </cell>
          <cell r="S2997">
            <v>10177468.250000002</v>
          </cell>
          <cell r="T2997" t="str">
            <v>USD</v>
          </cell>
          <cell r="U2997" t="str">
            <v>ASSETS</v>
          </cell>
          <cell r="V2997" t="str">
            <v>OTHER ASSETS</v>
          </cell>
        </row>
        <row r="2998">
          <cell r="C2998" t="str">
            <v>S3   F2200001T1USD</v>
          </cell>
          <cell r="D2998" t="str">
            <v>CBAAB***</v>
          </cell>
          <cell r="E2998" t="str">
            <v>LAND&amp;ME</v>
          </cell>
          <cell r="F2998" t="str">
            <v>Balance Sheet</v>
          </cell>
          <cell r="G2998">
            <v>260448.33</v>
          </cell>
          <cell r="H2998">
            <v>284201.03000000003</v>
          </cell>
          <cell r="I2998">
            <v>284201.03000000003</v>
          </cell>
          <cell r="J2998">
            <v>284201.03000000003</v>
          </cell>
          <cell r="K2998">
            <v>284201.03000000003</v>
          </cell>
          <cell r="L2998">
            <v>284201.03000000003</v>
          </cell>
          <cell r="M2998">
            <v>284201.03000000003</v>
          </cell>
          <cell r="N2998">
            <v>320332.99</v>
          </cell>
          <cell r="O2998">
            <v>320332.99</v>
          </cell>
          <cell r="P2998">
            <v>320332.99</v>
          </cell>
          <cell r="Q2998">
            <v>320332.99</v>
          </cell>
          <cell r="R2998">
            <v>320332.99</v>
          </cell>
          <cell r="S2998">
            <v>3567319.4600000009</v>
          </cell>
          <cell r="T2998" t="str">
            <v>USD</v>
          </cell>
          <cell r="U2998" t="str">
            <v>ASSETS</v>
          </cell>
          <cell r="V2998" t="str">
            <v>OTHER ASSETS</v>
          </cell>
        </row>
        <row r="2999">
          <cell r="C2999" t="str">
            <v>S3   F2200001U7USD</v>
          </cell>
          <cell r="D2999" t="str">
            <v>CBAAB***</v>
          </cell>
          <cell r="E2999" t="str">
            <v>LAND&amp;ME</v>
          </cell>
          <cell r="F2999" t="str">
            <v>Balance Sheet</v>
          </cell>
          <cell r="G2999">
            <v>361825.7</v>
          </cell>
          <cell r="H2999">
            <v>361825.7</v>
          </cell>
          <cell r="I2999">
            <v>361825.7</v>
          </cell>
          <cell r="J2999">
            <v>361825.7</v>
          </cell>
          <cell r="K2999">
            <v>80350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1527652.8</v>
          </cell>
          <cell r="T2999" t="str">
            <v>USD</v>
          </cell>
          <cell r="U2999" t="str">
            <v>ASSETS</v>
          </cell>
          <cell r="V2999" t="str">
            <v>OTHER ASSETS</v>
          </cell>
        </row>
        <row r="3000">
          <cell r="C3000" t="str">
            <v>S3   F2200001ULUSD</v>
          </cell>
          <cell r="D3000" t="str">
            <v>CBAAB***</v>
          </cell>
          <cell r="E3000" t="str">
            <v>LAND&amp;ME</v>
          </cell>
          <cell r="F3000" t="str">
            <v>Balance Sheet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367700</v>
          </cell>
          <cell r="L3000">
            <v>388510</v>
          </cell>
          <cell r="M3000">
            <v>388510</v>
          </cell>
          <cell r="N3000">
            <v>388510</v>
          </cell>
          <cell r="O3000">
            <v>388510</v>
          </cell>
          <cell r="P3000">
            <v>388510</v>
          </cell>
          <cell r="Q3000">
            <v>388510</v>
          </cell>
          <cell r="R3000">
            <v>388510</v>
          </cell>
          <cell r="S3000">
            <v>3087270</v>
          </cell>
          <cell r="T3000" t="str">
            <v>USD</v>
          </cell>
          <cell r="U3000" t="str">
            <v>ASSETS</v>
          </cell>
          <cell r="V3000" t="str">
            <v>OTHER ASSETS</v>
          </cell>
        </row>
        <row r="3001">
          <cell r="C3001" t="str">
            <v>S3   F2200001W8USD</v>
          </cell>
          <cell r="D3001" t="str">
            <v>CBAAB***</v>
          </cell>
          <cell r="E3001" t="str">
            <v>LAND&amp;ME</v>
          </cell>
          <cell r="F3001" t="str">
            <v>Balance Sheet</v>
          </cell>
          <cell r="G3001">
            <v>158962.66</v>
          </cell>
          <cell r="H3001">
            <v>289267.28000000003</v>
          </cell>
          <cell r="I3001">
            <v>289267.28000000003</v>
          </cell>
          <cell r="J3001">
            <v>289267.28000000003</v>
          </cell>
          <cell r="K3001">
            <v>289267.28000000003</v>
          </cell>
          <cell r="L3001">
            <v>293456.28000000003</v>
          </cell>
          <cell r="M3001">
            <v>295945.28000000003</v>
          </cell>
          <cell r="N3001">
            <v>295945.28000000003</v>
          </cell>
          <cell r="O3001">
            <v>295945.28000000003</v>
          </cell>
          <cell r="P3001">
            <v>295945.28000000003</v>
          </cell>
          <cell r="Q3001">
            <v>295945.28000000003</v>
          </cell>
          <cell r="R3001">
            <v>295945.28000000003</v>
          </cell>
          <cell r="S3001">
            <v>3385159.7400000012</v>
          </cell>
          <cell r="T3001" t="str">
            <v>USD</v>
          </cell>
          <cell r="U3001" t="str">
            <v>ASSETS</v>
          </cell>
          <cell r="V3001" t="str">
            <v>OTHER ASSETS</v>
          </cell>
        </row>
        <row r="3002">
          <cell r="C3002" t="str">
            <v>S3   F2200001YKUSD</v>
          </cell>
          <cell r="D3002" t="str">
            <v>CBAAB***</v>
          </cell>
          <cell r="E3002" t="str">
            <v>LAND&amp;ME</v>
          </cell>
          <cell r="F3002" t="str">
            <v>Balance Sheet</v>
          </cell>
          <cell r="G3002">
            <v>166680.60999999999</v>
          </cell>
          <cell r="H3002">
            <v>202356.55</v>
          </cell>
          <cell r="I3002">
            <v>202356.55</v>
          </cell>
          <cell r="J3002">
            <v>202356.55</v>
          </cell>
          <cell r="K3002">
            <v>202356.55</v>
          </cell>
          <cell r="L3002">
            <v>202356.55</v>
          </cell>
          <cell r="M3002">
            <v>202356.55</v>
          </cell>
          <cell r="N3002">
            <v>202356.55</v>
          </cell>
          <cell r="O3002">
            <v>202356.55</v>
          </cell>
          <cell r="P3002">
            <v>202356.55</v>
          </cell>
          <cell r="Q3002">
            <v>202356.55</v>
          </cell>
          <cell r="R3002">
            <v>202356.55</v>
          </cell>
          <cell r="S3002">
            <v>2392602.66</v>
          </cell>
          <cell r="T3002" t="str">
            <v>USD</v>
          </cell>
          <cell r="U3002" t="str">
            <v>ASSETS</v>
          </cell>
          <cell r="V3002" t="str">
            <v>OTHER ASSETS</v>
          </cell>
        </row>
        <row r="3003">
          <cell r="C3003" t="str">
            <v>S3   F2200001YZUSD</v>
          </cell>
          <cell r="D3003" t="str">
            <v>CBAAB***</v>
          </cell>
          <cell r="E3003" t="str">
            <v>LAND&amp;ME</v>
          </cell>
          <cell r="F3003" t="str">
            <v>Balance Sheet</v>
          </cell>
          <cell r="G3003">
            <v>0</v>
          </cell>
          <cell r="H3003">
            <v>0</v>
          </cell>
          <cell r="I3003">
            <v>0</v>
          </cell>
          <cell r="J3003">
            <v>0</v>
          </cell>
          <cell r="K3003">
            <v>21139.83</v>
          </cell>
          <cell r="L3003">
            <v>21139.83</v>
          </cell>
          <cell r="M3003">
            <v>21139.83</v>
          </cell>
          <cell r="N3003">
            <v>21139.83</v>
          </cell>
          <cell r="O3003">
            <v>21139.83</v>
          </cell>
          <cell r="P3003">
            <v>152384.01999999999</v>
          </cell>
          <cell r="Q3003">
            <v>176239.13</v>
          </cell>
          <cell r="R3003">
            <v>276239.13</v>
          </cell>
          <cell r="S3003">
            <v>710561.42999999993</v>
          </cell>
          <cell r="T3003" t="str">
            <v>USD</v>
          </cell>
          <cell r="U3003" t="str">
            <v>ASSETS</v>
          </cell>
          <cell r="V3003" t="str">
            <v>OTHER ASSETS</v>
          </cell>
        </row>
        <row r="3004">
          <cell r="C3004" t="str">
            <v>S3   F220000210USD</v>
          </cell>
          <cell r="D3004" t="str">
            <v>CBAAA***</v>
          </cell>
          <cell r="E3004" t="str">
            <v>LAND&amp;ME</v>
          </cell>
          <cell r="F3004" t="str">
            <v>Balance Sheet</v>
          </cell>
          <cell r="G3004">
            <v>25596.46</v>
          </cell>
          <cell r="H3004">
            <v>25596.46</v>
          </cell>
          <cell r="I3004">
            <v>25596.46</v>
          </cell>
          <cell r="J3004">
            <v>25596.46</v>
          </cell>
          <cell r="K3004">
            <v>25596.46</v>
          </cell>
          <cell r="L3004">
            <v>25596.46</v>
          </cell>
          <cell r="M3004">
            <v>25596.46</v>
          </cell>
          <cell r="N3004">
            <v>25596.46</v>
          </cell>
          <cell r="O3004">
            <v>25596.46</v>
          </cell>
          <cell r="P3004">
            <v>25596.46</v>
          </cell>
          <cell r="Q3004">
            <v>25596.46</v>
          </cell>
          <cell r="R3004">
            <v>25596.46</v>
          </cell>
          <cell r="S3004">
            <v>307157.51999999996</v>
          </cell>
          <cell r="T3004" t="str">
            <v>USD</v>
          </cell>
          <cell r="U3004" t="str">
            <v>ASSETS</v>
          </cell>
          <cell r="V3004" t="str">
            <v>OTHER ASSETS</v>
          </cell>
        </row>
        <row r="3005">
          <cell r="C3005" t="str">
            <v>S3   F220000212USD</v>
          </cell>
          <cell r="D3005" t="str">
            <v>CBAAA***</v>
          </cell>
          <cell r="E3005" t="str">
            <v>LAND&amp;ME</v>
          </cell>
          <cell r="F3005" t="str">
            <v>Balance Sheet</v>
          </cell>
          <cell r="G3005">
            <v>66570.52</v>
          </cell>
          <cell r="H3005">
            <v>66570.52</v>
          </cell>
          <cell r="I3005">
            <v>66570.52</v>
          </cell>
          <cell r="J3005">
            <v>117988.09</v>
          </cell>
          <cell r="K3005">
            <v>117988.09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435687.74</v>
          </cell>
          <cell r="T3005" t="str">
            <v>USD</v>
          </cell>
          <cell r="U3005" t="str">
            <v>ASSETS</v>
          </cell>
          <cell r="V3005" t="str">
            <v>OTHER ASSETS</v>
          </cell>
        </row>
        <row r="3006">
          <cell r="C3006" t="str">
            <v>S3   F220000215USD</v>
          </cell>
          <cell r="D3006" t="str">
            <v>CBAAA***</v>
          </cell>
          <cell r="E3006" t="str">
            <v>LAND&amp;ME</v>
          </cell>
          <cell r="F3006" t="str">
            <v>Balance Sheet</v>
          </cell>
          <cell r="G3006">
            <v>0</v>
          </cell>
          <cell r="H3006">
            <v>0</v>
          </cell>
          <cell r="I3006">
            <v>0</v>
          </cell>
          <cell r="J3006">
            <v>0</v>
          </cell>
          <cell r="K3006">
            <v>0</v>
          </cell>
          <cell r="L3006">
            <v>0</v>
          </cell>
          <cell r="M3006">
            <v>0</v>
          </cell>
          <cell r="N3006">
            <v>0</v>
          </cell>
          <cell r="O3006">
            <v>375000</v>
          </cell>
          <cell r="P3006">
            <v>375000</v>
          </cell>
          <cell r="Q3006">
            <v>375000</v>
          </cell>
          <cell r="R3006">
            <v>375000</v>
          </cell>
          <cell r="S3006">
            <v>1500000</v>
          </cell>
          <cell r="T3006" t="str">
            <v>USD</v>
          </cell>
          <cell r="U3006" t="str">
            <v>ASSETS</v>
          </cell>
          <cell r="V3006" t="str">
            <v>OTHER ASSETS</v>
          </cell>
        </row>
        <row r="3007">
          <cell r="C3007" t="str">
            <v>S3   F22000021FUSD</v>
          </cell>
          <cell r="D3007" t="str">
            <v>CBAAA***</v>
          </cell>
          <cell r="E3007" t="str">
            <v>LAND&amp;ME</v>
          </cell>
          <cell r="F3007" t="str">
            <v>Balance Sheet</v>
          </cell>
          <cell r="G3007">
            <v>125942.51</v>
          </cell>
          <cell r="H3007">
            <v>125942.51</v>
          </cell>
          <cell r="I3007">
            <v>125942.51</v>
          </cell>
          <cell r="J3007">
            <v>125942.51</v>
          </cell>
          <cell r="K3007">
            <v>125942.51</v>
          </cell>
          <cell r="L3007">
            <v>125942.51</v>
          </cell>
          <cell r="M3007">
            <v>125942.51</v>
          </cell>
          <cell r="N3007">
            <v>125942.51</v>
          </cell>
          <cell r="O3007">
            <v>125942.51</v>
          </cell>
          <cell r="P3007">
            <v>125942.51</v>
          </cell>
          <cell r="Q3007">
            <v>125942.51</v>
          </cell>
          <cell r="R3007">
            <v>125942.51</v>
          </cell>
          <cell r="S3007">
            <v>1511310.1199999999</v>
          </cell>
          <cell r="T3007" t="str">
            <v>USD</v>
          </cell>
          <cell r="U3007" t="str">
            <v>ASSETS</v>
          </cell>
          <cell r="V3007" t="str">
            <v>OTHER ASSETS</v>
          </cell>
        </row>
        <row r="3008">
          <cell r="C3008" t="str">
            <v>S3   F22000021MUSD</v>
          </cell>
          <cell r="D3008" t="str">
            <v>CBAAA***</v>
          </cell>
          <cell r="E3008" t="str">
            <v>LAND&amp;ME</v>
          </cell>
          <cell r="F3008" t="str">
            <v>Balance Sheet</v>
          </cell>
          <cell r="G3008">
            <v>2955790.64</v>
          </cell>
          <cell r="H3008">
            <v>2968295.13</v>
          </cell>
          <cell r="I3008">
            <v>3424627.13</v>
          </cell>
          <cell r="J3008">
            <v>3424627.13</v>
          </cell>
          <cell r="K3008">
            <v>3424627.13</v>
          </cell>
          <cell r="L3008">
            <v>3424627.13</v>
          </cell>
          <cell r="M3008">
            <v>3424627.13</v>
          </cell>
          <cell r="N3008">
            <v>3424627.13</v>
          </cell>
          <cell r="O3008">
            <v>3424627.13</v>
          </cell>
          <cell r="P3008">
            <v>3424627.13</v>
          </cell>
          <cell r="Q3008">
            <v>3424627.13</v>
          </cell>
          <cell r="R3008">
            <v>3424627.13</v>
          </cell>
          <cell r="S3008">
            <v>40170357.069999993</v>
          </cell>
          <cell r="T3008" t="str">
            <v>USD</v>
          </cell>
          <cell r="U3008" t="str">
            <v>ASSETS</v>
          </cell>
          <cell r="V3008" t="str">
            <v>OTHER ASSETS</v>
          </cell>
        </row>
        <row r="3009">
          <cell r="C3009" t="str">
            <v>S3   F22000022EUSD</v>
          </cell>
          <cell r="D3009" t="str">
            <v>CBAAA***</v>
          </cell>
          <cell r="E3009" t="str">
            <v>LAND&amp;ME</v>
          </cell>
          <cell r="F3009" t="str">
            <v>Balance Sheet</v>
          </cell>
          <cell r="G3009">
            <v>55582</v>
          </cell>
          <cell r="H3009">
            <v>55582</v>
          </cell>
          <cell r="I3009">
            <v>55582</v>
          </cell>
          <cell r="J3009">
            <v>55582</v>
          </cell>
          <cell r="K3009">
            <v>55582</v>
          </cell>
          <cell r="L3009">
            <v>55582</v>
          </cell>
          <cell r="M3009">
            <v>55582</v>
          </cell>
          <cell r="N3009">
            <v>55582</v>
          </cell>
          <cell r="O3009">
            <v>55582</v>
          </cell>
          <cell r="P3009">
            <v>55582</v>
          </cell>
          <cell r="Q3009">
            <v>55582</v>
          </cell>
          <cell r="R3009">
            <v>55582</v>
          </cell>
          <cell r="S3009">
            <v>666984</v>
          </cell>
          <cell r="T3009" t="str">
            <v>USD</v>
          </cell>
          <cell r="U3009" t="str">
            <v>ASSETS</v>
          </cell>
          <cell r="V3009" t="str">
            <v>OTHER ASSETS</v>
          </cell>
        </row>
        <row r="3010">
          <cell r="C3010" t="str">
            <v>S3   F220000231USD</v>
          </cell>
          <cell r="D3010" t="str">
            <v>CBAAA***</v>
          </cell>
          <cell r="E3010" t="str">
            <v>LAND&amp;ME</v>
          </cell>
          <cell r="F3010" t="str">
            <v>Balance Sheet</v>
          </cell>
          <cell r="G3010">
            <v>1242165.96</v>
          </cell>
          <cell r="H3010">
            <v>1242165.96</v>
          </cell>
          <cell r="I3010">
            <v>1242165.96</v>
          </cell>
          <cell r="J3010">
            <v>1242165.96</v>
          </cell>
          <cell r="K3010">
            <v>1242165.96</v>
          </cell>
          <cell r="L3010">
            <v>1242165.96</v>
          </cell>
          <cell r="M3010">
            <v>1242165.96</v>
          </cell>
          <cell r="N3010">
            <v>1242165.96</v>
          </cell>
          <cell r="O3010">
            <v>1242165.96</v>
          </cell>
          <cell r="P3010">
            <v>1242165.96</v>
          </cell>
          <cell r="Q3010">
            <v>1242165.96</v>
          </cell>
          <cell r="R3010">
            <v>1124113.06</v>
          </cell>
          <cell r="S3010">
            <v>14787938.620000003</v>
          </cell>
          <cell r="T3010" t="str">
            <v>USD</v>
          </cell>
          <cell r="U3010" t="str">
            <v>ASSETS</v>
          </cell>
          <cell r="V3010" t="str">
            <v>OTHER ASSETS</v>
          </cell>
        </row>
        <row r="3011">
          <cell r="C3011" t="str">
            <v>S3   F220000232USD</v>
          </cell>
          <cell r="D3011" t="str">
            <v>CBAAA***</v>
          </cell>
          <cell r="E3011" t="str">
            <v>LAND&amp;ME</v>
          </cell>
          <cell r="F3011" t="str">
            <v>Balance Sheet</v>
          </cell>
          <cell r="G3011">
            <v>664098.1</v>
          </cell>
          <cell r="H3011">
            <v>664098.1</v>
          </cell>
          <cell r="I3011">
            <v>664098.1</v>
          </cell>
          <cell r="J3011">
            <v>664098.1</v>
          </cell>
          <cell r="K3011">
            <v>664098.1</v>
          </cell>
          <cell r="L3011">
            <v>692553.66</v>
          </cell>
          <cell r="M3011">
            <v>692553.66</v>
          </cell>
          <cell r="N3011">
            <v>692553.66</v>
          </cell>
          <cell r="O3011">
            <v>692553.66</v>
          </cell>
          <cell r="P3011">
            <v>692553.66</v>
          </cell>
          <cell r="Q3011">
            <v>692553.66</v>
          </cell>
          <cell r="R3011">
            <v>692553.66</v>
          </cell>
          <cell r="S3011">
            <v>8168366.120000001</v>
          </cell>
          <cell r="T3011" t="str">
            <v>USD</v>
          </cell>
          <cell r="U3011" t="str">
            <v>ASSETS</v>
          </cell>
          <cell r="V3011" t="str">
            <v>OTHER ASSETS</v>
          </cell>
        </row>
        <row r="3012">
          <cell r="C3012" t="str">
            <v>S3   F220000236USD</v>
          </cell>
          <cell r="D3012" t="str">
            <v>CBAAA***</v>
          </cell>
          <cell r="E3012" t="str">
            <v>LAND&amp;ME</v>
          </cell>
          <cell r="F3012" t="str">
            <v>Balance Sheet</v>
          </cell>
          <cell r="G3012">
            <v>11941</v>
          </cell>
          <cell r="H3012">
            <v>11941</v>
          </cell>
          <cell r="I3012">
            <v>11941</v>
          </cell>
          <cell r="J3012">
            <v>11941</v>
          </cell>
          <cell r="K3012">
            <v>11941</v>
          </cell>
          <cell r="L3012">
            <v>11941</v>
          </cell>
          <cell r="M3012">
            <v>11941</v>
          </cell>
          <cell r="N3012">
            <v>11941</v>
          </cell>
          <cell r="O3012">
            <v>11941</v>
          </cell>
          <cell r="P3012">
            <v>11941</v>
          </cell>
          <cell r="Q3012">
            <v>11941</v>
          </cell>
          <cell r="R3012">
            <v>11941</v>
          </cell>
          <cell r="S3012">
            <v>143292</v>
          </cell>
          <cell r="T3012" t="str">
            <v>USD</v>
          </cell>
          <cell r="U3012" t="str">
            <v>ASSETS</v>
          </cell>
          <cell r="V3012" t="str">
            <v>OTHER ASSETS</v>
          </cell>
        </row>
        <row r="3013">
          <cell r="C3013" t="str">
            <v>S3   F220000237USD</v>
          </cell>
          <cell r="D3013" t="str">
            <v>CBAAA***</v>
          </cell>
          <cell r="E3013" t="str">
            <v>LAND&amp;ME</v>
          </cell>
          <cell r="F3013" t="str">
            <v>Balance Sheet</v>
          </cell>
          <cell r="G3013">
            <v>1415353.28</v>
          </cell>
          <cell r="H3013">
            <v>1415353.28</v>
          </cell>
          <cell r="I3013">
            <v>1415353.28</v>
          </cell>
          <cell r="J3013">
            <v>1415353.28</v>
          </cell>
          <cell r="K3013">
            <v>1415353.28</v>
          </cell>
          <cell r="L3013">
            <v>1415353.28</v>
          </cell>
          <cell r="M3013">
            <v>1415353.28</v>
          </cell>
          <cell r="N3013">
            <v>1415353.28</v>
          </cell>
          <cell r="O3013">
            <v>1415353.28</v>
          </cell>
          <cell r="P3013">
            <v>1415353.28</v>
          </cell>
          <cell r="Q3013">
            <v>113123.02</v>
          </cell>
          <cell r="R3013">
            <v>113123.02</v>
          </cell>
          <cell r="S3013">
            <v>14379778.839999996</v>
          </cell>
          <cell r="T3013" t="str">
            <v>USD</v>
          </cell>
          <cell r="U3013" t="str">
            <v>ASSETS</v>
          </cell>
          <cell r="V3013" t="str">
            <v>OTHER ASSETS</v>
          </cell>
        </row>
        <row r="3014">
          <cell r="C3014" t="str">
            <v>S3   F22000023EUSD</v>
          </cell>
          <cell r="D3014" t="str">
            <v>CBAAA***</v>
          </cell>
          <cell r="E3014" t="str">
            <v>LAND&amp;ME</v>
          </cell>
          <cell r="F3014" t="str">
            <v>Balance Sheet</v>
          </cell>
          <cell r="G3014">
            <v>32883.69</v>
          </cell>
          <cell r="H3014">
            <v>32883.69</v>
          </cell>
          <cell r="I3014">
            <v>32883.69</v>
          </cell>
          <cell r="J3014">
            <v>32883.69</v>
          </cell>
          <cell r="K3014">
            <v>32883.69</v>
          </cell>
          <cell r="L3014">
            <v>32883.69</v>
          </cell>
          <cell r="M3014">
            <v>32883.69</v>
          </cell>
          <cell r="N3014">
            <v>32883.69</v>
          </cell>
          <cell r="O3014">
            <v>32883.69</v>
          </cell>
          <cell r="P3014">
            <v>32883.69</v>
          </cell>
          <cell r="Q3014">
            <v>32883.69</v>
          </cell>
          <cell r="R3014">
            <v>32883.69</v>
          </cell>
          <cell r="S3014">
            <v>394604.28</v>
          </cell>
          <cell r="T3014" t="str">
            <v>USD</v>
          </cell>
          <cell r="U3014" t="str">
            <v>ASSETS</v>
          </cell>
          <cell r="V3014" t="str">
            <v>OTHER ASSETS</v>
          </cell>
        </row>
        <row r="3015">
          <cell r="C3015" t="str">
            <v>S3   F220000241USD</v>
          </cell>
          <cell r="D3015" t="str">
            <v>CBAAA***</v>
          </cell>
          <cell r="E3015" t="str">
            <v>LAND&amp;ME</v>
          </cell>
          <cell r="F3015" t="str">
            <v>Balance Sheet</v>
          </cell>
          <cell r="G3015">
            <v>221401.76</v>
          </cell>
          <cell r="H3015">
            <v>221401.76</v>
          </cell>
          <cell r="I3015">
            <v>221401.76</v>
          </cell>
          <cell r="J3015">
            <v>184903.87</v>
          </cell>
          <cell r="K3015">
            <v>184903.87</v>
          </cell>
          <cell r="L3015">
            <v>184903.87</v>
          </cell>
          <cell r="M3015">
            <v>184903.87</v>
          </cell>
          <cell r="N3015">
            <v>184903.87</v>
          </cell>
          <cell r="O3015">
            <v>184903.87</v>
          </cell>
          <cell r="P3015">
            <v>184903.87</v>
          </cell>
          <cell r="Q3015">
            <v>184903.87</v>
          </cell>
          <cell r="R3015">
            <v>184903.87</v>
          </cell>
          <cell r="S3015">
            <v>2328340.1100000008</v>
          </cell>
          <cell r="T3015" t="str">
            <v>USD</v>
          </cell>
          <cell r="U3015" t="str">
            <v>ASSETS</v>
          </cell>
          <cell r="V3015" t="str">
            <v>OTHER ASSETS</v>
          </cell>
        </row>
        <row r="3016">
          <cell r="C3016" t="str">
            <v>S3   F220000244USD</v>
          </cell>
          <cell r="D3016" t="str">
            <v>CBAAA***</v>
          </cell>
          <cell r="E3016" t="str">
            <v>LAND&amp;ME</v>
          </cell>
          <cell r="F3016" t="str">
            <v>Balance Sheet</v>
          </cell>
          <cell r="G3016">
            <v>2860206.6</v>
          </cell>
          <cell r="H3016">
            <v>2860206.6</v>
          </cell>
          <cell r="I3016">
            <v>2860206.6</v>
          </cell>
          <cell r="J3016">
            <v>2860206.6</v>
          </cell>
          <cell r="K3016">
            <v>2347386.6</v>
          </cell>
          <cell r="L3016">
            <v>2347386.6</v>
          </cell>
          <cell r="M3016">
            <v>2379916.7200000002</v>
          </cell>
          <cell r="N3016">
            <v>2379916.7200000002</v>
          </cell>
          <cell r="O3016">
            <v>2379916.7200000002</v>
          </cell>
          <cell r="P3016">
            <v>2379916.7200000002</v>
          </cell>
          <cell r="Q3016">
            <v>2379916.7200000002</v>
          </cell>
          <cell r="R3016">
            <v>2352578.48</v>
          </cell>
          <cell r="S3016">
            <v>30387761.679999996</v>
          </cell>
          <cell r="T3016" t="str">
            <v>USD</v>
          </cell>
          <cell r="U3016" t="str">
            <v>ASSETS</v>
          </cell>
          <cell r="V3016" t="str">
            <v>OTHER ASSETS</v>
          </cell>
        </row>
        <row r="3017">
          <cell r="C3017" t="str">
            <v>S3   F220000245USD</v>
          </cell>
          <cell r="D3017" t="str">
            <v>CBAAA***</v>
          </cell>
          <cell r="E3017" t="str">
            <v>LAND&amp;ME</v>
          </cell>
          <cell r="F3017" t="str">
            <v>Balance Sheet</v>
          </cell>
          <cell r="G3017">
            <v>97128.85</v>
          </cell>
          <cell r="H3017">
            <v>97128.85</v>
          </cell>
          <cell r="I3017">
            <v>97128.85</v>
          </cell>
          <cell r="J3017">
            <v>97128.85</v>
          </cell>
          <cell r="K3017">
            <v>97128.85</v>
          </cell>
          <cell r="L3017">
            <v>97128.85</v>
          </cell>
          <cell r="M3017">
            <v>97128.85</v>
          </cell>
          <cell r="N3017">
            <v>97128.85</v>
          </cell>
          <cell r="O3017">
            <v>97128.85</v>
          </cell>
          <cell r="P3017">
            <v>97128.85</v>
          </cell>
          <cell r="Q3017">
            <v>97128.85</v>
          </cell>
          <cell r="R3017">
            <v>97128.85</v>
          </cell>
          <cell r="S3017">
            <v>1165546.2</v>
          </cell>
          <cell r="T3017" t="str">
            <v>USD</v>
          </cell>
          <cell r="U3017" t="str">
            <v>ASSETS</v>
          </cell>
          <cell r="V3017" t="str">
            <v>OTHER ASSETS</v>
          </cell>
        </row>
        <row r="3018">
          <cell r="C3018" t="str">
            <v>S3   F220000248USD</v>
          </cell>
          <cell r="D3018" t="str">
            <v>CBAAA***</v>
          </cell>
          <cell r="E3018" t="str">
            <v>LAND&amp;ME</v>
          </cell>
          <cell r="F3018" t="str">
            <v>Balance Sheet</v>
          </cell>
          <cell r="G3018">
            <v>0</v>
          </cell>
          <cell r="H3018">
            <v>0</v>
          </cell>
          <cell r="I3018">
            <v>0</v>
          </cell>
          <cell r="J3018">
            <v>0</v>
          </cell>
          <cell r="K3018">
            <v>0</v>
          </cell>
          <cell r="L3018">
            <v>0</v>
          </cell>
          <cell r="M3018">
            <v>0</v>
          </cell>
          <cell r="N3018">
            <v>0</v>
          </cell>
          <cell r="O3018">
            <v>0</v>
          </cell>
          <cell r="P3018">
            <v>413392.64000000001</v>
          </cell>
          <cell r="Q3018">
            <v>428747.39</v>
          </cell>
          <cell r="R3018">
            <v>428747.39</v>
          </cell>
          <cell r="S3018">
            <v>1270887.42</v>
          </cell>
          <cell r="T3018" t="str">
            <v>USD</v>
          </cell>
          <cell r="U3018" t="str">
            <v>ASSETS</v>
          </cell>
          <cell r="V3018" t="str">
            <v>OTHER ASSETS</v>
          </cell>
        </row>
        <row r="3019">
          <cell r="C3019" t="str">
            <v>S3   F22000024HUSD</v>
          </cell>
          <cell r="D3019" t="str">
            <v>CBAAA***</v>
          </cell>
          <cell r="E3019" t="str">
            <v>LAND&amp;ME</v>
          </cell>
          <cell r="F3019" t="str">
            <v>Balance Sheet</v>
          </cell>
          <cell r="G3019">
            <v>3668777.45</v>
          </cell>
          <cell r="H3019">
            <v>3679180.55</v>
          </cell>
          <cell r="I3019">
            <v>3679180.55</v>
          </cell>
          <cell r="J3019">
            <v>3703430.55</v>
          </cell>
          <cell r="K3019">
            <v>3703430.55</v>
          </cell>
          <cell r="L3019">
            <v>3703430.55</v>
          </cell>
          <cell r="M3019">
            <v>3703430.55</v>
          </cell>
          <cell r="N3019">
            <v>3703430.55</v>
          </cell>
          <cell r="O3019">
            <v>3703430.55</v>
          </cell>
          <cell r="P3019">
            <v>3703430.55</v>
          </cell>
          <cell r="Q3019">
            <v>3757831.18</v>
          </cell>
          <cell r="R3019">
            <v>3757831.18</v>
          </cell>
          <cell r="S3019">
            <v>44466814.760000005</v>
          </cell>
          <cell r="T3019" t="str">
            <v>USD</v>
          </cell>
          <cell r="U3019" t="str">
            <v>ASSETS</v>
          </cell>
          <cell r="V3019" t="str">
            <v>OTHER ASSETS</v>
          </cell>
        </row>
        <row r="3020">
          <cell r="C3020" t="str">
            <v>S3   F22000024TUSD</v>
          </cell>
          <cell r="D3020" t="str">
            <v>CBAAA***</v>
          </cell>
          <cell r="E3020" t="str">
            <v>LAND&amp;ME</v>
          </cell>
          <cell r="F3020" t="str">
            <v>Balance Sheet</v>
          </cell>
          <cell r="G3020">
            <v>1686121.19</v>
          </cell>
          <cell r="H3020">
            <v>1686121.19</v>
          </cell>
          <cell r="I3020">
            <v>1686121.19</v>
          </cell>
          <cell r="J3020">
            <v>1686121.19</v>
          </cell>
          <cell r="K3020">
            <v>1686121.19</v>
          </cell>
          <cell r="L3020">
            <v>1705174.94</v>
          </cell>
          <cell r="M3020">
            <v>1705174.94</v>
          </cell>
          <cell r="N3020">
            <v>1705174.94</v>
          </cell>
          <cell r="O3020">
            <v>1705174.94</v>
          </cell>
          <cell r="P3020">
            <v>1705174.94</v>
          </cell>
          <cell r="Q3020">
            <v>1705174.94</v>
          </cell>
          <cell r="R3020">
            <v>1705174.94</v>
          </cell>
          <cell r="S3020">
            <v>20366830.530000001</v>
          </cell>
          <cell r="T3020" t="str">
            <v>USD</v>
          </cell>
          <cell r="U3020" t="str">
            <v>ASSETS</v>
          </cell>
          <cell r="V3020" t="str">
            <v>OTHER ASSETS</v>
          </cell>
        </row>
        <row r="3021">
          <cell r="C3021" t="str">
            <v>S3   F220000251USD</v>
          </cell>
          <cell r="D3021" t="str">
            <v>CBAAA***</v>
          </cell>
          <cell r="E3021" t="str">
            <v>LAND&amp;ME</v>
          </cell>
          <cell r="F3021" t="str">
            <v>Balance Sheet</v>
          </cell>
          <cell r="G3021">
            <v>559679.82999999996</v>
          </cell>
          <cell r="H3021">
            <v>559679.82999999996</v>
          </cell>
          <cell r="I3021">
            <v>559679.82999999996</v>
          </cell>
          <cell r="J3021">
            <v>559679.82999999996</v>
          </cell>
          <cell r="K3021">
            <v>559679.82999999996</v>
          </cell>
          <cell r="L3021">
            <v>559679.82999999996</v>
          </cell>
          <cell r="M3021">
            <v>559679.82999999996</v>
          </cell>
          <cell r="N3021">
            <v>559679.82999999996</v>
          </cell>
          <cell r="O3021">
            <v>559679.82999999996</v>
          </cell>
          <cell r="P3021">
            <v>559679.82999999996</v>
          </cell>
          <cell r="Q3021">
            <v>111262.14</v>
          </cell>
          <cell r="R3021">
            <v>112234.69</v>
          </cell>
          <cell r="S3021">
            <v>5820295.1299999999</v>
          </cell>
          <cell r="T3021" t="str">
            <v>USD</v>
          </cell>
          <cell r="U3021" t="str">
            <v>ASSETS</v>
          </cell>
          <cell r="V3021" t="str">
            <v>OTHER ASSETS</v>
          </cell>
        </row>
        <row r="3022">
          <cell r="C3022" t="str">
            <v>S3   F220000255USD</v>
          </cell>
          <cell r="D3022" t="str">
            <v>CBAAA***</v>
          </cell>
          <cell r="E3022" t="str">
            <v>LAND&amp;ME</v>
          </cell>
          <cell r="F3022" t="str">
            <v>Balance Sheet</v>
          </cell>
          <cell r="G3022">
            <v>1232670.51</v>
          </cell>
          <cell r="H3022">
            <v>1232670.51</v>
          </cell>
          <cell r="I3022">
            <v>335975.21</v>
          </cell>
          <cell r="J3022">
            <v>335975.21</v>
          </cell>
          <cell r="K3022">
            <v>335975.21</v>
          </cell>
          <cell r="L3022">
            <v>335975.21</v>
          </cell>
          <cell r="M3022">
            <v>361463.59</v>
          </cell>
          <cell r="N3022">
            <v>361463.59</v>
          </cell>
          <cell r="O3022">
            <v>361463.59</v>
          </cell>
          <cell r="P3022">
            <v>361463.59</v>
          </cell>
          <cell r="Q3022">
            <v>361463.59</v>
          </cell>
          <cell r="R3022">
            <v>361463.59</v>
          </cell>
          <cell r="S3022">
            <v>5978023.3999999994</v>
          </cell>
          <cell r="T3022" t="str">
            <v>USD</v>
          </cell>
          <cell r="U3022" t="str">
            <v>ASSETS</v>
          </cell>
          <cell r="V3022" t="str">
            <v>OTHER ASSETS</v>
          </cell>
        </row>
        <row r="3023">
          <cell r="C3023" t="str">
            <v>S3   F220000257USD</v>
          </cell>
          <cell r="D3023" t="str">
            <v>CBAAA***</v>
          </cell>
          <cell r="E3023" t="str">
            <v>LAND&amp;ME</v>
          </cell>
          <cell r="F3023" t="str">
            <v>Balance Sheet</v>
          </cell>
          <cell r="G3023">
            <v>10222</v>
          </cell>
          <cell r="H3023">
            <v>0</v>
          </cell>
          <cell r="I3023">
            <v>0</v>
          </cell>
          <cell r="J3023">
            <v>0</v>
          </cell>
          <cell r="K3023">
            <v>0</v>
          </cell>
          <cell r="L3023">
            <v>0</v>
          </cell>
          <cell r="M3023">
            <v>0</v>
          </cell>
          <cell r="N3023">
            <v>0</v>
          </cell>
          <cell r="O3023">
            <v>0</v>
          </cell>
          <cell r="P3023">
            <v>0</v>
          </cell>
          <cell r="Q3023">
            <v>0</v>
          </cell>
          <cell r="R3023">
            <v>0</v>
          </cell>
          <cell r="S3023">
            <v>10222</v>
          </cell>
          <cell r="T3023" t="str">
            <v>USD</v>
          </cell>
          <cell r="U3023" t="str">
            <v>ASSETS</v>
          </cell>
          <cell r="V3023" t="str">
            <v>OTHER ASSETS</v>
          </cell>
        </row>
        <row r="3024">
          <cell r="C3024" t="str">
            <v>S3   F22000025EUSD</v>
          </cell>
          <cell r="D3024" t="str">
            <v>CBAAA***</v>
          </cell>
          <cell r="E3024" t="str">
            <v>LAND&amp;ME</v>
          </cell>
          <cell r="F3024" t="str">
            <v>Balance Sheet</v>
          </cell>
          <cell r="G3024">
            <v>4492774.58</v>
          </cell>
          <cell r="H3024">
            <v>4553473.72</v>
          </cell>
          <cell r="I3024">
            <v>4553473.72</v>
          </cell>
          <cell r="J3024">
            <v>4389875.24</v>
          </cell>
          <cell r="K3024">
            <v>4389875.24</v>
          </cell>
          <cell r="L3024">
            <v>4389875.24</v>
          </cell>
          <cell r="M3024">
            <v>4365215.24</v>
          </cell>
          <cell r="N3024">
            <v>4068362.17</v>
          </cell>
          <cell r="O3024">
            <v>4068362.17</v>
          </cell>
          <cell r="P3024">
            <v>4068362.17</v>
          </cell>
          <cell r="Q3024">
            <v>4068362.17</v>
          </cell>
          <cell r="R3024">
            <v>4068362.17</v>
          </cell>
          <cell r="S3024">
            <v>51476373.830000013</v>
          </cell>
          <cell r="T3024" t="str">
            <v>USD</v>
          </cell>
          <cell r="U3024" t="str">
            <v>ASSETS</v>
          </cell>
          <cell r="V3024" t="str">
            <v>OTHER ASSETS</v>
          </cell>
        </row>
        <row r="3025">
          <cell r="C3025" t="str">
            <v>S3   F22000025RUSD</v>
          </cell>
          <cell r="D3025" t="str">
            <v>CBAAB***</v>
          </cell>
          <cell r="E3025" t="str">
            <v>LAND&amp;ME</v>
          </cell>
          <cell r="F3025" t="str">
            <v>Balance Sheet</v>
          </cell>
          <cell r="G3025">
            <v>1055600.4099999999</v>
          </cell>
          <cell r="H3025">
            <v>1134920.96</v>
          </cell>
          <cell r="I3025">
            <v>1134920.96</v>
          </cell>
          <cell r="J3025">
            <v>1134920.96</v>
          </cell>
          <cell r="K3025">
            <v>1134920.96</v>
          </cell>
          <cell r="L3025">
            <v>1134920.96</v>
          </cell>
          <cell r="M3025">
            <v>1134920.96</v>
          </cell>
          <cell r="N3025">
            <v>1134920.96</v>
          </cell>
          <cell r="O3025">
            <v>1134920.96</v>
          </cell>
          <cell r="P3025">
            <v>1156617.79</v>
          </cell>
          <cell r="Q3025">
            <v>1156617.79</v>
          </cell>
          <cell r="R3025">
            <v>1156617.79</v>
          </cell>
          <cell r="S3025">
            <v>13604821.459999997</v>
          </cell>
          <cell r="T3025" t="str">
            <v>USD</v>
          </cell>
          <cell r="U3025" t="str">
            <v>ASSETS</v>
          </cell>
          <cell r="V3025" t="str">
            <v>OTHER ASSETS</v>
          </cell>
        </row>
        <row r="3026">
          <cell r="C3026" t="str">
            <v>S3   F22000025UUSD</v>
          </cell>
          <cell r="D3026" t="str">
            <v>CBAAA***</v>
          </cell>
          <cell r="E3026" t="str">
            <v>LAND&amp;ME</v>
          </cell>
          <cell r="F3026" t="str">
            <v>Balance Sheet</v>
          </cell>
          <cell r="G3026">
            <v>131294</v>
          </cell>
          <cell r="H3026">
            <v>131294</v>
          </cell>
          <cell r="I3026">
            <v>131294</v>
          </cell>
          <cell r="J3026">
            <v>131294</v>
          </cell>
          <cell r="K3026">
            <v>131294</v>
          </cell>
          <cell r="L3026">
            <v>131294</v>
          </cell>
          <cell r="M3026">
            <v>131294</v>
          </cell>
          <cell r="N3026">
            <v>131294</v>
          </cell>
          <cell r="O3026">
            <v>131294</v>
          </cell>
          <cell r="P3026">
            <v>131294</v>
          </cell>
          <cell r="Q3026">
            <v>131294</v>
          </cell>
          <cell r="R3026">
            <v>131294</v>
          </cell>
          <cell r="S3026">
            <v>1575528</v>
          </cell>
          <cell r="T3026" t="str">
            <v>USD</v>
          </cell>
          <cell r="U3026" t="str">
            <v>ASSETS</v>
          </cell>
          <cell r="V3026" t="str">
            <v>OTHER ASSETS</v>
          </cell>
        </row>
        <row r="3027">
          <cell r="C3027" t="str">
            <v>S3   F22000025ZUSD</v>
          </cell>
          <cell r="D3027" t="str">
            <v>CBAAA***</v>
          </cell>
          <cell r="E3027" t="str">
            <v>LAND&amp;ME</v>
          </cell>
          <cell r="F3027" t="str">
            <v>Balance Sheet</v>
          </cell>
          <cell r="G3027">
            <v>3088591.68</v>
          </cell>
          <cell r="H3027">
            <v>3320884.94</v>
          </cell>
          <cell r="I3027">
            <v>3320884.94</v>
          </cell>
          <cell r="J3027">
            <v>3320884.94</v>
          </cell>
          <cell r="K3027">
            <v>3320884.94</v>
          </cell>
          <cell r="L3027">
            <v>3320884.94</v>
          </cell>
          <cell r="M3027">
            <v>3320884.94</v>
          </cell>
          <cell r="N3027">
            <v>3320884.94</v>
          </cell>
          <cell r="O3027">
            <v>3320884.94</v>
          </cell>
          <cell r="P3027">
            <v>3380884.94</v>
          </cell>
          <cell r="Q3027">
            <v>3380884.94</v>
          </cell>
          <cell r="R3027">
            <v>3421691.92</v>
          </cell>
          <cell r="S3027">
            <v>39839133.000000007</v>
          </cell>
          <cell r="T3027" t="str">
            <v>USD</v>
          </cell>
          <cell r="U3027" t="str">
            <v>ASSETS</v>
          </cell>
          <cell r="V3027" t="str">
            <v>OTHER ASSETS</v>
          </cell>
        </row>
        <row r="3028">
          <cell r="C3028" t="str">
            <v>S3   F220000261USD</v>
          </cell>
          <cell r="D3028" t="str">
            <v>CBAAA***</v>
          </cell>
          <cell r="E3028" t="str">
            <v>LAND&amp;ME</v>
          </cell>
          <cell r="F3028" t="str">
            <v>Balance Sheet</v>
          </cell>
          <cell r="G3028">
            <v>7106775.6900000004</v>
          </cell>
          <cell r="H3028">
            <v>7631423.4000000004</v>
          </cell>
          <cell r="I3028">
            <v>7631423.4000000004</v>
          </cell>
          <cell r="J3028">
            <v>7437262.7699999996</v>
          </cell>
          <cell r="K3028">
            <v>7437262.7699999996</v>
          </cell>
          <cell r="L3028">
            <v>7437262.7699999996</v>
          </cell>
          <cell r="M3028">
            <v>7437262.7699999996</v>
          </cell>
          <cell r="N3028">
            <v>7437262.7699999996</v>
          </cell>
          <cell r="O3028">
            <v>7437262.7699999996</v>
          </cell>
          <cell r="P3028">
            <v>7442690.3099999996</v>
          </cell>
          <cell r="Q3028">
            <v>7522686.1699999999</v>
          </cell>
          <cell r="R3028">
            <v>7403602.7000000002</v>
          </cell>
          <cell r="S3028">
            <v>89362178.289999992</v>
          </cell>
          <cell r="T3028" t="str">
            <v>USD</v>
          </cell>
          <cell r="U3028" t="str">
            <v>ASSETS</v>
          </cell>
          <cell r="V3028" t="str">
            <v>OTHER ASSETS</v>
          </cell>
        </row>
        <row r="3029">
          <cell r="C3029" t="str">
            <v>S3   F22000026GUSD</v>
          </cell>
          <cell r="D3029" t="str">
            <v>CBAAA***</v>
          </cell>
          <cell r="E3029" t="str">
            <v>LAND&amp;ME</v>
          </cell>
          <cell r="F3029" t="str">
            <v>Balance Sheet</v>
          </cell>
          <cell r="G3029">
            <v>5025.62</v>
          </cell>
          <cell r="H3029">
            <v>5025.62</v>
          </cell>
          <cell r="I3029">
            <v>5025.62</v>
          </cell>
          <cell r="J3029">
            <v>5025.62</v>
          </cell>
          <cell r="K3029">
            <v>5025.62</v>
          </cell>
          <cell r="L3029">
            <v>5025.62</v>
          </cell>
          <cell r="M3029">
            <v>5025.62</v>
          </cell>
          <cell r="N3029">
            <v>5025.62</v>
          </cell>
          <cell r="O3029">
            <v>5025.62</v>
          </cell>
          <cell r="P3029">
            <v>5025.62</v>
          </cell>
          <cell r="Q3029">
            <v>5025.62</v>
          </cell>
          <cell r="R3029">
            <v>5025.62</v>
          </cell>
          <cell r="S3029">
            <v>60307.44000000001</v>
          </cell>
          <cell r="T3029" t="str">
            <v>USD</v>
          </cell>
          <cell r="U3029" t="str">
            <v>ASSETS</v>
          </cell>
          <cell r="V3029" t="str">
            <v>OTHER ASSETS</v>
          </cell>
        </row>
        <row r="3030">
          <cell r="C3030" t="str">
            <v>S3   F22000026KUSD</v>
          </cell>
          <cell r="D3030" t="str">
            <v>CBAAA***</v>
          </cell>
          <cell r="E3030" t="str">
            <v>LAND&amp;ME</v>
          </cell>
          <cell r="F3030" t="str">
            <v>Balance Sheet</v>
          </cell>
          <cell r="G3030">
            <v>453050.47</v>
          </cell>
          <cell r="H3030">
            <v>453050.47</v>
          </cell>
          <cell r="I3030">
            <v>453050.47</v>
          </cell>
          <cell r="J3030">
            <v>453050.47</v>
          </cell>
          <cell r="K3030">
            <v>453050.47</v>
          </cell>
          <cell r="L3030">
            <v>362739.68</v>
          </cell>
          <cell r="M3030">
            <v>350053.57</v>
          </cell>
          <cell r="N3030">
            <v>350053.57</v>
          </cell>
          <cell r="O3030">
            <v>350053.57</v>
          </cell>
          <cell r="P3030">
            <v>350053.57</v>
          </cell>
          <cell r="Q3030">
            <v>350053.57</v>
          </cell>
          <cell r="R3030">
            <v>350053.57</v>
          </cell>
          <cell r="S3030">
            <v>4728313.4499999993</v>
          </cell>
          <cell r="T3030" t="str">
            <v>USD</v>
          </cell>
          <cell r="U3030" t="str">
            <v>ASSETS</v>
          </cell>
          <cell r="V3030" t="str">
            <v>OTHER ASSETS</v>
          </cell>
        </row>
        <row r="3031">
          <cell r="C3031" t="str">
            <v>S3   F22000027AUSD</v>
          </cell>
          <cell r="D3031" t="str">
            <v>CBAAA***</v>
          </cell>
          <cell r="E3031" t="str">
            <v>LAND&amp;ME</v>
          </cell>
          <cell r="F3031" t="str">
            <v>Balance Sheet</v>
          </cell>
          <cell r="G3031">
            <v>42645.79</v>
          </cell>
          <cell r="H3031">
            <v>25942.84</v>
          </cell>
          <cell r="I3031">
            <v>25942.84</v>
          </cell>
          <cell r="J3031">
            <v>25942.84</v>
          </cell>
          <cell r="K3031">
            <v>25942.84</v>
          </cell>
          <cell r="L3031">
            <v>25942.84</v>
          </cell>
          <cell r="M3031">
            <v>25942.84</v>
          </cell>
          <cell r="N3031">
            <v>25942.84</v>
          </cell>
          <cell r="O3031">
            <v>25942.84</v>
          </cell>
          <cell r="P3031">
            <v>25942.84</v>
          </cell>
          <cell r="Q3031">
            <v>25942.84</v>
          </cell>
          <cell r="R3031">
            <v>23701.41</v>
          </cell>
          <cell r="S3031">
            <v>325775.59999999998</v>
          </cell>
          <cell r="T3031" t="str">
            <v>USD</v>
          </cell>
          <cell r="U3031" t="str">
            <v>ASSETS</v>
          </cell>
          <cell r="V3031" t="str">
            <v>OTHER ASSETS</v>
          </cell>
        </row>
        <row r="3032">
          <cell r="C3032" t="str">
            <v>S3   F22000027FUSD</v>
          </cell>
          <cell r="D3032" t="str">
            <v>CBAAA***</v>
          </cell>
          <cell r="E3032" t="str">
            <v>LAND&amp;ME</v>
          </cell>
          <cell r="F3032" t="str">
            <v>Balance Sheet</v>
          </cell>
          <cell r="G3032">
            <v>2679384.2799999998</v>
          </cell>
          <cell r="H3032">
            <v>3160384.58</v>
          </cell>
          <cell r="I3032">
            <v>3160384.58</v>
          </cell>
          <cell r="J3032">
            <v>3160384.58</v>
          </cell>
          <cell r="K3032">
            <v>3160384.58</v>
          </cell>
          <cell r="L3032">
            <v>3160384.58</v>
          </cell>
          <cell r="M3032">
            <v>3160384.58</v>
          </cell>
          <cell r="N3032">
            <v>3160384.58</v>
          </cell>
          <cell r="O3032">
            <v>3160384.58</v>
          </cell>
          <cell r="P3032">
            <v>3160384.58</v>
          </cell>
          <cell r="Q3032">
            <v>3103258.03</v>
          </cell>
          <cell r="R3032">
            <v>3103258.03</v>
          </cell>
          <cell r="S3032">
            <v>37329361.559999995</v>
          </cell>
          <cell r="T3032" t="str">
            <v>USD</v>
          </cell>
          <cell r="U3032" t="str">
            <v>ASSETS</v>
          </cell>
          <cell r="V3032" t="str">
            <v>OTHER ASSETS</v>
          </cell>
        </row>
        <row r="3033">
          <cell r="C3033" t="str">
            <v>S3   F22000027KUSD</v>
          </cell>
          <cell r="D3033" t="str">
            <v>CBAAA***</v>
          </cell>
          <cell r="E3033" t="str">
            <v>LAND&amp;ME</v>
          </cell>
          <cell r="F3033" t="str">
            <v>Balance Sheet</v>
          </cell>
          <cell r="G3033">
            <v>34188.15</v>
          </cell>
          <cell r="H3033">
            <v>34188.15</v>
          </cell>
          <cell r="I3033">
            <v>34188.15</v>
          </cell>
          <cell r="J3033">
            <v>34188.15</v>
          </cell>
          <cell r="K3033">
            <v>34188.15</v>
          </cell>
          <cell r="L3033">
            <v>34188.15</v>
          </cell>
          <cell r="M3033">
            <v>34188.15</v>
          </cell>
          <cell r="N3033">
            <v>34188.15</v>
          </cell>
          <cell r="O3033">
            <v>34188.15</v>
          </cell>
          <cell r="P3033">
            <v>34188.15</v>
          </cell>
          <cell r="Q3033">
            <v>34188.15</v>
          </cell>
          <cell r="R3033">
            <v>0</v>
          </cell>
          <cell r="S3033">
            <v>376069.65000000008</v>
          </cell>
          <cell r="T3033" t="str">
            <v>USD</v>
          </cell>
          <cell r="U3033" t="str">
            <v>ASSETS</v>
          </cell>
          <cell r="V3033" t="str">
            <v>OTHER ASSETS</v>
          </cell>
        </row>
        <row r="3034">
          <cell r="C3034" t="str">
            <v>S3   F22000027LUSD</v>
          </cell>
          <cell r="D3034" t="str">
            <v>CBAAA***</v>
          </cell>
          <cell r="E3034" t="str">
            <v>LAND&amp;ME</v>
          </cell>
          <cell r="F3034" t="str">
            <v>Balance Sheet</v>
          </cell>
          <cell r="G3034">
            <v>90553.55</v>
          </cell>
          <cell r="H3034">
            <v>90553.55</v>
          </cell>
          <cell r="I3034">
            <v>90553.55</v>
          </cell>
          <cell r="J3034">
            <v>90553.55</v>
          </cell>
          <cell r="K3034">
            <v>90553.55</v>
          </cell>
          <cell r="L3034">
            <v>90553.55</v>
          </cell>
          <cell r="M3034">
            <v>90553.55</v>
          </cell>
          <cell r="N3034">
            <v>90553.55</v>
          </cell>
          <cell r="O3034">
            <v>90553.55</v>
          </cell>
          <cell r="P3034">
            <v>0</v>
          </cell>
          <cell r="Q3034">
            <v>0</v>
          </cell>
          <cell r="R3034">
            <v>0</v>
          </cell>
          <cell r="S3034">
            <v>814981.95000000019</v>
          </cell>
          <cell r="T3034" t="str">
            <v>USD</v>
          </cell>
          <cell r="U3034" t="str">
            <v>ASSETS</v>
          </cell>
          <cell r="V3034" t="str">
            <v>OTHER ASSETS</v>
          </cell>
        </row>
        <row r="3035">
          <cell r="C3035" t="str">
            <v>S3   F220000280USD</v>
          </cell>
          <cell r="D3035" t="str">
            <v>CBAAA***</v>
          </cell>
          <cell r="E3035" t="str">
            <v>LAND&amp;ME</v>
          </cell>
          <cell r="F3035" t="str">
            <v>Balance Sheet</v>
          </cell>
          <cell r="G3035">
            <v>1239945</v>
          </cell>
          <cell r="H3035">
            <v>1239945</v>
          </cell>
          <cell r="I3035">
            <v>1239945</v>
          </cell>
          <cell r="J3035">
            <v>1239945</v>
          </cell>
          <cell r="K3035">
            <v>1239945</v>
          </cell>
          <cell r="L3035">
            <v>1239945</v>
          </cell>
          <cell r="M3035">
            <v>1239945</v>
          </cell>
          <cell r="N3035">
            <v>1239945</v>
          </cell>
          <cell r="O3035">
            <v>1239945</v>
          </cell>
          <cell r="P3035">
            <v>1239945</v>
          </cell>
          <cell r="Q3035">
            <v>0</v>
          </cell>
          <cell r="R3035">
            <v>0</v>
          </cell>
          <cell r="S3035">
            <v>12399450</v>
          </cell>
          <cell r="T3035" t="str">
            <v>USD</v>
          </cell>
          <cell r="U3035" t="str">
            <v>ASSETS</v>
          </cell>
          <cell r="V3035" t="str">
            <v>OTHER ASSETS</v>
          </cell>
        </row>
        <row r="3036">
          <cell r="C3036" t="str">
            <v>S3   F220000285USD</v>
          </cell>
          <cell r="D3036" t="str">
            <v>CBAAA***</v>
          </cell>
          <cell r="E3036" t="str">
            <v>LAND&amp;ME</v>
          </cell>
          <cell r="F3036" t="str">
            <v>Balance Sheet</v>
          </cell>
          <cell r="G3036">
            <v>6521</v>
          </cell>
          <cell r="H3036">
            <v>6521</v>
          </cell>
          <cell r="I3036">
            <v>6521</v>
          </cell>
          <cell r="J3036">
            <v>6521</v>
          </cell>
          <cell r="K3036">
            <v>6521</v>
          </cell>
          <cell r="L3036">
            <v>6521</v>
          </cell>
          <cell r="M3036">
            <v>6521</v>
          </cell>
          <cell r="N3036">
            <v>6521</v>
          </cell>
          <cell r="O3036">
            <v>6521</v>
          </cell>
          <cell r="P3036">
            <v>6521</v>
          </cell>
          <cell r="Q3036">
            <v>6521</v>
          </cell>
          <cell r="R3036">
            <v>3021</v>
          </cell>
          <cell r="S3036">
            <v>74752</v>
          </cell>
          <cell r="T3036" t="str">
            <v>USD</v>
          </cell>
          <cell r="U3036" t="str">
            <v>ASSETS</v>
          </cell>
          <cell r="V3036" t="str">
            <v>OTHER ASSETS</v>
          </cell>
        </row>
        <row r="3037">
          <cell r="C3037" t="str">
            <v>S3   F22000028KUSD</v>
          </cell>
          <cell r="D3037" t="str">
            <v>CBAAA***</v>
          </cell>
          <cell r="E3037" t="str">
            <v>LAND&amp;ME</v>
          </cell>
          <cell r="F3037" t="str">
            <v>Balance Sheet</v>
          </cell>
          <cell r="G3037">
            <v>312016.64000000001</v>
          </cell>
          <cell r="H3037">
            <v>312016.64000000001</v>
          </cell>
          <cell r="I3037">
            <v>312016.64000000001</v>
          </cell>
          <cell r="J3037">
            <v>312016.64000000001</v>
          </cell>
          <cell r="K3037">
            <v>312016.64000000001</v>
          </cell>
          <cell r="L3037">
            <v>312032.14</v>
          </cell>
          <cell r="M3037">
            <v>312032.14</v>
          </cell>
          <cell r="N3037">
            <v>312032.14</v>
          </cell>
          <cell r="O3037">
            <v>312032.14</v>
          </cell>
          <cell r="P3037">
            <v>312032.14</v>
          </cell>
          <cell r="Q3037">
            <v>258363.42</v>
          </cell>
          <cell r="R3037">
            <v>422618.56</v>
          </cell>
          <cell r="S3037">
            <v>3801225.8800000008</v>
          </cell>
          <cell r="T3037" t="str">
            <v>USD</v>
          </cell>
          <cell r="U3037" t="str">
            <v>ASSETS</v>
          </cell>
          <cell r="V3037" t="str">
            <v>OTHER ASSETS</v>
          </cell>
        </row>
        <row r="3038">
          <cell r="C3038" t="str">
            <v>S3   F22000028RUSD</v>
          </cell>
          <cell r="D3038" t="str">
            <v>CBAAA***</v>
          </cell>
          <cell r="E3038" t="str">
            <v>LAND&amp;ME</v>
          </cell>
          <cell r="F3038" t="str">
            <v>Balance Sheet</v>
          </cell>
          <cell r="G3038">
            <v>9311.1200000000008</v>
          </cell>
          <cell r="H3038">
            <v>9311.1200000000008</v>
          </cell>
          <cell r="I3038">
            <v>9311.1200000000008</v>
          </cell>
          <cell r="J3038">
            <v>9311.1200000000008</v>
          </cell>
          <cell r="K3038">
            <v>9311.1200000000008</v>
          </cell>
          <cell r="L3038">
            <v>9311.1200000000008</v>
          </cell>
          <cell r="M3038">
            <v>9311.1200000000008</v>
          </cell>
          <cell r="N3038">
            <v>9311.1200000000008</v>
          </cell>
          <cell r="O3038">
            <v>9311.1200000000008</v>
          </cell>
          <cell r="P3038">
            <v>9311.1200000000008</v>
          </cell>
          <cell r="Q3038">
            <v>9311.1200000000008</v>
          </cell>
          <cell r="R3038">
            <v>9311.1200000000008</v>
          </cell>
          <cell r="S3038">
            <v>111733.43999999999</v>
          </cell>
          <cell r="T3038" t="str">
            <v>USD</v>
          </cell>
          <cell r="U3038" t="str">
            <v>ASSETS</v>
          </cell>
          <cell r="V3038" t="str">
            <v>OTHER ASSETS</v>
          </cell>
        </row>
        <row r="3039">
          <cell r="C3039" t="str">
            <v>S3   F22000029LUSD</v>
          </cell>
          <cell r="D3039" t="str">
            <v>CBAAA***</v>
          </cell>
          <cell r="E3039" t="str">
            <v>LAND&amp;ME</v>
          </cell>
          <cell r="F3039" t="str">
            <v>Balance Sheet</v>
          </cell>
          <cell r="G3039">
            <v>54443.09</v>
          </cell>
          <cell r="H3039">
            <v>0</v>
          </cell>
          <cell r="I3039">
            <v>0</v>
          </cell>
          <cell r="J3039">
            <v>0</v>
          </cell>
          <cell r="K3039">
            <v>0</v>
          </cell>
          <cell r="L3039">
            <v>0</v>
          </cell>
          <cell r="M3039">
            <v>0</v>
          </cell>
          <cell r="N3039">
            <v>0</v>
          </cell>
          <cell r="O3039">
            <v>0</v>
          </cell>
          <cell r="P3039">
            <v>0</v>
          </cell>
          <cell r="Q3039">
            <v>0</v>
          </cell>
          <cell r="R3039">
            <v>0</v>
          </cell>
          <cell r="S3039">
            <v>54443.09</v>
          </cell>
          <cell r="T3039" t="str">
            <v>USD</v>
          </cell>
          <cell r="U3039" t="str">
            <v>ASSETS</v>
          </cell>
          <cell r="V3039" t="str">
            <v>OTHER ASSETS</v>
          </cell>
        </row>
        <row r="3040">
          <cell r="C3040" t="str">
            <v>S3   F2200002A2USD</v>
          </cell>
          <cell r="D3040" t="str">
            <v>CBAAA***</v>
          </cell>
          <cell r="E3040" t="str">
            <v>LAND&amp;ME</v>
          </cell>
          <cell r="F3040" t="str">
            <v>Balance Sheet</v>
          </cell>
          <cell r="G3040">
            <v>1386.05</v>
          </cell>
          <cell r="H3040">
            <v>1386.05</v>
          </cell>
          <cell r="I3040">
            <v>1386.05</v>
          </cell>
          <cell r="J3040">
            <v>1386.05</v>
          </cell>
          <cell r="K3040">
            <v>1386.05</v>
          </cell>
          <cell r="L3040">
            <v>1386.05</v>
          </cell>
          <cell r="M3040">
            <v>1386.05</v>
          </cell>
          <cell r="N3040">
            <v>1386.05</v>
          </cell>
          <cell r="O3040">
            <v>1386.05</v>
          </cell>
          <cell r="P3040">
            <v>1386.05</v>
          </cell>
          <cell r="Q3040">
            <v>1386.05</v>
          </cell>
          <cell r="R3040">
            <v>1386.05</v>
          </cell>
          <cell r="S3040">
            <v>16632.599999999995</v>
          </cell>
          <cell r="T3040" t="str">
            <v>USD</v>
          </cell>
          <cell r="U3040" t="str">
            <v>ASSETS</v>
          </cell>
          <cell r="V3040" t="str">
            <v>OTHER ASSETS</v>
          </cell>
        </row>
        <row r="3041">
          <cell r="C3041" t="str">
            <v>S3   F2200002AAUSD</v>
          </cell>
          <cell r="D3041" t="str">
            <v>CBAAA***</v>
          </cell>
          <cell r="E3041" t="str">
            <v>LAND&amp;ME</v>
          </cell>
          <cell r="F3041" t="str">
            <v>Balance Sheet</v>
          </cell>
          <cell r="G3041">
            <v>773386.85</v>
          </cell>
          <cell r="H3041">
            <v>773386.85</v>
          </cell>
          <cell r="I3041">
            <v>773386.85</v>
          </cell>
          <cell r="J3041">
            <v>773386.85</v>
          </cell>
          <cell r="K3041">
            <v>773386.85</v>
          </cell>
          <cell r="L3041">
            <v>773386.85</v>
          </cell>
          <cell r="M3041">
            <v>773386.85</v>
          </cell>
          <cell r="N3041">
            <v>773386.85</v>
          </cell>
          <cell r="O3041">
            <v>773386.85</v>
          </cell>
          <cell r="P3041">
            <v>773386.85</v>
          </cell>
          <cell r="Q3041">
            <v>773386.85</v>
          </cell>
          <cell r="R3041">
            <v>773386.85</v>
          </cell>
          <cell r="S3041">
            <v>9280642.1999999974</v>
          </cell>
          <cell r="T3041" t="str">
            <v>USD</v>
          </cell>
          <cell r="U3041" t="str">
            <v>ASSETS</v>
          </cell>
          <cell r="V3041" t="str">
            <v>OTHER ASSETS</v>
          </cell>
        </row>
        <row r="3042">
          <cell r="C3042" t="str">
            <v>S3   F2200002AEUSD</v>
          </cell>
          <cell r="D3042" t="str">
            <v>CBAAA***</v>
          </cell>
          <cell r="E3042" t="str">
            <v>LAND&amp;ME</v>
          </cell>
          <cell r="F3042" t="str">
            <v>Balance Sheet</v>
          </cell>
          <cell r="G3042">
            <v>547660.26</v>
          </cell>
          <cell r="H3042">
            <v>547660.26</v>
          </cell>
          <cell r="I3042">
            <v>547660.26</v>
          </cell>
          <cell r="J3042">
            <v>547660.26</v>
          </cell>
          <cell r="K3042">
            <v>547660.26</v>
          </cell>
          <cell r="L3042">
            <v>547660.26</v>
          </cell>
          <cell r="M3042">
            <v>547660.26</v>
          </cell>
          <cell r="N3042">
            <v>547660.26</v>
          </cell>
          <cell r="O3042">
            <v>547660.26</v>
          </cell>
          <cell r="P3042">
            <v>547660.26</v>
          </cell>
          <cell r="Q3042">
            <v>547660.26</v>
          </cell>
          <cell r="R3042">
            <v>547660.26</v>
          </cell>
          <cell r="S3042">
            <v>6571923.1199999982</v>
          </cell>
          <cell r="T3042" t="str">
            <v>USD</v>
          </cell>
          <cell r="U3042" t="str">
            <v>ASSETS</v>
          </cell>
          <cell r="V3042" t="str">
            <v>OTHER ASSETS</v>
          </cell>
        </row>
        <row r="3043">
          <cell r="C3043" t="str">
            <v>S3   F2200002ATUSD</v>
          </cell>
          <cell r="D3043" t="str">
            <v>CBAAA***</v>
          </cell>
          <cell r="E3043" t="str">
            <v>LAND&amp;ME</v>
          </cell>
          <cell r="F3043" t="str">
            <v>Balance Sheet</v>
          </cell>
          <cell r="G3043">
            <v>4830516.45</v>
          </cell>
          <cell r="H3043">
            <v>4931682.7300000004</v>
          </cell>
          <cell r="I3043">
            <v>4931682.7300000004</v>
          </cell>
          <cell r="J3043">
            <v>4931682.7300000004</v>
          </cell>
          <cell r="K3043">
            <v>4931682.7300000004</v>
          </cell>
          <cell r="L3043">
            <v>4931682.7300000004</v>
          </cell>
          <cell r="M3043">
            <v>4931682.7300000004</v>
          </cell>
          <cell r="N3043">
            <v>4931682.7300000004</v>
          </cell>
          <cell r="O3043">
            <v>4931682.7300000004</v>
          </cell>
          <cell r="P3043">
            <v>4966269.42</v>
          </cell>
          <cell r="Q3043">
            <v>4804110.79</v>
          </cell>
          <cell r="R3043">
            <v>4804110.79</v>
          </cell>
          <cell r="S3043">
            <v>58858469.290000007</v>
          </cell>
          <cell r="T3043" t="str">
            <v>USD</v>
          </cell>
          <cell r="U3043" t="str">
            <v>ASSETS</v>
          </cell>
          <cell r="V3043" t="str">
            <v>OTHER ASSETS</v>
          </cell>
        </row>
        <row r="3044">
          <cell r="C3044" t="str">
            <v>S3   F2200002BMUSD</v>
          </cell>
          <cell r="D3044" t="str">
            <v>CBAAA***</v>
          </cell>
          <cell r="E3044" t="str">
            <v>LAND&amp;ME</v>
          </cell>
          <cell r="F3044" t="str">
            <v>Balance Sheet</v>
          </cell>
          <cell r="G3044">
            <v>6623.63</v>
          </cell>
          <cell r="H3044">
            <v>6623.63</v>
          </cell>
          <cell r="I3044">
            <v>6623.63</v>
          </cell>
          <cell r="J3044">
            <v>6623.63</v>
          </cell>
          <cell r="K3044">
            <v>6623.63</v>
          </cell>
          <cell r="L3044">
            <v>6623.63</v>
          </cell>
          <cell r="M3044">
            <v>6623.63</v>
          </cell>
          <cell r="N3044">
            <v>6623.63</v>
          </cell>
          <cell r="O3044">
            <v>6623.63</v>
          </cell>
          <cell r="P3044">
            <v>6623.63</v>
          </cell>
          <cell r="Q3044">
            <v>6623.63</v>
          </cell>
          <cell r="R3044">
            <v>6623.63</v>
          </cell>
          <cell r="S3044">
            <v>79483.56</v>
          </cell>
          <cell r="T3044" t="str">
            <v>USD</v>
          </cell>
          <cell r="U3044" t="str">
            <v>ASSETS</v>
          </cell>
          <cell r="V3044" t="str">
            <v>OTHER ASSETS</v>
          </cell>
        </row>
        <row r="3045">
          <cell r="C3045" t="str">
            <v>S3   F2200002BUUSD</v>
          </cell>
          <cell r="D3045" t="str">
            <v>CBAAA***</v>
          </cell>
          <cell r="E3045" t="str">
            <v>LAND&amp;ME</v>
          </cell>
          <cell r="F3045" t="str">
            <v>Balance Sheet</v>
          </cell>
          <cell r="G3045">
            <v>2862385.98</v>
          </cell>
          <cell r="H3045">
            <v>2862385.98</v>
          </cell>
          <cell r="I3045">
            <v>2862385.98</v>
          </cell>
          <cell r="J3045">
            <v>2862385.98</v>
          </cell>
          <cell r="K3045">
            <v>2879920.98</v>
          </cell>
          <cell r="L3045">
            <v>2879920.98</v>
          </cell>
          <cell r="M3045">
            <v>2879920.98</v>
          </cell>
          <cell r="N3045">
            <v>2879920.98</v>
          </cell>
          <cell r="O3045">
            <v>2879920.98</v>
          </cell>
          <cell r="P3045">
            <v>2879920.98</v>
          </cell>
          <cell r="Q3045">
            <v>2879920.98</v>
          </cell>
          <cell r="R3045">
            <v>2879920.98</v>
          </cell>
          <cell r="S3045">
            <v>34488911.759999998</v>
          </cell>
          <cell r="T3045" t="str">
            <v>USD</v>
          </cell>
          <cell r="U3045" t="str">
            <v>ASSETS</v>
          </cell>
          <cell r="V3045" t="str">
            <v>OTHER ASSETS</v>
          </cell>
        </row>
        <row r="3046">
          <cell r="C3046" t="str">
            <v>S3   F2200002C7USD</v>
          </cell>
          <cell r="D3046" t="str">
            <v>CBAAA***</v>
          </cell>
          <cell r="E3046" t="str">
            <v>LAND&amp;ME</v>
          </cell>
          <cell r="F3046" t="str">
            <v>Balance Sheet</v>
          </cell>
          <cell r="G3046">
            <v>672495.66</v>
          </cell>
          <cell r="H3046">
            <v>672495.66</v>
          </cell>
          <cell r="I3046">
            <v>672495.66</v>
          </cell>
          <cell r="J3046">
            <v>672495.66</v>
          </cell>
          <cell r="K3046">
            <v>672495.66</v>
          </cell>
          <cell r="L3046">
            <v>672495.66</v>
          </cell>
          <cell r="M3046">
            <v>672495.66</v>
          </cell>
          <cell r="N3046">
            <v>672495.66</v>
          </cell>
          <cell r="O3046">
            <v>672495.66</v>
          </cell>
          <cell r="P3046">
            <v>672495.66</v>
          </cell>
          <cell r="Q3046">
            <v>672495.66</v>
          </cell>
          <cell r="R3046">
            <v>672495.66</v>
          </cell>
          <cell r="S3046">
            <v>8069947.9200000009</v>
          </cell>
          <cell r="T3046" t="str">
            <v>USD</v>
          </cell>
          <cell r="U3046" t="str">
            <v>ASSETS</v>
          </cell>
          <cell r="V3046" t="str">
            <v>OTHER ASSETS</v>
          </cell>
        </row>
        <row r="3047">
          <cell r="C3047" t="str">
            <v>S3   F2200002CFUSD</v>
          </cell>
          <cell r="D3047" t="str">
            <v>CBAAA***</v>
          </cell>
          <cell r="E3047" t="str">
            <v>LAND&amp;ME</v>
          </cell>
          <cell r="F3047" t="str">
            <v>Balance Sheet</v>
          </cell>
          <cell r="G3047">
            <v>2181853.83</v>
          </cell>
          <cell r="H3047">
            <v>2181874.66</v>
          </cell>
          <cell r="I3047">
            <v>2181874.66</v>
          </cell>
          <cell r="J3047">
            <v>2181874.66</v>
          </cell>
          <cell r="K3047">
            <v>2181874.66</v>
          </cell>
          <cell r="L3047">
            <v>2181874.66</v>
          </cell>
          <cell r="M3047">
            <v>2181874.66</v>
          </cell>
          <cell r="N3047">
            <v>2181874.66</v>
          </cell>
          <cell r="O3047">
            <v>2181874.66</v>
          </cell>
          <cell r="P3047">
            <v>2181874.66</v>
          </cell>
          <cell r="Q3047">
            <v>2181874.66</v>
          </cell>
          <cell r="R3047">
            <v>2181874.66</v>
          </cell>
          <cell r="S3047">
            <v>26182475.090000004</v>
          </cell>
          <cell r="T3047" t="str">
            <v>USD</v>
          </cell>
          <cell r="U3047" t="str">
            <v>ASSETS</v>
          </cell>
          <cell r="V3047" t="str">
            <v>OTHER ASSETS</v>
          </cell>
        </row>
        <row r="3048">
          <cell r="C3048" t="str">
            <v>S3   F2200002DOUSD</v>
          </cell>
          <cell r="D3048" t="str">
            <v>CBAAA***</v>
          </cell>
          <cell r="E3048" t="str">
            <v>LAND&amp;ME</v>
          </cell>
          <cell r="F3048" t="str">
            <v>Balance Sheet</v>
          </cell>
          <cell r="G3048">
            <v>11784563.48</v>
          </cell>
          <cell r="H3048">
            <v>12315209.91</v>
          </cell>
          <cell r="I3048">
            <v>12317494.91</v>
          </cell>
          <cell r="J3048">
            <v>12942509.199999999</v>
          </cell>
          <cell r="K3048">
            <v>12939901.75</v>
          </cell>
          <cell r="L3048">
            <v>12941185.58</v>
          </cell>
          <cell r="M3048">
            <v>13009399.119999999</v>
          </cell>
          <cell r="N3048">
            <v>15296302.1</v>
          </cell>
          <cell r="O3048">
            <v>15296302.1</v>
          </cell>
          <cell r="P3048">
            <v>15343296.970000001</v>
          </cell>
          <cell r="Q3048">
            <v>15342554.66</v>
          </cell>
          <cell r="R3048">
            <v>15590417.789999999</v>
          </cell>
          <cell r="S3048">
            <v>165119137.56999999</v>
          </cell>
          <cell r="T3048" t="str">
            <v>USD</v>
          </cell>
          <cell r="U3048" t="str">
            <v>ASSETS</v>
          </cell>
          <cell r="V3048" t="str">
            <v>OTHER ASSETS</v>
          </cell>
        </row>
        <row r="3049">
          <cell r="C3049" t="str">
            <v>S3   F2200002ELUSD</v>
          </cell>
          <cell r="D3049" t="str">
            <v>CBAAA***</v>
          </cell>
          <cell r="E3049" t="str">
            <v>LAND&amp;ME</v>
          </cell>
          <cell r="F3049" t="str">
            <v>Balance Sheet</v>
          </cell>
          <cell r="G3049">
            <v>628198.02</v>
          </cell>
          <cell r="H3049">
            <v>127931.41</v>
          </cell>
          <cell r="I3049">
            <v>0</v>
          </cell>
          <cell r="J3049">
            <v>0</v>
          </cell>
          <cell r="K3049">
            <v>0</v>
          </cell>
          <cell r="L3049">
            <v>0</v>
          </cell>
          <cell r="M3049">
            <v>0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>
            <v>0</v>
          </cell>
          <cell r="S3049">
            <v>756129.43</v>
          </cell>
          <cell r="T3049" t="str">
            <v>USD</v>
          </cell>
          <cell r="U3049" t="str">
            <v>ASSETS</v>
          </cell>
          <cell r="V3049" t="str">
            <v>OTHER ASSETS</v>
          </cell>
        </row>
        <row r="3050">
          <cell r="C3050" t="str">
            <v>S3   F2200002EMUSD</v>
          </cell>
          <cell r="D3050" t="str">
            <v>CBAAA***</v>
          </cell>
          <cell r="E3050" t="str">
            <v>LAND&amp;ME</v>
          </cell>
          <cell r="F3050" t="str">
            <v>Balance Sheet</v>
          </cell>
          <cell r="G3050">
            <v>1832223.47</v>
          </cell>
          <cell r="H3050">
            <v>2031660</v>
          </cell>
          <cell r="I3050">
            <v>2031660</v>
          </cell>
          <cell r="J3050">
            <v>2031661.5</v>
          </cell>
          <cell r="K3050">
            <v>2031661.5</v>
          </cell>
          <cell r="L3050">
            <v>2031661.5</v>
          </cell>
          <cell r="M3050">
            <v>2031661.5</v>
          </cell>
          <cell r="N3050">
            <v>2031661.5</v>
          </cell>
          <cell r="O3050">
            <v>2031661.5</v>
          </cell>
          <cell r="P3050">
            <v>2031661.5</v>
          </cell>
          <cell r="Q3050">
            <v>2075497.17</v>
          </cell>
          <cell r="R3050">
            <v>2064424.23</v>
          </cell>
          <cell r="S3050">
            <v>24257095.370000001</v>
          </cell>
          <cell r="T3050" t="str">
            <v>USD</v>
          </cell>
          <cell r="U3050" t="str">
            <v>ASSETS</v>
          </cell>
          <cell r="V3050" t="str">
            <v>OTHER ASSETS</v>
          </cell>
        </row>
        <row r="3051">
          <cell r="C3051" t="str">
            <v>S3   F2200002EPUSD</v>
          </cell>
          <cell r="D3051" t="str">
            <v>CBAAA***</v>
          </cell>
          <cell r="E3051" t="str">
            <v>LAND&amp;ME</v>
          </cell>
          <cell r="F3051" t="str">
            <v>Balance Sheet</v>
          </cell>
          <cell r="G3051">
            <v>301799.12</v>
          </cell>
          <cell r="H3051">
            <v>301799.12</v>
          </cell>
          <cell r="I3051">
            <v>301799.12</v>
          </cell>
          <cell r="J3051">
            <v>301799.12</v>
          </cell>
          <cell r="K3051">
            <v>301799.12</v>
          </cell>
          <cell r="L3051">
            <v>301799.12</v>
          </cell>
          <cell r="M3051">
            <v>301799.12</v>
          </cell>
          <cell r="N3051">
            <v>301799.12</v>
          </cell>
          <cell r="O3051">
            <v>301799.12</v>
          </cell>
          <cell r="P3051">
            <v>301799.12</v>
          </cell>
          <cell r="Q3051">
            <v>294583.12</v>
          </cell>
          <cell r="R3051">
            <v>294583.12</v>
          </cell>
          <cell r="S3051">
            <v>3607157.4400000009</v>
          </cell>
          <cell r="T3051" t="str">
            <v>USD</v>
          </cell>
          <cell r="U3051" t="str">
            <v>ASSETS</v>
          </cell>
          <cell r="V3051" t="str">
            <v>OTHER ASSETS</v>
          </cell>
        </row>
        <row r="3052">
          <cell r="C3052" t="str">
            <v>S3   F2200002ERUSD</v>
          </cell>
          <cell r="D3052" t="str">
            <v>CBAAB***</v>
          </cell>
          <cell r="E3052" t="str">
            <v>LAND&amp;ME</v>
          </cell>
          <cell r="F3052" t="str">
            <v>Balance Sheet</v>
          </cell>
          <cell r="G3052">
            <v>38037.07</v>
          </cell>
          <cell r="H3052">
            <v>38037.07</v>
          </cell>
          <cell r="I3052">
            <v>38037.07</v>
          </cell>
          <cell r="J3052">
            <v>38037.07</v>
          </cell>
          <cell r="K3052">
            <v>38037.07</v>
          </cell>
          <cell r="L3052">
            <v>38037.07</v>
          </cell>
          <cell r="M3052">
            <v>38037.07</v>
          </cell>
          <cell r="N3052">
            <v>0</v>
          </cell>
          <cell r="O3052">
            <v>0</v>
          </cell>
          <cell r="P3052">
            <v>0</v>
          </cell>
          <cell r="Q3052">
            <v>0</v>
          </cell>
          <cell r="R3052">
            <v>0</v>
          </cell>
          <cell r="S3052">
            <v>266259.49</v>
          </cell>
          <cell r="T3052" t="str">
            <v>USD</v>
          </cell>
          <cell r="U3052" t="str">
            <v>ASSETS</v>
          </cell>
          <cell r="V3052" t="str">
            <v>OTHER ASSETS</v>
          </cell>
        </row>
        <row r="3053">
          <cell r="C3053" t="str">
            <v>S3   F2200002EYUSD</v>
          </cell>
          <cell r="D3053" t="str">
            <v>CBAAA***</v>
          </cell>
          <cell r="E3053" t="str">
            <v>LAND&amp;ME</v>
          </cell>
          <cell r="F3053" t="str">
            <v>Balance Sheet</v>
          </cell>
          <cell r="G3053">
            <v>311232.13</v>
          </cell>
          <cell r="H3053">
            <v>296787.13</v>
          </cell>
          <cell r="I3053">
            <v>305118.15000000002</v>
          </cell>
          <cell r="J3053">
            <v>8331.02</v>
          </cell>
          <cell r="K3053">
            <v>8331.02</v>
          </cell>
          <cell r="L3053">
            <v>0</v>
          </cell>
          <cell r="M3053">
            <v>0</v>
          </cell>
          <cell r="N3053">
            <v>0</v>
          </cell>
          <cell r="O3053">
            <v>0</v>
          </cell>
          <cell r="P3053">
            <v>0</v>
          </cell>
          <cell r="Q3053">
            <v>6651.63</v>
          </cell>
          <cell r="R3053">
            <v>6651.63</v>
          </cell>
          <cell r="S3053">
            <v>943102.71000000008</v>
          </cell>
          <cell r="T3053" t="str">
            <v>USD</v>
          </cell>
          <cell r="U3053" t="str">
            <v>ASSETS</v>
          </cell>
          <cell r="V3053" t="str">
            <v>OTHER ASSETS</v>
          </cell>
        </row>
        <row r="3054">
          <cell r="C3054" t="str">
            <v>S3   F2200002GVUSD</v>
          </cell>
          <cell r="D3054" t="str">
            <v>CBAAA***</v>
          </cell>
          <cell r="E3054" t="str">
            <v>LAND&amp;ME</v>
          </cell>
          <cell r="F3054" t="str">
            <v>Balance Sheet</v>
          </cell>
          <cell r="G3054">
            <v>38779.64</v>
          </cell>
          <cell r="H3054">
            <v>38779.64</v>
          </cell>
          <cell r="I3054">
            <v>38779.64</v>
          </cell>
          <cell r="J3054">
            <v>38779.64</v>
          </cell>
          <cell r="K3054">
            <v>38779.64</v>
          </cell>
          <cell r="L3054">
            <v>69416.600000000006</v>
          </cell>
          <cell r="M3054">
            <v>108165.19</v>
          </cell>
          <cell r="N3054">
            <v>108165.19</v>
          </cell>
          <cell r="O3054">
            <v>108165.19</v>
          </cell>
          <cell r="P3054">
            <v>108165.19</v>
          </cell>
          <cell r="Q3054">
            <v>108165.19</v>
          </cell>
          <cell r="R3054">
            <v>108165.19</v>
          </cell>
          <cell r="S3054">
            <v>912305.94</v>
          </cell>
          <cell r="T3054" t="str">
            <v>USD</v>
          </cell>
          <cell r="U3054" t="str">
            <v>ASSETS</v>
          </cell>
          <cell r="V3054" t="str">
            <v>OTHER ASSETS</v>
          </cell>
        </row>
        <row r="3055">
          <cell r="C3055" t="str">
            <v>S3   F2200002H1USD</v>
          </cell>
          <cell r="D3055" t="str">
            <v>CBAAB***</v>
          </cell>
          <cell r="E3055" t="str">
            <v>LAND&amp;ME</v>
          </cell>
          <cell r="F3055" t="str">
            <v>Balance Sheet</v>
          </cell>
          <cell r="G3055">
            <v>112602.44</v>
          </cell>
          <cell r="H3055">
            <v>112602.44</v>
          </cell>
          <cell r="I3055">
            <v>112602.44</v>
          </cell>
          <cell r="J3055">
            <v>112602.44</v>
          </cell>
          <cell r="K3055">
            <v>112602.44</v>
          </cell>
          <cell r="L3055">
            <v>112602.44</v>
          </cell>
          <cell r="M3055">
            <v>112602.44</v>
          </cell>
          <cell r="N3055">
            <v>112602.44</v>
          </cell>
          <cell r="O3055">
            <v>112602.44</v>
          </cell>
          <cell r="P3055">
            <v>112602.44</v>
          </cell>
          <cell r="Q3055">
            <v>112602.44</v>
          </cell>
          <cell r="R3055">
            <v>112602.44</v>
          </cell>
          <cell r="S3055">
            <v>1351229.2799999996</v>
          </cell>
          <cell r="T3055" t="str">
            <v>USD</v>
          </cell>
          <cell r="U3055" t="str">
            <v>ASSETS</v>
          </cell>
          <cell r="V3055" t="str">
            <v>OTHER ASSETS</v>
          </cell>
        </row>
        <row r="3056">
          <cell r="C3056" t="str">
            <v>S3   F2200002HAUSD</v>
          </cell>
          <cell r="D3056" t="str">
            <v>CBAAA***</v>
          </cell>
          <cell r="E3056" t="str">
            <v>LAND&amp;ME</v>
          </cell>
          <cell r="F3056" t="str">
            <v>Balance Sheet</v>
          </cell>
          <cell r="G3056">
            <v>28659.200000000001</v>
          </cell>
          <cell r="H3056">
            <v>28659.200000000001</v>
          </cell>
          <cell r="I3056">
            <v>28659.200000000001</v>
          </cell>
          <cell r="J3056">
            <v>28659.200000000001</v>
          </cell>
          <cell r="K3056">
            <v>28659.200000000001</v>
          </cell>
          <cell r="L3056">
            <v>28659.200000000001</v>
          </cell>
          <cell r="M3056">
            <v>28659.200000000001</v>
          </cell>
          <cell r="N3056">
            <v>28659.200000000001</v>
          </cell>
          <cell r="O3056">
            <v>28659.200000000001</v>
          </cell>
          <cell r="P3056">
            <v>28659.200000000001</v>
          </cell>
          <cell r="Q3056">
            <v>28659.200000000001</v>
          </cell>
          <cell r="R3056">
            <v>28659.200000000001</v>
          </cell>
          <cell r="S3056">
            <v>343910.40000000008</v>
          </cell>
          <cell r="T3056" t="str">
            <v>USD</v>
          </cell>
          <cell r="U3056" t="str">
            <v>ASSETS</v>
          </cell>
          <cell r="V3056" t="str">
            <v>OTHER ASSETS</v>
          </cell>
        </row>
        <row r="3057">
          <cell r="C3057" t="str">
            <v>S3   F2200002HCUSD</v>
          </cell>
          <cell r="D3057" t="str">
            <v>CBAAA***</v>
          </cell>
          <cell r="E3057" t="str">
            <v>LAND&amp;ME</v>
          </cell>
          <cell r="F3057" t="str">
            <v>Balance Sheet</v>
          </cell>
          <cell r="G3057">
            <v>754373.82</v>
          </cell>
          <cell r="H3057">
            <v>754373.82</v>
          </cell>
          <cell r="I3057">
            <v>754373.82</v>
          </cell>
          <cell r="J3057">
            <v>754373.82</v>
          </cell>
          <cell r="K3057">
            <v>754373.82</v>
          </cell>
          <cell r="L3057">
            <v>754373.82</v>
          </cell>
          <cell r="M3057">
            <v>751355.07</v>
          </cell>
          <cell r="N3057">
            <v>751355.07</v>
          </cell>
          <cell r="O3057">
            <v>751355.07</v>
          </cell>
          <cell r="P3057">
            <v>751355.07</v>
          </cell>
          <cell r="Q3057">
            <v>751355.07</v>
          </cell>
          <cell r="R3057">
            <v>239750.64</v>
          </cell>
          <cell r="S3057">
            <v>8522768.910000002</v>
          </cell>
          <cell r="T3057" t="str">
            <v>USD</v>
          </cell>
          <cell r="U3057" t="str">
            <v>ASSETS</v>
          </cell>
          <cell r="V3057" t="str">
            <v>OTHER ASSETS</v>
          </cell>
        </row>
        <row r="3058">
          <cell r="C3058" t="str">
            <v>S3   F2200002HDUSD</v>
          </cell>
          <cell r="D3058" t="str">
            <v>CBAAA***</v>
          </cell>
          <cell r="E3058" t="str">
            <v>LAND&amp;ME</v>
          </cell>
          <cell r="F3058" t="str">
            <v>Balance Sheet</v>
          </cell>
          <cell r="G3058">
            <v>1218071.92</v>
          </cell>
          <cell r="H3058">
            <v>1218071.92</v>
          </cell>
          <cell r="I3058">
            <v>1218071.92</v>
          </cell>
          <cell r="J3058">
            <v>1218071.92</v>
          </cell>
          <cell r="K3058">
            <v>1218071.92</v>
          </cell>
          <cell r="L3058">
            <v>1218071.92</v>
          </cell>
          <cell r="M3058">
            <v>1218071.92</v>
          </cell>
          <cell r="N3058">
            <v>1218071.92</v>
          </cell>
          <cell r="O3058">
            <v>1218071.92</v>
          </cell>
          <cell r="P3058">
            <v>1218071.92</v>
          </cell>
          <cell r="Q3058">
            <v>241925.89</v>
          </cell>
          <cell r="R3058">
            <v>241925.89</v>
          </cell>
          <cell r="S3058">
            <v>12664570.98</v>
          </cell>
          <cell r="T3058" t="str">
            <v>USD</v>
          </cell>
          <cell r="U3058" t="str">
            <v>ASSETS</v>
          </cell>
          <cell r="V3058" t="str">
            <v>OTHER ASSETS</v>
          </cell>
        </row>
        <row r="3059">
          <cell r="C3059" t="str">
            <v>S3   F2200002HGUSD</v>
          </cell>
          <cell r="D3059" t="str">
            <v>CBAAA***</v>
          </cell>
          <cell r="E3059" t="str">
            <v>LAND&amp;ME</v>
          </cell>
          <cell r="F3059" t="str">
            <v>Balance Sheet</v>
          </cell>
          <cell r="G3059">
            <v>6529964.3300000001</v>
          </cell>
          <cell r="H3059">
            <v>6660156.7199999997</v>
          </cell>
          <cell r="I3059">
            <v>6660156.7199999997</v>
          </cell>
          <cell r="J3059">
            <v>6658114.54</v>
          </cell>
          <cell r="K3059">
            <v>6658114.54</v>
          </cell>
          <cell r="L3059">
            <v>6658114.54</v>
          </cell>
          <cell r="M3059">
            <v>6658114.54</v>
          </cell>
          <cell r="N3059">
            <v>6658114.54</v>
          </cell>
          <cell r="O3059">
            <v>6658114.54</v>
          </cell>
          <cell r="P3059">
            <v>6658114.54</v>
          </cell>
          <cell r="Q3059">
            <v>6658114.54</v>
          </cell>
          <cell r="R3059">
            <v>6839265.8399999999</v>
          </cell>
          <cell r="S3059">
            <v>79954459.930000007</v>
          </cell>
          <cell r="T3059" t="str">
            <v>USD</v>
          </cell>
          <cell r="U3059" t="str">
            <v>ASSETS</v>
          </cell>
          <cell r="V3059" t="str">
            <v>OTHER ASSETS</v>
          </cell>
        </row>
        <row r="3060">
          <cell r="C3060" t="str">
            <v>S3   F2200002HMUSD</v>
          </cell>
          <cell r="D3060" t="str">
            <v>CBAAA***</v>
          </cell>
          <cell r="E3060" t="str">
            <v>LAND&amp;ME</v>
          </cell>
          <cell r="F3060" t="str">
            <v>Balance Sheet</v>
          </cell>
          <cell r="G3060">
            <v>944099.51</v>
          </cell>
          <cell r="H3060">
            <v>982962.34</v>
          </cell>
          <cell r="I3060">
            <v>982962.34</v>
          </cell>
          <cell r="J3060">
            <v>1008461.51</v>
          </cell>
          <cell r="K3060">
            <v>1008461.51</v>
          </cell>
          <cell r="L3060">
            <v>1008461.51</v>
          </cell>
          <cell r="M3060">
            <v>1008461.51</v>
          </cell>
          <cell r="N3060">
            <v>1008461.51</v>
          </cell>
          <cell r="O3060">
            <v>1008461.51</v>
          </cell>
          <cell r="P3060">
            <v>1008461.51</v>
          </cell>
          <cell r="Q3060">
            <v>1008461.51</v>
          </cell>
          <cell r="R3060">
            <v>1008461.51</v>
          </cell>
          <cell r="S3060">
            <v>11986177.779999999</v>
          </cell>
          <cell r="T3060" t="str">
            <v>USD</v>
          </cell>
          <cell r="U3060" t="str">
            <v>ASSETS</v>
          </cell>
          <cell r="V3060" t="str">
            <v>OTHER ASSETS</v>
          </cell>
        </row>
        <row r="3061">
          <cell r="C3061" t="str">
            <v>S3   F2200002HTUSD</v>
          </cell>
          <cell r="D3061" t="str">
            <v>CBAAA***</v>
          </cell>
          <cell r="E3061" t="str">
            <v>LAND&amp;ME</v>
          </cell>
          <cell r="F3061" t="str">
            <v>Balance Sheet</v>
          </cell>
          <cell r="G3061">
            <v>26661.94</v>
          </cell>
          <cell r="H3061">
            <v>34710.33</v>
          </cell>
          <cell r="I3061">
            <v>34710.33</v>
          </cell>
          <cell r="J3061">
            <v>34710.33</v>
          </cell>
          <cell r="K3061">
            <v>34710.33</v>
          </cell>
          <cell r="L3061">
            <v>34710.33</v>
          </cell>
          <cell r="M3061">
            <v>34710.33</v>
          </cell>
          <cell r="N3061">
            <v>34710.33</v>
          </cell>
          <cell r="O3061">
            <v>34710.33</v>
          </cell>
          <cell r="P3061">
            <v>34710.33</v>
          </cell>
          <cell r="Q3061">
            <v>34710.33</v>
          </cell>
          <cell r="R3061">
            <v>34710.33</v>
          </cell>
          <cell r="S3061">
            <v>408475.57000000012</v>
          </cell>
          <cell r="T3061" t="str">
            <v>USD</v>
          </cell>
          <cell r="U3061" t="str">
            <v>ASSETS</v>
          </cell>
          <cell r="V3061" t="str">
            <v>OTHER ASSETS</v>
          </cell>
        </row>
        <row r="3062">
          <cell r="C3062" t="str">
            <v>S3   F2200002HYUSD</v>
          </cell>
          <cell r="D3062" t="str">
            <v>CBAAA***</v>
          </cell>
          <cell r="E3062" t="str">
            <v>LAND&amp;ME</v>
          </cell>
          <cell r="F3062" t="str">
            <v>Balance Sheet</v>
          </cell>
          <cell r="G3062">
            <v>1852463.73</v>
          </cell>
          <cell r="H3062">
            <v>1852463.73</v>
          </cell>
          <cell r="I3062">
            <v>1852463.73</v>
          </cell>
          <cell r="J3062">
            <v>1852463.73</v>
          </cell>
          <cell r="K3062">
            <v>1852463.73</v>
          </cell>
          <cell r="L3062">
            <v>1852463.73</v>
          </cell>
          <cell r="M3062">
            <v>1852463.73</v>
          </cell>
          <cell r="N3062">
            <v>1852463.73</v>
          </cell>
          <cell r="O3062">
            <v>1852463.73</v>
          </cell>
          <cell r="P3062">
            <v>1852463.73</v>
          </cell>
          <cell r="Q3062">
            <v>1852463.73</v>
          </cell>
          <cell r="R3062">
            <v>1820797.38</v>
          </cell>
          <cell r="S3062">
            <v>22197898.41</v>
          </cell>
          <cell r="T3062" t="str">
            <v>USD</v>
          </cell>
          <cell r="U3062" t="str">
            <v>ASSETS</v>
          </cell>
          <cell r="V3062" t="str">
            <v>OTHER ASSETS</v>
          </cell>
        </row>
        <row r="3063">
          <cell r="C3063" t="str">
            <v>S3   F2200002IIUSD</v>
          </cell>
          <cell r="D3063" t="str">
            <v>CBAAB***</v>
          </cell>
          <cell r="E3063" t="str">
            <v>LAND&amp;ME</v>
          </cell>
          <cell r="F3063" t="str">
            <v>Balance Sheet</v>
          </cell>
          <cell r="G3063">
            <v>2055966.86</v>
          </cell>
          <cell r="H3063">
            <v>2055966.86</v>
          </cell>
          <cell r="I3063">
            <v>2082217.84</v>
          </cell>
          <cell r="J3063">
            <v>2082217.84</v>
          </cell>
          <cell r="K3063">
            <v>2082217.84</v>
          </cell>
          <cell r="L3063">
            <v>2082217.84</v>
          </cell>
          <cell r="M3063">
            <v>2082217.84</v>
          </cell>
          <cell r="N3063">
            <v>2082217.84</v>
          </cell>
          <cell r="O3063">
            <v>2207203.84</v>
          </cell>
          <cell r="P3063">
            <v>2207203.84</v>
          </cell>
          <cell r="Q3063">
            <v>2207203.84</v>
          </cell>
          <cell r="R3063">
            <v>2207203.84</v>
          </cell>
          <cell r="S3063">
            <v>25434056.120000001</v>
          </cell>
          <cell r="T3063" t="str">
            <v>USD</v>
          </cell>
          <cell r="U3063" t="str">
            <v>ASSETS</v>
          </cell>
          <cell r="V3063" t="str">
            <v>OTHER ASSETS</v>
          </cell>
        </row>
        <row r="3064">
          <cell r="C3064" t="str">
            <v>S3   F2200002IMUSD</v>
          </cell>
          <cell r="D3064" t="str">
            <v>CBAAB***</v>
          </cell>
          <cell r="E3064" t="str">
            <v>LAND&amp;ME</v>
          </cell>
          <cell r="F3064" t="str">
            <v>Balance Sheet</v>
          </cell>
          <cell r="G3064">
            <v>1034462.57</v>
          </cell>
          <cell r="H3064">
            <v>1034462.57</v>
          </cell>
          <cell r="I3064">
            <v>1034462.57</v>
          </cell>
          <cell r="J3064">
            <v>1034462.57</v>
          </cell>
          <cell r="K3064">
            <v>1034462.57</v>
          </cell>
          <cell r="L3064">
            <v>1034462.57</v>
          </cell>
          <cell r="M3064">
            <v>1034462.57</v>
          </cell>
          <cell r="N3064">
            <v>1034462.57</v>
          </cell>
          <cell r="O3064">
            <v>1034462.57</v>
          </cell>
          <cell r="P3064">
            <v>1034462.57</v>
          </cell>
          <cell r="Q3064">
            <v>1034462.57</v>
          </cell>
          <cell r="R3064">
            <v>1034462.57</v>
          </cell>
          <cell r="S3064">
            <v>12413550.840000002</v>
          </cell>
          <cell r="T3064" t="str">
            <v>USD</v>
          </cell>
          <cell r="U3064" t="str">
            <v>ASSETS</v>
          </cell>
          <cell r="V3064" t="str">
            <v>OTHER ASSETS</v>
          </cell>
        </row>
        <row r="3065">
          <cell r="C3065" t="str">
            <v>S3   F2200002IVUSD</v>
          </cell>
          <cell r="D3065" t="str">
            <v>CBAAB***</v>
          </cell>
          <cell r="E3065" t="str">
            <v>LAND&amp;ME</v>
          </cell>
          <cell r="F3065" t="str">
            <v>Balance Sheet</v>
          </cell>
          <cell r="G3065">
            <v>722425.8</v>
          </cell>
          <cell r="H3065">
            <v>663692.62</v>
          </cell>
          <cell r="I3065">
            <v>663692.62</v>
          </cell>
          <cell r="J3065">
            <v>663692.62</v>
          </cell>
          <cell r="K3065">
            <v>663692.62</v>
          </cell>
          <cell r="L3065">
            <v>663692.62</v>
          </cell>
          <cell r="M3065">
            <v>663692.62</v>
          </cell>
          <cell r="N3065">
            <v>663692.62</v>
          </cell>
          <cell r="O3065">
            <v>663692.62</v>
          </cell>
          <cell r="P3065">
            <v>512261.51</v>
          </cell>
          <cell r="Q3065">
            <v>512261.51</v>
          </cell>
          <cell r="R3065">
            <v>447708.04</v>
          </cell>
          <cell r="S3065">
            <v>7504197.8200000003</v>
          </cell>
          <cell r="T3065" t="str">
            <v>USD</v>
          </cell>
          <cell r="U3065" t="str">
            <v>ASSETS</v>
          </cell>
          <cell r="V3065" t="str">
            <v>OTHER ASSETS</v>
          </cell>
        </row>
        <row r="3066">
          <cell r="C3066" t="str">
            <v>S3   F2200002JAUSD</v>
          </cell>
          <cell r="D3066" t="str">
            <v>CBAAB***</v>
          </cell>
          <cell r="E3066" t="str">
            <v>LAND&amp;ME</v>
          </cell>
          <cell r="F3066" t="str">
            <v>Balance Sheet</v>
          </cell>
          <cell r="G3066">
            <v>640587.97</v>
          </cell>
          <cell r="H3066">
            <v>640587.97</v>
          </cell>
          <cell r="I3066">
            <v>640587.97</v>
          </cell>
          <cell r="J3066">
            <v>640587.97</v>
          </cell>
          <cell r="K3066">
            <v>640587.97</v>
          </cell>
          <cell r="L3066">
            <v>640587.97</v>
          </cell>
          <cell r="M3066">
            <v>640587.97</v>
          </cell>
          <cell r="N3066">
            <v>640587.97</v>
          </cell>
          <cell r="O3066">
            <v>640587.97</v>
          </cell>
          <cell r="P3066">
            <v>640587.97</v>
          </cell>
          <cell r="Q3066">
            <v>640587.97</v>
          </cell>
          <cell r="R3066">
            <v>640587.97</v>
          </cell>
          <cell r="S3066">
            <v>7687055.6399999978</v>
          </cell>
          <cell r="T3066" t="str">
            <v>USD</v>
          </cell>
          <cell r="U3066" t="str">
            <v>ASSETS</v>
          </cell>
          <cell r="V3066" t="str">
            <v>OTHER ASSETS</v>
          </cell>
        </row>
        <row r="3067">
          <cell r="C3067" t="str">
            <v>S3   F2200002KCUSD</v>
          </cell>
          <cell r="D3067" t="str">
            <v>CBAAA***</v>
          </cell>
          <cell r="E3067" t="str">
            <v>LAND&amp;ME</v>
          </cell>
          <cell r="F3067" t="str">
            <v>Balance Sheet</v>
          </cell>
          <cell r="G3067">
            <v>624062.37</v>
          </cell>
          <cell r="H3067">
            <v>624062.74</v>
          </cell>
          <cell r="I3067">
            <v>474381.42</v>
          </cell>
          <cell r="J3067">
            <v>474381.42</v>
          </cell>
          <cell r="K3067">
            <v>474381.42</v>
          </cell>
          <cell r="L3067">
            <v>474381.42</v>
          </cell>
          <cell r="M3067">
            <v>62319.99</v>
          </cell>
          <cell r="N3067">
            <v>62319.99</v>
          </cell>
          <cell r="O3067">
            <v>62319.99</v>
          </cell>
          <cell r="P3067">
            <v>62319.99</v>
          </cell>
          <cell r="Q3067">
            <v>62319.99</v>
          </cell>
          <cell r="R3067">
            <v>62319.99</v>
          </cell>
          <cell r="S3067">
            <v>3519570.7300000009</v>
          </cell>
          <cell r="T3067" t="str">
            <v>USD</v>
          </cell>
          <cell r="U3067" t="str">
            <v>ASSETS</v>
          </cell>
          <cell r="V3067" t="str">
            <v>OTHER ASSETS</v>
          </cell>
        </row>
        <row r="3068">
          <cell r="C3068" t="str">
            <v>S3   F2200002LAUSD</v>
          </cell>
          <cell r="D3068" t="str">
            <v>CBAAA***</v>
          </cell>
          <cell r="E3068" t="str">
            <v>LAND&amp;ME</v>
          </cell>
          <cell r="F3068" t="str">
            <v>Balance Sheet</v>
          </cell>
          <cell r="G3068">
            <v>4245681.8099999996</v>
          </cell>
          <cell r="H3068">
            <v>4245681.8099999996</v>
          </cell>
          <cell r="I3068">
            <v>4245681.8099999996</v>
          </cell>
          <cell r="J3068">
            <v>4194264.24</v>
          </cell>
          <cell r="K3068">
            <v>4194264.24</v>
          </cell>
          <cell r="L3068">
            <v>4253159.8099999996</v>
          </cell>
          <cell r="M3068">
            <v>4253159.8099999996</v>
          </cell>
          <cell r="N3068">
            <v>4253159.8099999996</v>
          </cell>
          <cell r="O3068">
            <v>4253159.8099999996</v>
          </cell>
          <cell r="P3068">
            <v>4253159.8099999996</v>
          </cell>
          <cell r="Q3068">
            <v>4253159.8099999996</v>
          </cell>
          <cell r="R3068">
            <v>4253159.8099999996</v>
          </cell>
          <cell r="S3068">
            <v>50897692.580000013</v>
          </cell>
          <cell r="T3068" t="str">
            <v>USD</v>
          </cell>
          <cell r="U3068" t="str">
            <v>ASSETS</v>
          </cell>
          <cell r="V3068" t="str">
            <v>OTHER ASSETS</v>
          </cell>
        </row>
        <row r="3069">
          <cell r="C3069" t="str">
            <v>S3   F2200002LDUSD</v>
          </cell>
          <cell r="D3069" t="str">
            <v>CBAAB***</v>
          </cell>
          <cell r="E3069" t="str">
            <v>LAND&amp;ME</v>
          </cell>
          <cell r="F3069" t="str">
            <v>Balance Sheet</v>
          </cell>
          <cell r="G3069">
            <v>31024.720000000001</v>
          </cell>
          <cell r="H3069">
            <v>31024.720000000001</v>
          </cell>
          <cell r="I3069">
            <v>31024.720000000001</v>
          </cell>
          <cell r="J3069">
            <v>31024.720000000001</v>
          </cell>
          <cell r="K3069">
            <v>54024.72</v>
          </cell>
          <cell r="L3069">
            <v>54024.72</v>
          </cell>
          <cell r="M3069">
            <v>54024.72</v>
          </cell>
          <cell r="N3069">
            <v>54024.72</v>
          </cell>
          <cell r="O3069">
            <v>54024.72</v>
          </cell>
          <cell r="P3069">
            <v>54024.72</v>
          </cell>
          <cell r="Q3069">
            <v>54024.72</v>
          </cell>
          <cell r="R3069">
            <v>54024.72</v>
          </cell>
          <cell r="S3069">
            <v>556296.6399999999</v>
          </cell>
          <cell r="T3069" t="str">
            <v>USD</v>
          </cell>
          <cell r="U3069" t="str">
            <v>ASSETS</v>
          </cell>
          <cell r="V3069" t="str">
            <v>OTHER ASSETS</v>
          </cell>
        </row>
        <row r="3070">
          <cell r="C3070" t="str">
            <v>S3   F2200002MIUSD</v>
          </cell>
          <cell r="D3070" t="str">
            <v>CBAAA***</v>
          </cell>
          <cell r="E3070" t="str">
            <v>LAND&amp;ME</v>
          </cell>
          <cell r="F3070" t="str">
            <v>Balance Sheet</v>
          </cell>
          <cell r="G3070">
            <v>11171406.390000001</v>
          </cell>
          <cell r="H3070">
            <v>11306238.24</v>
          </cell>
          <cell r="I3070">
            <v>11382405.67</v>
          </cell>
          <cell r="J3070">
            <v>11382405.67</v>
          </cell>
          <cell r="K3070">
            <v>11382405.67</v>
          </cell>
          <cell r="L3070">
            <v>11382405.67</v>
          </cell>
          <cell r="M3070">
            <v>11382405.67</v>
          </cell>
          <cell r="N3070">
            <v>11382405.67</v>
          </cell>
          <cell r="O3070">
            <v>11382405.67</v>
          </cell>
          <cell r="P3070">
            <v>11382405.67</v>
          </cell>
          <cell r="Q3070">
            <v>11339653.98</v>
          </cell>
          <cell r="R3070">
            <v>11339653.98</v>
          </cell>
          <cell r="S3070">
            <v>136216197.95000002</v>
          </cell>
          <cell r="T3070" t="str">
            <v>USD</v>
          </cell>
          <cell r="U3070" t="str">
            <v>ASSETS</v>
          </cell>
          <cell r="V3070" t="str">
            <v>OTHER ASSETS</v>
          </cell>
        </row>
        <row r="3071">
          <cell r="C3071" t="str">
            <v>S3   F2200002MMUSD</v>
          </cell>
          <cell r="D3071" t="str">
            <v>CBAAB***</v>
          </cell>
          <cell r="E3071" t="str">
            <v>LAND&amp;ME</v>
          </cell>
          <cell r="F3071" t="str">
            <v>Balance Sheet</v>
          </cell>
          <cell r="G3071">
            <v>286104.34999999998</v>
          </cell>
          <cell r="H3071">
            <v>318695.37</v>
          </cell>
          <cell r="I3071">
            <v>376163.51</v>
          </cell>
          <cell r="J3071">
            <v>376162.01</v>
          </cell>
          <cell r="K3071">
            <v>376162.01</v>
          </cell>
          <cell r="L3071">
            <v>376162.01</v>
          </cell>
          <cell r="M3071">
            <v>389466.12</v>
          </cell>
          <cell r="N3071">
            <v>389073.34</v>
          </cell>
          <cell r="O3071">
            <v>389073.34</v>
          </cell>
          <cell r="P3071">
            <v>389073.34</v>
          </cell>
          <cell r="Q3071">
            <v>389073.34</v>
          </cell>
          <cell r="R3071">
            <v>390252.87</v>
          </cell>
          <cell r="S3071">
            <v>4445461.6099999994</v>
          </cell>
          <cell r="T3071" t="str">
            <v>USD</v>
          </cell>
          <cell r="U3071" t="str">
            <v>ASSETS</v>
          </cell>
          <cell r="V3071" t="str">
            <v>OTHER ASSETS</v>
          </cell>
        </row>
        <row r="3072">
          <cell r="C3072" t="str">
            <v>S3   F2200002MNUSD</v>
          </cell>
          <cell r="D3072" t="str">
            <v>CBAAA***</v>
          </cell>
          <cell r="E3072" t="str">
            <v>LAND&amp;ME</v>
          </cell>
          <cell r="F3072" t="str">
            <v>Balance Sheet</v>
          </cell>
          <cell r="G3072">
            <v>1718663.76</v>
          </cell>
          <cell r="H3072">
            <v>1718663.76</v>
          </cell>
          <cell r="I3072">
            <v>1718663.76</v>
          </cell>
          <cell r="J3072">
            <v>1718663.76</v>
          </cell>
          <cell r="K3072">
            <v>1718663.76</v>
          </cell>
          <cell r="L3072">
            <v>1718663.76</v>
          </cell>
          <cell r="M3072">
            <v>1718663.76</v>
          </cell>
          <cell r="N3072">
            <v>1718663.76</v>
          </cell>
          <cell r="O3072">
            <v>1718663.76</v>
          </cell>
          <cell r="P3072">
            <v>1718663.76</v>
          </cell>
          <cell r="Q3072">
            <v>1718663.76</v>
          </cell>
          <cell r="R3072">
            <v>1718663.76</v>
          </cell>
          <cell r="S3072">
            <v>20623965.120000005</v>
          </cell>
          <cell r="T3072" t="str">
            <v>USD</v>
          </cell>
          <cell r="U3072" t="str">
            <v>ASSETS</v>
          </cell>
          <cell r="V3072" t="str">
            <v>OTHER ASSETS</v>
          </cell>
        </row>
        <row r="3073">
          <cell r="C3073" t="str">
            <v>S3   F2200002MQUSD</v>
          </cell>
          <cell r="D3073" t="str">
            <v>CBAAA***</v>
          </cell>
          <cell r="E3073" t="str">
            <v>LAND&amp;ME</v>
          </cell>
          <cell r="F3073" t="str">
            <v>Balance Sheet</v>
          </cell>
          <cell r="G3073">
            <v>2151616.67</v>
          </cell>
          <cell r="H3073">
            <v>2151616.67</v>
          </cell>
          <cell r="I3073">
            <v>2151616.67</v>
          </cell>
          <cell r="J3073">
            <v>2151616.67</v>
          </cell>
          <cell r="K3073">
            <v>2151616.67</v>
          </cell>
          <cell r="L3073">
            <v>2151616.67</v>
          </cell>
          <cell r="M3073">
            <v>2151616.67</v>
          </cell>
          <cell r="N3073">
            <v>2151616.67</v>
          </cell>
          <cell r="O3073">
            <v>2151616.67</v>
          </cell>
          <cell r="P3073">
            <v>2151616.67</v>
          </cell>
          <cell r="Q3073">
            <v>2151616.67</v>
          </cell>
          <cell r="R3073">
            <v>2151616.67</v>
          </cell>
          <cell r="S3073">
            <v>25819400.040000007</v>
          </cell>
          <cell r="T3073" t="str">
            <v>USD</v>
          </cell>
          <cell r="U3073" t="str">
            <v>ASSETS</v>
          </cell>
          <cell r="V3073" t="str">
            <v>OTHER ASSETS</v>
          </cell>
        </row>
        <row r="3074">
          <cell r="C3074" t="str">
            <v>S3   F2200002MSUSD</v>
          </cell>
          <cell r="D3074" t="str">
            <v>CBAAA***</v>
          </cell>
          <cell r="E3074" t="str">
            <v>LAND&amp;ME</v>
          </cell>
          <cell r="F3074" t="str">
            <v>Balance Sheet</v>
          </cell>
          <cell r="G3074">
            <v>95144511.510000005</v>
          </cell>
          <cell r="H3074">
            <v>95709729.799999997</v>
          </cell>
          <cell r="I3074">
            <v>95820632.659999996</v>
          </cell>
          <cell r="J3074">
            <v>95820632.659999996</v>
          </cell>
          <cell r="K3074">
            <v>95820632.659999996</v>
          </cell>
          <cell r="L3074">
            <v>95820632.659999996</v>
          </cell>
          <cell r="M3074">
            <v>95820632.659999996</v>
          </cell>
          <cell r="N3074">
            <v>95872142.530000001</v>
          </cell>
          <cell r="O3074">
            <v>95872142.530000001</v>
          </cell>
          <cell r="P3074">
            <v>95800773.159999996</v>
          </cell>
          <cell r="Q3074">
            <v>95885098.269999996</v>
          </cell>
          <cell r="R3074">
            <v>97685833.540000007</v>
          </cell>
          <cell r="S3074">
            <v>1151073394.6399999</v>
          </cell>
          <cell r="T3074" t="str">
            <v>USD</v>
          </cell>
          <cell r="U3074" t="str">
            <v>ASSETS</v>
          </cell>
          <cell r="V3074" t="str">
            <v>OTHER ASSETS</v>
          </cell>
        </row>
        <row r="3075">
          <cell r="C3075" t="str">
            <v>S3   F2200002P8USD</v>
          </cell>
          <cell r="D3075" t="str">
            <v>CBAAA***</v>
          </cell>
          <cell r="E3075" t="str">
            <v>LAND&amp;ME</v>
          </cell>
          <cell r="F3075" t="str">
            <v>Balance Sheet</v>
          </cell>
          <cell r="G3075">
            <v>32621.94</v>
          </cell>
          <cell r="H3075">
            <v>32621.94</v>
          </cell>
          <cell r="I3075">
            <v>32621.94</v>
          </cell>
          <cell r="J3075">
            <v>32621.94</v>
          </cell>
          <cell r="K3075">
            <v>32621.94</v>
          </cell>
          <cell r="L3075">
            <v>32621.94</v>
          </cell>
          <cell r="M3075">
            <v>32621.94</v>
          </cell>
          <cell r="N3075">
            <v>32621.94</v>
          </cell>
          <cell r="O3075">
            <v>32621.94</v>
          </cell>
          <cell r="P3075">
            <v>32621.94</v>
          </cell>
          <cell r="Q3075">
            <v>32621.94</v>
          </cell>
          <cell r="R3075">
            <v>32621.94</v>
          </cell>
          <cell r="S3075">
            <v>391463.27999999997</v>
          </cell>
          <cell r="T3075" t="str">
            <v>USD</v>
          </cell>
          <cell r="U3075" t="str">
            <v>ASSETS</v>
          </cell>
          <cell r="V3075" t="str">
            <v>OTHER ASSETS</v>
          </cell>
        </row>
        <row r="3076">
          <cell r="C3076" t="str">
            <v>S3   F2200002PEUSD</v>
          </cell>
          <cell r="D3076" t="str">
            <v>CBAAA***</v>
          </cell>
          <cell r="E3076" t="str">
            <v>LAND&amp;ME</v>
          </cell>
          <cell r="F3076" t="str">
            <v>Balance Sheet</v>
          </cell>
          <cell r="G3076">
            <v>3144338.79</v>
          </cell>
          <cell r="H3076">
            <v>3154073.44</v>
          </cell>
          <cell r="I3076">
            <v>3154073.44</v>
          </cell>
          <cell r="J3076">
            <v>3154073.44</v>
          </cell>
          <cell r="K3076">
            <v>3154073.44</v>
          </cell>
          <cell r="L3076">
            <v>3154073.44</v>
          </cell>
          <cell r="M3076">
            <v>3154073.44</v>
          </cell>
          <cell r="N3076">
            <v>3154073.44</v>
          </cell>
          <cell r="O3076">
            <v>3154073.44</v>
          </cell>
          <cell r="P3076">
            <v>3154073.44</v>
          </cell>
          <cell r="Q3076">
            <v>3154073.44</v>
          </cell>
          <cell r="R3076">
            <v>3114385.41</v>
          </cell>
          <cell r="S3076">
            <v>37799458.600000009</v>
          </cell>
          <cell r="T3076" t="str">
            <v>USD</v>
          </cell>
          <cell r="U3076" t="str">
            <v>ASSETS</v>
          </cell>
          <cell r="V3076" t="str">
            <v>OTHER ASSETS</v>
          </cell>
        </row>
        <row r="3077">
          <cell r="C3077" t="str">
            <v>S3   F2200002Q1USD</v>
          </cell>
          <cell r="D3077" t="str">
            <v>CBAAA***</v>
          </cell>
          <cell r="E3077" t="str">
            <v>LAND&amp;ME</v>
          </cell>
          <cell r="F3077" t="str">
            <v>Balance Sheet</v>
          </cell>
          <cell r="G3077">
            <v>0</v>
          </cell>
          <cell r="H3077">
            <v>44683.1</v>
          </cell>
          <cell r="I3077">
            <v>44683.1</v>
          </cell>
          <cell r="J3077">
            <v>44683.1</v>
          </cell>
          <cell r="K3077">
            <v>44683.1</v>
          </cell>
          <cell r="L3077">
            <v>44683.1</v>
          </cell>
          <cell r="M3077">
            <v>44683.1</v>
          </cell>
          <cell r="N3077">
            <v>44683.1</v>
          </cell>
          <cell r="O3077">
            <v>44683.1</v>
          </cell>
          <cell r="P3077">
            <v>44683.1</v>
          </cell>
          <cell r="Q3077">
            <v>44683.1</v>
          </cell>
          <cell r="R3077">
            <v>44683.1</v>
          </cell>
          <cell r="S3077">
            <v>491514.09999999986</v>
          </cell>
          <cell r="T3077" t="str">
            <v>USD</v>
          </cell>
          <cell r="U3077" t="str">
            <v>ASSETS</v>
          </cell>
          <cell r="V3077" t="str">
            <v>OTHER ASSETS</v>
          </cell>
        </row>
        <row r="3078">
          <cell r="C3078" t="str">
            <v>S3   F2200002RQUSD</v>
          </cell>
          <cell r="D3078" t="str">
            <v>CBAAA***</v>
          </cell>
          <cell r="E3078" t="str">
            <v>LAND&amp;ME</v>
          </cell>
          <cell r="F3078" t="str">
            <v>Balance Sheet</v>
          </cell>
          <cell r="G3078">
            <v>1715290.21</v>
          </cell>
          <cell r="H3078">
            <v>1854733.94</v>
          </cell>
          <cell r="I3078">
            <v>1867851.55</v>
          </cell>
          <cell r="J3078">
            <v>1867851.55</v>
          </cell>
          <cell r="K3078">
            <v>1867851.55</v>
          </cell>
          <cell r="L3078">
            <v>1870523.74</v>
          </cell>
          <cell r="M3078">
            <v>1870523.74</v>
          </cell>
          <cell r="N3078">
            <v>1870523.74</v>
          </cell>
          <cell r="O3078">
            <v>1870523.74</v>
          </cell>
          <cell r="P3078">
            <v>1870523.74</v>
          </cell>
          <cell r="Q3078">
            <v>1870523.74</v>
          </cell>
          <cell r="R3078">
            <v>1870523.74</v>
          </cell>
          <cell r="S3078">
            <v>22267244.979999997</v>
          </cell>
          <cell r="T3078" t="str">
            <v>USD</v>
          </cell>
          <cell r="U3078" t="str">
            <v>ASSETS</v>
          </cell>
          <cell r="V3078" t="str">
            <v>OTHER ASSETS</v>
          </cell>
        </row>
        <row r="3079">
          <cell r="C3079" t="str">
            <v>S3   F2200002S8USD</v>
          </cell>
          <cell r="D3079" t="str">
            <v>CBAAA***</v>
          </cell>
          <cell r="E3079" t="str">
            <v>LAND&amp;ME</v>
          </cell>
          <cell r="F3079" t="str">
            <v>Balance Sheet</v>
          </cell>
          <cell r="G3079">
            <v>1126954.53</v>
          </cell>
          <cell r="H3079">
            <v>1126954.53</v>
          </cell>
          <cell r="I3079">
            <v>1126954.53</v>
          </cell>
          <cell r="J3079">
            <v>1146256.31</v>
          </cell>
          <cell r="K3079">
            <v>1146256.31</v>
          </cell>
          <cell r="L3079">
            <v>1146256.31</v>
          </cell>
          <cell r="M3079">
            <v>1146256.31</v>
          </cell>
          <cell r="N3079">
            <v>1146256.31</v>
          </cell>
          <cell r="O3079">
            <v>1146256.31</v>
          </cell>
          <cell r="P3079">
            <v>1146256.31</v>
          </cell>
          <cell r="Q3079">
            <v>1228484.19</v>
          </cell>
          <cell r="R3079">
            <v>1146256.31</v>
          </cell>
          <cell r="S3079">
            <v>13779398.260000004</v>
          </cell>
          <cell r="T3079" t="str">
            <v>USD</v>
          </cell>
          <cell r="U3079" t="str">
            <v>ASSETS</v>
          </cell>
          <cell r="V3079" t="str">
            <v>OTHER ASSETS</v>
          </cell>
        </row>
        <row r="3080">
          <cell r="C3080" t="str">
            <v>S3   F2200002S9USD</v>
          </cell>
          <cell r="D3080" t="str">
            <v>CBAAA***</v>
          </cell>
          <cell r="E3080" t="str">
            <v>LAND&amp;ME</v>
          </cell>
          <cell r="F3080" t="str">
            <v>Balance Sheet</v>
          </cell>
          <cell r="G3080">
            <v>914372.56</v>
          </cell>
          <cell r="H3080">
            <v>914372.56</v>
          </cell>
          <cell r="I3080">
            <v>914372.56</v>
          </cell>
          <cell r="J3080">
            <v>963866.83</v>
          </cell>
          <cell r="K3080">
            <v>963866.83</v>
          </cell>
          <cell r="L3080">
            <v>972197.85</v>
          </cell>
          <cell r="M3080">
            <v>972197.85</v>
          </cell>
          <cell r="N3080">
            <v>972197.85</v>
          </cell>
          <cell r="O3080">
            <v>972197.85</v>
          </cell>
          <cell r="P3080">
            <v>972197.85</v>
          </cell>
          <cell r="Q3080">
            <v>972197.85</v>
          </cell>
          <cell r="R3080">
            <v>972197.85</v>
          </cell>
          <cell r="S3080">
            <v>11476236.289999997</v>
          </cell>
          <cell r="T3080" t="str">
            <v>USD</v>
          </cell>
          <cell r="U3080" t="str">
            <v>ASSETS</v>
          </cell>
          <cell r="V3080" t="str">
            <v>OTHER ASSETS</v>
          </cell>
        </row>
        <row r="3081">
          <cell r="C3081" t="str">
            <v>S3   F2200002SHUSD</v>
          </cell>
          <cell r="D3081" t="str">
            <v>CBAAA***</v>
          </cell>
          <cell r="E3081" t="str">
            <v>LAND&amp;ME</v>
          </cell>
          <cell r="F3081" t="str">
            <v>Balance Sheet</v>
          </cell>
          <cell r="G3081">
            <v>2866449.16</v>
          </cell>
          <cell r="H3081">
            <v>2866449.16</v>
          </cell>
          <cell r="I3081">
            <v>2866449.16</v>
          </cell>
          <cell r="J3081">
            <v>2888611.18</v>
          </cell>
          <cell r="K3081">
            <v>2888611.18</v>
          </cell>
          <cell r="L3081">
            <v>2888611.18</v>
          </cell>
          <cell r="M3081">
            <v>2909483.93</v>
          </cell>
          <cell r="N3081">
            <v>2939593.67</v>
          </cell>
          <cell r="O3081">
            <v>2939593.67</v>
          </cell>
          <cell r="P3081">
            <v>2939593.67</v>
          </cell>
          <cell r="Q3081">
            <v>3023684.3</v>
          </cell>
          <cell r="R3081">
            <v>3023684.3</v>
          </cell>
          <cell r="S3081">
            <v>35040814.560000002</v>
          </cell>
          <cell r="T3081" t="str">
            <v>USD</v>
          </cell>
          <cell r="U3081" t="str">
            <v>ASSETS</v>
          </cell>
          <cell r="V3081" t="str">
            <v>OTHER ASSETS</v>
          </cell>
        </row>
        <row r="3082">
          <cell r="C3082" t="str">
            <v>S3   F2200002SKUSD</v>
          </cell>
          <cell r="D3082" t="str">
            <v>CBAAA***</v>
          </cell>
          <cell r="E3082" t="str">
            <v>LAND&amp;ME</v>
          </cell>
          <cell r="F3082" t="str">
            <v>Balance Sheet</v>
          </cell>
          <cell r="G3082">
            <v>850356.85</v>
          </cell>
          <cell r="H3082">
            <v>850356.85</v>
          </cell>
          <cell r="I3082">
            <v>850356.85</v>
          </cell>
          <cell r="J3082">
            <v>882347.74</v>
          </cell>
          <cell r="K3082">
            <v>882347.74</v>
          </cell>
          <cell r="L3082">
            <v>882347.74</v>
          </cell>
          <cell r="M3082">
            <v>882347.74</v>
          </cell>
          <cell r="N3082">
            <v>882347.74</v>
          </cell>
          <cell r="O3082">
            <v>882347.74</v>
          </cell>
          <cell r="P3082">
            <v>882347.74</v>
          </cell>
          <cell r="Q3082">
            <v>882347.74</v>
          </cell>
          <cell r="R3082">
            <v>876729.94</v>
          </cell>
          <cell r="S3082">
            <v>10486582.41</v>
          </cell>
          <cell r="T3082" t="str">
            <v>USD</v>
          </cell>
          <cell r="U3082" t="str">
            <v>ASSETS</v>
          </cell>
          <cell r="V3082" t="str">
            <v>OTHER ASSETS</v>
          </cell>
        </row>
        <row r="3083">
          <cell r="C3083" t="str">
            <v>S3   F2200002SPUSD</v>
          </cell>
          <cell r="D3083" t="str">
            <v>CBAAA***</v>
          </cell>
          <cell r="E3083" t="str">
            <v>LAND&amp;ME</v>
          </cell>
          <cell r="F3083" t="str">
            <v>Balance Sheet</v>
          </cell>
          <cell r="G3083">
            <v>682831.9</v>
          </cell>
          <cell r="H3083">
            <v>682831.9</v>
          </cell>
          <cell r="I3083">
            <v>682831.9</v>
          </cell>
          <cell r="J3083">
            <v>682831.9</v>
          </cell>
          <cell r="K3083">
            <v>682831.9</v>
          </cell>
          <cell r="L3083">
            <v>682831.9</v>
          </cell>
          <cell r="M3083">
            <v>682831.9</v>
          </cell>
          <cell r="N3083">
            <v>682831.9</v>
          </cell>
          <cell r="O3083">
            <v>682831.9</v>
          </cell>
          <cell r="P3083">
            <v>682831.9</v>
          </cell>
          <cell r="Q3083">
            <v>682831.9</v>
          </cell>
          <cell r="R3083">
            <v>667971.34</v>
          </cell>
          <cell r="S3083">
            <v>8179122.2400000012</v>
          </cell>
          <cell r="T3083" t="str">
            <v>USD</v>
          </cell>
          <cell r="U3083" t="str">
            <v>ASSETS</v>
          </cell>
          <cell r="V3083" t="str">
            <v>OTHER ASSETS</v>
          </cell>
        </row>
        <row r="3084">
          <cell r="C3084" t="str">
            <v>S3   F2200002T1USD</v>
          </cell>
          <cell r="D3084" t="str">
            <v>CBAAA***</v>
          </cell>
          <cell r="E3084" t="str">
            <v>LAND&amp;ME</v>
          </cell>
          <cell r="F3084" t="str">
            <v>Balance Sheet</v>
          </cell>
          <cell r="G3084">
            <v>830727.37</v>
          </cell>
          <cell r="H3084">
            <v>830727.37</v>
          </cell>
          <cell r="I3084">
            <v>830727.37</v>
          </cell>
          <cell r="J3084">
            <v>830727.37</v>
          </cell>
          <cell r="K3084">
            <v>830727.37</v>
          </cell>
          <cell r="L3084">
            <v>830727.37</v>
          </cell>
          <cell r="M3084">
            <v>830727.37</v>
          </cell>
          <cell r="N3084">
            <v>873607.5</v>
          </cell>
          <cell r="O3084">
            <v>873607.5</v>
          </cell>
          <cell r="P3084">
            <v>873607.5</v>
          </cell>
          <cell r="Q3084">
            <v>873607.5</v>
          </cell>
          <cell r="R3084">
            <v>873607.5</v>
          </cell>
          <cell r="S3084">
            <v>10183129.09</v>
          </cell>
          <cell r="T3084" t="str">
            <v>USD</v>
          </cell>
          <cell r="U3084" t="str">
            <v>ASSETS</v>
          </cell>
          <cell r="V3084" t="str">
            <v>OTHER ASSETS</v>
          </cell>
        </row>
        <row r="3085">
          <cell r="C3085" t="str">
            <v>S3   F2200002U7USD</v>
          </cell>
          <cell r="D3085" t="str">
            <v>CBAAA***</v>
          </cell>
          <cell r="E3085" t="str">
            <v>LAND&amp;ME</v>
          </cell>
          <cell r="F3085" t="str">
            <v>Balance Sheet</v>
          </cell>
          <cell r="G3085">
            <v>1192098.58</v>
          </cell>
          <cell r="H3085">
            <v>1192098.58</v>
          </cell>
          <cell r="I3085">
            <v>1192098.58</v>
          </cell>
          <cell r="J3085">
            <v>1192098.58</v>
          </cell>
          <cell r="K3085">
            <v>130018.3</v>
          </cell>
          <cell r="L3085">
            <v>0</v>
          </cell>
          <cell r="M3085">
            <v>0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>
            <v>0</v>
          </cell>
          <cell r="S3085">
            <v>4898412.62</v>
          </cell>
          <cell r="T3085" t="str">
            <v>USD</v>
          </cell>
          <cell r="U3085" t="str">
            <v>ASSETS</v>
          </cell>
          <cell r="V3085" t="str">
            <v>OTHER ASSETS</v>
          </cell>
        </row>
        <row r="3086">
          <cell r="C3086" t="str">
            <v>S3   F2200002ULUSD</v>
          </cell>
          <cell r="D3086" t="str">
            <v>CBAAA***</v>
          </cell>
          <cell r="E3086" t="str">
            <v>LAND&amp;ME</v>
          </cell>
          <cell r="F3086" t="str">
            <v>Balance Sheet</v>
          </cell>
          <cell r="G3086">
            <v>0</v>
          </cell>
          <cell r="H3086">
            <v>0</v>
          </cell>
          <cell r="I3086">
            <v>0</v>
          </cell>
          <cell r="J3086">
            <v>1343488.95</v>
          </cell>
          <cell r="K3086">
            <v>4514425.25</v>
          </cell>
          <cell r="L3086">
            <v>4771533.38</v>
          </cell>
          <cell r="M3086">
            <v>4771533.38</v>
          </cell>
          <cell r="N3086">
            <v>5577233.9800000004</v>
          </cell>
          <cell r="O3086">
            <v>5577233.9800000004</v>
          </cell>
          <cell r="P3086">
            <v>8415758.2799999993</v>
          </cell>
          <cell r="Q3086">
            <v>8648108.0399999991</v>
          </cell>
          <cell r="R3086">
            <v>12154843.6</v>
          </cell>
          <cell r="S3086">
            <v>55774158.840000004</v>
          </cell>
          <cell r="T3086" t="str">
            <v>USD</v>
          </cell>
          <cell r="U3086" t="str">
            <v>ASSETS</v>
          </cell>
          <cell r="V3086" t="str">
            <v>OTHER ASSETS</v>
          </cell>
        </row>
        <row r="3087">
          <cell r="C3087" t="str">
            <v>S3   F2200002USUSD</v>
          </cell>
          <cell r="D3087" t="str">
            <v>CBAAA***</v>
          </cell>
          <cell r="E3087" t="str">
            <v>LAND&amp;ME</v>
          </cell>
          <cell r="F3087" t="str">
            <v>Balance Sheet</v>
          </cell>
          <cell r="G3087">
            <v>0</v>
          </cell>
          <cell r="H3087">
            <v>0</v>
          </cell>
          <cell r="I3087">
            <v>0</v>
          </cell>
          <cell r="J3087">
            <v>21348.54</v>
          </cell>
          <cell r="K3087">
            <v>0</v>
          </cell>
          <cell r="L3087">
            <v>0</v>
          </cell>
          <cell r="M3087">
            <v>0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>
            <v>0</v>
          </cell>
          <cell r="S3087">
            <v>21348.54</v>
          </cell>
          <cell r="T3087" t="str">
            <v>USD</v>
          </cell>
          <cell r="U3087" t="str">
            <v>ASSETS</v>
          </cell>
          <cell r="V3087" t="str">
            <v>OTHER ASSETS</v>
          </cell>
        </row>
        <row r="3088">
          <cell r="C3088" t="str">
            <v>S3   F2200002UTUSD</v>
          </cell>
          <cell r="D3088" t="str">
            <v>CBAAA***</v>
          </cell>
          <cell r="E3088" t="str">
            <v>LAND&amp;ME</v>
          </cell>
          <cell r="F3088" t="str">
            <v>Balance Sheet</v>
          </cell>
          <cell r="G3088">
            <v>196348.61</v>
          </cell>
          <cell r="H3088">
            <v>196348.61</v>
          </cell>
          <cell r="I3088">
            <v>196348.61</v>
          </cell>
          <cell r="J3088">
            <v>196348.61</v>
          </cell>
          <cell r="K3088">
            <v>196348.61</v>
          </cell>
          <cell r="L3088">
            <v>196348.61</v>
          </cell>
          <cell r="M3088">
            <v>196348.61</v>
          </cell>
          <cell r="N3088">
            <v>196348.61</v>
          </cell>
          <cell r="O3088">
            <v>196348.61</v>
          </cell>
          <cell r="P3088">
            <v>196348.61</v>
          </cell>
          <cell r="Q3088">
            <v>196348.61</v>
          </cell>
          <cell r="R3088">
            <v>196348.61</v>
          </cell>
          <cell r="S3088">
            <v>2356183.3199999994</v>
          </cell>
          <cell r="T3088" t="str">
            <v>USD</v>
          </cell>
          <cell r="U3088" t="str">
            <v>ASSETS</v>
          </cell>
          <cell r="V3088" t="str">
            <v>OTHER ASSETS</v>
          </cell>
        </row>
        <row r="3089">
          <cell r="C3089" t="str">
            <v>S3   F2200002W8USD</v>
          </cell>
          <cell r="D3089" t="str">
            <v>CBAAA***</v>
          </cell>
          <cell r="E3089" t="str">
            <v>LAND&amp;ME</v>
          </cell>
          <cell r="F3089" t="str">
            <v>Balance Sheet</v>
          </cell>
          <cell r="G3089">
            <v>735621.39</v>
          </cell>
          <cell r="H3089">
            <v>866969.13</v>
          </cell>
          <cell r="I3089">
            <v>943660.37</v>
          </cell>
          <cell r="J3089">
            <v>986265.24</v>
          </cell>
          <cell r="K3089">
            <v>986265.24</v>
          </cell>
          <cell r="L3089">
            <v>992145.24</v>
          </cell>
          <cell r="M3089">
            <v>992145.24</v>
          </cell>
          <cell r="N3089">
            <v>992145.24</v>
          </cell>
          <cell r="O3089">
            <v>992145.24</v>
          </cell>
          <cell r="P3089">
            <v>992145.24</v>
          </cell>
          <cell r="Q3089">
            <v>992145.24</v>
          </cell>
          <cell r="R3089">
            <v>1206845.29</v>
          </cell>
          <cell r="S3089">
            <v>11678498.100000001</v>
          </cell>
          <cell r="T3089" t="str">
            <v>USD</v>
          </cell>
          <cell r="U3089" t="str">
            <v>ASSETS</v>
          </cell>
          <cell r="V3089" t="str">
            <v>OTHER ASSETS</v>
          </cell>
        </row>
        <row r="3090">
          <cell r="C3090" t="str">
            <v>S3   F2200002X1USD</v>
          </cell>
          <cell r="D3090" t="str">
            <v>CBAAA***</v>
          </cell>
          <cell r="E3090" t="str">
            <v>LAND&amp;ME</v>
          </cell>
          <cell r="F3090" t="str">
            <v>Balance Sheet</v>
          </cell>
          <cell r="G3090">
            <v>0</v>
          </cell>
          <cell r="H3090">
            <v>0</v>
          </cell>
          <cell r="I3090">
            <v>0</v>
          </cell>
          <cell r="J3090">
            <v>259132.55</v>
          </cell>
          <cell r="K3090">
            <v>259132.55</v>
          </cell>
          <cell r="L3090">
            <v>0</v>
          </cell>
          <cell r="M3090">
            <v>0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>
            <v>0</v>
          </cell>
          <cell r="S3090">
            <v>518265.1</v>
          </cell>
          <cell r="T3090" t="str">
            <v>USD</v>
          </cell>
          <cell r="U3090" t="str">
            <v>ASSETS</v>
          </cell>
          <cell r="V3090" t="str">
            <v>OTHER ASSETS</v>
          </cell>
        </row>
        <row r="3091">
          <cell r="C3091" t="str">
            <v>S3   F2200002XIUSD</v>
          </cell>
          <cell r="D3091" t="str">
            <v>CBAAA***</v>
          </cell>
          <cell r="E3091" t="str">
            <v>LAND&amp;ME</v>
          </cell>
          <cell r="F3091" t="str">
            <v>Balance Sheet</v>
          </cell>
          <cell r="G3091">
            <v>0</v>
          </cell>
          <cell r="H3091">
            <v>0</v>
          </cell>
          <cell r="I3091">
            <v>0</v>
          </cell>
          <cell r="J3091">
            <v>0</v>
          </cell>
          <cell r="K3091">
            <v>0</v>
          </cell>
          <cell r="L3091">
            <v>259132.55</v>
          </cell>
          <cell r="M3091">
            <v>259132.55</v>
          </cell>
          <cell r="N3091">
            <v>259132.55</v>
          </cell>
          <cell r="O3091">
            <v>259132.55</v>
          </cell>
          <cell r="P3091">
            <v>259132.55</v>
          </cell>
          <cell r="Q3091">
            <v>259132.55</v>
          </cell>
          <cell r="R3091">
            <v>259132.55</v>
          </cell>
          <cell r="S3091">
            <v>1813927.85</v>
          </cell>
          <cell r="T3091" t="str">
            <v>USD</v>
          </cell>
          <cell r="U3091" t="str">
            <v>ASSETS</v>
          </cell>
          <cell r="V3091" t="str">
            <v>OTHER ASSETS</v>
          </cell>
        </row>
        <row r="3092">
          <cell r="C3092" t="str">
            <v>S3   F2200002YKUSD</v>
          </cell>
          <cell r="D3092" t="str">
            <v>CBAAA***</v>
          </cell>
          <cell r="E3092" t="str">
            <v>LAND&amp;ME</v>
          </cell>
          <cell r="F3092" t="str">
            <v>Balance Sheet</v>
          </cell>
          <cell r="G3092">
            <v>11330675.77</v>
          </cell>
          <cell r="H3092">
            <v>11375269.24</v>
          </cell>
          <cell r="I3092">
            <v>11472937.720000001</v>
          </cell>
          <cell r="J3092">
            <v>10431321.43</v>
          </cell>
          <cell r="K3092">
            <v>10431321.43</v>
          </cell>
          <cell r="L3092">
            <v>10468055.4</v>
          </cell>
          <cell r="M3092">
            <v>10526819.9</v>
          </cell>
          <cell r="N3092">
            <v>10526819.9</v>
          </cell>
          <cell r="O3092">
            <v>10527945.75</v>
          </cell>
          <cell r="P3092">
            <v>10552444.470000001</v>
          </cell>
          <cell r="Q3092">
            <v>10598620.16</v>
          </cell>
          <cell r="R3092">
            <v>10507061.92</v>
          </cell>
          <cell r="S3092">
            <v>128749293.09</v>
          </cell>
          <cell r="T3092" t="str">
            <v>USD</v>
          </cell>
          <cell r="U3092" t="str">
            <v>ASSETS</v>
          </cell>
          <cell r="V3092" t="str">
            <v>OTHER ASSETS</v>
          </cell>
        </row>
        <row r="3093">
          <cell r="C3093" t="str">
            <v>S3   F2200002YZUSD</v>
          </cell>
          <cell r="D3093" t="str">
            <v>CBAAA***</v>
          </cell>
          <cell r="E3093" t="str">
            <v>LAND&amp;ME</v>
          </cell>
          <cell r="F3093" t="str">
            <v>Balance Sheet</v>
          </cell>
          <cell r="G3093">
            <v>0</v>
          </cell>
          <cell r="H3093">
            <v>290136.56</v>
          </cell>
          <cell r="I3093">
            <v>294488.81</v>
          </cell>
          <cell r="J3093">
            <v>294488.81</v>
          </cell>
          <cell r="K3093">
            <v>532844.92000000004</v>
          </cell>
          <cell r="L3093">
            <v>532844.92000000004</v>
          </cell>
          <cell r="M3093">
            <v>532844.92000000004</v>
          </cell>
          <cell r="N3093">
            <v>532844.92000000004</v>
          </cell>
          <cell r="O3093">
            <v>532844.92000000004</v>
          </cell>
          <cell r="P3093">
            <v>1704525.64</v>
          </cell>
          <cell r="Q3093">
            <v>3111049.26</v>
          </cell>
          <cell r="R3093">
            <v>3445131.46</v>
          </cell>
          <cell r="S3093">
            <v>11804045.140000001</v>
          </cell>
          <cell r="T3093" t="str">
            <v>USD</v>
          </cell>
          <cell r="U3093" t="str">
            <v>ASSETS</v>
          </cell>
          <cell r="V3093" t="str">
            <v>OTHER ASSETS</v>
          </cell>
        </row>
        <row r="3094">
          <cell r="C3094" t="str">
            <v>S3   F22000042LUSD</v>
          </cell>
          <cell r="D3094" t="str">
            <v>CBAAE***</v>
          </cell>
          <cell r="E3094" t="str">
            <v>LAND&amp;ME</v>
          </cell>
          <cell r="F3094" t="str">
            <v>Balance Sheet</v>
          </cell>
          <cell r="G3094">
            <v>170092.73</v>
          </cell>
          <cell r="H3094">
            <v>170092.73</v>
          </cell>
          <cell r="I3094">
            <v>170092.73</v>
          </cell>
          <cell r="J3094">
            <v>170092.73</v>
          </cell>
          <cell r="K3094">
            <v>170092.73</v>
          </cell>
          <cell r="L3094">
            <v>170092.73</v>
          </cell>
          <cell r="M3094">
            <v>170092.73</v>
          </cell>
          <cell r="N3094">
            <v>170092.73</v>
          </cell>
          <cell r="O3094">
            <v>170092.73</v>
          </cell>
          <cell r="P3094">
            <v>170092.73</v>
          </cell>
          <cell r="Q3094">
            <v>170092.73</v>
          </cell>
          <cell r="R3094">
            <v>170092.73</v>
          </cell>
          <cell r="S3094">
            <v>2041112.76</v>
          </cell>
          <cell r="T3094" t="str">
            <v>USD</v>
          </cell>
          <cell r="U3094" t="str">
            <v>ASSETS</v>
          </cell>
          <cell r="V3094" t="str">
            <v>OTHER ASSETS</v>
          </cell>
        </row>
        <row r="3095">
          <cell r="C3095" t="str">
            <v>S3   F220000431USD</v>
          </cell>
          <cell r="D3095" t="str">
            <v>CBAAE***</v>
          </cell>
          <cell r="E3095" t="str">
            <v>LAND&amp;ME</v>
          </cell>
          <cell r="F3095" t="str">
            <v>Balance Sheet</v>
          </cell>
          <cell r="G3095">
            <v>7933.98</v>
          </cell>
          <cell r="H3095">
            <v>7933.98</v>
          </cell>
          <cell r="I3095">
            <v>7933.98</v>
          </cell>
          <cell r="J3095">
            <v>7933.98</v>
          </cell>
          <cell r="K3095">
            <v>7933.98</v>
          </cell>
          <cell r="L3095">
            <v>7933.98</v>
          </cell>
          <cell r="M3095">
            <v>7933.98</v>
          </cell>
          <cell r="N3095">
            <v>7933.98</v>
          </cell>
          <cell r="O3095">
            <v>7933.98</v>
          </cell>
          <cell r="P3095">
            <v>7933.98</v>
          </cell>
          <cell r="Q3095">
            <v>7933.98</v>
          </cell>
          <cell r="R3095">
            <v>7933.98</v>
          </cell>
          <cell r="S3095">
            <v>95207.759999999966</v>
          </cell>
          <cell r="T3095" t="str">
            <v>USD</v>
          </cell>
          <cell r="U3095" t="str">
            <v>ASSETS</v>
          </cell>
          <cell r="V3095" t="str">
            <v>OTHER ASSETS</v>
          </cell>
        </row>
        <row r="3096">
          <cell r="C3096" t="str">
            <v>S3   F220000444USD</v>
          </cell>
          <cell r="D3096" t="str">
            <v>CBAAE***</v>
          </cell>
          <cell r="E3096" t="str">
            <v>LAND&amp;ME</v>
          </cell>
          <cell r="F3096" t="str">
            <v>Balance Sheet</v>
          </cell>
          <cell r="G3096">
            <v>12777.27</v>
          </cell>
          <cell r="H3096">
            <v>12777.27</v>
          </cell>
          <cell r="I3096">
            <v>12777.27</v>
          </cell>
          <cell r="J3096">
            <v>12777.27</v>
          </cell>
          <cell r="K3096">
            <v>13126.71</v>
          </cell>
          <cell r="L3096">
            <v>13126.71</v>
          </cell>
          <cell r="M3096">
            <v>13126.71</v>
          </cell>
          <cell r="N3096">
            <v>13126.71</v>
          </cell>
          <cell r="O3096">
            <v>13126.71</v>
          </cell>
          <cell r="P3096">
            <v>13126.71</v>
          </cell>
          <cell r="Q3096">
            <v>13126.71</v>
          </cell>
          <cell r="R3096">
            <v>0</v>
          </cell>
          <cell r="S3096">
            <v>142996.04999999996</v>
          </cell>
          <cell r="T3096" t="str">
            <v>USD</v>
          </cell>
          <cell r="U3096" t="str">
            <v>ASSETS</v>
          </cell>
          <cell r="V3096" t="str">
            <v>OTHER ASSETS</v>
          </cell>
        </row>
        <row r="3097">
          <cell r="C3097" t="str">
            <v>S3   F220000455USD</v>
          </cell>
          <cell r="D3097" t="str">
            <v>CBAAE***</v>
          </cell>
          <cell r="E3097" t="str">
            <v>LAND&amp;ME</v>
          </cell>
          <cell r="F3097" t="str">
            <v>Balance Sheet</v>
          </cell>
          <cell r="G3097">
            <v>5726.86</v>
          </cell>
          <cell r="H3097">
            <v>5726.86</v>
          </cell>
          <cell r="I3097">
            <v>0</v>
          </cell>
          <cell r="J3097">
            <v>0</v>
          </cell>
          <cell r="K3097">
            <v>0</v>
          </cell>
          <cell r="L3097">
            <v>0</v>
          </cell>
          <cell r="M3097">
            <v>0</v>
          </cell>
          <cell r="N3097">
            <v>0</v>
          </cell>
          <cell r="O3097">
            <v>0</v>
          </cell>
          <cell r="P3097">
            <v>0</v>
          </cell>
          <cell r="Q3097">
            <v>0</v>
          </cell>
          <cell r="R3097">
            <v>0</v>
          </cell>
          <cell r="S3097">
            <v>11453.72</v>
          </cell>
          <cell r="T3097" t="str">
            <v>USD</v>
          </cell>
          <cell r="U3097" t="str">
            <v>ASSETS</v>
          </cell>
          <cell r="V3097" t="str">
            <v>OTHER ASSETS</v>
          </cell>
        </row>
        <row r="3098">
          <cell r="C3098" t="str">
            <v>S3   F22000045EUSD</v>
          </cell>
          <cell r="D3098" t="str">
            <v>CBAAE***</v>
          </cell>
          <cell r="E3098" t="str">
            <v>LAND&amp;ME</v>
          </cell>
          <cell r="F3098" t="str">
            <v>Balance Sheet</v>
          </cell>
          <cell r="G3098">
            <v>90864</v>
          </cell>
          <cell r="H3098">
            <v>90864</v>
          </cell>
          <cell r="I3098">
            <v>90864</v>
          </cell>
          <cell r="J3098">
            <v>90864</v>
          </cell>
          <cell r="K3098">
            <v>90864</v>
          </cell>
          <cell r="L3098">
            <v>90864</v>
          </cell>
          <cell r="M3098">
            <v>90864</v>
          </cell>
          <cell r="N3098">
            <v>90864</v>
          </cell>
          <cell r="O3098">
            <v>90864</v>
          </cell>
          <cell r="P3098">
            <v>90864</v>
          </cell>
          <cell r="Q3098">
            <v>90864</v>
          </cell>
          <cell r="R3098">
            <v>90864</v>
          </cell>
          <cell r="S3098">
            <v>1090368</v>
          </cell>
          <cell r="T3098" t="str">
            <v>USD</v>
          </cell>
          <cell r="U3098" t="str">
            <v>ASSETS</v>
          </cell>
          <cell r="V3098" t="str">
            <v>OTHER ASSETS</v>
          </cell>
        </row>
        <row r="3099">
          <cell r="C3099" t="str">
            <v>S3   F22000045UUSD</v>
          </cell>
          <cell r="D3099" t="str">
            <v>CBAAE***</v>
          </cell>
          <cell r="E3099" t="str">
            <v>LAND&amp;ME</v>
          </cell>
          <cell r="F3099" t="str">
            <v>Balance Sheet</v>
          </cell>
          <cell r="G3099">
            <v>10914251.18</v>
          </cell>
          <cell r="H3099">
            <v>10914251.18</v>
          </cell>
          <cell r="I3099">
            <v>10914251.18</v>
          </cell>
          <cell r="J3099">
            <v>10914251.18</v>
          </cell>
          <cell r="K3099">
            <v>10914251.18</v>
          </cell>
          <cell r="L3099">
            <v>10914251.18</v>
          </cell>
          <cell r="M3099">
            <v>10914251.18</v>
          </cell>
          <cell r="N3099">
            <v>10914251.18</v>
          </cell>
          <cell r="O3099">
            <v>10914251.18</v>
          </cell>
          <cell r="P3099">
            <v>10914251.18</v>
          </cell>
          <cell r="Q3099">
            <v>10914251.18</v>
          </cell>
          <cell r="R3099">
            <v>10914251.18</v>
          </cell>
          <cell r="S3099">
            <v>130971014.16000003</v>
          </cell>
          <cell r="T3099" t="str">
            <v>USD</v>
          </cell>
          <cell r="U3099" t="str">
            <v>ASSETS</v>
          </cell>
          <cell r="V3099" t="str">
            <v>OTHER ASSETS</v>
          </cell>
        </row>
        <row r="3100">
          <cell r="C3100" t="str">
            <v>S3   F22000046BUSD</v>
          </cell>
          <cell r="D3100" t="str">
            <v>CBAAE***</v>
          </cell>
          <cell r="E3100" t="str">
            <v>LAND&amp;ME</v>
          </cell>
          <cell r="F3100" t="str">
            <v>Balance Sheet</v>
          </cell>
          <cell r="G3100">
            <v>595631</v>
          </cell>
          <cell r="H3100">
            <v>595631</v>
          </cell>
          <cell r="I3100">
            <v>595631</v>
          </cell>
          <cell r="J3100">
            <v>595631</v>
          </cell>
          <cell r="K3100">
            <v>595631</v>
          </cell>
          <cell r="L3100">
            <v>595631</v>
          </cell>
          <cell r="M3100">
            <v>595631</v>
          </cell>
          <cell r="N3100">
            <v>595631</v>
          </cell>
          <cell r="O3100">
            <v>595631</v>
          </cell>
          <cell r="P3100">
            <v>906531.34</v>
          </cell>
          <cell r="Q3100">
            <v>958650.8</v>
          </cell>
          <cell r="R3100">
            <v>958650.8</v>
          </cell>
          <cell r="S3100">
            <v>8184511.9399999995</v>
          </cell>
          <cell r="T3100" t="str">
            <v>USD</v>
          </cell>
          <cell r="U3100" t="str">
            <v>ASSETS</v>
          </cell>
          <cell r="V3100" t="str">
            <v>OTHER ASSETS</v>
          </cell>
        </row>
        <row r="3101">
          <cell r="C3101" t="str">
            <v>S3   F22000046KUSD</v>
          </cell>
          <cell r="D3101" t="str">
            <v>CBAAE***</v>
          </cell>
          <cell r="E3101" t="str">
            <v>LAND&amp;ME</v>
          </cell>
          <cell r="F3101" t="str">
            <v>Balance Sheet</v>
          </cell>
          <cell r="G3101">
            <v>198251.2</v>
          </cell>
          <cell r="H3101">
            <v>198251.2</v>
          </cell>
          <cell r="I3101">
            <v>198251.2</v>
          </cell>
          <cell r="J3101">
            <v>198251.2</v>
          </cell>
          <cell r="K3101">
            <v>198251.2</v>
          </cell>
          <cell r="L3101">
            <v>198251.2</v>
          </cell>
          <cell r="M3101">
            <v>198251.2</v>
          </cell>
          <cell r="N3101">
            <v>198251.2</v>
          </cell>
          <cell r="O3101">
            <v>198251.2</v>
          </cell>
          <cell r="P3101">
            <v>198251.2</v>
          </cell>
          <cell r="Q3101">
            <v>198251.2</v>
          </cell>
          <cell r="R3101">
            <v>198251.2</v>
          </cell>
          <cell r="S3101">
            <v>2379014.4</v>
          </cell>
          <cell r="T3101" t="str">
            <v>USD</v>
          </cell>
          <cell r="U3101" t="str">
            <v>ASSETS</v>
          </cell>
          <cell r="V3101" t="str">
            <v>OTHER ASSETS</v>
          </cell>
        </row>
        <row r="3102">
          <cell r="C3102" t="str">
            <v>S3   F22000046RUSD</v>
          </cell>
          <cell r="D3102" t="str">
            <v>CBAAE***</v>
          </cell>
          <cell r="E3102" t="str">
            <v>LAND&amp;ME</v>
          </cell>
          <cell r="F3102" t="str">
            <v>Balance Sheet</v>
          </cell>
          <cell r="G3102">
            <v>953446.06</v>
          </cell>
          <cell r="H3102">
            <v>953446.06</v>
          </cell>
          <cell r="I3102">
            <v>953446.06</v>
          </cell>
          <cell r="J3102">
            <v>953446.06</v>
          </cell>
          <cell r="K3102">
            <v>953446.06</v>
          </cell>
          <cell r="L3102">
            <v>953446.06</v>
          </cell>
          <cell r="M3102">
            <v>953446.06</v>
          </cell>
          <cell r="N3102">
            <v>953446.06</v>
          </cell>
          <cell r="O3102">
            <v>953446.06</v>
          </cell>
          <cell r="P3102">
            <v>953446.06</v>
          </cell>
          <cell r="Q3102">
            <v>953446.06</v>
          </cell>
          <cell r="R3102">
            <v>953446.06</v>
          </cell>
          <cell r="S3102">
            <v>11441352.720000004</v>
          </cell>
          <cell r="T3102" t="str">
            <v>USD</v>
          </cell>
          <cell r="U3102" t="str">
            <v>ASSETS</v>
          </cell>
          <cell r="V3102" t="str">
            <v>OTHER ASSETS</v>
          </cell>
        </row>
        <row r="3103">
          <cell r="C3103" t="str">
            <v>S3   F220000478USD</v>
          </cell>
          <cell r="D3103" t="str">
            <v>CBAAE***</v>
          </cell>
          <cell r="E3103" t="str">
            <v>LAND&amp;ME</v>
          </cell>
          <cell r="F3103" t="str">
            <v>Balance Sheet</v>
          </cell>
          <cell r="G3103">
            <v>148540.4</v>
          </cell>
          <cell r="H3103">
            <v>148540.4</v>
          </cell>
          <cell r="I3103">
            <v>148540.4</v>
          </cell>
          <cell r="J3103">
            <v>148540.4</v>
          </cell>
          <cell r="K3103">
            <v>148540.4</v>
          </cell>
          <cell r="L3103">
            <v>148540.4</v>
          </cell>
          <cell r="M3103">
            <v>148540.4</v>
          </cell>
          <cell r="N3103">
            <v>148540.4</v>
          </cell>
          <cell r="O3103">
            <v>148540.4</v>
          </cell>
          <cell r="P3103">
            <v>148540.4</v>
          </cell>
          <cell r="Q3103">
            <v>148540.4</v>
          </cell>
          <cell r="R3103">
            <v>148540.4</v>
          </cell>
          <cell r="S3103">
            <v>1782484.7999999996</v>
          </cell>
          <cell r="T3103" t="str">
            <v>USD</v>
          </cell>
          <cell r="U3103" t="str">
            <v>ASSETS</v>
          </cell>
          <cell r="V3103" t="str">
            <v>OTHER ASSETS</v>
          </cell>
        </row>
        <row r="3104">
          <cell r="C3104" t="str">
            <v>S3   F22000047JUSD</v>
          </cell>
          <cell r="D3104" t="str">
            <v>CBAAE***</v>
          </cell>
          <cell r="E3104" t="str">
            <v>LAND&amp;ME</v>
          </cell>
          <cell r="F3104" t="str">
            <v>Balance Sheet</v>
          </cell>
          <cell r="G3104">
            <v>75000</v>
          </cell>
          <cell r="H3104">
            <v>75000</v>
          </cell>
          <cell r="I3104">
            <v>75000</v>
          </cell>
          <cell r="J3104">
            <v>75000</v>
          </cell>
          <cell r="K3104">
            <v>75000</v>
          </cell>
          <cell r="L3104">
            <v>75000</v>
          </cell>
          <cell r="M3104">
            <v>75000</v>
          </cell>
          <cell r="N3104">
            <v>75000</v>
          </cell>
          <cell r="O3104">
            <v>75000</v>
          </cell>
          <cell r="P3104">
            <v>75000</v>
          </cell>
          <cell r="Q3104">
            <v>75000</v>
          </cell>
          <cell r="R3104">
            <v>75000</v>
          </cell>
          <cell r="S3104">
            <v>900000</v>
          </cell>
          <cell r="T3104" t="str">
            <v>USD</v>
          </cell>
          <cell r="U3104" t="str">
            <v>ASSETS</v>
          </cell>
          <cell r="V3104" t="str">
            <v>OTHER ASSETS</v>
          </cell>
        </row>
        <row r="3105">
          <cell r="C3105" t="str">
            <v>S3   F22000048FUSD</v>
          </cell>
          <cell r="D3105" t="str">
            <v>CBAAE***</v>
          </cell>
          <cell r="E3105" t="str">
            <v>LAND&amp;ME</v>
          </cell>
          <cell r="F3105" t="str">
            <v>Balance Sheet</v>
          </cell>
          <cell r="G3105">
            <v>736891.57</v>
          </cell>
          <cell r="H3105">
            <v>736891.57</v>
          </cell>
          <cell r="I3105">
            <v>736891.57</v>
          </cell>
          <cell r="J3105">
            <v>736891.57</v>
          </cell>
          <cell r="K3105">
            <v>736891.57</v>
          </cell>
          <cell r="L3105">
            <v>736891.57</v>
          </cell>
          <cell r="M3105">
            <v>736891.57</v>
          </cell>
          <cell r="N3105">
            <v>736891.57</v>
          </cell>
          <cell r="O3105">
            <v>736891.57</v>
          </cell>
          <cell r="P3105">
            <v>736891.57</v>
          </cell>
          <cell r="Q3105">
            <v>736891.57</v>
          </cell>
          <cell r="R3105">
            <v>736891.57</v>
          </cell>
          <cell r="S3105">
            <v>8842698.8400000017</v>
          </cell>
          <cell r="T3105" t="str">
            <v>USD</v>
          </cell>
          <cell r="U3105" t="str">
            <v>ASSETS</v>
          </cell>
          <cell r="V3105" t="str">
            <v>OTHER ASSETS</v>
          </cell>
        </row>
        <row r="3106">
          <cell r="C3106" t="str">
            <v>S3   F22000048JUSD</v>
          </cell>
          <cell r="D3106" t="str">
            <v>CBAAE***</v>
          </cell>
          <cell r="E3106" t="str">
            <v>LAND&amp;ME</v>
          </cell>
          <cell r="F3106" t="str">
            <v>Balance Sheet</v>
          </cell>
          <cell r="G3106">
            <v>75000</v>
          </cell>
          <cell r="H3106">
            <v>75000</v>
          </cell>
          <cell r="I3106">
            <v>75000</v>
          </cell>
          <cell r="J3106">
            <v>75000</v>
          </cell>
          <cell r="K3106">
            <v>75000</v>
          </cell>
          <cell r="L3106">
            <v>75000</v>
          </cell>
          <cell r="M3106">
            <v>75000</v>
          </cell>
          <cell r="N3106">
            <v>75000</v>
          </cell>
          <cell r="O3106">
            <v>75000</v>
          </cell>
          <cell r="P3106">
            <v>75000</v>
          </cell>
          <cell r="Q3106">
            <v>75000</v>
          </cell>
          <cell r="R3106">
            <v>75000</v>
          </cell>
          <cell r="S3106">
            <v>900000</v>
          </cell>
          <cell r="T3106" t="str">
            <v>USD</v>
          </cell>
          <cell r="U3106" t="str">
            <v>ASSETS</v>
          </cell>
          <cell r="V3106" t="str">
            <v>OTHER ASSETS</v>
          </cell>
        </row>
        <row r="3107">
          <cell r="C3107" t="str">
            <v>S3   F22000048RUSD</v>
          </cell>
          <cell r="D3107" t="str">
            <v>CBAAE***</v>
          </cell>
          <cell r="E3107" t="str">
            <v>LAND&amp;ME</v>
          </cell>
          <cell r="F3107" t="str">
            <v>Balance Sheet</v>
          </cell>
          <cell r="G3107">
            <v>1336322.27</v>
          </cell>
          <cell r="H3107">
            <v>1336322.27</v>
          </cell>
          <cell r="I3107">
            <v>1336322.27</v>
          </cell>
          <cell r="J3107">
            <v>1336322.27</v>
          </cell>
          <cell r="K3107">
            <v>1336322.27</v>
          </cell>
          <cell r="L3107">
            <v>1336322.27</v>
          </cell>
          <cell r="M3107">
            <v>1336322.27</v>
          </cell>
          <cell r="N3107">
            <v>1336322.27</v>
          </cell>
          <cell r="O3107">
            <v>1336322.27</v>
          </cell>
          <cell r="P3107">
            <v>1336322.27</v>
          </cell>
          <cell r="Q3107">
            <v>1336322.27</v>
          </cell>
          <cell r="R3107">
            <v>1336322.27</v>
          </cell>
          <cell r="S3107">
            <v>16035867.239999996</v>
          </cell>
          <cell r="T3107" t="str">
            <v>USD</v>
          </cell>
          <cell r="U3107" t="str">
            <v>ASSETS</v>
          </cell>
          <cell r="V3107" t="str">
            <v>OTHER ASSETS</v>
          </cell>
        </row>
        <row r="3108">
          <cell r="C3108" t="str">
            <v>S3   F2200004A2USD</v>
          </cell>
          <cell r="D3108" t="str">
            <v>CBAAE***</v>
          </cell>
          <cell r="E3108" t="str">
            <v>LAND&amp;ME</v>
          </cell>
          <cell r="F3108" t="str">
            <v>Balance Sheet</v>
          </cell>
          <cell r="G3108">
            <v>70374.5</v>
          </cell>
          <cell r="H3108">
            <v>70374.5</v>
          </cell>
          <cell r="I3108">
            <v>70374.5</v>
          </cell>
          <cell r="J3108">
            <v>70374.5</v>
          </cell>
          <cell r="K3108">
            <v>70374.5</v>
          </cell>
          <cell r="L3108">
            <v>70374.5</v>
          </cell>
          <cell r="M3108">
            <v>70374.5</v>
          </cell>
          <cell r="N3108">
            <v>70374.5</v>
          </cell>
          <cell r="O3108">
            <v>70374.5</v>
          </cell>
          <cell r="P3108">
            <v>70374.5</v>
          </cell>
          <cell r="Q3108">
            <v>70374.5</v>
          </cell>
          <cell r="R3108">
            <v>70374.5</v>
          </cell>
          <cell r="S3108">
            <v>844494</v>
          </cell>
          <cell r="T3108" t="str">
            <v>USD</v>
          </cell>
          <cell r="U3108" t="str">
            <v>ASSETS</v>
          </cell>
          <cell r="V3108" t="str">
            <v>OTHER ASSETS</v>
          </cell>
        </row>
        <row r="3109">
          <cell r="C3109" t="str">
            <v>S3   F2200004AAUSD</v>
          </cell>
          <cell r="D3109" t="str">
            <v>CBAAE***</v>
          </cell>
          <cell r="E3109" t="str">
            <v>LAND&amp;ME</v>
          </cell>
          <cell r="F3109" t="str">
            <v>Balance Sheet</v>
          </cell>
          <cell r="G3109">
            <v>2907240.65</v>
          </cell>
          <cell r="H3109">
            <v>2907240.65</v>
          </cell>
          <cell r="I3109">
            <v>2907240.65</v>
          </cell>
          <cell r="J3109">
            <v>2907240.65</v>
          </cell>
          <cell r="K3109">
            <v>2907240.65</v>
          </cell>
          <cell r="L3109">
            <v>2907240.65</v>
          </cell>
          <cell r="M3109">
            <v>2907240.65</v>
          </cell>
          <cell r="N3109">
            <v>2907240.65</v>
          </cell>
          <cell r="O3109">
            <v>2907240.65</v>
          </cell>
          <cell r="P3109">
            <v>2907240.65</v>
          </cell>
          <cell r="Q3109">
            <v>2907240.65</v>
          </cell>
          <cell r="R3109">
            <v>2907240.65</v>
          </cell>
          <cell r="S3109">
            <v>34886887.79999999</v>
          </cell>
          <cell r="T3109" t="str">
            <v>USD</v>
          </cell>
          <cell r="U3109" t="str">
            <v>ASSETS</v>
          </cell>
          <cell r="V3109" t="str">
            <v>OTHER ASSETS</v>
          </cell>
        </row>
        <row r="3110">
          <cell r="C3110" t="str">
            <v>S3   F2200004AZUSD</v>
          </cell>
          <cell r="D3110" t="str">
            <v>CBAAE***</v>
          </cell>
          <cell r="E3110" t="str">
            <v>LAND&amp;ME</v>
          </cell>
          <cell r="F3110" t="str">
            <v>Balance Sheet</v>
          </cell>
          <cell r="G3110">
            <v>438113.93</v>
          </cell>
          <cell r="H3110">
            <v>438113.93</v>
          </cell>
          <cell r="I3110">
            <v>438113.93</v>
          </cell>
          <cell r="J3110">
            <v>438113.93</v>
          </cell>
          <cell r="K3110">
            <v>438113.93</v>
          </cell>
          <cell r="L3110">
            <v>438113.93</v>
          </cell>
          <cell r="M3110">
            <v>438113.93</v>
          </cell>
          <cell r="N3110">
            <v>438113.93</v>
          </cell>
          <cell r="O3110">
            <v>438113.93</v>
          </cell>
          <cell r="P3110">
            <v>438113.93</v>
          </cell>
          <cell r="Q3110">
            <v>438113.93</v>
          </cell>
          <cell r="R3110">
            <v>438113.93</v>
          </cell>
          <cell r="S3110">
            <v>5257367.16</v>
          </cell>
          <cell r="T3110" t="str">
            <v>USD</v>
          </cell>
          <cell r="U3110" t="str">
            <v>ASSETS</v>
          </cell>
          <cell r="V3110" t="str">
            <v>OTHER ASSETS</v>
          </cell>
        </row>
        <row r="3111">
          <cell r="C3111" t="str">
            <v>S3   F2200004C6USD</v>
          </cell>
          <cell r="D3111" t="str">
            <v>CBAAE***</v>
          </cell>
          <cell r="E3111" t="str">
            <v>LAND&amp;ME</v>
          </cell>
          <cell r="F3111" t="str">
            <v>Balance Sheet</v>
          </cell>
          <cell r="G3111">
            <v>570273.01</v>
          </cell>
          <cell r="H3111">
            <v>570273.01</v>
          </cell>
          <cell r="I3111">
            <v>570273.01</v>
          </cell>
          <cell r="J3111">
            <v>570273.01</v>
          </cell>
          <cell r="K3111">
            <v>570273.01</v>
          </cell>
          <cell r="L3111">
            <v>570273.01</v>
          </cell>
          <cell r="M3111">
            <v>570273.01</v>
          </cell>
          <cell r="N3111">
            <v>570273.01</v>
          </cell>
          <cell r="O3111">
            <v>570273.01</v>
          </cell>
          <cell r="P3111">
            <v>570273.01</v>
          </cell>
          <cell r="Q3111">
            <v>570273.01</v>
          </cell>
          <cell r="R3111">
            <v>570273.01</v>
          </cell>
          <cell r="S3111">
            <v>6843276.1199999982</v>
          </cell>
          <cell r="T3111" t="str">
            <v>USD</v>
          </cell>
          <cell r="U3111" t="str">
            <v>ASSETS</v>
          </cell>
          <cell r="V3111" t="str">
            <v>OTHER ASSETS</v>
          </cell>
        </row>
        <row r="3112">
          <cell r="C3112" t="str">
            <v>S3   F2200004C7USD</v>
          </cell>
          <cell r="D3112" t="str">
            <v>CBAAE***</v>
          </cell>
          <cell r="E3112" t="str">
            <v>LAND&amp;ME</v>
          </cell>
          <cell r="F3112" t="str">
            <v>Balance Sheet</v>
          </cell>
          <cell r="G3112">
            <v>230894.16</v>
          </cell>
          <cell r="H3112">
            <v>230894.16</v>
          </cell>
          <cell r="I3112">
            <v>230894.16</v>
          </cell>
          <cell r="J3112">
            <v>230894.16</v>
          </cell>
          <cell r="K3112">
            <v>230894.16</v>
          </cell>
          <cell r="L3112">
            <v>230894.16</v>
          </cell>
          <cell r="M3112">
            <v>230894.16</v>
          </cell>
          <cell r="N3112">
            <v>230894.16</v>
          </cell>
          <cell r="O3112">
            <v>230894.16</v>
          </cell>
          <cell r="P3112">
            <v>230894.16</v>
          </cell>
          <cell r="Q3112">
            <v>230894.16</v>
          </cell>
          <cell r="R3112">
            <v>230894.16</v>
          </cell>
          <cell r="S3112">
            <v>2770729.92</v>
          </cell>
          <cell r="T3112" t="str">
            <v>USD</v>
          </cell>
          <cell r="U3112" t="str">
            <v>ASSETS</v>
          </cell>
          <cell r="V3112" t="str">
            <v>OTHER ASSETS</v>
          </cell>
        </row>
        <row r="3113">
          <cell r="C3113" t="str">
            <v>S3   F2200004DOUSD</v>
          </cell>
          <cell r="D3113" t="str">
            <v>CBAAE***</v>
          </cell>
          <cell r="E3113" t="str">
            <v>LAND&amp;ME</v>
          </cell>
          <cell r="F3113" t="str">
            <v>Balance Sheet</v>
          </cell>
          <cell r="G3113">
            <v>549661.96</v>
          </cell>
          <cell r="H3113">
            <v>549661.96</v>
          </cell>
          <cell r="I3113">
            <v>549661.96</v>
          </cell>
          <cell r="J3113">
            <v>549661.96</v>
          </cell>
          <cell r="K3113">
            <v>549661.96</v>
          </cell>
          <cell r="L3113">
            <v>571152.19999999995</v>
          </cell>
          <cell r="M3113">
            <v>571152.19999999995</v>
          </cell>
          <cell r="N3113">
            <v>571152.19999999995</v>
          </cell>
          <cell r="O3113">
            <v>571152.19999999995</v>
          </cell>
          <cell r="P3113">
            <v>571152.19999999995</v>
          </cell>
          <cell r="Q3113">
            <v>571152.19999999995</v>
          </cell>
          <cell r="R3113">
            <v>571152.19999999995</v>
          </cell>
          <cell r="S3113">
            <v>6746375.2000000011</v>
          </cell>
          <cell r="T3113" t="str">
            <v>USD</v>
          </cell>
          <cell r="U3113" t="str">
            <v>ASSETS</v>
          </cell>
          <cell r="V3113" t="str">
            <v>OTHER ASSETS</v>
          </cell>
        </row>
        <row r="3114">
          <cell r="C3114" t="str">
            <v>S3   F2200004HGUSD</v>
          </cell>
          <cell r="D3114" t="str">
            <v>CBAAE***</v>
          </cell>
          <cell r="E3114" t="str">
            <v>LAND&amp;ME</v>
          </cell>
          <cell r="F3114" t="str">
            <v>Balance Sheet</v>
          </cell>
          <cell r="G3114">
            <v>145516.16</v>
          </cell>
          <cell r="H3114">
            <v>145516.16</v>
          </cell>
          <cell r="I3114">
            <v>145516.16</v>
          </cell>
          <cell r="J3114">
            <v>145516.16</v>
          </cell>
          <cell r="K3114">
            <v>145516.16</v>
          </cell>
          <cell r="L3114">
            <v>145516.16</v>
          </cell>
          <cell r="M3114">
            <v>145516.16</v>
          </cell>
          <cell r="N3114">
            <v>145516.16</v>
          </cell>
          <cell r="O3114">
            <v>145516.16</v>
          </cell>
          <cell r="P3114">
            <v>145516.16</v>
          </cell>
          <cell r="Q3114">
            <v>145516.16</v>
          </cell>
          <cell r="R3114">
            <v>145516.16</v>
          </cell>
          <cell r="S3114">
            <v>1746193.9199999997</v>
          </cell>
          <cell r="T3114" t="str">
            <v>USD</v>
          </cell>
          <cell r="U3114" t="str">
            <v>ASSETS</v>
          </cell>
          <cell r="V3114" t="str">
            <v>OTHER ASSETS</v>
          </cell>
        </row>
        <row r="3115">
          <cell r="C3115" t="str">
            <v>S3   F2200004MNUSD</v>
          </cell>
          <cell r="D3115" t="str">
            <v>CBAAE***</v>
          </cell>
          <cell r="E3115" t="str">
            <v>LAND&amp;ME</v>
          </cell>
          <cell r="F3115" t="str">
            <v>Balance Sheet</v>
          </cell>
          <cell r="G3115">
            <v>17900780.809999999</v>
          </cell>
          <cell r="H3115">
            <v>17900780.809999999</v>
          </cell>
          <cell r="I3115">
            <v>17900780.809999999</v>
          </cell>
          <cell r="J3115">
            <v>17900780.809999999</v>
          </cell>
          <cell r="K3115">
            <v>17900780.809999999</v>
          </cell>
          <cell r="L3115">
            <v>17900780.809999999</v>
          </cell>
          <cell r="M3115">
            <v>17900780.809999999</v>
          </cell>
          <cell r="N3115">
            <v>17900780.809999999</v>
          </cell>
          <cell r="O3115">
            <v>17900780.809999999</v>
          </cell>
          <cell r="P3115">
            <v>17900780.809999999</v>
          </cell>
          <cell r="Q3115">
            <v>17900780.809999999</v>
          </cell>
          <cell r="R3115">
            <v>17900780.809999999</v>
          </cell>
          <cell r="S3115">
            <v>214809369.72</v>
          </cell>
          <cell r="T3115" t="str">
            <v>USD</v>
          </cell>
          <cell r="U3115" t="str">
            <v>ASSETS</v>
          </cell>
          <cell r="V3115" t="str">
            <v>OTHER ASSETS</v>
          </cell>
        </row>
        <row r="3116">
          <cell r="C3116" t="str">
            <v>S3   F2200004MSUSD</v>
          </cell>
          <cell r="D3116" t="str">
            <v>CBAAE***</v>
          </cell>
          <cell r="E3116" t="str">
            <v>LAND&amp;ME</v>
          </cell>
          <cell r="F3116" t="str">
            <v>Balance Sheet</v>
          </cell>
          <cell r="G3116">
            <v>4650789.79</v>
          </cell>
          <cell r="H3116">
            <v>4650789.79</v>
          </cell>
          <cell r="I3116">
            <v>4650789.79</v>
          </cell>
          <cell r="J3116">
            <v>4650789.79</v>
          </cell>
          <cell r="K3116">
            <v>4650789.79</v>
          </cell>
          <cell r="L3116">
            <v>4650789.79</v>
          </cell>
          <cell r="M3116">
            <v>4650789.79</v>
          </cell>
          <cell r="N3116">
            <v>4650789.79</v>
          </cell>
          <cell r="O3116">
            <v>4650789.79</v>
          </cell>
          <cell r="P3116">
            <v>4650789.79</v>
          </cell>
          <cell r="Q3116">
            <v>4650789.79</v>
          </cell>
          <cell r="R3116">
            <v>4650789.79</v>
          </cell>
          <cell r="S3116">
            <v>55809477.479999997</v>
          </cell>
          <cell r="T3116" t="str">
            <v>USD</v>
          </cell>
          <cell r="U3116" t="str">
            <v>ASSETS</v>
          </cell>
          <cell r="V3116" t="str">
            <v>OTHER ASSETS</v>
          </cell>
        </row>
        <row r="3117">
          <cell r="C3117" t="str">
            <v>S3   F2200004NXUSD</v>
          </cell>
          <cell r="D3117" t="str">
            <v>CBAAE***</v>
          </cell>
          <cell r="E3117" t="str">
            <v>LAND&amp;ME</v>
          </cell>
          <cell r="F3117" t="str">
            <v>Balance Sheet</v>
          </cell>
          <cell r="G3117">
            <v>26713698</v>
          </cell>
          <cell r="H3117">
            <v>26832199.09</v>
          </cell>
          <cell r="I3117">
            <v>26832199.09</v>
          </cell>
          <cell r="J3117">
            <v>26832199.09</v>
          </cell>
          <cell r="K3117">
            <v>26832199.09</v>
          </cell>
          <cell r="L3117">
            <v>26832199.09</v>
          </cell>
          <cell r="M3117">
            <v>26832199.09</v>
          </cell>
          <cell r="N3117">
            <v>26832199.09</v>
          </cell>
          <cell r="O3117">
            <v>26832199.09</v>
          </cell>
          <cell r="P3117">
            <v>26832199.09</v>
          </cell>
          <cell r="Q3117">
            <v>26832199.09</v>
          </cell>
          <cell r="R3117">
            <v>26832199.09</v>
          </cell>
          <cell r="S3117">
            <v>321867887.99000001</v>
          </cell>
          <cell r="T3117" t="str">
            <v>USD</v>
          </cell>
          <cell r="U3117" t="str">
            <v>ASSETS</v>
          </cell>
          <cell r="V3117" t="str">
            <v>OTHER ASSETS</v>
          </cell>
        </row>
        <row r="3118">
          <cell r="C3118" t="str">
            <v>S3   F2200004P8USD</v>
          </cell>
          <cell r="D3118" t="str">
            <v>CBAAE***</v>
          </cell>
          <cell r="E3118" t="str">
            <v>LAND&amp;ME</v>
          </cell>
          <cell r="F3118" t="str">
            <v>Balance Sheet</v>
          </cell>
          <cell r="G3118">
            <v>20215</v>
          </cell>
          <cell r="H3118">
            <v>20215</v>
          </cell>
          <cell r="I3118">
            <v>20215</v>
          </cell>
          <cell r="J3118">
            <v>20215</v>
          </cell>
          <cell r="K3118">
            <v>20215</v>
          </cell>
          <cell r="L3118">
            <v>20215</v>
          </cell>
          <cell r="M3118">
            <v>20215</v>
          </cell>
          <cell r="N3118">
            <v>20215</v>
          </cell>
          <cell r="O3118">
            <v>20215</v>
          </cell>
          <cell r="P3118">
            <v>20215</v>
          </cell>
          <cell r="Q3118">
            <v>20215</v>
          </cell>
          <cell r="R3118">
            <v>20215</v>
          </cell>
          <cell r="S3118">
            <v>242580</v>
          </cell>
          <cell r="T3118" t="str">
            <v>USD</v>
          </cell>
          <cell r="U3118" t="str">
            <v>ASSETS</v>
          </cell>
          <cell r="V3118" t="str">
            <v>OTHER ASSETS</v>
          </cell>
        </row>
        <row r="3119">
          <cell r="C3119" t="str">
            <v>S3   F2200004R2USD</v>
          </cell>
          <cell r="D3119" t="str">
            <v>CBAAE***</v>
          </cell>
          <cell r="E3119" t="str">
            <v>LAND&amp;ME</v>
          </cell>
          <cell r="F3119" t="str">
            <v>Balance Sheet</v>
          </cell>
          <cell r="G3119">
            <v>61040.800000000003</v>
          </cell>
          <cell r="H3119">
            <v>61040.800000000003</v>
          </cell>
          <cell r="I3119">
            <v>61040.800000000003</v>
          </cell>
          <cell r="J3119">
            <v>61040.800000000003</v>
          </cell>
          <cell r="K3119">
            <v>61040.800000000003</v>
          </cell>
          <cell r="L3119">
            <v>61040.800000000003</v>
          </cell>
          <cell r="M3119">
            <v>61040.800000000003</v>
          </cell>
          <cell r="N3119">
            <v>61040.800000000003</v>
          </cell>
          <cell r="O3119">
            <v>61040.800000000003</v>
          </cell>
          <cell r="P3119">
            <v>61040.800000000003</v>
          </cell>
          <cell r="Q3119">
            <v>61040.800000000003</v>
          </cell>
          <cell r="R3119">
            <v>61040.800000000003</v>
          </cell>
          <cell r="S3119">
            <v>732489.60000000009</v>
          </cell>
          <cell r="T3119" t="str">
            <v>USD</v>
          </cell>
          <cell r="U3119" t="str">
            <v>ASSETS</v>
          </cell>
          <cell r="V3119" t="str">
            <v>OTHER ASSETS</v>
          </cell>
        </row>
        <row r="3120">
          <cell r="C3120" t="str">
            <v>S3   F2200004S2USD</v>
          </cell>
          <cell r="D3120" t="str">
            <v>CBAAE***</v>
          </cell>
          <cell r="E3120" t="str">
            <v>LAND&amp;ME</v>
          </cell>
          <cell r="F3120" t="str">
            <v>Balance Sheet</v>
          </cell>
          <cell r="G3120">
            <v>1076390.69</v>
          </cell>
          <cell r="H3120">
            <v>1076390.69</v>
          </cell>
          <cell r="I3120">
            <v>1076390.69</v>
          </cell>
          <cell r="J3120">
            <v>1076390.69</v>
          </cell>
          <cell r="K3120">
            <v>1076390.69</v>
          </cell>
          <cell r="L3120">
            <v>1076390.69</v>
          </cell>
          <cell r="M3120">
            <v>1076390.69</v>
          </cell>
          <cell r="N3120">
            <v>1076390.69</v>
          </cell>
          <cell r="O3120">
            <v>1076390.69</v>
          </cell>
          <cell r="P3120">
            <v>1076390.69</v>
          </cell>
          <cell r="Q3120">
            <v>1076390.69</v>
          </cell>
          <cell r="R3120">
            <v>1076390.69</v>
          </cell>
          <cell r="S3120">
            <v>12916688.279999996</v>
          </cell>
          <cell r="T3120" t="str">
            <v>USD</v>
          </cell>
          <cell r="U3120" t="str">
            <v>ASSETS</v>
          </cell>
          <cell r="V3120" t="str">
            <v>OTHER ASSETS</v>
          </cell>
        </row>
        <row r="3121">
          <cell r="C3121" t="str">
            <v>S3   F2200004ULUSD</v>
          </cell>
          <cell r="D3121" t="str">
            <v>CBAAE***</v>
          </cell>
          <cell r="E3121" t="str">
            <v>LAND&amp;ME</v>
          </cell>
          <cell r="F3121" t="str">
            <v>Balance Sheet</v>
          </cell>
          <cell r="G3121">
            <v>0</v>
          </cell>
          <cell r="H3121">
            <v>0</v>
          </cell>
          <cell r="I3121">
            <v>0</v>
          </cell>
          <cell r="J3121">
            <v>0</v>
          </cell>
          <cell r="K3121">
            <v>987828.7</v>
          </cell>
          <cell r="L3121">
            <v>987828.7</v>
          </cell>
          <cell r="M3121">
            <v>987828.7</v>
          </cell>
          <cell r="N3121">
            <v>987828.7</v>
          </cell>
          <cell r="O3121">
            <v>987828.7</v>
          </cell>
          <cell r="P3121">
            <v>987828.7</v>
          </cell>
          <cell r="Q3121">
            <v>987828.7</v>
          </cell>
          <cell r="R3121">
            <v>987828.7</v>
          </cell>
          <cell r="S3121">
            <v>7902629.6000000006</v>
          </cell>
          <cell r="T3121" t="str">
            <v>USD</v>
          </cell>
          <cell r="U3121" t="str">
            <v>ASSETS</v>
          </cell>
          <cell r="V3121" t="str">
            <v>OTHER ASSETS</v>
          </cell>
        </row>
        <row r="3122">
          <cell r="C3122" t="str">
            <v>S3   F2200004YKUSD</v>
          </cell>
          <cell r="D3122" t="str">
            <v>CBAAE***</v>
          </cell>
          <cell r="E3122" t="str">
            <v>LAND&amp;ME</v>
          </cell>
          <cell r="F3122" t="str">
            <v>Balance Sheet</v>
          </cell>
          <cell r="G3122">
            <v>379711.85</v>
          </cell>
          <cell r="H3122">
            <v>379711.85</v>
          </cell>
          <cell r="I3122">
            <v>379711.85</v>
          </cell>
          <cell r="J3122">
            <v>379711.85</v>
          </cell>
          <cell r="K3122">
            <v>379711.85</v>
          </cell>
          <cell r="L3122">
            <v>379711.85</v>
          </cell>
          <cell r="M3122">
            <v>379711.85</v>
          </cell>
          <cell r="N3122">
            <v>379711.85</v>
          </cell>
          <cell r="O3122">
            <v>379711.85</v>
          </cell>
          <cell r="P3122">
            <v>379711.85</v>
          </cell>
          <cell r="Q3122">
            <v>379711.85</v>
          </cell>
          <cell r="R3122">
            <v>379711.85</v>
          </cell>
          <cell r="S3122">
            <v>4556542.2</v>
          </cell>
          <cell r="T3122" t="str">
            <v>USD</v>
          </cell>
          <cell r="U3122" t="str">
            <v>ASSETS</v>
          </cell>
          <cell r="V3122" t="str">
            <v>OTHER ASSETS</v>
          </cell>
        </row>
        <row r="3123">
          <cell r="C3123" t="str">
            <v>S3   F32000011MUSD</v>
          </cell>
          <cell r="D3123" t="str">
            <v>CBABB***</v>
          </cell>
          <cell r="E3123" t="str">
            <v>LAND&amp;ME</v>
          </cell>
          <cell r="F3123" t="str">
            <v>Balance Sheet</v>
          </cell>
          <cell r="G3123">
            <v>-804522.43</v>
          </cell>
          <cell r="H3123">
            <v>-817385.67</v>
          </cell>
          <cell r="I3123">
            <v>-829933.28</v>
          </cell>
          <cell r="J3123">
            <v>-842480.84</v>
          </cell>
          <cell r="K3123">
            <v>-855028.47</v>
          </cell>
          <cell r="L3123">
            <v>-867575.99</v>
          </cell>
          <cell r="M3123">
            <v>-880123.64</v>
          </cell>
          <cell r="N3123">
            <v>-892671.14</v>
          </cell>
          <cell r="O3123">
            <v>-905218.79</v>
          </cell>
          <cell r="P3123">
            <v>-917766.28</v>
          </cell>
          <cell r="Q3123">
            <v>-930313.93</v>
          </cell>
          <cell r="R3123">
            <v>-942861.42</v>
          </cell>
          <cell r="S3123">
            <v>-10485881.879999999</v>
          </cell>
          <cell r="T3123" t="str">
            <v>USD</v>
          </cell>
          <cell r="U3123" t="str">
            <v>ASSETS</v>
          </cell>
          <cell r="V3123" t="str">
            <v>OTHER ASSETS</v>
          </cell>
        </row>
        <row r="3124">
          <cell r="C3124" t="str">
            <v>S3   F32000012EUSD</v>
          </cell>
          <cell r="D3124" t="str">
            <v>CBABB***</v>
          </cell>
          <cell r="E3124" t="str">
            <v>LAND&amp;ME</v>
          </cell>
          <cell r="F3124" t="str">
            <v>Balance Sheet</v>
          </cell>
          <cell r="G3124">
            <v>-2058</v>
          </cell>
          <cell r="H3124">
            <v>-2071.98</v>
          </cell>
          <cell r="I3124">
            <v>-2085.96</v>
          </cell>
          <cell r="J3124">
            <v>-2099.94</v>
          </cell>
          <cell r="K3124">
            <v>-2113.92</v>
          </cell>
          <cell r="L3124">
            <v>-2127.9</v>
          </cell>
          <cell r="M3124">
            <v>-2141.88</v>
          </cell>
          <cell r="N3124">
            <v>-2155.86</v>
          </cell>
          <cell r="O3124">
            <v>-2169.84</v>
          </cell>
          <cell r="P3124">
            <v>-2183.8200000000002</v>
          </cell>
          <cell r="Q3124">
            <v>-2197.8000000000002</v>
          </cell>
          <cell r="R3124">
            <v>-2211.7800000000002</v>
          </cell>
          <cell r="S3124">
            <v>-25618.679999999997</v>
          </cell>
          <cell r="T3124" t="str">
            <v>USD</v>
          </cell>
          <cell r="U3124" t="str">
            <v>ASSETS</v>
          </cell>
          <cell r="V3124" t="str">
            <v>OTHER ASSETS</v>
          </cell>
        </row>
        <row r="3125">
          <cell r="C3125" t="str">
            <v>S3   F320000131USD</v>
          </cell>
          <cell r="D3125" t="str">
            <v>CBABB***</v>
          </cell>
          <cell r="E3125" t="str">
            <v>LAND&amp;ME</v>
          </cell>
          <cell r="F3125" t="str">
            <v>Balance Sheet</v>
          </cell>
          <cell r="G3125">
            <v>-148677.99</v>
          </cell>
          <cell r="H3125">
            <v>-148677.99</v>
          </cell>
          <cell r="I3125">
            <v>-148677.99</v>
          </cell>
          <cell r="J3125">
            <v>-148677.99</v>
          </cell>
          <cell r="K3125">
            <v>-148677.99</v>
          </cell>
          <cell r="L3125">
            <v>-148677.99</v>
          </cell>
          <cell r="M3125">
            <v>-148677.99</v>
          </cell>
          <cell r="N3125">
            <v>-148677.99</v>
          </cell>
          <cell r="O3125">
            <v>-148677.99</v>
          </cell>
          <cell r="P3125">
            <v>-148677.99</v>
          </cell>
          <cell r="Q3125">
            <v>-148677.99</v>
          </cell>
          <cell r="R3125">
            <v>-148677.99</v>
          </cell>
          <cell r="S3125">
            <v>-1784135.88</v>
          </cell>
          <cell r="T3125" t="str">
            <v>USD</v>
          </cell>
          <cell r="U3125" t="str">
            <v>ASSETS</v>
          </cell>
          <cell r="V3125" t="str">
            <v>OTHER ASSETS</v>
          </cell>
        </row>
        <row r="3126">
          <cell r="C3126" t="str">
            <v>S3   F320000137USD</v>
          </cell>
          <cell r="D3126" t="str">
            <v>CBABB***</v>
          </cell>
          <cell r="E3126" t="str">
            <v>LAND&amp;ME</v>
          </cell>
          <cell r="F3126" t="str">
            <v>Balance Sheet</v>
          </cell>
          <cell r="G3126">
            <v>-40989</v>
          </cell>
          <cell r="H3126">
            <v>-40989</v>
          </cell>
          <cell r="I3126">
            <v>-40989</v>
          </cell>
          <cell r="J3126">
            <v>-40989</v>
          </cell>
          <cell r="K3126">
            <v>-40989</v>
          </cell>
          <cell r="L3126">
            <v>-40989</v>
          </cell>
          <cell r="M3126">
            <v>-40989</v>
          </cell>
          <cell r="N3126">
            <v>-40989</v>
          </cell>
          <cell r="O3126">
            <v>-40989</v>
          </cell>
          <cell r="P3126">
            <v>-40989</v>
          </cell>
          <cell r="Q3126">
            <v>0</v>
          </cell>
          <cell r="R3126">
            <v>0</v>
          </cell>
          <cell r="S3126">
            <v>-409890</v>
          </cell>
          <cell r="T3126" t="str">
            <v>USD</v>
          </cell>
          <cell r="U3126" t="str">
            <v>ASSETS</v>
          </cell>
          <cell r="V3126" t="str">
            <v>OTHER ASSETS</v>
          </cell>
        </row>
        <row r="3127">
          <cell r="C3127" t="str">
            <v>S3   F320000144USD</v>
          </cell>
          <cell r="D3127" t="str">
            <v>CBABB***</v>
          </cell>
          <cell r="E3127" t="str">
            <v>LAND&amp;ME</v>
          </cell>
          <cell r="F3127" t="str">
            <v>Balance Sheet</v>
          </cell>
          <cell r="G3127">
            <v>-65827.13</v>
          </cell>
          <cell r="H3127">
            <v>-66202.789999999994</v>
          </cell>
          <cell r="I3127">
            <v>-66578.45</v>
          </cell>
          <cell r="J3127">
            <v>-66954.11</v>
          </cell>
          <cell r="K3127">
            <v>-13129.76</v>
          </cell>
          <cell r="L3127">
            <v>-13505.42</v>
          </cell>
          <cell r="M3127">
            <v>-13881.07</v>
          </cell>
          <cell r="N3127">
            <v>-14256.73</v>
          </cell>
          <cell r="O3127">
            <v>-14632.38</v>
          </cell>
          <cell r="P3127">
            <v>-15008.03</v>
          </cell>
          <cell r="Q3127">
            <v>-15383.68</v>
          </cell>
          <cell r="R3127">
            <v>-15411.95</v>
          </cell>
          <cell r="S3127">
            <v>-380771.5</v>
          </cell>
          <cell r="T3127" t="str">
            <v>USD</v>
          </cell>
          <cell r="U3127" t="str">
            <v>ASSETS</v>
          </cell>
          <cell r="V3127" t="str">
            <v>OTHER ASSETS</v>
          </cell>
        </row>
        <row r="3128">
          <cell r="C3128" t="str">
            <v>S3   F320000148USD</v>
          </cell>
          <cell r="D3128" t="str">
            <v>CBABB***</v>
          </cell>
          <cell r="E3128" t="str">
            <v>LAND&amp;ME</v>
          </cell>
          <cell r="F3128" t="str">
            <v>Balance Sheet</v>
          </cell>
          <cell r="G3128">
            <v>0</v>
          </cell>
          <cell r="H3128">
            <v>0</v>
          </cell>
          <cell r="I3128">
            <v>0</v>
          </cell>
          <cell r="J3128">
            <v>0</v>
          </cell>
          <cell r="K3128">
            <v>0</v>
          </cell>
          <cell r="L3128">
            <v>0</v>
          </cell>
          <cell r="M3128">
            <v>0</v>
          </cell>
          <cell r="N3128">
            <v>0</v>
          </cell>
          <cell r="O3128">
            <v>0</v>
          </cell>
          <cell r="P3128">
            <v>-220.58</v>
          </cell>
          <cell r="Q3128">
            <v>-2441.4</v>
          </cell>
          <cell r="R3128">
            <v>-4495.34</v>
          </cell>
          <cell r="S3128">
            <v>-7157.32</v>
          </cell>
          <cell r="T3128" t="str">
            <v>USD</v>
          </cell>
          <cell r="U3128" t="str">
            <v>ASSETS</v>
          </cell>
          <cell r="V3128" t="str">
            <v>OTHER ASSETS</v>
          </cell>
        </row>
        <row r="3129">
          <cell r="C3129" t="str">
            <v>S3   F32000014TUSD</v>
          </cell>
          <cell r="D3129" t="str">
            <v>CBABB***</v>
          </cell>
          <cell r="E3129" t="str">
            <v>LAND&amp;ME</v>
          </cell>
          <cell r="F3129" t="str">
            <v>Balance Sheet</v>
          </cell>
          <cell r="G3129">
            <v>-9289</v>
          </cell>
          <cell r="H3129">
            <v>-9289</v>
          </cell>
          <cell r="I3129">
            <v>-9289</v>
          </cell>
          <cell r="J3129">
            <v>-9289</v>
          </cell>
          <cell r="K3129">
            <v>-9289</v>
          </cell>
          <cell r="L3129">
            <v>-9289</v>
          </cell>
          <cell r="M3129">
            <v>-9289</v>
          </cell>
          <cell r="N3129">
            <v>-9289</v>
          </cell>
          <cell r="O3129">
            <v>-9289</v>
          </cell>
          <cell r="P3129">
            <v>-9289</v>
          </cell>
          <cell r="Q3129">
            <v>-9289</v>
          </cell>
          <cell r="R3129">
            <v>-9289</v>
          </cell>
          <cell r="S3129">
            <v>-111468</v>
          </cell>
          <cell r="T3129" t="str">
            <v>USD</v>
          </cell>
          <cell r="U3129" t="str">
            <v>ASSETS</v>
          </cell>
          <cell r="V3129" t="str">
            <v>OTHER ASSETS</v>
          </cell>
        </row>
        <row r="3130">
          <cell r="C3130" t="str">
            <v>S3   F320000151USD</v>
          </cell>
          <cell r="D3130" t="str">
            <v>CBABB***</v>
          </cell>
          <cell r="E3130" t="str">
            <v>LAND&amp;ME</v>
          </cell>
          <cell r="F3130" t="str">
            <v>Balance Sheet</v>
          </cell>
          <cell r="G3130">
            <v>-9455.2900000000009</v>
          </cell>
          <cell r="H3130">
            <v>-9540.26</v>
          </cell>
          <cell r="I3130">
            <v>-9625.23</v>
          </cell>
          <cell r="J3130">
            <v>-9710.2000000000007</v>
          </cell>
          <cell r="K3130">
            <v>-9795.17</v>
          </cell>
          <cell r="L3130">
            <v>-9880.14</v>
          </cell>
          <cell r="M3130">
            <v>-9965.11</v>
          </cell>
          <cell r="N3130">
            <v>-10050.08</v>
          </cell>
          <cell r="O3130">
            <v>-10135.049999999999</v>
          </cell>
          <cell r="P3130">
            <v>-10220.030000000001</v>
          </cell>
          <cell r="Q3130">
            <v>0</v>
          </cell>
          <cell r="R3130">
            <v>0</v>
          </cell>
          <cell r="S3130">
            <v>-98376.56</v>
          </cell>
          <cell r="T3130" t="str">
            <v>USD</v>
          </cell>
          <cell r="U3130" t="str">
            <v>ASSETS</v>
          </cell>
          <cell r="V3130" t="str">
            <v>OTHER ASSETS</v>
          </cell>
        </row>
        <row r="3131">
          <cell r="C3131" t="str">
            <v>S3   F320000155USD</v>
          </cell>
          <cell r="D3131" t="str">
            <v>CBABB***</v>
          </cell>
          <cell r="E3131" t="str">
            <v>LAND&amp;ME</v>
          </cell>
          <cell r="F3131" t="str">
            <v>Balance Sheet</v>
          </cell>
          <cell r="G3131">
            <v>-34141</v>
          </cell>
          <cell r="H3131">
            <v>-34141</v>
          </cell>
          <cell r="I3131">
            <v>0</v>
          </cell>
          <cell r="J3131">
            <v>0</v>
          </cell>
          <cell r="K3131">
            <v>0</v>
          </cell>
          <cell r="L3131">
            <v>0</v>
          </cell>
          <cell r="M3131">
            <v>0</v>
          </cell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>
            <v>-68282</v>
          </cell>
          <cell r="T3131" t="str">
            <v>USD</v>
          </cell>
          <cell r="U3131" t="str">
            <v>ASSETS</v>
          </cell>
          <cell r="V3131" t="str">
            <v>OTHER ASSETS</v>
          </cell>
        </row>
        <row r="3132">
          <cell r="C3132" t="str">
            <v>S3   F32000015EUSD</v>
          </cell>
          <cell r="D3132" t="str">
            <v>CBABB***</v>
          </cell>
          <cell r="E3132" t="str">
            <v>LAND&amp;ME</v>
          </cell>
          <cell r="F3132" t="str">
            <v>Balance Sheet</v>
          </cell>
          <cell r="G3132">
            <v>-245030.37</v>
          </cell>
          <cell r="H3132">
            <v>-250470.5</v>
          </cell>
          <cell r="I3132">
            <v>-255910.65</v>
          </cell>
          <cell r="J3132">
            <v>-261350.76</v>
          </cell>
          <cell r="K3132">
            <v>-266790.92</v>
          </cell>
          <cell r="L3132">
            <v>-272231.05</v>
          </cell>
          <cell r="M3132">
            <v>-277671.27</v>
          </cell>
          <cell r="N3132">
            <v>-252428.63</v>
          </cell>
          <cell r="O3132">
            <v>-264969.28999999998</v>
          </cell>
          <cell r="P3132">
            <v>-273746.71999999997</v>
          </cell>
          <cell r="Q3132">
            <v>-282524.27</v>
          </cell>
          <cell r="R3132">
            <v>-291182.13</v>
          </cell>
          <cell r="S3132">
            <v>-3194306.5600000001</v>
          </cell>
          <cell r="T3132" t="str">
            <v>USD</v>
          </cell>
          <cell r="U3132" t="str">
            <v>ASSETS</v>
          </cell>
          <cell r="V3132" t="str">
            <v>OTHER ASSETS</v>
          </cell>
        </row>
        <row r="3133">
          <cell r="C3133" t="str">
            <v>S3   F32000015RUSD</v>
          </cell>
          <cell r="D3133" t="str">
            <v>CBABB***</v>
          </cell>
          <cell r="E3133" t="str">
            <v>LAND&amp;ME</v>
          </cell>
          <cell r="F3133" t="str">
            <v>Balance Sheet</v>
          </cell>
          <cell r="G3133">
            <v>-118907.22</v>
          </cell>
          <cell r="H3133">
            <v>-128041.94</v>
          </cell>
          <cell r="I3133">
            <v>-135630.88</v>
          </cell>
          <cell r="J3133">
            <v>-143219.78</v>
          </cell>
          <cell r="K3133">
            <v>-150808.78</v>
          </cell>
          <cell r="L3133">
            <v>-158397.62</v>
          </cell>
          <cell r="M3133">
            <v>-165986.64000000001</v>
          </cell>
          <cell r="N3133">
            <v>-173575.47</v>
          </cell>
          <cell r="O3133">
            <v>-181164.49</v>
          </cell>
          <cell r="P3133">
            <v>-189664.66</v>
          </cell>
          <cell r="Q3133">
            <v>-198165.04</v>
          </cell>
          <cell r="R3133">
            <v>-206665.21</v>
          </cell>
          <cell r="S3133">
            <v>-1950227.73</v>
          </cell>
          <cell r="T3133" t="str">
            <v>USD</v>
          </cell>
          <cell r="U3133" t="str">
            <v>ASSETS</v>
          </cell>
          <cell r="V3133" t="str">
            <v>OTHER ASSETS</v>
          </cell>
        </row>
        <row r="3134">
          <cell r="C3134" t="str">
            <v>S3   F32000015ZUSD</v>
          </cell>
          <cell r="D3134" t="str">
            <v>CBABB***</v>
          </cell>
          <cell r="E3134" t="str">
            <v>LAND&amp;ME</v>
          </cell>
          <cell r="F3134" t="str">
            <v>Balance Sheet</v>
          </cell>
          <cell r="G3134">
            <v>-276210.59999999998</v>
          </cell>
          <cell r="H3134">
            <v>-286867.24</v>
          </cell>
          <cell r="I3134">
            <v>-297523.92</v>
          </cell>
          <cell r="J3134">
            <v>-308180.53999999998</v>
          </cell>
          <cell r="K3134">
            <v>-318837.23</v>
          </cell>
          <cell r="L3134">
            <v>-329493.84000000003</v>
          </cell>
          <cell r="M3134">
            <v>-340150.53</v>
          </cell>
          <cell r="N3134">
            <v>-350807.13</v>
          </cell>
          <cell r="O3134">
            <v>-361463.83</v>
          </cell>
          <cell r="P3134">
            <v>-372120.41</v>
          </cell>
          <cell r="Q3134">
            <v>-382777.13</v>
          </cell>
          <cell r="R3134">
            <v>-393433.71</v>
          </cell>
          <cell r="S3134">
            <v>-4017866.1100000003</v>
          </cell>
          <cell r="T3134" t="str">
            <v>USD</v>
          </cell>
          <cell r="U3134" t="str">
            <v>ASSETS</v>
          </cell>
          <cell r="V3134" t="str">
            <v>OTHER ASSETS</v>
          </cell>
        </row>
        <row r="3135">
          <cell r="C3135" t="str">
            <v>S3   F320000161USD</v>
          </cell>
          <cell r="D3135" t="str">
            <v>CBABB***</v>
          </cell>
          <cell r="E3135" t="str">
            <v>LAND&amp;ME</v>
          </cell>
          <cell r="F3135" t="str">
            <v>Balance Sheet</v>
          </cell>
          <cell r="G3135">
            <v>-2930520.13</v>
          </cell>
          <cell r="H3135">
            <v>-2947811.68</v>
          </cell>
          <cell r="I3135">
            <v>-2965103.27</v>
          </cell>
          <cell r="J3135">
            <v>-2982394.81</v>
          </cell>
          <cell r="K3135">
            <v>-2999686.42</v>
          </cell>
          <cell r="L3135">
            <v>-3016977.94</v>
          </cell>
          <cell r="M3135">
            <v>-3034269.59</v>
          </cell>
          <cell r="N3135">
            <v>-3051561.05</v>
          </cell>
          <cell r="O3135">
            <v>-3068852.74</v>
          </cell>
          <cell r="P3135">
            <v>-3086144.14</v>
          </cell>
          <cell r="Q3135">
            <v>-3103435.84</v>
          </cell>
          <cell r="R3135">
            <v>-3120727.21</v>
          </cell>
          <cell r="S3135">
            <v>-36307484.82</v>
          </cell>
          <cell r="T3135" t="str">
            <v>USD</v>
          </cell>
          <cell r="U3135" t="str">
            <v>ASSETS</v>
          </cell>
          <cell r="V3135" t="str">
            <v>OTHER ASSETS</v>
          </cell>
        </row>
        <row r="3136">
          <cell r="C3136" t="str">
            <v>S3   F32000016KUSD</v>
          </cell>
          <cell r="D3136" t="str">
            <v>CBABB***</v>
          </cell>
          <cell r="E3136" t="str">
            <v>LAND&amp;ME</v>
          </cell>
          <cell r="F3136" t="str">
            <v>Balance Sheet</v>
          </cell>
          <cell r="G3136">
            <v>-10583.65</v>
          </cell>
          <cell r="H3136">
            <v>-10835.64</v>
          </cell>
          <cell r="I3136">
            <v>-11087.63</v>
          </cell>
          <cell r="J3136">
            <v>-11339.62</v>
          </cell>
          <cell r="K3136">
            <v>-11591.61</v>
          </cell>
          <cell r="L3136">
            <v>-11843.6</v>
          </cell>
          <cell r="M3136">
            <v>-12095.59</v>
          </cell>
          <cell r="N3136">
            <v>-12347.58</v>
          </cell>
          <cell r="O3136">
            <v>-12599.58</v>
          </cell>
          <cell r="P3136">
            <v>-12851.57</v>
          </cell>
          <cell r="Q3136">
            <v>-13103.57</v>
          </cell>
          <cell r="R3136">
            <v>-13355.56</v>
          </cell>
          <cell r="S3136">
            <v>-143635.20000000001</v>
          </cell>
          <cell r="T3136" t="str">
            <v>USD</v>
          </cell>
          <cell r="U3136" t="str">
            <v>ASSETS</v>
          </cell>
          <cell r="V3136" t="str">
            <v>OTHER ASSETS</v>
          </cell>
        </row>
        <row r="3137">
          <cell r="C3137" t="str">
            <v>S3   F32000017FUSD</v>
          </cell>
          <cell r="D3137" t="str">
            <v>CBABB***</v>
          </cell>
          <cell r="E3137" t="str">
            <v>LAND&amp;ME</v>
          </cell>
          <cell r="F3137" t="str">
            <v>Balance Sheet</v>
          </cell>
          <cell r="G3137">
            <v>-420869.84</v>
          </cell>
          <cell r="H3137">
            <v>-427218.97</v>
          </cell>
          <cell r="I3137">
            <v>-433568.14</v>
          </cell>
          <cell r="J3137">
            <v>-439917.26</v>
          </cell>
          <cell r="K3137">
            <v>-446266.44</v>
          </cell>
          <cell r="L3137">
            <v>-452615.52</v>
          </cell>
          <cell r="M3137">
            <v>-458964.72</v>
          </cell>
          <cell r="N3137">
            <v>-465313.78</v>
          </cell>
          <cell r="O3137">
            <v>-471663.01</v>
          </cell>
          <cell r="P3137">
            <v>-478012.07</v>
          </cell>
          <cell r="Q3137">
            <v>-483710.68</v>
          </cell>
          <cell r="R3137">
            <v>-489409.1</v>
          </cell>
          <cell r="S3137">
            <v>-5467529.5300000003</v>
          </cell>
          <cell r="T3137" t="str">
            <v>USD</v>
          </cell>
          <cell r="U3137" t="str">
            <v>ASSETS</v>
          </cell>
          <cell r="V3137" t="str">
            <v>OTHER ASSETS</v>
          </cell>
        </row>
        <row r="3138">
          <cell r="C3138" t="str">
            <v>S3   F320000180USD</v>
          </cell>
          <cell r="D3138" t="str">
            <v>CBABB***</v>
          </cell>
          <cell r="E3138" t="str">
            <v>LAND&amp;ME</v>
          </cell>
          <cell r="F3138" t="str">
            <v>Balance Sheet</v>
          </cell>
          <cell r="G3138">
            <v>-2184837.64</v>
          </cell>
          <cell r="H3138">
            <v>-2197149.5</v>
          </cell>
          <cell r="I3138">
            <v>-2209461.38</v>
          </cell>
          <cell r="J3138">
            <v>-2221773.23</v>
          </cell>
          <cell r="K3138">
            <v>-2234085.11</v>
          </cell>
          <cell r="L3138">
            <v>-2246396.96</v>
          </cell>
          <cell r="M3138">
            <v>-2258708.85</v>
          </cell>
          <cell r="N3138">
            <v>-2271020.7000000002</v>
          </cell>
          <cell r="O3138">
            <v>-2283332.59</v>
          </cell>
          <cell r="P3138">
            <v>-2295644.44</v>
          </cell>
          <cell r="Q3138">
            <v>-2307956.34</v>
          </cell>
          <cell r="R3138">
            <v>-2320268.19</v>
          </cell>
          <cell r="S3138">
            <v>-27030634.930000003</v>
          </cell>
          <cell r="T3138" t="str">
            <v>USD</v>
          </cell>
          <cell r="U3138" t="str">
            <v>ASSETS</v>
          </cell>
          <cell r="V3138" t="str">
            <v>OTHER ASSETS</v>
          </cell>
        </row>
        <row r="3139">
          <cell r="C3139" t="str">
            <v>S3   F32000018KUSD</v>
          </cell>
          <cell r="D3139" t="str">
            <v>CBABB***</v>
          </cell>
          <cell r="E3139" t="str">
            <v>LAND&amp;ME</v>
          </cell>
          <cell r="F3139" t="str">
            <v>Balance Sheet</v>
          </cell>
          <cell r="G3139">
            <v>-70550.86</v>
          </cell>
          <cell r="H3139">
            <v>-73791.95</v>
          </cell>
          <cell r="I3139">
            <v>-77033.03</v>
          </cell>
          <cell r="J3139">
            <v>-80274.12</v>
          </cell>
          <cell r="K3139">
            <v>-83515.210000000006</v>
          </cell>
          <cell r="L3139">
            <v>-86756.3</v>
          </cell>
          <cell r="M3139">
            <v>-89997.39</v>
          </cell>
          <cell r="N3139">
            <v>-93238.48</v>
          </cell>
          <cell r="O3139">
            <v>-96479.57</v>
          </cell>
          <cell r="P3139">
            <v>-99720.67</v>
          </cell>
          <cell r="Q3139">
            <v>-102961.77</v>
          </cell>
          <cell r="R3139">
            <v>-104859.87</v>
          </cell>
          <cell r="S3139">
            <v>-1059179.22</v>
          </cell>
          <cell r="T3139" t="str">
            <v>USD</v>
          </cell>
          <cell r="U3139" t="str">
            <v>ASSETS</v>
          </cell>
          <cell r="V3139" t="str">
            <v>OTHER ASSETS</v>
          </cell>
        </row>
        <row r="3140">
          <cell r="C3140" t="str">
            <v>S3   F32000018UUSD</v>
          </cell>
          <cell r="D3140" t="str">
            <v>CBABB***</v>
          </cell>
          <cell r="E3140" t="str">
            <v>LAND&amp;ME</v>
          </cell>
          <cell r="F3140" t="str">
            <v>Balance Sheet</v>
          </cell>
          <cell r="G3140">
            <v>-150736</v>
          </cell>
          <cell r="H3140">
            <v>-160157</v>
          </cell>
          <cell r="I3140">
            <v>-169578</v>
          </cell>
          <cell r="J3140">
            <v>-178999</v>
          </cell>
          <cell r="K3140">
            <v>-188420</v>
          </cell>
          <cell r="L3140">
            <v>-197841</v>
          </cell>
          <cell r="M3140">
            <v>-207262</v>
          </cell>
          <cell r="N3140">
            <v>-216683</v>
          </cell>
          <cell r="O3140">
            <v>-226104</v>
          </cell>
          <cell r="P3140">
            <v>-235525</v>
          </cell>
          <cell r="Q3140">
            <v>-244946</v>
          </cell>
          <cell r="R3140">
            <v>-254367</v>
          </cell>
          <cell r="S3140">
            <v>-2430618</v>
          </cell>
          <cell r="T3140" t="str">
            <v>USD</v>
          </cell>
          <cell r="U3140" t="str">
            <v>ASSETS</v>
          </cell>
          <cell r="V3140" t="str">
            <v>OTHER ASSETS</v>
          </cell>
        </row>
        <row r="3141">
          <cell r="C3141" t="str">
            <v>S3   F3200001ATUSD</v>
          </cell>
          <cell r="D3141" t="str">
            <v>CBABB***</v>
          </cell>
          <cell r="E3141" t="str">
            <v>LAND&amp;ME</v>
          </cell>
          <cell r="F3141" t="str">
            <v>Balance Sheet</v>
          </cell>
          <cell r="G3141">
            <v>-2114.15</v>
          </cell>
          <cell r="H3141">
            <v>-2157.3000000000002</v>
          </cell>
          <cell r="I3141">
            <v>-2200.4499999999998</v>
          </cell>
          <cell r="J3141">
            <v>-2243.59</v>
          </cell>
          <cell r="K3141">
            <v>-2286.7399999999998</v>
          </cell>
          <cell r="L3141">
            <v>-2329.88</v>
          </cell>
          <cell r="M3141">
            <v>-2373.0300000000002</v>
          </cell>
          <cell r="N3141">
            <v>-2416.17</v>
          </cell>
          <cell r="O3141">
            <v>-2459.3200000000002</v>
          </cell>
          <cell r="P3141">
            <v>-2502.46</v>
          </cell>
          <cell r="Q3141">
            <v>-2545.61</v>
          </cell>
          <cell r="R3141">
            <v>-2588.75</v>
          </cell>
          <cell r="S3141">
            <v>-28217.45</v>
          </cell>
          <cell r="T3141" t="str">
            <v>USD</v>
          </cell>
          <cell r="U3141" t="str">
            <v>ASSETS</v>
          </cell>
          <cell r="V3141" t="str">
            <v>OTHER ASSETS</v>
          </cell>
        </row>
        <row r="3142">
          <cell r="C3142" t="str">
            <v>S3   F3200001BUUSD</v>
          </cell>
          <cell r="D3142" t="str">
            <v>CBABB***</v>
          </cell>
          <cell r="E3142" t="str">
            <v>LAND&amp;ME</v>
          </cell>
          <cell r="F3142" t="str">
            <v>Balance Sheet</v>
          </cell>
          <cell r="G3142">
            <v>-82794.37</v>
          </cell>
          <cell r="H3142">
            <v>-84841.79</v>
          </cell>
          <cell r="I3142">
            <v>-86889.23</v>
          </cell>
          <cell r="J3142">
            <v>-88936.639999999999</v>
          </cell>
          <cell r="K3142">
            <v>-90984.08</v>
          </cell>
          <cell r="L3142">
            <v>-93031.49</v>
          </cell>
          <cell r="M3142">
            <v>-95078.93</v>
          </cell>
          <cell r="N3142">
            <v>-97126.34</v>
          </cell>
          <cell r="O3142">
            <v>-99173.79</v>
          </cell>
          <cell r="P3142">
            <v>-101221.19</v>
          </cell>
          <cell r="Q3142">
            <v>-103268.64</v>
          </cell>
          <cell r="R3142">
            <v>-105316.04</v>
          </cell>
          <cell r="S3142">
            <v>-1128662.53</v>
          </cell>
          <cell r="T3142" t="str">
            <v>USD</v>
          </cell>
          <cell r="U3142" t="str">
            <v>ASSETS</v>
          </cell>
          <cell r="V3142" t="str">
            <v>OTHER ASSETS</v>
          </cell>
        </row>
        <row r="3143">
          <cell r="C3143" t="str">
            <v>S3   F3200001DOUSD</v>
          </cell>
          <cell r="D3143" t="str">
            <v>CBABB***</v>
          </cell>
          <cell r="E3143" t="str">
            <v>LAND&amp;ME</v>
          </cell>
          <cell r="F3143" t="str">
            <v>Balance Sheet</v>
          </cell>
          <cell r="G3143">
            <v>-42651.96</v>
          </cell>
          <cell r="H3143">
            <v>-43339.92</v>
          </cell>
          <cell r="I3143">
            <v>-44027.88</v>
          </cell>
          <cell r="J3143">
            <v>-44715.839999999997</v>
          </cell>
          <cell r="K3143">
            <v>-45403.81</v>
          </cell>
          <cell r="L3143">
            <v>-46091.77</v>
          </cell>
          <cell r="M3143">
            <v>-46779.76</v>
          </cell>
          <cell r="N3143">
            <v>-47467.69</v>
          </cell>
          <cell r="O3143">
            <v>-48155.68</v>
          </cell>
          <cell r="P3143">
            <v>-48843.61</v>
          </cell>
          <cell r="Q3143">
            <v>-49531.6</v>
          </cell>
          <cell r="R3143">
            <v>-50219.53</v>
          </cell>
          <cell r="S3143">
            <v>-557229.04999999993</v>
          </cell>
          <cell r="T3143" t="str">
            <v>USD</v>
          </cell>
          <cell r="U3143" t="str">
            <v>ASSETS</v>
          </cell>
          <cell r="V3143" t="str">
            <v>OTHER ASSETS</v>
          </cell>
        </row>
        <row r="3144">
          <cell r="C3144" t="str">
            <v>S3   F3200001ELUSD</v>
          </cell>
          <cell r="D3144" t="str">
            <v>CBABB***</v>
          </cell>
          <cell r="E3144" t="str">
            <v>LAND&amp;ME</v>
          </cell>
          <cell r="F3144" t="str">
            <v>Balance Sheet</v>
          </cell>
          <cell r="G3144">
            <v>-3168.25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-3168.25</v>
          </cell>
          <cell r="T3144" t="str">
            <v>USD</v>
          </cell>
          <cell r="U3144" t="str">
            <v>ASSETS</v>
          </cell>
          <cell r="V3144" t="str">
            <v>OTHER ASSETS</v>
          </cell>
        </row>
        <row r="3145">
          <cell r="C3145" t="str">
            <v>S3   F3200001EMUSD</v>
          </cell>
          <cell r="D3145" t="str">
            <v>CBABB***</v>
          </cell>
          <cell r="E3145" t="str">
            <v>LAND&amp;ME</v>
          </cell>
          <cell r="F3145" t="str">
            <v>Balance Sheet</v>
          </cell>
          <cell r="G3145">
            <v>-174180.09</v>
          </cell>
          <cell r="H3145">
            <v>-180762.84</v>
          </cell>
          <cell r="I3145">
            <v>-187345.61</v>
          </cell>
          <cell r="J3145">
            <v>-193928.33</v>
          </cell>
          <cell r="K3145">
            <v>-200511.1</v>
          </cell>
          <cell r="L3145">
            <v>-207093.79</v>
          </cell>
          <cell r="M3145">
            <v>-213676.58</v>
          </cell>
          <cell r="N3145">
            <v>-220259.26</v>
          </cell>
          <cell r="O3145">
            <v>-226842.07</v>
          </cell>
          <cell r="P3145">
            <v>-233424.74</v>
          </cell>
          <cell r="Q3145">
            <v>-240007.58</v>
          </cell>
          <cell r="R3145">
            <v>-246590.24</v>
          </cell>
          <cell r="S3145">
            <v>-2524622.2300000004</v>
          </cell>
          <cell r="T3145" t="str">
            <v>USD</v>
          </cell>
          <cell r="U3145" t="str">
            <v>ASSETS</v>
          </cell>
          <cell r="V3145" t="str">
            <v>OTHER ASSETS</v>
          </cell>
        </row>
        <row r="3146">
          <cell r="C3146" t="str">
            <v>S3   F3200001EPUSD</v>
          </cell>
          <cell r="D3146" t="str">
            <v>CBABB***</v>
          </cell>
          <cell r="E3146" t="str">
            <v>LAND&amp;ME</v>
          </cell>
          <cell r="F3146" t="str">
            <v>Balance Sheet</v>
          </cell>
          <cell r="G3146">
            <v>-12886.84</v>
          </cell>
          <cell r="H3146">
            <v>-14262.17</v>
          </cell>
          <cell r="I3146">
            <v>-15637.5</v>
          </cell>
          <cell r="J3146">
            <v>-17012.830000000002</v>
          </cell>
          <cell r="K3146">
            <v>-18388.169999999998</v>
          </cell>
          <cell r="L3146">
            <v>-19763.490000000002</v>
          </cell>
          <cell r="M3146">
            <v>-21138.83</v>
          </cell>
          <cell r="N3146">
            <v>-22514.13</v>
          </cell>
          <cell r="O3146">
            <v>-23889.47</v>
          </cell>
          <cell r="P3146">
            <v>-25264.77</v>
          </cell>
          <cell r="Q3146">
            <v>-26640.11</v>
          </cell>
          <cell r="R3146">
            <v>-28015.41</v>
          </cell>
          <cell r="S3146">
            <v>-245413.72</v>
          </cell>
          <cell r="T3146" t="str">
            <v>USD</v>
          </cell>
          <cell r="U3146" t="str">
            <v>ASSETS</v>
          </cell>
          <cell r="V3146" t="str">
            <v>OTHER ASSETS</v>
          </cell>
        </row>
        <row r="3147">
          <cell r="C3147" t="str">
            <v>S3   F3200001ERUSD</v>
          </cell>
          <cell r="D3147" t="str">
            <v>CBABB***</v>
          </cell>
          <cell r="E3147" t="str">
            <v>LAND&amp;ME</v>
          </cell>
          <cell r="F3147" t="str">
            <v>Balance Sheet</v>
          </cell>
          <cell r="G3147">
            <v>-33239.83</v>
          </cell>
          <cell r="H3147">
            <v>-33239.83</v>
          </cell>
          <cell r="I3147">
            <v>-33239.83</v>
          </cell>
          <cell r="J3147">
            <v>-33239.83</v>
          </cell>
          <cell r="K3147">
            <v>-33239.83</v>
          </cell>
          <cell r="L3147">
            <v>-33239.83</v>
          </cell>
          <cell r="M3147">
            <v>-33239.83</v>
          </cell>
          <cell r="N3147">
            <v>0</v>
          </cell>
          <cell r="O3147">
            <v>0</v>
          </cell>
          <cell r="P3147">
            <v>0</v>
          </cell>
          <cell r="Q3147">
            <v>0</v>
          </cell>
          <cell r="R3147">
            <v>0</v>
          </cell>
          <cell r="S3147">
            <v>-232678.81000000006</v>
          </cell>
          <cell r="T3147" t="str">
            <v>USD</v>
          </cell>
          <cell r="U3147" t="str">
            <v>ASSETS</v>
          </cell>
          <cell r="V3147" t="str">
            <v>OTHER ASSETS</v>
          </cell>
        </row>
        <row r="3148">
          <cell r="C3148" t="str">
            <v>S3   F3200001EYUSD</v>
          </cell>
          <cell r="D3148" t="str">
            <v>CBABB***</v>
          </cell>
          <cell r="E3148" t="str">
            <v>LAND&amp;ME</v>
          </cell>
          <cell r="F3148" t="str">
            <v>Balance Sheet</v>
          </cell>
          <cell r="G3148">
            <v>-20925</v>
          </cell>
          <cell r="H3148">
            <v>-21600</v>
          </cell>
          <cell r="I3148">
            <v>-21600</v>
          </cell>
          <cell r="J3148">
            <v>0</v>
          </cell>
          <cell r="K3148">
            <v>0</v>
          </cell>
          <cell r="L3148">
            <v>0</v>
          </cell>
          <cell r="M3148">
            <v>0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>
            <v>0</v>
          </cell>
          <cell r="S3148">
            <v>-64125</v>
          </cell>
          <cell r="T3148" t="str">
            <v>USD</v>
          </cell>
          <cell r="U3148" t="str">
            <v>ASSETS</v>
          </cell>
          <cell r="V3148" t="str">
            <v>OTHER ASSETS</v>
          </cell>
        </row>
        <row r="3149">
          <cell r="C3149" t="str">
            <v>S3   F3200001EZUSD</v>
          </cell>
          <cell r="D3149" t="str">
            <v>CBABB***</v>
          </cell>
          <cell r="E3149" t="str">
            <v>LAND&amp;ME</v>
          </cell>
          <cell r="F3149" t="str">
            <v>Balance Sheet</v>
          </cell>
          <cell r="G3149">
            <v>-2901.77</v>
          </cell>
          <cell r="H3149">
            <v>-2969.25</v>
          </cell>
          <cell r="I3149">
            <v>0</v>
          </cell>
          <cell r="J3149">
            <v>0</v>
          </cell>
          <cell r="K3149">
            <v>0</v>
          </cell>
          <cell r="L3149">
            <v>0</v>
          </cell>
          <cell r="M3149">
            <v>0</v>
          </cell>
          <cell r="N3149">
            <v>0</v>
          </cell>
          <cell r="O3149">
            <v>0</v>
          </cell>
          <cell r="P3149">
            <v>0</v>
          </cell>
          <cell r="Q3149">
            <v>0</v>
          </cell>
          <cell r="R3149">
            <v>0</v>
          </cell>
          <cell r="S3149">
            <v>-5871.02</v>
          </cell>
          <cell r="T3149" t="str">
            <v>USD</v>
          </cell>
          <cell r="U3149" t="str">
            <v>ASSETS</v>
          </cell>
          <cell r="V3149" t="str">
            <v>OTHER ASSETS</v>
          </cell>
        </row>
        <row r="3150">
          <cell r="C3150" t="str">
            <v>S3   F3200001GVUSD</v>
          </cell>
          <cell r="D3150" t="str">
            <v>CBABB***</v>
          </cell>
          <cell r="E3150" t="str">
            <v>LAND&amp;ME</v>
          </cell>
          <cell r="F3150" t="str">
            <v>Balance Sheet</v>
          </cell>
          <cell r="G3150">
            <v>-36668.49</v>
          </cell>
          <cell r="H3150">
            <v>-37445.64</v>
          </cell>
          <cell r="I3150">
            <v>-38222.800000000003</v>
          </cell>
          <cell r="J3150">
            <v>-38999.949999999997</v>
          </cell>
          <cell r="K3150">
            <v>-39777.11</v>
          </cell>
          <cell r="L3150">
            <v>-40554.26</v>
          </cell>
          <cell r="M3150">
            <v>-41331.42</v>
          </cell>
          <cell r="N3150">
            <v>-42108.57</v>
          </cell>
          <cell r="O3150">
            <v>-42885.72</v>
          </cell>
          <cell r="P3150">
            <v>-43662.87</v>
          </cell>
          <cell r="Q3150">
            <v>-44440.02</v>
          </cell>
          <cell r="R3150">
            <v>-45217.17</v>
          </cell>
          <cell r="S3150">
            <v>-491314.01999999996</v>
          </cell>
          <cell r="T3150" t="str">
            <v>USD</v>
          </cell>
          <cell r="U3150" t="str">
            <v>ASSETS</v>
          </cell>
          <cell r="V3150" t="str">
            <v>OTHER ASSETS</v>
          </cell>
        </row>
        <row r="3151">
          <cell r="C3151" t="str">
            <v>S3   F3200001HCUSD</v>
          </cell>
          <cell r="D3151" t="str">
            <v>CBABB***</v>
          </cell>
          <cell r="E3151" t="str">
            <v>LAND&amp;ME</v>
          </cell>
          <cell r="F3151" t="str">
            <v>Balance Sheet</v>
          </cell>
          <cell r="G3151">
            <v>-1720.31</v>
          </cell>
          <cell r="H3151">
            <v>-1758.08</v>
          </cell>
          <cell r="I3151">
            <v>-1795.85</v>
          </cell>
          <cell r="J3151">
            <v>-1833.62</v>
          </cell>
          <cell r="K3151">
            <v>-1871.39</v>
          </cell>
          <cell r="L3151">
            <v>-1909.16</v>
          </cell>
          <cell r="M3151">
            <v>-1946.93</v>
          </cell>
          <cell r="N3151">
            <v>-1984.7</v>
          </cell>
          <cell r="O3151">
            <v>-2022.47</v>
          </cell>
          <cell r="P3151">
            <v>-2060.2399999999998</v>
          </cell>
          <cell r="Q3151">
            <v>-2098.0100000000002</v>
          </cell>
          <cell r="R3151">
            <v>-2135.77</v>
          </cell>
          <cell r="S3151">
            <v>-23136.530000000002</v>
          </cell>
          <cell r="T3151" t="str">
            <v>USD</v>
          </cell>
          <cell r="U3151" t="str">
            <v>ASSETS</v>
          </cell>
          <cell r="V3151" t="str">
            <v>OTHER ASSETS</v>
          </cell>
        </row>
        <row r="3152">
          <cell r="C3152" t="str">
            <v>S3   F3200001HMUSD</v>
          </cell>
          <cell r="D3152" t="str">
            <v>CBABB***</v>
          </cell>
          <cell r="E3152" t="str">
            <v>LAND&amp;ME</v>
          </cell>
          <cell r="F3152" t="str">
            <v>Balance Sheet</v>
          </cell>
          <cell r="G3152">
            <v>-5837.9</v>
          </cell>
          <cell r="H3152">
            <v>-6014.69</v>
          </cell>
          <cell r="I3152">
            <v>-6191.48</v>
          </cell>
          <cell r="J3152">
            <v>-6368.27</v>
          </cell>
          <cell r="K3152">
            <v>-6545.06</v>
          </cell>
          <cell r="L3152">
            <v>-6721.85</v>
          </cell>
          <cell r="M3152">
            <v>-6898.65</v>
          </cell>
          <cell r="N3152">
            <v>-7075.44</v>
          </cell>
          <cell r="O3152">
            <v>-7252.24</v>
          </cell>
          <cell r="P3152">
            <v>-7429.03</v>
          </cell>
          <cell r="Q3152">
            <v>-7605.83</v>
          </cell>
          <cell r="R3152">
            <v>-7782.62</v>
          </cell>
          <cell r="S3152">
            <v>-81723.06</v>
          </cell>
          <cell r="T3152" t="str">
            <v>USD</v>
          </cell>
          <cell r="U3152" t="str">
            <v>ASSETS</v>
          </cell>
          <cell r="V3152" t="str">
            <v>OTHER ASSETS</v>
          </cell>
        </row>
        <row r="3153">
          <cell r="C3153" t="str">
            <v>S3   F3200001HYUSD</v>
          </cell>
          <cell r="D3153" t="str">
            <v>CBABB***</v>
          </cell>
          <cell r="E3153" t="str">
            <v>LAND&amp;ME</v>
          </cell>
          <cell r="F3153" t="str">
            <v>Balance Sheet</v>
          </cell>
          <cell r="G3153">
            <v>-6895.01</v>
          </cell>
          <cell r="H3153">
            <v>-7030.11</v>
          </cell>
          <cell r="I3153">
            <v>-7165.21</v>
          </cell>
          <cell r="J3153">
            <v>-7300.31</v>
          </cell>
          <cell r="K3153">
            <v>-7435.41</v>
          </cell>
          <cell r="L3153">
            <v>-7570.51</v>
          </cell>
          <cell r="M3153">
            <v>-7705.61</v>
          </cell>
          <cell r="N3153">
            <v>-7840.71</v>
          </cell>
          <cell r="O3153">
            <v>-7975.81</v>
          </cell>
          <cell r="P3153">
            <v>-8110.91</v>
          </cell>
          <cell r="Q3153">
            <v>-8246.02</v>
          </cell>
          <cell r="R3153">
            <v>-8381.1200000000008</v>
          </cell>
          <cell r="S3153">
            <v>-91656.74</v>
          </cell>
          <cell r="T3153" t="str">
            <v>USD</v>
          </cell>
          <cell r="U3153" t="str">
            <v>ASSETS</v>
          </cell>
          <cell r="V3153" t="str">
            <v>OTHER ASSETS</v>
          </cell>
        </row>
        <row r="3154">
          <cell r="C3154" t="str">
            <v>S3   F3200001IIUSD</v>
          </cell>
          <cell r="D3154" t="str">
            <v>CBABB***</v>
          </cell>
          <cell r="E3154" t="str">
            <v>LAND&amp;ME</v>
          </cell>
          <cell r="F3154" t="str">
            <v>Balance Sheet</v>
          </cell>
          <cell r="G3154">
            <v>-52567.71</v>
          </cell>
          <cell r="H3154">
            <v>-54160.67</v>
          </cell>
          <cell r="I3154">
            <v>-55753.63</v>
          </cell>
          <cell r="J3154">
            <v>-57346.59</v>
          </cell>
          <cell r="K3154">
            <v>-58939.55</v>
          </cell>
          <cell r="L3154">
            <v>-60532.51</v>
          </cell>
          <cell r="M3154">
            <v>-62125.47</v>
          </cell>
          <cell r="N3154">
            <v>-63718.43</v>
          </cell>
          <cell r="O3154">
            <v>-65311.39</v>
          </cell>
          <cell r="P3154">
            <v>-66904.350000000006</v>
          </cell>
          <cell r="Q3154">
            <v>-68497.320000000007</v>
          </cell>
          <cell r="R3154">
            <v>-70090.28</v>
          </cell>
          <cell r="S3154">
            <v>-735947.89999999991</v>
          </cell>
          <cell r="T3154" t="str">
            <v>USD</v>
          </cell>
          <cell r="U3154" t="str">
            <v>ASSETS</v>
          </cell>
          <cell r="V3154" t="str">
            <v>OTHER ASSETS</v>
          </cell>
        </row>
        <row r="3155">
          <cell r="C3155" t="str">
            <v>S3   F3200001IMUSD</v>
          </cell>
          <cell r="D3155" t="str">
            <v>CBABB***</v>
          </cell>
          <cell r="E3155" t="str">
            <v>LAND&amp;ME</v>
          </cell>
          <cell r="F3155" t="str">
            <v>Balance Sheet</v>
          </cell>
          <cell r="G3155">
            <v>-39780.6</v>
          </cell>
          <cell r="H3155">
            <v>-41983.7</v>
          </cell>
          <cell r="I3155">
            <v>-44186.82</v>
          </cell>
          <cell r="J3155">
            <v>-46389.91</v>
          </cell>
          <cell r="K3155">
            <v>-48743.360000000001</v>
          </cell>
          <cell r="L3155">
            <v>-51021.61</v>
          </cell>
          <cell r="M3155">
            <v>-53299.91</v>
          </cell>
          <cell r="N3155">
            <v>-55578.12</v>
          </cell>
          <cell r="O3155">
            <v>-57856.43</v>
          </cell>
          <cell r="P3155">
            <v>-60134.63</v>
          </cell>
          <cell r="Q3155">
            <v>-62412.95</v>
          </cell>
          <cell r="R3155">
            <v>-64691.14</v>
          </cell>
          <cell r="S3155">
            <v>-626079.18000000005</v>
          </cell>
          <cell r="T3155" t="str">
            <v>USD</v>
          </cell>
          <cell r="U3155" t="str">
            <v>ASSETS</v>
          </cell>
          <cell r="V3155" t="str">
            <v>OTHER ASSETS</v>
          </cell>
        </row>
        <row r="3156">
          <cell r="C3156" t="str">
            <v>S3   F3200001JAUSD</v>
          </cell>
          <cell r="D3156" t="str">
            <v>CBABB***</v>
          </cell>
          <cell r="E3156" t="str">
            <v>LAND&amp;ME</v>
          </cell>
          <cell r="F3156" t="str">
            <v>Balance Sheet</v>
          </cell>
          <cell r="G3156">
            <v>-275290.92</v>
          </cell>
          <cell r="H3156">
            <v>-275380.93</v>
          </cell>
          <cell r="I3156">
            <v>-275470.95</v>
          </cell>
          <cell r="J3156">
            <v>-275560.96000000002</v>
          </cell>
          <cell r="K3156">
            <v>-275650.98</v>
          </cell>
          <cell r="L3156">
            <v>-275740.99</v>
          </cell>
          <cell r="M3156">
            <v>-275831.01</v>
          </cell>
          <cell r="N3156">
            <v>-275921.02</v>
          </cell>
          <cell r="O3156">
            <v>-276011.03999999998</v>
          </cell>
          <cell r="P3156">
            <v>-276101.05</v>
          </cell>
          <cell r="Q3156">
            <v>-276191.07</v>
          </cell>
          <cell r="R3156">
            <v>-276281.08</v>
          </cell>
          <cell r="S3156">
            <v>-3309431.9999999995</v>
          </cell>
          <cell r="T3156" t="str">
            <v>USD</v>
          </cell>
          <cell r="U3156" t="str">
            <v>ASSETS</v>
          </cell>
          <cell r="V3156" t="str">
            <v>OTHER ASSETS</v>
          </cell>
        </row>
        <row r="3157">
          <cell r="C3157" t="str">
            <v>S3   F3200001LDUSD</v>
          </cell>
          <cell r="D3157" t="str">
            <v>CBABB***</v>
          </cell>
          <cell r="E3157" t="str">
            <v>LAND&amp;ME</v>
          </cell>
          <cell r="F3157" t="str">
            <v>Balance Sheet</v>
          </cell>
          <cell r="G3157">
            <v>-1852.63</v>
          </cell>
          <cell r="H3157">
            <v>-1945.26</v>
          </cell>
          <cell r="I3157">
            <v>-2037.89</v>
          </cell>
          <cell r="J3157">
            <v>-2130.52</v>
          </cell>
          <cell r="K3157">
            <v>-2223.15</v>
          </cell>
          <cell r="L3157">
            <v>-2315.7800000000002</v>
          </cell>
          <cell r="M3157">
            <v>-2408.41</v>
          </cell>
          <cell r="N3157">
            <v>-2501.04</v>
          </cell>
          <cell r="O3157">
            <v>-2593.6799999999998</v>
          </cell>
          <cell r="P3157">
            <v>-2686.31</v>
          </cell>
          <cell r="Q3157">
            <v>-2778.95</v>
          </cell>
          <cell r="R3157">
            <v>-2871.58</v>
          </cell>
          <cell r="S3157">
            <v>-28345.200000000004</v>
          </cell>
          <cell r="T3157" t="str">
            <v>USD</v>
          </cell>
          <cell r="U3157" t="str">
            <v>ASSETS</v>
          </cell>
          <cell r="V3157" t="str">
            <v>OTHER ASSETS</v>
          </cell>
        </row>
        <row r="3158">
          <cell r="C3158" t="str">
            <v>S3   F3200001MIUSD</v>
          </cell>
          <cell r="D3158" t="str">
            <v>CBABB***</v>
          </cell>
          <cell r="E3158" t="str">
            <v>LAND&amp;ME</v>
          </cell>
          <cell r="F3158" t="str">
            <v>Balance Sheet</v>
          </cell>
          <cell r="G3158">
            <v>-12278.1</v>
          </cell>
          <cell r="H3158">
            <v>-12522.87</v>
          </cell>
          <cell r="I3158">
            <v>-12767.64</v>
          </cell>
          <cell r="J3158">
            <v>-13012.39</v>
          </cell>
          <cell r="K3158">
            <v>-13257.17</v>
          </cell>
          <cell r="L3158">
            <v>-13501.92</v>
          </cell>
          <cell r="M3158">
            <v>-13746.7</v>
          </cell>
          <cell r="N3158">
            <v>-13991.45</v>
          </cell>
          <cell r="O3158">
            <v>-14236.23</v>
          </cell>
          <cell r="P3158">
            <v>-14480.98</v>
          </cell>
          <cell r="Q3158">
            <v>-14725.76</v>
          </cell>
          <cell r="R3158">
            <v>-14970.51</v>
          </cell>
          <cell r="S3158">
            <v>-163491.72</v>
          </cell>
          <cell r="T3158" t="str">
            <v>USD</v>
          </cell>
          <cell r="U3158" t="str">
            <v>ASSETS</v>
          </cell>
          <cell r="V3158" t="str">
            <v>OTHER ASSETS</v>
          </cell>
        </row>
        <row r="3159">
          <cell r="C3159" t="str">
            <v>S3   F3200001MMUSD</v>
          </cell>
          <cell r="D3159" t="str">
            <v>CBABB***</v>
          </cell>
          <cell r="E3159" t="str">
            <v>LAND&amp;ME</v>
          </cell>
          <cell r="F3159" t="str">
            <v>Balance Sheet</v>
          </cell>
          <cell r="G3159">
            <v>-7417.31</v>
          </cell>
          <cell r="H3159">
            <v>-7714</v>
          </cell>
          <cell r="I3159">
            <v>-8010.69</v>
          </cell>
          <cell r="J3159">
            <v>-8307.3799999999992</v>
          </cell>
          <cell r="K3159">
            <v>-8604.07</v>
          </cell>
          <cell r="L3159">
            <v>-8900.76</v>
          </cell>
          <cell r="M3159">
            <v>-9197.4599999999991</v>
          </cell>
          <cell r="N3159">
            <v>-42733.98</v>
          </cell>
          <cell r="O3159">
            <v>-43203.49</v>
          </cell>
          <cell r="P3159">
            <v>-43672.99</v>
          </cell>
          <cell r="Q3159">
            <v>-44142.5</v>
          </cell>
          <cell r="R3159">
            <v>-45303.23</v>
          </cell>
          <cell r="S3159">
            <v>-277207.86</v>
          </cell>
          <cell r="T3159" t="str">
            <v>USD</v>
          </cell>
          <cell r="U3159" t="str">
            <v>ASSETS</v>
          </cell>
          <cell r="V3159" t="str">
            <v>OTHER ASSETS</v>
          </cell>
        </row>
        <row r="3160">
          <cell r="C3160" t="str">
            <v>S3   F3200001MSUSD</v>
          </cell>
          <cell r="D3160" t="str">
            <v>CBABB***</v>
          </cell>
          <cell r="E3160" t="str">
            <v>LAND&amp;ME</v>
          </cell>
          <cell r="F3160" t="str">
            <v>Balance Sheet</v>
          </cell>
          <cell r="G3160">
            <v>-119439.3</v>
          </cell>
          <cell r="H3160">
            <v>-121347.03</v>
          </cell>
          <cell r="I3160">
            <v>-123126.1</v>
          </cell>
          <cell r="J3160">
            <v>-124905.15</v>
          </cell>
          <cell r="K3160">
            <v>-126684.22</v>
          </cell>
          <cell r="L3160">
            <v>-128463.27</v>
          </cell>
          <cell r="M3160">
            <v>-130242.35</v>
          </cell>
          <cell r="N3160">
            <v>-132021.4</v>
          </cell>
          <cell r="O3160">
            <v>-133800.48000000001</v>
          </cell>
          <cell r="P3160">
            <v>-135579.53</v>
          </cell>
          <cell r="Q3160">
            <v>-137358.60999999999</v>
          </cell>
          <cell r="R3160">
            <v>-139137.65</v>
          </cell>
          <cell r="S3160">
            <v>-1552105.0899999999</v>
          </cell>
          <cell r="T3160" t="str">
            <v>USD</v>
          </cell>
          <cell r="U3160" t="str">
            <v>ASSETS</v>
          </cell>
          <cell r="V3160" t="str">
            <v>OTHER ASSETS</v>
          </cell>
        </row>
        <row r="3161">
          <cell r="C3161" t="str">
            <v>S3   F3200001PEUSD</v>
          </cell>
          <cell r="D3161" t="str">
            <v>CBABB***</v>
          </cell>
          <cell r="E3161" t="str">
            <v>LAND&amp;ME</v>
          </cell>
          <cell r="F3161" t="str">
            <v>Balance Sheet</v>
          </cell>
          <cell r="G3161">
            <v>-116582.83</v>
          </cell>
          <cell r="H3161">
            <v>-118984.5</v>
          </cell>
          <cell r="I3161">
            <v>-121386.17</v>
          </cell>
          <cell r="J3161">
            <v>-123787.81</v>
          </cell>
          <cell r="K3161">
            <v>-126189.49</v>
          </cell>
          <cell r="L3161">
            <v>-128591.11</v>
          </cell>
          <cell r="M3161">
            <v>-130992.79</v>
          </cell>
          <cell r="N3161">
            <v>-133394.41</v>
          </cell>
          <cell r="O3161">
            <v>-135796.09</v>
          </cell>
          <cell r="P3161">
            <v>-138197.70000000001</v>
          </cell>
          <cell r="Q3161">
            <v>-140599.38</v>
          </cell>
          <cell r="R3161">
            <v>-143000.99</v>
          </cell>
          <cell r="S3161">
            <v>-1557503.2700000003</v>
          </cell>
          <cell r="T3161" t="str">
            <v>USD</v>
          </cell>
          <cell r="U3161" t="str">
            <v>ASSETS</v>
          </cell>
          <cell r="V3161" t="str">
            <v>OTHER ASSETS</v>
          </cell>
        </row>
        <row r="3162">
          <cell r="C3162" t="str">
            <v>S3   F3200001RQUSD</v>
          </cell>
          <cell r="D3162" t="str">
            <v>CBABB***</v>
          </cell>
          <cell r="E3162" t="str">
            <v>LAND&amp;ME</v>
          </cell>
          <cell r="F3162" t="str">
            <v>Balance Sheet</v>
          </cell>
          <cell r="G3162">
            <v>-13719.49</v>
          </cell>
          <cell r="H3162">
            <v>-16538.8</v>
          </cell>
          <cell r="I3162">
            <v>-18826.099999999999</v>
          </cell>
          <cell r="J3162">
            <v>-21113.39</v>
          </cell>
          <cell r="K3162">
            <v>-23400.71</v>
          </cell>
          <cell r="L3162">
            <v>-25688</v>
          </cell>
          <cell r="M3162">
            <v>-27975.32</v>
          </cell>
          <cell r="N3162">
            <v>-30262.58</v>
          </cell>
          <cell r="O3162">
            <v>-32549.9</v>
          </cell>
          <cell r="P3162">
            <v>-34837.15</v>
          </cell>
          <cell r="Q3162">
            <v>-37124.49</v>
          </cell>
          <cell r="R3162">
            <v>-39411.74</v>
          </cell>
          <cell r="S3162">
            <v>-321447.67</v>
          </cell>
          <cell r="T3162" t="str">
            <v>USD</v>
          </cell>
          <cell r="U3162" t="str">
            <v>ASSETS</v>
          </cell>
          <cell r="V3162" t="str">
            <v>OTHER ASSETS</v>
          </cell>
        </row>
        <row r="3163">
          <cell r="C3163" t="str">
            <v>S3   F3200001S8USD</v>
          </cell>
          <cell r="D3163" t="str">
            <v>CBABB***</v>
          </cell>
          <cell r="E3163" t="str">
            <v>LAND&amp;ME</v>
          </cell>
          <cell r="F3163" t="str">
            <v>Balance Sheet</v>
          </cell>
          <cell r="G3163">
            <v>-89015.08</v>
          </cell>
          <cell r="H3163">
            <v>-89496.05</v>
          </cell>
          <cell r="I3163">
            <v>-89977.02</v>
          </cell>
          <cell r="J3163">
            <v>-90457.99</v>
          </cell>
          <cell r="K3163">
            <v>-90938.96</v>
          </cell>
          <cell r="L3163">
            <v>-91419.92</v>
          </cell>
          <cell r="M3163">
            <v>-91900.89</v>
          </cell>
          <cell r="N3163">
            <v>-92381.84</v>
          </cell>
          <cell r="O3163">
            <v>-92862.82</v>
          </cell>
          <cell r="P3163">
            <v>-93343.77</v>
          </cell>
          <cell r="Q3163">
            <v>-93824.76</v>
          </cell>
          <cell r="R3163">
            <v>-94305.71</v>
          </cell>
          <cell r="S3163">
            <v>-1099924.81</v>
          </cell>
          <cell r="T3163" t="str">
            <v>USD</v>
          </cell>
          <cell r="U3163" t="str">
            <v>ASSETS</v>
          </cell>
          <cell r="V3163" t="str">
            <v>OTHER ASSETS</v>
          </cell>
        </row>
        <row r="3164">
          <cell r="C3164" t="str">
            <v>S3   F3200001S9USD</v>
          </cell>
          <cell r="D3164" t="str">
            <v>CBABB***</v>
          </cell>
          <cell r="E3164" t="str">
            <v>LAND&amp;ME</v>
          </cell>
          <cell r="F3164" t="str">
            <v>Balance Sheet</v>
          </cell>
          <cell r="G3164">
            <v>-67522.34</v>
          </cell>
          <cell r="H3164">
            <v>-67522.34</v>
          </cell>
          <cell r="I3164">
            <v>-67522.34</v>
          </cell>
          <cell r="J3164">
            <v>-67522.34</v>
          </cell>
          <cell r="K3164">
            <v>-67522.34</v>
          </cell>
          <cell r="L3164">
            <v>-67522.34</v>
          </cell>
          <cell r="M3164">
            <v>-67522.34</v>
          </cell>
          <cell r="N3164">
            <v>-67522.34</v>
          </cell>
          <cell r="O3164">
            <v>-67522.34</v>
          </cell>
          <cell r="P3164">
            <v>-67522.34</v>
          </cell>
          <cell r="Q3164">
            <v>-67522.34</v>
          </cell>
          <cell r="R3164">
            <v>-67522.34</v>
          </cell>
          <cell r="S3164">
            <v>-810268.07999999973</v>
          </cell>
          <cell r="T3164" t="str">
            <v>USD</v>
          </cell>
          <cell r="U3164" t="str">
            <v>ASSETS</v>
          </cell>
          <cell r="V3164" t="str">
            <v>OTHER ASSETS</v>
          </cell>
        </row>
        <row r="3165">
          <cell r="C3165" t="str">
            <v>S3   F3200001SHUSD</v>
          </cell>
          <cell r="D3165" t="str">
            <v>CBABB***</v>
          </cell>
          <cell r="E3165" t="str">
            <v>LAND&amp;ME</v>
          </cell>
          <cell r="F3165" t="str">
            <v>Balance Sheet</v>
          </cell>
          <cell r="G3165">
            <v>-181994.25</v>
          </cell>
          <cell r="H3165">
            <v>-199486.36</v>
          </cell>
          <cell r="I3165">
            <v>-216187.37</v>
          </cell>
          <cell r="J3165">
            <v>-232888.37</v>
          </cell>
          <cell r="K3165">
            <v>-249589.39</v>
          </cell>
          <cell r="L3165">
            <v>-266290.36</v>
          </cell>
          <cell r="M3165">
            <v>-282991.38</v>
          </cell>
          <cell r="N3165">
            <v>-299692.34999999998</v>
          </cell>
          <cell r="O3165">
            <v>-316393.38</v>
          </cell>
          <cell r="P3165">
            <v>-333094.34000000003</v>
          </cell>
          <cell r="Q3165">
            <v>-349795.38</v>
          </cell>
          <cell r="R3165">
            <v>-366496.33</v>
          </cell>
          <cell r="S3165">
            <v>-3294899.26</v>
          </cell>
          <cell r="T3165" t="str">
            <v>USD</v>
          </cell>
          <cell r="U3165" t="str">
            <v>ASSETS</v>
          </cell>
          <cell r="V3165" t="str">
            <v>OTHER ASSETS</v>
          </cell>
        </row>
        <row r="3166">
          <cell r="C3166" t="str">
            <v>S3   F3200001T1USD</v>
          </cell>
          <cell r="D3166" t="str">
            <v>CBABB***</v>
          </cell>
          <cell r="E3166" t="str">
            <v>LAND&amp;ME</v>
          </cell>
          <cell r="F3166" t="str">
            <v>Balance Sheet</v>
          </cell>
          <cell r="G3166">
            <v>-203572.33</v>
          </cell>
          <cell r="H3166">
            <v>-206891.58</v>
          </cell>
          <cell r="I3166">
            <v>-209468.56</v>
          </cell>
          <cell r="J3166">
            <v>-212045.54</v>
          </cell>
          <cell r="K3166">
            <v>-214622.52</v>
          </cell>
          <cell r="L3166">
            <v>-217199.5</v>
          </cell>
          <cell r="M3166">
            <v>-219776.48</v>
          </cell>
          <cell r="N3166">
            <v>-225132.84</v>
          </cell>
          <cell r="O3166">
            <v>-229099.51999999999</v>
          </cell>
          <cell r="P3166">
            <v>-233066.19</v>
          </cell>
          <cell r="Q3166">
            <v>-237032.88</v>
          </cell>
          <cell r="R3166">
            <v>-240999.55</v>
          </cell>
          <cell r="S3166">
            <v>-2648907.4899999998</v>
          </cell>
          <cell r="T3166" t="str">
            <v>USD</v>
          </cell>
          <cell r="U3166" t="str">
            <v>ASSETS</v>
          </cell>
          <cell r="V3166" t="str">
            <v>OTHER ASSETS</v>
          </cell>
        </row>
        <row r="3167">
          <cell r="C3167" t="str">
            <v>S3   F3200001U7USD</v>
          </cell>
          <cell r="D3167" t="str">
            <v>CBABB***</v>
          </cell>
          <cell r="E3167" t="str">
            <v>LAND&amp;ME</v>
          </cell>
          <cell r="F3167" t="str">
            <v>Balance Sheet</v>
          </cell>
          <cell r="G3167">
            <v>-338019.81</v>
          </cell>
          <cell r="H3167">
            <v>-338098.24</v>
          </cell>
          <cell r="I3167">
            <v>-338176.68</v>
          </cell>
          <cell r="J3167">
            <v>-338255.11</v>
          </cell>
          <cell r="K3167">
            <v>-80350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>
            <v>-1432899.8399999999</v>
          </cell>
          <cell r="T3167" t="str">
            <v>USD</v>
          </cell>
          <cell r="U3167" t="str">
            <v>ASSETS</v>
          </cell>
          <cell r="V3167" t="str">
            <v>OTHER ASSETS</v>
          </cell>
        </row>
        <row r="3168">
          <cell r="C3168" t="str">
            <v>S3   F3200001ULUSD</v>
          </cell>
          <cell r="D3168" t="str">
            <v>CBABB***</v>
          </cell>
          <cell r="E3168" t="str">
            <v>LAND&amp;ME</v>
          </cell>
          <cell r="F3168" t="str">
            <v>Balance Sheet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-2298.12</v>
          </cell>
          <cell r="L3168">
            <v>-3685.93</v>
          </cell>
          <cell r="M3168">
            <v>-4914.58</v>
          </cell>
          <cell r="N3168">
            <v>-6143.22</v>
          </cell>
          <cell r="O3168">
            <v>-7371.88</v>
          </cell>
          <cell r="P3168">
            <v>-8600.51</v>
          </cell>
          <cell r="Q3168">
            <v>-9829.17</v>
          </cell>
          <cell r="R3168">
            <v>-11057.8</v>
          </cell>
          <cell r="S3168">
            <v>-53901.209999999992</v>
          </cell>
          <cell r="T3168" t="str">
            <v>USD</v>
          </cell>
          <cell r="U3168" t="str">
            <v>ASSETS</v>
          </cell>
          <cell r="V3168" t="str">
            <v>OTHER ASSETS</v>
          </cell>
        </row>
        <row r="3169">
          <cell r="C3169" t="str">
            <v>S3   F3200001W8USD</v>
          </cell>
          <cell r="D3169" t="str">
            <v>CBABB***</v>
          </cell>
          <cell r="E3169" t="str">
            <v>LAND&amp;ME</v>
          </cell>
          <cell r="F3169" t="str">
            <v>Balance Sheet</v>
          </cell>
          <cell r="G3169">
            <v>-14057.68</v>
          </cell>
          <cell r="H3169">
            <v>-19965.580000000002</v>
          </cell>
          <cell r="I3169">
            <v>-23985.02</v>
          </cell>
          <cell r="J3169">
            <v>-28004.34</v>
          </cell>
          <cell r="K3169">
            <v>-32023.95</v>
          </cell>
          <cell r="L3169">
            <v>-36233.67</v>
          </cell>
          <cell r="M3169">
            <v>-40356.269999999997</v>
          </cell>
          <cell r="N3169">
            <v>-44478.47</v>
          </cell>
          <cell r="O3169">
            <v>-48601.23</v>
          </cell>
          <cell r="P3169">
            <v>-52723.42</v>
          </cell>
          <cell r="Q3169">
            <v>-56846.18</v>
          </cell>
          <cell r="R3169">
            <v>-60968.2</v>
          </cell>
          <cell r="S3169">
            <v>-458244.00999999995</v>
          </cell>
          <cell r="T3169" t="str">
            <v>USD</v>
          </cell>
          <cell r="U3169" t="str">
            <v>ASSETS</v>
          </cell>
          <cell r="V3169" t="str">
            <v>OTHER ASSETS</v>
          </cell>
        </row>
        <row r="3170">
          <cell r="C3170" t="str">
            <v>S3   F3200001YKUSD</v>
          </cell>
          <cell r="D3170" t="str">
            <v>CBABB***</v>
          </cell>
          <cell r="E3170" t="str">
            <v>LAND&amp;ME</v>
          </cell>
          <cell r="F3170" t="str">
            <v>Balance Sheet</v>
          </cell>
          <cell r="G3170">
            <v>-7752.59</v>
          </cell>
          <cell r="H3170">
            <v>-10550.4</v>
          </cell>
          <cell r="I3170">
            <v>-12918.38</v>
          </cell>
          <cell r="J3170">
            <v>-15286.36</v>
          </cell>
          <cell r="K3170">
            <v>-17654.34</v>
          </cell>
          <cell r="L3170">
            <v>-20022.310000000001</v>
          </cell>
          <cell r="M3170">
            <v>-22390.29</v>
          </cell>
          <cell r="N3170">
            <v>-24758.26</v>
          </cell>
          <cell r="O3170">
            <v>-27126.240000000002</v>
          </cell>
          <cell r="P3170">
            <v>-29494.21</v>
          </cell>
          <cell r="Q3170">
            <v>-31862.2</v>
          </cell>
          <cell r="R3170">
            <v>-34230.17</v>
          </cell>
          <cell r="S3170">
            <v>-254045.75</v>
          </cell>
          <cell r="T3170" t="str">
            <v>USD</v>
          </cell>
          <cell r="U3170" t="str">
            <v>ASSETS</v>
          </cell>
          <cell r="V3170" t="str">
            <v>OTHER ASSETS</v>
          </cell>
        </row>
        <row r="3171">
          <cell r="C3171" t="str">
            <v>S3   F3200001YZUSD</v>
          </cell>
          <cell r="D3171" t="str">
            <v>CBABB***</v>
          </cell>
          <cell r="E3171" t="str">
            <v>LAND&amp;ME</v>
          </cell>
          <cell r="F3171" t="str">
            <v>Balance Sheet</v>
          </cell>
          <cell r="G3171">
            <v>0</v>
          </cell>
          <cell r="H3171">
            <v>0</v>
          </cell>
          <cell r="I3171">
            <v>0</v>
          </cell>
          <cell r="J3171">
            <v>0</v>
          </cell>
          <cell r="K3171">
            <v>-3615.36</v>
          </cell>
          <cell r="L3171">
            <v>-3670.99</v>
          </cell>
          <cell r="M3171">
            <v>-3726.63</v>
          </cell>
          <cell r="N3171">
            <v>-3782.26</v>
          </cell>
          <cell r="O3171">
            <v>-3837.9</v>
          </cell>
          <cell r="P3171">
            <v>-5304.75</v>
          </cell>
          <cell r="Q3171">
            <v>-7080.53</v>
          </cell>
          <cell r="R3171">
            <v>-10980.03</v>
          </cell>
          <cell r="S3171">
            <v>-41998.45</v>
          </cell>
          <cell r="T3171" t="str">
            <v>USD</v>
          </cell>
          <cell r="U3171" t="str">
            <v>ASSETS</v>
          </cell>
          <cell r="V3171" t="str">
            <v>OTHER ASSETS</v>
          </cell>
        </row>
        <row r="3172">
          <cell r="C3172" t="str">
            <v>S3   F320000210USD</v>
          </cell>
          <cell r="D3172" t="str">
            <v>CBABA***</v>
          </cell>
          <cell r="E3172" t="str">
            <v>LAND&amp;ME</v>
          </cell>
          <cell r="F3172" t="str">
            <v>Balance Sheet</v>
          </cell>
          <cell r="G3172">
            <v>-25596.46</v>
          </cell>
          <cell r="H3172">
            <v>-25596.46</v>
          </cell>
          <cell r="I3172">
            <v>-25596.46</v>
          </cell>
          <cell r="J3172">
            <v>-25596.46</v>
          </cell>
          <cell r="K3172">
            <v>-25596.46</v>
          </cell>
          <cell r="L3172">
            <v>-25596.46</v>
          </cell>
          <cell r="M3172">
            <v>-25596.46</v>
          </cell>
          <cell r="N3172">
            <v>-25596.46</v>
          </cell>
          <cell r="O3172">
            <v>-25596.46</v>
          </cell>
          <cell r="P3172">
            <v>-25596.46</v>
          </cell>
          <cell r="Q3172">
            <v>-25596.46</v>
          </cell>
          <cell r="R3172">
            <v>-25596.46</v>
          </cell>
          <cell r="S3172">
            <v>-307157.51999999996</v>
          </cell>
          <cell r="T3172" t="str">
            <v>USD</v>
          </cell>
          <cell r="U3172" t="str">
            <v>ASSETS</v>
          </cell>
          <cell r="V3172" t="str">
            <v>OTHER ASSETS</v>
          </cell>
        </row>
        <row r="3173">
          <cell r="C3173" t="str">
            <v>S3   F320000212USD</v>
          </cell>
          <cell r="D3173" t="str">
            <v>CBABA***</v>
          </cell>
          <cell r="E3173" t="str">
            <v>LAND&amp;ME</v>
          </cell>
          <cell r="F3173" t="str">
            <v>Balance Sheet</v>
          </cell>
          <cell r="G3173">
            <v>-35231.449999999997</v>
          </cell>
          <cell r="H3173">
            <v>-35936.71</v>
          </cell>
          <cell r="I3173">
            <v>-36641.97</v>
          </cell>
          <cell r="J3173">
            <v>-88764.800000000003</v>
          </cell>
          <cell r="K3173">
            <v>-89470.06</v>
          </cell>
          <cell r="L3173">
            <v>0</v>
          </cell>
          <cell r="M3173">
            <v>0</v>
          </cell>
          <cell r="N3173">
            <v>0</v>
          </cell>
          <cell r="O3173">
            <v>0</v>
          </cell>
          <cell r="P3173">
            <v>0</v>
          </cell>
          <cell r="Q3173">
            <v>0</v>
          </cell>
          <cell r="R3173">
            <v>0</v>
          </cell>
          <cell r="S3173">
            <v>-286044.99</v>
          </cell>
          <cell r="T3173" t="str">
            <v>USD</v>
          </cell>
          <cell r="U3173" t="str">
            <v>ASSETS</v>
          </cell>
          <cell r="V3173" t="str">
            <v>OTHER ASSETS</v>
          </cell>
        </row>
        <row r="3174">
          <cell r="C3174" t="str">
            <v>S3   F320000215USD</v>
          </cell>
          <cell r="D3174" t="str">
            <v>CBABA***</v>
          </cell>
          <cell r="E3174" t="str">
            <v>LAND&amp;ME</v>
          </cell>
          <cell r="F3174" t="str">
            <v>Balance Sheet</v>
          </cell>
          <cell r="G3174">
            <v>0</v>
          </cell>
          <cell r="H3174">
            <v>0</v>
          </cell>
          <cell r="I3174">
            <v>0</v>
          </cell>
          <cell r="J3174">
            <v>0</v>
          </cell>
          <cell r="K3174">
            <v>0</v>
          </cell>
          <cell r="L3174">
            <v>0</v>
          </cell>
          <cell r="M3174">
            <v>0</v>
          </cell>
          <cell r="N3174">
            <v>0</v>
          </cell>
          <cell r="O3174">
            <v>-5681.82</v>
          </cell>
          <cell r="P3174">
            <v>-11363.64</v>
          </cell>
          <cell r="Q3174">
            <v>-17045.46</v>
          </cell>
          <cell r="R3174">
            <v>-22727.27</v>
          </cell>
          <cell r="S3174">
            <v>-56818.19</v>
          </cell>
          <cell r="T3174" t="str">
            <v>USD</v>
          </cell>
          <cell r="U3174" t="str">
            <v>ASSETS</v>
          </cell>
          <cell r="V3174" t="str">
            <v>OTHER ASSETS</v>
          </cell>
        </row>
        <row r="3175">
          <cell r="C3175" t="str">
            <v>S3   F32000021FUSD</v>
          </cell>
          <cell r="D3175" t="str">
            <v>CBABA***</v>
          </cell>
          <cell r="E3175" t="str">
            <v>LAND&amp;ME</v>
          </cell>
          <cell r="F3175" t="str">
            <v>Balance Sheet</v>
          </cell>
          <cell r="G3175">
            <v>-111678.28</v>
          </cell>
          <cell r="H3175">
            <v>-112044.17</v>
          </cell>
          <cell r="I3175">
            <v>-112410.06</v>
          </cell>
          <cell r="J3175">
            <v>-112775.94</v>
          </cell>
          <cell r="K3175">
            <v>-113141.83</v>
          </cell>
          <cell r="L3175">
            <v>-113507.7</v>
          </cell>
          <cell r="M3175">
            <v>-113873.59</v>
          </cell>
          <cell r="N3175">
            <v>-114239.46</v>
          </cell>
          <cell r="O3175">
            <v>-114605.35</v>
          </cell>
          <cell r="P3175">
            <v>-114971.22</v>
          </cell>
          <cell r="Q3175">
            <v>-115337.11</v>
          </cell>
          <cell r="R3175">
            <v>-115702.98</v>
          </cell>
          <cell r="S3175">
            <v>-1364287.69</v>
          </cell>
          <cell r="T3175" t="str">
            <v>USD</v>
          </cell>
          <cell r="U3175" t="str">
            <v>ASSETS</v>
          </cell>
          <cell r="V3175" t="str">
            <v>OTHER ASSETS</v>
          </cell>
        </row>
        <row r="3176">
          <cell r="C3176" t="str">
            <v>S3   F32000021MUSD</v>
          </cell>
          <cell r="D3176" t="str">
            <v>CBABA***</v>
          </cell>
          <cell r="E3176" t="str">
            <v>LAND&amp;ME</v>
          </cell>
          <cell r="F3176" t="str">
            <v>Balance Sheet</v>
          </cell>
          <cell r="G3176">
            <v>-1905511.48</v>
          </cell>
          <cell r="H3176">
            <v>-1932295.99</v>
          </cell>
          <cell r="I3176">
            <v>-1980740.2</v>
          </cell>
          <cell r="J3176">
            <v>-2014921.78</v>
          </cell>
          <cell r="K3176">
            <v>-2049103.93</v>
          </cell>
          <cell r="L3176">
            <v>-2083285.42</v>
          </cell>
          <cell r="M3176">
            <v>-2117467.67</v>
          </cell>
          <cell r="N3176">
            <v>-2151518.41</v>
          </cell>
          <cell r="O3176">
            <v>-2185570.2799999998</v>
          </cell>
          <cell r="P3176">
            <v>-2219620.7799999998</v>
          </cell>
          <cell r="Q3176">
            <v>-2253672.71</v>
          </cell>
          <cell r="R3176">
            <v>-2287723.0499999998</v>
          </cell>
          <cell r="S3176">
            <v>-25181431.700000003</v>
          </cell>
          <cell r="T3176" t="str">
            <v>USD</v>
          </cell>
          <cell r="U3176" t="str">
            <v>ASSETS</v>
          </cell>
          <cell r="V3176" t="str">
            <v>OTHER ASSETS</v>
          </cell>
        </row>
        <row r="3177">
          <cell r="C3177" t="str">
            <v>S3   F32000022EUSD</v>
          </cell>
          <cell r="D3177" t="str">
            <v>CBABA***</v>
          </cell>
          <cell r="E3177" t="str">
            <v>LAND&amp;ME</v>
          </cell>
          <cell r="F3177" t="str">
            <v>Balance Sheet</v>
          </cell>
          <cell r="G3177">
            <v>-54418.65</v>
          </cell>
          <cell r="H3177">
            <v>-54612.55</v>
          </cell>
          <cell r="I3177">
            <v>-54806.45</v>
          </cell>
          <cell r="J3177">
            <v>-55000.35</v>
          </cell>
          <cell r="K3177">
            <v>-55194.23</v>
          </cell>
          <cell r="L3177">
            <v>-55388.13</v>
          </cell>
          <cell r="M3177">
            <v>-55582</v>
          </cell>
          <cell r="N3177">
            <v>-55582</v>
          </cell>
          <cell r="O3177">
            <v>-55582</v>
          </cell>
          <cell r="P3177">
            <v>-55582</v>
          </cell>
          <cell r="Q3177">
            <v>-55582</v>
          </cell>
          <cell r="R3177">
            <v>-55582</v>
          </cell>
          <cell r="S3177">
            <v>-662912.3600000001</v>
          </cell>
          <cell r="T3177" t="str">
            <v>USD</v>
          </cell>
          <cell r="U3177" t="str">
            <v>ASSETS</v>
          </cell>
          <cell r="V3177" t="str">
            <v>OTHER ASSETS</v>
          </cell>
        </row>
        <row r="3178">
          <cell r="C3178" t="str">
            <v>S3   F320000231USD</v>
          </cell>
          <cell r="D3178" t="str">
            <v>CBABA***</v>
          </cell>
          <cell r="E3178" t="str">
            <v>LAND&amp;ME</v>
          </cell>
          <cell r="F3178" t="str">
            <v>Balance Sheet</v>
          </cell>
          <cell r="G3178">
            <v>-1174258.72</v>
          </cell>
          <cell r="H3178">
            <v>-1175936.72</v>
          </cell>
          <cell r="I3178">
            <v>-1177614.74</v>
          </cell>
          <cell r="J3178">
            <v>-1179292.73</v>
          </cell>
          <cell r="K3178">
            <v>-1180970.75</v>
          </cell>
          <cell r="L3178">
            <v>-1182648.73</v>
          </cell>
          <cell r="M3178">
            <v>-1184326.8400000001</v>
          </cell>
          <cell r="N3178">
            <v>-1185931.1000000001</v>
          </cell>
          <cell r="O3178">
            <v>-1187535.53</v>
          </cell>
          <cell r="P3178">
            <v>-1189139.79</v>
          </cell>
          <cell r="Q3178">
            <v>-1190744.23</v>
          </cell>
          <cell r="R3178">
            <v>-1074310.49</v>
          </cell>
          <cell r="S3178">
            <v>-14082710.369999999</v>
          </cell>
          <cell r="T3178" t="str">
            <v>USD</v>
          </cell>
          <cell r="U3178" t="str">
            <v>ASSETS</v>
          </cell>
          <cell r="V3178" t="str">
            <v>OTHER ASSETS</v>
          </cell>
        </row>
        <row r="3179">
          <cell r="C3179" t="str">
            <v>S3   F320000232USD</v>
          </cell>
          <cell r="D3179" t="str">
            <v>CBABA***</v>
          </cell>
          <cell r="E3179" t="str">
            <v>LAND&amp;ME</v>
          </cell>
          <cell r="F3179" t="str">
            <v>Balance Sheet</v>
          </cell>
          <cell r="G3179">
            <v>-623418.76</v>
          </cell>
          <cell r="H3179">
            <v>-625185.56999999995</v>
          </cell>
          <cell r="I3179">
            <v>-626952.41</v>
          </cell>
          <cell r="J3179">
            <v>-628719.22</v>
          </cell>
          <cell r="K3179">
            <v>-630486.07999999996</v>
          </cell>
          <cell r="L3179">
            <v>-650147.72</v>
          </cell>
          <cell r="M3179">
            <v>-652216.35</v>
          </cell>
          <cell r="N3179">
            <v>-654284.88</v>
          </cell>
          <cell r="O3179">
            <v>-656353.51</v>
          </cell>
          <cell r="P3179">
            <v>-658422.03</v>
          </cell>
          <cell r="Q3179">
            <v>-660490.67000000004</v>
          </cell>
          <cell r="R3179">
            <v>-662559.18999999994</v>
          </cell>
          <cell r="S3179">
            <v>-7729236.3899999987</v>
          </cell>
          <cell r="T3179" t="str">
            <v>USD</v>
          </cell>
          <cell r="U3179" t="str">
            <v>ASSETS</v>
          </cell>
          <cell r="V3179" t="str">
            <v>OTHER ASSETS</v>
          </cell>
        </row>
        <row r="3180">
          <cell r="C3180" t="str">
            <v>S3   F320000236USD</v>
          </cell>
          <cell r="D3180" t="str">
            <v>CBABA***</v>
          </cell>
          <cell r="E3180" t="str">
            <v>LAND&amp;ME</v>
          </cell>
          <cell r="F3180" t="str">
            <v>Balance Sheet</v>
          </cell>
          <cell r="G3180">
            <v>-11941</v>
          </cell>
          <cell r="H3180">
            <v>-11941</v>
          </cell>
          <cell r="I3180">
            <v>-11941</v>
          </cell>
          <cell r="J3180">
            <v>-11941</v>
          </cell>
          <cell r="K3180">
            <v>-11941</v>
          </cell>
          <cell r="L3180">
            <v>-11941</v>
          </cell>
          <cell r="M3180">
            <v>-11941</v>
          </cell>
          <cell r="N3180">
            <v>-11941</v>
          </cell>
          <cell r="O3180">
            <v>-11941</v>
          </cell>
          <cell r="P3180">
            <v>-11941</v>
          </cell>
          <cell r="Q3180">
            <v>-11941</v>
          </cell>
          <cell r="R3180">
            <v>-11941</v>
          </cell>
          <cell r="S3180">
            <v>-143292</v>
          </cell>
          <cell r="T3180" t="str">
            <v>USD</v>
          </cell>
          <cell r="U3180" t="str">
            <v>ASSETS</v>
          </cell>
          <cell r="V3180" t="str">
            <v>OTHER ASSETS</v>
          </cell>
        </row>
        <row r="3181">
          <cell r="C3181" t="str">
            <v>S3   F320000237USD</v>
          </cell>
          <cell r="D3181" t="str">
            <v>CBABA***</v>
          </cell>
          <cell r="E3181" t="str">
            <v>LAND&amp;ME</v>
          </cell>
          <cell r="F3181" t="str">
            <v>Balance Sheet</v>
          </cell>
          <cell r="G3181">
            <v>-1389708.01</v>
          </cell>
          <cell r="H3181">
            <v>-1390442.23</v>
          </cell>
          <cell r="I3181">
            <v>-1391176.47</v>
          </cell>
          <cell r="J3181">
            <v>-1391910.67</v>
          </cell>
          <cell r="K3181">
            <v>-1392644.91</v>
          </cell>
          <cell r="L3181">
            <v>-1393379.09</v>
          </cell>
          <cell r="M3181">
            <v>-1394113.33</v>
          </cell>
          <cell r="N3181">
            <v>-1394847.49</v>
          </cell>
          <cell r="O3181">
            <v>-1395581.73</v>
          </cell>
          <cell r="P3181">
            <v>-1396315.88</v>
          </cell>
          <cell r="Q3181">
            <v>-94819.86</v>
          </cell>
          <cell r="R3181">
            <v>-95554.01</v>
          </cell>
          <cell r="S3181">
            <v>-14120493.680000002</v>
          </cell>
          <cell r="T3181" t="str">
            <v>USD</v>
          </cell>
          <cell r="U3181" t="str">
            <v>ASSETS</v>
          </cell>
          <cell r="V3181" t="str">
            <v>OTHER ASSETS</v>
          </cell>
        </row>
        <row r="3182">
          <cell r="C3182" t="str">
            <v>S3   F32000023EUSD</v>
          </cell>
          <cell r="D3182" t="str">
            <v>CBABA***</v>
          </cell>
          <cell r="E3182" t="str">
            <v>LAND&amp;ME</v>
          </cell>
          <cell r="F3182" t="str">
            <v>Balance Sheet</v>
          </cell>
          <cell r="G3182">
            <v>-31487.09</v>
          </cell>
          <cell r="H3182">
            <v>-31530.32</v>
          </cell>
          <cell r="I3182">
            <v>-31573.55</v>
          </cell>
          <cell r="J3182">
            <v>-31616.77</v>
          </cell>
          <cell r="K3182">
            <v>-31660</v>
          </cell>
          <cell r="L3182">
            <v>-31703.22</v>
          </cell>
          <cell r="M3182">
            <v>-31746.45</v>
          </cell>
          <cell r="N3182">
            <v>-31789.67</v>
          </cell>
          <cell r="O3182">
            <v>-31832.9</v>
          </cell>
          <cell r="P3182">
            <v>-31876.12</v>
          </cell>
          <cell r="Q3182">
            <v>-31919.35</v>
          </cell>
          <cell r="R3182">
            <v>-31962.57</v>
          </cell>
          <cell r="S3182">
            <v>-380698.01</v>
          </cell>
          <cell r="T3182" t="str">
            <v>USD</v>
          </cell>
          <cell r="U3182" t="str">
            <v>ASSETS</v>
          </cell>
          <cell r="V3182" t="str">
            <v>OTHER ASSETS</v>
          </cell>
        </row>
        <row r="3183">
          <cell r="C3183" t="str">
            <v>S3   F320000241USD</v>
          </cell>
          <cell r="D3183" t="str">
            <v>CBABA***</v>
          </cell>
          <cell r="E3183" t="str">
            <v>LAND&amp;ME</v>
          </cell>
          <cell r="F3183" t="str">
            <v>Balance Sheet</v>
          </cell>
          <cell r="G3183">
            <v>-153521.1</v>
          </cell>
          <cell r="H3183">
            <v>-155131.09</v>
          </cell>
          <cell r="I3183">
            <v>-156741.17000000001</v>
          </cell>
          <cell r="J3183">
            <v>-134572.34</v>
          </cell>
          <cell r="K3183">
            <v>-135782.46</v>
          </cell>
          <cell r="L3183">
            <v>-136992.41</v>
          </cell>
          <cell r="M3183">
            <v>-138182.75</v>
          </cell>
          <cell r="N3183">
            <v>-139372.93</v>
          </cell>
          <cell r="O3183">
            <v>-140563.26999999999</v>
          </cell>
          <cell r="P3183">
            <v>-141753.43</v>
          </cell>
          <cell r="Q3183">
            <v>-142943.78</v>
          </cell>
          <cell r="R3183">
            <v>-144133.94</v>
          </cell>
          <cell r="S3183">
            <v>-1719690.67</v>
          </cell>
          <cell r="T3183" t="str">
            <v>USD</v>
          </cell>
          <cell r="U3183" t="str">
            <v>ASSETS</v>
          </cell>
          <cell r="V3183" t="str">
            <v>OTHER ASSETS</v>
          </cell>
        </row>
        <row r="3184">
          <cell r="C3184" t="str">
            <v>S3   F320000244USD</v>
          </cell>
          <cell r="D3184" t="str">
            <v>CBABA***</v>
          </cell>
          <cell r="E3184" t="str">
            <v>LAND&amp;ME</v>
          </cell>
          <cell r="F3184" t="str">
            <v>Balance Sheet</v>
          </cell>
          <cell r="G3184">
            <v>-2747217.72</v>
          </cell>
          <cell r="H3184">
            <v>-2750394.16</v>
          </cell>
          <cell r="I3184">
            <v>-2753570.63</v>
          </cell>
          <cell r="J3184">
            <v>-2756747.03</v>
          </cell>
          <cell r="K3184">
            <v>-2247022.5699999998</v>
          </cell>
          <cell r="L3184">
            <v>-2250239.4300000002</v>
          </cell>
          <cell r="M3184">
            <v>-2282572.85</v>
          </cell>
          <cell r="N3184">
            <v>-2285751.4500000002</v>
          </cell>
          <cell r="O3184">
            <v>-2288930.2999999998</v>
          </cell>
          <cell r="P3184">
            <v>-2292108.88</v>
          </cell>
          <cell r="Q3184">
            <v>-2295287.7599999998</v>
          </cell>
          <cell r="R3184">
            <v>-2273125.87</v>
          </cell>
          <cell r="S3184">
            <v>-29222968.650000002</v>
          </cell>
          <cell r="T3184" t="str">
            <v>USD</v>
          </cell>
          <cell r="U3184" t="str">
            <v>ASSETS</v>
          </cell>
          <cell r="V3184" t="str">
            <v>OTHER ASSETS</v>
          </cell>
        </row>
        <row r="3185">
          <cell r="C3185" t="str">
            <v>S3   F320000245USD</v>
          </cell>
          <cell r="D3185" t="str">
            <v>CBABA***</v>
          </cell>
          <cell r="E3185" t="str">
            <v>LAND&amp;ME</v>
          </cell>
          <cell r="F3185" t="str">
            <v>Balance Sheet</v>
          </cell>
          <cell r="G3185">
            <v>-93855.03</v>
          </cell>
          <cell r="H3185">
            <v>-93928.2</v>
          </cell>
          <cell r="I3185">
            <v>-94001.37</v>
          </cell>
          <cell r="J3185">
            <v>-94074.54</v>
          </cell>
          <cell r="K3185">
            <v>-94147.72</v>
          </cell>
          <cell r="L3185">
            <v>-94220.89</v>
          </cell>
          <cell r="M3185">
            <v>-94290.13</v>
          </cell>
          <cell r="N3185">
            <v>-94359.360000000001</v>
          </cell>
          <cell r="O3185">
            <v>-94428.6</v>
          </cell>
          <cell r="P3185">
            <v>-94497.83</v>
          </cell>
          <cell r="Q3185">
            <v>-94567.07</v>
          </cell>
          <cell r="R3185">
            <v>-94636.3</v>
          </cell>
          <cell r="S3185">
            <v>-1131007.04</v>
          </cell>
          <cell r="T3185" t="str">
            <v>USD</v>
          </cell>
          <cell r="U3185" t="str">
            <v>ASSETS</v>
          </cell>
          <cell r="V3185" t="str">
            <v>OTHER ASSETS</v>
          </cell>
        </row>
        <row r="3186">
          <cell r="C3186" t="str">
            <v>S3   F320000248USD</v>
          </cell>
          <cell r="D3186" t="str">
            <v>CBABA***</v>
          </cell>
          <cell r="E3186" t="str">
            <v>LAND&amp;ME</v>
          </cell>
          <cell r="F3186" t="str">
            <v>Balance Sheet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-6889.86</v>
          </cell>
          <cell r="Q3186">
            <v>-14291.59</v>
          </cell>
          <cell r="R3186">
            <v>-21437.35</v>
          </cell>
          <cell r="S3186">
            <v>-42618.8</v>
          </cell>
          <cell r="T3186" t="str">
            <v>USD</v>
          </cell>
          <cell r="U3186" t="str">
            <v>ASSETS</v>
          </cell>
          <cell r="V3186" t="str">
            <v>OTHER ASSETS</v>
          </cell>
        </row>
        <row r="3187">
          <cell r="C3187" t="str">
            <v>S3   F32000024HUSD</v>
          </cell>
          <cell r="D3187" t="str">
            <v>CBABA***</v>
          </cell>
          <cell r="E3187" t="str">
            <v>LAND&amp;ME</v>
          </cell>
          <cell r="F3187" t="str">
            <v>Balance Sheet</v>
          </cell>
          <cell r="G3187">
            <v>-2266546.2599999998</v>
          </cell>
          <cell r="H3187">
            <v>-2301693.08</v>
          </cell>
          <cell r="I3187">
            <v>-2336668.06</v>
          </cell>
          <cell r="J3187">
            <v>-2373257.63</v>
          </cell>
          <cell r="K3187">
            <v>-2408638.14</v>
          </cell>
          <cell r="L3187">
            <v>-2444013.73</v>
          </cell>
          <cell r="M3187">
            <v>-2474174.5</v>
          </cell>
          <cell r="N3187">
            <v>-2504332.15</v>
          </cell>
          <cell r="O3187">
            <v>-2534493.5</v>
          </cell>
          <cell r="P3187">
            <v>-2564650.65</v>
          </cell>
          <cell r="Q3187">
            <v>-2596715.0699999998</v>
          </cell>
          <cell r="R3187">
            <v>-2628152.5699999998</v>
          </cell>
          <cell r="S3187">
            <v>-29433335.34</v>
          </cell>
          <cell r="T3187" t="str">
            <v>USD</v>
          </cell>
          <cell r="U3187" t="str">
            <v>ASSETS</v>
          </cell>
          <cell r="V3187" t="str">
            <v>OTHER ASSETS</v>
          </cell>
        </row>
        <row r="3188">
          <cell r="C3188" t="str">
            <v>S3   F32000024TUSD</v>
          </cell>
          <cell r="D3188" t="str">
            <v>CBABA***</v>
          </cell>
          <cell r="E3188" t="str">
            <v>LAND&amp;ME</v>
          </cell>
          <cell r="F3188" t="str">
            <v>Balance Sheet</v>
          </cell>
          <cell r="G3188">
            <v>-989152.6</v>
          </cell>
          <cell r="H3188">
            <v>-1003526.27</v>
          </cell>
          <cell r="I3188">
            <v>-1017900.46</v>
          </cell>
          <cell r="J3188">
            <v>-1032274.03</v>
          </cell>
          <cell r="K3188">
            <v>-1046648.62</v>
          </cell>
          <cell r="L3188">
            <v>-1074359.44</v>
          </cell>
          <cell r="M3188">
            <v>-1088318.57</v>
          </cell>
          <cell r="N3188">
            <v>-1102276.3799999999</v>
          </cell>
          <cell r="O3188">
            <v>-1116236</v>
          </cell>
          <cell r="P3188">
            <v>-1130193.3</v>
          </cell>
          <cell r="Q3188">
            <v>-1144153.1599999999</v>
          </cell>
          <cell r="R3188">
            <v>-1158110.3899999999</v>
          </cell>
          <cell r="S3188">
            <v>-12903149.220000003</v>
          </cell>
          <cell r="T3188" t="str">
            <v>USD</v>
          </cell>
          <cell r="U3188" t="str">
            <v>ASSETS</v>
          </cell>
          <cell r="V3188" t="str">
            <v>OTHER ASSETS</v>
          </cell>
        </row>
        <row r="3189">
          <cell r="C3189" t="str">
            <v>S3   F320000251USD</v>
          </cell>
          <cell r="D3189" t="str">
            <v>CBABA***</v>
          </cell>
          <cell r="E3189" t="str">
            <v>LAND&amp;ME</v>
          </cell>
          <cell r="F3189" t="str">
            <v>Balance Sheet</v>
          </cell>
          <cell r="G3189">
            <v>-555290.82999999996</v>
          </cell>
          <cell r="H3189">
            <v>-555761.81999999995</v>
          </cell>
          <cell r="I3189">
            <v>-556232.77</v>
          </cell>
          <cell r="J3189">
            <v>-556703.80000000005</v>
          </cell>
          <cell r="K3189">
            <v>-557174.74</v>
          </cell>
          <cell r="L3189">
            <v>-557645.79</v>
          </cell>
          <cell r="M3189">
            <v>-558116.69999999995</v>
          </cell>
          <cell r="N3189">
            <v>-558223.76</v>
          </cell>
          <cell r="O3189">
            <v>-558330.82999999996</v>
          </cell>
          <cell r="P3189">
            <v>-558437.89</v>
          </cell>
          <cell r="Q3189">
            <v>-110127.27</v>
          </cell>
          <cell r="R3189">
            <v>-110249.07</v>
          </cell>
          <cell r="S3189">
            <v>-5792295.2699999996</v>
          </cell>
          <cell r="T3189" t="str">
            <v>USD</v>
          </cell>
          <cell r="U3189" t="str">
            <v>ASSETS</v>
          </cell>
          <cell r="V3189" t="str">
            <v>OTHER ASSETS</v>
          </cell>
        </row>
        <row r="3190">
          <cell r="C3190" t="str">
            <v>S3   F320000255USD</v>
          </cell>
          <cell r="D3190" t="str">
            <v>CBABA***</v>
          </cell>
          <cell r="E3190" t="str">
            <v>LAND&amp;ME</v>
          </cell>
          <cell r="F3190" t="str">
            <v>Balance Sheet</v>
          </cell>
          <cell r="G3190">
            <v>-1215848.6200000001</v>
          </cell>
          <cell r="H3190">
            <v>-1216493.8600000001</v>
          </cell>
          <cell r="I3190">
            <v>-321052.14</v>
          </cell>
          <cell r="J3190">
            <v>-321680.62</v>
          </cell>
          <cell r="K3190">
            <v>-322309.15999999997</v>
          </cell>
          <cell r="L3190">
            <v>-322937.64</v>
          </cell>
          <cell r="M3190">
            <v>-346447.73</v>
          </cell>
          <cell r="N3190">
            <v>-347033.35</v>
          </cell>
          <cell r="O3190">
            <v>-347619.06</v>
          </cell>
          <cell r="P3190">
            <v>-348204.67</v>
          </cell>
          <cell r="Q3190">
            <v>-348790.38</v>
          </cell>
          <cell r="R3190">
            <v>-349375.98</v>
          </cell>
          <cell r="S3190">
            <v>-5807793.2100000009</v>
          </cell>
          <cell r="T3190" t="str">
            <v>USD</v>
          </cell>
          <cell r="U3190" t="str">
            <v>ASSETS</v>
          </cell>
          <cell r="V3190" t="str">
            <v>OTHER ASSETS</v>
          </cell>
        </row>
        <row r="3191">
          <cell r="C3191" t="str">
            <v>S3   F320000257USD</v>
          </cell>
          <cell r="D3191" t="str">
            <v>CBABA***</v>
          </cell>
          <cell r="E3191" t="str">
            <v>LAND&amp;ME</v>
          </cell>
          <cell r="F3191" t="str">
            <v>Balance Sheet</v>
          </cell>
          <cell r="G3191">
            <v>-10222</v>
          </cell>
          <cell r="H3191">
            <v>0</v>
          </cell>
          <cell r="I3191">
            <v>0</v>
          </cell>
          <cell r="J3191">
            <v>0</v>
          </cell>
          <cell r="K3191">
            <v>0</v>
          </cell>
          <cell r="L3191">
            <v>0</v>
          </cell>
          <cell r="M3191">
            <v>0</v>
          </cell>
          <cell r="N3191">
            <v>0</v>
          </cell>
          <cell r="O3191">
            <v>0</v>
          </cell>
          <cell r="P3191">
            <v>0</v>
          </cell>
          <cell r="Q3191">
            <v>0</v>
          </cell>
          <cell r="R3191">
            <v>0</v>
          </cell>
          <cell r="S3191">
            <v>-10222</v>
          </cell>
          <cell r="T3191" t="str">
            <v>USD</v>
          </cell>
          <cell r="U3191" t="str">
            <v>ASSETS</v>
          </cell>
          <cell r="V3191" t="str">
            <v>OTHER ASSETS</v>
          </cell>
        </row>
        <row r="3192">
          <cell r="C3192" t="str">
            <v>S3   F32000025EUSD</v>
          </cell>
          <cell r="D3192" t="str">
            <v>CBABA***</v>
          </cell>
          <cell r="E3192" t="str">
            <v>LAND&amp;ME</v>
          </cell>
          <cell r="F3192" t="str">
            <v>Balance Sheet</v>
          </cell>
          <cell r="G3192">
            <v>-3019122.43</v>
          </cell>
          <cell r="H3192">
            <v>-3030848.43</v>
          </cell>
          <cell r="I3192">
            <v>-3068222.41</v>
          </cell>
          <cell r="J3192">
            <v>-2944853.71</v>
          </cell>
          <cell r="K3192">
            <v>-2981943.35</v>
          </cell>
          <cell r="L3192">
            <v>-3019032.05</v>
          </cell>
          <cell r="M3192">
            <v>-3031195.08</v>
          </cell>
          <cell r="N3192">
            <v>-2779597.39</v>
          </cell>
          <cell r="O3192">
            <v>-2814540.16</v>
          </cell>
          <cell r="P3192">
            <v>-2849481.41</v>
          </cell>
          <cell r="Q3192">
            <v>-2884424.66</v>
          </cell>
          <cell r="R3192">
            <v>-2919365.75</v>
          </cell>
          <cell r="S3192">
            <v>-35342626.829999998</v>
          </cell>
          <cell r="T3192" t="str">
            <v>USD</v>
          </cell>
          <cell r="U3192" t="str">
            <v>ASSETS</v>
          </cell>
          <cell r="V3192" t="str">
            <v>OTHER ASSETS</v>
          </cell>
        </row>
        <row r="3193">
          <cell r="C3193" t="str">
            <v>S3   F32000025RUSD</v>
          </cell>
          <cell r="D3193" t="str">
            <v>CBABA***</v>
          </cell>
          <cell r="E3193" t="str">
            <v>LAND&amp;ME</v>
          </cell>
          <cell r="F3193" t="str">
            <v>Balance Sheet</v>
          </cell>
          <cell r="G3193">
            <v>-506994.88</v>
          </cell>
          <cell r="H3193">
            <v>-522248.04</v>
          </cell>
          <cell r="I3193">
            <v>-536066.17000000004</v>
          </cell>
          <cell r="J3193">
            <v>-549884.06000000006</v>
          </cell>
          <cell r="K3193">
            <v>-563702.32999999996</v>
          </cell>
          <cell r="L3193">
            <v>-577520.18000000005</v>
          </cell>
          <cell r="M3193">
            <v>-591150.68999999994</v>
          </cell>
          <cell r="N3193">
            <v>-604780.68000000005</v>
          </cell>
          <cell r="O3193">
            <v>-618411.28</v>
          </cell>
          <cell r="P3193">
            <v>-632369.98</v>
          </cell>
          <cell r="Q3193">
            <v>-646329.43000000005</v>
          </cell>
          <cell r="R3193">
            <v>-660288.04</v>
          </cell>
          <cell r="S3193">
            <v>-7009745.7600000007</v>
          </cell>
          <cell r="T3193" t="str">
            <v>USD</v>
          </cell>
          <cell r="U3193" t="str">
            <v>ASSETS</v>
          </cell>
          <cell r="V3193" t="str">
            <v>OTHER ASSETS</v>
          </cell>
        </row>
        <row r="3194">
          <cell r="C3194" t="str">
            <v>S3   F32000025UUSD</v>
          </cell>
          <cell r="D3194" t="str">
            <v>CBABA***</v>
          </cell>
          <cell r="E3194" t="str">
            <v>LAND&amp;ME</v>
          </cell>
          <cell r="F3194" t="str">
            <v>Balance Sheet</v>
          </cell>
          <cell r="G3194">
            <v>-130544.27</v>
          </cell>
          <cell r="H3194">
            <v>-130669.23</v>
          </cell>
          <cell r="I3194">
            <v>-130794.18</v>
          </cell>
          <cell r="J3194">
            <v>-130919.15</v>
          </cell>
          <cell r="K3194">
            <v>-131044.09</v>
          </cell>
          <cell r="L3194">
            <v>-131169.06</v>
          </cell>
          <cell r="M3194">
            <v>-131294</v>
          </cell>
          <cell r="N3194">
            <v>-131294</v>
          </cell>
          <cell r="O3194">
            <v>-131294</v>
          </cell>
          <cell r="P3194">
            <v>-131294</v>
          </cell>
          <cell r="Q3194">
            <v>-131294</v>
          </cell>
          <cell r="R3194">
            <v>-131294</v>
          </cell>
          <cell r="S3194">
            <v>-1572903.98</v>
          </cell>
          <cell r="T3194" t="str">
            <v>USD</v>
          </cell>
          <cell r="U3194" t="str">
            <v>ASSETS</v>
          </cell>
          <cell r="V3194" t="str">
            <v>OTHER ASSETS</v>
          </cell>
        </row>
        <row r="3195">
          <cell r="C3195" t="str">
            <v>S3   F32000025ZUSD</v>
          </cell>
          <cell r="D3195" t="str">
            <v>CBABA***</v>
          </cell>
          <cell r="E3195" t="str">
            <v>LAND&amp;ME</v>
          </cell>
          <cell r="F3195" t="str">
            <v>Balance Sheet</v>
          </cell>
          <cell r="G3195">
            <v>-1471984.3</v>
          </cell>
          <cell r="H3195">
            <v>-1513456.15</v>
          </cell>
          <cell r="I3195">
            <v>-1551056.99</v>
          </cell>
          <cell r="J3195">
            <v>-1588657.23</v>
          </cell>
          <cell r="K3195">
            <v>-1626258.46</v>
          </cell>
          <cell r="L3195">
            <v>-1663858.45</v>
          </cell>
          <cell r="M3195">
            <v>-1701437.37</v>
          </cell>
          <cell r="N3195">
            <v>-1739014.66</v>
          </cell>
          <cell r="O3195">
            <v>-1776593.67</v>
          </cell>
          <cell r="P3195">
            <v>-1815170.69</v>
          </cell>
          <cell r="Q3195">
            <v>-1853749.93</v>
          </cell>
          <cell r="R3195">
            <v>-1917998.36</v>
          </cell>
          <cell r="S3195">
            <v>-20219236.259999998</v>
          </cell>
          <cell r="T3195" t="str">
            <v>USD</v>
          </cell>
          <cell r="U3195" t="str">
            <v>ASSETS</v>
          </cell>
          <cell r="V3195" t="str">
            <v>OTHER ASSETS</v>
          </cell>
        </row>
        <row r="3196">
          <cell r="C3196" t="str">
            <v>S3   F320000261USD</v>
          </cell>
          <cell r="D3196" t="str">
            <v>CBABA***</v>
          </cell>
          <cell r="E3196" t="str">
            <v>LAND&amp;ME</v>
          </cell>
          <cell r="F3196" t="str">
            <v>Balance Sheet</v>
          </cell>
          <cell r="G3196">
            <v>-4838822.59</v>
          </cell>
          <cell r="H3196">
            <v>-4931096.72</v>
          </cell>
          <cell r="I3196">
            <v>-4992656.5599999996</v>
          </cell>
          <cell r="J3196">
            <v>-4877196.59</v>
          </cell>
          <cell r="K3196">
            <v>-4937722.63</v>
          </cell>
          <cell r="L3196">
            <v>-4998247.93</v>
          </cell>
          <cell r="M3196">
            <v>-5058774.1100000003</v>
          </cell>
          <cell r="N3196">
            <v>-5118822.72</v>
          </cell>
          <cell r="O3196">
            <v>-5178872.78</v>
          </cell>
          <cell r="P3196">
            <v>-5239009.0199999996</v>
          </cell>
          <cell r="Q3196">
            <v>-5366889.72</v>
          </cell>
          <cell r="R3196">
            <v>-5341917.28</v>
          </cell>
          <cell r="S3196">
            <v>-60880028.649999991</v>
          </cell>
          <cell r="T3196" t="str">
            <v>USD</v>
          </cell>
          <cell r="U3196" t="str">
            <v>ASSETS</v>
          </cell>
          <cell r="V3196" t="str">
            <v>OTHER ASSETS</v>
          </cell>
        </row>
        <row r="3197">
          <cell r="C3197" t="str">
            <v>S3   F32000026GUSD</v>
          </cell>
          <cell r="D3197" t="str">
            <v>CBABA***</v>
          </cell>
          <cell r="E3197" t="str">
            <v>LAND&amp;ME</v>
          </cell>
          <cell r="F3197" t="str">
            <v>Balance Sheet</v>
          </cell>
          <cell r="G3197">
            <v>-4925.8999999999996</v>
          </cell>
          <cell r="H3197">
            <v>-4945.84</v>
          </cell>
          <cell r="I3197">
            <v>-4965.79</v>
          </cell>
          <cell r="J3197">
            <v>-4985.7299999999996</v>
          </cell>
          <cell r="K3197">
            <v>-5005.68</v>
          </cell>
          <cell r="L3197">
            <v>-5025.62</v>
          </cell>
          <cell r="M3197">
            <v>-5025.62</v>
          </cell>
          <cell r="N3197">
            <v>-5025.62</v>
          </cell>
          <cell r="O3197">
            <v>-5025.62</v>
          </cell>
          <cell r="P3197">
            <v>-5025.62</v>
          </cell>
          <cell r="Q3197">
            <v>-5025.62</v>
          </cell>
          <cell r="R3197">
            <v>-5025.62</v>
          </cell>
          <cell r="S3197">
            <v>-60008.280000000013</v>
          </cell>
          <cell r="T3197" t="str">
            <v>USD</v>
          </cell>
          <cell r="U3197" t="str">
            <v>ASSETS</v>
          </cell>
          <cell r="V3197" t="str">
            <v>OTHER ASSETS</v>
          </cell>
        </row>
        <row r="3198">
          <cell r="C3198" t="str">
            <v>S3   F32000026KUSD</v>
          </cell>
          <cell r="D3198" t="str">
            <v>CBABA***</v>
          </cell>
          <cell r="E3198" t="str">
            <v>LAND&amp;ME</v>
          </cell>
          <cell r="F3198" t="str">
            <v>Balance Sheet</v>
          </cell>
          <cell r="G3198">
            <v>-397255.81</v>
          </cell>
          <cell r="H3198">
            <v>-398928.35</v>
          </cell>
          <cell r="I3198">
            <v>-400600.88</v>
          </cell>
          <cell r="J3198">
            <v>-402273.4</v>
          </cell>
          <cell r="K3198">
            <v>-403945.94</v>
          </cell>
          <cell r="L3198">
            <v>-315307.63</v>
          </cell>
          <cell r="M3198">
            <v>-304281.69</v>
          </cell>
          <cell r="N3198">
            <v>-305939.32</v>
          </cell>
          <cell r="O3198">
            <v>-307597.02</v>
          </cell>
          <cell r="P3198">
            <v>-309254.64</v>
          </cell>
          <cell r="Q3198">
            <v>-310912.36</v>
          </cell>
          <cell r="R3198">
            <v>-312569.96999999997</v>
          </cell>
          <cell r="S3198">
            <v>-4168867.01</v>
          </cell>
          <cell r="T3198" t="str">
            <v>USD</v>
          </cell>
          <cell r="U3198" t="str">
            <v>ASSETS</v>
          </cell>
          <cell r="V3198" t="str">
            <v>OTHER ASSETS</v>
          </cell>
        </row>
        <row r="3199">
          <cell r="C3199" t="str">
            <v>S3   F32000027AUSD</v>
          </cell>
          <cell r="D3199" t="str">
            <v>CBABA***</v>
          </cell>
          <cell r="E3199" t="str">
            <v>LAND&amp;ME</v>
          </cell>
          <cell r="F3199" t="str">
            <v>Balance Sheet</v>
          </cell>
          <cell r="G3199">
            <v>-29713.07</v>
          </cell>
          <cell r="H3199">
            <v>-23298.99</v>
          </cell>
          <cell r="I3199">
            <v>-23411.45</v>
          </cell>
          <cell r="J3199">
            <v>-23523.88</v>
          </cell>
          <cell r="K3199">
            <v>-23636.35</v>
          </cell>
          <cell r="L3199">
            <v>-23748.77</v>
          </cell>
          <cell r="M3199">
            <v>-23854.400000000001</v>
          </cell>
          <cell r="N3199">
            <v>-23959.98</v>
          </cell>
          <cell r="O3199">
            <v>-24065.64</v>
          </cell>
          <cell r="P3199">
            <v>-24171.19</v>
          </cell>
          <cell r="Q3199">
            <v>-24276.86</v>
          </cell>
          <cell r="R3199">
            <v>-22753.25</v>
          </cell>
          <cell r="S3199">
            <v>-290413.82999999996</v>
          </cell>
          <cell r="T3199" t="str">
            <v>USD</v>
          </cell>
          <cell r="U3199" t="str">
            <v>ASSETS</v>
          </cell>
          <cell r="V3199" t="str">
            <v>OTHER ASSETS</v>
          </cell>
        </row>
        <row r="3200">
          <cell r="C3200" t="str">
            <v>S3   F32000027FUSD</v>
          </cell>
          <cell r="D3200" t="str">
            <v>CBABA***</v>
          </cell>
          <cell r="E3200" t="str">
            <v>LAND&amp;ME</v>
          </cell>
          <cell r="F3200" t="str">
            <v>Balance Sheet</v>
          </cell>
          <cell r="G3200">
            <v>-1894056.7</v>
          </cell>
          <cell r="H3200">
            <v>-1930478.71</v>
          </cell>
          <cell r="I3200">
            <v>-1958976.64</v>
          </cell>
          <cell r="J3200">
            <v>-1987474.2</v>
          </cell>
          <cell r="K3200">
            <v>-2015972.18</v>
          </cell>
          <cell r="L3200">
            <v>-2044469.65</v>
          </cell>
          <cell r="M3200">
            <v>-2072951.6</v>
          </cell>
          <cell r="N3200">
            <v>-2101432.79</v>
          </cell>
          <cell r="O3200">
            <v>-2129914.83</v>
          </cell>
          <cell r="P3200">
            <v>-2158395.9300000002</v>
          </cell>
          <cell r="Q3200">
            <v>-2132216.17</v>
          </cell>
          <cell r="R3200">
            <v>-2160501.9900000002</v>
          </cell>
          <cell r="S3200">
            <v>-24586841.390000001</v>
          </cell>
          <cell r="T3200" t="str">
            <v>USD</v>
          </cell>
          <cell r="U3200" t="str">
            <v>ASSETS</v>
          </cell>
          <cell r="V3200" t="str">
            <v>OTHER ASSETS</v>
          </cell>
        </row>
        <row r="3201">
          <cell r="C3201" t="str">
            <v>S3   F32000027KUSD</v>
          </cell>
          <cell r="D3201" t="str">
            <v>CBABA***</v>
          </cell>
          <cell r="E3201" t="str">
            <v>LAND&amp;ME</v>
          </cell>
          <cell r="F3201" t="str">
            <v>Balance Sheet</v>
          </cell>
          <cell r="G3201">
            <v>-22507.21</v>
          </cell>
          <cell r="H3201">
            <v>-22792.11</v>
          </cell>
          <cell r="I3201">
            <v>-23077.01</v>
          </cell>
          <cell r="J3201">
            <v>-23361.91</v>
          </cell>
          <cell r="K3201">
            <v>-23646.81</v>
          </cell>
          <cell r="L3201">
            <v>-23931.71</v>
          </cell>
          <cell r="M3201">
            <v>-24216.61</v>
          </cell>
          <cell r="N3201">
            <v>-24501.51</v>
          </cell>
          <cell r="O3201">
            <v>-24786.41</v>
          </cell>
          <cell r="P3201">
            <v>-25071.31</v>
          </cell>
          <cell r="Q3201">
            <v>-25356.23</v>
          </cell>
          <cell r="R3201">
            <v>0</v>
          </cell>
          <cell r="S3201">
            <v>-263248.83</v>
          </cell>
          <cell r="T3201" t="str">
            <v>USD</v>
          </cell>
          <cell r="U3201" t="str">
            <v>ASSETS</v>
          </cell>
          <cell r="V3201" t="str">
            <v>OTHER ASSETS</v>
          </cell>
        </row>
        <row r="3202">
          <cell r="C3202" t="str">
            <v>S3   F32000027LUSD</v>
          </cell>
          <cell r="D3202" t="str">
            <v>CBABA***</v>
          </cell>
          <cell r="E3202" t="str">
            <v>LAND&amp;ME</v>
          </cell>
          <cell r="F3202" t="str">
            <v>Balance Sheet</v>
          </cell>
          <cell r="G3202">
            <v>-85940.39</v>
          </cell>
          <cell r="H3202">
            <v>-86252.03</v>
          </cell>
          <cell r="I3202">
            <v>-86563.67</v>
          </cell>
          <cell r="J3202">
            <v>-86875.31</v>
          </cell>
          <cell r="K3202">
            <v>-87186.95</v>
          </cell>
          <cell r="L3202">
            <v>-87498.57</v>
          </cell>
          <cell r="M3202">
            <v>-87752.72</v>
          </cell>
          <cell r="N3202">
            <v>-88006.86</v>
          </cell>
          <cell r="O3202">
            <v>-88261.01</v>
          </cell>
          <cell r="P3202">
            <v>0</v>
          </cell>
          <cell r="Q3202">
            <v>0</v>
          </cell>
          <cell r="R3202">
            <v>0</v>
          </cell>
          <cell r="S3202">
            <v>-784337.51</v>
          </cell>
          <cell r="T3202" t="str">
            <v>USD</v>
          </cell>
          <cell r="U3202" t="str">
            <v>ASSETS</v>
          </cell>
          <cell r="V3202" t="str">
            <v>OTHER ASSETS</v>
          </cell>
        </row>
        <row r="3203">
          <cell r="C3203" t="str">
            <v>S3   F32000027QUSD</v>
          </cell>
          <cell r="D3203" t="str">
            <v>CBABA***</v>
          </cell>
          <cell r="E3203" t="str">
            <v>LAND&amp;ME</v>
          </cell>
          <cell r="F3203" t="str">
            <v>Balance Sheet</v>
          </cell>
          <cell r="G3203">
            <v>-559.41999999999996</v>
          </cell>
          <cell r="H3203">
            <v>-559.41999999999996</v>
          </cell>
          <cell r="I3203">
            <v>-559.41999999999996</v>
          </cell>
          <cell r="J3203">
            <v>-559.41999999999996</v>
          </cell>
          <cell r="K3203">
            <v>-559.41999999999996</v>
          </cell>
          <cell r="L3203">
            <v>-559.41999999999996</v>
          </cell>
          <cell r="M3203">
            <v>-559.41999999999996</v>
          </cell>
          <cell r="N3203">
            <v>-559.41999999999996</v>
          </cell>
          <cell r="O3203">
            <v>-559.41999999999996</v>
          </cell>
          <cell r="P3203">
            <v>-559.41999999999996</v>
          </cell>
          <cell r="Q3203">
            <v>-559.41999999999996</v>
          </cell>
          <cell r="R3203">
            <v>-559.41999999999996</v>
          </cell>
          <cell r="S3203">
            <v>-6713.04</v>
          </cell>
          <cell r="T3203" t="str">
            <v>USD</v>
          </cell>
          <cell r="U3203" t="str">
            <v>ASSETS</v>
          </cell>
          <cell r="V3203" t="str">
            <v>OTHER ASSETS</v>
          </cell>
        </row>
        <row r="3204">
          <cell r="C3204" t="str">
            <v>S3   F32000027YUSD</v>
          </cell>
          <cell r="D3204" t="str">
            <v>CBABA***</v>
          </cell>
          <cell r="E3204" t="str">
            <v>LAND&amp;ME</v>
          </cell>
          <cell r="F3204" t="str">
            <v>Balance Sheet</v>
          </cell>
          <cell r="G3204">
            <v>-502.5</v>
          </cell>
          <cell r="H3204">
            <v>-502.5</v>
          </cell>
          <cell r="I3204">
            <v>-502.5</v>
          </cell>
          <cell r="J3204">
            <v>-502.5</v>
          </cell>
          <cell r="K3204">
            <v>-502.5</v>
          </cell>
          <cell r="L3204">
            <v>-502.5</v>
          </cell>
          <cell r="M3204">
            <v>-502.5</v>
          </cell>
          <cell r="N3204">
            <v>-502.5</v>
          </cell>
          <cell r="O3204">
            <v>-502.5</v>
          </cell>
          <cell r="P3204">
            <v>-502.5</v>
          </cell>
          <cell r="Q3204">
            <v>-502.5</v>
          </cell>
          <cell r="R3204">
            <v>-502.5</v>
          </cell>
          <cell r="S3204">
            <v>-6030</v>
          </cell>
          <cell r="T3204" t="str">
            <v>USD</v>
          </cell>
          <cell r="U3204" t="str">
            <v>ASSETS</v>
          </cell>
          <cell r="V3204" t="str">
            <v>OTHER ASSETS</v>
          </cell>
        </row>
        <row r="3205">
          <cell r="C3205" t="str">
            <v>S3   F320000280USD</v>
          </cell>
          <cell r="D3205" t="str">
            <v>CBABA***</v>
          </cell>
          <cell r="E3205" t="str">
            <v>LAND&amp;ME</v>
          </cell>
          <cell r="F3205" t="str">
            <v>Balance Sheet</v>
          </cell>
          <cell r="G3205">
            <v>-1239945</v>
          </cell>
          <cell r="H3205">
            <v>-1239945</v>
          </cell>
          <cell r="I3205">
            <v>-1239945</v>
          </cell>
          <cell r="J3205">
            <v>-1239945</v>
          </cell>
          <cell r="K3205">
            <v>-1239945</v>
          </cell>
          <cell r="L3205">
            <v>-1239945</v>
          </cell>
          <cell r="M3205">
            <v>-1239945</v>
          </cell>
          <cell r="N3205">
            <v>-1239945</v>
          </cell>
          <cell r="O3205">
            <v>-1239945</v>
          </cell>
          <cell r="P3205">
            <v>-1239945</v>
          </cell>
          <cell r="Q3205">
            <v>0</v>
          </cell>
          <cell r="R3205">
            <v>0</v>
          </cell>
          <cell r="S3205">
            <v>-12399450</v>
          </cell>
          <cell r="T3205" t="str">
            <v>USD</v>
          </cell>
          <cell r="U3205" t="str">
            <v>ASSETS</v>
          </cell>
          <cell r="V3205" t="str">
            <v>OTHER ASSETS</v>
          </cell>
        </row>
        <row r="3206">
          <cell r="C3206" t="str">
            <v>S3   F320000285USD</v>
          </cell>
          <cell r="D3206" t="str">
            <v>CBABA***</v>
          </cell>
          <cell r="E3206" t="str">
            <v>LAND&amp;ME</v>
          </cell>
          <cell r="F3206" t="str">
            <v>Balance Sheet</v>
          </cell>
          <cell r="G3206">
            <v>-6097.6</v>
          </cell>
          <cell r="H3206">
            <v>-6113.62</v>
          </cell>
          <cell r="I3206">
            <v>-6129.64</v>
          </cell>
          <cell r="J3206">
            <v>-6145.66</v>
          </cell>
          <cell r="K3206">
            <v>-6161.68</v>
          </cell>
          <cell r="L3206">
            <v>-6177.7</v>
          </cell>
          <cell r="M3206">
            <v>-6193.72</v>
          </cell>
          <cell r="N3206">
            <v>-6209.74</v>
          </cell>
          <cell r="O3206">
            <v>-6225.76</v>
          </cell>
          <cell r="P3206">
            <v>-6241.78</v>
          </cell>
          <cell r="Q3206">
            <v>-6257.81</v>
          </cell>
          <cell r="R3206">
            <v>-2773.83</v>
          </cell>
          <cell r="S3206">
            <v>-70728.540000000008</v>
          </cell>
          <cell r="T3206" t="str">
            <v>USD</v>
          </cell>
          <cell r="U3206" t="str">
            <v>ASSETS</v>
          </cell>
          <cell r="V3206" t="str">
            <v>OTHER ASSETS</v>
          </cell>
        </row>
        <row r="3207">
          <cell r="C3207" t="str">
            <v>S3   F32000028KUSD</v>
          </cell>
          <cell r="D3207" t="str">
            <v>CBABA***</v>
          </cell>
          <cell r="E3207" t="str">
            <v>LAND&amp;ME</v>
          </cell>
          <cell r="F3207" t="str">
            <v>Balance Sheet</v>
          </cell>
          <cell r="G3207">
            <v>-255868.79</v>
          </cell>
          <cell r="H3207">
            <v>-257492.91</v>
          </cell>
          <cell r="I3207">
            <v>-259117.04</v>
          </cell>
          <cell r="J3207">
            <v>-260741.16</v>
          </cell>
          <cell r="K3207">
            <v>-262365.31</v>
          </cell>
          <cell r="L3207">
            <v>-263989.78999999998</v>
          </cell>
          <cell r="M3207">
            <v>-265573.21999999997</v>
          </cell>
          <cell r="N3207">
            <v>-267156.58</v>
          </cell>
          <cell r="O3207">
            <v>-268740.03000000003</v>
          </cell>
          <cell r="P3207">
            <v>-270323.38</v>
          </cell>
          <cell r="Q3207">
            <v>-218238.11</v>
          </cell>
          <cell r="R3207">
            <v>-222559.02</v>
          </cell>
          <cell r="S3207">
            <v>-3072165.34</v>
          </cell>
          <cell r="T3207" t="str">
            <v>USD</v>
          </cell>
          <cell r="U3207" t="str">
            <v>ASSETS</v>
          </cell>
          <cell r="V3207" t="str">
            <v>OTHER ASSETS</v>
          </cell>
        </row>
        <row r="3208">
          <cell r="C3208" t="str">
            <v>S3   F32000028RUSD</v>
          </cell>
          <cell r="D3208" t="str">
            <v>CBABA***</v>
          </cell>
          <cell r="E3208" t="str">
            <v>LAND&amp;ME</v>
          </cell>
          <cell r="F3208" t="str">
            <v>Balance Sheet</v>
          </cell>
          <cell r="G3208">
            <v>-4733.57</v>
          </cell>
          <cell r="H3208">
            <v>-4992.22</v>
          </cell>
          <cell r="I3208">
            <v>-5250.92</v>
          </cell>
          <cell r="J3208">
            <v>-5509.51</v>
          </cell>
          <cell r="K3208">
            <v>-5768.21</v>
          </cell>
          <cell r="L3208">
            <v>-6026.8</v>
          </cell>
          <cell r="M3208">
            <v>-6285.5</v>
          </cell>
          <cell r="N3208">
            <v>-6544.09</v>
          </cell>
          <cell r="O3208">
            <v>-6802.79</v>
          </cell>
          <cell r="P3208">
            <v>-7061.37</v>
          </cell>
          <cell r="Q3208">
            <v>-7320.07</v>
          </cell>
          <cell r="R3208">
            <v>-7578.65</v>
          </cell>
          <cell r="S3208">
            <v>-73873.699999999983</v>
          </cell>
          <cell r="T3208" t="str">
            <v>USD</v>
          </cell>
          <cell r="U3208" t="str">
            <v>ASSETS</v>
          </cell>
          <cell r="V3208" t="str">
            <v>OTHER ASSETS</v>
          </cell>
        </row>
        <row r="3209">
          <cell r="C3209" t="str">
            <v>S3   F32000029LUSD</v>
          </cell>
          <cell r="D3209" t="str">
            <v>CBABA***</v>
          </cell>
          <cell r="E3209" t="str">
            <v>LAND&amp;ME</v>
          </cell>
          <cell r="F3209" t="str">
            <v>Balance Sheet</v>
          </cell>
          <cell r="G3209">
            <v>-54443.09</v>
          </cell>
          <cell r="H3209">
            <v>0</v>
          </cell>
          <cell r="I3209">
            <v>0</v>
          </cell>
          <cell r="J3209">
            <v>0</v>
          </cell>
          <cell r="K3209">
            <v>0</v>
          </cell>
          <cell r="L3209">
            <v>0</v>
          </cell>
          <cell r="M3209">
            <v>0</v>
          </cell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0</v>
          </cell>
          <cell r="S3209">
            <v>-54443.09</v>
          </cell>
          <cell r="T3209" t="str">
            <v>USD</v>
          </cell>
          <cell r="U3209" t="str">
            <v>ASSETS</v>
          </cell>
          <cell r="V3209" t="str">
            <v>OTHER ASSETS</v>
          </cell>
        </row>
        <row r="3210">
          <cell r="C3210" t="str">
            <v>S3   F3200002A2USD</v>
          </cell>
          <cell r="D3210" t="str">
            <v>CBABA***</v>
          </cell>
          <cell r="E3210" t="str">
            <v>LAND&amp;ME</v>
          </cell>
          <cell r="F3210" t="str">
            <v>Balance Sheet</v>
          </cell>
          <cell r="G3210">
            <v>-358.43</v>
          </cell>
          <cell r="H3210">
            <v>-386.85</v>
          </cell>
          <cell r="I3210">
            <v>-415.27</v>
          </cell>
          <cell r="J3210">
            <v>-443.69</v>
          </cell>
          <cell r="K3210">
            <v>-472.11</v>
          </cell>
          <cell r="L3210">
            <v>-500.53</v>
          </cell>
          <cell r="M3210">
            <v>-528.95000000000005</v>
          </cell>
          <cell r="N3210">
            <v>-557.36</v>
          </cell>
          <cell r="O3210">
            <v>-585.78</v>
          </cell>
          <cell r="P3210">
            <v>-614.19000000000005</v>
          </cell>
          <cell r="Q3210">
            <v>-642.61</v>
          </cell>
          <cell r="R3210">
            <v>-671.02</v>
          </cell>
          <cell r="S3210">
            <v>-6176.7899999999991</v>
          </cell>
          <cell r="T3210" t="str">
            <v>USD</v>
          </cell>
          <cell r="U3210" t="str">
            <v>ASSETS</v>
          </cell>
          <cell r="V3210" t="str">
            <v>OTHER ASSETS</v>
          </cell>
        </row>
        <row r="3211">
          <cell r="C3211" t="str">
            <v>S3   F3200002AAUSD</v>
          </cell>
          <cell r="D3211" t="str">
            <v>CBABA***</v>
          </cell>
          <cell r="E3211" t="str">
            <v>LAND&amp;ME</v>
          </cell>
          <cell r="F3211" t="str">
            <v>Balance Sheet</v>
          </cell>
          <cell r="G3211">
            <v>-760879.4</v>
          </cell>
          <cell r="H3211">
            <v>-761460.79</v>
          </cell>
          <cell r="I3211">
            <v>-762042.18</v>
          </cell>
          <cell r="J3211">
            <v>-762623.55</v>
          </cell>
          <cell r="K3211">
            <v>-763204.95</v>
          </cell>
          <cell r="L3211">
            <v>-763786.32</v>
          </cell>
          <cell r="M3211">
            <v>-764362.82</v>
          </cell>
          <cell r="N3211">
            <v>-764939.29</v>
          </cell>
          <cell r="O3211">
            <v>-765515.8</v>
          </cell>
          <cell r="P3211">
            <v>-766092.27</v>
          </cell>
          <cell r="Q3211">
            <v>-766668.78</v>
          </cell>
          <cell r="R3211">
            <v>-767245.24</v>
          </cell>
          <cell r="S3211">
            <v>-9168821.3900000006</v>
          </cell>
          <cell r="T3211" t="str">
            <v>USD</v>
          </cell>
          <cell r="U3211" t="str">
            <v>ASSETS</v>
          </cell>
          <cell r="V3211" t="str">
            <v>OTHER ASSETS</v>
          </cell>
        </row>
        <row r="3212">
          <cell r="C3212" t="str">
            <v>S3   F3200002AEUSD</v>
          </cell>
          <cell r="D3212" t="str">
            <v>CBABA***</v>
          </cell>
          <cell r="E3212" t="str">
            <v>LAND&amp;ME</v>
          </cell>
          <cell r="F3212" t="str">
            <v>Balance Sheet</v>
          </cell>
          <cell r="G3212">
            <v>-205085.1</v>
          </cell>
          <cell r="H3212">
            <v>-211556.74</v>
          </cell>
          <cell r="I3212">
            <v>-218028.39</v>
          </cell>
          <cell r="J3212">
            <v>-224500.03</v>
          </cell>
          <cell r="K3212">
            <v>-230971.68</v>
          </cell>
          <cell r="L3212">
            <v>-237443.32</v>
          </cell>
          <cell r="M3212">
            <v>-243914.97</v>
          </cell>
          <cell r="N3212">
            <v>-250386.61</v>
          </cell>
          <cell r="O3212">
            <v>-256858.26</v>
          </cell>
          <cell r="P3212">
            <v>-263329.89</v>
          </cell>
          <cell r="Q3212">
            <v>-269801.53999999998</v>
          </cell>
          <cell r="R3212">
            <v>-276273.15999999997</v>
          </cell>
          <cell r="S3212">
            <v>-2888149.69</v>
          </cell>
          <cell r="T3212" t="str">
            <v>USD</v>
          </cell>
          <cell r="U3212" t="str">
            <v>ASSETS</v>
          </cell>
          <cell r="V3212" t="str">
            <v>OTHER ASSETS</v>
          </cell>
        </row>
        <row r="3213">
          <cell r="C3213" t="str">
            <v>S3   F3200002ATUSD</v>
          </cell>
          <cell r="D3213" t="str">
            <v>CBABA***</v>
          </cell>
          <cell r="E3213" t="str">
            <v>LAND&amp;ME</v>
          </cell>
          <cell r="F3213" t="str">
            <v>Balance Sheet</v>
          </cell>
          <cell r="G3213">
            <v>-3444960.63</v>
          </cell>
          <cell r="H3213">
            <v>-3482874.66</v>
          </cell>
          <cell r="I3213">
            <v>-3519102.76</v>
          </cell>
          <cell r="J3213">
            <v>-3555330.51</v>
          </cell>
          <cell r="K3213">
            <v>-3591558.69</v>
          </cell>
          <cell r="L3213">
            <v>-3627786.28</v>
          </cell>
          <cell r="M3213">
            <v>-3663441.05</v>
          </cell>
          <cell r="N3213">
            <v>-3699095.09</v>
          </cell>
          <cell r="O3213">
            <v>-3734749.98</v>
          </cell>
          <cell r="P3213">
            <v>-3788311.14</v>
          </cell>
          <cell r="Q3213">
            <v>-3637896.99</v>
          </cell>
          <cell r="R3213">
            <v>-3674423.34</v>
          </cell>
          <cell r="S3213">
            <v>-43419531.120000005</v>
          </cell>
          <cell r="T3213" t="str">
            <v>USD</v>
          </cell>
          <cell r="U3213" t="str">
            <v>ASSETS</v>
          </cell>
          <cell r="V3213" t="str">
            <v>OTHER ASSETS</v>
          </cell>
        </row>
        <row r="3214">
          <cell r="C3214" t="str">
            <v>S3   F3200002BMUSD</v>
          </cell>
          <cell r="D3214" t="str">
            <v>CBABA***</v>
          </cell>
          <cell r="E3214" t="str">
            <v>LAND&amp;ME</v>
          </cell>
          <cell r="F3214" t="str">
            <v>Balance Sheet</v>
          </cell>
          <cell r="G3214">
            <v>-6032.24</v>
          </cell>
          <cell r="H3214">
            <v>-6071.67</v>
          </cell>
          <cell r="I3214">
            <v>-6111.1</v>
          </cell>
          <cell r="J3214">
            <v>-6150.53</v>
          </cell>
          <cell r="K3214">
            <v>-6189.96</v>
          </cell>
          <cell r="L3214">
            <v>-6229.38</v>
          </cell>
          <cell r="M3214">
            <v>-6268.81</v>
          </cell>
          <cell r="N3214">
            <v>-6308.23</v>
          </cell>
          <cell r="O3214">
            <v>-6347.66</v>
          </cell>
          <cell r="P3214">
            <v>-6387.08</v>
          </cell>
          <cell r="Q3214">
            <v>-6426.51</v>
          </cell>
          <cell r="R3214">
            <v>-6465.93</v>
          </cell>
          <cell r="S3214">
            <v>-74989.100000000006</v>
          </cell>
          <cell r="T3214" t="str">
            <v>USD</v>
          </cell>
          <cell r="U3214" t="str">
            <v>ASSETS</v>
          </cell>
          <cell r="V3214" t="str">
            <v>OTHER ASSETS</v>
          </cell>
        </row>
        <row r="3215">
          <cell r="C3215" t="str">
            <v>S3   F3200002BUUSD</v>
          </cell>
          <cell r="D3215" t="str">
            <v>CBABA***</v>
          </cell>
          <cell r="E3215" t="str">
            <v>LAND&amp;ME</v>
          </cell>
          <cell r="F3215" t="str">
            <v>Balance Sheet</v>
          </cell>
          <cell r="G3215">
            <v>-1650761.36</v>
          </cell>
          <cell r="H3215">
            <v>-1682950.34</v>
          </cell>
          <cell r="I3215">
            <v>-1715139.39</v>
          </cell>
          <cell r="J3215">
            <v>-1747328.32</v>
          </cell>
          <cell r="K3215">
            <v>-1797052.4</v>
          </cell>
          <cell r="L3215">
            <v>-1829241.23</v>
          </cell>
          <cell r="M3215">
            <v>-1855346.53</v>
          </cell>
          <cell r="N3215">
            <v>-1881447.92</v>
          </cell>
          <cell r="O3215">
            <v>-1907549.68</v>
          </cell>
          <cell r="P3215">
            <v>-1933651.04</v>
          </cell>
          <cell r="Q3215">
            <v>-1959752.82</v>
          </cell>
          <cell r="R3215">
            <v>-1985854.18</v>
          </cell>
          <cell r="S3215">
            <v>-21946075.210000001</v>
          </cell>
          <cell r="T3215" t="str">
            <v>USD</v>
          </cell>
          <cell r="U3215" t="str">
            <v>ASSETS</v>
          </cell>
          <cell r="V3215" t="str">
            <v>OTHER ASSETS</v>
          </cell>
        </row>
        <row r="3216">
          <cell r="C3216" t="str">
            <v>S3   F3200002C7USD</v>
          </cell>
          <cell r="D3216" t="str">
            <v>CBABA***</v>
          </cell>
          <cell r="E3216" t="str">
            <v>LAND&amp;ME</v>
          </cell>
          <cell r="F3216" t="str">
            <v>Balance Sheet</v>
          </cell>
          <cell r="G3216">
            <v>-666407.49</v>
          </cell>
          <cell r="H3216">
            <v>-666580.16</v>
          </cell>
          <cell r="I3216">
            <v>-666752.82999999996</v>
          </cell>
          <cell r="J3216">
            <v>-666925.49</v>
          </cell>
          <cell r="K3216">
            <v>-667098.16</v>
          </cell>
          <cell r="L3216">
            <v>-667270.81000000006</v>
          </cell>
          <cell r="M3216">
            <v>-667443.48</v>
          </cell>
          <cell r="N3216">
            <v>-667616.13</v>
          </cell>
          <cell r="O3216">
            <v>-667788.80000000005</v>
          </cell>
          <cell r="P3216">
            <v>-667961.43999999994</v>
          </cell>
          <cell r="Q3216">
            <v>-668134.11</v>
          </cell>
          <cell r="R3216">
            <v>-668306.75</v>
          </cell>
          <cell r="S3216">
            <v>-8008285.6499999994</v>
          </cell>
          <cell r="T3216" t="str">
            <v>USD</v>
          </cell>
          <cell r="U3216" t="str">
            <v>ASSETS</v>
          </cell>
          <cell r="V3216" t="str">
            <v>OTHER ASSETS</v>
          </cell>
        </row>
        <row r="3217">
          <cell r="C3217" t="str">
            <v>S3   F3200002CFUSD</v>
          </cell>
          <cell r="D3217" t="str">
            <v>CBABA***</v>
          </cell>
          <cell r="E3217" t="str">
            <v>LAND&amp;ME</v>
          </cell>
          <cell r="F3217" t="str">
            <v>Balance Sheet</v>
          </cell>
          <cell r="G3217">
            <v>-1045126.5</v>
          </cell>
          <cell r="H3217">
            <v>-1080776.49</v>
          </cell>
          <cell r="I3217">
            <v>-1116426.01</v>
          </cell>
          <cell r="J3217">
            <v>-1152075.46</v>
          </cell>
          <cell r="K3217">
            <v>-1187724.99</v>
          </cell>
          <cell r="L3217">
            <v>-1223374.44</v>
          </cell>
          <cell r="M3217">
            <v>-1259023.97</v>
          </cell>
          <cell r="N3217">
            <v>-1294673.3999999999</v>
          </cell>
          <cell r="O3217">
            <v>-1330322.93</v>
          </cell>
          <cell r="P3217">
            <v>-1365972.36</v>
          </cell>
          <cell r="Q3217">
            <v>-1401621.92</v>
          </cell>
          <cell r="R3217">
            <v>-1437271.35</v>
          </cell>
          <cell r="S3217">
            <v>-14894389.819999998</v>
          </cell>
          <cell r="T3217" t="str">
            <v>USD</v>
          </cell>
          <cell r="U3217" t="str">
            <v>ASSETS</v>
          </cell>
          <cell r="V3217" t="str">
            <v>OTHER ASSETS</v>
          </cell>
        </row>
        <row r="3218">
          <cell r="C3218" t="str">
            <v>S3   F3200002DOUSD</v>
          </cell>
          <cell r="D3218" t="str">
            <v>CBABA***</v>
          </cell>
          <cell r="E3218" t="str">
            <v>LAND&amp;ME</v>
          </cell>
          <cell r="F3218" t="str">
            <v>Balance Sheet</v>
          </cell>
          <cell r="G3218">
            <v>-10291315.32</v>
          </cell>
          <cell r="H3218">
            <v>-10346271.220000001</v>
          </cell>
          <cell r="I3218">
            <v>-10392624</v>
          </cell>
          <cell r="J3218">
            <v>-10458155.630000001</v>
          </cell>
          <cell r="K3218">
            <v>-10514635.57</v>
          </cell>
          <cell r="L3218">
            <v>-10571343.93</v>
          </cell>
          <cell r="M3218">
            <v>-10625918.779999999</v>
          </cell>
          <cell r="N3218">
            <v>-10718606.43</v>
          </cell>
          <cell r="O3218">
            <v>-10811296.529999999</v>
          </cell>
          <cell r="P3218">
            <v>-10904418.65</v>
          </cell>
          <cell r="Q3218">
            <v>-10996270.720000001</v>
          </cell>
          <cell r="R3218">
            <v>-11097684.689999999</v>
          </cell>
          <cell r="S3218">
            <v>-127728541.47</v>
          </cell>
          <cell r="T3218" t="str">
            <v>USD</v>
          </cell>
          <cell r="U3218" t="str">
            <v>ASSETS</v>
          </cell>
          <cell r="V3218" t="str">
            <v>OTHER ASSETS</v>
          </cell>
        </row>
        <row r="3219">
          <cell r="C3219" t="str">
            <v>S3   F3200002ELUSD</v>
          </cell>
          <cell r="D3219" t="str">
            <v>CBABA***</v>
          </cell>
          <cell r="E3219" t="str">
            <v>LAND&amp;ME</v>
          </cell>
          <cell r="F3219" t="str">
            <v>Balance Sheet</v>
          </cell>
          <cell r="G3219">
            <v>-446883.81</v>
          </cell>
          <cell r="H3219">
            <v>-92367.64</v>
          </cell>
          <cell r="I3219">
            <v>0</v>
          </cell>
          <cell r="J3219">
            <v>0</v>
          </cell>
          <cell r="K3219">
            <v>0</v>
          </cell>
          <cell r="L3219">
            <v>0</v>
          </cell>
          <cell r="M3219">
            <v>0</v>
          </cell>
          <cell r="N3219">
            <v>0</v>
          </cell>
          <cell r="O3219">
            <v>0</v>
          </cell>
          <cell r="P3219">
            <v>0</v>
          </cell>
          <cell r="Q3219">
            <v>0</v>
          </cell>
          <cell r="R3219">
            <v>0</v>
          </cell>
          <cell r="S3219">
            <v>-539251.44999999995</v>
          </cell>
          <cell r="T3219" t="str">
            <v>USD</v>
          </cell>
          <cell r="U3219" t="str">
            <v>ASSETS</v>
          </cell>
          <cell r="V3219" t="str">
            <v>OTHER ASSETS</v>
          </cell>
        </row>
        <row r="3220">
          <cell r="C3220" t="str">
            <v>S3   F3200002EMUSD</v>
          </cell>
          <cell r="D3220" t="str">
            <v>CBABA***</v>
          </cell>
          <cell r="E3220" t="str">
            <v>LAND&amp;ME</v>
          </cell>
          <cell r="F3220" t="str">
            <v>Balance Sheet</v>
          </cell>
          <cell r="G3220">
            <v>-801634.1</v>
          </cell>
          <cell r="H3220">
            <v>-947889.1</v>
          </cell>
          <cell r="I3220">
            <v>-971937.56</v>
          </cell>
          <cell r="J3220">
            <v>-995986.8</v>
          </cell>
          <cell r="K3220">
            <v>-1020035.32</v>
          </cell>
          <cell r="L3220">
            <v>-1044083.65</v>
          </cell>
          <cell r="M3220">
            <v>-1067783.17</v>
          </cell>
          <cell r="N3220">
            <v>-1091482.32</v>
          </cell>
          <cell r="O3220">
            <v>-1115181.9099999999</v>
          </cell>
          <cell r="P3220">
            <v>-1138880.9099999999</v>
          </cell>
          <cell r="Q3220">
            <v>-1185391.3600000001</v>
          </cell>
          <cell r="R3220">
            <v>-1203014.74</v>
          </cell>
          <cell r="S3220">
            <v>-12583300.939999999</v>
          </cell>
          <cell r="T3220" t="str">
            <v>USD</v>
          </cell>
          <cell r="U3220" t="str">
            <v>ASSETS</v>
          </cell>
          <cell r="V3220" t="str">
            <v>OTHER ASSETS</v>
          </cell>
        </row>
        <row r="3221">
          <cell r="C3221" t="str">
            <v>S3   F3200002EPUSD</v>
          </cell>
          <cell r="D3221" t="str">
            <v>CBABA***</v>
          </cell>
          <cell r="E3221" t="str">
            <v>LAND&amp;ME</v>
          </cell>
          <cell r="F3221" t="str">
            <v>Balance Sheet</v>
          </cell>
          <cell r="G3221">
            <v>-117953.48</v>
          </cell>
          <cell r="H3221">
            <v>-121395.19</v>
          </cell>
          <cell r="I3221">
            <v>-124836.97</v>
          </cell>
          <cell r="J3221">
            <v>-128278.66</v>
          </cell>
          <cell r="K3221">
            <v>-131720.46</v>
          </cell>
          <cell r="L3221">
            <v>-135162.15</v>
          </cell>
          <cell r="M3221">
            <v>-138603.96</v>
          </cell>
          <cell r="N3221">
            <v>-142045.62</v>
          </cell>
          <cell r="O3221">
            <v>-145487.43</v>
          </cell>
          <cell r="P3221">
            <v>-148929.06</v>
          </cell>
          <cell r="Q3221">
            <v>-148462.21</v>
          </cell>
          <cell r="R3221">
            <v>-151843.68</v>
          </cell>
          <cell r="S3221">
            <v>-1634718.8699999999</v>
          </cell>
          <cell r="T3221" t="str">
            <v>USD</v>
          </cell>
          <cell r="U3221" t="str">
            <v>ASSETS</v>
          </cell>
          <cell r="V3221" t="str">
            <v>OTHER ASSETS</v>
          </cell>
        </row>
        <row r="3222">
          <cell r="C3222" t="str">
            <v>S3   F3200002ERUSD</v>
          </cell>
          <cell r="D3222" t="str">
            <v>CBABA***</v>
          </cell>
          <cell r="E3222" t="str">
            <v>LAND&amp;ME</v>
          </cell>
          <cell r="F3222" t="str">
            <v>Balance Sheet</v>
          </cell>
          <cell r="G3222">
            <v>-20053.259999999998</v>
          </cell>
          <cell r="H3222">
            <v>-20450.650000000001</v>
          </cell>
          <cell r="I3222">
            <v>-20848.04</v>
          </cell>
          <cell r="J3222">
            <v>-21245.43</v>
          </cell>
          <cell r="K3222">
            <v>-21642.82</v>
          </cell>
          <cell r="L3222">
            <v>-22040.21</v>
          </cell>
          <cell r="M3222">
            <v>-22437.599999999999</v>
          </cell>
          <cell r="N3222">
            <v>0</v>
          </cell>
          <cell r="O3222">
            <v>0</v>
          </cell>
          <cell r="P3222">
            <v>0</v>
          </cell>
          <cell r="Q3222">
            <v>0</v>
          </cell>
          <cell r="R3222">
            <v>0</v>
          </cell>
          <cell r="S3222">
            <v>-148718.01</v>
          </cell>
          <cell r="T3222" t="str">
            <v>USD</v>
          </cell>
          <cell r="U3222" t="str">
            <v>ASSETS</v>
          </cell>
          <cell r="V3222" t="str">
            <v>OTHER ASSETS</v>
          </cell>
        </row>
        <row r="3223">
          <cell r="C3223" t="str">
            <v>S3   F3200002EYUSD</v>
          </cell>
          <cell r="D3223" t="str">
            <v>CBABA***</v>
          </cell>
          <cell r="E3223" t="str">
            <v>LAND&amp;ME</v>
          </cell>
          <cell r="F3223" t="str">
            <v>Balance Sheet</v>
          </cell>
          <cell r="G3223">
            <v>-193220.8</v>
          </cell>
          <cell r="H3223">
            <v>-189341.03</v>
          </cell>
          <cell r="I3223">
            <v>-192359.62</v>
          </cell>
          <cell r="J3223">
            <v>-416.54</v>
          </cell>
          <cell r="K3223">
            <v>-555.4</v>
          </cell>
          <cell r="L3223">
            <v>0</v>
          </cell>
          <cell r="M3223">
            <v>0</v>
          </cell>
          <cell r="N3223">
            <v>0</v>
          </cell>
          <cell r="O3223">
            <v>0</v>
          </cell>
          <cell r="P3223">
            <v>0</v>
          </cell>
          <cell r="Q3223">
            <v>-6651.63</v>
          </cell>
          <cell r="R3223">
            <v>-6651.63</v>
          </cell>
          <cell r="S3223">
            <v>-589196.65</v>
          </cell>
          <cell r="T3223" t="str">
            <v>USD</v>
          </cell>
          <cell r="U3223" t="str">
            <v>ASSETS</v>
          </cell>
          <cell r="V3223" t="str">
            <v>OTHER ASSETS</v>
          </cell>
        </row>
        <row r="3224">
          <cell r="C3224" t="str">
            <v>S3   F3200002GVUSD</v>
          </cell>
          <cell r="D3224" t="str">
            <v>CBABA***</v>
          </cell>
          <cell r="E3224" t="str">
            <v>LAND&amp;ME</v>
          </cell>
          <cell r="F3224" t="str">
            <v>Balance Sheet</v>
          </cell>
          <cell r="G3224">
            <v>-22074.7</v>
          </cell>
          <cell r="H3224">
            <v>-22454.560000000001</v>
          </cell>
          <cell r="I3224">
            <v>-22834.42</v>
          </cell>
          <cell r="J3224">
            <v>-23214.28</v>
          </cell>
          <cell r="K3224">
            <v>-23594.14</v>
          </cell>
          <cell r="L3224">
            <v>-37358.910000000003</v>
          </cell>
          <cell r="M3224">
            <v>-76415.58</v>
          </cell>
          <cell r="N3224">
            <v>-77251.740000000005</v>
          </cell>
          <cell r="O3224">
            <v>-78087.92</v>
          </cell>
          <cell r="P3224">
            <v>-78924.070000000007</v>
          </cell>
          <cell r="Q3224">
            <v>-79760.25</v>
          </cell>
          <cell r="R3224">
            <v>-80596.399999999994</v>
          </cell>
          <cell r="S3224">
            <v>-622566.97000000009</v>
          </cell>
          <cell r="T3224" t="str">
            <v>USD</v>
          </cell>
          <cell r="U3224" t="str">
            <v>ASSETS</v>
          </cell>
          <cell r="V3224" t="str">
            <v>OTHER ASSETS</v>
          </cell>
        </row>
        <row r="3225">
          <cell r="C3225" t="str">
            <v>S3   F3200002H1USD</v>
          </cell>
          <cell r="D3225" t="str">
            <v>CBABA***</v>
          </cell>
          <cell r="E3225" t="str">
            <v>LAND&amp;ME</v>
          </cell>
          <cell r="F3225" t="str">
            <v>Balance Sheet</v>
          </cell>
          <cell r="G3225">
            <v>-45089.38</v>
          </cell>
          <cell r="H3225">
            <v>-46403.45</v>
          </cell>
          <cell r="I3225">
            <v>-47717.54</v>
          </cell>
          <cell r="J3225">
            <v>-49031.61</v>
          </cell>
          <cell r="K3225">
            <v>-50345.7</v>
          </cell>
          <cell r="L3225">
            <v>-51659.76</v>
          </cell>
          <cell r="M3225">
            <v>-52973.87</v>
          </cell>
          <cell r="N3225">
            <v>-54287.93</v>
          </cell>
          <cell r="O3225">
            <v>-55602.06</v>
          </cell>
          <cell r="P3225">
            <v>-56916.12</v>
          </cell>
          <cell r="Q3225">
            <v>-58230.26</v>
          </cell>
          <cell r="R3225">
            <v>-59544.3</v>
          </cell>
          <cell r="S3225">
            <v>-627801.98</v>
          </cell>
          <cell r="T3225" t="str">
            <v>USD</v>
          </cell>
          <cell r="U3225" t="str">
            <v>ASSETS</v>
          </cell>
          <cell r="V3225" t="str">
            <v>OTHER ASSETS</v>
          </cell>
        </row>
        <row r="3226">
          <cell r="C3226" t="str">
            <v>S3   F3200002HAUSD</v>
          </cell>
          <cell r="D3226" t="str">
            <v>CBABA***</v>
          </cell>
          <cell r="E3226" t="str">
            <v>LAND&amp;ME</v>
          </cell>
          <cell r="F3226" t="str">
            <v>Balance Sheet</v>
          </cell>
          <cell r="G3226">
            <v>-28659.200000000001</v>
          </cell>
          <cell r="H3226">
            <v>-28659.200000000001</v>
          </cell>
          <cell r="I3226">
            <v>-28659.200000000001</v>
          </cell>
          <cell r="J3226">
            <v>-28659.200000000001</v>
          </cell>
          <cell r="K3226">
            <v>-28659.200000000001</v>
          </cell>
          <cell r="L3226">
            <v>-28659.200000000001</v>
          </cell>
          <cell r="M3226">
            <v>-28659.200000000001</v>
          </cell>
          <cell r="N3226">
            <v>-28659.200000000001</v>
          </cell>
          <cell r="O3226">
            <v>-28659.200000000001</v>
          </cell>
          <cell r="P3226">
            <v>-28659.200000000001</v>
          </cell>
          <cell r="Q3226">
            <v>-28659.200000000001</v>
          </cell>
          <cell r="R3226">
            <v>-28659.200000000001</v>
          </cell>
          <cell r="S3226">
            <v>-343910.40000000008</v>
          </cell>
          <cell r="T3226" t="str">
            <v>USD</v>
          </cell>
          <cell r="U3226" t="str">
            <v>ASSETS</v>
          </cell>
          <cell r="V3226" t="str">
            <v>OTHER ASSETS</v>
          </cell>
        </row>
        <row r="3227">
          <cell r="C3227" t="str">
            <v>S3   F3200002HCUSD</v>
          </cell>
          <cell r="D3227" t="str">
            <v>CBABA***</v>
          </cell>
          <cell r="E3227" t="str">
            <v>LAND&amp;ME</v>
          </cell>
          <cell r="F3227" t="str">
            <v>Balance Sheet</v>
          </cell>
          <cell r="G3227">
            <v>-655741.57999999996</v>
          </cell>
          <cell r="H3227">
            <v>-657991.4</v>
          </cell>
          <cell r="I3227">
            <v>-660241.27</v>
          </cell>
          <cell r="J3227">
            <v>-662491.06999999995</v>
          </cell>
          <cell r="K3227">
            <v>-664740.96</v>
          </cell>
          <cell r="L3227">
            <v>-666990.75</v>
          </cell>
          <cell r="M3227">
            <v>-666198.82999999996</v>
          </cell>
          <cell r="N3227">
            <v>-668425.54</v>
          </cell>
          <cell r="O3227">
            <v>-670652.38</v>
          </cell>
          <cell r="P3227">
            <v>-672879.06</v>
          </cell>
          <cell r="Q3227">
            <v>-675105.9</v>
          </cell>
          <cell r="R3227">
            <v>-165759.76</v>
          </cell>
          <cell r="S3227">
            <v>-7487218.5</v>
          </cell>
          <cell r="T3227" t="str">
            <v>USD</v>
          </cell>
          <cell r="U3227" t="str">
            <v>ASSETS</v>
          </cell>
          <cell r="V3227" t="str">
            <v>OTHER ASSETS</v>
          </cell>
        </row>
        <row r="3228">
          <cell r="C3228" t="str">
            <v>S3   F3200002HDUSD</v>
          </cell>
          <cell r="D3228" t="str">
            <v>CBABA***</v>
          </cell>
          <cell r="E3228" t="str">
            <v>LAND&amp;ME</v>
          </cell>
          <cell r="F3228" t="str">
            <v>Balance Sheet</v>
          </cell>
          <cell r="G3228">
            <v>-1032777.33</v>
          </cell>
          <cell r="H3228">
            <v>-1037379.8</v>
          </cell>
          <cell r="I3228">
            <v>-1041982.37</v>
          </cell>
          <cell r="J3228">
            <v>-1046584.81</v>
          </cell>
          <cell r="K3228">
            <v>-1051187.42</v>
          </cell>
          <cell r="L3228">
            <v>-1055789.81</v>
          </cell>
          <cell r="M3228">
            <v>-1060283.72</v>
          </cell>
          <cell r="N3228">
            <v>-1064777.4099999999</v>
          </cell>
          <cell r="O3228">
            <v>-1069271.33</v>
          </cell>
          <cell r="P3228">
            <v>-1073765</v>
          </cell>
          <cell r="Q3228">
            <v>-220819.46</v>
          </cell>
          <cell r="R3228">
            <v>-221935.72</v>
          </cell>
          <cell r="S3228">
            <v>-10976554.180000002</v>
          </cell>
          <cell r="T3228" t="str">
            <v>USD</v>
          </cell>
          <cell r="U3228" t="str">
            <v>ASSETS</v>
          </cell>
          <cell r="V3228" t="str">
            <v>OTHER ASSETS</v>
          </cell>
        </row>
        <row r="3229">
          <cell r="C3229" t="str">
            <v>S3   F3200002HGUSD</v>
          </cell>
          <cell r="D3229" t="str">
            <v>CBABA***</v>
          </cell>
          <cell r="E3229" t="str">
            <v>LAND&amp;ME</v>
          </cell>
          <cell r="F3229" t="str">
            <v>Balance Sheet</v>
          </cell>
          <cell r="G3229">
            <v>-5062176.2300000004</v>
          </cell>
          <cell r="H3229">
            <v>-5156699.4400000004</v>
          </cell>
          <cell r="I3229">
            <v>-5247673.09</v>
          </cell>
          <cell r="J3229">
            <v>-5338163.29</v>
          </cell>
          <cell r="K3229">
            <v>-5429080.3399999999</v>
          </cell>
          <cell r="L3229">
            <v>-5519993.9500000002</v>
          </cell>
          <cell r="M3229">
            <v>-5573498.5899999999</v>
          </cell>
          <cell r="N3229">
            <v>-5626997.9199999999</v>
          </cell>
          <cell r="O3229">
            <v>-5680505.2199999997</v>
          </cell>
          <cell r="P3229">
            <v>-5734002.96</v>
          </cell>
          <cell r="Q3229">
            <v>-5787510.3499999996</v>
          </cell>
          <cell r="R3229">
            <v>-5851051.8700000001</v>
          </cell>
          <cell r="S3229">
            <v>-66007353.25</v>
          </cell>
          <cell r="T3229" t="str">
            <v>USD</v>
          </cell>
          <cell r="U3229" t="str">
            <v>ASSETS</v>
          </cell>
          <cell r="V3229" t="str">
            <v>OTHER ASSETS</v>
          </cell>
        </row>
        <row r="3230">
          <cell r="C3230" t="str">
            <v>S3   F3200002HMUSD</v>
          </cell>
          <cell r="D3230" t="str">
            <v>CBABA***</v>
          </cell>
          <cell r="E3230" t="str">
            <v>LAND&amp;ME</v>
          </cell>
          <cell r="F3230" t="str">
            <v>Balance Sheet</v>
          </cell>
          <cell r="G3230">
            <v>-433715.07</v>
          </cell>
          <cell r="H3230">
            <v>-446459.94</v>
          </cell>
          <cell r="I3230">
            <v>-458557.14</v>
          </cell>
          <cell r="J3230">
            <v>-471079.19</v>
          </cell>
          <cell r="K3230">
            <v>-483601.4</v>
          </cell>
          <cell r="L3230">
            <v>-496123.42</v>
          </cell>
          <cell r="M3230">
            <v>-508645.65</v>
          </cell>
          <cell r="N3230">
            <v>-521167.64</v>
          </cell>
          <cell r="O3230">
            <v>-533689.93999999994</v>
          </cell>
          <cell r="P3230">
            <v>-546211.87</v>
          </cell>
          <cell r="Q3230">
            <v>-558734.18999999994</v>
          </cell>
          <cell r="R3230">
            <v>-571256.09</v>
          </cell>
          <cell r="S3230">
            <v>-6029241.5399999991</v>
          </cell>
          <cell r="T3230" t="str">
            <v>USD</v>
          </cell>
          <cell r="U3230" t="str">
            <v>ASSETS</v>
          </cell>
          <cell r="V3230" t="str">
            <v>OTHER ASSETS</v>
          </cell>
        </row>
        <row r="3231">
          <cell r="C3231" t="str">
            <v>S3   F3200002HTUSD</v>
          </cell>
          <cell r="D3231" t="str">
            <v>CBABA***</v>
          </cell>
          <cell r="E3231" t="str">
            <v>LAND&amp;ME</v>
          </cell>
          <cell r="F3231" t="str">
            <v>Balance Sheet</v>
          </cell>
          <cell r="G3231">
            <v>-9273.67</v>
          </cell>
          <cell r="H3231">
            <v>-9917.2800000000007</v>
          </cell>
          <cell r="I3231">
            <v>-10426.76</v>
          </cell>
          <cell r="J3231">
            <v>-10936.23</v>
          </cell>
          <cell r="K3231">
            <v>-11445.71</v>
          </cell>
          <cell r="L3231">
            <v>-11955.14</v>
          </cell>
          <cell r="M3231">
            <v>-12464.63</v>
          </cell>
          <cell r="N3231">
            <v>-12974.04</v>
          </cell>
          <cell r="O3231">
            <v>-13483.56</v>
          </cell>
          <cell r="P3231">
            <v>-13992.96</v>
          </cell>
          <cell r="Q3231">
            <v>-14502.48</v>
          </cell>
          <cell r="R3231">
            <v>-15011.88</v>
          </cell>
          <cell r="S3231">
            <v>-146384.34</v>
          </cell>
          <cell r="T3231" t="str">
            <v>USD</v>
          </cell>
          <cell r="U3231" t="str">
            <v>ASSETS</v>
          </cell>
          <cell r="V3231" t="str">
            <v>OTHER ASSETS</v>
          </cell>
        </row>
        <row r="3232">
          <cell r="C3232" t="str">
            <v>S3   F3200002HYUSD</v>
          </cell>
          <cell r="D3232" t="str">
            <v>CBABA***</v>
          </cell>
          <cell r="E3232" t="str">
            <v>LAND&amp;ME</v>
          </cell>
          <cell r="F3232" t="str">
            <v>Balance Sheet</v>
          </cell>
          <cell r="G3232">
            <v>-1842954.73</v>
          </cell>
          <cell r="H3232">
            <v>-1843345.53</v>
          </cell>
          <cell r="I3232">
            <v>-1843736.38</v>
          </cell>
          <cell r="J3232">
            <v>-1844127.17</v>
          </cell>
          <cell r="K3232">
            <v>-1844518.04</v>
          </cell>
          <cell r="L3232">
            <v>-1844908.81</v>
          </cell>
          <cell r="M3232">
            <v>-1845190.41</v>
          </cell>
          <cell r="N3232">
            <v>-1845471.97</v>
          </cell>
          <cell r="O3232">
            <v>-1845753.57</v>
          </cell>
          <cell r="P3232">
            <v>-1846035.12</v>
          </cell>
          <cell r="Q3232">
            <v>-1846316.74</v>
          </cell>
          <cell r="R3232">
            <v>-1814931.94</v>
          </cell>
          <cell r="S3232">
            <v>-22107290.41</v>
          </cell>
          <cell r="T3232" t="str">
            <v>USD</v>
          </cell>
          <cell r="U3232" t="str">
            <v>ASSETS</v>
          </cell>
          <cell r="V3232" t="str">
            <v>OTHER ASSETS</v>
          </cell>
        </row>
        <row r="3233">
          <cell r="C3233" t="str">
            <v>S3   F3200002IIUSD</v>
          </cell>
          <cell r="D3233" t="str">
            <v>CBABA***</v>
          </cell>
          <cell r="E3233" t="str">
            <v>LAND&amp;ME</v>
          </cell>
          <cell r="F3233" t="str">
            <v>Balance Sheet</v>
          </cell>
          <cell r="G3233">
            <v>-937915.64</v>
          </cell>
          <cell r="H3233">
            <v>-963029.44</v>
          </cell>
          <cell r="I3233">
            <v>-989455.88</v>
          </cell>
          <cell r="J3233">
            <v>-1015007.17</v>
          </cell>
          <cell r="K3233">
            <v>-1040558.64</v>
          </cell>
          <cell r="L3233">
            <v>-1066109.8899999999</v>
          </cell>
          <cell r="M3233">
            <v>-1091630.18</v>
          </cell>
          <cell r="N3233">
            <v>-1117150.1100000001</v>
          </cell>
          <cell r="O3233">
            <v>-1267656.3999999999</v>
          </cell>
          <cell r="P3233">
            <v>-1293176.31</v>
          </cell>
          <cell r="Q3233">
            <v>-1318696.6000000001</v>
          </cell>
          <cell r="R3233">
            <v>-1344216.3</v>
          </cell>
          <cell r="S3233">
            <v>-13444602.560000001</v>
          </cell>
          <cell r="T3233" t="str">
            <v>USD</v>
          </cell>
          <cell r="U3233" t="str">
            <v>ASSETS</v>
          </cell>
          <cell r="V3233" t="str">
            <v>OTHER ASSETS</v>
          </cell>
        </row>
        <row r="3234">
          <cell r="C3234" t="str">
            <v>S3   F3200002IMUSD</v>
          </cell>
          <cell r="D3234" t="str">
            <v>CBABA***</v>
          </cell>
          <cell r="E3234" t="str">
            <v>LAND&amp;ME</v>
          </cell>
          <cell r="F3234" t="str">
            <v>Balance Sheet</v>
          </cell>
          <cell r="G3234">
            <v>-346817.87</v>
          </cell>
          <cell r="H3234">
            <v>-361396.79</v>
          </cell>
          <cell r="I3234">
            <v>-375975.78</v>
          </cell>
          <cell r="J3234">
            <v>-390554.7</v>
          </cell>
          <cell r="K3234">
            <v>-405133.73</v>
          </cell>
          <cell r="L3234">
            <v>-419712.58</v>
          </cell>
          <cell r="M3234">
            <v>-434193.26</v>
          </cell>
          <cell r="N3234">
            <v>-448673.71</v>
          </cell>
          <cell r="O3234">
            <v>-463154.39</v>
          </cell>
          <cell r="P3234">
            <v>-477634.81</v>
          </cell>
          <cell r="Q3234">
            <v>-492115.51</v>
          </cell>
          <cell r="R3234">
            <v>-506595.9</v>
          </cell>
          <cell r="S3234">
            <v>-5121959.03</v>
          </cell>
          <cell r="T3234" t="str">
            <v>USD</v>
          </cell>
          <cell r="U3234" t="str">
            <v>ASSETS</v>
          </cell>
          <cell r="V3234" t="str">
            <v>OTHER ASSETS</v>
          </cell>
        </row>
        <row r="3235">
          <cell r="C3235" t="str">
            <v>S3   F3200002IVUSD</v>
          </cell>
          <cell r="D3235" t="str">
            <v>CBABA***</v>
          </cell>
          <cell r="E3235" t="str">
            <v>LAND&amp;ME</v>
          </cell>
          <cell r="F3235" t="str">
            <v>Balance Sheet</v>
          </cell>
          <cell r="G3235">
            <v>-319350.48</v>
          </cell>
          <cell r="H3235">
            <v>-304970.23</v>
          </cell>
          <cell r="I3235">
            <v>-313539.48</v>
          </cell>
          <cell r="J3235">
            <v>-322108.68</v>
          </cell>
          <cell r="K3235">
            <v>-330678.03999999998</v>
          </cell>
          <cell r="L3235">
            <v>-339247.23</v>
          </cell>
          <cell r="M3235">
            <v>-347358.59</v>
          </cell>
          <cell r="N3235">
            <v>-355469.45</v>
          </cell>
          <cell r="O3235">
            <v>-363580.85</v>
          </cell>
          <cell r="P3235">
            <v>-290764.87</v>
          </cell>
          <cell r="Q3235">
            <v>-297033.62</v>
          </cell>
          <cell r="R3235">
            <v>-264569.73</v>
          </cell>
          <cell r="S3235">
            <v>-3848671.2500000005</v>
          </cell>
          <cell r="T3235" t="str">
            <v>USD</v>
          </cell>
          <cell r="U3235" t="str">
            <v>ASSETS</v>
          </cell>
          <cell r="V3235" t="str">
            <v>OTHER ASSETS</v>
          </cell>
        </row>
        <row r="3236">
          <cell r="C3236" t="str">
            <v>S3   F3200002JAUSD</v>
          </cell>
          <cell r="D3236" t="str">
            <v>CBABA***</v>
          </cell>
          <cell r="E3236" t="str">
            <v>LAND&amp;ME</v>
          </cell>
          <cell r="F3236" t="str">
            <v>Balance Sheet</v>
          </cell>
          <cell r="G3236">
            <v>-452734.12</v>
          </cell>
          <cell r="H3236">
            <v>-457487.62</v>
          </cell>
          <cell r="I3236">
            <v>-462241.13</v>
          </cell>
          <cell r="J3236">
            <v>-466994.62</v>
          </cell>
          <cell r="K3236">
            <v>-471748.14</v>
          </cell>
          <cell r="L3236">
            <v>-476501.6</v>
          </cell>
          <cell r="M3236">
            <v>-481255.12</v>
          </cell>
          <cell r="N3236">
            <v>-486008.57</v>
          </cell>
          <cell r="O3236">
            <v>-490762.09</v>
          </cell>
          <cell r="P3236">
            <v>-495515.52</v>
          </cell>
          <cell r="Q3236">
            <v>-500269.05</v>
          </cell>
          <cell r="R3236">
            <v>-505022.47</v>
          </cell>
          <cell r="S3236">
            <v>-5746540.0500000007</v>
          </cell>
          <cell r="T3236" t="str">
            <v>USD</v>
          </cell>
          <cell r="U3236" t="str">
            <v>ASSETS</v>
          </cell>
          <cell r="V3236" t="str">
            <v>OTHER ASSETS</v>
          </cell>
        </row>
        <row r="3237">
          <cell r="C3237" t="str">
            <v>S3   F3200002KCUSD</v>
          </cell>
          <cell r="D3237" t="str">
            <v>CBABA***</v>
          </cell>
          <cell r="E3237" t="str">
            <v>LAND&amp;ME</v>
          </cell>
          <cell r="F3237" t="str">
            <v>Balance Sheet</v>
          </cell>
          <cell r="G3237">
            <v>-573274.82999999996</v>
          </cell>
          <cell r="H3237">
            <v>-574735.85</v>
          </cell>
          <cell r="I3237">
            <v>-427815.64</v>
          </cell>
          <cell r="J3237">
            <v>-429216.24</v>
          </cell>
          <cell r="K3237">
            <v>-430616.9</v>
          </cell>
          <cell r="L3237">
            <v>-432017.45</v>
          </cell>
          <cell r="M3237">
            <v>-62319.99</v>
          </cell>
          <cell r="N3237">
            <v>-62319.99</v>
          </cell>
          <cell r="O3237">
            <v>-62319.99</v>
          </cell>
          <cell r="P3237">
            <v>-62319.99</v>
          </cell>
          <cell r="Q3237">
            <v>-62319.99</v>
          </cell>
          <cell r="R3237">
            <v>-62319.99</v>
          </cell>
          <cell r="S3237">
            <v>-3241596.8500000015</v>
          </cell>
          <cell r="T3237" t="str">
            <v>USD</v>
          </cell>
          <cell r="U3237" t="str">
            <v>ASSETS</v>
          </cell>
          <cell r="V3237" t="str">
            <v>OTHER ASSETS</v>
          </cell>
        </row>
        <row r="3238">
          <cell r="C3238" t="str">
            <v>S3   F3200002LAUSD</v>
          </cell>
          <cell r="D3238" t="str">
            <v>CBABA***</v>
          </cell>
          <cell r="E3238" t="str">
            <v>LAND&amp;ME</v>
          </cell>
          <cell r="F3238" t="str">
            <v>Balance Sheet</v>
          </cell>
          <cell r="G3238">
            <v>-4190073.74</v>
          </cell>
          <cell r="H3238">
            <v>-4191790.09</v>
          </cell>
          <cell r="I3238">
            <v>-4193506.47</v>
          </cell>
          <cell r="J3238">
            <v>-4143805.24</v>
          </cell>
          <cell r="K3238">
            <v>-4145521.63</v>
          </cell>
          <cell r="L3238">
            <v>-4206133.51</v>
          </cell>
          <cell r="M3238">
            <v>-4207835.29</v>
          </cell>
          <cell r="N3238">
            <v>-4209537</v>
          </cell>
          <cell r="O3238">
            <v>-4211238.79</v>
          </cell>
          <cell r="P3238">
            <v>-4212940.49</v>
          </cell>
          <cell r="Q3238">
            <v>-4214642.29</v>
          </cell>
          <cell r="R3238">
            <v>-4216343.9800000004</v>
          </cell>
          <cell r="S3238">
            <v>-50343368.519999996</v>
          </cell>
          <cell r="T3238" t="str">
            <v>USD</v>
          </cell>
          <cell r="U3238" t="str">
            <v>ASSETS</v>
          </cell>
          <cell r="V3238" t="str">
            <v>OTHER ASSETS</v>
          </cell>
        </row>
        <row r="3239">
          <cell r="C3239" t="str">
            <v>S3   F3200002LDUSD</v>
          </cell>
          <cell r="D3239" t="str">
            <v>CBABA***</v>
          </cell>
          <cell r="E3239" t="str">
            <v>LAND&amp;ME</v>
          </cell>
          <cell r="F3239" t="str">
            <v>Balance Sheet</v>
          </cell>
          <cell r="G3239">
            <v>-12122.62</v>
          </cell>
          <cell r="H3239">
            <v>-12524.79</v>
          </cell>
          <cell r="I3239">
            <v>-12926.96</v>
          </cell>
          <cell r="J3239">
            <v>-13329.13</v>
          </cell>
          <cell r="K3239">
            <v>-36731.300000000003</v>
          </cell>
          <cell r="L3239">
            <v>-37133.47</v>
          </cell>
          <cell r="M3239">
            <v>-37535.65</v>
          </cell>
          <cell r="N3239">
            <v>-37937.82</v>
          </cell>
          <cell r="O3239">
            <v>-38340</v>
          </cell>
          <cell r="P3239">
            <v>-38742.17</v>
          </cell>
          <cell r="Q3239">
            <v>-39144.35</v>
          </cell>
          <cell r="R3239">
            <v>-39546.519999999997</v>
          </cell>
          <cell r="S3239">
            <v>-356014.78</v>
          </cell>
          <cell r="T3239" t="str">
            <v>USD</v>
          </cell>
          <cell r="U3239" t="str">
            <v>ASSETS</v>
          </cell>
          <cell r="V3239" t="str">
            <v>OTHER ASSETS</v>
          </cell>
        </row>
        <row r="3240">
          <cell r="C3240" t="str">
            <v>S3   F3200002MIUSD</v>
          </cell>
          <cell r="D3240" t="str">
            <v>CBABA***</v>
          </cell>
          <cell r="E3240" t="str">
            <v>LAND&amp;ME</v>
          </cell>
          <cell r="F3240" t="str">
            <v>Balance Sheet</v>
          </cell>
          <cell r="G3240">
            <v>-8766534.1300000008</v>
          </cell>
          <cell r="H3240">
            <v>-8824443.9299999997</v>
          </cell>
          <cell r="I3240">
            <v>-8883892.8599999994</v>
          </cell>
          <cell r="J3240">
            <v>-8940901.2400000002</v>
          </cell>
          <cell r="K3240">
            <v>-8997911.0099999998</v>
          </cell>
          <cell r="L3240">
            <v>-9054919.1400000006</v>
          </cell>
          <cell r="M3240">
            <v>-9108466.0999999996</v>
          </cell>
          <cell r="N3240">
            <v>-9162011.3100000005</v>
          </cell>
          <cell r="O3240">
            <v>-9215558.4299999997</v>
          </cell>
          <cell r="P3240">
            <v>-9269103.4100000001</v>
          </cell>
          <cell r="Q3240">
            <v>-9283921.9299999997</v>
          </cell>
          <cell r="R3240">
            <v>-9337221.7699999996</v>
          </cell>
          <cell r="S3240">
            <v>-108844885.26000001</v>
          </cell>
          <cell r="T3240" t="str">
            <v>USD</v>
          </cell>
          <cell r="U3240" t="str">
            <v>ASSETS</v>
          </cell>
          <cell r="V3240" t="str">
            <v>OTHER ASSETS</v>
          </cell>
        </row>
        <row r="3241">
          <cell r="C3241" t="str">
            <v>S3   F3200002MMUSD</v>
          </cell>
          <cell r="D3241" t="str">
            <v>CBABA***</v>
          </cell>
          <cell r="E3241" t="str">
            <v>LAND&amp;ME</v>
          </cell>
          <cell r="F3241" t="str">
            <v>Balance Sheet</v>
          </cell>
          <cell r="G3241">
            <v>-111215.03999999999</v>
          </cell>
          <cell r="H3241">
            <v>-123976.06</v>
          </cell>
          <cell r="I3241">
            <v>-170106.43</v>
          </cell>
          <cell r="J3241">
            <v>-174633.76</v>
          </cell>
          <cell r="K3241">
            <v>-179162.06</v>
          </cell>
          <cell r="L3241">
            <v>-183690.23</v>
          </cell>
          <cell r="M3241">
            <v>-189105.48</v>
          </cell>
          <cell r="N3241">
            <v>-193842.21</v>
          </cell>
          <cell r="O3241">
            <v>-198585.7</v>
          </cell>
          <cell r="P3241">
            <v>-203328.98</v>
          </cell>
          <cell r="Q3241">
            <v>-208072.49</v>
          </cell>
          <cell r="R3241">
            <v>-213754.68</v>
          </cell>
          <cell r="S3241">
            <v>-2149473.12</v>
          </cell>
          <cell r="T3241" t="str">
            <v>USD</v>
          </cell>
          <cell r="U3241" t="str">
            <v>ASSETS</v>
          </cell>
          <cell r="V3241" t="str">
            <v>OTHER ASSETS</v>
          </cell>
        </row>
        <row r="3242">
          <cell r="C3242" t="str">
            <v>S3   F3200002MNUSD</v>
          </cell>
          <cell r="D3242" t="str">
            <v>CBABA***</v>
          </cell>
          <cell r="E3242" t="str">
            <v>LAND&amp;ME</v>
          </cell>
          <cell r="F3242" t="str">
            <v>Balance Sheet</v>
          </cell>
          <cell r="G3242">
            <v>-1247059.19</v>
          </cell>
          <cell r="H3242">
            <v>-1260504.26</v>
          </cell>
          <cell r="I3242">
            <v>-1273949.4099999999</v>
          </cell>
          <cell r="J3242">
            <v>-1287394.43</v>
          </cell>
          <cell r="K3242">
            <v>-1300839.6100000001</v>
          </cell>
          <cell r="L3242">
            <v>-1314284.46</v>
          </cell>
          <cell r="M3242">
            <v>-1327644.6399999999</v>
          </cell>
          <cell r="N3242">
            <v>-1341004.48</v>
          </cell>
          <cell r="O3242">
            <v>-1354364.68</v>
          </cell>
          <cell r="P3242">
            <v>-1367724.46</v>
          </cell>
          <cell r="Q3242">
            <v>-1381084.68</v>
          </cell>
          <cell r="R3242">
            <v>-1394444.44</v>
          </cell>
          <cell r="S3242">
            <v>-15850298.74</v>
          </cell>
          <cell r="T3242" t="str">
            <v>USD</v>
          </cell>
          <cell r="U3242" t="str">
            <v>ASSETS</v>
          </cell>
          <cell r="V3242" t="str">
            <v>OTHER ASSETS</v>
          </cell>
        </row>
        <row r="3243">
          <cell r="C3243" t="str">
            <v>S3   F3200002MQUSD</v>
          </cell>
          <cell r="D3243" t="str">
            <v>CBABA***</v>
          </cell>
          <cell r="E3243" t="str">
            <v>LAND&amp;ME</v>
          </cell>
          <cell r="F3243" t="str">
            <v>Balance Sheet</v>
          </cell>
          <cell r="G3243">
            <v>-1848331.64</v>
          </cell>
          <cell r="H3243">
            <v>-1856180.95</v>
          </cell>
          <cell r="I3243">
            <v>-1864030.31</v>
          </cell>
          <cell r="J3243">
            <v>-1871879.49</v>
          </cell>
          <cell r="K3243">
            <v>-1879728.93</v>
          </cell>
          <cell r="L3243">
            <v>-1887578.1</v>
          </cell>
          <cell r="M3243">
            <v>-1895215.41</v>
          </cell>
          <cell r="N3243">
            <v>-1902852.39</v>
          </cell>
          <cell r="O3243">
            <v>-1910489.72</v>
          </cell>
          <cell r="P3243">
            <v>-1918126.67</v>
          </cell>
          <cell r="Q3243">
            <v>-1925764.03</v>
          </cell>
          <cell r="R3243">
            <v>-1933400.93</v>
          </cell>
          <cell r="S3243">
            <v>-22693578.57</v>
          </cell>
          <cell r="T3243" t="str">
            <v>USD</v>
          </cell>
          <cell r="U3243" t="str">
            <v>ASSETS</v>
          </cell>
          <cell r="V3243" t="str">
            <v>OTHER ASSETS</v>
          </cell>
        </row>
        <row r="3244">
          <cell r="C3244" t="str">
            <v>S3   F3200002MSUSD</v>
          </cell>
          <cell r="D3244" t="str">
            <v>CBABA***</v>
          </cell>
          <cell r="E3244" t="str">
            <v>LAND&amp;ME</v>
          </cell>
          <cell r="F3244" t="str">
            <v>Balance Sheet</v>
          </cell>
          <cell r="G3244">
            <v>-90787206.140000001</v>
          </cell>
          <cell r="H3244">
            <v>-90909613.730000004</v>
          </cell>
          <cell r="I3244">
            <v>-91027623.239999995</v>
          </cell>
          <cell r="J3244">
            <v>-91142482.359999999</v>
          </cell>
          <cell r="K3244">
            <v>-91257344.890000001</v>
          </cell>
          <cell r="L3244">
            <v>-91372203.290000007</v>
          </cell>
          <cell r="M3244">
            <v>-91482608.019999996</v>
          </cell>
          <cell r="N3244">
            <v>-91595461.260000005</v>
          </cell>
          <cell r="O3244">
            <v>-91707092.890000001</v>
          </cell>
          <cell r="P3244">
            <v>-91770452.890000001</v>
          </cell>
          <cell r="Q3244">
            <v>-91965568.719999999</v>
          </cell>
          <cell r="R3244">
            <v>-92205475.769999996</v>
          </cell>
          <cell r="S3244">
            <v>-1097223133.2</v>
          </cell>
          <cell r="T3244" t="str">
            <v>USD</v>
          </cell>
          <cell r="U3244" t="str">
            <v>ASSETS</v>
          </cell>
          <cell r="V3244" t="str">
            <v>OTHER ASSETS</v>
          </cell>
        </row>
        <row r="3245">
          <cell r="C3245" t="str">
            <v>S3   F3200002P8USD</v>
          </cell>
          <cell r="D3245" t="str">
            <v>CBABA***</v>
          </cell>
          <cell r="E3245" t="str">
            <v>LAND&amp;ME</v>
          </cell>
          <cell r="F3245" t="str">
            <v>Balance Sheet</v>
          </cell>
          <cell r="G3245">
            <v>-32621.94</v>
          </cell>
          <cell r="H3245">
            <v>-32621.94</v>
          </cell>
          <cell r="I3245">
            <v>-32621.94</v>
          </cell>
          <cell r="J3245">
            <v>-32621.94</v>
          </cell>
          <cell r="K3245">
            <v>-32621.94</v>
          </cell>
          <cell r="L3245">
            <v>-32621.94</v>
          </cell>
          <cell r="M3245">
            <v>-32621.94</v>
          </cell>
          <cell r="N3245">
            <v>-32621.94</v>
          </cell>
          <cell r="O3245">
            <v>-32621.94</v>
          </cell>
          <cell r="P3245">
            <v>-32621.94</v>
          </cell>
          <cell r="Q3245">
            <v>-32621.94</v>
          </cell>
          <cell r="R3245">
            <v>-32621.94</v>
          </cell>
          <cell r="S3245">
            <v>-391463.27999999997</v>
          </cell>
          <cell r="T3245" t="str">
            <v>USD</v>
          </cell>
          <cell r="U3245" t="str">
            <v>ASSETS</v>
          </cell>
          <cell r="V3245" t="str">
            <v>OTHER ASSETS</v>
          </cell>
        </row>
        <row r="3246">
          <cell r="C3246" t="str">
            <v>S3   F3200002PEUSD</v>
          </cell>
          <cell r="D3246" t="str">
            <v>CBABA***</v>
          </cell>
          <cell r="E3246" t="str">
            <v>LAND&amp;ME</v>
          </cell>
          <cell r="F3246" t="str">
            <v>Balance Sheet</v>
          </cell>
          <cell r="G3246">
            <v>-2514774.94</v>
          </cell>
          <cell r="H3246">
            <v>-2530547.84</v>
          </cell>
          <cell r="I3246">
            <v>-2546158.75</v>
          </cell>
          <cell r="J3246">
            <v>-2561769.2799999998</v>
          </cell>
          <cell r="K3246">
            <v>-2577380.35</v>
          </cell>
          <cell r="L3246">
            <v>-2592990.75</v>
          </cell>
          <cell r="M3246">
            <v>-2608486.4500000002</v>
          </cell>
          <cell r="N3246">
            <v>-2623981.38</v>
          </cell>
          <cell r="O3246">
            <v>-2639477.19</v>
          </cell>
          <cell r="P3246">
            <v>-2654971.9500000002</v>
          </cell>
          <cell r="Q3246">
            <v>-2670467.7799999998</v>
          </cell>
          <cell r="R3246">
            <v>-2660165.2599999998</v>
          </cell>
          <cell r="S3246">
            <v>-31181171.920000002</v>
          </cell>
          <cell r="T3246" t="str">
            <v>USD</v>
          </cell>
          <cell r="U3246" t="str">
            <v>ASSETS</v>
          </cell>
          <cell r="V3246" t="str">
            <v>OTHER ASSETS</v>
          </cell>
        </row>
        <row r="3247">
          <cell r="C3247" t="str">
            <v>S3   F3200002Q1USD</v>
          </cell>
          <cell r="D3247" t="str">
            <v>CBABA***</v>
          </cell>
          <cell r="E3247" t="str">
            <v>LAND&amp;ME</v>
          </cell>
          <cell r="F3247" t="str">
            <v>Balance Sheet</v>
          </cell>
          <cell r="G3247">
            <v>0</v>
          </cell>
          <cell r="H3247">
            <v>-1354.04</v>
          </cell>
          <cell r="I3247">
            <v>-2031.06</v>
          </cell>
          <cell r="J3247">
            <v>-2708.08</v>
          </cell>
          <cell r="K3247">
            <v>-3385.1</v>
          </cell>
          <cell r="L3247">
            <v>-4062.11</v>
          </cell>
          <cell r="M3247">
            <v>-4739.13</v>
          </cell>
          <cell r="N3247">
            <v>-5416.14</v>
          </cell>
          <cell r="O3247">
            <v>-6093.16</v>
          </cell>
          <cell r="P3247">
            <v>-6770.17</v>
          </cell>
          <cell r="Q3247">
            <v>-7447.19</v>
          </cell>
          <cell r="R3247">
            <v>-8124.2</v>
          </cell>
          <cell r="S3247">
            <v>-52130.38</v>
          </cell>
          <cell r="T3247" t="str">
            <v>USD</v>
          </cell>
          <cell r="U3247" t="str">
            <v>ASSETS</v>
          </cell>
          <cell r="V3247" t="str">
            <v>OTHER ASSETS</v>
          </cell>
        </row>
        <row r="3248">
          <cell r="C3248" t="str">
            <v>S3   F3200002RQUSD</v>
          </cell>
          <cell r="D3248" t="str">
            <v>CBABA***</v>
          </cell>
          <cell r="E3248" t="str">
            <v>LAND&amp;ME</v>
          </cell>
          <cell r="F3248" t="str">
            <v>Balance Sheet</v>
          </cell>
          <cell r="G3248">
            <v>-230724.9</v>
          </cell>
          <cell r="H3248">
            <v>-262375</v>
          </cell>
          <cell r="I3248">
            <v>-292127.27</v>
          </cell>
          <cell r="J3248">
            <v>-321442.23</v>
          </cell>
          <cell r="K3248">
            <v>-350757.27</v>
          </cell>
          <cell r="L3248">
            <v>-380116.67</v>
          </cell>
          <cell r="M3248">
            <v>-409476.29</v>
          </cell>
          <cell r="N3248">
            <v>-438835.66</v>
          </cell>
          <cell r="O3248">
            <v>-468195.29</v>
          </cell>
          <cell r="P3248">
            <v>-497554.63</v>
          </cell>
          <cell r="Q3248">
            <v>-526914.27</v>
          </cell>
          <cell r="R3248">
            <v>-556273.55000000005</v>
          </cell>
          <cell r="S3248">
            <v>-4734793.03</v>
          </cell>
          <cell r="T3248" t="str">
            <v>USD</v>
          </cell>
          <cell r="U3248" t="str">
            <v>ASSETS</v>
          </cell>
          <cell r="V3248" t="str">
            <v>OTHER ASSETS</v>
          </cell>
        </row>
        <row r="3249">
          <cell r="C3249" t="str">
            <v>S3   F3200002S8USD</v>
          </cell>
          <cell r="D3249" t="str">
            <v>CBABA***</v>
          </cell>
          <cell r="E3249" t="str">
            <v>LAND&amp;ME</v>
          </cell>
          <cell r="F3249" t="str">
            <v>Balance Sheet</v>
          </cell>
          <cell r="G3249">
            <v>-835379.37</v>
          </cell>
          <cell r="H3249">
            <v>-842536.75</v>
          </cell>
          <cell r="I3249">
            <v>-849694.21</v>
          </cell>
          <cell r="J3249">
            <v>-864377.31</v>
          </cell>
          <cell r="K3249">
            <v>-871805.29</v>
          </cell>
          <cell r="L3249">
            <v>-879232.93</v>
          </cell>
          <cell r="M3249">
            <v>-886660.93</v>
          </cell>
          <cell r="N3249">
            <v>-894088.56</v>
          </cell>
          <cell r="O3249">
            <v>-901516.61</v>
          </cell>
          <cell r="P3249">
            <v>-908944.22</v>
          </cell>
          <cell r="Q3249">
            <v>-955431.36</v>
          </cell>
          <cell r="R3249">
            <v>-923799.91</v>
          </cell>
          <cell r="S3249">
            <v>-10613467.449999999</v>
          </cell>
          <cell r="T3249" t="str">
            <v>USD</v>
          </cell>
          <cell r="U3249" t="str">
            <v>ASSETS</v>
          </cell>
          <cell r="V3249" t="str">
            <v>OTHER ASSETS</v>
          </cell>
        </row>
        <row r="3250">
          <cell r="C3250" t="str">
            <v>S3   F3200002S9USD</v>
          </cell>
          <cell r="D3250" t="str">
            <v>CBABA***</v>
          </cell>
          <cell r="E3250" t="str">
            <v>LAND&amp;ME</v>
          </cell>
          <cell r="F3250" t="str">
            <v>Balance Sheet</v>
          </cell>
          <cell r="G3250">
            <v>-807057</v>
          </cell>
          <cell r="H3250">
            <v>-810353.33</v>
          </cell>
          <cell r="I3250">
            <v>-813649.74</v>
          </cell>
          <cell r="J3250">
            <v>-848874.98</v>
          </cell>
          <cell r="K3250">
            <v>-852617.32</v>
          </cell>
          <cell r="L3250">
            <v>-857053.71</v>
          </cell>
          <cell r="M3250">
            <v>-860863.35</v>
          </cell>
          <cell r="N3250">
            <v>-864672.83</v>
          </cell>
          <cell r="O3250">
            <v>-868482.5</v>
          </cell>
          <cell r="P3250">
            <v>-872291.93</v>
          </cell>
          <cell r="Q3250">
            <v>-876101.62</v>
          </cell>
          <cell r="R3250">
            <v>-879910.93</v>
          </cell>
          <cell r="S3250">
            <v>-10211929.239999998</v>
          </cell>
          <cell r="T3250" t="str">
            <v>USD</v>
          </cell>
          <cell r="U3250" t="str">
            <v>ASSETS</v>
          </cell>
          <cell r="V3250" t="str">
            <v>OTHER ASSETS</v>
          </cell>
        </row>
        <row r="3251">
          <cell r="C3251" t="str">
            <v>S3   F3200002SHUSD</v>
          </cell>
          <cell r="D3251" t="str">
            <v>CBABA***</v>
          </cell>
          <cell r="E3251" t="str">
            <v>LAND&amp;ME</v>
          </cell>
          <cell r="F3251" t="str">
            <v>Balance Sheet</v>
          </cell>
          <cell r="G3251">
            <v>-433881.01</v>
          </cell>
          <cell r="H3251">
            <v>-478906.72</v>
          </cell>
          <cell r="I3251">
            <v>-523932.56</v>
          </cell>
          <cell r="J3251">
            <v>-570435.71</v>
          </cell>
          <cell r="K3251">
            <v>-615830.96</v>
          </cell>
          <cell r="L3251">
            <v>-661225.99</v>
          </cell>
          <cell r="M3251">
            <v>-727494.1</v>
          </cell>
          <cell r="N3251">
            <v>-773892.75</v>
          </cell>
          <cell r="O3251">
            <v>-819789.96</v>
          </cell>
          <cell r="P3251">
            <v>-865686.67</v>
          </cell>
          <cell r="Q3251">
            <v>-995675.02</v>
          </cell>
          <cell r="R3251">
            <v>-1041571.66</v>
          </cell>
          <cell r="S3251">
            <v>-8508323.1100000013</v>
          </cell>
          <cell r="T3251" t="str">
            <v>USD</v>
          </cell>
          <cell r="U3251" t="str">
            <v>ASSETS</v>
          </cell>
          <cell r="V3251" t="str">
            <v>OTHER ASSETS</v>
          </cell>
        </row>
        <row r="3252">
          <cell r="C3252" t="str">
            <v>S3   F3200002SKUSD</v>
          </cell>
          <cell r="D3252" t="str">
            <v>CBABA***</v>
          </cell>
          <cell r="E3252" t="str">
            <v>LAND&amp;ME</v>
          </cell>
          <cell r="F3252" t="str">
            <v>Balance Sheet</v>
          </cell>
          <cell r="G3252">
            <v>-752403.7</v>
          </cell>
          <cell r="H3252">
            <v>-754942.39</v>
          </cell>
          <cell r="I3252">
            <v>-757481.09</v>
          </cell>
          <cell r="J3252">
            <v>-762152.5</v>
          </cell>
          <cell r="K3252">
            <v>-765224.42</v>
          </cell>
          <cell r="L3252">
            <v>-768296.21</v>
          </cell>
          <cell r="M3252">
            <v>-771289.3</v>
          </cell>
          <cell r="N3252">
            <v>-774282.29</v>
          </cell>
          <cell r="O3252">
            <v>-777275.4</v>
          </cell>
          <cell r="P3252">
            <v>-780268.17</v>
          </cell>
          <cell r="Q3252">
            <v>-783261.31</v>
          </cell>
          <cell r="R3252">
            <v>-780636.28</v>
          </cell>
          <cell r="S3252">
            <v>-9227513.0599999987</v>
          </cell>
          <cell r="T3252" t="str">
            <v>USD</v>
          </cell>
          <cell r="U3252" t="str">
            <v>ASSETS</v>
          </cell>
          <cell r="V3252" t="str">
            <v>OTHER ASSETS</v>
          </cell>
        </row>
        <row r="3253">
          <cell r="C3253" t="str">
            <v>S3   F3200002SPUSD</v>
          </cell>
          <cell r="D3253" t="str">
            <v>CBABA***</v>
          </cell>
          <cell r="E3253" t="str">
            <v>LAND&amp;ME</v>
          </cell>
          <cell r="F3253" t="str">
            <v>Balance Sheet</v>
          </cell>
          <cell r="G3253">
            <v>-618432.03</v>
          </cell>
          <cell r="H3253">
            <v>-620057.26</v>
          </cell>
          <cell r="I3253">
            <v>-621682.52</v>
          </cell>
          <cell r="J3253">
            <v>-623307.73</v>
          </cell>
          <cell r="K3253">
            <v>-624933.05000000005</v>
          </cell>
          <cell r="L3253">
            <v>-626558.25</v>
          </cell>
          <cell r="M3253">
            <v>-628029.81999999995</v>
          </cell>
          <cell r="N3253">
            <v>-629501.31000000006</v>
          </cell>
          <cell r="O3253">
            <v>-630972.93000000005</v>
          </cell>
          <cell r="P3253">
            <v>-632444.41</v>
          </cell>
          <cell r="Q3253">
            <v>-633916.05000000005</v>
          </cell>
          <cell r="R3253">
            <v>-620526.96</v>
          </cell>
          <cell r="S3253">
            <v>-7510362.3200000003</v>
          </cell>
          <cell r="T3253" t="str">
            <v>USD</v>
          </cell>
          <cell r="U3253" t="str">
            <v>ASSETS</v>
          </cell>
          <cell r="V3253" t="str">
            <v>OTHER ASSETS</v>
          </cell>
        </row>
        <row r="3254">
          <cell r="C3254" t="str">
            <v>S3   F3200002T1USD</v>
          </cell>
          <cell r="D3254" t="str">
            <v>CBABA***</v>
          </cell>
          <cell r="E3254" t="str">
            <v>LAND&amp;ME</v>
          </cell>
          <cell r="F3254" t="str">
            <v>Balance Sheet</v>
          </cell>
          <cell r="G3254">
            <v>-695214.17</v>
          </cell>
          <cell r="H3254">
            <v>-699735.19</v>
          </cell>
          <cell r="I3254">
            <v>-704256.27</v>
          </cell>
          <cell r="J3254">
            <v>-708777.26</v>
          </cell>
          <cell r="K3254">
            <v>-713298.37</v>
          </cell>
          <cell r="L3254">
            <v>-717819.35</v>
          </cell>
          <cell r="M3254">
            <v>-722340.46</v>
          </cell>
          <cell r="N3254">
            <v>-728290.73</v>
          </cell>
          <cell r="O3254">
            <v>-733526.52</v>
          </cell>
          <cell r="P3254">
            <v>-738762.1</v>
          </cell>
          <cell r="Q3254">
            <v>-743997.91</v>
          </cell>
          <cell r="R3254">
            <v>-749233.43</v>
          </cell>
          <cell r="S3254">
            <v>-8655251.7599999979</v>
          </cell>
          <cell r="T3254" t="str">
            <v>USD</v>
          </cell>
          <cell r="U3254" t="str">
            <v>ASSETS</v>
          </cell>
          <cell r="V3254" t="str">
            <v>OTHER ASSETS</v>
          </cell>
        </row>
        <row r="3255">
          <cell r="C3255" t="str">
            <v>S3   F3200002U7USD</v>
          </cell>
          <cell r="D3255" t="str">
            <v>CBABA***</v>
          </cell>
          <cell r="E3255" t="str">
            <v>LAND&amp;ME</v>
          </cell>
          <cell r="F3255" t="str">
            <v>Balance Sheet</v>
          </cell>
          <cell r="G3255">
            <v>-1094854.8799999999</v>
          </cell>
          <cell r="H3255">
            <v>-1097675.6200000001</v>
          </cell>
          <cell r="I3255">
            <v>-1100496.3700000001</v>
          </cell>
          <cell r="J3255">
            <v>-1103317.1100000001</v>
          </cell>
          <cell r="K3255">
            <v>-119951.98</v>
          </cell>
          <cell r="L3255">
            <v>0</v>
          </cell>
          <cell r="M3255">
            <v>0</v>
          </cell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>
            <v>-4516295.9600000009</v>
          </cell>
          <cell r="T3255" t="str">
            <v>USD</v>
          </cell>
          <cell r="U3255" t="str">
            <v>ASSETS</v>
          </cell>
          <cell r="V3255" t="str">
            <v>OTHER ASSETS</v>
          </cell>
        </row>
        <row r="3256">
          <cell r="C3256" t="str">
            <v>S3   F3200002ULUSD</v>
          </cell>
          <cell r="D3256" t="str">
            <v>CBABA***</v>
          </cell>
          <cell r="E3256" t="str">
            <v>LAND&amp;ME</v>
          </cell>
          <cell r="F3256" t="str">
            <v>Balance Sheet</v>
          </cell>
          <cell r="G3256">
            <v>0</v>
          </cell>
          <cell r="H3256">
            <v>0</v>
          </cell>
          <cell r="I3256">
            <v>0</v>
          </cell>
          <cell r="J3256">
            <v>-52243.32</v>
          </cell>
          <cell r="K3256">
            <v>-184885.3</v>
          </cell>
          <cell r="L3256">
            <v>-275793.28000000003</v>
          </cell>
          <cell r="M3256">
            <v>-358845.38</v>
          </cell>
          <cell r="N3256">
            <v>-468751.67</v>
          </cell>
          <cell r="O3256">
            <v>-565232.43999999994</v>
          </cell>
          <cell r="P3256">
            <v>-785349.27</v>
          </cell>
          <cell r="Q3256">
            <v>-936303.39</v>
          </cell>
          <cell r="R3256">
            <v>-1260031.93</v>
          </cell>
          <cell r="S3256">
            <v>-4887435.9800000004</v>
          </cell>
          <cell r="T3256" t="str">
            <v>USD</v>
          </cell>
          <cell r="U3256" t="str">
            <v>ASSETS</v>
          </cell>
          <cell r="V3256" t="str">
            <v>OTHER ASSETS</v>
          </cell>
        </row>
        <row r="3257">
          <cell r="C3257" t="str">
            <v>S3   F3200002USUSD</v>
          </cell>
          <cell r="D3257" t="str">
            <v>CBABA***</v>
          </cell>
          <cell r="E3257" t="str">
            <v>LAND&amp;ME</v>
          </cell>
          <cell r="F3257" t="str">
            <v>Balance Sheet</v>
          </cell>
          <cell r="G3257">
            <v>0</v>
          </cell>
          <cell r="H3257">
            <v>0</v>
          </cell>
          <cell r="I3257">
            <v>0</v>
          </cell>
          <cell r="J3257">
            <v>-1016.6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-1016.6</v>
          </cell>
          <cell r="T3257" t="str">
            <v>USD</v>
          </cell>
          <cell r="U3257" t="str">
            <v>ASSETS</v>
          </cell>
          <cell r="V3257" t="str">
            <v>OTHER ASSETS</v>
          </cell>
        </row>
        <row r="3258">
          <cell r="C3258" t="str">
            <v>S3   F3200002UTUSD</v>
          </cell>
          <cell r="D3258" t="str">
            <v>CBABA***</v>
          </cell>
          <cell r="E3258" t="str">
            <v>LAND&amp;ME</v>
          </cell>
          <cell r="F3258" t="str">
            <v>Balance Sheet</v>
          </cell>
          <cell r="G3258">
            <v>-181027.47</v>
          </cell>
          <cell r="H3258">
            <v>-181771.21</v>
          </cell>
          <cell r="I3258">
            <v>-182514.96</v>
          </cell>
          <cell r="J3258">
            <v>-183258.7</v>
          </cell>
          <cell r="K3258">
            <v>-184002.45</v>
          </cell>
          <cell r="L3258">
            <v>-184746.19</v>
          </cell>
          <cell r="M3258">
            <v>-185489.94</v>
          </cell>
          <cell r="N3258">
            <v>-186233.68</v>
          </cell>
          <cell r="O3258">
            <v>-186977.43</v>
          </cell>
          <cell r="P3258">
            <v>-187721.17</v>
          </cell>
          <cell r="Q3258">
            <v>-188464.92</v>
          </cell>
          <cell r="R3258">
            <v>-189208.66</v>
          </cell>
          <cell r="S3258">
            <v>-2221416.7799999998</v>
          </cell>
          <cell r="T3258" t="str">
            <v>USD</v>
          </cell>
          <cell r="U3258" t="str">
            <v>ASSETS</v>
          </cell>
          <cell r="V3258" t="str">
            <v>OTHER ASSETS</v>
          </cell>
        </row>
        <row r="3259">
          <cell r="C3259" t="str">
            <v>S3   F3200002W8USD</v>
          </cell>
          <cell r="D3259" t="str">
            <v>CBABA***</v>
          </cell>
          <cell r="E3259" t="str">
            <v>LAND&amp;ME</v>
          </cell>
          <cell r="F3259" t="str">
            <v>Balance Sheet</v>
          </cell>
          <cell r="G3259">
            <v>-58454.39</v>
          </cell>
          <cell r="H3259">
            <v>-75078.03</v>
          </cell>
          <cell r="I3259">
            <v>-92068.99</v>
          </cell>
          <cell r="J3259">
            <v>-108491.63</v>
          </cell>
          <cell r="K3259">
            <v>-124914.71</v>
          </cell>
          <cell r="L3259">
            <v>-141621.92000000001</v>
          </cell>
          <cell r="M3259">
            <v>-158140.1</v>
          </cell>
          <cell r="N3259">
            <v>-174657.52</v>
          </cell>
          <cell r="O3259">
            <v>-191175.91</v>
          </cell>
          <cell r="P3259">
            <v>-207692.92</v>
          </cell>
          <cell r="Q3259">
            <v>-224211.33</v>
          </cell>
          <cell r="R3259">
            <v>-244306.67</v>
          </cell>
          <cell r="S3259">
            <v>-1800814.1199999999</v>
          </cell>
          <cell r="T3259" t="str">
            <v>USD</v>
          </cell>
          <cell r="U3259" t="str">
            <v>ASSETS</v>
          </cell>
          <cell r="V3259" t="str">
            <v>OTHER ASSETS</v>
          </cell>
        </row>
        <row r="3260">
          <cell r="C3260" t="str">
            <v>S3   F3200002X1USD</v>
          </cell>
          <cell r="D3260" t="str">
            <v>CBABA***</v>
          </cell>
          <cell r="E3260" t="str">
            <v>LAND&amp;ME</v>
          </cell>
          <cell r="F3260" t="str">
            <v>Balance Sheet</v>
          </cell>
          <cell r="G3260">
            <v>0</v>
          </cell>
          <cell r="H3260">
            <v>0</v>
          </cell>
          <cell r="I3260">
            <v>0</v>
          </cell>
          <cell r="J3260">
            <v>-49985.58</v>
          </cell>
          <cell r="K3260">
            <v>-54272.03</v>
          </cell>
          <cell r="L3260">
            <v>0</v>
          </cell>
          <cell r="M3260">
            <v>0</v>
          </cell>
          <cell r="N3260">
            <v>0</v>
          </cell>
          <cell r="O3260">
            <v>0</v>
          </cell>
          <cell r="P3260">
            <v>0</v>
          </cell>
          <cell r="Q3260">
            <v>0</v>
          </cell>
          <cell r="R3260">
            <v>0</v>
          </cell>
          <cell r="S3260">
            <v>-104257.61</v>
          </cell>
          <cell r="T3260" t="str">
            <v>USD</v>
          </cell>
          <cell r="U3260" t="str">
            <v>ASSETS</v>
          </cell>
          <cell r="V3260" t="str">
            <v>OTHER ASSETS</v>
          </cell>
        </row>
        <row r="3261">
          <cell r="C3261" t="str">
            <v>S3   F3200002XIUSD</v>
          </cell>
          <cell r="D3261" t="str">
            <v>CBABA***</v>
          </cell>
          <cell r="E3261" t="str">
            <v>LAND&amp;ME</v>
          </cell>
          <cell r="F3261" t="str">
            <v>Balance Sheet</v>
          </cell>
          <cell r="G3261">
            <v>0</v>
          </cell>
          <cell r="H3261">
            <v>0</v>
          </cell>
          <cell r="I3261">
            <v>0</v>
          </cell>
          <cell r="J3261">
            <v>0</v>
          </cell>
          <cell r="K3261">
            <v>0</v>
          </cell>
          <cell r="L3261">
            <v>-58558.25</v>
          </cell>
          <cell r="M3261">
            <v>-62844.69</v>
          </cell>
          <cell r="N3261">
            <v>-67130.86</v>
          </cell>
          <cell r="O3261">
            <v>-71417.3</v>
          </cell>
          <cell r="P3261">
            <v>-75703.429999999993</v>
          </cell>
          <cell r="Q3261">
            <v>-79989.929999999993</v>
          </cell>
          <cell r="R3261">
            <v>-84276.06</v>
          </cell>
          <cell r="S3261">
            <v>-499920.51999999996</v>
          </cell>
          <cell r="T3261" t="str">
            <v>USD</v>
          </cell>
          <cell r="U3261" t="str">
            <v>ASSETS</v>
          </cell>
          <cell r="V3261" t="str">
            <v>OTHER ASSETS</v>
          </cell>
        </row>
        <row r="3262">
          <cell r="C3262" t="str">
            <v>S3   F3200002YKUSD</v>
          </cell>
          <cell r="D3262" t="str">
            <v>CBABA***</v>
          </cell>
          <cell r="E3262" t="str">
            <v>LAND&amp;ME</v>
          </cell>
          <cell r="F3262" t="str">
            <v>Balance Sheet</v>
          </cell>
          <cell r="G3262">
            <v>-9629822.2100000009</v>
          </cell>
          <cell r="H3262">
            <v>-9670810.4499999993</v>
          </cell>
          <cell r="I3262">
            <v>-9713116.4700000007</v>
          </cell>
          <cell r="J3262">
            <v>-8894349.5899999999</v>
          </cell>
          <cell r="K3262">
            <v>-8932367.7799999993</v>
          </cell>
          <cell r="L3262">
            <v>-8980638.9600000009</v>
          </cell>
          <cell r="M3262">
            <v>-9054762.8800000008</v>
          </cell>
          <cell r="N3262">
            <v>-9089376.25</v>
          </cell>
          <cell r="O3262">
            <v>-9124022.4499999993</v>
          </cell>
          <cell r="P3262">
            <v>-9159075.1400000006</v>
          </cell>
          <cell r="Q3262">
            <v>-9236282.7100000009</v>
          </cell>
          <cell r="R3262">
            <v>-9018410</v>
          </cell>
          <cell r="S3262">
            <v>-110503034.89000002</v>
          </cell>
          <cell r="T3262" t="str">
            <v>USD</v>
          </cell>
          <cell r="U3262" t="str">
            <v>ASSETS</v>
          </cell>
          <cell r="V3262" t="str">
            <v>OTHER ASSETS</v>
          </cell>
        </row>
        <row r="3263">
          <cell r="C3263" t="str">
            <v>S3   F3200002YZUSD</v>
          </cell>
          <cell r="D3263" t="str">
            <v>CBABA***</v>
          </cell>
          <cell r="E3263" t="str">
            <v>LAND&amp;ME</v>
          </cell>
          <cell r="F3263" t="str">
            <v>Balance Sheet</v>
          </cell>
          <cell r="G3263">
            <v>0</v>
          </cell>
          <cell r="H3263">
            <v>-225516.78</v>
          </cell>
          <cell r="I3263">
            <v>-230572.86</v>
          </cell>
          <cell r="J3263">
            <v>-232628.52</v>
          </cell>
          <cell r="K3263">
            <v>-461246.02</v>
          </cell>
          <cell r="L3263">
            <v>-463544.61</v>
          </cell>
          <cell r="M3263">
            <v>-465843.22</v>
          </cell>
          <cell r="N3263">
            <v>-468101.34</v>
          </cell>
          <cell r="O3263">
            <v>-470359.5</v>
          </cell>
          <cell r="P3263">
            <v>-507976.28</v>
          </cell>
          <cell r="Q3263">
            <v>-553237.64</v>
          </cell>
          <cell r="R3263">
            <v>-612922.62</v>
          </cell>
          <cell r="S3263">
            <v>-4691949.3899999997</v>
          </cell>
          <cell r="T3263" t="str">
            <v>USD</v>
          </cell>
          <cell r="U3263" t="str">
            <v>ASSETS</v>
          </cell>
          <cell r="V3263" t="str">
            <v>OTHER ASSETS</v>
          </cell>
        </row>
        <row r="3264">
          <cell r="C3264" t="str">
            <v>S3   F32000042LUSD</v>
          </cell>
          <cell r="D3264" t="str">
            <v>CBABE***</v>
          </cell>
          <cell r="E3264" t="str">
            <v>LAND&amp;ME</v>
          </cell>
          <cell r="F3264" t="str">
            <v>Balance Sheet</v>
          </cell>
          <cell r="G3264">
            <v>-170092.73</v>
          </cell>
          <cell r="H3264">
            <v>-170092.73</v>
          </cell>
          <cell r="I3264">
            <v>-170092.73</v>
          </cell>
          <cell r="J3264">
            <v>-170092.73</v>
          </cell>
          <cell r="K3264">
            <v>-170092.73</v>
          </cell>
          <cell r="L3264">
            <v>-170092.73</v>
          </cell>
          <cell r="M3264">
            <v>-170092.73</v>
          </cell>
          <cell r="N3264">
            <v>-170092.73</v>
          </cell>
          <cell r="O3264">
            <v>-170092.73</v>
          </cell>
          <cell r="P3264">
            <v>-170092.73</v>
          </cell>
          <cell r="Q3264">
            <v>-170092.73</v>
          </cell>
          <cell r="R3264">
            <v>-170092.73</v>
          </cell>
          <cell r="S3264">
            <v>-2041112.76</v>
          </cell>
          <cell r="T3264" t="str">
            <v>USD</v>
          </cell>
          <cell r="U3264" t="str">
            <v>ASSETS</v>
          </cell>
          <cell r="V3264" t="str">
            <v>OTHER ASSETS</v>
          </cell>
        </row>
        <row r="3265">
          <cell r="C3265" t="str">
            <v>S3   F320000431USD</v>
          </cell>
          <cell r="D3265" t="str">
            <v>CBABE***</v>
          </cell>
          <cell r="E3265" t="str">
            <v>LAND&amp;ME</v>
          </cell>
          <cell r="F3265" t="str">
            <v>Balance Sheet</v>
          </cell>
          <cell r="G3265">
            <v>-7933.98</v>
          </cell>
          <cell r="H3265">
            <v>-7933.98</v>
          </cell>
          <cell r="I3265">
            <v>-7933.98</v>
          </cell>
          <cell r="J3265">
            <v>-7933.98</v>
          </cell>
          <cell r="K3265">
            <v>-7933.98</v>
          </cell>
          <cell r="L3265">
            <v>-7933.98</v>
          </cell>
          <cell r="M3265">
            <v>-7933.98</v>
          </cell>
          <cell r="N3265">
            <v>-7933.98</v>
          </cell>
          <cell r="O3265">
            <v>-7933.98</v>
          </cell>
          <cell r="P3265">
            <v>-7933.98</v>
          </cell>
          <cell r="Q3265">
            <v>-7933.98</v>
          </cell>
          <cell r="R3265">
            <v>-7933.98</v>
          </cell>
          <cell r="S3265">
            <v>-95207.759999999966</v>
          </cell>
          <cell r="T3265" t="str">
            <v>USD</v>
          </cell>
          <cell r="U3265" t="str">
            <v>ASSETS</v>
          </cell>
          <cell r="V3265" t="str">
            <v>OTHER ASSETS</v>
          </cell>
        </row>
        <row r="3266">
          <cell r="C3266" t="str">
            <v>S3   F320000444USD</v>
          </cell>
          <cell r="D3266" t="str">
            <v>CBABE***</v>
          </cell>
          <cell r="E3266" t="str">
            <v>LAND&amp;ME</v>
          </cell>
          <cell r="F3266" t="str">
            <v>Balance Sheet</v>
          </cell>
          <cell r="G3266">
            <v>-12777.27</v>
          </cell>
          <cell r="H3266">
            <v>-12777.27</v>
          </cell>
          <cell r="I3266">
            <v>-12777.27</v>
          </cell>
          <cell r="J3266">
            <v>-12777.27</v>
          </cell>
          <cell r="K3266">
            <v>-13126.71</v>
          </cell>
          <cell r="L3266">
            <v>-13126.71</v>
          </cell>
          <cell r="M3266">
            <v>-13126.71</v>
          </cell>
          <cell r="N3266">
            <v>-13126.71</v>
          </cell>
          <cell r="O3266">
            <v>-13126.71</v>
          </cell>
          <cell r="P3266">
            <v>-13126.71</v>
          </cell>
          <cell r="Q3266">
            <v>-13126.71</v>
          </cell>
          <cell r="R3266">
            <v>0</v>
          </cell>
          <cell r="S3266">
            <v>-142996.04999999996</v>
          </cell>
          <cell r="T3266" t="str">
            <v>USD</v>
          </cell>
          <cell r="U3266" t="str">
            <v>ASSETS</v>
          </cell>
          <cell r="V3266" t="str">
            <v>OTHER ASSETS</v>
          </cell>
        </row>
        <row r="3267">
          <cell r="C3267" t="str">
            <v>S3   F320000455USD</v>
          </cell>
          <cell r="D3267" t="str">
            <v>CBABE***</v>
          </cell>
          <cell r="E3267" t="str">
            <v>LAND&amp;ME</v>
          </cell>
          <cell r="F3267" t="str">
            <v>Balance Sheet</v>
          </cell>
          <cell r="G3267">
            <v>-5726.86</v>
          </cell>
          <cell r="H3267">
            <v>-5726.86</v>
          </cell>
          <cell r="I3267">
            <v>0</v>
          </cell>
          <cell r="J3267">
            <v>0</v>
          </cell>
          <cell r="K3267">
            <v>0</v>
          </cell>
          <cell r="L3267">
            <v>0</v>
          </cell>
          <cell r="M3267">
            <v>0</v>
          </cell>
          <cell r="N3267">
            <v>0</v>
          </cell>
          <cell r="O3267">
            <v>0</v>
          </cell>
          <cell r="P3267">
            <v>0</v>
          </cell>
          <cell r="Q3267">
            <v>0</v>
          </cell>
          <cell r="R3267">
            <v>0</v>
          </cell>
          <cell r="S3267">
            <v>-11453.72</v>
          </cell>
          <cell r="T3267" t="str">
            <v>USD</v>
          </cell>
          <cell r="U3267" t="str">
            <v>ASSETS</v>
          </cell>
          <cell r="V3267" t="str">
            <v>OTHER ASSETS</v>
          </cell>
        </row>
        <row r="3268">
          <cell r="C3268" t="str">
            <v>S3   F32000045EUSD</v>
          </cell>
          <cell r="D3268" t="str">
            <v>CBABE***</v>
          </cell>
          <cell r="E3268" t="str">
            <v>LAND&amp;ME</v>
          </cell>
          <cell r="F3268" t="str">
            <v>Balance Sheet</v>
          </cell>
          <cell r="G3268">
            <v>-90864</v>
          </cell>
          <cell r="H3268">
            <v>-90864</v>
          </cell>
          <cell r="I3268">
            <v>-90864</v>
          </cell>
          <cell r="J3268">
            <v>-90864</v>
          </cell>
          <cell r="K3268">
            <v>-90864</v>
          </cell>
          <cell r="L3268">
            <v>-90864</v>
          </cell>
          <cell r="M3268">
            <v>-90864</v>
          </cell>
          <cell r="N3268">
            <v>-90864</v>
          </cell>
          <cell r="O3268">
            <v>-90864</v>
          </cell>
          <cell r="P3268">
            <v>-90864</v>
          </cell>
          <cell r="Q3268">
            <v>-90864</v>
          </cell>
          <cell r="R3268">
            <v>-90864</v>
          </cell>
          <cell r="S3268">
            <v>-1090368</v>
          </cell>
          <cell r="T3268" t="str">
            <v>USD</v>
          </cell>
          <cell r="U3268" t="str">
            <v>ASSETS</v>
          </cell>
          <cell r="V3268" t="str">
            <v>OTHER ASSETS</v>
          </cell>
        </row>
        <row r="3269">
          <cell r="C3269" t="str">
            <v>S3   F32000045UUSD</v>
          </cell>
          <cell r="D3269" t="str">
            <v>CBABE***</v>
          </cell>
          <cell r="E3269" t="str">
            <v>LAND&amp;ME</v>
          </cell>
          <cell r="F3269" t="str">
            <v>Balance Sheet</v>
          </cell>
          <cell r="G3269">
            <v>-10914251.18</v>
          </cell>
          <cell r="H3269">
            <v>-10914251.18</v>
          </cell>
          <cell r="I3269">
            <v>-10914251.18</v>
          </cell>
          <cell r="J3269">
            <v>-10914251.18</v>
          </cell>
          <cell r="K3269">
            <v>-10914251.18</v>
          </cell>
          <cell r="L3269">
            <v>-10914251.18</v>
          </cell>
          <cell r="M3269">
            <v>-10914251.18</v>
          </cell>
          <cell r="N3269">
            <v>-10914251.18</v>
          </cell>
          <cell r="O3269">
            <v>-10914251.18</v>
          </cell>
          <cell r="P3269">
            <v>-10914251.18</v>
          </cell>
          <cell r="Q3269">
            <v>-10914251.18</v>
          </cell>
          <cell r="R3269">
            <v>-10914251.18</v>
          </cell>
          <cell r="S3269">
            <v>-130971014.16000003</v>
          </cell>
          <cell r="T3269" t="str">
            <v>USD</v>
          </cell>
          <cell r="U3269" t="str">
            <v>ASSETS</v>
          </cell>
          <cell r="V3269" t="str">
            <v>OTHER ASSETS</v>
          </cell>
        </row>
        <row r="3270">
          <cell r="C3270" t="str">
            <v>S3   F32000046BUSD</v>
          </cell>
          <cell r="D3270" t="str">
            <v>CBABE***</v>
          </cell>
          <cell r="E3270" t="str">
            <v>LAND&amp;ME</v>
          </cell>
          <cell r="F3270" t="str">
            <v>Balance Sheet</v>
          </cell>
          <cell r="G3270">
            <v>-55326.1</v>
          </cell>
          <cell r="H3270">
            <v>-63210.6</v>
          </cell>
          <cell r="I3270">
            <v>-71095.100000000006</v>
          </cell>
          <cell r="J3270">
            <v>-78979.600000000006</v>
          </cell>
          <cell r="K3270">
            <v>-86864.1</v>
          </cell>
          <cell r="L3270">
            <v>-94748.59</v>
          </cell>
          <cell r="M3270">
            <v>-102633.09</v>
          </cell>
          <cell r="N3270">
            <v>-110517.58</v>
          </cell>
          <cell r="O3270">
            <v>-118402.08</v>
          </cell>
          <cell r="P3270">
            <v>-129987.76</v>
          </cell>
          <cell r="Q3270">
            <v>-142814.39999999999</v>
          </cell>
          <cell r="R3270">
            <v>-155020.54</v>
          </cell>
          <cell r="S3270">
            <v>-1209599.5399999998</v>
          </cell>
          <cell r="T3270" t="str">
            <v>USD</v>
          </cell>
          <cell r="U3270" t="str">
            <v>ASSETS</v>
          </cell>
          <cell r="V3270" t="str">
            <v>OTHER ASSETS</v>
          </cell>
        </row>
        <row r="3271">
          <cell r="C3271" t="str">
            <v>S3   F32000046KUSD</v>
          </cell>
          <cell r="D3271" t="str">
            <v>CBABE***</v>
          </cell>
          <cell r="E3271" t="str">
            <v>LAND&amp;ME</v>
          </cell>
          <cell r="F3271" t="str">
            <v>Balance Sheet</v>
          </cell>
          <cell r="G3271">
            <v>-198251.2</v>
          </cell>
          <cell r="H3271">
            <v>-198251.2</v>
          </cell>
          <cell r="I3271">
            <v>-198251.2</v>
          </cell>
          <cell r="J3271">
            <v>-198251.2</v>
          </cell>
          <cell r="K3271">
            <v>-198251.2</v>
          </cell>
          <cell r="L3271">
            <v>-198251.2</v>
          </cell>
          <cell r="M3271">
            <v>-198251.2</v>
          </cell>
          <cell r="N3271">
            <v>-198251.2</v>
          </cell>
          <cell r="O3271">
            <v>-198251.2</v>
          </cell>
          <cell r="P3271">
            <v>-198251.2</v>
          </cell>
          <cell r="Q3271">
            <v>-198251.2</v>
          </cell>
          <cell r="R3271">
            <v>-198251.2</v>
          </cell>
          <cell r="S3271">
            <v>-2379014.4</v>
          </cell>
          <cell r="T3271" t="str">
            <v>USD</v>
          </cell>
          <cell r="U3271" t="str">
            <v>ASSETS</v>
          </cell>
          <cell r="V3271" t="str">
            <v>OTHER ASSETS</v>
          </cell>
        </row>
        <row r="3272">
          <cell r="C3272" t="str">
            <v>S3   F32000046RUSD</v>
          </cell>
          <cell r="D3272" t="str">
            <v>CBABE***</v>
          </cell>
          <cell r="E3272" t="str">
            <v>LAND&amp;ME</v>
          </cell>
          <cell r="F3272" t="str">
            <v>Balance Sheet</v>
          </cell>
          <cell r="G3272">
            <v>-953446.06</v>
          </cell>
          <cell r="H3272">
            <v>-953446.06</v>
          </cell>
          <cell r="I3272">
            <v>-953446.06</v>
          </cell>
          <cell r="J3272">
            <v>-953446.06</v>
          </cell>
          <cell r="K3272">
            <v>-953446.06</v>
          </cell>
          <cell r="L3272">
            <v>-953446.06</v>
          </cell>
          <cell r="M3272">
            <v>-953446.06</v>
          </cell>
          <cell r="N3272">
            <v>-953446.06</v>
          </cell>
          <cell r="O3272">
            <v>-953446.06</v>
          </cell>
          <cell r="P3272">
            <v>-953446.06</v>
          </cell>
          <cell r="Q3272">
            <v>-953446.06</v>
          </cell>
          <cell r="R3272">
            <v>-953446.06</v>
          </cell>
          <cell r="S3272">
            <v>-11441352.720000004</v>
          </cell>
          <cell r="T3272" t="str">
            <v>USD</v>
          </cell>
          <cell r="U3272" t="str">
            <v>ASSETS</v>
          </cell>
          <cell r="V3272" t="str">
            <v>OTHER ASSETS</v>
          </cell>
        </row>
        <row r="3273">
          <cell r="C3273" t="str">
            <v>S3   F320000478USD</v>
          </cell>
          <cell r="D3273" t="str">
            <v>CBABE***</v>
          </cell>
          <cell r="E3273" t="str">
            <v>LAND&amp;ME</v>
          </cell>
          <cell r="F3273" t="str">
            <v>Balance Sheet</v>
          </cell>
          <cell r="G3273">
            <v>-148540.4</v>
          </cell>
          <cell r="H3273">
            <v>-148540.4</v>
          </cell>
          <cell r="I3273">
            <v>-148540.4</v>
          </cell>
          <cell r="J3273">
            <v>-148540.4</v>
          </cell>
          <cell r="K3273">
            <v>-148540.4</v>
          </cell>
          <cell r="L3273">
            <v>-148540.4</v>
          </cell>
          <cell r="M3273">
            <v>-148540.4</v>
          </cell>
          <cell r="N3273">
            <v>-148540.4</v>
          </cell>
          <cell r="O3273">
            <v>-148540.4</v>
          </cell>
          <cell r="P3273">
            <v>-148540.4</v>
          </cell>
          <cell r="Q3273">
            <v>-148540.4</v>
          </cell>
          <cell r="R3273">
            <v>-148540.4</v>
          </cell>
          <cell r="S3273">
            <v>-1782484.7999999996</v>
          </cell>
          <cell r="T3273" t="str">
            <v>USD</v>
          </cell>
          <cell r="U3273" t="str">
            <v>ASSETS</v>
          </cell>
          <cell r="V3273" t="str">
            <v>OTHER ASSETS</v>
          </cell>
        </row>
        <row r="3274">
          <cell r="C3274" t="str">
            <v>S3   F32000047JUSD</v>
          </cell>
          <cell r="D3274" t="str">
            <v>CBABE***</v>
          </cell>
          <cell r="E3274" t="str">
            <v>LAND&amp;ME</v>
          </cell>
          <cell r="F3274" t="str">
            <v>Balance Sheet</v>
          </cell>
          <cell r="G3274">
            <v>-75000</v>
          </cell>
          <cell r="H3274">
            <v>-75000</v>
          </cell>
          <cell r="I3274">
            <v>-75000</v>
          </cell>
          <cell r="J3274">
            <v>-75000</v>
          </cell>
          <cell r="K3274">
            <v>-75000</v>
          </cell>
          <cell r="L3274">
            <v>-75000</v>
          </cell>
          <cell r="M3274">
            <v>-75000</v>
          </cell>
          <cell r="N3274">
            <v>-75000</v>
          </cell>
          <cell r="O3274">
            <v>-75000</v>
          </cell>
          <cell r="P3274">
            <v>-75000</v>
          </cell>
          <cell r="Q3274">
            <v>-75000</v>
          </cell>
          <cell r="R3274">
            <v>-75000</v>
          </cell>
          <cell r="S3274">
            <v>-900000</v>
          </cell>
          <cell r="T3274" t="str">
            <v>USD</v>
          </cell>
          <cell r="U3274" t="str">
            <v>ASSETS</v>
          </cell>
          <cell r="V3274" t="str">
            <v>OTHER ASSETS</v>
          </cell>
        </row>
        <row r="3275">
          <cell r="C3275" t="str">
            <v>S3   F32000048FUSD</v>
          </cell>
          <cell r="D3275" t="str">
            <v>CBABE***</v>
          </cell>
          <cell r="E3275" t="str">
            <v>LAND&amp;ME</v>
          </cell>
          <cell r="F3275" t="str">
            <v>Balance Sheet</v>
          </cell>
          <cell r="G3275">
            <v>-623652.78</v>
          </cell>
          <cell r="H3275">
            <v>-627734.81999999995</v>
          </cell>
          <cell r="I3275">
            <v>-631816.87</v>
          </cell>
          <cell r="J3275">
            <v>-635898.91</v>
          </cell>
          <cell r="K3275">
            <v>-639980.96</v>
          </cell>
          <cell r="L3275">
            <v>-644062.99</v>
          </cell>
          <cell r="M3275">
            <v>-646383.71</v>
          </cell>
          <cell r="N3275">
            <v>-648704.42000000004</v>
          </cell>
          <cell r="O3275">
            <v>-651025.14</v>
          </cell>
          <cell r="P3275">
            <v>-653345.85</v>
          </cell>
          <cell r="Q3275">
            <v>-655666.56999999995</v>
          </cell>
          <cell r="R3275">
            <v>-657987.28</v>
          </cell>
          <cell r="S3275">
            <v>-7716260.2999999998</v>
          </cell>
          <cell r="T3275" t="str">
            <v>USD</v>
          </cell>
          <cell r="U3275" t="str">
            <v>ASSETS</v>
          </cell>
          <cell r="V3275" t="str">
            <v>OTHER ASSETS</v>
          </cell>
        </row>
        <row r="3276">
          <cell r="C3276" t="str">
            <v>S3   F32000048JUSD</v>
          </cell>
          <cell r="D3276" t="str">
            <v>CBABE***</v>
          </cell>
          <cell r="E3276" t="str">
            <v>LAND&amp;ME</v>
          </cell>
          <cell r="F3276" t="str">
            <v>Balance Sheet</v>
          </cell>
          <cell r="G3276">
            <v>-75000</v>
          </cell>
          <cell r="H3276">
            <v>-75000</v>
          </cell>
          <cell r="I3276">
            <v>-75000</v>
          </cell>
          <cell r="J3276">
            <v>-75000</v>
          </cell>
          <cell r="K3276">
            <v>-75000</v>
          </cell>
          <cell r="L3276">
            <v>-75000</v>
          </cell>
          <cell r="M3276">
            <v>-75000</v>
          </cell>
          <cell r="N3276">
            <v>-75000</v>
          </cell>
          <cell r="O3276">
            <v>-75000</v>
          </cell>
          <cell r="P3276">
            <v>-75000</v>
          </cell>
          <cell r="Q3276">
            <v>-75000</v>
          </cell>
          <cell r="R3276">
            <v>-75000</v>
          </cell>
          <cell r="S3276">
            <v>-900000</v>
          </cell>
          <cell r="T3276" t="str">
            <v>USD</v>
          </cell>
          <cell r="U3276" t="str">
            <v>ASSETS</v>
          </cell>
          <cell r="V3276" t="str">
            <v>OTHER ASSETS</v>
          </cell>
        </row>
        <row r="3277">
          <cell r="C3277" t="str">
            <v>S3   F32000048RUSD</v>
          </cell>
          <cell r="D3277" t="str">
            <v>CBABE***</v>
          </cell>
          <cell r="E3277" t="str">
            <v>LAND&amp;ME</v>
          </cell>
          <cell r="F3277" t="str">
            <v>Balance Sheet</v>
          </cell>
          <cell r="G3277">
            <v>-896641.67</v>
          </cell>
          <cell r="H3277">
            <v>-910744.37</v>
          </cell>
          <cell r="I3277">
            <v>-924847.08</v>
          </cell>
          <cell r="J3277">
            <v>-938949.78</v>
          </cell>
          <cell r="K3277">
            <v>-953052.49</v>
          </cell>
          <cell r="L3277">
            <v>-967155.19</v>
          </cell>
          <cell r="M3277">
            <v>-981257.91</v>
          </cell>
          <cell r="N3277">
            <v>-995360.61</v>
          </cell>
          <cell r="O3277">
            <v>-1009463.33</v>
          </cell>
          <cell r="P3277">
            <v>-1023302.01</v>
          </cell>
          <cell r="Q3277">
            <v>-1037140.72</v>
          </cell>
          <cell r="R3277">
            <v>-1050979.3999999999</v>
          </cell>
          <cell r="S3277">
            <v>-11688894.560000001</v>
          </cell>
          <cell r="T3277" t="str">
            <v>USD</v>
          </cell>
          <cell r="U3277" t="str">
            <v>ASSETS</v>
          </cell>
          <cell r="V3277" t="str">
            <v>OTHER ASSETS</v>
          </cell>
        </row>
        <row r="3278">
          <cell r="C3278" t="str">
            <v>S3   F3200004A2USD</v>
          </cell>
          <cell r="D3278" t="str">
            <v>CBABE***</v>
          </cell>
          <cell r="E3278" t="str">
            <v>LAND&amp;ME</v>
          </cell>
          <cell r="F3278" t="str">
            <v>Balance Sheet</v>
          </cell>
          <cell r="G3278">
            <v>-63175.54</v>
          </cell>
          <cell r="H3278">
            <v>-64615.33</v>
          </cell>
          <cell r="I3278">
            <v>-66055.12</v>
          </cell>
          <cell r="J3278">
            <v>-67494.91</v>
          </cell>
          <cell r="K3278">
            <v>-68934.710000000006</v>
          </cell>
          <cell r="L3278">
            <v>-70374.5</v>
          </cell>
          <cell r="M3278">
            <v>-70374.5</v>
          </cell>
          <cell r="N3278">
            <v>-70374.5</v>
          </cell>
          <cell r="O3278">
            <v>-70374.5</v>
          </cell>
          <cell r="P3278">
            <v>-70374.5</v>
          </cell>
          <cell r="Q3278">
            <v>-70374.5</v>
          </cell>
          <cell r="R3278">
            <v>-70374.5</v>
          </cell>
          <cell r="S3278">
            <v>-822897.11</v>
          </cell>
          <cell r="T3278" t="str">
            <v>USD</v>
          </cell>
          <cell r="U3278" t="str">
            <v>ASSETS</v>
          </cell>
          <cell r="V3278" t="str">
            <v>OTHER ASSETS</v>
          </cell>
        </row>
        <row r="3279">
          <cell r="C3279" t="str">
            <v>S3   F3200004AAUSD</v>
          </cell>
          <cell r="D3279" t="str">
            <v>CBABE***</v>
          </cell>
          <cell r="E3279" t="str">
            <v>LAND&amp;ME</v>
          </cell>
          <cell r="F3279" t="str">
            <v>Balance Sheet</v>
          </cell>
          <cell r="G3279">
            <v>-2028187.87</v>
          </cell>
          <cell r="H3279">
            <v>-2062797.87</v>
          </cell>
          <cell r="I3279">
            <v>-2097407.88</v>
          </cell>
          <cell r="J3279">
            <v>-2132017.87</v>
          </cell>
          <cell r="K3279">
            <v>-2166627.9</v>
          </cell>
          <cell r="L3279">
            <v>-2201237.89</v>
          </cell>
          <cell r="M3279">
            <v>-2235847.92</v>
          </cell>
          <cell r="N3279">
            <v>-2270457.91</v>
          </cell>
          <cell r="O3279">
            <v>-2305067.94</v>
          </cell>
          <cell r="P3279">
            <v>-2339677.9300000002</v>
          </cell>
          <cell r="Q3279">
            <v>-2374287.9700000002</v>
          </cell>
          <cell r="R3279">
            <v>-2408897.96</v>
          </cell>
          <cell r="S3279">
            <v>-26622514.91</v>
          </cell>
          <cell r="T3279" t="str">
            <v>USD</v>
          </cell>
          <cell r="U3279" t="str">
            <v>ASSETS</v>
          </cell>
          <cell r="V3279" t="str">
            <v>OTHER ASSETS</v>
          </cell>
        </row>
        <row r="3280">
          <cell r="C3280" t="str">
            <v>S3   F3200004AZUSD</v>
          </cell>
          <cell r="D3280" t="str">
            <v>CBABE***</v>
          </cell>
          <cell r="E3280" t="str">
            <v>LAND&amp;ME</v>
          </cell>
          <cell r="F3280" t="str">
            <v>Balance Sheet</v>
          </cell>
          <cell r="G3280">
            <v>-438113.93</v>
          </cell>
          <cell r="H3280">
            <v>-438113.93</v>
          </cell>
          <cell r="I3280">
            <v>-438113.93</v>
          </cell>
          <cell r="J3280">
            <v>-438113.93</v>
          </cell>
          <cell r="K3280">
            <v>-438113.93</v>
          </cell>
          <cell r="L3280">
            <v>-438113.93</v>
          </cell>
          <cell r="M3280">
            <v>-438113.93</v>
          </cell>
          <cell r="N3280">
            <v>-438113.93</v>
          </cell>
          <cell r="O3280">
            <v>-438113.93</v>
          </cell>
          <cell r="P3280">
            <v>-438113.93</v>
          </cell>
          <cell r="Q3280">
            <v>-438113.93</v>
          </cell>
          <cell r="R3280">
            <v>-438113.93</v>
          </cell>
          <cell r="S3280">
            <v>-5257367.16</v>
          </cell>
          <cell r="T3280" t="str">
            <v>USD</v>
          </cell>
          <cell r="U3280" t="str">
            <v>ASSETS</v>
          </cell>
          <cell r="V3280" t="str">
            <v>OTHER ASSETS</v>
          </cell>
        </row>
        <row r="3281">
          <cell r="C3281" t="str">
            <v>S3   F3200004C6USD</v>
          </cell>
          <cell r="D3281" t="str">
            <v>CBABE***</v>
          </cell>
          <cell r="E3281" t="str">
            <v>LAND&amp;ME</v>
          </cell>
          <cell r="F3281" t="str">
            <v>Balance Sheet</v>
          </cell>
          <cell r="G3281">
            <v>-570273.01</v>
          </cell>
          <cell r="H3281">
            <v>-570273.01</v>
          </cell>
          <cell r="I3281">
            <v>-570273.01</v>
          </cell>
          <cell r="J3281">
            <v>-570273.01</v>
          </cell>
          <cell r="K3281">
            <v>-570273.01</v>
          </cell>
          <cell r="L3281">
            <v>-570273.01</v>
          </cell>
          <cell r="M3281">
            <v>-570273.01</v>
          </cell>
          <cell r="N3281">
            <v>-570273.01</v>
          </cell>
          <cell r="O3281">
            <v>-570273.01</v>
          </cell>
          <cell r="P3281">
            <v>-570273.01</v>
          </cell>
          <cell r="Q3281">
            <v>-570273.01</v>
          </cell>
          <cell r="R3281">
            <v>-570273.01</v>
          </cell>
          <cell r="S3281">
            <v>-6843276.1199999982</v>
          </cell>
          <cell r="T3281" t="str">
            <v>USD</v>
          </cell>
          <cell r="U3281" t="str">
            <v>ASSETS</v>
          </cell>
          <cell r="V3281" t="str">
            <v>OTHER ASSETS</v>
          </cell>
        </row>
        <row r="3282">
          <cell r="C3282" t="str">
            <v>S3   F3200004C7USD</v>
          </cell>
          <cell r="D3282" t="str">
            <v>CBABE***</v>
          </cell>
          <cell r="E3282" t="str">
            <v>LAND&amp;ME</v>
          </cell>
          <cell r="F3282" t="str">
            <v>Balance Sheet</v>
          </cell>
          <cell r="G3282">
            <v>-217026.61</v>
          </cell>
          <cell r="H3282">
            <v>-217973.11</v>
          </cell>
          <cell r="I3282">
            <v>-218919.62</v>
          </cell>
          <cell r="J3282">
            <v>-219866.12</v>
          </cell>
          <cell r="K3282">
            <v>-220812.63</v>
          </cell>
          <cell r="L3282">
            <v>-221759.11</v>
          </cell>
          <cell r="M3282">
            <v>-222168.58</v>
          </cell>
          <cell r="N3282">
            <v>-222577.97</v>
          </cell>
          <cell r="O3282">
            <v>-222987.44</v>
          </cell>
          <cell r="P3282">
            <v>-223396.83</v>
          </cell>
          <cell r="Q3282">
            <v>-223806.3</v>
          </cell>
          <cell r="R3282">
            <v>-224215.69</v>
          </cell>
          <cell r="S3282">
            <v>-2655510.0099999993</v>
          </cell>
          <cell r="T3282" t="str">
            <v>USD</v>
          </cell>
          <cell r="U3282" t="str">
            <v>ASSETS</v>
          </cell>
          <cell r="V3282" t="str">
            <v>OTHER ASSETS</v>
          </cell>
        </row>
        <row r="3283">
          <cell r="C3283" t="str">
            <v>S3   F3200004DOUSD</v>
          </cell>
          <cell r="D3283" t="str">
            <v>CBABE***</v>
          </cell>
          <cell r="E3283" t="str">
            <v>LAND&amp;ME</v>
          </cell>
          <cell r="F3283" t="str">
            <v>Balance Sheet</v>
          </cell>
          <cell r="G3283">
            <v>-83313.13</v>
          </cell>
          <cell r="H3283">
            <v>-89701.47</v>
          </cell>
          <cell r="I3283">
            <v>-96089.81</v>
          </cell>
          <cell r="J3283">
            <v>-102478.15</v>
          </cell>
          <cell r="K3283">
            <v>-108866.49</v>
          </cell>
          <cell r="L3283">
            <v>-116022.34</v>
          </cell>
          <cell r="M3283">
            <v>-122666.53</v>
          </cell>
          <cell r="N3283">
            <v>-129310.69</v>
          </cell>
          <cell r="O3283">
            <v>-135954.88</v>
          </cell>
          <cell r="P3283">
            <v>-142599.04000000001</v>
          </cell>
          <cell r="Q3283">
            <v>-149243.23000000001</v>
          </cell>
          <cell r="R3283">
            <v>-155887.39000000001</v>
          </cell>
          <cell r="S3283">
            <v>-1432133.15</v>
          </cell>
          <cell r="T3283" t="str">
            <v>USD</v>
          </cell>
          <cell r="U3283" t="str">
            <v>ASSETS</v>
          </cell>
          <cell r="V3283" t="str">
            <v>OTHER ASSETS</v>
          </cell>
        </row>
        <row r="3284">
          <cell r="C3284" t="str">
            <v>S3   F3200004HGUSD</v>
          </cell>
          <cell r="D3284" t="str">
            <v>CBABE***</v>
          </cell>
          <cell r="E3284" t="str">
            <v>LAND&amp;ME</v>
          </cell>
          <cell r="F3284" t="str">
            <v>Balance Sheet</v>
          </cell>
          <cell r="G3284">
            <v>-50923.4</v>
          </cell>
          <cell r="H3284">
            <v>-52294.31</v>
          </cell>
          <cell r="I3284">
            <v>-53665.22</v>
          </cell>
          <cell r="J3284">
            <v>-55036.13</v>
          </cell>
          <cell r="K3284">
            <v>-56407.040000000001</v>
          </cell>
          <cell r="L3284">
            <v>-57777.95</v>
          </cell>
          <cell r="M3284">
            <v>-59148.86</v>
          </cell>
          <cell r="N3284">
            <v>-60519.77</v>
          </cell>
          <cell r="O3284">
            <v>-61890.68</v>
          </cell>
          <cell r="P3284">
            <v>-63261.59</v>
          </cell>
          <cell r="Q3284">
            <v>-64632.5</v>
          </cell>
          <cell r="R3284">
            <v>-66003.399999999994</v>
          </cell>
          <cell r="S3284">
            <v>-701560.85</v>
          </cell>
          <cell r="T3284" t="str">
            <v>USD</v>
          </cell>
          <cell r="U3284" t="str">
            <v>ASSETS</v>
          </cell>
          <cell r="V3284" t="str">
            <v>OTHER ASSETS</v>
          </cell>
        </row>
        <row r="3285">
          <cell r="C3285" t="str">
            <v>S3   F3200004MNUSD</v>
          </cell>
          <cell r="D3285" t="str">
            <v>CBABE***</v>
          </cell>
          <cell r="E3285" t="str">
            <v>LAND&amp;ME</v>
          </cell>
          <cell r="F3285" t="str">
            <v>Balance Sheet</v>
          </cell>
          <cell r="G3285">
            <v>-9998530.5800000001</v>
          </cell>
          <cell r="H3285">
            <v>-10211635.109999999</v>
          </cell>
          <cell r="I3285">
            <v>-10424739.66</v>
          </cell>
          <cell r="J3285">
            <v>-10637844.189999999</v>
          </cell>
          <cell r="K3285">
            <v>-10842281.689999999</v>
          </cell>
          <cell r="L3285">
            <v>-11038109.380000001</v>
          </cell>
          <cell r="M3285">
            <v>-11233937.1</v>
          </cell>
          <cell r="N3285">
            <v>-11429764.779999999</v>
          </cell>
          <cell r="O3285">
            <v>-11566248.609999999</v>
          </cell>
          <cell r="P3285">
            <v>-11689405.77</v>
          </cell>
          <cell r="Q3285">
            <v>-11812563</v>
          </cell>
          <cell r="R3285">
            <v>-11935720.15</v>
          </cell>
          <cell r="S3285">
            <v>-132820780.02</v>
          </cell>
          <cell r="T3285" t="str">
            <v>USD</v>
          </cell>
          <cell r="U3285" t="str">
            <v>ASSETS</v>
          </cell>
          <cell r="V3285" t="str">
            <v>OTHER ASSETS</v>
          </cell>
        </row>
        <row r="3286">
          <cell r="C3286" t="str">
            <v>S3   F3200004MSUSD</v>
          </cell>
          <cell r="D3286" t="str">
            <v>CBABE***</v>
          </cell>
          <cell r="E3286" t="str">
            <v>LAND&amp;ME</v>
          </cell>
          <cell r="F3286" t="str">
            <v>Balance Sheet</v>
          </cell>
          <cell r="G3286">
            <v>-4650789.79</v>
          </cell>
          <cell r="H3286">
            <v>-4650789.79</v>
          </cell>
          <cell r="I3286">
            <v>-4650789.79</v>
          </cell>
          <cell r="J3286">
            <v>-4650789.79</v>
          </cell>
          <cell r="K3286">
            <v>-4650789.79</v>
          </cell>
          <cell r="L3286">
            <v>-4650789.79</v>
          </cell>
          <cell r="M3286">
            <v>-4650789.79</v>
          </cell>
          <cell r="N3286">
            <v>-4650789.79</v>
          </cell>
          <cell r="O3286">
            <v>-4650789.79</v>
          </cell>
          <cell r="P3286">
            <v>-4650789.79</v>
          </cell>
          <cell r="Q3286">
            <v>-4650789.79</v>
          </cell>
          <cell r="R3286">
            <v>-4650789.79</v>
          </cell>
          <cell r="S3286">
            <v>-55809477.479999997</v>
          </cell>
          <cell r="T3286" t="str">
            <v>USD</v>
          </cell>
          <cell r="U3286" t="str">
            <v>ASSETS</v>
          </cell>
          <cell r="V3286" t="str">
            <v>OTHER ASSETS</v>
          </cell>
        </row>
        <row r="3287">
          <cell r="C3287" t="str">
            <v>S3   F3200004NXUSD</v>
          </cell>
          <cell r="D3287" t="str">
            <v>CBABE***</v>
          </cell>
          <cell r="E3287" t="str">
            <v>LAND&amp;ME</v>
          </cell>
          <cell r="F3287" t="str">
            <v>Balance Sheet</v>
          </cell>
          <cell r="G3287">
            <v>-4468811.71</v>
          </cell>
          <cell r="H3287">
            <v>-4789653.38</v>
          </cell>
          <cell r="I3287">
            <v>-5109084.32</v>
          </cell>
          <cell r="J3287">
            <v>-5428515.2599999998</v>
          </cell>
          <cell r="K3287">
            <v>-5747946.21</v>
          </cell>
          <cell r="L3287">
            <v>-6067377.1500000004</v>
          </cell>
          <cell r="M3287">
            <v>-6386808.1100000003</v>
          </cell>
          <cell r="N3287">
            <v>-6706239.04</v>
          </cell>
          <cell r="O3287">
            <v>-7025670</v>
          </cell>
          <cell r="P3287">
            <v>-7345100.9199999999</v>
          </cell>
          <cell r="Q3287">
            <v>-7664531.8799999999</v>
          </cell>
          <cell r="R3287">
            <v>-7983962.7999999998</v>
          </cell>
          <cell r="S3287">
            <v>-74723700.780000001</v>
          </cell>
          <cell r="T3287" t="str">
            <v>USD</v>
          </cell>
          <cell r="U3287" t="str">
            <v>ASSETS</v>
          </cell>
          <cell r="V3287" t="str">
            <v>OTHER ASSETS</v>
          </cell>
        </row>
        <row r="3288">
          <cell r="C3288" t="str">
            <v>S3   F3200004P8USD</v>
          </cell>
          <cell r="D3288" t="str">
            <v>CBABE***</v>
          </cell>
          <cell r="E3288" t="str">
            <v>LAND&amp;ME</v>
          </cell>
          <cell r="F3288" t="str">
            <v>Balance Sheet</v>
          </cell>
          <cell r="G3288">
            <v>-20215</v>
          </cell>
          <cell r="H3288">
            <v>-20215</v>
          </cell>
          <cell r="I3288">
            <v>-20215</v>
          </cell>
          <cell r="J3288">
            <v>-20215</v>
          </cell>
          <cell r="K3288">
            <v>-20215</v>
          </cell>
          <cell r="L3288">
            <v>-20215</v>
          </cell>
          <cell r="M3288">
            <v>-20215</v>
          </cell>
          <cell r="N3288">
            <v>-20215</v>
          </cell>
          <cell r="O3288">
            <v>-20215</v>
          </cell>
          <cell r="P3288">
            <v>-20215</v>
          </cell>
          <cell r="Q3288">
            <v>-20215</v>
          </cell>
          <cell r="R3288">
            <v>-20215</v>
          </cell>
          <cell r="S3288">
            <v>-242580</v>
          </cell>
          <cell r="T3288" t="str">
            <v>USD</v>
          </cell>
          <cell r="U3288" t="str">
            <v>ASSETS</v>
          </cell>
          <cell r="V3288" t="str">
            <v>OTHER ASSETS</v>
          </cell>
        </row>
        <row r="3289">
          <cell r="C3289" t="str">
            <v>S3   F3200004R2USD</v>
          </cell>
          <cell r="D3289" t="str">
            <v>CBABE***</v>
          </cell>
          <cell r="E3289" t="str">
            <v>LAND&amp;ME</v>
          </cell>
          <cell r="F3289" t="str">
            <v>Balance Sheet</v>
          </cell>
          <cell r="G3289">
            <v>-40693.870000000003</v>
          </cell>
          <cell r="H3289">
            <v>-42389.45</v>
          </cell>
          <cell r="I3289">
            <v>-44085.03</v>
          </cell>
          <cell r="J3289">
            <v>-45780.61</v>
          </cell>
          <cell r="K3289">
            <v>-47476.19</v>
          </cell>
          <cell r="L3289">
            <v>-49171.77</v>
          </cell>
          <cell r="M3289">
            <v>-50867.35</v>
          </cell>
          <cell r="N3289">
            <v>-52562.92</v>
          </cell>
          <cell r="O3289">
            <v>-54258.5</v>
          </cell>
          <cell r="P3289">
            <v>-55954.07</v>
          </cell>
          <cell r="Q3289">
            <v>-57649.65</v>
          </cell>
          <cell r="R3289">
            <v>-59345.22</v>
          </cell>
          <cell r="S3289">
            <v>-600234.63</v>
          </cell>
          <cell r="T3289" t="str">
            <v>USD</v>
          </cell>
          <cell r="U3289" t="str">
            <v>ASSETS</v>
          </cell>
          <cell r="V3289" t="str">
            <v>OTHER ASSETS</v>
          </cell>
        </row>
        <row r="3290">
          <cell r="C3290" t="str">
            <v>S3   F3200004S2USD</v>
          </cell>
          <cell r="D3290" t="str">
            <v>CBABE***</v>
          </cell>
          <cell r="E3290" t="str">
            <v>LAND&amp;ME</v>
          </cell>
          <cell r="F3290" t="str">
            <v>Balance Sheet</v>
          </cell>
          <cell r="G3290">
            <v>-1014168.46</v>
          </cell>
          <cell r="H3290">
            <v>-1026982.64</v>
          </cell>
          <cell r="I3290">
            <v>-1032268.13</v>
          </cell>
          <cell r="J3290">
            <v>-1037553.62</v>
          </cell>
          <cell r="K3290">
            <v>-1042839.11</v>
          </cell>
          <cell r="L3290">
            <v>-1048124.59</v>
          </cell>
          <cell r="M3290">
            <v>-1053410.08</v>
          </cell>
          <cell r="N3290">
            <v>-1058695.56</v>
          </cell>
          <cell r="O3290">
            <v>-1063981.05</v>
          </cell>
          <cell r="P3290">
            <v>-1069266.53</v>
          </cell>
          <cell r="Q3290">
            <v>-1074552.02</v>
          </cell>
          <cell r="R3290">
            <v>-1079837.51</v>
          </cell>
          <cell r="S3290">
            <v>-12601679.299999999</v>
          </cell>
          <cell r="T3290" t="str">
            <v>USD</v>
          </cell>
          <cell r="U3290" t="str">
            <v>ASSETS</v>
          </cell>
          <cell r="V3290" t="str">
            <v>OTHER ASSETS</v>
          </cell>
        </row>
        <row r="3291">
          <cell r="C3291" t="str">
            <v>S3   F3200004ULUSD</v>
          </cell>
          <cell r="D3291" t="str">
            <v>CBABE***</v>
          </cell>
          <cell r="E3291" t="str">
            <v>LAND&amp;ME</v>
          </cell>
          <cell r="F3291" t="str">
            <v>Balance Sheet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-35279.599999999999</v>
          </cell>
          <cell r="L3291">
            <v>-47039.47</v>
          </cell>
          <cell r="M3291">
            <v>-58799.34</v>
          </cell>
          <cell r="N3291">
            <v>-70559.199999999997</v>
          </cell>
          <cell r="O3291">
            <v>-82319.070000000007</v>
          </cell>
          <cell r="P3291">
            <v>-94078.93</v>
          </cell>
          <cell r="Q3291">
            <v>-105838.8</v>
          </cell>
          <cell r="R3291">
            <v>-117598.66</v>
          </cell>
          <cell r="S3291">
            <v>-611513.06999999995</v>
          </cell>
          <cell r="T3291" t="str">
            <v>USD</v>
          </cell>
          <cell r="U3291" t="str">
            <v>ASSETS</v>
          </cell>
          <cell r="V3291" t="str">
            <v>OTHER ASSETS</v>
          </cell>
        </row>
        <row r="3292">
          <cell r="C3292" t="str">
            <v>S3   F3200004YKUSD</v>
          </cell>
          <cell r="D3292" t="str">
            <v>CBABE***</v>
          </cell>
          <cell r="E3292" t="str">
            <v>LAND&amp;ME</v>
          </cell>
          <cell r="F3292" t="str">
            <v>Balance Sheet</v>
          </cell>
          <cell r="G3292">
            <v>-60383.27</v>
          </cell>
          <cell r="H3292">
            <v>-64937.69</v>
          </cell>
          <cell r="I3292">
            <v>-69492.11</v>
          </cell>
          <cell r="J3292">
            <v>-74046.53</v>
          </cell>
          <cell r="K3292">
            <v>-78600.95</v>
          </cell>
          <cell r="L3292">
            <v>-83155.37</v>
          </cell>
          <cell r="M3292">
            <v>-87709.79</v>
          </cell>
          <cell r="N3292">
            <v>-92264.2</v>
          </cell>
          <cell r="O3292">
            <v>-96818.62</v>
          </cell>
          <cell r="P3292">
            <v>-101373.03</v>
          </cell>
          <cell r="Q3292">
            <v>-105927.46</v>
          </cell>
          <cell r="R3292">
            <v>-110481.87</v>
          </cell>
          <cell r="S3292">
            <v>-1025190.8899999999</v>
          </cell>
          <cell r="T3292" t="str">
            <v>USD</v>
          </cell>
          <cell r="U3292" t="str">
            <v>ASSETS</v>
          </cell>
          <cell r="V3292" t="str">
            <v>OTHER ASSETS</v>
          </cell>
        </row>
        <row r="3293">
          <cell r="C3293" t="str">
            <v>S3   F60000S361USD</v>
          </cell>
          <cell r="D3293" t="str">
            <v>CBACB***</v>
          </cell>
          <cell r="E3293" t="str">
            <v>LAND&amp;ME</v>
          </cell>
          <cell r="F3293" t="str">
            <v>Balance Sheet</v>
          </cell>
          <cell r="G3293">
            <v>415850.01</v>
          </cell>
          <cell r="H3293">
            <v>415850.01</v>
          </cell>
          <cell r="I3293">
            <v>415850.01</v>
          </cell>
          <cell r="J3293">
            <v>415850.01</v>
          </cell>
          <cell r="K3293">
            <v>415850.01</v>
          </cell>
          <cell r="L3293">
            <v>415850.01</v>
          </cell>
          <cell r="M3293">
            <v>415850.01</v>
          </cell>
          <cell r="N3293">
            <v>415850.01</v>
          </cell>
          <cell r="O3293">
            <v>415850.01</v>
          </cell>
          <cell r="P3293">
            <v>415850.01</v>
          </cell>
          <cell r="Q3293">
            <v>415850.01</v>
          </cell>
          <cell r="R3293">
            <v>415850.01</v>
          </cell>
          <cell r="S3293">
            <v>4990200.1199999992</v>
          </cell>
          <cell r="T3293" t="str">
            <v>USD</v>
          </cell>
          <cell r="U3293" t="str">
            <v>ASSETS</v>
          </cell>
          <cell r="V3293" t="str">
            <v>OTHER ASSETS</v>
          </cell>
        </row>
        <row r="3294">
          <cell r="C3294" t="str">
            <v>S3   F60000S380USD</v>
          </cell>
          <cell r="D3294" t="str">
            <v>CBACB***</v>
          </cell>
          <cell r="E3294" t="str">
            <v>LAND&amp;ME</v>
          </cell>
          <cell r="F3294" t="str">
            <v>Balance Sheet</v>
          </cell>
          <cell r="G3294">
            <v>1700000</v>
          </cell>
          <cell r="H3294">
            <v>1700000</v>
          </cell>
          <cell r="I3294">
            <v>1700000</v>
          </cell>
          <cell r="J3294">
            <v>1700000</v>
          </cell>
          <cell r="K3294">
            <v>1700000</v>
          </cell>
          <cell r="L3294">
            <v>1700000</v>
          </cell>
          <cell r="M3294">
            <v>1700000</v>
          </cell>
          <cell r="N3294">
            <v>1700000</v>
          </cell>
          <cell r="O3294">
            <v>1700000</v>
          </cell>
          <cell r="P3294">
            <v>1700000</v>
          </cell>
          <cell r="Q3294">
            <v>1700000</v>
          </cell>
          <cell r="R3294">
            <v>1700000</v>
          </cell>
          <cell r="S3294">
            <v>20400000</v>
          </cell>
          <cell r="T3294" t="str">
            <v>USD</v>
          </cell>
          <cell r="U3294" t="str">
            <v>ASSETS</v>
          </cell>
          <cell r="V3294" t="str">
            <v>OTHER ASSETS</v>
          </cell>
        </row>
        <row r="3295">
          <cell r="C3295" t="str">
            <v>S3   G170005601USD</v>
          </cell>
          <cell r="D3295" t="str">
            <v>DABAAG**</v>
          </cell>
          <cell r="E3295" t="str">
            <v>A/P</v>
          </cell>
          <cell r="F3295" t="str">
            <v>Balance Sheet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4470.21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4470.21</v>
          </cell>
          <cell r="T3295" t="str">
            <v>USD</v>
          </cell>
          <cell r="U3295" t="str">
            <v>LIABILITIES</v>
          </cell>
          <cell r="V3295" t="str">
            <v>CURRENT LIAB</v>
          </cell>
        </row>
        <row r="3296">
          <cell r="C3296" t="str">
            <v>S3   G170008702USD</v>
          </cell>
          <cell r="D3296" t="str">
            <v>DABAAG**</v>
          </cell>
          <cell r="E3296" t="str">
            <v>A/P</v>
          </cell>
          <cell r="F3296" t="str">
            <v>Balance Sheet</v>
          </cell>
          <cell r="G3296">
            <v>-6225.8</v>
          </cell>
          <cell r="H3296">
            <v>-598.79</v>
          </cell>
          <cell r="I3296">
            <v>-3615.13</v>
          </cell>
          <cell r="J3296">
            <v>-5480.87</v>
          </cell>
          <cell r="K3296">
            <v>-4600.12</v>
          </cell>
          <cell r="L3296">
            <v>-6405.25</v>
          </cell>
          <cell r="M3296">
            <v>-7315.35</v>
          </cell>
          <cell r="N3296">
            <v>-2318.13</v>
          </cell>
          <cell r="O3296">
            <v>-5886.7</v>
          </cell>
          <cell r="P3296">
            <v>-5757.06</v>
          </cell>
          <cell r="Q3296">
            <v>-6464.31</v>
          </cell>
          <cell r="R3296">
            <v>-1928.15</v>
          </cell>
          <cell r="S3296">
            <v>-56595.659999999989</v>
          </cell>
          <cell r="T3296" t="str">
            <v>USD</v>
          </cell>
          <cell r="U3296" t="str">
            <v>LIABILITIES</v>
          </cell>
          <cell r="V3296" t="str">
            <v>CURRENT LIAB</v>
          </cell>
        </row>
        <row r="3297">
          <cell r="C3297" t="str">
            <v>S3   G17010S301USD</v>
          </cell>
          <cell r="D3297" t="str">
            <v>DABAAG**</v>
          </cell>
          <cell r="E3297" t="str">
            <v>A/P</v>
          </cell>
          <cell r="F3297" t="str">
            <v>Balance Sheet</v>
          </cell>
          <cell r="G3297">
            <v>0</v>
          </cell>
          <cell r="H3297">
            <v>0</v>
          </cell>
          <cell r="I3297">
            <v>-462.28</v>
          </cell>
          <cell r="J3297">
            <v>-7066.42</v>
          </cell>
          <cell r="K3297">
            <v>0</v>
          </cell>
          <cell r="L3297">
            <v>-325.77</v>
          </cell>
          <cell r="M3297">
            <v>-1813.7</v>
          </cell>
          <cell r="N3297">
            <v>0</v>
          </cell>
          <cell r="O3297">
            <v>-149.31</v>
          </cell>
          <cell r="P3297">
            <v>-5447.06</v>
          </cell>
          <cell r="Q3297">
            <v>-481.92</v>
          </cell>
          <cell r="R3297">
            <v>-139191.82999999999</v>
          </cell>
          <cell r="S3297">
            <v>-154938.28999999998</v>
          </cell>
          <cell r="T3297" t="str">
            <v>USD</v>
          </cell>
          <cell r="U3297" t="str">
            <v>LIABILITIES</v>
          </cell>
          <cell r="V3297" t="str">
            <v>CURRENT LIAB</v>
          </cell>
        </row>
        <row r="3298">
          <cell r="C3298" t="str">
            <v>S3   G17010S331USD</v>
          </cell>
          <cell r="D3298" t="str">
            <v>DABAAG**</v>
          </cell>
          <cell r="E3298" t="str">
            <v>A/P</v>
          </cell>
          <cell r="F3298" t="str">
            <v>Balance Sheet</v>
          </cell>
          <cell r="G3298">
            <v>185322.8</v>
          </cell>
          <cell r="H3298">
            <v>149675.95000000001</v>
          </cell>
          <cell r="I3298">
            <v>157372.04999999999</v>
          </cell>
          <cell r="J3298">
            <v>156570.54999999999</v>
          </cell>
          <cell r="K3298">
            <v>96833.600000000006</v>
          </cell>
          <cell r="L3298">
            <v>126132.94</v>
          </cell>
          <cell r="M3298">
            <v>172591.04</v>
          </cell>
          <cell r="N3298">
            <v>114988.19</v>
          </cell>
          <cell r="O3298">
            <v>90175.55</v>
          </cell>
          <cell r="P3298">
            <v>-77436.22</v>
          </cell>
          <cell r="Q3298">
            <v>-60912.72</v>
          </cell>
          <cell r="R3298">
            <v>-73629.05</v>
          </cell>
          <cell r="S3298">
            <v>1037684.6799999999</v>
          </cell>
          <cell r="T3298" t="str">
            <v>USD</v>
          </cell>
          <cell r="U3298" t="str">
            <v>LIABILITIES</v>
          </cell>
          <cell r="V3298" t="str">
            <v>CURRENT LIAB</v>
          </cell>
        </row>
        <row r="3299">
          <cell r="C3299" t="str">
            <v>S3   G17010S332USD</v>
          </cell>
          <cell r="D3299" t="str">
            <v>DABAAG**</v>
          </cell>
          <cell r="E3299" t="str">
            <v>A/P</v>
          </cell>
          <cell r="F3299" t="str">
            <v>Balance Sheet</v>
          </cell>
          <cell r="G3299">
            <v>21853.49</v>
          </cell>
          <cell r="H3299">
            <v>-5130.37</v>
          </cell>
          <cell r="I3299">
            <v>4082.7</v>
          </cell>
          <cell r="J3299">
            <v>6091.68</v>
          </cell>
          <cell r="K3299">
            <v>582.03</v>
          </cell>
          <cell r="L3299">
            <v>-60.93</v>
          </cell>
          <cell r="M3299">
            <v>5732.44</v>
          </cell>
          <cell r="N3299">
            <v>1068.74</v>
          </cell>
          <cell r="O3299">
            <v>-1250.95</v>
          </cell>
          <cell r="P3299">
            <v>-38062.199999999997</v>
          </cell>
          <cell r="Q3299">
            <v>-40167.51</v>
          </cell>
          <cell r="R3299">
            <v>-26335.23</v>
          </cell>
          <cell r="S3299">
            <v>-71596.11</v>
          </cell>
          <cell r="T3299" t="str">
            <v>USD</v>
          </cell>
          <cell r="U3299" t="str">
            <v>LIABILITIES</v>
          </cell>
          <cell r="V3299" t="str">
            <v>CURRENT LIAB</v>
          </cell>
        </row>
        <row r="3300">
          <cell r="C3300" t="str">
            <v>S3   G17010S344USD</v>
          </cell>
          <cell r="D3300" t="str">
            <v>DABAAG**</v>
          </cell>
          <cell r="E3300" t="str">
            <v>A/P</v>
          </cell>
          <cell r="F3300" t="str">
            <v>Balance Sheet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4436.37</v>
          </cell>
          <cell r="M3300">
            <v>4436.37</v>
          </cell>
          <cell r="N3300">
            <v>0</v>
          </cell>
          <cell r="O3300">
            <v>0</v>
          </cell>
          <cell r="P3300">
            <v>621.46</v>
          </cell>
          <cell r="Q3300">
            <v>0</v>
          </cell>
          <cell r="R3300">
            <v>629.17999999999995</v>
          </cell>
          <cell r="S3300">
            <v>10123.380000000001</v>
          </cell>
          <cell r="T3300" t="str">
            <v>USD</v>
          </cell>
          <cell r="U3300" t="str">
            <v>LIABILITIES</v>
          </cell>
          <cell r="V3300" t="str">
            <v>CURRENT LIAB</v>
          </cell>
        </row>
        <row r="3301">
          <cell r="C3301" t="str">
            <v>S3   G17010S351USD</v>
          </cell>
          <cell r="D3301" t="str">
            <v>DABAAG**</v>
          </cell>
          <cell r="E3301" t="str">
            <v>A/P</v>
          </cell>
          <cell r="F3301" t="str">
            <v>Balance Sheet</v>
          </cell>
          <cell r="G3301">
            <v>-96794.47</v>
          </cell>
          <cell r="H3301">
            <v>-5384.9</v>
          </cell>
          <cell r="I3301">
            <v>-78133.91</v>
          </cell>
          <cell r="J3301">
            <v>-11391.73</v>
          </cell>
          <cell r="K3301">
            <v>-40960.57</v>
          </cell>
          <cell r="L3301">
            <v>-22326.71</v>
          </cell>
          <cell r="M3301">
            <v>-18747.54</v>
          </cell>
          <cell r="N3301">
            <v>-66478.55</v>
          </cell>
          <cell r="O3301">
            <v>-26304.9</v>
          </cell>
          <cell r="P3301">
            <v>-35136.76</v>
          </cell>
          <cell r="Q3301">
            <v>-17597.259999999998</v>
          </cell>
          <cell r="R3301">
            <v>-19741.509999999998</v>
          </cell>
          <cell r="S3301">
            <v>-438998.81000000006</v>
          </cell>
          <cell r="T3301" t="str">
            <v>USD</v>
          </cell>
          <cell r="U3301" t="str">
            <v>LIABILITIES</v>
          </cell>
          <cell r="V3301" t="str">
            <v>CURRENT LIAB</v>
          </cell>
        </row>
        <row r="3302">
          <cell r="C3302" t="str">
            <v>S3   G17010S355USD</v>
          </cell>
          <cell r="D3302" t="str">
            <v>DABAAG**</v>
          </cell>
          <cell r="E3302" t="str">
            <v>A/P</v>
          </cell>
          <cell r="F3302" t="str">
            <v>Balance Sheet</v>
          </cell>
          <cell r="G3302">
            <v>750</v>
          </cell>
          <cell r="H3302">
            <v>750</v>
          </cell>
          <cell r="I3302">
            <v>-91.41</v>
          </cell>
          <cell r="J3302">
            <v>-601.36</v>
          </cell>
          <cell r="K3302">
            <v>8052.61</v>
          </cell>
          <cell r="L3302">
            <v>8521.31</v>
          </cell>
          <cell r="M3302">
            <v>29369.200000000001</v>
          </cell>
          <cell r="N3302">
            <v>769.57</v>
          </cell>
          <cell r="O3302">
            <v>-1418.92</v>
          </cell>
          <cell r="P3302">
            <v>769.57</v>
          </cell>
          <cell r="Q3302">
            <v>0</v>
          </cell>
          <cell r="R3302">
            <v>-385.81</v>
          </cell>
          <cell r="S3302">
            <v>46484.760000000009</v>
          </cell>
          <cell r="T3302" t="str">
            <v>USD</v>
          </cell>
          <cell r="U3302" t="str">
            <v>LIABILITIES</v>
          </cell>
          <cell r="V3302" t="str">
            <v>CURRENT LIAB</v>
          </cell>
        </row>
        <row r="3303">
          <cell r="C3303" t="str">
            <v>S3   G17010S36KUSD</v>
          </cell>
          <cell r="D3303" t="str">
            <v>DABAAG**</v>
          </cell>
          <cell r="E3303" t="str">
            <v>A/P</v>
          </cell>
          <cell r="F3303" t="str">
            <v>Balance Sheet</v>
          </cell>
          <cell r="G3303">
            <v>-9648.74</v>
          </cell>
          <cell r="H3303">
            <v>-12097.29</v>
          </cell>
          <cell r="I3303">
            <v>-15562.04</v>
          </cell>
          <cell r="J3303">
            <v>-19202.689999999999</v>
          </cell>
          <cell r="K3303">
            <v>-17531.099999999999</v>
          </cell>
          <cell r="L3303">
            <v>-17953.79</v>
          </cell>
          <cell r="M3303">
            <v>-10613.81</v>
          </cell>
          <cell r="N3303">
            <v>-13819.8</v>
          </cell>
          <cell r="O3303">
            <v>-9782.94</v>
          </cell>
          <cell r="P3303">
            <v>-5715.24</v>
          </cell>
          <cell r="Q3303">
            <v>-5856.88</v>
          </cell>
          <cell r="R3303">
            <v>-10521.38</v>
          </cell>
          <cell r="S3303">
            <v>-148305.70000000001</v>
          </cell>
          <cell r="T3303" t="str">
            <v>USD</v>
          </cell>
          <cell r="U3303" t="str">
            <v>LIABILITIES</v>
          </cell>
          <cell r="V3303" t="str">
            <v>CURRENT LIAB</v>
          </cell>
        </row>
        <row r="3304">
          <cell r="C3304" t="str">
            <v>S3   G17010S396USD</v>
          </cell>
          <cell r="D3304" t="str">
            <v>DABAAG**</v>
          </cell>
          <cell r="E3304" t="str">
            <v>A/P</v>
          </cell>
          <cell r="F3304" t="str">
            <v>Balance Sheet</v>
          </cell>
          <cell r="G3304">
            <v>415131.5</v>
          </cell>
          <cell r="H3304">
            <v>264317.27</v>
          </cell>
          <cell r="I3304">
            <v>238186.04</v>
          </cell>
          <cell r="J3304">
            <v>284250.71999999997</v>
          </cell>
          <cell r="K3304">
            <v>335376.28999999998</v>
          </cell>
          <cell r="L3304">
            <v>288034.98</v>
          </cell>
          <cell r="M3304">
            <v>260710.08</v>
          </cell>
          <cell r="N3304">
            <v>233160.53</v>
          </cell>
          <cell r="O3304">
            <v>264639.46000000002</v>
          </cell>
          <cell r="P3304">
            <v>235731.78</v>
          </cell>
          <cell r="Q3304">
            <v>126592.36</v>
          </cell>
          <cell r="R3304">
            <v>176978.52</v>
          </cell>
          <cell r="S3304">
            <v>3123109.53</v>
          </cell>
          <cell r="T3304" t="str">
            <v>USD</v>
          </cell>
          <cell r="U3304" t="str">
            <v>LIABILITIES</v>
          </cell>
          <cell r="V3304" t="str">
            <v>CURRENT LIAB</v>
          </cell>
        </row>
        <row r="3305">
          <cell r="C3305" t="str">
            <v>S3   G17010S3EPUSD</v>
          </cell>
          <cell r="D3305" t="str">
            <v>DABAAG**</v>
          </cell>
          <cell r="E3305" t="str">
            <v>A/P</v>
          </cell>
          <cell r="F3305" t="str">
            <v>Balance Sheet</v>
          </cell>
          <cell r="G3305">
            <v>-50000</v>
          </cell>
          <cell r="H3305">
            <v>-50000</v>
          </cell>
          <cell r="I3305">
            <v>-50000</v>
          </cell>
          <cell r="J3305">
            <v>-50000</v>
          </cell>
          <cell r="K3305">
            <v>-50000</v>
          </cell>
          <cell r="L3305">
            <v>-50000</v>
          </cell>
          <cell r="M3305">
            <v>-50000</v>
          </cell>
          <cell r="N3305">
            <v>-50000</v>
          </cell>
          <cell r="O3305">
            <v>-50000</v>
          </cell>
          <cell r="P3305">
            <v>-50000</v>
          </cell>
          <cell r="Q3305">
            <v>-50000</v>
          </cell>
          <cell r="R3305">
            <v>-50000</v>
          </cell>
          <cell r="S3305">
            <v>-600000</v>
          </cell>
          <cell r="T3305" t="str">
            <v>USD</v>
          </cell>
          <cell r="U3305" t="str">
            <v>LIABILITIES</v>
          </cell>
          <cell r="V3305" t="str">
            <v>CURRENT LIAB</v>
          </cell>
        </row>
        <row r="3306">
          <cell r="C3306" t="str">
            <v>S3   G17010S3IMUSD</v>
          </cell>
          <cell r="D3306" t="str">
            <v>DABAAG**</v>
          </cell>
          <cell r="E3306" t="str">
            <v>A/P</v>
          </cell>
          <cell r="F3306" t="str">
            <v>Balance Sheet</v>
          </cell>
          <cell r="G3306">
            <v>33260</v>
          </cell>
          <cell r="H3306">
            <v>32840</v>
          </cell>
          <cell r="I3306">
            <v>32800</v>
          </cell>
          <cell r="J3306">
            <v>32800</v>
          </cell>
          <cell r="K3306">
            <v>34332</v>
          </cell>
          <cell r="L3306">
            <v>33607.75</v>
          </cell>
          <cell r="M3306">
            <v>25360</v>
          </cell>
          <cell r="N3306">
            <v>42240</v>
          </cell>
          <cell r="O3306">
            <v>34171.910000000003</v>
          </cell>
          <cell r="P3306">
            <v>0</v>
          </cell>
          <cell r="Q3306">
            <v>0</v>
          </cell>
          <cell r="R3306">
            <v>-8672</v>
          </cell>
          <cell r="S3306">
            <v>292739.66000000003</v>
          </cell>
          <cell r="T3306" t="str">
            <v>USD</v>
          </cell>
          <cell r="U3306" t="str">
            <v>LIABILITIES</v>
          </cell>
          <cell r="V3306" t="str">
            <v>CURRENT LIAB</v>
          </cell>
        </row>
        <row r="3307">
          <cell r="C3307" t="str">
            <v>S3   G17010S3IVUSD</v>
          </cell>
          <cell r="D3307" t="str">
            <v>DABAAG**</v>
          </cell>
          <cell r="E3307" t="str">
            <v>A/P</v>
          </cell>
          <cell r="F3307" t="str">
            <v>Balance Sheet</v>
          </cell>
          <cell r="G3307">
            <v>-259427.67</v>
          </cell>
          <cell r="H3307">
            <v>-280409.05</v>
          </cell>
          <cell r="I3307">
            <v>-48307.57</v>
          </cell>
          <cell r="J3307">
            <v>-21949.64</v>
          </cell>
          <cell r="K3307">
            <v>-24785.16</v>
          </cell>
          <cell r="L3307">
            <v>-280431.63</v>
          </cell>
          <cell r="M3307">
            <v>-81712.22</v>
          </cell>
          <cell r="N3307">
            <v>-395038.53</v>
          </cell>
          <cell r="O3307">
            <v>-401896.14</v>
          </cell>
          <cell r="P3307">
            <v>-451740.12</v>
          </cell>
          <cell r="Q3307">
            <v>-460946.72</v>
          </cell>
          <cell r="R3307">
            <v>-668729.68000000005</v>
          </cell>
          <cell r="S3307">
            <v>-3375374.1300000004</v>
          </cell>
          <cell r="T3307" t="str">
            <v>USD</v>
          </cell>
          <cell r="U3307" t="str">
            <v>LIABILITIES</v>
          </cell>
          <cell r="V3307" t="str">
            <v>CURRENT LIAB</v>
          </cell>
        </row>
        <row r="3308">
          <cell r="C3308" t="str">
            <v>S3   G17010S3JAUSD</v>
          </cell>
          <cell r="D3308" t="str">
            <v>DABAAG**</v>
          </cell>
          <cell r="E3308" t="str">
            <v>A/P</v>
          </cell>
          <cell r="F3308" t="str">
            <v>Balance Sheet</v>
          </cell>
          <cell r="G3308">
            <v>-240000</v>
          </cell>
          <cell r="H3308">
            <v>-235000</v>
          </cell>
          <cell r="I3308">
            <v>-230000</v>
          </cell>
          <cell r="J3308">
            <v>-225000</v>
          </cell>
          <cell r="K3308">
            <v>-220000</v>
          </cell>
          <cell r="L3308">
            <v>-215000</v>
          </cell>
          <cell r="M3308">
            <v>-210000</v>
          </cell>
          <cell r="N3308">
            <v>-205000</v>
          </cell>
          <cell r="O3308">
            <v>-200000</v>
          </cell>
          <cell r="P3308">
            <v>-195000</v>
          </cell>
          <cell r="Q3308">
            <v>-190000</v>
          </cell>
          <cell r="R3308">
            <v>-185000</v>
          </cell>
          <cell r="S3308">
            <v>-2550000</v>
          </cell>
          <cell r="T3308" t="str">
            <v>USD</v>
          </cell>
          <cell r="U3308" t="str">
            <v>LIABILITIES</v>
          </cell>
          <cell r="V3308" t="str">
            <v>CURRENT LIAB</v>
          </cell>
        </row>
        <row r="3309">
          <cell r="C3309" t="str">
            <v>S3   G17010S3MMUSD</v>
          </cell>
          <cell r="D3309" t="str">
            <v>DABAAG**</v>
          </cell>
          <cell r="E3309" t="str">
            <v>A/P</v>
          </cell>
          <cell r="F3309" t="str">
            <v>Balance Sheet</v>
          </cell>
          <cell r="G3309">
            <v>-18141.91</v>
          </cell>
          <cell r="H3309">
            <v>-19446.13</v>
          </cell>
          <cell r="I3309">
            <v>-17688.59</v>
          </cell>
          <cell r="J3309">
            <v>-12687.97</v>
          </cell>
          <cell r="K3309">
            <v>-10615.86</v>
          </cell>
          <cell r="L3309">
            <v>-12965.71</v>
          </cell>
          <cell r="M3309">
            <v>-93931.44</v>
          </cell>
          <cell r="N3309">
            <v>-30412.42</v>
          </cell>
          <cell r="O3309">
            <v>-8364.92</v>
          </cell>
          <cell r="P3309">
            <v>-10944.99</v>
          </cell>
          <cell r="Q3309">
            <v>-9861.57</v>
          </cell>
          <cell r="R3309">
            <v>-9666.9599999999991</v>
          </cell>
          <cell r="S3309">
            <v>-254728.47000000003</v>
          </cell>
          <cell r="T3309" t="str">
            <v>USD</v>
          </cell>
          <cell r="U3309" t="str">
            <v>LIABILITIES</v>
          </cell>
          <cell r="V3309" t="str">
            <v>CURRENT LIAB</v>
          </cell>
        </row>
        <row r="3310">
          <cell r="C3310" t="str">
            <v>S3   G17010S3RQUSD</v>
          </cell>
          <cell r="D3310" t="str">
            <v>DABAAG**</v>
          </cell>
          <cell r="E3310" t="str">
            <v>A/P</v>
          </cell>
          <cell r="F3310" t="str">
            <v>Balance Sheet</v>
          </cell>
          <cell r="G3310">
            <v>76766.350000000006</v>
          </cell>
          <cell r="H3310">
            <v>86435.22</v>
          </cell>
          <cell r="I3310">
            <v>92905.12</v>
          </cell>
          <cell r="J3310">
            <v>109737.74</v>
          </cell>
          <cell r="K3310">
            <v>86458.93</v>
          </cell>
          <cell r="L3310">
            <v>34790.18</v>
          </cell>
          <cell r="M3310">
            <v>99415.52</v>
          </cell>
          <cell r="N3310">
            <v>89430.42</v>
          </cell>
          <cell r="O3310">
            <v>59576.69</v>
          </cell>
          <cell r="P3310">
            <v>128165.06</v>
          </cell>
          <cell r="Q3310">
            <v>68587.91</v>
          </cell>
          <cell r="R3310">
            <v>91506.07</v>
          </cell>
          <cell r="S3310">
            <v>1023775.21</v>
          </cell>
          <cell r="T3310" t="str">
            <v>USD</v>
          </cell>
          <cell r="U3310" t="str">
            <v>LIABILITIES</v>
          </cell>
          <cell r="V3310" t="str">
            <v>CURRENT LIAB</v>
          </cell>
        </row>
        <row r="3311">
          <cell r="C3311" t="str">
            <v>S3   G17010S3SEUSD</v>
          </cell>
          <cell r="D3311" t="str">
            <v>DABAAG**</v>
          </cell>
          <cell r="E3311" t="str">
            <v>A/P</v>
          </cell>
          <cell r="F3311" t="str">
            <v>Balance Sheet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 t="str">
            <v>USD</v>
          </cell>
          <cell r="U3311" t="str">
            <v>LIABILITIES</v>
          </cell>
          <cell r="V3311" t="str">
            <v>CURRENT LIAB</v>
          </cell>
        </row>
        <row r="3312">
          <cell r="C3312" t="str">
            <v>S3   G17010S3YZUSD</v>
          </cell>
          <cell r="D3312" t="str">
            <v>DABAAG**</v>
          </cell>
          <cell r="E3312" t="str">
            <v>A/P</v>
          </cell>
          <cell r="F3312" t="str">
            <v>Balance Sheet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3623.99</v>
          </cell>
          <cell r="O3312">
            <v>54985.59</v>
          </cell>
          <cell r="P3312">
            <v>-48121.760000000002</v>
          </cell>
          <cell r="Q3312">
            <v>-16352.84</v>
          </cell>
          <cell r="R3312">
            <v>-793.1</v>
          </cell>
          <cell r="S3312">
            <v>-6658.1200000000081</v>
          </cell>
          <cell r="T3312" t="str">
            <v>USD</v>
          </cell>
          <cell r="U3312" t="str">
            <v>LIABILITIES</v>
          </cell>
          <cell r="V3312" t="str">
            <v>CURRENT LIAB</v>
          </cell>
        </row>
        <row r="3313">
          <cell r="C3313" t="str">
            <v>S3   G1701400TMUSD</v>
          </cell>
          <cell r="D3313" t="str">
            <v>DABAAG**</v>
          </cell>
          <cell r="E3313" t="str">
            <v>A/P</v>
          </cell>
          <cell r="F3313" t="str">
            <v>Balance Sheet</v>
          </cell>
          <cell r="G3313">
            <v>-1499.07</v>
          </cell>
          <cell r="H3313">
            <v>-652.75</v>
          </cell>
          <cell r="I3313">
            <v>-1784.67</v>
          </cell>
          <cell r="J3313">
            <v>-3852.46</v>
          </cell>
          <cell r="K3313">
            <v>-3948.61</v>
          </cell>
          <cell r="L3313">
            <v>-3598.26</v>
          </cell>
          <cell r="M3313">
            <v>-533.66999999999996</v>
          </cell>
          <cell r="N3313">
            <v>-259.52999999999997</v>
          </cell>
          <cell r="O3313">
            <v>-2207.27</v>
          </cell>
          <cell r="P3313">
            <v>0</v>
          </cell>
          <cell r="Q3313">
            <v>-140.35</v>
          </cell>
          <cell r="R3313">
            <v>-481.96</v>
          </cell>
          <cell r="S3313">
            <v>-18958.599999999999</v>
          </cell>
          <cell r="T3313" t="str">
            <v>USD</v>
          </cell>
          <cell r="U3313" t="str">
            <v>LIABILITIES</v>
          </cell>
          <cell r="V3313" t="str">
            <v>CURRENT LIAB</v>
          </cell>
        </row>
        <row r="3314">
          <cell r="C3314" t="str">
            <v>S3   G1701401TMUSD</v>
          </cell>
          <cell r="D3314" t="str">
            <v>DABAAG**</v>
          </cell>
          <cell r="E3314" t="str">
            <v>A/P</v>
          </cell>
          <cell r="F3314" t="str">
            <v>Balance Sheet</v>
          </cell>
          <cell r="G3314">
            <v>-10666.71</v>
          </cell>
          <cell r="H3314">
            <v>-5197.9799999999996</v>
          </cell>
          <cell r="I3314">
            <v>-6877.43</v>
          </cell>
          <cell r="J3314">
            <v>-2771.89</v>
          </cell>
          <cell r="K3314">
            <v>-910.48</v>
          </cell>
          <cell r="L3314">
            <v>-1407.97</v>
          </cell>
          <cell r="M3314">
            <v>-2645.34</v>
          </cell>
          <cell r="N3314">
            <v>-3569.04</v>
          </cell>
          <cell r="O3314">
            <v>-6090.19</v>
          </cell>
          <cell r="P3314">
            <v>-5202.1899999999996</v>
          </cell>
          <cell r="Q3314">
            <v>-4507.63</v>
          </cell>
          <cell r="R3314">
            <v>-6434.19</v>
          </cell>
          <cell r="S3314">
            <v>-56281.04</v>
          </cell>
          <cell r="T3314" t="str">
            <v>USD</v>
          </cell>
          <cell r="U3314" t="str">
            <v>LIABILITIES</v>
          </cell>
          <cell r="V3314" t="str">
            <v>CURRENT LIAB</v>
          </cell>
        </row>
        <row r="3315">
          <cell r="C3315" t="str">
            <v>S3   G1701402TMUSD</v>
          </cell>
          <cell r="D3315" t="str">
            <v>DABAAG**</v>
          </cell>
          <cell r="E3315" t="str">
            <v>A/P</v>
          </cell>
          <cell r="F3315" t="str">
            <v>Balance Sheet</v>
          </cell>
          <cell r="G3315">
            <v>-44214.38</v>
          </cell>
          <cell r="H3315">
            <v>-46311.07</v>
          </cell>
          <cell r="I3315">
            <v>-30737.29</v>
          </cell>
          <cell r="J3315">
            <v>-46379.57</v>
          </cell>
          <cell r="K3315">
            <v>-46535.37</v>
          </cell>
          <cell r="L3315">
            <v>-78575.740000000005</v>
          </cell>
          <cell r="M3315">
            <v>-42717.64</v>
          </cell>
          <cell r="N3315">
            <v>-40704.239999999998</v>
          </cell>
          <cell r="O3315">
            <v>-51011.61</v>
          </cell>
          <cell r="P3315">
            <v>-46930.06</v>
          </cell>
          <cell r="Q3315">
            <v>-40769.879999999997</v>
          </cell>
          <cell r="R3315">
            <v>-42742.98</v>
          </cell>
          <cell r="S3315">
            <v>-557629.82999999996</v>
          </cell>
          <cell r="T3315" t="str">
            <v>USD</v>
          </cell>
          <cell r="U3315" t="str">
            <v>LIABILITIES</v>
          </cell>
          <cell r="V3315" t="str">
            <v>CURRENT LIAB</v>
          </cell>
        </row>
        <row r="3316">
          <cell r="C3316" t="str">
            <v>S3   G1701403TMUSD</v>
          </cell>
          <cell r="D3316" t="str">
            <v>DABAAG**</v>
          </cell>
          <cell r="E3316" t="str">
            <v>A/P</v>
          </cell>
          <cell r="F3316" t="str">
            <v>Balance Sheet</v>
          </cell>
          <cell r="G3316">
            <v>-5776.57</v>
          </cell>
          <cell r="H3316">
            <v>-7366.48</v>
          </cell>
          <cell r="I3316">
            <v>-5092.38</v>
          </cell>
          <cell r="J3316">
            <v>-182.49</v>
          </cell>
          <cell r="K3316">
            <v>-967.75</v>
          </cell>
          <cell r="L3316">
            <v>-1978.49</v>
          </cell>
          <cell r="M3316">
            <v>-1868.86</v>
          </cell>
          <cell r="N3316">
            <v>-1729.63</v>
          </cell>
          <cell r="O3316">
            <v>-5626.3</v>
          </cell>
          <cell r="P3316">
            <v>-4056.99</v>
          </cell>
          <cell r="Q3316">
            <v>-4956.38</v>
          </cell>
          <cell r="R3316">
            <v>-5925.49</v>
          </cell>
          <cell r="S3316">
            <v>-45527.81</v>
          </cell>
          <cell r="T3316" t="str">
            <v>USD</v>
          </cell>
          <cell r="U3316" t="str">
            <v>LIABILITIES</v>
          </cell>
          <cell r="V3316" t="str">
            <v>CURRENT LIAB</v>
          </cell>
        </row>
        <row r="3317">
          <cell r="C3317" t="str">
            <v>S3   G1701405TMUSD</v>
          </cell>
          <cell r="D3317" t="str">
            <v>DABAAG**</v>
          </cell>
          <cell r="E3317" t="str">
            <v>A/P</v>
          </cell>
          <cell r="F3317" t="str">
            <v>Balance Sheet</v>
          </cell>
          <cell r="G3317">
            <v>-2434.4</v>
          </cell>
          <cell r="H3317">
            <v>-1490.98</v>
          </cell>
          <cell r="I3317">
            <v>-1222.33</v>
          </cell>
          <cell r="J3317">
            <v>-193.42</v>
          </cell>
          <cell r="K3317">
            <v>-206.38</v>
          </cell>
          <cell r="L3317">
            <v>-1328.67</v>
          </cell>
          <cell r="M3317">
            <v>-1197.31</v>
          </cell>
          <cell r="N3317">
            <v>-1220.01</v>
          </cell>
          <cell r="O3317">
            <v>-1465.35</v>
          </cell>
          <cell r="P3317">
            <v>-1459.58</v>
          </cell>
          <cell r="Q3317">
            <v>-938.81</v>
          </cell>
          <cell r="R3317">
            <v>-1040.29</v>
          </cell>
          <cell r="S3317">
            <v>-14197.529999999999</v>
          </cell>
          <cell r="T3317" t="str">
            <v>USD</v>
          </cell>
          <cell r="U3317" t="str">
            <v>LIABILITIES</v>
          </cell>
          <cell r="V3317" t="str">
            <v>CURRENT LIAB</v>
          </cell>
        </row>
        <row r="3318">
          <cell r="C3318" t="str">
            <v>S3   G1701406TMUSD</v>
          </cell>
          <cell r="D3318" t="str">
            <v>DABAAG**</v>
          </cell>
          <cell r="E3318" t="str">
            <v>A/P</v>
          </cell>
          <cell r="F3318" t="str">
            <v>Balance Sheet</v>
          </cell>
          <cell r="G3318">
            <v>-60</v>
          </cell>
          <cell r="H3318">
            <v>-5299.58</v>
          </cell>
          <cell r="I3318">
            <v>0</v>
          </cell>
          <cell r="J3318">
            <v>-55</v>
          </cell>
          <cell r="K3318">
            <v>0</v>
          </cell>
          <cell r="L3318">
            <v>-23</v>
          </cell>
          <cell r="M3318">
            <v>-23</v>
          </cell>
          <cell r="N3318">
            <v>-18</v>
          </cell>
          <cell r="O3318">
            <v>-21</v>
          </cell>
          <cell r="P3318">
            <v>-48</v>
          </cell>
          <cell r="Q3318">
            <v>-9</v>
          </cell>
          <cell r="R3318">
            <v>-70</v>
          </cell>
          <cell r="S3318">
            <v>-5626.58</v>
          </cell>
          <cell r="T3318" t="str">
            <v>USD</v>
          </cell>
          <cell r="U3318" t="str">
            <v>LIABILITIES</v>
          </cell>
          <cell r="V3318" t="str">
            <v>CURRENT LIAB</v>
          </cell>
        </row>
        <row r="3319">
          <cell r="C3319" t="str">
            <v>S3   G1701407TMUSD</v>
          </cell>
          <cell r="D3319" t="str">
            <v>DABAAG**</v>
          </cell>
          <cell r="E3319" t="str">
            <v>A/P</v>
          </cell>
          <cell r="F3319" t="str">
            <v>Balance Sheet</v>
          </cell>
          <cell r="G3319">
            <v>-21979.82</v>
          </cell>
          <cell r="H3319">
            <v>-28479.5</v>
          </cell>
          <cell r="I3319">
            <v>-9901.02</v>
          </cell>
          <cell r="J3319">
            <v>-13124.61</v>
          </cell>
          <cell r="K3319">
            <v>-5615.66</v>
          </cell>
          <cell r="L3319">
            <v>-7920.02</v>
          </cell>
          <cell r="M3319">
            <v>-4539.8999999999996</v>
          </cell>
          <cell r="N3319">
            <v>-4908.3999999999996</v>
          </cell>
          <cell r="O3319">
            <v>-8078.97</v>
          </cell>
          <cell r="P3319">
            <v>-10161.9</v>
          </cell>
          <cell r="Q3319">
            <v>-10186</v>
          </cell>
          <cell r="R3319">
            <v>-9650.0400000000009</v>
          </cell>
          <cell r="S3319">
            <v>-134545.84</v>
          </cell>
          <cell r="T3319" t="str">
            <v>USD</v>
          </cell>
          <cell r="U3319" t="str">
            <v>LIABILITIES</v>
          </cell>
          <cell r="V3319" t="str">
            <v>CURRENT LIAB</v>
          </cell>
        </row>
        <row r="3320">
          <cell r="C3320" t="str">
            <v>S3   G1701408TMUSD</v>
          </cell>
          <cell r="D3320" t="str">
            <v>DABAAG**</v>
          </cell>
          <cell r="E3320" t="str">
            <v>A/P</v>
          </cell>
          <cell r="F3320" t="str">
            <v>Balance Sheet</v>
          </cell>
          <cell r="G3320">
            <v>-11613.28</v>
          </cell>
          <cell r="H3320">
            <v>-8281.51</v>
          </cell>
          <cell r="I3320">
            <v>-5876.98</v>
          </cell>
          <cell r="J3320">
            <v>-7182.75</v>
          </cell>
          <cell r="K3320">
            <v>-4915.62</v>
          </cell>
          <cell r="L3320">
            <v>-4931.0200000000004</v>
          </cell>
          <cell r="M3320">
            <v>-3407.8</v>
          </cell>
          <cell r="N3320">
            <v>-8222.02</v>
          </cell>
          <cell r="O3320">
            <v>-7546.16</v>
          </cell>
          <cell r="P3320">
            <v>-8738.1</v>
          </cell>
          <cell r="Q3320">
            <v>-7320.97</v>
          </cell>
          <cell r="R3320">
            <v>-5219.12</v>
          </cell>
          <cell r="S3320">
            <v>-83255.330000000016</v>
          </cell>
          <cell r="T3320" t="str">
            <v>USD</v>
          </cell>
          <cell r="U3320" t="str">
            <v>LIABILITIES</v>
          </cell>
          <cell r="V3320" t="str">
            <v>CURRENT LIAB</v>
          </cell>
        </row>
        <row r="3321">
          <cell r="C3321" t="str">
            <v>S3   G1701412TMUSD</v>
          </cell>
          <cell r="D3321" t="str">
            <v>DABAAG**</v>
          </cell>
          <cell r="E3321" t="str">
            <v>A/P</v>
          </cell>
          <cell r="F3321" t="str">
            <v>Balance Sheet</v>
          </cell>
          <cell r="G3321">
            <v>-7058.31</v>
          </cell>
          <cell r="H3321">
            <v>-4882.33</v>
          </cell>
          <cell r="I3321">
            <v>-2684.01</v>
          </cell>
          <cell r="J3321">
            <v>-3508.05</v>
          </cell>
          <cell r="K3321">
            <v>-1587.31</v>
          </cell>
          <cell r="L3321">
            <v>-2259.13</v>
          </cell>
          <cell r="M3321">
            <v>-193.98</v>
          </cell>
          <cell r="N3321">
            <v>-3329.85</v>
          </cell>
          <cell r="O3321">
            <v>-3358.65</v>
          </cell>
          <cell r="P3321">
            <v>-4115.6000000000004</v>
          </cell>
          <cell r="Q3321">
            <v>-2946.54</v>
          </cell>
          <cell r="R3321">
            <v>-3402.18</v>
          </cell>
          <cell r="S3321">
            <v>-39325.94</v>
          </cell>
          <cell r="T3321" t="str">
            <v>USD</v>
          </cell>
          <cell r="U3321" t="str">
            <v>LIABILITIES</v>
          </cell>
          <cell r="V3321" t="str">
            <v>CURRENT LIAB</v>
          </cell>
        </row>
        <row r="3322">
          <cell r="C3322" t="str">
            <v>S3   G1701413TMUSD</v>
          </cell>
          <cell r="D3322" t="str">
            <v>DABAAG**</v>
          </cell>
          <cell r="E3322" t="str">
            <v>A/P</v>
          </cell>
          <cell r="F3322" t="str">
            <v>Balance Sheet</v>
          </cell>
          <cell r="G3322">
            <v>-14113.66</v>
          </cell>
          <cell r="H3322">
            <v>-13141.93</v>
          </cell>
          <cell r="I3322">
            <v>-8482.74</v>
          </cell>
          <cell r="J3322">
            <v>-7190.5</v>
          </cell>
          <cell r="K3322">
            <v>-2827.78</v>
          </cell>
          <cell r="L3322">
            <v>-5284.09</v>
          </cell>
          <cell r="M3322">
            <v>-2173.38</v>
          </cell>
          <cell r="N3322">
            <v>-3900.35</v>
          </cell>
          <cell r="O3322">
            <v>-4427.24</v>
          </cell>
          <cell r="P3322">
            <v>-4107.8</v>
          </cell>
          <cell r="Q3322">
            <v>-3900.93</v>
          </cell>
          <cell r="R3322">
            <v>-5294.86</v>
          </cell>
          <cell r="S3322">
            <v>-74845.25999999998</v>
          </cell>
          <cell r="T3322" t="str">
            <v>USD</v>
          </cell>
          <cell r="U3322" t="str">
            <v>LIABILITIES</v>
          </cell>
          <cell r="V3322" t="str">
            <v>CURRENT LIAB</v>
          </cell>
        </row>
        <row r="3323">
          <cell r="C3323" t="str">
            <v>S3   G1701414TMUSD</v>
          </cell>
          <cell r="D3323" t="str">
            <v>DABAAG**</v>
          </cell>
          <cell r="E3323" t="str">
            <v>A/P</v>
          </cell>
          <cell r="F3323" t="str">
            <v>Balance Sheet</v>
          </cell>
          <cell r="G3323">
            <v>-16518.919999999998</v>
          </cell>
          <cell r="H3323">
            <v>-14656.43</v>
          </cell>
          <cell r="I3323">
            <v>-9966.8799999999992</v>
          </cell>
          <cell r="J3323">
            <v>-6142.72</v>
          </cell>
          <cell r="K3323">
            <v>-7148.47</v>
          </cell>
          <cell r="L3323">
            <v>-4797.3900000000003</v>
          </cell>
          <cell r="M3323">
            <v>-4682.66</v>
          </cell>
          <cell r="N3323">
            <v>-5053.29</v>
          </cell>
          <cell r="O3323">
            <v>-5114.5</v>
          </cell>
          <cell r="P3323">
            <v>-5881.95</v>
          </cell>
          <cell r="Q3323">
            <v>-5909.21</v>
          </cell>
          <cell r="R3323">
            <v>-4797.66</v>
          </cell>
          <cell r="S3323">
            <v>-90670.080000000002</v>
          </cell>
          <cell r="T3323" t="str">
            <v>USD</v>
          </cell>
          <cell r="U3323" t="str">
            <v>LIABILITIES</v>
          </cell>
          <cell r="V3323" t="str">
            <v>CURRENT LIAB</v>
          </cell>
        </row>
        <row r="3324">
          <cell r="C3324" t="str">
            <v>S3   G1701415TMUSD</v>
          </cell>
          <cell r="D3324" t="str">
            <v>DABAAG**</v>
          </cell>
          <cell r="E3324" t="str">
            <v>A/P</v>
          </cell>
          <cell r="F3324" t="str">
            <v>Balance Sheet</v>
          </cell>
          <cell r="G3324">
            <v>-3255.37</v>
          </cell>
          <cell r="H3324">
            <v>-3244.59</v>
          </cell>
          <cell r="I3324">
            <v>-1691.88</v>
          </cell>
          <cell r="J3324">
            <v>142.16</v>
          </cell>
          <cell r="K3324">
            <v>-351.34</v>
          </cell>
          <cell r="L3324">
            <v>1438.36</v>
          </cell>
          <cell r="M3324">
            <v>2117.11</v>
          </cell>
          <cell r="N3324">
            <v>506.43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-4339.1200000000008</v>
          </cell>
          <cell r="T3324" t="str">
            <v>USD</v>
          </cell>
          <cell r="U3324" t="str">
            <v>LIABILITIES</v>
          </cell>
          <cell r="V3324" t="str">
            <v>CURRENT LIAB</v>
          </cell>
        </row>
        <row r="3325">
          <cell r="C3325" t="str">
            <v>S3   G1701417TMUSD</v>
          </cell>
          <cell r="D3325" t="str">
            <v>DABAAG**</v>
          </cell>
          <cell r="E3325" t="str">
            <v>A/P</v>
          </cell>
          <cell r="F3325" t="str">
            <v>Balance Sheet</v>
          </cell>
          <cell r="G3325">
            <v>-18413.82</v>
          </cell>
          <cell r="H3325">
            <v>-18109.34</v>
          </cell>
          <cell r="I3325">
            <v>-12783.41</v>
          </cell>
          <cell r="J3325">
            <v>-2154.06</v>
          </cell>
          <cell r="K3325">
            <v>2799.16</v>
          </cell>
          <cell r="L3325">
            <v>2799.16</v>
          </cell>
          <cell r="M3325">
            <v>2799.16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-43063.149999999994</v>
          </cell>
          <cell r="T3325" t="str">
            <v>USD</v>
          </cell>
          <cell r="U3325" t="str">
            <v>LIABILITIES</v>
          </cell>
          <cell r="V3325" t="str">
            <v>CURRENT LIAB</v>
          </cell>
        </row>
        <row r="3326">
          <cell r="C3326" t="str">
            <v>S3   G1701418TMUSD</v>
          </cell>
          <cell r="D3326" t="str">
            <v>DABAAG**</v>
          </cell>
          <cell r="E3326" t="str">
            <v>A/P</v>
          </cell>
          <cell r="F3326" t="str">
            <v>Balance Sheet</v>
          </cell>
          <cell r="G3326">
            <v>-573.94000000000005</v>
          </cell>
          <cell r="H3326">
            <v>-573.94000000000005</v>
          </cell>
          <cell r="I3326">
            <v>0</v>
          </cell>
          <cell r="J3326">
            <v>0</v>
          </cell>
          <cell r="K3326">
            <v>0</v>
          </cell>
          <cell r="L3326">
            <v>0</v>
          </cell>
          <cell r="M3326">
            <v>0</v>
          </cell>
          <cell r="N3326">
            <v>0</v>
          </cell>
          <cell r="O3326">
            <v>0</v>
          </cell>
          <cell r="P3326">
            <v>0</v>
          </cell>
          <cell r="Q3326">
            <v>0</v>
          </cell>
          <cell r="R3326">
            <v>0</v>
          </cell>
          <cell r="S3326">
            <v>-1147.8800000000001</v>
          </cell>
          <cell r="T3326" t="str">
            <v>USD</v>
          </cell>
          <cell r="U3326" t="str">
            <v>LIABILITIES</v>
          </cell>
          <cell r="V3326" t="str">
            <v>CURRENT LIAB</v>
          </cell>
        </row>
        <row r="3327">
          <cell r="C3327" t="str">
            <v>S3   G1701419TMUSD</v>
          </cell>
          <cell r="D3327" t="str">
            <v>DABAAG**</v>
          </cell>
          <cell r="E3327" t="str">
            <v>A/P</v>
          </cell>
          <cell r="F3327" t="str">
            <v>Balance Sheet</v>
          </cell>
          <cell r="G3327">
            <v>-8026.8</v>
          </cell>
          <cell r="H3327">
            <v>-3869.44</v>
          </cell>
          <cell r="I3327">
            <v>-2089.8200000000002</v>
          </cell>
          <cell r="J3327">
            <v>-1861.48</v>
          </cell>
          <cell r="K3327">
            <v>-1613.16</v>
          </cell>
          <cell r="L3327">
            <v>-680.19</v>
          </cell>
          <cell r="M3327">
            <v>-2022.12</v>
          </cell>
          <cell r="N3327">
            <v>-3094.8</v>
          </cell>
          <cell r="O3327">
            <v>-3541.42</v>
          </cell>
          <cell r="P3327">
            <v>-5170.21</v>
          </cell>
          <cell r="Q3327">
            <v>-2643.65</v>
          </cell>
          <cell r="R3327">
            <v>-4749</v>
          </cell>
          <cell r="S3327">
            <v>-39362.089999999997</v>
          </cell>
          <cell r="T3327" t="str">
            <v>USD</v>
          </cell>
          <cell r="U3327" t="str">
            <v>LIABILITIES</v>
          </cell>
          <cell r="V3327" t="str">
            <v>CURRENT LIAB</v>
          </cell>
        </row>
        <row r="3328">
          <cell r="C3328" t="str">
            <v>S3   G1701420TMUSD</v>
          </cell>
          <cell r="D3328" t="str">
            <v>DABAAG**</v>
          </cell>
          <cell r="E3328" t="str">
            <v>A/P</v>
          </cell>
          <cell r="F3328" t="str">
            <v>Balance Sheet</v>
          </cell>
          <cell r="G3328">
            <v>-29264.71</v>
          </cell>
          <cell r="H3328">
            <v>-26779.9</v>
          </cell>
          <cell r="I3328">
            <v>-16078.9</v>
          </cell>
          <cell r="J3328">
            <v>-10956.6</v>
          </cell>
          <cell r="K3328">
            <v>-10925.55</v>
          </cell>
          <cell r="L3328">
            <v>-9746.31</v>
          </cell>
          <cell r="M3328">
            <v>-13127.29</v>
          </cell>
          <cell r="N3328">
            <v>-9152.0300000000007</v>
          </cell>
          <cell r="O3328">
            <v>-13740.96</v>
          </cell>
          <cell r="P3328">
            <v>-19233.240000000002</v>
          </cell>
          <cell r="Q3328">
            <v>-13059.73</v>
          </cell>
          <cell r="R3328">
            <v>-10573.17</v>
          </cell>
          <cell r="S3328">
            <v>-182638.39</v>
          </cell>
          <cell r="T3328" t="str">
            <v>USD</v>
          </cell>
          <cell r="U3328" t="str">
            <v>LIABILITIES</v>
          </cell>
          <cell r="V3328" t="str">
            <v>CURRENT LIAB</v>
          </cell>
        </row>
        <row r="3329">
          <cell r="C3329" t="str">
            <v>S3   G1701421TMUSD</v>
          </cell>
          <cell r="D3329" t="str">
            <v>DABAAG**</v>
          </cell>
          <cell r="E3329" t="str">
            <v>A/P</v>
          </cell>
          <cell r="F3329" t="str">
            <v>Balance Sheet</v>
          </cell>
          <cell r="G3329">
            <v>-556.63</v>
          </cell>
          <cell r="H3329">
            <v>-1193.0899999999999</v>
          </cell>
          <cell r="I3329">
            <v>-294.60000000000002</v>
          </cell>
          <cell r="J3329">
            <v>-522.84</v>
          </cell>
          <cell r="K3329">
            <v>-320.26</v>
          </cell>
          <cell r="L3329">
            <v>18.760000000000002</v>
          </cell>
          <cell r="M3329">
            <v>-216.3</v>
          </cell>
          <cell r="N3329">
            <v>-345.97</v>
          </cell>
          <cell r="O3329">
            <v>-325.76</v>
          </cell>
          <cell r="P3329">
            <v>-141.18</v>
          </cell>
          <cell r="Q3329">
            <v>-350.91</v>
          </cell>
          <cell r="R3329">
            <v>-54.15</v>
          </cell>
          <cell r="S3329">
            <v>-4302.93</v>
          </cell>
          <cell r="T3329" t="str">
            <v>USD</v>
          </cell>
          <cell r="U3329" t="str">
            <v>LIABILITIES</v>
          </cell>
          <cell r="V3329" t="str">
            <v>CURRENT LIAB</v>
          </cell>
        </row>
        <row r="3330">
          <cell r="C3330" t="str">
            <v>S3   G1701422TMUSD</v>
          </cell>
          <cell r="D3330" t="str">
            <v>DABAAG**</v>
          </cell>
          <cell r="E3330" t="str">
            <v>A/P</v>
          </cell>
          <cell r="F3330" t="str">
            <v>Balance Sheet</v>
          </cell>
          <cell r="G3330">
            <v>1311.47</v>
          </cell>
          <cell r="H3330">
            <v>-9354.31</v>
          </cell>
          <cell r="I3330">
            <v>-11119.62</v>
          </cell>
          <cell r="J3330">
            <v>-6683.31</v>
          </cell>
          <cell r="K3330">
            <v>-4014</v>
          </cell>
          <cell r="L3330">
            <v>-1882.76</v>
          </cell>
          <cell r="M3330">
            <v>-785.03</v>
          </cell>
          <cell r="N3330">
            <v>-1473.87</v>
          </cell>
          <cell r="O3330">
            <v>-1733.75</v>
          </cell>
          <cell r="P3330">
            <v>-3495.11</v>
          </cell>
          <cell r="Q3330">
            <v>-1589.46</v>
          </cell>
          <cell r="R3330">
            <v>-3309.63</v>
          </cell>
          <cell r="S3330">
            <v>-44129.38</v>
          </cell>
          <cell r="T3330" t="str">
            <v>USD</v>
          </cell>
          <cell r="U3330" t="str">
            <v>LIABILITIES</v>
          </cell>
          <cell r="V3330" t="str">
            <v>CURRENT LIAB</v>
          </cell>
        </row>
        <row r="3331">
          <cell r="C3331" t="str">
            <v>S3   G1701423TMUSD</v>
          </cell>
          <cell r="D3331" t="str">
            <v>DABAAG**</v>
          </cell>
          <cell r="E3331" t="str">
            <v>A/P</v>
          </cell>
          <cell r="F3331" t="str">
            <v>Balance Sheet</v>
          </cell>
          <cell r="G3331">
            <v>-5444.59</v>
          </cell>
          <cell r="H3331">
            <v>-8140.6</v>
          </cell>
          <cell r="I3331">
            <v>-4342.9399999999996</v>
          </cell>
          <cell r="J3331">
            <v>-4371.7700000000004</v>
          </cell>
          <cell r="K3331">
            <v>-3146.1</v>
          </cell>
          <cell r="L3331">
            <v>-3049.04</v>
          </cell>
          <cell r="M3331">
            <v>-1890.18</v>
          </cell>
          <cell r="N3331">
            <v>-3615.99</v>
          </cell>
          <cell r="O3331">
            <v>-3262.86</v>
          </cell>
          <cell r="P3331">
            <v>-8802.4699999999993</v>
          </cell>
          <cell r="Q3331">
            <v>-5304.49</v>
          </cell>
          <cell r="R3331">
            <v>-6235.01</v>
          </cell>
          <cell r="S3331">
            <v>-57606.04</v>
          </cell>
          <cell r="T3331" t="str">
            <v>USD</v>
          </cell>
          <cell r="U3331" t="str">
            <v>LIABILITIES</v>
          </cell>
          <cell r="V3331" t="str">
            <v>CURRENT LIAB</v>
          </cell>
        </row>
        <row r="3332">
          <cell r="C3332" t="str">
            <v>S3   G1701425TMUSD</v>
          </cell>
          <cell r="D3332" t="str">
            <v>DABAAG**</v>
          </cell>
          <cell r="E3332" t="str">
            <v>A/P</v>
          </cell>
          <cell r="F3332" t="str">
            <v>Balance Sheet</v>
          </cell>
          <cell r="G3332">
            <v>-1818.87</v>
          </cell>
          <cell r="H3332">
            <v>-2000.31</v>
          </cell>
          <cell r="I3332">
            <v>405.84</v>
          </cell>
          <cell r="J3332">
            <v>0</v>
          </cell>
          <cell r="K3332">
            <v>0</v>
          </cell>
          <cell r="L3332">
            <v>0</v>
          </cell>
          <cell r="M3332">
            <v>0</v>
          </cell>
          <cell r="N3332">
            <v>0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-3413.3399999999997</v>
          </cell>
          <cell r="T3332" t="str">
            <v>USD</v>
          </cell>
          <cell r="U3332" t="str">
            <v>LIABILITIES</v>
          </cell>
          <cell r="V3332" t="str">
            <v>CURRENT LIAB</v>
          </cell>
        </row>
        <row r="3333">
          <cell r="C3333" t="str">
            <v>S3   G1701427TMUSD</v>
          </cell>
          <cell r="D3333" t="str">
            <v>DABAAG**</v>
          </cell>
          <cell r="E3333" t="str">
            <v>A/P</v>
          </cell>
          <cell r="F3333" t="str">
            <v>Balance Sheet</v>
          </cell>
          <cell r="G3333">
            <v>-6254.24</v>
          </cell>
          <cell r="H3333">
            <v>-3662.46</v>
          </cell>
          <cell r="I3333">
            <v>-2542.5300000000002</v>
          </cell>
          <cell r="J3333">
            <v>-658.09</v>
          </cell>
          <cell r="K3333">
            <v>-2115.1799999999998</v>
          </cell>
          <cell r="L3333">
            <v>-1322.33</v>
          </cell>
          <cell r="M3333">
            <v>-1808.89</v>
          </cell>
          <cell r="N3333">
            <v>-2472.65</v>
          </cell>
          <cell r="O3333">
            <v>-2580.52</v>
          </cell>
          <cell r="P3333">
            <v>-1846.06</v>
          </cell>
          <cell r="Q3333">
            <v>-1856.67</v>
          </cell>
          <cell r="R3333">
            <v>-2536.87</v>
          </cell>
          <cell r="S3333">
            <v>-29656.49</v>
          </cell>
          <cell r="T3333" t="str">
            <v>USD</v>
          </cell>
          <cell r="U3333" t="str">
            <v>LIABILITIES</v>
          </cell>
          <cell r="V3333" t="str">
            <v>CURRENT LIAB</v>
          </cell>
        </row>
        <row r="3334">
          <cell r="C3334" t="str">
            <v>S3   G1701431TMUSD</v>
          </cell>
          <cell r="D3334" t="str">
            <v>DABAAG**</v>
          </cell>
          <cell r="E3334" t="str">
            <v>A/P</v>
          </cell>
          <cell r="F3334" t="str">
            <v>Balance Sheet</v>
          </cell>
          <cell r="G3334">
            <v>-2330.65</v>
          </cell>
          <cell r="H3334">
            <v>-3250.08</v>
          </cell>
          <cell r="I3334">
            <v>-4281.2700000000004</v>
          </cell>
          <cell r="J3334">
            <v>-1017.85</v>
          </cell>
          <cell r="K3334">
            <v>-1069.81</v>
          </cell>
          <cell r="L3334">
            <v>-1668.63</v>
          </cell>
          <cell r="M3334">
            <v>-1130.76</v>
          </cell>
          <cell r="N3334">
            <v>-141.49</v>
          </cell>
          <cell r="O3334">
            <v>-876.2</v>
          </cell>
          <cell r="P3334">
            <v>-538.41</v>
          </cell>
          <cell r="Q3334">
            <v>-249.94</v>
          </cell>
          <cell r="R3334">
            <v>-488.4</v>
          </cell>
          <cell r="S3334">
            <v>-17043.490000000002</v>
          </cell>
          <cell r="T3334" t="str">
            <v>USD</v>
          </cell>
          <cell r="U3334" t="str">
            <v>LIABILITIES</v>
          </cell>
          <cell r="V3334" t="str">
            <v>CURRENT LIAB</v>
          </cell>
        </row>
        <row r="3335">
          <cell r="C3335" t="str">
            <v>S3   G1701434TMUSD</v>
          </cell>
          <cell r="D3335" t="str">
            <v>DABAAG**</v>
          </cell>
          <cell r="E3335" t="str">
            <v>A/P</v>
          </cell>
          <cell r="F3335" t="str">
            <v>Balance Sheet</v>
          </cell>
          <cell r="G3335">
            <v>-8270.64</v>
          </cell>
          <cell r="H3335">
            <v>-23175.25</v>
          </cell>
          <cell r="I3335">
            <v>-7040.58</v>
          </cell>
          <cell r="J3335">
            <v>-3873.39</v>
          </cell>
          <cell r="K3335">
            <v>-150.02000000000001</v>
          </cell>
          <cell r="L3335">
            <v>-953.9</v>
          </cell>
          <cell r="M3335">
            <v>977.19</v>
          </cell>
          <cell r="N3335">
            <v>-4478.16</v>
          </cell>
          <cell r="O3335">
            <v>-2250.15</v>
          </cell>
          <cell r="P3335">
            <v>-583.29</v>
          </cell>
          <cell r="Q3335">
            <v>-1756</v>
          </cell>
          <cell r="R3335">
            <v>0</v>
          </cell>
          <cell r="S3335">
            <v>-51554.19</v>
          </cell>
          <cell r="T3335" t="str">
            <v>USD</v>
          </cell>
          <cell r="U3335" t="str">
            <v>LIABILITIES</v>
          </cell>
          <cell r="V3335" t="str">
            <v>CURRENT LIAB</v>
          </cell>
        </row>
        <row r="3336">
          <cell r="C3336" t="str">
            <v>S3   G1701435TMUSD</v>
          </cell>
          <cell r="D3336" t="str">
            <v>DABAAG**</v>
          </cell>
          <cell r="E3336" t="str">
            <v>A/P</v>
          </cell>
          <cell r="F3336" t="str">
            <v>Balance Sheet</v>
          </cell>
          <cell r="G3336">
            <v>-1677.53</v>
          </cell>
          <cell r="H3336">
            <v>-1166.51</v>
          </cell>
          <cell r="I3336">
            <v>-195.51</v>
          </cell>
          <cell r="J3336">
            <v>58</v>
          </cell>
          <cell r="K3336">
            <v>-221.84</v>
          </cell>
          <cell r="L3336">
            <v>-5.9</v>
          </cell>
          <cell r="M3336">
            <v>-282.06</v>
          </cell>
          <cell r="N3336">
            <v>-755.63</v>
          </cell>
          <cell r="O3336">
            <v>-576.58000000000004</v>
          </cell>
          <cell r="P3336">
            <v>-401.27</v>
          </cell>
          <cell r="Q3336">
            <v>-1135.52</v>
          </cell>
          <cell r="R3336">
            <v>-214.19</v>
          </cell>
          <cell r="S3336">
            <v>-6574.54</v>
          </cell>
          <cell r="T3336" t="str">
            <v>USD</v>
          </cell>
          <cell r="U3336" t="str">
            <v>LIABILITIES</v>
          </cell>
          <cell r="V3336" t="str">
            <v>CURRENT LIAB</v>
          </cell>
        </row>
        <row r="3337">
          <cell r="C3337" t="str">
            <v>S3   G1701436TMUSD</v>
          </cell>
          <cell r="D3337" t="str">
            <v>DABAAG**</v>
          </cell>
          <cell r="E3337" t="str">
            <v>A/P</v>
          </cell>
          <cell r="F3337" t="str">
            <v>Balance Sheet</v>
          </cell>
          <cell r="G3337">
            <v>-13097.04</v>
          </cell>
          <cell r="H3337">
            <v>-11156.16</v>
          </cell>
          <cell r="I3337">
            <v>-6833.51</v>
          </cell>
          <cell r="J3337">
            <v>-4905.3999999999996</v>
          </cell>
          <cell r="K3337">
            <v>-1313.34</v>
          </cell>
          <cell r="L3337">
            <v>-2225.65</v>
          </cell>
          <cell r="M3337">
            <v>-839.43</v>
          </cell>
          <cell r="N3337">
            <v>-642.53</v>
          </cell>
          <cell r="O3337">
            <v>-1455.09</v>
          </cell>
          <cell r="P3337">
            <v>-2051.2800000000002</v>
          </cell>
          <cell r="Q3337">
            <v>-2492.0100000000002</v>
          </cell>
          <cell r="R3337">
            <v>-4091.95</v>
          </cell>
          <cell r="S3337">
            <v>-51103.389999999992</v>
          </cell>
          <cell r="T3337" t="str">
            <v>USD</v>
          </cell>
          <cell r="U3337" t="str">
            <v>LIABILITIES</v>
          </cell>
          <cell r="V3337" t="str">
            <v>CURRENT LIAB</v>
          </cell>
        </row>
        <row r="3338">
          <cell r="C3338" t="str">
            <v>S3   G1701439TMUSD</v>
          </cell>
          <cell r="D3338" t="str">
            <v>DABAAG**</v>
          </cell>
          <cell r="E3338" t="str">
            <v>A/P</v>
          </cell>
          <cell r="F3338" t="str">
            <v>Balance Sheet</v>
          </cell>
          <cell r="G3338">
            <v>0</v>
          </cell>
          <cell r="H3338">
            <v>-27</v>
          </cell>
          <cell r="I3338">
            <v>-24</v>
          </cell>
          <cell r="J3338">
            <v>-27</v>
          </cell>
          <cell r="K3338">
            <v>-15</v>
          </cell>
          <cell r="L3338">
            <v>-3</v>
          </cell>
          <cell r="M3338">
            <v>-1293.69</v>
          </cell>
          <cell r="N3338">
            <v>1</v>
          </cell>
          <cell r="O3338">
            <v>0</v>
          </cell>
          <cell r="P3338">
            <v>-12</v>
          </cell>
          <cell r="Q3338">
            <v>0</v>
          </cell>
          <cell r="R3338">
            <v>-9</v>
          </cell>
          <cell r="S3338">
            <v>-1409.69</v>
          </cell>
          <cell r="T3338" t="str">
            <v>USD</v>
          </cell>
          <cell r="U3338" t="str">
            <v>LIABILITIES</v>
          </cell>
          <cell r="V3338" t="str">
            <v>CURRENT LIAB</v>
          </cell>
        </row>
        <row r="3339">
          <cell r="C3339" t="str">
            <v>S3   G1701440TMUSD</v>
          </cell>
          <cell r="D3339" t="str">
            <v>DABAAG**</v>
          </cell>
          <cell r="E3339" t="str">
            <v>A/P</v>
          </cell>
          <cell r="F3339" t="str">
            <v>Balance Sheet</v>
          </cell>
          <cell r="G3339">
            <v>-101</v>
          </cell>
          <cell r="H3339">
            <v>-124</v>
          </cell>
          <cell r="I3339">
            <v>-82</v>
          </cell>
          <cell r="J3339">
            <v>0</v>
          </cell>
          <cell r="K3339">
            <v>-36</v>
          </cell>
          <cell r="L3339">
            <v>-9</v>
          </cell>
          <cell r="M3339">
            <v>-4</v>
          </cell>
          <cell r="N3339">
            <v>0</v>
          </cell>
          <cell r="O3339">
            <v>0</v>
          </cell>
          <cell r="P3339">
            <v>-334</v>
          </cell>
          <cell r="Q3339">
            <v>-15</v>
          </cell>
          <cell r="R3339">
            <v>-17</v>
          </cell>
          <cell r="S3339">
            <v>-722</v>
          </cell>
          <cell r="T3339" t="str">
            <v>USD</v>
          </cell>
          <cell r="U3339" t="str">
            <v>LIABILITIES</v>
          </cell>
          <cell r="V3339" t="str">
            <v>CURRENT LIAB</v>
          </cell>
        </row>
        <row r="3340">
          <cell r="C3340" t="str">
            <v>S3   G1701441TMUSD</v>
          </cell>
          <cell r="D3340" t="str">
            <v>DABAAG**</v>
          </cell>
          <cell r="E3340" t="str">
            <v>A/P</v>
          </cell>
          <cell r="F3340" t="str">
            <v>Balance Sheet</v>
          </cell>
          <cell r="G3340">
            <v>-303</v>
          </cell>
          <cell r="H3340">
            <v>-4032</v>
          </cell>
          <cell r="I3340">
            <v>0</v>
          </cell>
          <cell r="J3340">
            <v>-62</v>
          </cell>
          <cell r="K3340">
            <v>-65</v>
          </cell>
          <cell r="L3340">
            <v>-1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-4463</v>
          </cell>
          <cell r="T3340" t="str">
            <v>USD</v>
          </cell>
          <cell r="U3340" t="str">
            <v>LIABILITIES</v>
          </cell>
          <cell r="V3340" t="str">
            <v>CURRENT LIAB</v>
          </cell>
        </row>
        <row r="3341">
          <cell r="C3341" t="str">
            <v>S3   G1701444TMUSD</v>
          </cell>
          <cell r="D3341" t="str">
            <v>DABAAG**</v>
          </cell>
          <cell r="E3341" t="str">
            <v>A/P</v>
          </cell>
          <cell r="F3341" t="str">
            <v>Balance Sheet</v>
          </cell>
          <cell r="G3341">
            <v>0</v>
          </cell>
          <cell r="H3341">
            <v>-1737.88</v>
          </cell>
          <cell r="I3341">
            <v>-2435.17</v>
          </cell>
          <cell r="J3341">
            <v>-549.08000000000004</v>
          </cell>
          <cell r="K3341">
            <v>-874.86</v>
          </cell>
          <cell r="L3341">
            <v>-2015.23</v>
          </cell>
          <cell r="M3341">
            <v>-1189.93</v>
          </cell>
          <cell r="N3341">
            <v>-1069.3499999999999</v>
          </cell>
          <cell r="O3341">
            <v>-161.94999999999999</v>
          </cell>
          <cell r="P3341">
            <v>-84.81</v>
          </cell>
          <cell r="Q3341">
            <v>-814.99</v>
          </cell>
          <cell r="R3341">
            <v>-371.31</v>
          </cell>
          <cell r="S3341">
            <v>-11304.56</v>
          </cell>
          <cell r="T3341" t="str">
            <v>USD</v>
          </cell>
          <cell r="U3341" t="str">
            <v>LIABILITIES</v>
          </cell>
          <cell r="V3341" t="str">
            <v>CURRENT LIAB</v>
          </cell>
        </row>
        <row r="3342">
          <cell r="C3342" t="str">
            <v>S3   G1701446TMUSD</v>
          </cell>
          <cell r="D3342" t="str">
            <v>DABAAG**</v>
          </cell>
          <cell r="E3342" t="str">
            <v>A/P</v>
          </cell>
          <cell r="F3342" t="str">
            <v>Balance Sheet</v>
          </cell>
          <cell r="G3342">
            <v>-7342.66</v>
          </cell>
          <cell r="H3342">
            <v>-3915.01</v>
          </cell>
          <cell r="I3342">
            <v>-2781.31</v>
          </cell>
          <cell r="J3342">
            <v>-2712.5</v>
          </cell>
          <cell r="K3342">
            <v>-2712.5</v>
          </cell>
          <cell r="L3342">
            <v>-2712.5</v>
          </cell>
          <cell r="M3342">
            <v>-2712.5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-24888.98</v>
          </cell>
          <cell r="T3342" t="str">
            <v>USD</v>
          </cell>
          <cell r="U3342" t="str">
            <v>LIABILITIES</v>
          </cell>
          <cell r="V3342" t="str">
            <v>CURRENT LIAB</v>
          </cell>
        </row>
        <row r="3343">
          <cell r="C3343" t="str">
            <v>S3   G1701448TMUSD</v>
          </cell>
          <cell r="D3343" t="str">
            <v>DABAAG**</v>
          </cell>
          <cell r="E3343" t="str">
            <v>A/P</v>
          </cell>
          <cell r="F3343" t="str">
            <v>Balance Sheet</v>
          </cell>
          <cell r="G3343">
            <v>-2669.49</v>
          </cell>
          <cell r="H3343">
            <v>-1572</v>
          </cell>
          <cell r="I3343">
            <v>0</v>
          </cell>
          <cell r="J3343">
            <v>0</v>
          </cell>
          <cell r="K3343">
            <v>24325.37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20083.879999999997</v>
          </cell>
          <cell r="T3343" t="str">
            <v>USD</v>
          </cell>
          <cell r="U3343" t="str">
            <v>LIABILITIES</v>
          </cell>
          <cell r="V3343" t="str">
            <v>CURRENT LIAB</v>
          </cell>
        </row>
        <row r="3344">
          <cell r="C3344" t="str">
            <v>S3   G1701450TMUSD</v>
          </cell>
          <cell r="D3344" t="str">
            <v>DABAAG**</v>
          </cell>
          <cell r="E3344" t="str">
            <v>A/P</v>
          </cell>
          <cell r="F3344" t="str">
            <v>Balance Sheet</v>
          </cell>
          <cell r="G3344">
            <v>-43</v>
          </cell>
          <cell r="H3344">
            <v>-5612.19</v>
          </cell>
          <cell r="I3344">
            <v>-48</v>
          </cell>
          <cell r="J3344">
            <v>-162</v>
          </cell>
          <cell r="K3344">
            <v>-11050.61</v>
          </cell>
          <cell r="L3344">
            <v>0</v>
          </cell>
          <cell r="M3344">
            <v>-43</v>
          </cell>
          <cell r="N3344">
            <v>-110</v>
          </cell>
          <cell r="O3344">
            <v>56</v>
          </cell>
          <cell r="P3344">
            <v>381</v>
          </cell>
          <cell r="Q3344">
            <v>-3704.08</v>
          </cell>
          <cell r="R3344">
            <v>0</v>
          </cell>
          <cell r="S3344">
            <v>-20335.879999999997</v>
          </cell>
          <cell r="T3344" t="str">
            <v>USD</v>
          </cell>
          <cell r="U3344" t="str">
            <v>LIABILITIES</v>
          </cell>
          <cell r="V3344" t="str">
            <v>CURRENT LIAB</v>
          </cell>
        </row>
        <row r="3345">
          <cell r="C3345" t="str">
            <v>S3   G1701451TMUSD</v>
          </cell>
          <cell r="D3345" t="str">
            <v>DABAAG**</v>
          </cell>
          <cell r="E3345" t="str">
            <v>A/P</v>
          </cell>
          <cell r="F3345" t="str">
            <v>Balance Sheet</v>
          </cell>
          <cell r="G3345">
            <v>-57</v>
          </cell>
          <cell r="H3345">
            <v>-4513.91</v>
          </cell>
          <cell r="I3345">
            <v>0</v>
          </cell>
          <cell r="J3345">
            <v>-4485.04</v>
          </cell>
          <cell r="K3345">
            <v>0</v>
          </cell>
          <cell r="L3345">
            <v>0</v>
          </cell>
          <cell r="M3345">
            <v>0</v>
          </cell>
          <cell r="N3345">
            <v>-11</v>
          </cell>
          <cell r="O3345">
            <v>-1464.73</v>
          </cell>
          <cell r="P3345">
            <v>-6</v>
          </cell>
          <cell r="Q3345">
            <v>2</v>
          </cell>
          <cell r="R3345">
            <v>-16</v>
          </cell>
          <cell r="S3345">
            <v>-10551.68</v>
          </cell>
          <cell r="T3345" t="str">
            <v>USD</v>
          </cell>
          <cell r="U3345" t="str">
            <v>LIABILITIES</v>
          </cell>
          <cell r="V3345" t="str">
            <v>CURRENT LIAB</v>
          </cell>
        </row>
        <row r="3346">
          <cell r="C3346" t="str">
            <v>S3   G1701452TMUSD</v>
          </cell>
          <cell r="D3346" t="str">
            <v>DABAAG**</v>
          </cell>
          <cell r="E3346" t="str">
            <v>A/P</v>
          </cell>
          <cell r="F3346" t="str">
            <v>Balance Sheet</v>
          </cell>
          <cell r="G3346">
            <v>-2132.7800000000002</v>
          </cell>
          <cell r="H3346">
            <v>-1085.92</v>
          </cell>
          <cell r="I3346">
            <v>-15010.51</v>
          </cell>
          <cell r="J3346">
            <v>-824.91</v>
          </cell>
          <cell r="K3346">
            <v>-17724.46</v>
          </cell>
          <cell r="L3346">
            <v>104.01</v>
          </cell>
          <cell r="M3346">
            <v>-7775.17</v>
          </cell>
          <cell r="N3346">
            <v>-109</v>
          </cell>
          <cell r="O3346">
            <v>2476.4299999999998</v>
          </cell>
          <cell r="P3346">
            <v>-15173.92</v>
          </cell>
          <cell r="Q3346">
            <v>0</v>
          </cell>
          <cell r="R3346">
            <v>-4485.87</v>
          </cell>
          <cell r="S3346">
            <v>-61742.1</v>
          </cell>
          <cell r="T3346" t="str">
            <v>USD</v>
          </cell>
          <cell r="U3346" t="str">
            <v>LIABILITIES</v>
          </cell>
          <cell r="V3346" t="str">
            <v>CURRENT LIAB</v>
          </cell>
        </row>
        <row r="3347">
          <cell r="C3347" t="str">
            <v>S3   G1701453TMUSD</v>
          </cell>
          <cell r="D3347" t="str">
            <v>DABAAG**</v>
          </cell>
          <cell r="E3347" t="str">
            <v>A/P</v>
          </cell>
          <cell r="F3347" t="str">
            <v>Balance Sheet</v>
          </cell>
          <cell r="G3347">
            <v>-842</v>
          </cell>
          <cell r="H3347">
            <v>-43697.279999999999</v>
          </cell>
          <cell r="I3347">
            <v>-573</v>
          </cell>
          <cell r="J3347">
            <v>-1925</v>
          </cell>
          <cell r="K3347">
            <v>-20010.38</v>
          </cell>
          <cell r="L3347">
            <v>-1715</v>
          </cell>
          <cell r="M3347">
            <v>-1535</v>
          </cell>
          <cell r="N3347">
            <v>-427</v>
          </cell>
          <cell r="O3347">
            <v>0</v>
          </cell>
          <cell r="P3347">
            <v>-853</v>
          </cell>
          <cell r="Q3347">
            <v>-2000</v>
          </cell>
          <cell r="R3347">
            <v>-12912.25</v>
          </cell>
          <cell r="S3347">
            <v>-86489.91</v>
          </cell>
          <cell r="T3347" t="str">
            <v>USD</v>
          </cell>
          <cell r="U3347" t="str">
            <v>LIABILITIES</v>
          </cell>
          <cell r="V3347" t="str">
            <v>CURRENT LIAB</v>
          </cell>
        </row>
        <row r="3348">
          <cell r="C3348" t="str">
            <v>S3   G1701455TMUSD</v>
          </cell>
          <cell r="D3348" t="str">
            <v>DABAAG**</v>
          </cell>
          <cell r="E3348" t="str">
            <v>A/P</v>
          </cell>
          <cell r="F3348" t="str">
            <v>Balance Sheet</v>
          </cell>
          <cell r="G3348">
            <v>-394.15</v>
          </cell>
          <cell r="H3348">
            <v>-8755.51</v>
          </cell>
          <cell r="I3348">
            <v>-449</v>
          </cell>
          <cell r="J3348">
            <v>-269</v>
          </cell>
          <cell r="K3348">
            <v>-60</v>
          </cell>
          <cell r="L3348">
            <v>-51</v>
          </cell>
          <cell r="M3348">
            <v>-6399.93</v>
          </cell>
          <cell r="N3348">
            <v>-5903.86</v>
          </cell>
          <cell r="O3348">
            <v>0</v>
          </cell>
          <cell r="P3348">
            <v>-325</v>
          </cell>
          <cell r="Q3348">
            <v>-191</v>
          </cell>
          <cell r="R3348">
            <v>0</v>
          </cell>
          <cell r="S3348">
            <v>-22798.45</v>
          </cell>
          <cell r="T3348" t="str">
            <v>USD</v>
          </cell>
          <cell r="U3348" t="str">
            <v>LIABILITIES</v>
          </cell>
          <cell r="V3348" t="str">
            <v>CURRENT LIAB</v>
          </cell>
        </row>
        <row r="3349">
          <cell r="C3349" t="str">
            <v>S3   G1701456TMUSD</v>
          </cell>
          <cell r="D3349" t="str">
            <v>DABAAG**</v>
          </cell>
          <cell r="E3349" t="str">
            <v>A/P</v>
          </cell>
          <cell r="F3349" t="str">
            <v>Balance Sheet</v>
          </cell>
          <cell r="G3349">
            <v>-69.37</v>
          </cell>
          <cell r="H3349">
            <v>-69.37</v>
          </cell>
          <cell r="I3349">
            <v>0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-138.74</v>
          </cell>
          <cell r="T3349" t="str">
            <v>USD</v>
          </cell>
          <cell r="U3349" t="str">
            <v>LIABILITIES</v>
          </cell>
          <cell r="V3349" t="str">
            <v>CURRENT LIAB</v>
          </cell>
        </row>
        <row r="3350">
          <cell r="C3350" t="str">
            <v>S3   G1701457TMUSD</v>
          </cell>
          <cell r="D3350" t="str">
            <v>DABAAG**</v>
          </cell>
          <cell r="E3350" t="str">
            <v>A/P</v>
          </cell>
          <cell r="F3350" t="str">
            <v>Balance Sheet</v>
          </cell>
          <cell r="G3350">
            <v>14181.15</v>
          </cell>
          <cell r="H3350">
            <v>-885.95</v>
          </cell>
          <cell r="I3350">
            <v>-379</v>
          </cell>
          <cell r="J3350">
            <v>-20309.11</v>
          </cell>
          <cell r="K3350">
            <v>-10443.219999999999</v>
          </cell>
          <cell r="L3350">
            <v>-41</v>
          </cell>
          <cell r="M3350">
            <v>-2481</v>
          </cell>
          <cell r="N3350">
            <v>-45</v>
          </cell>
          <cell r="O3350">
            <v>-77</v>
          </cell>
          <cell r="P3350">
            <v>-189</v>
          </cell>
          <cell r="Q3350">
            <v>-405</v>
          </cell>
          <cell r="R3350">
            <v>-89</v>
          </cell>
          <cell r="S3350">
            <v>-21163.13</v>
          </cell>
          <cell r="T3350" t="str">
            <v>USD</v>
          </cell>
          <cell r="U3350" t="str">
            <v>LIABILITIES</v>
          </cell>
          <cell r="V3350" t="str">
            <v>CURRENT LIAB</v>
          </cell>
        </row>
        <row r="3351">
          <cell r="C3351" t="str">
            <v>S3   G1701458TMUSD</v>
          </cell>
          <cell r="D3351" t="str">
            <v>DABAAG**</v>
          </cell>
          <cell r="E3351" t="str">
            <v>A/P</v>
          </cell>
          <cell r="F3351" t="str">
            <v>Balance Sheet</v>
          </cell>
          <cell r="G3351">
            <v>0</v>
          </cell>
          <cell r="H3351">
            <v>-7950.56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-2759.68</v>
          </cell>
          <cell r="O3351">
            <v>0</v>
          </cell>
          <cell r="P3351">
            <v>-2222.5500000000002</v>
          </cell>
          <cell r="Q3351">
            <v>0</v>
          </cell>
          <cell r="R3351">
            <v>0</v>
          </cell>
          <cell r="S3351">
            <v>-12932.79</v>
          </cell>
          <cell r="T3351" t="str">
            <v>USD</v>
          </cell>
          <cell r="U3351" t="str">
            <v>LIABILITIES</v>
          </cell>
          <cell r="V3351" t="str">
            <v>CURRENT LIAB</v>
          </cell>
        </row>
        <row r="3352">
          <cell r="C3352" t="str">
            <v>S3   G1701459TMUSD</v>
          </cell>
          <cell r="D3352" t="str">
            <v>DABAAG**</v>
          </cell>
          <cell r="E3352" t="str">
            <v>A/P</v>
          </cell>
          <cell r="F3352" t="str">
            <v>Balance Sheet</v>
          </cell>
          <cell r="G3352">
            <v>1481.04</v>
          </cell>
          <cell r="H3352">
            <v>1481.04</v>
          </cell>
          <cell r="I3352">
            <v>1677.04</v>
          </cell>
          <cell r="J3352">
            <v>1677.04</v>
          </cell>
          <cell r="K3352">
            <v>1291.5899999999999</v>
          </cell>
          <cell r="L3352">
            <v>0</v>
          </cell>
          <cell r="M3352">
            <v>392.41</v>
          </cell>
          <cell r="N3352">
            <v>392.41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8392.57</v>
          </cell>
          <cell r="T3352" t="str">
            <v>USD</v>
          </cell>
          <cell r="U3352" t="str">
            <v>LIABILITIES</v>
          </cell>
          <cell r="V3352" t="str">
            <v>CURRENT LIAB</v>
          </cell>
        </row>
        <row r="3353">
          <cell r="C3353" t="str">
            <v>S3   G1701461TMUSD</v>
          </cell>
          <cell r="D3353" t="str">
            <v>DABAAG**</v>
          </cell>
          <cell r="E3353" t="str">
            <v>A/P</v>
          </cell>
          <cell r="F3353" t="str">
            <v>Balance Sheet</v>
          </cell>
          <cell r="G3353">
            <v>-123</v>
          </cell>
          <cell r="H3353">
            <v>-2158.4299999999998</v>
          </cell>
          <cell r="I3353">
            <v>-235</v>
          </cell>
          <cell r="J3353">
            <v>-745.45</v>
          </cell>
          <cell r="K3353">
            <v>-58</v>
          </cell>
          <cell r="L3353">
            <v>-52</v>
          </cell>
          <cell r="M3353">
            <v>-52</v>
          </cell>
          <cell r="N3353">
            <v>-56</v>
          </cell>
          <cell r="O3353">
            <v>-567.91999999999996</v>
          </cell>
          <cell r="P3353">
            <v>-87</v>
          </cell>
          <cell r="Q3353">
            <v>-649.95000000000005</v>
          </cell>
          <cell r="R3353">
            <v>-1649.44</v>
          </cell>
          <cell r="S3353">
            <v>-6434.1900000000005</v>
          </cell>
          <cell r="T3353" t="str">
            <v>USD</v>
          </cell>
          <cell r="U3353" t="str">
            <v>LIABILITIES</v>
          </cell>
          <cell r="V3353" t="str">
            <v>CURRENT LIAB</v>
          </cell>
        </row>
        <row r="3354">
          <cell r="C3354" t="str">
            <v>S3   G1701464TMUSD</v>
          </cell>
          <cell r="D3354" t="str">
            <v>DABAAG**</v>
          </cell>
          <cell r="E3354" t="str">
            <v>A/P</v>
          </cell>
          <cell r="F3354" t="str">
            <v>Balance Sheet</v>
          </cell>
          <cell r="G3354">
            <v>-38</v>
          </cell>
          <cell r="H3354">
            <v>-1</v>
          </cell>
          <cell r="I3354">
            <v>-1</v>
          </cell>
          <cell r="J3354">
            <v>-1</v>
          </cell>
          <cell r="K3354">
            <v>0</v>
          </cell>
          <cell r="L3354">
            <v>0</v>
          </cell>
          <cell r="M3354">
            <v>0</v>
          </cell>
          <cell r="N3354">
            <v>0</v>
          </cell>
          <cell r="O3354">
            <v>0</v>
          </cell>
          <cell r="P3354">
            <v>0</v>
          </cell>
          <cell r="Q3354">
            <v>0</v>
          </cell>
          <cell r="R3354">
            <v>0</v>
          </cell>
          <cell r="S3354">
            <v>-41</v>
          </cell>
          <cell r="T3354" t="str">
            <v>USD</v>
          </cell>
          <cell r="U3354" t="str">
            <v>LIABILITIES</v>
          </cell>
          <cell r="V3354" t="str">
            <v>CURRENT LIAB</v>
          </cell>
        </row>
        <row r="3355">
          <cell r="C3355" t="str">
            <v>S3   G1701465TMUSD</v>
          </cell>
          <cell r="D3355" t="str">
            <v>DABAAG**</v>
          </cell>
          <cell r="E3355" t="str">
            <v>A/P</v>
          </cell>
          <cell r="F3355" t="str">
            <v>Balance Sheet</v>
          </cell>
          <cell r="G3355">
            <v>-63</v>
          </cell>
          <cell r="H3355">
            <v>-5691.81</v>
          </cell>
          <cell r="I3355">
            <v>-6154.31</v>
          </cell>
          <cell r="J3355">
            <v>-28</v>
          </cell>
          <cell r="K3355">
            <v>0</v>
          </cell>
          <cell r="L3355">
            <v>0</v>
          </cell>
          <cell r="M3355">
            <v>0</v>
          </cell>
          <cell r="N3355">
            <v>0</v>
          </cell>
          <cell r="O3355">
            <v>0</v>
          </cell>
          <cell r="P3355">
            <v>0</v>
          </cell>
          <cell r="Q3355">
            <v>0</v>
          </cell>
          <cell r="R3355">
            <v>0</v>
          </cell>
          <cell r="S3355">
            <v>-11937.12</v>
          </cell>
          <cell r="T3355" t="str">
            <v>USD</v>
          </cell>
          <cell r="U3355" t="str">
            <v>LIABILITIES</v>
          </cell>
          <cell r="V3355" t="str">
            <v>CURRENT LIAB</v>
          </cell>
        </row>
        <row r="3356">
          <cell r="C3356" t="str">
            <v>S3   G1701466TMUSD</v>
          </cell>
          <cell r="D3356" t="str">
            <v>DABAAG**</v>
          </cell>
          <cell r="E3356" t="str">
            <v>A/P</v>
          </cell>
          <cell r="F3356" t="str">
            <v>Balance Sheet</v>
          </cell>
          <cell r="G3356">
            <v>-1395.56</v>
          </cell>
          <cell r="H3356">
            <v>-1395.56</v>
          </cell>
          <cell r="I3356">
            <v>0</v>
          </cell>
          <cell r="J3356">
            <v>0</v>
          </cell>
          <cell r="K3356">
            <v>0</v>
          </cell>
          <cell r="L3356">
            <v>0</v>
          </cell>
          <cell r="M3356">
            <v>0</v>
          </cell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>
            <v>0</v>
          </cell>
          <cell r="S3356">
            <v>-2791.12</v>
          </cell>
          <cell r="T3356" t="str">
            <v>USD</v>
          </cell>
          <cell r="U3356" t="str">
            <v>LIABILITIES</v>
          </cell>
          <cell r="V3356" t="str">
            <v>CURRENT LIAB</v>
          </cell>
        </row>
        <row r="3357">
          <cell r="C3357" t="str">
            <v>S3   G1701468TMUSD</v>
          </cell>
          <cell r="D3357" t="str">
            <v>DABAAG**</v>
          </cell>
          <cell r="E3357" t="str">
            <v>A/P</v>
          </cell>
          <cell r="F3357" t="str">
            <v>Balance Sheet</v>
          </cell>
          <cell r="G3357">
            <v>0</v>
          </cell>
          <cell r="H3357">
            <v>-5706.68</v>
          </cell>
          <cell r="I3357">
            <v>0</v>
          </cell>
          <cell r="J3357">
            <v>-1343.6</v>
          </cell>
          <cell r="K3357">
            <v>0</v>
          </cell>
          <cell r="L3357">
            <v>0</v>
          </cell>
          <cell r="M3357">
            <v>631.59</v>
          </cell>
          <cell r="N3357">
            <v>-3747.24</v>
          </cell>
          <cell r="O3357">
            <v>0</v>
          </cell>
          <cell r="P3357">
            <v>-325</v>
          </cell>
          <cell r="Q3357">
            <v>0</v>
          </cell>
          <cell r="R3357">
            <v>0</v>
          </cell>
          <cell r="S3357">
            <v>-10490.93</v>
          </cell>
          <cell r="T3357" t="str">
            <v>USD</v>
          </cell>
          <cell r="U3357" t="str">
            <v>LIABILITIES</v>
          </cell>
          <cell r="V3357" t="str">
            <v>CURRENT LIAB</v>
          </cell>
        </row>
        <row r="3358">
          <cell r="C3358" t="str">
            <v>S3   G1701469TMUSD</v>
          </cell>
          <cell r="D3358" t="str">
            <v>DABAAG**</v>
          </cell>
          <cell r="E3358" t="str">
            <v>A/P</v>
          </cell>
          <cell r="F3358" t="str">
            <v>Balance Sheet</v>
          </cell>
          <cell r="G3358">
            <v>0</v>
          </cell>
          <cell r="H3358">
            <v>0</v>
          </cell>
          <cell r="I3358">
            <v>0</v>
          </cell>
          <cell r="J3358">
            <v>0</v>
          </cell>
          <cell r="K3358">
            <v>0</v>
          </cell>
          <cell r="L3358">
            <v>0</v>
          </cell>
          <cell r="M3358">
            <v>0</v>
          </cell>
          <cell r="N3358">
            <v>0</v>
          </cell>
          <cell r="O3358">
            <v>-425</v>
          </cell>
          <cell r="P3358">
            <v>7242.28</v>
          </cell>
          <cell r="Q3358">
            <v>0</v>
          </cell>
          <cell r="R3358">
            <v>1432</v>
          </cell>
          <cell r="S3358">
            <v>8249.2799999999988</v>
          </cell>
          <cell r="T3358" t="str">
            <v>USD</v>
          </cell>
          <cell r="U3358" t="str">
            <v>LIABILITIES</v>
          </cell>
          <cell r="V3358" t="str">
            <v>CURRENT LIAB</v>
          </cell>
        </row>
        <row r="3359">
          <cell r="C3359" t="str">
            <v>S3   G1701472TMUSD</v>
          </cell>
          <cell r="D3359" t="str">
            <v>DABAAG**</v>
          </cell>
          <cell r="E3359" t="str">
            <v>A/P</v>
          </cell>
          <cell r="F3359" t="str">
            <v>Balance Sheet</v>
          </cell>
          <cell r="G3359">
            <v>0</v>
          </cell>
          <cell r="H3359">
            <v>-4663.3</v>
          </cell>
          <cell r="I3359">
            <v>-0.03</v>
          </cell>
          <cell r="J3359">
            <v>0</v>
          </cell>
          <cell r="K3359">
            <v>-8</v>
          </cell>
          <cell r="L3359">
            <v>0</v>
          </cell>
          <cell r="M3359">
            <v>-7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-4678.33</v>
          </cell>
          <cell r="T3359" t="str">
            <v>USD</v>
          </cell>
          <cell r="U3359" t="str">
            <v>LIABILITIES</v>
          </cell>
          <cell r="V3359" t="str">
            <v>CURRENT LIAB</v>
          </cell>
        </row>
        <row r="3360">
          <cell r="C3360" t="str">
            <v>S3   G1701473TMUSD</v>
          </cell>
          <cell r="D3360" t="str">
            <v>DABAAG**</v>
          </cell>
          <cell r="E3360" t="str">
            <v>A/P</v>
          </cell>
          <cell r="F3360" t="str">
            <v>Balance Sheet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-462.75</v>
          </cell>
          <cell r="M3360">
            <v>-937.88</v>
          </cell>
          <cell r="N3360">
            <v>-190.33</v>
          </cell>
          <cell r="O3360">
            <v>-577.70000000000005</v>
          </cell>
          <cell r="P3360">
            <v>-830.35</v>
          </cell>
          <cell r="Q3360">
            <v>-845.35</v>
          </cell>
          <cell r="R3360">
            <v>-678.6</v>
          </cell>
          <cell r="S3360">
            <v>-4522.96</v>
          </cell>
          <cell r="T3360" t="str">
            <v>USD</v>
          </cell>
          <cell r="U3360" t="str">
            <v>LIABILITIES</v>
          </cell>
          <cell r="V3360" t="str">
            <v>CURRENT LIAB</v>
          </cell>
        </row>
        <row r="3361">
          <cell r="C3361" t="str">
            <v>S3   G1701475TMUSD</v>
          </cell>
          <cell r="D3361" t="str">
            <v>DABAAG**</v>
          </cell>
          <cell r="E3361" t="str">
            <v>A/P</v>
          </cell>
          <cell r="F3361" t="str">
            <v>Balance Sheet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-6284.63</v>
          </cell>
          <cell r="N3361">
            <v>-3008.05</v>
          </cell>
          <cell r="O3361">
            <v>-2806.5</v>
          </cell>
          <cell r="P3361">
            <v>-21936.66</v>
          </cell>
          <cell r="Q3361">
            <v>-3248.64</v>
          </cell>
          <cell r="R3361">
            <v>-4810.37</v>
          </cell>
          <cell r="S3361">
            <v>-42094.85</v>
          </cell>
          <cell r="T3361" t="str">
            <v>USD</v>
          </cell>
          <cell r="U3361" t="str">
            <v>LIABILITIES</v>
          </cell>
          <cell r="V3361" t="str">
            <v>CURRENT LIAB</v>
          </cell>
        </row>
        <row r="3362">
          <cell r="C3362" t="str">
            <v>S3   G170400101USD</v>
          </cell>
          <cell r="D3362" t="str">
            <v>DABAAG**</v>
          </cell>
          <cell r="E3362" t="str">
            <v>A/P</v>
          </cell>
          <cell r="F3362" t="str">
            <v>Balance Sheet</v>
          </cell>
          <cell r="G3362">
            <v>-86999.93</v>
          </cell>
          <cell r="H3362">
            <v>-56760.24</v>
          </cell>
          <cell r="I3362">
            <v>-321252.71000000002</v>
          </cell>
          <cell r="J3362">
            <v>-25428</v>
          </cell>
          <cell r="K3362">
            <v>104478.14</v>
          </cell>
          <cell r="L3362">
            <v>92847.24</v>
          </cell>
          <cell r="M3362">
            <v>52624.47</v>
          </cell>
          <cell r="N3362">
            <v>209261.69</v>
          </cell>
          <cell r="O3362">
            <v>116528.12</v>
          </cell>
          <cell r="P3362">
            <v>92812.75</v>
          </cell>
          <cell r="Q3362">
            <v>-93938.12</v>
          </cell>
          <cell r="R3362">
            <v>186866.11</v>
          </cell>
          <cell r="S3362">
            <v>271039.52</v>
          </cell>
          <cell r="T3362" t="str">
            <v>USD</v>
          </cell>
          <cell r="U3362" t="str">
            <v>LIABILITIES</v>
          </cell>
          <cell r="V3362" t="str">
            <v>CURRENT LIAB</v>
          </cell>
        </row>
        <row r="3363">
          <cell r="C3363" t="str">
            <v>S3   G27130071FUSD</v>
          </cell>
          <cell r="D3363" t="str">
            <v>DABAAH**</v>
          </cell>
          <cell r="E3363" t="str">
            <v>A/P</v>
          </cell>
          <cell r="F3363" t="str">
            <v>Balance Sheet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-6852</v>
          </cell>
          <cell r="Q3363">
            <v>-12910</v>
          </cell>
          <cell r="R3363">
            <v>-10822</v>
          </cell>
          <cell r="S3363">
            <v>-30584</v>
          </cell>
          <cell r="T3363" t="str">
            <v>USD</v>
          </cell>
          <cell r="U3363" t="str">
            <v>LIABILITIES</v>
          </cell>
          <cell r="V3363" t="str">
            <v>CURRENT LIAB</v>
          </cell>
        </row>
        <row r="3364">
          <cell r="C3364" t="str">
            <v>S3   G271300739USD</v>
          </cell>
          <cell r="D3364" t="str">
            <v>DABAAH**</v>
          </cell>
          <cell r="E3364" t="str">
            <v>A/P</v>
          </cell>
          <cell r="F3364" t="str">
            <v>Balance Sheet</v>
          </cell>
          <cell r="G3364">
            <v>-11070.73</v>
          </cell>
          <cell r="H3364">
            <v>-11077.73</v>
          </cell>
          <cell r="I3364">
            <v>-27919.73</v>
          </cell>
          <cell r="J3364">
            <v>-27916.13</v>
          </cell>
          <cell r="K3364">
            <v>-38986.86</v>
          </cell>
          <cell r="L3364">
            <v>-50057.59</v>
          </cell>
          <cell r="M3364">
            <v>-38983.46</v>
          </cell>
          <cell r="N3364">
            <v>-11070.73</v>
          </cell>
          <cell r="O3364">
            <v>-22141.46</v>
          </cell>
          <cell r="P3364">
            <v>-33212.19</v>
          </cell>
          <cell r="Q3364">
            <v>-33212.19</v>
          </cell>
          <cell r="R3364">
            <v>-44282.92</v>
          </cell>
          <cell r="S3364">
            <v>-349931.72</v>
          </cell>
          <cell r="T3364" t="str">
            <v>USD</v>
          </cell>
          <cell r="U3364" t="str">
            <v>LIABILITIES</v>
          </cell>
          <cell r="V3364" t="str">
            <v>CURRENT LIAB</v>
          </cell>
        </row>
        <row r="3365">
          <cell r="C3365" t="str">
            <v>S3   G271300751USD</v>
          </cell>
          <cell r="D3365" t="str">
            <v>DABAAH**</v>
          </cell>
          <cell r="E3365" t="str">
            <v>A/P</v>
          </cell>
          <cell r="F3365" t="str">
            <v>Balance Sheet</v>
          </cell>
          <cell r="G3365">
            <v>0</v>
          </cell>
          <cell r="H3365">
            <v>0</v>
          </cell>
          <cell r="I3365">
            <v>-352782.6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-352782.6</v>
          </cell>
          <cell r="T3365" t="str">
            <v>USD</v>
          </cell>
          <cell r="U3365" t="str">
            <v>LIABILITIES</v>
          </cell>
          <cell r="V3365" t="str">
            <v>CURRENT LIAB</v>
          </cell>
        </row>
        <row r="3366">
          <cell r="C3366" t="str">
            <v>S3   G27130077AUSD</v>
          </cell>
          <cell r="D3366" t="str">
            <v>DABAAH**</v>
          </cell>
          <cell r="E3366" t="str">
            <v>A/P</v>
          </cell>
          <cell r="F3366" t="str">
            <v>Balance Sheet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-13364.03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-13364.03</v>
          </cell>
          <cell r="T3366" t="str">
            <v>USD</v>
          </cell>
          <cell r="U3366" t="str">
            <v>LIABILITIES</v>
          </cell>
          <cell r="V3366" t="str">
            <v>CURRENT LIAB</v>
          </cell>
        </row>
        <row r="3367">
          <cell r="C3367" t="str">
            <v>S3   G2713007EMUSD</v>
          </cell>
          <cell r="D3367" t="str">
            <v>DABAAH**</v>
          </cell>
          <cell r="E3367" t="str">
            <v>A/P</v>
          </cell>
          <cell r="F3367" t="str">
            <v>Balance Sheet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-30633.01</v>
          </cell>
          <cell r="M3367">
            <v>-1140.6500000000001</v>
          </cell>
          <cell r="N3367">
            <v>-1140.6500000000001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-32914.31</v>
          </cell>
          <cell r="T3367" t="str">
            <v>USD</v>
          </cell>
          <cell r="U3367" t="str">
            <v>LIABILITIES</v>
          </cell>
          <cell r="V3367" t="str">
            <v>CURRENT LIAB</v>
          </cell>
        </row>
        <row r="3368">
          <cell r="C3368" t="str">
            <v>S3   G2713007HIUSD</v>
          </cell>
          <cell r="D3368" t="str">
            <v>DABAAH**</v>
          </cell>
          <cell r="E3368" t="str">
            <v>A/P</v>
          </cell>
          <cell r="F3368" t="str">
            <v>Balance Sheet</v>
          </cell>
          <cell r="G3368">
            <v>0</v>
          </cell>
          <cell r="H3368">
            <v>0</v>
          </cell>
          <cell r="I3368">
            <v>-219235.77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-219235.77</v>
          </cell>
          <cell r="T3368" t="str">
            <v>USD</v>
          </cell>
          <cell r="U3368" t="str">
            <v>LIABILITIES</v>
          </cell>
          <cell r="V3368" t="str">
            <v>CURRENT LIAB</v>
          </cell>
        </row>
        <row r="3369">
          <cell r="C3369" t="str">
            <v>S3   G2713007K5USD</v>
          </cell>
          <cell r="D3369" t="str">
            <v>DABAAH**</v>
          </cell>
          <cell r="E3369" t="str">
            <v>A/P</v>
          </cell>
          <cell r="F3369" t="str">
            <v>Balance Sheet</v>
          </cell>
          <cell r="G3369">
            <v>0</v>
          </cell>
          <cell r="H3369">
            <v>0</v>
          </cell>
          <cell r="I3369">
            <v>0</v>
          </cell>
          <cell r="J3369">
            <v>-933.81</v>
          </cell>
          <cell r="K3369">
            <v>-180.13</v>
          </cell>
          <cell r="L3369">
            <v>0</v>
          </cell>
          <cell r="M3369">
            <v>0</v>
          </cell>
          <cell r="N3369">
            <v>0</v>
          </cell>
          <cell r="O3369">
            <v>0</v>
          </cell>
          <cell r="P3369">
            <v>0</v>
          </cell>
          <cell r="Q3369">
            <v>0</v>
          </cell>
          <cell r="R3369">
            <v>0</v>
          </cell>
          <cell r="S3369">
            <v>-1113.94</v>
          </cell>
          <cell r="T3369" t="str">
            <v>USD</v>
          </cell>
          <cell r="U3369" t="str">
            <v>LIABILITIES</v>
          </cell>
          <cell r="V3369" t="str">
            <v>CURRENT LIAB</v>
          </cell>
        </row>
        <row r="3370">
          <cell r="C3370" t="str">
            <v>S3   G2713007K7USD</v>
          </cell>
          <cell r="D3370" t="str">
            <v>DABAAH**</v>
          </cell>
          <cell r="E3370" t="str">
            <v>A/P</v>
          </cell>
          <cell r="F3370" t="str">
            <v>Balance Sheet</v>
          </cell>
          <cell r="G3370">
            <v>-302.88</v>
          </cell>
          <cell r="H3370">
            <v>0</v>
          </cell>
          <cell r="I3370">
            <v>0</v>
          </cell>
          <cell r="J3370">
            <v>0</v>
          </cell>
          <cell r="K3370">
            <v>0</v>
          </cell>
          <cell r="L3370">
            <v>0</v>
          </cell>
          <cell r="M3370">
            <v>0</v>
          </cell>
          <cell r="N3370">
            <v>0</v>
          </cell>
          <cell r="O3370">
            <v>0</v>
          </cell>
          <cell r="P3370">
            <v>0</v>
          </cell>
          <cell r="Q3370">
            <v>0</v>
          </cell>
          <cell r="R3370">
            <v>0</v>
          </cell>
          <cell r="S3370">
            <v>-302.88</v>
          </cell>
          <cell r="T3370" t="str">
            <v>USD</v>
          </cell>
          <cell r="U3370" t="str">
            <v>LIABILITIES</v>
          </cell>
          <cell r="V3370" t="str">
            <v>CURRENT LIAB</v>
          </cell>
        </row>
        <row r="3371">
          <cell r="C3371" t="str">
            <v>S3   G2713007KFUSD</v>
          </cell>
          <cell r="D3371" t="str">
            <v>DABAAH**</v>
          </cell>
          <cell r="E3371" t="str">
            <v>A/P</v>
          </cell>
          <cell r="F3371" t="str">
            <v>Balance Sheet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-1854.93</v>
          </cell>
          <cell r="O3371">
            <v>-1854.93</v>
          </cell>
          <cell r="P3371">
            <v>0</v>
          </cell>
          <cell r="Q3371">
            <v>0</v>
          </cell>
          <cell r="R3371">
            <v>0</v>
          </cell>
          <cell r="S3371">
            <v>-3709.86</v>
          </cell>
          <cell r="T3371" t="str">
            <v>USD</v>
          </cell>
          <cell r="U3371" t="str">
            <v>LIABILITIES</v>
          </cell>
          <cell r="V3371" t="str">
            <v>CURRENT LIAB</v>
          </cell>
        </row>
        <row r="3372">
          <cell r="C3372" t="str">
            <v>S3   G2713007KRUSD</v>
          </cell>
          <cell r="D3372" t="str">
            <v>DABAAH**</v>
          </cell>
          <cell r="E3372" t="str">
            <v>A/P</v>
          </cell>
          <cell r="F3372" t="str">
            <v>Balance Sheet</v>
          </cell>
          <cell r="G3372">
            <v>0</v>
          </cell>
          <cell r="H3372">
            <v>0</v>
          </cell>
          <cell r="I3372">
            <v>-703.5</v>
          </cell>
          <cell r="J3372">
            <v>0</v>
          </cell>
          <cell r="K3372">
            <v>0</v>
          </cell>
          <cell r="L3372">
            <v>0</v>
          </cell>
          <cell r="M3372">
            <v>0</v>
          </cell>
          <cell r="N3372">
            <v>0</v>
          </cell>
          <cell r="O3372">
            <v>0</v>
          </cell>
          <cell r="P3372">
            <v>0</v>
          </cell>
          <cell r="Q3372">
            <v>0</v>
          </cell>
          <cell r="R3372">
            <v>0</v>
          </cell>
          <cell r="S3372">
            <v>-703.5</v>
          </cell>
          <cell r="T3372" t="str">
            <v>USD</v>
          </cell>
          <cell r="U3372" t="str">
            <v>LIABILITIES</v>
          </cell>
          <cell r="V3372" t="str">
            <v>CURRENT LIAB</v>
          </cell>
        </row>
        <row r="3373">
          <cell r="C3373" t="str">
            <v>S3   G2713007KZUSD</v>
          </cell>
          <cell r="D3373" t="str">
            <v>DABAAH**</v>
          </cell>
          <cell r="E3373" t="str">
            <v>A/P</v>
          </cell>
          <cell r="F3373" t="str">
            <v>Balance Sheet</v>
          </cell>
          <cell r="G3373">
            <v>-313.82</v>
          </cell>
          <cell r="H3373">
            <v>0</v>
          </cell>
          <cell r="I3373">
            <v>0</v>
          </cell>
          <cell r="J3373">
            <v>0</v>
          </cell>
          <cell r="K3373">
            <v>0</v>
          </cell>
          <cell r="L3373">
            <v>0</v>
          </cell>
          <cell r="M3373">
            <v>0</v>
          </cell>
          <cell r="N3373">
            <v>0</v>
          </cell>
          <cell r="O3373">
            <v>0</v>
          </cell>
          <cell r="P3373">
            <v>0</v>
          </cell>
          <cell r="Q3373">
            <v>0</v>
          </cell>
          <cell r="R3373">
            <v>0</v>
          </cell>
          <cell r="S3373">
            <v>-313.82</v>
          </cell>
          <cell r="T3373" t="str">
            <v>USD</v>
          </cell>
          <cell r="U3373" t="str">
            <v>LIABILITIES</v>
          </cell>
          <cell r="V3373" t="str">
            <v>CURRENT LIAB</v>
          </cell>
        </row>
        <row r="3374">
          <cell r="C3374" t="str">
            <v>S3   G2713007MFUSD</v>
          </cell>
          <cell r="D3374" t="str">
            <v>DABAAH**</v>
          </cell>
          <cell r="E3374" t="str">
            <v>A/P</v>
          </cell>
          <cell r="F3374" t="str">
            <v>Balance Sheet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-6187.66</v>
          </cell>
          <cell r="S3374">
            <v>-6187.66</v>
          </cell>
          <cell r="T3374" t="str">
            <v>USD</v>
          </cell>
          <cell r="U3374" t="str">
            <v>LIABILITIES</v>
          </cell>
          <cell r="V3374" t="str">
            <v>CURRENT LIAB</v>
          </cell>
        </row>
        <row r="3375">
          <cell r="C3375" t="str">
            <v>S3   G2713007MXUSD</v>
          </cell>
          <cell r="D3375" t="str">
            <v>DABAAH**</v>
          </cell>
          <cell r="E3375" t="str">
            <v>A/P</v>
          </cell>
          <cell r="F3375" t="str">
            <v>Balance Sheet</v>
          </cell>
          <cell r="G3375">
            <v>0</v>
          </cell>
          <cell r="H3375">
            <v>-113.53</v>
          </cell>
          <cell r="I3375">
            <v>-10.69</v>
          </cell>
          <cell r="J3375">
            <v>0</v>
          </cell>
          <cell r="K3375">
            <v>0</v>
          </cell>
          <cell r="L3375">
            <v>0</v>
          </cell>
          <cell r="M3375">
            <v>0</v>
          </cell>
          <cell r="N3375">
            <v>0</v>
          </cell>
          <cell r="O3375">
            <v>0</v>
          </cell>
          <cell r="P3375">
            <v>-2208.94</v>
          </cell>
          <cell r="Q3375">
            <v>0</v>
          </cell>
          <cell r="R3375">
            <v>0</v>
          </cell>
          <cell r="S3375">
            <v>-2333.16</v>
          </cell>
          <cell r="T3375" t="str">
            <v>USD</v>
          </cell>
          <cell r="U3375" t="str">
            <v>LIABILITIES</v>
          </cell>
          <cell r="V3375" t="str">
            <v>CURRENT LIAB</v>
          </cell>
        </row>
        <row r="3376">
          <cell r="C3376" t="str">
            <v>S3   G2713007SEUSD</v>
          </cell>
          <cell r="D3376" t="str">
            <v>DABAAH**</v>
          </cell>
          <cell r="E3376" t="str">
            <v>A/P</v>
          </cell>
          <cell r="F3376" t="str">
            <v>Balance Sheet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-67435.88</v>
          </cell>
          <cell r="S3376">
            <v>-67435.88</v>
          </cell>
          <cell r="T3376" t="str">
            <v>USD</v>
          </cell>
          <cell r="U3376" t="str">
            <v>LIABILITIES</v>
          </cell>
          <cell r="V3376" t="str">
            <v>CURRENT LIAB</v>
          </cell>
        </row>
        <row r="3377">
          <cell r="C3377" t="str">
            <v>S3   G2713007U7USD</v>
          </cell>
          <cell r="D3377" t="str">
            <v>DABAAH**</v>
          </cell>
          <cell r="E3377" t="str">
            <v>A/P</v>
          </cell>
          <cell r="F3377" t="str">
            <v>Balance Sheet</v>
          </cell>
          <cell r="G3377">
            <v>-355646.58</v>
          </cell>
          <cell r="H3377">
            <v>-355646.58</v>
          </cell>
          <cell r="I3377">
            <v>-355646.58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-1066939.74</v>
          </cell>
          <cell r="T3377" t="str">
            <v>USD</v>
          </cell>
          <cell r="U3377" t="str">
            <v>LIABILITIES</v>
          </cell>
          <cell r="V3377" t="str">
            <v>CURRENT LIAB</v>
          </cell>
        </row>
        <row r="3378">
          <cell r="C3378" t="str">
            <v>S3   G2713422TMUSD</v>
          </cell>
          <cell r="D3378" t="str">
            <v>DABAAH**</v>
          </cell>
          <cell r="E3378" t="str">
            <v>A/P</v>
          </cell>
          <cell r="F3378" t="str">
            <v>Balance Sheet</v>
          </cell>
          <cell r="G3378">
            <v>-1218.96</v>
          </cell>
          <cell r="H3378">
            <v>-1608.05</v>
          </cell>
          <cell r="I3378">
            <v>0</v>
          </cell>
          <cell r="J3378">
            <v>0</v>
          </cell>
          <cell r="K3378">
            <v>0</v>
          </cell>
          <cell r="L3378">
            <v>0</v>
          </cell>
          <cell r="M3378">
            <v>0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>
            <v>0</v>
          </cell>
          <cell r="S3378">
            <v>-2827.01</v>
          </cell>
          <cell r="T3378" t="str">
            <v>USD</v>
          </cell>
          <cell r="U3378" t="str">
            <v>LIABILITIES</v>
          </cell>
          <cell r="V3378" t="str">
            <v>CURRENT LIAB</v>
          </cell>
        </row>
        <row r="3379">
          <cell r="C3379" t="str">
            <v>S3   G2713423TMUSD</v>
          </cell>
          <cell r="D3379" t="str">
            <v>DABAAH**</v>
          </cell>
          <cell r="E3379" t="str">
            <v>A/P</v>
          </cell>
          <cell r="F3379" t="str">
            <v>Balance Sheet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-72.98</v>
          </cell>
          <cell r="R3379">
            <v>0</v>
          </cell>
          <cell r="S3379">
            <v>-72.98</v>
          </cell>
          <cell r="T3379" t="str">
            <v>USD</v>
          </cell>
          <cell r="U3379" t="str">
            <v>LIABILITIES</v>
          </cell>
          <cell r="V3379" t="str">
            <v>CURRENT LIAB</v>
          </cell>
        </row>
        <row r="3380">
          <cell r="C3380" t="str">
            <v>S3   G2713425TMUSD</v>
          </cell>
          <cell r="D3380" t="str">
            <v>DABAAH**</v>
          </cell>
          <cell r="E3380" t="str">
            <v>A/P</v>
          </cell>
          <cell r="F3380" t="str">
            <v>Balance Sheet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 t="str">
            <v>USD</v>
          </cell>
          <cell r="U3380" t="str">
            <v>LIABILITIES</v>
          </cell>
          <cell r="V3380" t="str">
            <v>CURRENT LIAB</v>
          </cell>
        </row>
        <row r="3381">
          <cell r="C3381" t="str">
            <v>S3   G2713452TMUSD</v>
          </cell>
          <cell r="D3381" t="str">
            <v>DABAAH**</v>
          </cell>
          <cell r="E3381" t="str">
            <v>A/P</v>
          </cell>
          <cell r="F3381" t="str">
            <v>Balance Sheet</v>
          </cell>
          <cell r="G3381">
            <v>0</v>
          </cell>
          <cell r="H3381">
            <v>0</v>
          </cell>
          <cell r="I3381">
            <v>0</v>
          </cell>
          <cell r="J3381">
            <v>0</v>
          </cell>
          <cell r="K3381">
            <v>0</v>
          </cell>
          <cell r="L3381">
            <v>0</v>
          </cell>
          <cell r="M3381">
            <v>0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>
            <v>0</v>
          </cell>
          <cell r="S3381">
            <v>0</v>
          </cell>
          <cell r="T3381" t="str">
            <v>USD</v>
          </cell>
          <cell r="U3381" t="str">
            <v>LIABILITIES</v>
          </cell>
          <cell r="V3381" t="str">
            <v>CURRENT LIAB</v>
          </cell>
        </row>
        <row r="3382">
          <cell r="C3382" t="str">
            <v>S3   G2713453TMUSD</v>
          </cell>
          <cell r="D3382" t="str">
            <v>DABAAH**</v>
          </cell>
          <cell r="E3382" t="str">
            <v>A/P</v>
          </cell>
          <cell r="F3382" t="str">
            <v>Balance Sheet</v>
          </cell>
          <cell r="G3382">
            <v>0</v>
          </cell>
          <cell r="H3382">
            <v>0</v>
          </cell>
          <cell r="I3382">
            <v>-200</v>
          </cell>
          <cell r="J3382">
            <v>-100</v>
          </cell>
          <cell r="K3382">
            <v>-100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-400</v>
          </cell>
          <cell r="T3382" t="str">
            <v>USD</v>
          </cell>
          <cell r="U3382" t="str">
            <v>LIABILITIES</v>
          </cell>
          <cell r="V3382" t="str">
            <v>CURRENT LIAB</v>
          </cell>
        </row>
        <row r="3383">
          <cell r="C3383" t="str">
            <v>S3   G2713475TMUSD</v>
          </cell>
          <cell r="D3383" t="str">
            <v>DABAAH**</v>
          </cell>
          <cell r="E3383" t="str">
            <v>A/P</v>
          </cell>
          <cell r="F3383" t="str">
            <v>Balance Sheet</v>
          </cell>
          <cell r="G3383">
            <v>0</v>
          </cell>
          <cell r="H3383">
            <v>0</v>
          </cell>
          <cell r="I3383">
            <v>0</v>
          </cell>
          <cell r="J3383">
            <v>0</v>
          </cell>
          <cell r="K3383">
            <v>0</v>
          </cell>
          <cell r="L3383">
            <v>0</v>
          </cell>
          <cell r="M3383">
            <v>0</v>
          </cell>
          <cell r="N3383">
            <v>0</v>
          </cell>
          <cell r="O3383">
            <v>0</v>
          </cell>
          <cell r="P3383">
            <v>-21956.66</v>
          </cell>
          <cell r="Q3383">
            <v>0</v>
          </cell>
          <cell r="R3383">
            <v>-6587.87</v>
          </cell>
          <cell r="S3383">
            <v>-28544.53</v>
          </cell>
          <cell r="T3383" t="str">
            <v>USD</v>
          </cell>
          <cell r="U3383" t="str">
            <v>LIABILITIES</v>
          </cell>
          <cell r="V3383" t="str">
            <v>CURRENT LIAB</v>
          </cell>
        </row>
        <row r="3384">
          <cell r="C3384" t="str">
            <v>BU   G576203601USD</v>
          </cell>
          <cell r="D3384" t="str">
            <v>DADM****</v>
          </cell>
          <cell r="E3384" t="str">
            <v>CON PAYABLES</v>
          </cell>
          <cell r="F3384" t="str">
            <v>Balance Sheet</v>
          </cell>
          <cell r="G3384">
            <v>-1537.04</v>
          </cell>
          <cell r="H3384">
            <v>-26328.03</v>
          </cell>
          <cell r="I3384">
            <v>-25324.82</v>
          </cell>
          <cell r="J3384">
            <v>-83232.990000000005</v>
          </cell>
          <cell r="K3384">
            <v>-24390.240000000002</v>
          </cell>
          <cell r="L3384">
            <v>-24344.55</v>
          </cell>
          <cell r="M3384">
            <v>-26551.88</v>
          </cell>
          <cell r="N3384">
            <v>-19900</v>
          </cell>
          <cell r="O3384">
            <v>-37591.64</v>
          </cell>
          <cell r="P3384">
            <v>-26806.97</v>
          </cell>
          <cell r="Q3384">
            <v>-27373.15</v>
          </cell>
          <cell r="R3384">
            <v>-27859.69</v>
          </cell>
          <cell r="S3384">
            <v>-351241.00000000006</v>
          </cell>
          <cell r="T3384" t="str">
            <v>USD</v>
          </cell>
          <cell r="U3384" t="str">
            <v>LIABILITIES</v>
          </cell>
          <cell r="V3384" t="str">
            <v>CURRENT LIAB</v>
          </cell>
        </row>
        <row r="3385">
          <cell r="C3385" t="str">
            <v>BU   G57620AX93USD</v>
          </cell>
          <cell r="D3385" t="str">
            <v>DADM****</v>
          </cell>
          <cell r="E3385" t="str">
            <v>CON PAYABLES</v>
          </cell>
          <cell r="F3385" t="str">
            <v>Balance Sheet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-0.01</v>
          </cell>
          <cell r="P3385">
            <v>-0.01</v>
          </cell>
          <cell r="Q3385">
            <v>-0.01</v>
          </cell>
          <cell r="R3385">
            <v>-0.02</v>
          </cell>
          <cell r="S3385">
            <v>-0.05</v>
          </cell>
          <cell r="T3385" t="str">
            <v>USD</v>
          </cell>
          <cell r="U3385" t="str">
            <v>LIABILITIES</v>
          </cell>
          <cell r="V3385" t="str">
            <v>CURRENT LIAB</v>
          </cell>
        </row>
        <row r="3386">
          <cell r="C3386" t="str">
            <v>S3   G3720USD</v>
          </cell>
          <cell r="D3386" t="str">
            <v>DABAAG**</v>
          </cell>
          <cell r="E3386" t="str">
            <v>A/P</v>
          </cell>
          <cell r="F3386" t="str">
            <v>Balance Sheet</v>
          </cell>
          <cell r="G3386">
            <v>-29675.55</v>
          </cell>
          <cell r="H3386">
            <v>-48902.75</v>
          </cell>
          <cell r="I3386">
            <v>-19678.150000000001</v>
          </cell>
          <cell r="J3386">
            <v>-17897.8</v>
          </cell>
          <cell r="K3386">
            <v>-35274.17</v>
          </cell>
          <cell r="L3386">
            <v>-11213.72</v>
          </cell>
          <cell r="M3386">
            <v>-9831.41</v>
          </cell>
          <cell r="N3386">
            <v>-11674.1</v>
          </cell>
          <cell r="O3386">
            <v>-17026.28</v>
          </cell>
          <cell r="P3386">
            <v>-17693.580000000002</v>
          </cell>
          <cell r="Q3386">
            <v>-17721.599999999999</v>
          </cell>
          <cell r="R3386">
            <v>-18158.3</v>
          </cell>
          <cell r="S3386">
            <v>-254747.41</v>
          </cell>
          <cell r="T3386" t="str">
            <v>USD</v>
          </cell>
          <cell r="U3386" t="str">
            <v>LIABILITIES</v>
          </cell>
          <cell r="V3386" t="str">
            <v>CURRENT LIAB</v>
          </cell>
        </row>
        <row r="3387">
          <cell r="C3387" t="str">
            <v>BU   G57620DG01USD</v>
          </cell>
          <cell r="D3387" t="str">
            <v>DADM****</v>
          </cell>
          <cell r="E3387" t="str">
            <v>CON PAYABLES</v>
          </cell>
          <cell r="F3387" t="str">
            <v>Balance Sheet</v>
          </cell>
          <cell r="G3387">
            <v>-14676</v>
          </cell>
          <cell r="H3387">
            <v>-14118</v>
          </cell>
          <cell r="I3387">
            <v>-29596</v>
          </cell>
          <cell r="J3387">
            <v>-28088</v>
          </cell>
          <cell r="K3387">
            <v>-48031</v>
          </cell>
          <cell r="L3387">
            <v>-35638</v>
          </cell>
          <cell r="M3387">
            <v>-33490</v>
          </cell>
          <cell r="N3387">
            <v>-31131</v>
          </cell>
          <cell r="O3387">
            <v>-20475</v>
          </cell>
          <cell r="P3387">
            <v>-16794.21</v>
          </cell>
          <cell r="Q3387">
            <v>-12592.21</v>
          </cell>
          <cell r="R3387">
            <v>-33513.21</v>
          </cell>
          <cell r="S3387">
            <v>-318142.63000000006</v>
          </cell>
          <cell r="T3387" t="str">
            <v>USD</v>
          </cell>
          <cell r="U3387" t="str">
            <v>LIABILITIES</v>
          </cell>
          <cell r="V3387" t="str">
            <v>CURRENT LIAB</v>
          </cell>
        </row>
        <row r="3388">
          <cell r="C3388" t="str">
            <v>BU   G57620FZ93USD</v>
          </cell>
          <cell r="D3388" t="str">
            <v>DADM****</v>
          </cell>
          <cell r="E3388" t="str">
            <v>CON PAYABLES</v>
          </cell>
          <cell r="F3388" t="str">
            <v>Balance Sheet</v>
          </cell>
          <cell r="G3388">
            <v>0</v>
          </cell>
          <cell r="H3388">
            <v>0</v>
          </cell>
          <cell r="I3388">
            <v>0</v>
          </cell>
          <cell r="J3388">
            <v>0</v>
          </cell>
          <cell r="K3388">
            <v>0</v>
          </cell>
          <cell r="L3388">
            <v>0</v>
          </cell>
          <cell r="M3388">
            <v>0</v>
          </cell>
          <cell r="N3388">
            <v>0</v>
          </cell>
          <cell r="O3388">
            <v>0</v>
          </cell>
          <cell r="P3388">
            <v>0</v>
          </cell>
          <cell r="Q3388">
            <v>0</v>
          </cell>
          <cell r="R3388">
            <v>0</v>
          </cell>
          <cell r="S3388">
            <v>0</v>
          </cell>
          <cell r="T3388" t="str">
            <v>USD</v>
          </cell>
          <cell r="U3388" t="str">
            <v>LIABILITIES</v>
          </cell>
          <cell r="V3388" t="str">
            <v>CURRENT LIAB</v>
          </cell>
        </row>
        <row r="3389">
          <cell r="C3389" t="str">
            <v>BU   G57620GU93USD</v>
          </cell>
          <cell r="D3389" t="str">
            <v>DADM****</v>
          </cell>
          <cell r="E3389" t="str">
            <v>CON PAYABLES</v>
          </cell>
          <cell r="F3389" t="str">
            <v>Balance Sheet</v>
          </cell>
          <cell r="G3389">
            <v>0</v>
          </cell>
          <cell r="H3389">
            <v>0</v>
          </cell>
          <cell r="I3389">
            <v>0</v>
          </cell>
          <cell r="J3389">
            <v>0</v>
          </cell>
          <cell r="K3389">
            <v>0</v>
          </cell>
          <cell r="L3389">
            <v>0</v>
          </cell>
          <cell r="M3389">
            <v>0</v>
          </cell>
          <cell r="N3389">
            <v>0</v>
          </cell>
          <cell r="O3389">
            <v>-1.46</v>
          </cell>
          <cell r="P3389">
            <v>-0.01</v>
          </cell>
          <cell r="Q3389">
            <v>-0.01</v>
          </cell>
          <cell r="R3389">
            <v>-0.01</v>
          </cell>
          <cell r="S3389">
            <v>-1.49</v>
          </cell>
          <cell r="T3389" t="str">
            <v>USD</v>
          </cell>
          <cell r="U3389" t="str">
            <v>LIABILITIES</v>
          </cell>
          <cell r="V3389" t="str">
            <v>CURRENT LIAB</v>
          </cell>
        </row>
        <row r="3390">
          <cell r="C3390" t="str">
            <v>BU   G57620GZ01USD</v>
          </cell>
          <cell r="D3390" t="str">
            <v>DADM****</v>
          </cell>
          <cell r="E3390" t="str">
            <v>CON PAYABLES</v>
          </cell>
          <cell r="F3390" t="str">
            <v>Balance Sheet</v>
          </cell>
          <cell r="G3390">
            <v>12.42</v>
          </cell>
          <cell r="H3390">
            <v>12.42</v>
          </cell>
          <cell r="I3390">
            <v>12.42</v>
          </cell>
          <cell r="J3390">
            <v>12.42</v>
          </cell>
          <cell r="K3390">
            <v>12.42</v>
          </cell>
          <cell r="L3390">
            <v>0</v>
          </cell>
          <cell r="M3390">
            <v>0</v>
          </cell>
          <cell r="N3390">
            <v>0</v>
          </cell>
          <cell r="O3390">
            <v>0</v>
          </cell>
          <cell r="P3390">
            <v>0</v>
          </cell>
          <cell r="Q3390">
            <v>0</v>
          </cell>
          <cell r="R3390">
            <v>0</v>
          </cell>
          <cell r="S3390">
            <v>62.1</v>
          </cell>
          <cell r="T3390" t="str">
            <v>USD</v>
          </cell>
          <cell r="U3390" t="str">
            <v>LIABILITIES</v>
          </cell>
          <cell r="V3390" t="str">
            <v>CURRENT LIAB</v>
          </cell>
        </row>
        <row r="3391">
          <cell r="C3391" t="str">
            <v>S3   G3730001USD</v>
          </cell>
          <cell r="D3391" t="str">
            <v>DABAAG**</v>
          </cell>
          <cell r="E3391" t="str">
            <v>A/P</v>
          </cell>
          <cell r="F3391" t="str">
            <v>Balance Sheet</v>
          </cell>
          <cell r="G3391">
            <v>0</v>
          </cell>
          <cell r="H3391">
            <v>0</v>
          </cell>
          <cell r="I3391">
            <v>-32465.8</v>
          </cell>
          <cell r="J3391">
            <v>-31907.48</v>
          </cell>
          <cell r="K3391">
            <v>582.79999999999995</v>
          </cell>
          <cell r="L3391">
            <v>-3771.66</v>
          </cell>
          <cell r="M3391">
            <v>582.79999999999995</v>
          </cell>
          <cell r="N3391">
            <v>-28211.71</v>
          </cell>
          <cell r="O3391">
            <v>-27716.15</v>
          </cell>
          <cell r="P3391">
            <v>900</v>
          </cell>
          <cell r="Q3391">
            <v>0</v>
          </cell>
          <cell r="R3391">
            <v>0</v>
          </cell>
          <cell r="S3391">
            <v>-122007.19999999998</v>
          </cell>
          <cell r="T3391" t="str">
            <v>USD</v>
          </cell>
          <cell r="U3391" t="str">
            <v>LIABILITIES</v>
          </cell>
          <cell r="V3391" t="str">
            <v>CURRENT LIAB</v>
          </cell>
        </row>
        <row r="3392">
          <cell r="C3392" t="str">
            <v>S3   G3730004USD</v>
          </cell>
          <cell r="D3392" t="str">
            <v>DABAAG**</v>
          </cell>
          <cell r="E3392" t="str">
            <v>A/P</v>
          </cell>
          <cell r="F3392" t="str">
            <v>Balance Sheet</v>
          </cell>
          <cell r="G3392">
            <v>0</v>
          </cell>
          <cell r="H3392">
            <v>0</v>
          </cell>
          <cell r="I3392">
            <v>0</v>
          </cell>
          <cell r="J3392">
            <v>-77.02</v>
          </cell>
          <cell r="K3392">
            <v>0</v>
          </cell>
          <cell r="L3392">
            <v>-77.02</v>
          </cell>
          <cell r="M3392">
            <v>0</v>
          </cell>
          <cell r="N3392">
            <v>-50</v>
          </cell>
          <cell r="O3392">
            <v>0</v>
          </cell>
          <cell r="P3392">
            <v>0</v>
          </cell>
          <cell r="Q3392">
            <v>0</v>
          </cell>
          <cell r="R3392">
            <v>0</v>
          </cell>
          <cell r="S3392">
            <v>-204.04</v>
          </cell>
          <cell r="T3392" t="str">
            <v>USD</v>
          </cell>
          <cell r="U3392" t="str">
            <v>LIABILITIES</v>
          </cell>
          <cell r="V3392" t="str">
            <v>CURRENT LIAB</v>
          </cell>
        </row>
        <row r="3393">
          <cell r="C3393" t="str">
            <v>S3   G3730068USD</v>
          </cell>
          <cell r="D3393" t="str">
            <v>DABAAG**</v>
          </cell>
          <cell r="E3393" t="str">
            <v>A/P</v>
          </cell>
          <cell r="F3393" t="str">
            <v>Balance Sheet</v>
          </cell>
          <cell r="G3393">
            <v>-647.64</v>
          </cell>
          <cell r="H3393">
            <v>-1930.96</v>
          </cell>
          <cell r="I3393">
            <v>-502.18</v>
          </cell>
          <cell r="J3393">
            <v>-662.08</v>
          </cell>
          <cell r="K3393">
            <v>-712.73</v>
          </cell>
          <cell r="L3393">
            <v>-921.42</v>
          </cell>
          <cell r="M3393">
            <v>-197.9</v>
          </cell>
          <cell r="N3393">
            <v>-212.12</v>
          </cell>
          <cell r="O3393">
            <v>-146.12</v>
          </cell>
          <cell r="P3393">
            <v>-1328.37</v>
          </cell>
          <cell r="Q3393">
            <v>-2171.89</v>
          </cell>
          <cell r="R3393">
            <v>-1690.89</v>
          </cell>
          <cell r="S3393">
            <v>-11124.3</v>
          </cell>
          <cell r="T3393" t="str">
            <v>USD</v>
          </cell>
          <cell r="U3393" t="str">
            <v>LIABILITIES</v>
          </cell>
          <cell r="V3393" t="str">
            <v>CURRENT LIAB</v>
          </cell>
        </row>
        <row r="3394">
          <cell r="C3394" t="str">
            <v>S3   G3730075USD</v>
          </cell>
          <cell r="D3394" t="str">
            <v>DABAAG**</v>
          </cell>
          <cell r="E3394" t="str">
            <v>A/P</v>
          </cell>
          <cell r="F3394" t="str">
            <v>Balance Sheet</v>
          </cell>
          <cell r="G3394">
            <v>-1376.44</v>
          </cell>
          <cell r="H3394">
            <v>-1535.22</v>
          </cell>
          <cell r="I3394">
            <v>-1297.53</v>
          </cell>
          <cell r="J3394">
            <v>-1267.32</v>
          </cell>
          <cell r="K3394">
            <v>-1216.3499999999999</v>
          </cell>
          <cell r="L3394">
            <v>-1174.25</v>
          </cell>
          <cell r="M3394">
            <v>-1179.3599999999999</v>
          </cell>
          <cell r="N3394">
            <v>-1179.3599999999999</v>
          </cell>
          <cell r="O3394">
            <v>-1179.3599999999999</v>
          </cell>
          <cell r="P3394">
            <v>-1204.3599999999999</v>
          </cell>
          <cell r="Q3394">
            <v>-1277.1099999999999</v>
          </cell>
          <cell r="R3394">
            <v>-1452.84</v>
          </cell>
          <cell r="S3394">
            <v>-15339.500000000002</v>
          </cell>
          <cell r="T3394" t="str">
            <v>USD</v>
          </cell>
          <cell r="U3394" t="str">
            <v>LIABILITIES</v>
          </cell>
          <cell r="V3394" t="str">
            <v>CURRENT LIAB</v>
          </cell>
        </row>
        <row r="3395">
          <cell r="C3395" t="str">
            <v>S3   G3730081USD</v>
          </cell>
          <cell r="D3395" t="str">
            <v>DABAAG**</v>
          </cell>
          <cell r="E3395" t="str">
            <v>A/P</v>
          </cell>
          <cell r="F3395" t="str">
            <v>Balance Sheet</v>
          </cell>
          <cell r="G3395">
            <v>0</v>
          </cell>
          <cell r="H3395">
            <v>0</v>
          </cell>
          <cell r="I3395">
            <v>-475</v>
          </cell>
          <cell r="J3395">
            <v>-475</v>
          </cell>
          <cell r="K3395">
            <v>0</v>
          </cell>
          <cell r="L3395">
            <v>-25</v>
          </cell>
          <cell r="M3395">
            <v>0</v>
          </cell>
          <cell r="N3395">
            <v>-175</v>
          </cell>
          <cell r="O3395">
            <v>-175</v>
          </cell>
          <cell r="P3395">
            <v>0</v>
          </cell>
          <cell r="Q3395">
            <v>0</v>
          </cell>
          <cell r="R3395">
            <v>0</v>
          </cell>
          <cell r="S3395">
            <v>-1325</v>
          </cell>
          <cell r="T3395" t="str">
            <v>USD</v>
          </cell>
          <cell r="U3395" t="str">
            <v>LIABILITIES</v>
          </cell>
          <cell r="V3395" t="str">
            <v>CURRENT LIAB</v>
          </cell>
        </row>
        <row r="3396">
          <cell r="C3396" t="str">
            <v>S3   G3730091USD</v>
          </cell>
          <cell r="D3396" t="str">
            <v>DABAAG**</v>
          </cell>
          <cell r="E3396" t="str">
            <v>A/P</v>
          </cell>
          <cell r="F3396" t="str">
            <v>Balance Sheet</v>
          </cell>
          <cell r="G3396">
            <v>-70095.86</v>
          </cell>
          <cell r="H3396">
            <v>-74778.02</v>
          </cell>
          <cell r="I3396">
            <v>-54569.98</v>
          </cell>
          <cell r="J3396">
            <v>-54646.34</v>
          </cell>
          <cell r="K3396">
            <v>-53589.74</v>
          </cell>
          <cell r="L3396">
            <v>-51448.38</v>
          </cell>
          <cell r="M3396">
            <v>-75736.42</v>
          </cell>
          <cell r="N3396">
            <v>-77728.160000000003</v>
          </cell>
          <cell r="O3396">
            <v>-76525.98</v>
          </cell>
          <cell r="P3396">
            <v>-49542.46</v>
          </cell>
          <cell r="Q3396">
            <v>-49638.94</v>
          </cell>
          <cell r="R3396">
            <v>-49282.42</v>
          </cell>
          <cell r="S3396">
            <v>-737582.70000000007</v>
          </cell>
          <cell r="T3396" t="str">
            <v>USD</v>
          </cell>
          <cell r="U3396" t="str">
            <v>LIABILITIES</v>
          </cell>
          <cell r="V3396" t="str">
            <v>CURRENT LIAB</v>
          </cell>
        </row>
        <row r="3397">
          <cell r="C3397" t="str">
            <v>BU   G57620LZ87USD</v>
          </cell>
          <cell r="D3397" t="str">
            <v>DADM****</v>
          </cell>
          <cell r="E3397" t="str">
            <v>CON PAYABLES</v>
          </cell>
          <cell r="F3397" t="str">
            <v>Balance Sheet</v>
          </cell>
          <cell r="G3397">
            <v>0</v>
          </cell>
          <cell r="H3397">
            <v>0</v>
          </cell>
          <cell r="I3397">
            <v>0</v>
          </cell>
          <cell r="J3397">
            <v>0</v>
          </cell>
          <cell r="K3397">
            <v>0</v>
          </cell>
          <cell r="L3397">
            <v>0</v>
          </cell>
          <cell r="M3397">
            <v>0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>
            <v>0</v>
          </cell>
          <cell r="S3397">
            <v>0</v>
          </cell>
          <cell r="T3397" t="str">
            <v>USD</v>
          </cell>
          <cell r="U3397" t="str">
            <v>LIABILITIES</v>
          </cell>
          <cell r="V3397" t="str">
            <v>CURRENT LIAB</v>
          </cell>
        </row>
        <row r="3398">
          <cell r="C3398" t="str">
            <v>BU   G57620NB01USD</v>
          </cell>
          <cell r="D3398" t="str">
            <v>DADM****</v>
          </cell>
          <cell r="E3398" t="str">
            <v>CON PAYABLES</v>
          </cell>
          <cell r="F3398" t="str">
            <v>Balance Sheet</v>
          </cell>
          <cell r="G3398">
            <v>-29701.56</v>
          </cell>
          <cell r="H3398">
            <v>-28296.080000000002</v>
          </cell>
          <cell r="I3398">
            <v>-27827.59</v>
          </cell>
          <cell r="J3398">
            <v>-27359.1</v>
          </cell>
          <cell r="K3398">
            <v>-26890.6</v>
          </cell>
          <cell r="L3398">
            <v>-26890.6</v>
          </cell>
          <cell r="M3398">
            <v>-26890.5</v>
          </cell>
          <cell r="N3398">
            <v>-26422.11</v>
          </cell>
          <cell r="O3398">
            <v>-25016.639999999999</v>
          </cell>
          <cell r="P3398">
            <v>-25016.639999999999</v>
          </cell>
          <cell r="Q3398">
            <v>-25016.639999999999</v>
          </cell>
          <cell r="R3398">
            <v>0</v>
          </cell>
          <cell r="S3398">
            <v>-295328.06000000006</v>
          </cell>
          <cell r="T3398" t="str">
            <v>USD</v>
          </cell>
          <cell r="U3398" t="str">
            <v>LIABILITIES</v>
          </cell>
          <cell r="V3398" t="str">
            <v>CURRENT LIAB</v>
          </cell>
        </row>
        <row r="3399">
          <cell r="C3399" t="str">
            <v>S3   G4735001USD</v>
          </cell>
          <cell r="D3399" t="str">
            <v>DABAAG**</v>
          </cell>
          <cell r="E3399" t="str">
            <v>A/P</v>
          </cell>
          <cell r="F3399" t="str">
            <v>Balance Sheet</v>
          </cell>
          <cell r="G3399">
            <v>-607.26</v>
          </cell>
          <cell r="H3399">
            <v>0</v>
          </cell>
          <cell r="I3399">
            <v>0.01</v>
          </cell>
          <cell r="J3399">
            <v>0</v>
          </cell>
          <cell r="K3399">
            <v>0</v>
          </cell>
          <cell r="L3399">
            <v>0</v>
          </cell>
          <cell r="M3399">
            <v>0</v>
          </cell>
          <cell r="N3399">
            <v>0</v>
          </cell>
          <cell r="O3399">
            <v>0</v>
          </cell>
          <cell r="P3399">
            <v>0</v>
          </cell>
          <cell r="Q3399">
            <v>0</v>
          </cell>
          <cell r="R3399">
            <v>0</v>
          </cell>
          <cell r="S3399">
            <v>-607.25</v>
          </cell>
          <cell r="T3399" t="str">
            <v>USD</v>
          </cell>
          <cell r="U3399" t="str">
            <v>LIABILITIES</v>
          </cell>
          <cell r="V3399" t="str">
            <v>CURRENT LIAB</v>
          </cell>
        </row>
        <row r="3400">
          <cell r="C3400" t="str">
            <v>S3   G4735002USD</v>
          </cell>
          <cell r="D3400" t="str">
            <v>DABAAG**</v>
          </cell>
          <cell r="E3400" t="str">
            <v>A/P</v>
          </cell>
          <cell r="F3400" t="str">
            <v>Balance Sheet</v>
          </cell>
          <cell r="G3400">
            <v>-1039709.47</v>
          </cell>
          <cell r="H3400">
            <v>-1034192.48</v>
          </cell>
          <cell r="I3400">
            <v>-946309.54</v>
          </cell>
          <cell r="J3400">
            <v>-923904.56</v>
          </cell>
          <cell r="K3400">
            <v>-877640.65</v>
          </cell>
          <cell r="L3400">
            <v>-805595.88</v>
          </cell>
          <cell r="M3400">
            <v>-774277.89</v>
          </cell>
          <cell r="N3400">
            <v>-825409.9</v>
          </cell>
          <cell r="O3400">
            <v>-816380.36</v>
          </cell>
          <cell r="P3400">
            <v>-809433.52</v>
          </cell>
          <cell r="Q3400">
            <v>-625896.02</v>
          </cell>
          <cell r="R3400">
            <v>-9368.16</v>
          </cell>
          <cell r="S3400">
            <v>-9488118.4299999997</v>
          </cell>
          <cell r="T3400" t="str">
            <v>USD</v>
          </cell>
          <cell r="U3400" t="str">
            <v>LIABILITIES</v>
          </cell>
          <cell r="V3400" t="str">
            <v>CURRENT LIAB</v>
          </cell>
        </row>
        <row r="3401">
          <cell r="C3401" t="str">
            <v>S3   G4735003USD</v>
          </cell>
          <cell r="D3401" t="str">
            <v>DABAAG**</v>
          </cell>
          <cell r="E3401" t="str">
            <v>A/P</v>
          </cell>
          <cell r="F3401" t="str">
            <v>Balance Sheet</v>
          </cell>
          <cell r="G3401">
            <v>-1733559.29</v>
          </cell>
          <cell r="H3401">
            <v>-1725728.34</v>
          </cell>
          <cell r="I3401">
            <v>-1532531.32</v>
          </cell>
          <cell r="J3401">
            <v>-1503839.83</v>
          </cell>
          <cell r="K3401">
            <v>-1433917.83</v>
          </cell>
          <cell r="L3401">
            <v>-1307779.54</v>
          </cell>
          <cell r="M3401">
            <v>-1312754.8799999999</v>
          </cell>
          <cell r="N3401">
            <v>-1415056.32</v>
          </cell>
          <cell r="O3401">
            <v>-1485592.91</v>
          </cell>
          <cell r="P3401">
            <v>-1590071.71</v>
          </cell>
          <cell r="Q3401">
            <v>-1417083.35</v>
          </cell>
          <cell r="R3401">
            <v>22634.11</v>
          </cell>
          <cell r="S3401">
            <v>-16435281.210000003</v>
          </cell>
          <cell r="T3401" t="str">
            <v>USD</v>
          </cell>
          <cell r="U3401" t="str">
            <v>LIABILITIES</v>
          </cell>
          <cell r="V3401" t="str">
            <v>CURRENT LIAB</v>
          </cell>
        </row>
        <row r="3402">
          <cell r="C3402" t="str">
            <v>S3   G4735005USD</v>
          </cell>
          <cell r="D3402" t="str">
            <v>DABAAG**</v>
          </cell>
          <cell r="E3402" t="str">
            <v>A/P</v>
          </cell>
          <cell r="F3402" t="str">
            <v>Balance Sheet</v>
          </cell>
          <cell r="G3402">
            <v>-4051.36</v>
          </cell>
          <cell r="H3402">
            <v>-4021.68</v>
          </cell>
          <cell r="I3402">
            <v>-5177.78</v>
          </cell>
          <cell r="J3402">
            <v>-5865.99</v>
          </cell>
          <cell r="K3402">
            <v>-4950.97</v>
          </cell>
          <cell r="L3402">
            <v>-3259.76</v>
          </cell>
          <cell r="M3402">
            <v>-2418.31</v>
          </cell>
          <cell r="N3402">
            <v>-2407.29</v>
          </cell>
          <cell r="O3402">
            <v>-2278.09</v>
          </cell>
          <cell r="P3402">
            <v>-2500.9299999999998</v>
          </cell>
          <cell r="Q3402">
            <v>-992.87</v>
          </cell>
          <cell r="R3402">
            <v>-952.38</v>
          </cell>
          <cell r="S3402">
            <v>-38877.410000000003</v>
          </cell>
          <cell r="T3402" t="str">
            <v>USD</v>
          </cell>
          <cell r="U3402" t="str">
            <v>LIABILITIES</v>
          </cell>
          <cell r="V3402" t="str">
            <v>CURRENT LIAB</v>
          </cell>
        </row>
        <row r="3403">
          <cell r="C3403" t="str">
            <v>S3   G4735X08USD</v>
          </cell>
          <cell r="D3403" t="str">
            <v>DABAAG**</v>
          </cell>
          <cell r="E3403" t="str">
            <v>A/P</v>
          </cell>
          <cell r="F3403" t="str">
            <v>Balance Sheet</v>
          </cell>
          <cell r="G3403">
            <v>-52061.73</v>
          </cell>
          <cell r="H3403">
            <v>-60273.91</v>
          </cell>
          <cell r="I3403">
            <v>-78183.61</v>
          </cell>
          <cell r="J3403">
            <v>-46517</v>
          </cell>
          <cell r="K3403">
            <v>-40284.519999999997</v>
          </cell>
          <cell r="L3403">
            <v>-55265.760000000002</v>
          </cell>
          <cell r="M3403">
            <v>-58959.22</v>
          </cell>
          <cell r="N3403">
            <v>-56161.71</v>
          </cell>
          <cell r="O3403">
            <v>-58005.96</v>
          </cell>
          <cell r="P3403">
            <v>-62661.36</v>
          </cell>
          <cell r="Q3403">
            <v>-45871.97</v>
          </cell>
          <cell r="R3403">
            <v>-64752.4</v>
          </cell>
          <cell r="S3403">
            <v>-678999.15</v>
          </cell>
          <cell r="T3403" t="str">
            <v>USD</v>
          </cell>
          <cell r="U3403" t="str">
            <v>LIABILITIES</v>
          </cell>
          <cell r="V3403" t="str">
            <v>CURRENT LIAB</v>
          </cell>
        </row>
        <row r="3404">
          <cell r="C3404" t="str">
            <v>S3   G4735X09USD</v>
          </cell>
          <cell r="D3404" t="str">
            <v>DABAAG**</v>
          </cell>
          <cell r="E3404" t="str">
            <v>A/P</v>
          </cell>
          <cell r="F3404" t="str">
            <v>Balance Sheet</v>
          </cell>
          <cell r="G3404">
            <v>-431313.28</v>
          </cell>
          <cell r="H3404">
            <v>-377134.86</v>
          </cell>
          <cell r="I3404">
            <v>-441332.17</v>
          </cell>
          <cell r="J3404">
            <v>-384203.25</v>
          </cell>
          <cell r="K3404">
            <v>-367346.34</v>
          </cell>
          <cell r="L3404">
            <v>-369612.86</v>
          </cell>
          <cell r="M3404">
            <v>-339603.97</v>
          </cell>
          <cell r="N3404">
            <v>-392460.66</v>
          </cell>
          <cell r="O3404">
            <v>-376987.18</v>
          </cell>
          <cell r="P3404">
            <v>-404658.22</v>
          </cell>
          <cell r="Q3404">
            <v>-362503.04</v>
          </cell>
          <cell r="R3404">
            <v>-365303.02</v>
          </cell>
          <cell r="S3404">
            <v>-4612458.8500000015</v>
          </cell>
          <cell r="T3404" t="str">
            <v>USD</v>
          </cell>
          <cell r="U3404" t="str">
            <v>LIABILITIES</v>
          </cell>
          <cell r="V3404" t="str">
            <v>CURRENT LIAB</v>
          </cell>
        </row>
        <row r="3405">
          <cell r="C3405" t="str">
            <v>BU   G57620NB93USD</v>
          </cell>
          <cell r="D3405" t="str">
            <v>DADM****</v>
          </cell>
          <cell r="E3405" t="str">
            <v>CON PAYABLES</v>
          </cell>
          <cell r="F3405" t="str">
            <v>Balance Sheet</v>
          </cell>
          <cell r="G3405">
            <v>0</v>
          </cell>
          <cell r="H3405">
            <v>0</v>
          </cell>
          <cell r="I3405">
            <v>-197277.26</v>
          </cell>
          <cell r="J3405">
            <v>-195894.77</v>
          </cell>
          <cell r="K3405">
            <v>-208796.14</v>
          </cell>
          <cell r="L3405">
            <v>-236289.85</v>
          </cell>
          <cell r="M3405">
            <v>-236579.75</v>
          </cell>
          <cell r="N3405">
            <v>-239426.95</v>
          </cell>
          <cell r="O3405">
            <v>-184603.09</v>
          </cell>
          <cell r="P3405">
            <v>-187023.62</v>
          </cell>
          <cell r="Q3405">
            <v>-189908.28</v>
          </cell>
          <cell r="R3405">
            <v>7.0000000000000007E-2</v>
          </cell>
          <cell r="S3405">
            <v>-1875799.6400000001</v>
          </cell>
          <cell r="T3405" t="str">
            <v>USD</v>
          </cell>
          <cell r="U3405" t="str">
            <v>LIABILITIES</v>
          </cell>
          <cell r="V3405" t="str">
            <v>CURRENT LIAB</v>
          </cell>
        </row>
        <row r="3406">
          <cell r="C3406" t="str">
            <v>BU   G57620S301USD</v>
          </cell>
          <cell r="D3406" t="str">
            <v>DADM****</v>
          </cell>
          <cell r="E3406" t="str">
            <v>CON PAYABLES</v>
          </cell>
          <cell r="F3406" t="str">
            <v>Balance Sheet</v>
          </cell>
          <cell r="G3406">
            <v>-7884.98</v>
          </cell>
          <cell r="H3406">
            <v>-28229.98</v>
          </cell>
          <cell r="I3406">
            <v>-53921.65</v>
          </cell>
          <cell r="J3406">
            <v>-65303.77</v>
          </cell>
          <cell r="K3406">
            <v>-70082.75</v>
          </cell>
          <cell r="L3406">
            <v>-83441.13</v>
          </cell>
          <cell r="M3406">
            <v>-93131.43</v>
          </cell>
          <cell r="N3406">
            <v>-101976.4</v>
          </cell>
          <cell r="O3406">
            <v>-109263.29</v>
          </cell>
          <cell r="P3406">
            <v>-120555.92</v>
          </cell>
          <cell r="Q3406">
            <v>-153346.95000000001</v>
          </cell>
          <cell r="R3406">
            <v>-537633.17000000004</v>
          </cell>
          <cell r="S3406">
            <v>-1424771.42</v>
          </cell>
          <cell r="T3406" t="str">
            <v>USD</v>
          </cell>
          <cell r="U3406" t="str">
            <v>LIABILITIES</v>
          </cell>
          <cell r="V3406" t="str">
            <v>CURRENT LIAB</v>
          </cell>
        </row>
        <row r="3407">
          <cell r="C3407" t="str">
            <v>S3   G7794001ULUSD</v>
          </cell>
          <cell r="D3407" t="str">
            <v>CBIH****</v>
          </cell>
          <cell r="E3407" t="str">
            <v>OTHER</v>
          </cell>
          <cell r="F3407" t="str">
            <v>Balance Sheet</v>
          </cell>
          <cell r="G3407">
            <v>0</v>
          </cell>
          <cell r="H3407">
            <v>0</v>
          </cell>
          <cell r="I3407">
            <v>0</v>
          </cell>
          <cell r="J3407">
            <v>0</v>
          </cell>
          <cell r="K3407">
            <v>0</v>
          </cell>
          <cell r="L3407">
            <v>0</v>
          </cell>
          <cell r="M3407">
            <v>0</v>
          </cell>
          <cell r="N3407">
            <v>0</v>
          </cell>
          <cell r="O3407">
            <v>70279.88</v>
          </cell>
          <cell r="P3407">
            <v>67872.44</v>
          </cell>
          <cell r="Q3407">
            <v>65465</v>
          </cell>
          <cell r="R3407">
            <v>63057.56</v>
          </cell>
          <cell r="S3407">
            <v>266674.88</v>
          </cell>
          <cell r="T3407" t="str">
            <v>USD</v>
          </cell>
          <cell r="U3407" t="str">
            <v>ASSETS</v>
          </cell>
          <cell r="V3407" t="str">
            <v>OTHER ASSETS</v>
          </cell>
        </row>
        <row r="3408">
          <cell r="C3408" t="str">
            <v>S3   G77941019MUSD</v>
          </cell>
          <cell r="D3408" t="str">
            <v>CBIH****</v>
          </cell>
          <cell r="E3408" t="str">
            <v>OTHER</v>
          </cell>
          <cell r="F3408" t="str">
            <v>Balance Sheet</v>
          </cell>
          <cell r="G3408">
            <v>0</v>
          </cell>
          <cell r="H3408">
            <v>0</v>
          </cell>
          <cell r="I3408">
            <v>0</v>
          </cell>
          <cell r="J3408">
            <v>0</v>
          </cell>
          <cell r="K3408">
            <v>0</v>
          </cell>
          <cell r="L3408">
            <v>0</v>
          </cell>
          <cell r="M3408">
            <v>0</v>
          </cell>
          <cell r="N3408">
            <v>0</v>
          </cell>
          <cell r="O3408">
            <v>0</v>
          </cell>
          <cell r="P3408">
            <v>0</v>
          </cell>
          <cell r="Q3408">
            <v>0</v>
          </cell>
          <cell r="R3408">
            <v>99429.119999999995</v>
          </cell>
          <cell r="S3408">
            <v>99429.119999999995</v>
          </cell>
          <cell r="T3408" t="str">
            <v>USD</v>
          </cell>
          <cell r="U3408" t="str">
            <v>ASSETS</v>
          </cell>
          <cell r="V3408" t="str">
            <v>OTHER ASSETS</v>
          </cell>
        </row>
        <row r="3409">
          <cell r="C3409" t="str">
            <v>BU   G57620SD93USD</v>
          </cell>
          <cell r="D3409" t="str">
            <v>DADM****</v>
          </cell>
          <cell r="E3409" t="str">
            <v>CON PAYABLES</v>
          </cell>
          <cell r="F3409" t="str">
            <v>Balance Sheet</v>
          </cell>
          <cell r="G3409">
            <v>-231.86</v>
          </cell>
          <cell r="H3409">
            <v>-11593.02</v>
          </cell>
          <cell r="I3409">
            <v>-240.76</v>
          </cell>
          <cell r="J3409">
            <v>-239.07</v>
          </cell>
          <cell r="K3409">
            <v>-12226.13</v>
          </cell>
          <cell r="L3409">
            <v>-11709.17</v>
          </cell>
          <cell r="M3409">
            <v>-24816.9</v>
          </cell>
          <cell r="N3409">
            <v>258.24</v>
          </cell>
          <cell r="O3409">
            <v>-12154.43</v>
          </cell>
          <cell r="P3409">
            <v>267.31</v>
          </cell>
          <cell r="Q3409">
            <v>-12234.29</v>
          </cell>
          <cell r="R3409">
            <v>520.39</v>
          </cell>
          <cell r="S3409">
            <v>-84399.690000000017</v>
          </cell>
          <cell r="T3409" t="str">
            <v>USD</v>
          </cell>
          <cell r="U3409" t="str">
            <v>LIABILITIES</v>
          </cell>
          <cell r="V3409" t="str">
            <v>CURRENT LIAB</v>
          </cell>
        </row>
        <row r="3410">
          <cell r="C3410" t="str">
            <v>BU   G57620YB93USD</v>
          </cell>
          <cell r="D3410" t="str">
            <v>DADM****</v>
          </cell>
          <cell r="E3410" t="str">
            <v>CON PAYABLES</v>
          </cell>
          <cell r="F3410" t="str">
            <v>Balance Sheet</v>
          </cell>
          <cell r="G3410">
            <v>0</v>
          </cell>
          <cell r="H3410">
            <v>0</v>
          </cell>
          <cell r="I3410">
            <v>0</v>
          </cell>
          <cell r="J3410">
            <v>0</v>
          </cell>
          <cell r="K3410">
            <v>0</v>
          </cell>
          <cell r="L3410">
            <v>0</v>
          </cell>
          <cell r="M3410">
            <v>0</v>
          </cell>
          <cell r="N3410">
            <v>0</v>
          </cell>
          <cell r="O3410">
            <v>0</v>
          </cell>
          <cell r="P3410">
            <v>-63340.15</v>
          </cell>
          <cell r="Q3410">
            <v>-29835.79</v>
          </cell>
          <cell r="R3410">
            <v>-2059.67</v>
          </cell>
          <cell r="S3410">
            <v>-95235.61</v>
          </cell>
          <cell r="T3410" t="str">
            <v>USD</v>
          </cell>
          <cell r="U3410" t="str">
            <v>LIABILITIES</v>
          </cell>
          <cell r="V3410" t="str">
            <v>CURRENT LIAB</v>
          </cell>
        </row>
        <row r="3411">
          <cell r="C3411" t="str">
            <v>BU   G576500101USD</v>
          </cell>
          <cell r="D3411" t="str">
            <v>DADAB***</v>
          </cell>
          <cell r="E3411" t="str">
            <v>CON PAYABLES</v>
          </cell>
          <cell r="F3411" t="str">
            <v>Balance Sheet</v>
          </cell>
          <cell r="G3411">
            <v>0</v>
          </cell>
          <cell r="H3411">
            <v>-25787</v>
          </cell>
          <cell r="I3411">
            <v>-266185.09999999998</v>
          </cell>
          <cell r="J3411">
            <v>0</v>
          </cell>
          <cell r="K3411">
            <v>0</v>
          </cell>
          <cell r="L3411">
            <v>0</v>
          </cell>
          <cell r="M3411">
            <v>0</v>
          </cell>
          <cell r="N3411">
            <v>0</v>
          </cell>
          <cell r="O3411">
            <v>0</v>
          </cell>
          <cell r="P3411">
            <v>0</v>
          </cell>
          <cell r="Q3411">
            <v>-30320.54</v>
          </cell>
          <cell r="R3411">
            <v>0</v>
          </cell>
          <cell r="S3411">
            <v>-322292.63999999996</v>
          </cell>
          <cell r="T3411" t="str">
            <v>USD</v>
          </cell>
          <cell r="U3411" t="str">
            <v>LIABILITIES</v>
          </cell>
          <cell r="V3411" t="str">
            <v>CURRENT LIAB</v>
          </cell>
        </row>
        <row r="3412">
          <cell r="C3412" t="str">
            <v>BU   G576503601USD</v>
          </cell>
          <cell r="D3412" t="str">
            <v>DADM****</v>
          </cell>
          <cell r="E3412" t="str">
            <v>CON PAYABLES</v>
          </cell>
          <cell r="F3412" t="str">
            <v>Balance Sheet</v>
          </cell>
          <cell r="G3412">
            <v>-61033.38</v>
          </cell>
          <cell r="H3412">
            <v>26960.560000000001</v>
          </cell>
          <cell r="I3412">
            <v>26960.560000000001</v>
          </cell>
          <cell r="J3412">
            <v>26960.560000000001</v>
          </cell>
          <cell r="K3412">
            <v>-56272.18</v>
          </cell>
          <cell r="L3412">
            <v>-83232.740000000005</v>
          </cell>
          <cell r="M3412">
            <v>-107577.04</v>
          </cell>
          <cell r="N3412">
            <v>-134128.67000000001</v>
          </cell>
          <cell r="O3412">
            <v>-154028.42000000001</v>
          </cell>
          <cell r="P3412">
            <v>-191619.81</v>
          </cell>
          <cell r="Q3412">
            <v>-302426.53000000003</v>
          </cell>
          <cell r="R3412">
            <v>-329799.43</v>
          </cell>
          <cell r="S3412">
            <v>-1339236.52</v>
          </cell>
          <cell r="T3412" t="str">
            <v>USD</v>
          </cell>
          <cell r="U3412" t="str">
            <v>LIABILITIES</v>
          </cell>
          <cell r="V3412" t="str">
            <v>CURRENT LIAB</v>
          </cell>
        </row>
        <row r="3413">
          <cell r="C3413" t="str">
            <v>BU   G576503688USD</v>
          </cell>
          <cell r="D3413" t="str">
            <v>DADAB***</v>
          </cell>
          <cell r="E3413" t="str">
            <v>CON PAYABLES</v>
          </cell>
          <cell r="F3413" t="str">
            <v>Balance Sheet</v>
          </cell>
          <cell r="G3413">
            <v>-58581.32</v>
          </cell>
          <cell r="H3413">
            <v>-58023.040000000001</v>
          </cell>
          <cell r="I3413">
            <v>-59830.48</v>
          </cell>
          <cell r="J3413">
            <v>-59716.24</v>
          </cell>
          <cell r="K3413">
            <v>-63424.28</v>
          </cell>
          <cell r="L3413">
            <v>0</v>
          </cell>
          <cell r="M3413">
            <v>0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>
            <v>0</v>
          </cell>
          <cell r="S3413">
            <v>-299575.36</v>
          </cell>
          <cell r="T3413" t="str">
            <v>USD</v>
          </cell>
          <cell r="U3413" t="str">
            <v>LIABILITIES</v>
          </cell>
          <cell r="V3413" t="str">
            <v>CURRENT LIAB</v>
          </cell>
        </row>
        <row r="3414">
          <cell r="C3414" t="str">
            <v>S3   G7794101BMUSD</v>
          </cell>
          <cell r="D3414" t="str">
            <v>CBIH****</v>
          </cell>
          <cell r="E3414" t="str">
            <v>OTHER</v>
          </cell>
          <cell r="F3414" t="str">
            <v>Balance Sheet</v>
          </cell>
          <cell r="G3414">
            <v>5189190</v>
          </cell>
          <cell r="H3414">
            <v>5189190</v>
          </cell>
          <cell r="I3414">
            <v>5189190</v>
          </cell>
          <cell r="J3414">
            <v>5189190</v>
          </cell>
          <cell r="K3414">
            <v>5189190</v>
          </cell>
          <cell r="L3414">
            <v>5189190</v>
          </cell>
          <cell r="M3414">
            <v>5189190</v>
          </cell>
          <cell r="N3414">
            <v>5189190</v>
          </cell>
          <cell r="O3414">
            <v>5189190</v>
          </cell>
          <cell r="P3414">
            <v>5189190</v>
          </cell>
          <cell r="Q3414">
            <v>5189190</v>
          </cell>
          <cell r="R3414">
            <v>5189190</v>
          </cell>
          <cell r="S3414">
            <v>62270280</v>
          </cell>
          <cell r="T3414" t="str">
            <v>USD</v>
          </cell>
          <cell r="U3414" t="str">
            <v>ASSETS</v>
          </cell>
          <cell r="V3414" t="str">
            <v>OTHER ASSETS</v>
          </cell>
        </row>
        <row r="3415">
          <cell r="C3415" t="str">
            <v>S3   G7794101EMUSD</v>
          </cell>
          <cell r="D3415" t="str">
            <v>CBIH****</v>
          </cell>
          <cell r="E3415" t="str">
            <v>OTHER</v>
          </cell>
          <cell r="F3415" t="str">
            <v>Balance Sheet</v>
          </cell>
          <cell r="G3415">
            <v>1082661.8999999999</v>
          </cell>
          <cell r="H3415">
            <v>1082661.8999999999</v>
          </cell>
          <cell r="I3415">
            <v>1082661.8999999999</v>
          </cell>
          <cell r="J3415">
            <v>1082661.8999999999</v>
          </cell>
          <cell r="K3415">
            <v>1082661.8999999999</v>
          </cell>
          <cell r="L3415">
            <v>1082661.8999999999</v>
          </cell>
          <cell r="M3415">
            <v>1082661.8999999999</v>
          </cell>
          <cell r="N3415">
            <v>1082661.8999999999</v>
          </cell>
          <cell r="O3415">
            <v>1082661.8999999999</v>
          </cell>
          <cell r="P3415">
            <v>1082661.8999999999</v>
          </cell>
          <cell r="Q3415">
            <v>1082661.8999999999</v>
          </cell>
          <cell r="R3415">
            <v>1082661.8999999999</v>
          </cell>
          <cell r="S3415">
            <v>12991942.800000003</v>
          </cell>
          <cell r="T3415" t="str">
            <v>USD</v>
          </cell>
          <cell r="U3415" t="str">
            <v>ASSETS</v>
          </cell>
          <cell r="V3415" t="str">
            <v>OTHER ASSETS</v>
          </cell>
        </row>
        <row r="3416">
          <cell r="C3416" t="str">
            <v>S3   G7794101IIUSD</v>
          </cell>
          <cell r="D3416" t="str">
            <v>CBIH****</v>
          </cell>
          <cell r="E3416" t="str">
            <v>OTHER</v>
          </cell>
          <cell r="F3416" t="str">
            <v>Balance Sheet</v>
          </cell>
          <cell r="G3416">
            <v>1031838.13</v>
          </cell>
          <cell r="H3416">
            <v>1031838.13</v>
          </cell>
          <cell r="I3416">
            <v>1031838.13</v>
          </cell>
          <cell r="J3416">
            <v>1031838.13</v>
          </cell>
          <cell r="K3416">
            <v>1031838.13</v>
          </cell>
          <cell r="L3416">
            <v>1031838.13</v>
          </cell>
          <cell r="M3416">
            <v>1031838.13</v>
          </cell>
          <cell r="N3416">
            <v>1031838.13</v>
          </cell>
          <cell r="O3416">
            <v>1031838.13</v>
          </cell>
          <cell r="P3416">
            <v>1031838.13</v>
          </cell>
          <cell r="Q3416">
            <v>1031838.13</v>
          </cell>
          <cell r="R3416">
            <v>1031838.13</v>
          </cell>
          <cell r="S3416">
            <v>12382057.560000002</v>
          </cell>
          <cell r="T3416" t="str">
            <v>USD</v>
          </cell>
          <cell r="U3416" t="str">
            <v>ASSETS</v>
          </cell>
          <cell r="V3416" t="str">
            <v>OTHER ASSETS</v>
          </cell>
        </row>
        <row r="3417">
          <cell r="C3417" t="str">
            <v>S3   G7794101IMUSD</v>
          </cell>
          <cell r="D3417" t="str">
            <v>CBIH****</v>
          </cell>
          <cell r="E3417" t="str">
            <v>OTHER</v>
          </cell>
          <cell r="F3417" t="str">
            <v>Balance Sheet</v>
          </cell>
          <cell r="G3417">
            <v>3484078.57</v>
          </cell>
          <cell r="H3417">
            <v>3484078.57</v>
          </cell>
          <cell r="I3417">
            <v>3484078.57</v>
          </cell>
          <cell r="J3417">
            <v>3484078.57</v>
          </cell>
          <cell r="K3417">
            <v>3484078.57</v>
          </cell>
          <cell r="L3417">
            <v>3484078.57</v>
          </cell>
          <cell r="M3417">
            <v>3484078.57</v>
          </cell>
          <cell r="N3417">
            <v>3484078.57</v>
          </cell>
          <cell r="O3417">
            <v>3484078.57</v>
          </cell>
          <cell r="P3417">
            <v>3484078.57</v>
          </cell>
          <cell r="Q3417">
            <v>3484078.57</v>
          </cell>
          <cell r="R3417">
            <v>3484078.57</v>
          </cell>
          <cell r="S3417">
            <v>41808942.839999996</v>
          </cell>
          <cell r="T3417" t="str">
            <v>USD</v>
          </cell>
          <cell r="U3417" t="str">
            <v>ASSETS</v>
          </cell>
          <cell r="V3417" t="str">
            <v>OTHER ASSETS</v>
          </cell>
        </row>
        <row r="3418">
          <cell r="C3418" t="str">
            <v>S3   G7794101IVUSD</v>
          </cell>
          <cell r="D3418" t="str">
            <v>CBIH****</v>
          </cell>
          <cell r="E3418" t="str">
            <v>OTHER</v>
          </cell>
          <cell r="F3418" t="str">
            <v>Balance Sheet</v>
          </cell>
          <cell r="G3418">
            <v>686169.26</v>
          </cell>
          <cell r="H3418">
            <v>686169.26</v>
          </cell>
          <cell r="I3418">
            <v>686169.26</v>
          </cell>
          <cell r="J3418">
            <v>686169.26</v>
          </cell>
          <cell r="K3418">
            <v>686169.26</v>
          </cell>
          <cell r="L3418">
            <v>686169.26</v>
          </cell>
          <cell r="M3418">
            <v>686169.26</v>
          </cell>
          <cell r="N3418">
            <v>686169.26</v>
          </cell>
          <cell r="O3418">
            <v>686169.26</v>
          </cell>
          <cell r="P3418">
            <v>686169.26</v>
          </cell>
          <cell r="Q3418">
            <v>686169.26</v>
          </cell>
          <cell r="R3418">
            <v>686169.26</v>
          </cell>
          <cell r="S3418">
            <v>8234031.1199999982</v>
          </cell>
          <cell r="T3418" t="str">
            <v>USD</v>
          </cell>
          <cell r="U3418" t="str">
            <v>ASSETS</v>
          </cell>
          <cell r="V3418" t="str">
            <v>OTHER ASSETS</v>
          </cell>
        </row>
        <row r="3419">
          <cell r="C3419" t="str">
            <v>S3   G7794101MMUSD</v>
          </cell>
          <cell r="D3419" t="str">
            <v>CBIH****</v>
          </cell>
          <cell r="E3419" t="str">
            <v>OTHER</v>
          </cell>
          <cell r="F3419" t="str">
            <v>Balance Sheet</v>
          </cell>
          <cell r="G3419">
            <v>503304.86</v>
          </cell>
          <cell r="H3419">
            <v>503304.86</v>
          </cell>
          <cell r="I3419">
            <v>503304.86</v>
          </cell>
          <cell r="J3419">
            <v>503304.86</v>
          </cell>
          <cell r="K3419">
            <v>503304.86</v>
          </cell>
          <cell r="L3419">
            <v>503304.86</v>
          </cell>
          <cell r="M3419">
            <v>503304.86</v>
          </cell>
          <cell r="N3419">
            <v>503304.86</v>
          </cell>
          <cell r="O3419">
            <v>503304.86</v>
          </cell>
          <cell r="P3419">
            <v>503304.86</v>
          </cell>
          <cell r="Q3419">
            <v>503304.86</v>
          </cell>
          <cell r="R3419">
            <v>503304.86</v>
          </cell>
          <cell r="S3419">
            <v>6039658.3200000003</v>
          </cell>
          <cell r="T3419" t="str">
            <v>USD</v>
          </cell>
          <cell r="U3419" t="str">
            <v>ASSETS</v>
          </cell>
          <cell r="V3419" t="str">
            <v>OTHER ASSETS</v>
          </cell>
        </row>
        <row r="3420">
          <cell r="C3420" t="str">
            <v>S3   G7794101MZUSD</v>
          </cell>
          <cell r="D3420" t="str">
            <v>CBIH****</v>
          </cell>
          <cell r="E3420" t="str">
            <v>OTHER</v>
          </cell>
          <cell r="F3420" t="str">
            <v>Balance Sheet</v>
          </cell>
          <cell r="G3420">
            <v>5000000</v>
          </cell>
          <cell r="H3420">
            <v>5000000</v>
          </cell>
          <cell r="I3420">
            <v>5000000</v>
          </cell>
          <cell r="J3420">
            <v>5000000</v>
          </cell>
          <cell r="K3420">
            <v>5000000</v>
          </cell>
          <cell r="L3420">
            <v>5000000</v>
          </cell>
          <cell r="M3420">
            <v>5000000</v>
          </cell>
          <cell r="N3420">
            <v>5000000</v>
          </cell>
          <cell r="O3420">
            <v>5000000</v>
          </cell>
          <cell r="P3420">
            <v>5000000</v>
          </cell>
          <cell r="Q3420">
            <v>5000000</v>
          </cell>
          <cell r="R3420">
            <v>5000000</v>
          </cell>
          <cell r="S3420">
            <v>60000000</v>
          </cell>
          <cell r="T3420" t="str">
            <v>USD</v>
          </cell>
          <cell r="U3420" t="str">
            <v>ASSETS</v>
          </cell>
          <cell r="V3420" t="str">
            <v>OTHER ASSETS</v>
          </cell>
        </row>
        <row r="3421">
          <cell r="C3421" t="str">
            <v>S3   G7794101RQUSD</v>
          </cell>
          <cell r="D3421" t="str">
            <v>CBIH****</v>
          </cell>
          <cell r="E3421" t="str">
            <v>OTHER</v>
          </cell>
          <cell r="F3421" t="str">
            <v>Balance Sheet</v>
          </cell>
          <cell r="G3421">
            <v>1798862.27</v>
          </cell>
          <cell r="H3421">
            <v>1798862.27</v>
          </cell>
          <cell r="I3421">
            <v>1798862.27</v>
          </cell>
          <cell r="J3421">
            <v>1798862.27</v>
          </cell>
          <cell r="K3421">
            <v>1798862.27</v>
          </cell>
          <cell r="L3421">
            <v>1798862.27</v>
          </cell>
          <cell r="M3421">
            <v>1798862.27</v>
          </cell>
          <cell r="N3421">
            <v>1798862.27</v>
          </cell>
          <cell r="O3421">
            <v>1798862.27</v>
          </cell>
          <cell r="P3421">
            <v>1798862.27</v>
          </cell>
          <cell r="Q3421">
            <v>1798862.27</v>
          </cell>
          <cell r="R3421">
            <v>1798862.27</v>
          </cell>
          <cell r="S3421">
            <v>21586347.239999998</v>
          </cell>
          <cell r="T3421" t="str">
            <v>USD</v>
          </cell>
          <cell r="U3421" t="str">
            <v>ASSETS</v>
          </cell>
          <cell r="V3421" t="str">
            <v>OTHER ASSETS</v>
          </cell>
        </row>
        <row r="3422">
          <cell r="C3422" t="str">
            <v>S3   G7794101W8USD</v>
          </cell>
          <cell r="D3422" t="str">
            <v>CBIH****</v>
          </cell>
          <cell r="E3422" t="str">
            <v>OTHER</v>
          </cell>
          <cell r="F3422" t="str">
            <v>Balance Sheet</v>
          </cell>
          <cell r="G3422">
            <v>1842524.57</v>
          </cell>
          <cell r="H3422">
            <v>1967556.19</v>
          </cell>
          <cell r="I3422">
            <v>2019801.4</v>
          </cell>
          <cell r="J3422">
            <v>2097824.75</v>
          </cell>
          <cell r="K3422">
            <v>2190773.56</v>
          </cell>
          <cell r="L3422">
            <v>2289878.13</v>
          </cell>
          <cell r="M3422">
            <v>2385915.4700000002</v>
          </cell>
          <cell r="N3422">
            <v>2459217.13</v>
          </cell>
          <cell r="O3422">
            <v>2550325.59</v>
          </cell>
          <cell r="P3422">
            <v>2716016.41</v>
          </cell>
          <cell r="Q3422">
            <v>2942598.6</v>
          </cell>
          <cell r="R3422">
            <v>2944603.43</v>
          </cell>
          <cell r="S3422">
            <v>28407035.230000004</v>
          </cell>
          <cell r="T3422" t="str">
            <v>USD</v>
          </cell>
          <cell r="U3422" t="str">
            <v>ASSETS</v>
          </cell>
          <cell r="V3422" t="str">
            <v>OTHER ASSETS</v>
          </cell>
        </row>
        <row r="3423">
          <cell r="C3423" t="str">
            <v>S3   G7794101YZUSD</v>
          </cell>
          <cell r="D3423" t="str">
            <v>CBIH****</v>
          </cell>
          <cell r="E3423" t="str">
            <v>OTHER</v>
          </cell>
          <cell r="F3423" t="str">
            <v>Balance Sheet</v>
          </cell>
          <cell r="G3423">
            <v>0</v>
          </cell>
          <cell r="H3423">
            <v>129108.12</v>
          </cell>
          <cell r="I3423">
            <v>276168.40999999997</v>
          </cell>
          <cell r="J3423">
            <v>431641.89</v>
          </cell>
          <cell r="K3423">
            <v>578041.57999999996</v>
          </cell>
          <cell r="L3423">
            <v>838570.05</v>
          </cell>
          <cell r="M3423">
            <v>1340082.67</v>
          </cell>
          <cell r="N3423">
            <v>1730899.73</v>
          </cell>
          <cell r="O3423">
            <v>1959739.54</v>
          </cell>
          <cell r="P3423">
            <v>2268042.44</v>
          </cell>
          <cell r="Q3423">
            <v>2347698.6800000002</v>
          </cell>
          <cell r="R3423">
            <v>2378651.9300000002</v>
          </cell>
          <cell r="S3423">
            <v>14278645.039999999</v>
          </cell>
          <cell r="T3423" t="str">
            <v>USD</v>
          </cell>
          <cell r="U3423" t="str">
            <v>ASSETS</v>
          </cell>
          <cell r="V3423" t="str">
            <v>OTHER ASSETS</v>
          </cell>
        </row>
        <row r="3424">
          <cell r="C3424" t="str">
            <v>S3   G7794102BMUSD</v>
          </cell>
          <cell r="D3424" t="str">
            <v>CBIH****</v>
          </cell>
          <cell r="E3424" t="str">
            <v>OTHER</v>
          </cell>
          <cell r="F3424" t="str">
            <v>Balance Sheet</v>
          </cell>
          <cell r="G3424">
            <v>728471.27</v>
          </cell>
          <cell r="H3424">
            <v>728471.27</v>
          </cell>
          <cell r="I3424">
            <v>728471.27</v>
          </cell>
          <cell r="J3424">
            <v>728471.27</v>
          </cell>
          <cell r="K3424">
            <v>728471.27</v>
          </cell>
          <cell r="L3424">
            <v>728471.27</v>
          </cell>
          <cell r="M3424">
            <v>728471.27</v>
          </cell>
          <cell r="N3424">
            <v>728471.27</v>
          </cell>
          <cell r="O3424">
            <v>728471.27</v>
          </cell>
          <cell r="P3424">
            <v>728471.27</v>
          </cell>
          <cell r="Q3424">
            <v>728471.27</v>
          </cell>
          <cell r="R3424">
            <v>728471.27</v>
          </cell>
          <cell r="S3424">
            <v>8741655.2399999984</v>
          </cell>
          <cell r="T3424" t="str">
            <v>USD</v>
          </cell>
          <cell r="U3424" t="str">
            <v>ASSETS</v>
          </cell>
          <cell r="V3424" t="str">
            <v>OTHER ASSETS</v>
          </cell>
        </row>
        <row r="3425">
          <cell r="C3425" t="str">
            <v>S3   G7794102MZUSD</v>
          </cell>
          <cell r="D3425" t="str">
            <v>CBIH****</v>
          </cell>
          <cell r="E3425" t="str">
            <v>OTHER</v>
          </cell>
          <cell r="F3425" t="str">
            <v>Balance Sheet</v>
          </cell>
          <cell r="G3425">
            <v>964878.42</v>
          </cell>
          <cell r="H3425">
            <v>964878.42</v>
          </cell>
          <cell r="I3425">
            <v>964878.42</v>
          </cell>
          <cell r="J3425">
            <v>964878.42</v>
          </cell>
          <cell r="K3425">
            <v>964878.42</v>
          </cell>
          <cell r="L3425">
            <v>964878.42</v>
          </cell>
          <cell r="M3425">
            <v>964878.42</v>
          </cell>
          <cell r="N3425">
            <v>964878.42</v>
          </cell>
          <cell r="O3425">
            <v>964878.42</v>
          </cell>
          <cell r="P3425">
            <v>964878.42</v>
          </cell>
          <cell r="Q3425">
            <v>964878.42</v>
          </cell>
          <cell r="R3425">
            <v>964878.42</v>
          </cell>
          <cell r="S3425">
            <v>11578541.040000001</v>
          </cell>
          <cell r="T3425" t="str">
            <v>USD</v>
          </cell>
          <cell r="U3425" t="str">
            <v>ASSETS</v>
          </cell>
          <cell r="V3425" t="str">
            <v>OTHER ASSETS</v>
          </cell>
        </row>
        <row r="3426">
          <cell r="C3426" t="str">
            <v>S3   G7794103BMUSD</v>
          </cell>
          <cell r="D3426" t="str">
            <v>CBIH****</v>
          </cell>
          <cell r="E3426" t="str">
            <v>OTHER</v>
          </cell>
          <cell r="F3426" t="str">
            <v>Balance Sheet</v>
          </cell>
          <cell r="G3426">
            <v>1782321.85</v>
          </cell>
          <cell r="H3426">
            <v>1782321.85</v>
          </cell>
          <cell r="I3426">
            <v>1782321.85</v>
          </cell>
          <cell r="J3426">
            <v>1782321.85</v>
          </cell>
          <cell r="K3426">
            <v>1782321.85</v>
          </cell>
          <cell r="L3426">
            <v>1782321.85</v>
          </cell>
          <cell r="M3426">
            <v>1782321.85</v>
          </cell>
          <cell r="N3426">
            <v>1782321.85</v>
          </cell>
          <cell r="O3426">
            <v>1782321.85</v>
          </cell>
          <cell r="P3426">
            <v>1782321.85</v>
          </cell>
          <cell r="Q3426">
            <v>1782321.85</v>
          </cell>
          <cell r="R3426">
            <v>1782321.85</v>
          </cell>
          <cell r="S3426">
            <v>21387862.200000003</v>
          </cell>
          <cell r="T3426" t="str">
            <v>USD</v>
          </cell>
          <cell r="U3426" t="str">
            <v>ASSETS</v>
          </cell>
          <cell r="V3426" t="str">
            <v>OTHER ASSETS</v>
          </cell>
        </row>
        <row r="3427">
          <cell r="C3427" t="str">
            <v>S3   G7794103SEUSD</v>
          </cell>
          <cell r="D3427" t="str">
            <v>CBIH****</v>
          </cell>
          <cell r="E3427" t="str">
            <v>OTHER</v>
          </cell>
          <cell r="F3427" t="str">
            <v>Balance Sheet</v>
          </cell>
          <cell r="G3427">
            <v>2782317.14</v>
          </cell>
          <cell r="H3427">
            <v>2782317.14</v>
          </cell>
          <cell r="I3427">
            <v>2782317.14</v>
          </cell>
          <cell r="J3427">
            <v>2782317.14</v>
          </cell>
          <cell r="K3427">
            <v>2782317.14</v>
          </cell>
          <cell r="L3427">
            <v>2782317.14</v>
          </cell>
          <cell r="M3427">
            <v>2782317.14</v>
          </cell>
          <cell r="N3427">
            <v>2782317.14</v>
          </cell>
          <cell r="O3427">
            <v>2782317.14</v>
          </cell>
          <cell r="P3427">
            <v>2782317.14</v>
          </cell>
          <cell r="Q3427">
            <v>2782317.14</v>
          </cell>
          <cell r="R3427">
            <v>2782317.14</v>
          </cell>
          <cell r="S3427">
            <v>33387805.680000003</v>
          </cell>
          <cell r="T3427" t="str">
            <v>USD</v>
          </cell>
          <cell r="U3427" t="str">
            <v>ASSETS</v>
          </cell>
          <cell r="V3427" t="str">
            <v>OTHER ASSETS</v>
          </cell>
        </row>
        <row r="3428">
          <cell r="C3428" t="str">
            <v>S3   G7794104BMUSD</v>
          </cell>
          <cell r="D3428" t="str">
            <v>CBIH****</v>
          </cell>
          <cell r="E3428" t="str">
            <v>OTHER</v>
          </cell>
          <cell r="F3428" t="str">
            <v>Balance Sheet</v>
          </cell>
          <cell r="G3428">
            <v>290478.33</v>
          </cell>
          <cell r="H3428">
            <v>290478.33</v>
          </cell>
          <cell r="I3428">
            <v>290478.33</v>
          </cell>
          <cell r="J3428">
            <v>290478.33</v>
          </cell>
          <cell r="K3428">
            <v>290478.33</v>
          </cell>
          <cell r="L3428">
            <v>290478.33</v>
          </cell>
          <cell r="M3428">
            <v>290478.33</v>
          </cell>
          <cell r="N3428">
            <v>290478.33</v>
          </cell>
          <cell r="O3428">
            <v>290478.33</v>
          </cell>
          <cell r="P3428">
            <v>290478.33</v>
          </cell>
          <cell r="Q3428">
            <v>290478.33</v>
          </cell>
          <cell r="R3428">
            <v>290478.33</v>
          </cell>
          <cell r="S3428">
            <v>3485739.9600000004</v>
          </cell>
          <cell r="T3428" t="str">
            <v>USD</v>
          </cell>
          <cell r="U3428" t="str">
            <v>ASSETS</v>
          </cell>
          <cell r="V3428" t="str">
            <v>OTHER ASSETS</v>
          </cell>
        </row>
        <row r="3429">
          <cell r="C3429" t="str">
            <v>S3   G7794104SEUSD</v>
          </cell>
          <cell r="D3429" t="str">
            <v>CBIH****</v>
          </cell>
          <cell r="E3429" t="str">
            <v>OTHER</v>
          </cell>
          <cell r="F3429" t="str">
            <v>Balance Sheet</v>
          </cell>
          <cell r="G3429">
            <v>575655</v>
          </cell>
          <cell r="H3429">
            <v>575655</v>
          </cell>
          <cell r="I3429">
            <v>575655</v>
          </cell>
          <cell r="J3429">
            <v>575655</v>
          </cell>
          <cell r="K3429">
            <v>575655</v>
          </cell>
          <cell r="L3429">
            <v>575655</v>
          </cell>
          <cell r="M3429">
            <v>575655</v>
          </cell>
          <cell r="N3429">
            <v>575655</v>
          </cell>
          <cell r="O3429">
            <v>575655</v>
          </cell>
          <cell r="P3429">
            <v>575655</v>
          </cell>
          <cell r="Q3429">
            <v>575655</v>
          </cell>
          <cell r="R3429">
            <v>575655</v>
          </cell>
          <cell r="S3429">
            <v>6907860</v>
          </cell>
          <cell r="T3429" t="str">
            <v>USD</v>
          </cell>
          <cell r="U3429" t="str">
            <v>ASSETS</v>
          </cell>
          <cell r="V3429" t="str">
            <v>OTHER ASSETS</v>
          </cell>
        </row>
        <row r="3430">
          <cell r="C3430" t="str">
            <v>S3   G7794105BMUSD</v>
          </cell>
          <cell r="D3430" t="str">
            <v>CBIH****</v>
          </cell>
          <cell r="E3430" t="str">
            <v>OTHER</v>
          </cell>
          <cell r="F3430" t="str">
            <v>Balance Sheet</v>
          </cell>
          <cell r="G3430">
            <v>645573.39</v>
          </cell>
          <cell r="H3430">
            <v>645573.39</v>
          </cell>
          <cell r="I3430">
            <v>645573.39</v>
          </cell>
          <cell r="J3430">
            <v>645573.39</v>
          </cell>
          <cell r="K3430">
            <v>645573.39</v>
          </cell>
          <cell r="L3430">
            <v>645573.39</v>
          </cell>
          <cell r="M3430">
            <v>645573.39</v>
          </cell>
          <cell r="N3430">
            <v>645573.39</v>
          </cell>
          <cell r="O3430">
            <v>645573.39</v>
          </cell>
          <cell r="P3430">
            <v>645573.39</v>
          </cell>
          <cell r="Q3430">
            <v>645573.39</v>
          </cell>
          <cell r="R3430">
            <v>645573.39</v>
          </cell>
          <cell r="S3430">
            <v>7746880.6799999988</v>
          </cell>
          <cell r="T3430" t="str">
            <v>USD</v>
          </cell>
          <cell r="U3430" t="str">
            <v>ASSETS</v>
          </cell>
          <cell r="V3430" t="str">
            <v>OTHER ASSETS</v>
          </cell>
        </row>
        <row r="3431">
          <cell r="C3431" t="str">
            <v>S3   G7794105SEUSD</v>
          </cell>
          <cell r="D3431" t="str">
            <v>CBIH****</v>
          </cell>
          <cell r="E3431" t="str">
            <v>OTHER</v>
          </cell>
          <cell r="F3431" t="str">
            <v>Balance Sheet</v>
          </cell>
          <cell r="G3431">
            <v>4248941.49</v>
          </cell>
          <cell r="H3431">
            <v>4248941.49</v>
          </cell>
          <cell r="I3431">
            <v>4248941.49</v>
          </cell>
          <cell r="J3431">
            <v>4248941.49</v>
          </cell>
          <cell r="K3431">
            <v>4248941.49</v>
          </cell>
          <cell r="L3431">
            <v>4248941.49</v>
          </cell>
          <cell r="M3431">
            <v>4248941.49</v>
          </cell>
          <cell r="N3431">
            <v>4248941.49</v>
          </cell>
          <cell r="O3431">
            <v>4248941.49</v>
          </cell>
          <cell r="P3431">
            <v>4248941.49</v>
          </cell>
          <cell r="Q3431">
            <v>4248941.49</v>
          </cell>
          <cell r="R3431">
            <v>4248941.49</v>
          </cell>
          <cell r="S3431">
            <v>50987297.880000018</v>
          </cell>
          <cell r="T3431" t="str">
            <v>USD</v>
          </cell>
          <cell r="U3431" t="str">
            <v>ASSETS</v>
          </cell>
          <cell r="V3431" t="str">
            <v>OTHER ASSETS</v>
          </cell>
        </row>
        <row r="3432">
          <cell r="C3432" t="str">
            <v>S3   G77941064JUSD</v>
          </cell>
          <cell r="D3432" t="str">
            <v>CBIH****</v>
          </cell>
          <cell r="E3432" t="str">
            <v>OTHER</v>
          </cell>
          <cell r="F3432" t="str">
            <v>Balance Sheet</v>
          </cell>
          <cell r="G3432">
            <v>1133639</v>
          </cell>
          <cell r="H3432">
            <v>1133639</v>
          </cell>
          <cell r="I3432">
            <v>1133639</v>
          </cell>
          <cell r="J3432">
            <v>1133639</v>
          </cell>
          <cell r="K3432">
            <v>1133639</v>
          </cell>
          <cell r="L3432">
            <v>1133639</v>
          </cell>
          <cell r="M3432">
            <v>1133639</v>
          </cell>
          <cell r="N3432">
            <v>1133639</v>
          </cell>
          <cell r="O3432">
            <v>1133639</v>
          </cell>
          <cell r="P3432">
            <v>1133639</v>
          </cell>
          <cell r="Q3432">
            <v>1133639</v>
          </cell>
          <cell r="R3432">
            <v>1133639</v>
          </cell>
          <cell r="S3432">
            <v>13603668</v>
          </cell>
          <cell r="T3432" t="str">
            <v>USD</v>
          </cell>
          <cell r="U3432" t="str">
            <v>ASSETS</v>
          </cell>
          <cell r="V3432" t="str">
            <v>OTHER ASSETS</v>
          </cell>
        </row>
        <row r="3433">
          <cell r="C3433" t="str">
            <v>S3   G77941074LUSD</v>
          </cell>
          <cell r="D3433" t="str">
            <v>CBIH****</v>
          </cell>
          <cell r="E3433" t="str">
            <v>OTHER</v>
          </cell>
          <cell r="F3433" t="str">
            <v>Balance Sheet</v>
          </cell>
          <cell r="G3433">
            <v>1260467</v>
          </cell>
          <cell r="H3433">
            <v>1260467</v>
          </cell>
          <cell r="I3433">
            <v>1260467</v>
          </cell>
          <cell r="J3433">
            <v>1260467</v>
          </cell>
          <cell r="K3433">
            <v>1260467</v>
          </cell>
          <cell r="L3433">
            <v>1260467</v>
          </cell>
          <cell r="M3433">
            <v>1260467</v>
          </cell>
          <cell r="N3433">
            <v>1260467</v>
          </cell>
          <cell r="O3433">
            <v>1260467</v>
          </cell>
          <cell r="P3433">
            <v>1260467</v>
          </cell>
          <cell r="Q3433">
            <v>1260467</v>
          </cell>
          <cell r="R3433">
            <v>1260467</v>
          </cell>
          <cell r="S3433">
            <v>15125604</v>
          </cell>
          <cell r="T3433" t="str">
            <v>USD</v>
          </cell>
          <cell r="U3433" t="str">
            <v>ASSETS</v>
          </cell>
          <cell r="V3433" t="str">
            <v>OTHER ASSETS</v>
          </cell>
        </row>
        <row r="3434">
          <cell r="C3434" t="str">
            <v>S3   G77941084KUSD</v>
          </cell>
          <cell r="D3434" t="str">
            <v>CBIH****</v>
          </cell>
          <cell r="E3434" t="str">
            <v>OTHER</v>
          </cell>
          <cell r="F3434" t="str">
            <v>Balance Sheet</v>
          </cell>
          <cell r="G3434">
            <v>1249032</v>
          </cell>
          <cell r="H3434">
            <v>1249032</v>
          </cell>
          <cell r="I3434">
            <v>1249032</v>
          </cell>
          <cell r="J3434">
            <v>1249032</v>
          </cell>
          <cell r="K3434">
            <v>1249032</v>
          </cell>
          <cell r="L3434">
            <v>1249032</v>
          </cell>
          <cell r="M3434">
            <v>1249032</v>
          </cell>
          <cell r="N3434">
            <v>1249032</v>
          </cell>
          <cell r="O3434">
            <v>1249032</v>
          </cell>
          <cell r="P3434">
            <v>1249032</v>
          </cell>
          <cell r="Q3434">
            <v>1249032</v>
          </cell>
          <cell r="R3434">
            <v>1249032</v>
          </cell>
          <cell r="S3434">
            <v>14988384</v>
          </cell>
          <cell r="T3434" t="str">
            <v>USD</v>
          </cell>
          <cell r="U3434" t="str">
            <v>ASSETS</v>
          </cell>
          <cell r="V3434" t="str">
            <v>OTHER ASSETS</v>
          </cell>
        </row>
        <row r="3435">
          <cell r="C3435" t="str">
            <v>S3   G77941094TUSD</v>
          </cell>
          <cell r="D3435" t="str">
            <v>CBIH****</v>
          </cell>
          <cell r="E3435" t="str">
            <v>OTHER</v>
          </cell>
          <cell r="F3435" t="str">
            <v>Balance Sheet</v>
          </cell>
          <cell r="G3435">
            <v>0</v>
          </cell>
          <cell r="H3435">
            <v>0</v>
          </cell>
          <cell r="I3435">
            <v>0</v>
          </cell>
          <cell r="J3435">
            <v>0</v>
          </cell>
          <cell r="K3435">
            <v>0</v>
          </cell>
          <cell r="L3435">
            <v>0</v>
          </cell>
          <cell r="M3435">
            <v>0</v>
          </cell>
          <cell r="N3435">
            <v>0</v>
          </cell>
          <cell r="O3435">
            <v>0</v>
          </cell>
          <cell r="P3435">
            <v>0</v>
          </cell>
          <cell r="Q3435">
            <v>0</v>
          </cell>
          <cell r="R3435">
            <v>25004.959999999999</v>
          </cell>
          <cell r="S3435">
            <v>25004.959999999999</v>
          </cell>
          <cell r="T3435" t="str">
            <v>USD</v>
          </cell>
          <cell r="U3435" t="str">
            <v>ASSETS</v>
          </cell>
          <cell r="V3435" t="str">
            <v>OTHER ASSETS</v>
          </cell>
        </row>
        <row r="3436">
          <cell r="C3436" t="str">
            <v>S3   G77944019MUSD</v>
          </cell>
          <cell r="D3436" t="str">
            <v>CBIH****</v>
          </cell>
          <cell r="E3436" t="str">
            <v>OTHER</v>
          </cell>
          <cell r="F3436" t="str">
            <v>Balance Sheet</v>
          </cell>
          <cell r="G3436">
            <v>0</v>
          </cell>
          <cell r="H3436">
            <v>0</v>
          </cell>
          <cell r="I3436">
            <v>0</v>
          </cell>
          <cell r="J3436">
            <v>0</v>
          </cell>
          <cell r="K3436">
            <v>0</v>
          </cell>
          <cell r="L3436">
            <v>0</v>
          </cell>
          <cell r="M3436">
            <v>0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>
            <v>49036.22</v>
          </cell>
          <cell r="S3436">
            <v>49036.22</v>
          </cell>
          <cell r="T3436" t="str">
            <v>USD</v>
          </cell>
          <cell r="U3436" t="str">
            <v>ASSETS</v>
          </cell>
          <cell r="V3436" t="str">
            <v>OTHER ASSETS</v>
          </cell>
        </row>
        <row r="3437">
          <cell r="C3437" t="str">
            <v>S3   G7794401BMUSD</v>
          </cell>
          <cell r="D3437" t="str">
            <v>CBIH****</v>
          </cell>
          <cell r="E3437" t="str">
            <v>OTHER</v>
          </cell>
          <cell r="F3437" t="str">
            <v>Balance Sheet</v>
          </cell>
          <cell r="G3437">
            <v>4624998</v>
          </cell>
          <cell r="H3437">
            <v>4624998</v>
          </cell>
          <cell r="I3437">
            <v>4624998</v>
          </cell>
          <cell r="J3437">
            <v>4624998</v>
          </cell>
          <cell r="K3437">
            <v>4624998</v>
          </cell>
          <cell r="L3437">
            <v>4624998</v>
          </cell>
          <cell r="M3437">
            <v>4624998</v>
          </cell>
          <cell r="N3437">
            <v>4624998</v>
          </cell>
          <cell r="O3437">
            <v>4624998</v>
          </cell>
          <cell r="P3437">
            <v>4624998</v>
          </cell>
          <cell r="Q3437">
            <v>4624998</v>
          </cell>
          <cell r="R3437">
            <v>4624998</v>
          </cell>
          <cell r="S3437">
            <v>55499976</v>
          </cell>
          <cell r="T3437" t="str">
            <v>USD</v>
          </cell>
          <cell r="U3437" t="str">
            <v>ASSETS</v>
          </cell>
          <cell r="V3437" t="str">
            <v>OTHER ASSETS</v>
          </cell>
        </row>
        <row r="3438">
          <cell r="C3438" t="str">
            <v>S3   G7794401EMUSD</v>
          </cell>
          <cell r="D3438" t="str">
            <v>CBIH****</v>
          </cell>
          <cell r="E3438" t="str">
            <v>OTHER</v>
          </cell>
          <cell r="F3438" t="str">
            <v>Balance Sheet</v>
          </cell>
          <cell r="G3438">
            <v>48714.22</v>
          </cell>
          <cell r="H3438">
            <v>48714.22</v>
          </cell>
          <cell r="I3438">
            <v>48714.22</v>
          </cell>
          <cell r="J3438">
            <v>48714.22</v>
          </cell>
          <cell r="K3438">
            <v>48714.22</v>
          </cell>
          <cell r="L3438">
            <v>48714.22</v>
          </cell>
          <cell r="M3438">
            <v>48714.22</v>
          </cell>
          <cell r="N3438">
            <v>48714.22</v>
          </cell>
          <cell r="O3438">
            <v>48714.22</v>
          </cell>
          <cell r="P3438">
            <v>48714.22</v>
          </cell>
          <cell r="Q3438">
            <v>48714.22</v>
          </cell>
          <cell r="R3438">
            <v>48714.22</v>
          </cell>
          <cell r="S3438">
            <v>584570.6399999999</v>
          </cell>
          <cell r="T3438" t="str">
            <v>USD</v>
          </cell>
          <cell r="U3438" t="str">
            <v>ASSETS</v>
          </cell>
          <cell r="V3438" t="str">
            <v>OTHER ASSETS</v>
          </cell>
        </row>
        <row r="3439">
          <cell r="C3439" t="str">
            <v>S3   G7794401IMUSD</v>
          </cell>
          <cell r="D3439" t="str">
            <v>CBIH****</v>
          </cell>
          <cell r="E3439" t="str">
            <v>OTHER</v>
          </cell>
          <cell r="F3439" t="str">
            <v>Balance Sheet</v>
          </cell>
          <cell r="G3439">
            <v>792511.72</v>
          </cell>
          <cell r="H3439">
            <v>792511.72</v>
          </cell>
          <cell r="I3439">
            <v>792511.72</v>
          </cell>
          <cell r="J3439">
            <v>792511.72</v>
          </cell>
          <cell r="K3439">
            <v>792511.72</v>
          </cell>
          <cell r="L3439">
            <v>792511.72</v>
          </cell>
          <cell r="M3439">
            <v>792511.72</v>
          </cell>
          <cell r="N3439">
            <v>792511.72</v>
          </cell>
          <cell r="O3439">
            <v>792511.72</v>
          </cell>
          <cell r="P3439">
            <v>792511.72</v>
          </cell>
          <cell r="Q3439">
            <v>792511.72</v>
          </cell>
          <cell r="R3439">
            <v>792511.72</v>
          </cell>
          <cell r="S3439">
            <v>9510140.6399999987</v>
          </cell>
          <cell r="T3439" t="str">
            <v>USD</v>
          </cell>
          <cell r="U3439" t="str">
            <v>ASSETS</v>
          </cell>
          <cell r="V3439" t="str">
            <v>OTHER ASSETS</v>
          </cell>
        </row>
        <row r="3440">
          <cell r="C3440" t="str">
            <v>S3   G7794401IVUSD</v>
          </cell>
          <cell r="D3440" t="str">
            <v>CBIH****</v>
          </cell>
          <cell r="E3440" t="str">
            <v>OTHER</v>
          </cell>
          <cell r="F3440" t="str">
            <v>Balance Sheet</v>
          </cell>
          <cell r="G3440">
            <v>1437830.74</v>
          </cell>
          <cell r="H3440">
            <v>1437830.74</v>
          </cell>
          <cell r="I3440">
            <v>1437830.74</v>
          </cell>
          <cell r="J3440">
            <v>1437830.74</v>
          </cell>
          <cell r="K3440">
            <v>1437830.74</v>
          </cell>
          <cell r="L3440">
            <v>1437830.74</v>
          </cell>
          <cell r="M3440">
            <v>1437830.74</v>
          </cell>
          <cell r="N3440">
            <v>1437830.74</v>
          </cell>
          <cell r="O3440">
            <v>1437830.74</v>
          </cell>
          <cell r="P3440">
            <v>1437830.74</v>
          </cell>
          <cell r="Q3440">
            <v>1437830.74</v>
          </cell>
          <cell r="R3440">
            <v>1437830.74</v>
          </cell>
          <cell r="S3440">
            <v>17253968.879999999</v>
          </cell>
          <cell r="T3440" t="str">
            <v>USD</v>
          </cell>
          <cell r="U3440" t="str">
            <v>ASSETS</v>
          </cell>
          <cell r="V3440" t="str">
            <v>OTHER ASSETS</v>
          </cell>
        </row>
        <row r="3441">
          <cell r="C3441" t="str">
            <v>S3   G7794401MZUSD</v>
          </cell>
          <cell r="D3441" t="str">
            <v>CBIH****</v>
          </cell>
          <cell r="E3441" t="str">
            <v>OTHER</v>
          </cell>
          <cell r="F3441" t="str">
            <v>Balance Sheet</v>
          </cell>
          <cell r="G3441">
            <v>1800000</v>
          </cell>
          <cell r="H3441">
            <v>1800000</v>
          </cell>
          <cell r="I3441">
            <v>1800000</v>
          </cell>
          <cell r="J3441">
            <v>1800000</v>
          </cell>
          <cell r="K3441">
            <v>1800000</v>
          </cell>
          <cell r="L3441">
            <v>1800000</v>
          </cell>
          <cell r="M3441">
            <v>1800000</v>
          </cell>
          <cell r="N3441">
            <v>1800000</v>
          </cell>
          <cell r="O3441">
            <v>1800000</v>
          </cell>
          <cell r="P3441">
            <v>1800000</v>
          </cell>
          <cell r="Q3441">
            <v>1800000</v>
          </cell>
          <cell r="R3441">
            <v>1800000</v>
          </cell>
          <cell r="S3441">
            <v>21600000</v>
          </cell>
          <cell r="T3441" t="str">
            <v>USD</v>
          </cell>
          <cell r="U3441" t="str">
            <v>ASSETS</v>
          </cell>
          <cell r="V3441" t="str">
            <v>OTHER ASSETS</v>
          </cell>
        </row>
        <row r="3442">
          <cell r="C3442" t="str">
            <v>S3   G7794401RQUSD</v>
          </cell>
          <cell r="D3442" t="str">
            <v>CBIH****</v>
          </cell>
          <cell r="E3442" t="str">
            <v>OTHER</v>
          </cell>
          <cell r="F3442" t="str">
            <v>Balance Sheet</v>
          </cell>
          <cell r="G3442">
            <v>38696.44</v>
          </cell>
          <cell r="H3442">
            <v>38696.44</v>
          </cell>
          <cell r="I3442">
            <v>38696.44</v>
          </cell>
          <cell r="J3442">
            <v>38696.44</v>
          </cell>
          <cell r="K3442">
            <v>38696.44</v>
          </cell>
          <cell r="L3442">
            <v>38696.44</v>
          </cell>
          <cell r="M3442">
            <v>38696.44</v>
          </cell>
          <cell r="N3442">
            <v>38696.44</v>
          </cell>
          <cell r="O3442">
            <v>38696.44</v>
          </cell>
          <cell r="P3442">
            <v>38696.44</v>
          </cell>
          <cell r="Q3442">
            <v>38696.44</v>
          </cell>
          <cell r="R3442">
            <v>38696.44</v>
          </cell>
          <cell r="S3442">
            <v>464357.28</v>
          </cell>
          <cell r="T3442" t="str">
            <v>USD</v>
          </cell>
          <cell r="U3442" t="str">
            <v>ASSETS</v>
          </cell>
          <cell r="V3442" t="str">
            <v>OTHER ASSETS</v>
          </cell>
        </row>
        <row r="3443">
          <cell r="C3443" t="str">
            <v>S3   G7794401W8USD</v>
          </cell>
          <cell r="D3443" t="str">
            <v>CBIH****</v>
          </cell>
          <cell r="E3443" t="str">
            <v>OTHER</v>
          </cell>
          <cell r="F3443" t="str">
            <v>Balance Sheet</v>
          </cell>
          <cell r="G3443">
            <v>1172445.3700000001</v>
          </cell>
          <cell r="H3443">
            <v>1309807.47</v>
          </cell>
          <cell r="I3443">
            <v>1444490.96</v>
          </cell>
          <cell r="J3443">
            <v>1580680.16</v>
          </cell>
          <cell r="K3443">
            <v>1704183.43</v>
          </cell>
          <cell r="L3443">
            <v>1840936.66</v>
          </cell>
          <cell r="M3443">
            <v>1976092.14</v>
          </cell>
          <cell r="N3443">
            <v>2114281.21</v>
          </cell>
          <cell r="O3443">
            <v>2266503.64</v>
          </cell>
          <cell r="P3443">
            <v>2415452.34</v>
          </cell>
          <cell r="Q3443">
            <v>2464756.7200000002</v>
          </cell>
          <cell r="R3443">
            <v>2510445.9</v>
          </cell>
          <cell r="S3443">
            <v>22800075.999999996</v>
          </cell>
          <cell r="T3443" t="str">
            <v>USD</v>
          </cell>
          <cell r="U3443" t="str">
            <v>ASSETS</v>
          </cell>
          <cell r="V3443" t="str">
            <v>OTHER ASSETS</v>
          </cell>
        </row>
        <row r="3444">
          <cell r="C3444" t="str">
            <v>S3   G7794401YZUSD</v>
          </cell>
          <cell r="D3444" t="str">
            <v>CBIH****</v>
          </cell>
          <cell r="E3444" t="str">
            <v>OTHER</v>
          </cell>
          <cell r="F3444" t="str">
            <v>Balance Sheet</v>
          </cell>
          <cell r="G3444">
            <v>0</v>
          </cell>
          <cell r="H3444">
            <v>9765.23</v>
          </cell>
          <cell r="I3444">
            <v>32988.410000000003</v>
          </cell>
          <cell r="J3444">
            <v>47203.1</v>
          </cell>
          <cell r="K3444">
            <v>52552.01</v>
          </cell>
          <cell r="L3444">
            <v>67116.800000000003</v>
          </cell>
          <cell r="M3444">
            <v>84668.9</v>
          </cell>
          <cell r="N3444">
            <v>89276.67</v>
          </cell>
          <cell r="O3444">
            <v>89695.17</v>
          </cell>
          <cell r="P3444">
            <v>90094.64</v>
          </cell>
          <cell r="Q3444">
            <v>90094.64</v>
          </cell>
          <cell r="R3444">
            <v>90094.64</v>
          </cell>
          <cell r="S3444">
            <v>743550.21</v>
          </cell>
          <cell r="T3444" t="str">
            <v>USD</v>
          </cell>
          <cell r="U3444" t="str">
            <v>ASSETS</v>
          </cell>
          <cell r="V3444" t="str">
            <v>OTHER ASSETS</v>
          </cell>
        </row>
        <row r="3445">
          <cell r="C3445" t="str">
            <v>S3   G7794402BMUSD</v>
          </cell>
          <cell r="D3445" t="str">
            <v>CBIH****</v>
          </cell>
          <cell r="E3445" t="str">
            <v>OTHER</v>
          </cell>
          <cell r="F3445" t="str">
            <v>Balance Sheet</v>
          </cell>
          <cell r="G3445">
            <v>558701.03</v>
          </cell>
          <cell r="H3445">
            <v>558701.03</v>
          </cell>
          <cell r="I3445">
            <v>558701.03</v>
          </cell>
          <cell r="J3445">
            <v>558701.03</v>
          </cell>
          <cell r="K3445">
            <v>558701.03</v>
          </cell>
          <cell r="L3445">
            <v>558701.03</v>
          </cell>
          <cell r="M3445">
            <v>558701.03</v>
          </cell>
          <cell r="N3445">
            <v>558701.03</v>
          </cell>
          <cell r="O3445">
            <v>558701.03</v>
          </cell>
          <cell r="P3445">
            <v>558701.03</v>
          </cell>
          <cell r="Q3445">
            <v>558701.03</v>
          </cell>
          <cell r="R3445">
            <v>558701.03</v>
          </cell>
          <cell r="S3445">
            <v>6704412.3600000022</v>
          </cell>
          <cell r="T3445" t="str">
            <v>USD</v>
          </cell>
          <cell r="U3445" t="str">
            <v>ASSETS</v>
          </cell>
          <cell r="V3445" t="str">
            <v>OTHER ASSETS</v>
          </cell>
        </row>
        <row r="3446">
          <cell r="C3446" t="str">
            <v>S3   G7794402MZUSD</v>
          </cell>
          <cell r="D3446" t="str">
            <v>CBIH****</v>
          </cell>
          <cell r="E3446" t="str">
            <v>OTHER</v>
          </cell>
          <cell r="F3446" t="str">
            <v>Balance Sheet</v>
          </cell>
          <cell r="G3446">
            <v>514601.83</v>
          </cell>
          <cell r="H3446">
            <v>514601.83</v>
          </cell>
          <cell r="I3446">
            <v>514601.83</v>
          </cell>
          <cell r="J3446">
            <v>514601.83</v>
          </cell>
          <cell r="K3446">
            <v>514601.83</v>
          </cell>
          <cell r="L3446">
            <v>514601.83</v>
          </cell>
          <cell r="M3446">
            <v>514601.83</v>
          </cell>
          <cell r="N3446">
            <v>514601.83</v>
          </cell>
          <cell r="O3446">
            <v>514601.83</v>
          </cell>
          <cell r="P3446">
            <v>514601.83</v>
          </cell>
          <cell r="Q3446">
            <v>514601.83</v>
          </cell>
          <cell r="R3446">
            <v>514601.83</v>
          </cell>
          <cell r="S3446">
            <v>6175221.96</v>
          </cell>
          <cell r="T3446" t="str">
            <v>USD</v>
          </cell>
          <cell r="U3446" t="str">
            <v>ASSETS</v>
          </cell>
          <cell r="V3446" t="str">
            <v>OTHER ASSETS</v>
          </cell>
        </row>
        <row r="3447">
          <cell r="C3447" t="str">
            <v>S3   G7794403BMUSD</v>
          </cell>
          <cell r="D3447" t="str">
            <v>CBIH****</v>
          </cell>
          <cell r="E3447" t="str">
            <v>OTHER</v>
          </cell>
          <cell r="F3447" t="str">
            <v>Balance Sheet</v>
          </cell>
          <cell r="G3447">
            <v>342834.83</v>
          </cell>
          <cell r="H3447">
            <v>342834.83</v>
          </cell>
          <cell r="I3447">
            <v>342834.83</v>
          </cell>
          <cell r="J3447">
            <v>342834.83</v>
          </cell>
          <cell r="K3447">
            <v>342834.83</v>
          </cell>
          <cell r="L3447">
            <v>342834.83</v>
          </cell>
          <cell r="M3447">
            <v>342834.83</v>
          </cell>
          <cell r="N3447">
            <v>342834.83</v>
          </cell>
          <cell r="O3447">
            <v>342834.83</v>
          </cell>
          <cell r="P3447">
            <v>342834.83</v>
          </cell>
          <cell r="Q3447">
            <v>342834.83</v>
          </cell>
          <cell r="R3447">
            <v>342834.83</v>
          </cell>
          <cell r="S3447">
            <v>4114017.9600000004</v>
          </cell>
          <cell r="T3447" t="str">
            <v>USD</v>
          </cell>
          <cell r="U3447" t="str">
            <v>ASSETS</v>
          </cell>
          <cell r="V3447" t="str">
            <v>OTHER ASSETS</v>
          </cell>
        </row>
        <row r="3448">
          <cell r="C3448" t="str">
            <v>S3   G7794403SEUSD</v>
          </cell>
          <cell r="D3448" t="str">
            <v>CBIH****</v>
          </cell>
          <cell r="E3448" t="str">
            <v>OTHER</v>
          </cell>
          <cell r="F3448" t="str">
            <v>Balance Sheet</v>
          </cell>
          <cell r="G3448">
            <v>3305037.66</v>
          </cell>
          <cell r="H3448">
            <v>3305037.66</v>
          </cell>
          <cell r="I3448">
            <v>3305037.66</v>
          </cell>
          <cell r="J3448">
            <v>3305037.66</v>
          </cell>
          <cell r="K3448">
            <v>3305037.66</v>
          </cell>
          <cell r="L3448">
            <v>3305037.66</v>
          </cell>
          <cell r="M3448">
            <v>3305037.66</v>
          </cell>
          <cell r="N3448">
            <v>3305037.66</v>
          </cell>
          <cell r="O3448">
            <v>3305037.66</v>
          </cell>
          <cell r="P3448">
            <v>3305037.66</v>
          </cell>
          <cell r="Q3448">
            <v>3305037.66</v>
          </cell>
          <cell r="R3448">
            <v>3305037.66</v>
          </cell>
          <cell r="S3448">
            <v>39660451.920000002</v>
          </cell>
          <cell r="T3448" t="str">
            <v>USD</v>
          </cell>
          <cell r="U3448" t="str">
            <v>ASSETS</v>
          </cell>
          <cell r="V3448" t="str">
            <v>OTHER ASSETS</v>
          </cell>
        </row>
        <row r="3449">
          <cell r="C3449" t="str">
            <v>S3   G7794404BMUSD</v>
          </cell>
          <cell r="D3449" t="str">
            <v>CBIH****</v>
          </cell>
          <cell r="E3449" t="str">
            <v>OTHER</v>
          </cell>
          <cell r="F3449" t="str">
            <v>Balance Sheet</v>
          </cell>
          <cell r="G3449">
            <v>1341340.94</v>
          </cell>
          <cell r="H3449">
            <v>1341340.94</v>
          </cell>
          <cell r="I3449">
            <v>1341340.94</v>
          </cell>
          <cell r="J3449">
            <v>1341340.94</v>
          </cell>
          <cell r="K3449">
            <v>1341340.94</v>
          </cell>
          <cell r="L3449">
            <v>1341340.94</v>
          </cell>
          <cell r="M3449">
            <v>1341340.94</v>
          </cell>
          <cell r="N3449">
            <v>1341340.94</v>
          </cell>
          <cell r="O3449">
            <v>1341340.94</v>
          </cell>
          <cell r="P3449">
            <v>1341340.94</v>
          </cell>
          <cell r="Q3449">
            <v>1341340.94</v>
          </cell>
          <cell r="R3449">
            <v>1341340.94</v>
          </cell>
          <cell r="S3449">
            <v>16096091.279999996</v>
          </cell>
          <cell r="T3449" t="str">
            <v>USD</v>
          </cell>
          <cell r="U3449" t="str">
            <v>ASSETS</v>
          </cell>
          <cell r="V3449" t="str">
            <v>OTHER ASSETS</v>
          </cell>
        </row>
        <row r="3450">
          <cell r="C3450" t="str">
            <v>S3   G7794404SEUSD</v>
          </cell>
          <cell r="D3450" t="str">
            <v>CBIH****</v>
          </cell>
          <cell r="E3450" t="str">
            <v>OTHER</v>
          </cell>
          <cell r="F3450" t="str">
            <v>Balance Sheet</v>
          </cell>
          <cell r="G3450">
            <v>141796.29999999999</v>
          </cell>
          <cell r="H3450">
            <v>141796.29999999999</v>
          </cell>
          <cell r="I3450">
            <v>141796.29999999999</v>
          </cell>
          <cell r="J3450">
            <v>141796.29999999999</v>
          </cell>
          <cell r="K3450">
            <v>141796.29999999999</v>
          </cell>
          <cell r="L3450">
            <v>141796.29999999999</v>
          </cell>
          <cell r="M3450">
            <v>141796.29999999999</v>
          </cell>
          <cell r="N3450">
            <v>141796.29999999999</v>
          </cell>
          <cell r="O3450">
            <v>141796.29999999999</v>
          </cell>
          <cell r="P3450">
            <v>141796.29999999999</v>
          </cell>
          <cell r="Q3450">
            <v>141796.29999999999</v>
          </cell>
          <cell r="R3450">
            <v>141796.29999999999</v>
          </cell>
          <cell r="S3450">
            <v>1701555.6000000003</v>
          </cell>
          <cell r="T3450" t="str">
            <v>USD</v>
          </cell>
          <cell r="U3450" t="str">
            <v>ASSETS</v>
          </cell>
          <cell r="V3450" t="str">
            <v>OTHER ASSETS</v>
          </cell>
        </row>
        <row r="3451">
          <cell r="C3451" t="str">
            <v>S3   G7794601CAUSD</v>
          </cell>
          <cell r="D3451" t="str">
            <v>CBIAA***</v>
          </cell>
          <cell r="E3451" t="str">
            <v>OTHER</v>
          </cell>
          <cell r="F3451" t="str">
            <v>Balance Sheet</v>
          </cell>
          <cell r="G3451">
            <v>263250.26</v>
          </cell>
          <cell r="H3451">
            <v>263250.26</v>
          </cell>
          <cell r="I3451">
            <v>263250.26</v>
          </cell>
          <cell r="J3451">
            <v>263250.26</v>
          </cell>
          <cell r="K3451">
            <v>263250.26</v>
          </cell>
          <cell r="L3451">
            <v>263250.26</v>
          </cell>
          <cell r="M3451">
            <v>263250.26</v>
          </cell>
          <cell r="N3451">
            <v>263250.26</v>
          </cell>
          <cell r="O3451">
            <v>263250.26</v>
          </cell>
          <cell r="P3451">
            <v>263250.26</v>
          </cell>
          <cell r="Q3451">
            <v>263250.26</v>
          </cell>
          <cell r="R3451">
            <v>263250.26</v>
          </cell>
          <cell r="S3451">
            <v>3159003.1199999992</v>
          </cell>
          <cell r="T3451" t="str">
            <v>USD</v>
          </cell>
          <cell r="U3451" t="str">
            <v>ASSETS</v>
          </cell>
          <cell r="V3451" t="str">
            <v>OTHER ASSETS</v>
          </cell>
        </row>
        <row r="3452">
          <cell r="C3452" t="str">
            <v>S3   G77990S3USD</v>
          </cell>
          <cell r="D3452" t="str">
            <v>CBHAA***</v>
          </cell>
          <cell r="E3452" t="str">
            <v>INTANGIBLES</v>
          </cell>
          <cell r="F3452" t="str">
            <v>Balance Sheet</v>
          </cell>
          <cell r="G3452">
            <v>137666.98000000001</v>
          </cell>
          <cell r="H3452">
            <v>0</v>
          </cell>
          <cell r="I3452">
            <v>0</v>
          </cell>
          <cell r="J3452">
            <v>0</v>
          </cell>
          <cell r="K3452">
            <v>0</v>
          </cell>
          <cell r="L3452">
            <v>0</v>
          </cell>
          <cell r="M3452">
            <v>0</v>
          </cell>
          <cell r="N3452">
            <v>0</v>
          </cell>
          <cell r="O3452">
            <v>0</v>
          </cell>
          <cell r="P3452">
            <v>0</v>
          </cell>
          <cell r="Q3452">
            <v>0</v>
          </cell>
          <cell r="R3452">
            <v>0</v>
          </cell>
          <cell r="S3452">
            <v>137666.98000000001</v>
          </cell>
          <cell r="T3452" t="str">
            <v>USD</v>
          </cell>
          <cell r="U3452" t="str">
            <v>ASSETS</v>
          </cell>
          <cell r="V3452" t="str">
            <v>OTHER ASSETS</v>
          </cell>
        </row>
        <row r="3453">
          <cell r="C3453" t="str">
            <v>BU   G576503693USD</v>
          </cell>
          <cell r="D3453" t="str">
            <v>DADAB***</v>
          </cell>
          <cell r="E3453" t="str">
            <v>CON PAYABLES</v>
          </cell>
          <cell r="F3453" t="str">
            <v>Balance Sheet</v>
          </cell>
          <cell r="G3453">
            <v>-464.65</v>
          </cell>
          <cell r="H3453">
            <v>-456.82</v>
          </cell>
          <cell r="I3453">
            <v>-2788.18</v>
          </cell>
          <cell r="J3453">
            <v>-2289.56</v>
          </cell>
          <cell r="K3453">
            <v>-2440.35</v>
          </cell>
          <cell r="L3453">
            <v>0</v>
          </cell>
          <cell r="M3453">
            <v>0</v>
          </cell>
          <cell r="N3453">
            <v>0</v>
          </cell>
          <cell r="O3453">
            <v>0</v>
          </cell>
          <cell r="P3453">
            <v>0</v>
          </cell>
          <cell r="Q3453">
            <v>-2597.87</v>
          </cell>
          <cell r="R3453">
            <v>-2490.2800000000002</v>
          </cell>
          <cell r="S3453">
            <v>-13527.710000000001</v>
          </cell>
          <cell r="T3453" t="str">
            <v>USD</v>
          </cell>
          <cell r="U3453" t="str">
            <v>LIABILITIES</v>
          </cell>
          <cell r="V3453" t="str">
            <v>CURRENT LIAB</v>
          </cell>
        </row>
        <row r="3454">
          <cell r="C3454" t="str">
            <v>BU   G57650DX95USD</v>
          </cell>
          <cell r="D3454" t="str">
            <v>DADAB***</v>
          </cell>
          <cell r="E3454" t="str">
            <v>CON PAYABLES</v>
          </cell>
          <cell r="F3454" t="str">
            <v>Balance Sheet</v>
          </cell>
          <cell r="G3454">
            <v>0</v>
          </cell>
          <cell r="H3454">
            <v>0</v>
          </cell>
          <cell r="I3454">
            <v>0</v>
          </cell>
          <cell r="J3454">
            <v>0</v>
          </cell>
          <cell r="K3454">
            <v>0</v>
          </cell>
          <cell r="L3454">
            <v>0</v>
          </cell>
          <cell r="M3454">
            <v>0</v>
          </cell>
          <cell r="N3454">
            <v>0</v>
          </cell>
          <cell r="O3454">
            <v>0</v>
          </cell>
          <cell r="P3454">
            <v>24235.35</v>
          </cell>
          <cell r="Q3454">
            <v>24130.75</v>
          </cell>
          <cell r="R3454">
            <v>36485.61</v>
          </cell>
          <cell r="S3454">
            <v>84851.709999999992</v>
          </cell>
          <cell r="T3454" t="str">
            <v>USD</v>
          </cell>
          <cell r="U3454" t="str">
            <v>LIABILITIES</v>
          </cell>
          <cell r="V3454" t="str">
            <v>CURRENT LIAB</v>
          </cell>
        </row>
        <row r="3455">
          <cell r="C3455" t="str">
            <v>BU   G57650GZ01USD</v>
          </cell>
          <cell r="D3455" t="str">
            <v>DADAB***</v>
          </cell>
          <cell r="E3455" t="str">
            <v>CON PAYABLES</v>
          </cell>
          <cell r="F3455" t="str">
            <v>Balance Sheet</v>
          </cell>
          <cell r="G3455">
            <v>-12.42</v>
          </cell>
          <cell r="H3455">
            <v>-12.42</v>
          </cell>
          <cell r="I3455">
            <v>-12.42</v>
          </cell>
          <cell r="J3455">
            <v>-12.42</v>
          </cell>
          <cell r="K3455">
            <v>-12.42</v>
          </cell>
          <cell r="L3455">
            <v>0</v>
          </cell>
          <cell r="M3455">
            <v>0</v>
          </cell>
          <cell r="N3455">
            <v>0</v>
          </cell>
          <cell r="O3455">
            <v>0</v>
          </cell>
          <cell r="P3455">
            <v>0</v>
          </cell>
          <cell r="Q3455">
            <v>0</v>
          </cell>
          <cell r="R3455">
            <v>0</v>
          </cell>
          <cell r="S3455">
            <v>-62.1</v>
          </cell>
          <cell r="T3455" t="str">
            <v>USD</v>
          </cell>
          <cell r="U3455" t="str">
            <v>LIABILITIES</v>
          </cell>
          <cell r="V3455" t="str">
            <v>CURRENT LIAB</v>
          </cell>
        </row>
        <row r="3456">
          <cell r="C3456" t="str">
            <v>S3   G7894101BMUSD</v>
          </cell>
          <cell r="D3456" t="str">
            <v>CBIH****</v>
          </cell>
          <cell r="E3456" t="str">
            <v>OTHER</v>
          </cell>
          <cell r="F3456" t="str">
            <v>Balance Sheet</v>
          </cell>
          <cell r="G3456">
            <v>-1743243.65</v>
          </cell>
          <cell r="H3456">
            <v>-1783784.2</v>
          </cell>
          <cell r="I3456">
            <v>-1824324.75</v>
          </cell>
          <cell r="J3456">
            <v>-1864865.3</v>
          </cell>
          <cell r="K3456">
            <v>-1905405.85</v>
          </cell>
          <cell r="L3456">
            <v>-1945946.4</v>
          </cell>
          <cell r="M3456">
            <v>-1986486.95</v>
          </cell>
          <cell r="N3456">
            <v>-2027027.5</v>
          </cell>
          <cell r="O3456">
            <v>-2067568.05</v>
          </cell>
          <cell r="P3456">
            <v>-2108108.6</v>
          </cell>
          <cell r="Q3456">
            <v>-2148649.15</v>
          </cell>
          <cell r="R3456">
            <v>-2189189.7000000002</v>
          </cell>
          <cell r="S3456">
            <v>-23594600.099999998</v>
          </cell>
          <cell r="T3456" t="str">
            <v>USD</v>
          </cell>
          <cell r="U3456" t="str">
            <v>ASSETS</v>
          </cell>
          <cell r="V3456" t="str">
            <v>OTHER ASSETS</v>
          </cell>
        </row>
        <row r="3457">
          <cell r="C3457" t="str">
            <v>S3   G7894101EMUSD</v>
          </cell>
          <cell r="D3457" t="str">
            <v>CBIH****</v>
          </cell>
          <cell r="E3457" t="str">
            <v>OTHER</v>
          </cell>
          <cell r="F3457" t="str">
            <v>Balance Sheet</v>
          </cell>
          <cell r="G3457">
            <v>-446597.91</v>
          </cell>
          <cell r="H3457">
            <v>-460131.18</v>
          </cell>
          <cell r="I3457">
            <v>-473664.45</v>
          </cell>
          <cell r="J3457">
            <v>-487197.72</v>
          </cell>
          <cell r="K3457">
            <v>-500730.99</v>
          </cell>
          <cell r="L3457">
            <v>-514264.26</v>
          </cell>
          <cell r="M3457">
            <v>-527797.53</v>
          </cell>
          <cell r="N3457">
            <v>-541330.80000000005</v>
          </cell>
          <cell r="O3457">
            <v>-554864.06999999995</v>
          </cell>
          <cell r="P3457">
            <v>-568397.34</v>
          </cell>
          <cell r="Q3457">
            <v>-581930.61</v>
          </cell>
          <cell r="R3457">
            <v>-595463.88</v>
          </cell>
          <cell r="S3457">
            <v>-6252370.7400000002</v>
          </cell>
          <cell r="T3457" t="str">
            <v>USD</v>
          </cell>
          <cell r="U3457" t="str">
            <v>ASSETS</v>
          </cell>
          <cell r="V3457" t="str">
            <v>OTHER ASSETS</v>
          </cell>
        </row>
        <row r="3458">
          <cell r="C3458" t="str">
            <v>S3   G7894101IIUSD</v>
          </cell>
          <cell r="D3458" t="str">
            <v>CBIH****</v>
          </cell>
          <cell r="E3458" t="str">
            <v>OTHER</v>
          </cell>
          <cell r="F3458" t="str">
            <v>Balance Sheet</v>
          </cell>
          <cell r="G3458">
            <v>-567510.9</v>
          </cell>
          <cell r="H3458">
            <v>-584708.19999999995</v>
          </cell>
          <cell r="I3458">
            <v>-601905.5</v>
          </cell>
          <cell r="J3458">
            <v>-619102.80000000005</v>
          </cell>
          <cell r="K3458">
            <v>-636300.1</v>
          </cell>
          <cell r="L3458">
            <v>-653497.4</v>
          </cell>
          <cell r="M3458">
            <v>-670694.69999999995</v>
          </cell>
          <cell r="N3458">
            <v>-687892</v>
          </cell>
          <cell r="O3458">
            <v>-705089.3</v>
          </cell>
          <cell r="P3458">
            <v>-722286.6</v>
          </cell>
          <cell r="Q3458">
            <v>-739483.9</v>
          </cell>
          <cell r="R3458">
            <v>-756681.2</v>
          </cell>
          <cell r="S3458">
            <v>-7945152.6000000006</v>
          </cell>
          <cell r="T3458" t="str">
            <v>USD</v>
          </cell>
          <cell r="U3458" t="str">
            <v>ASSETS</v>
          </cell>
          <cell r="V3458" t="str">
            <v>OTHER ASSETS</v>
          </cell>
        </row>
        <row r="3459">
          <cell r="C3459" t="str">
            <v>BU   G57650J695USD</v>
          </cell>
          <cell r="D3459" t="str">
            <v>DADAB***</v>
          </cell>
          <cell r="E3459" t="str">
            <v>CON PAYABLES</v>
          </cell>
          <cell r="F3459" t="str">
            <v>Balance Sheet</v>
          </cell>
          <cell r="G3459">
            <v>0</v>
          </cell>
          <cell r="H3459">
            <v>0</v>
          </cell>
          <cell r="I3459">
            <v>0</v>
          </cell>
          <cell r="J3459">
            <v>0</v>
          </cell>
          <cell r="K3459">
            <v>0</v>
          </cell>
          <cell r="L3459">
            <v>0</v>
          </cell>
          <cell r="M3459">
            <v>-6988.85</v>
          </cell>
          <cell r="N3459">
            <v>-6872.78</v>
          </cell>
          <cell r="O3459">
            <v>-6789.32</v>
          </cell>
          <cell r="P3459">
            <v>-7008.52</v>
          </cell>
          <cell r="Q3459">
            <v>-8400.35</v>
          </cell>
          <cell r="R3459">
            <v>-5515.75</v>
          </cell>
          <cell r="S3459">
            <v>-41575.57</v>
          </cell>
          <cell r="T3459" t="str">
            <v>USD</v>
          </cell>
          <cell r="U3459" t="str">
            <v>LIABILITIES</v>
          </cell>
          <cell r="V3459" t="str">
            <v>CURRENT LIAB</v>
          </cell>
        </row>
        <row r="3460">
          <cell r="C3460" t="str">
            <v>BU   G57650NF93USD</v>
          </cell>
          <cell r="D3460" t="str">
            <v>DADAB***</v>
          </cell>
          <cell r="E3460" t="str">
            <v>CON PAYABLES</v>
          </cell>
          <cell r="F3460" t="str">
            <v>Balance Sheet</v>
          </cell>
          <cell r="G3460">
            <v>-1191.1500000000001</v>
          </cell>
          <cell r="H3460">
            <v>-1171.07</v>
          </cell>
          <cell r="I3460">
            <v>-1236.82</v>
          </cell>
          <cell r="J3460">
            <v>-1228.1500000000001</v>
          </cell>
          <cell r="K3460">
            <v>-1309.03</v>
          </cell>
          <cell r="L3460">
            <v>-1308.47</v>
          </cell>
          <cell r="M3460">
            <v>-1310.08</v>
          </cell>
          <cell r="N3460">
            <v>-1325.85</v>
          </cell>
          <cell r="O3460">
            <v>-1354.61</v>
          </cell>
          <cell r="P3460">
            <v>-1372.37</v>
          </cell>
          <cell r="Q3460">
            <v>-1393.54</v>
          </cell>
          <cell r="R3460">
            <v>-1335.83</v>
          </cell>
          <cell r="S3460">
            <v>-15536.970000000003</v>
          </cell>
          <cell r="T3460" t="str">
            <v>USD</v>
          </cell>
          <cell r="U3460" t="str">
            <v>LIABILITIES</v>
          </cell>
          <cell r="V3460" t="str">
            <v>CURRENT LIAB</v>
          </cell>
        </row>
        <row r="3461">
          <cell r="C3461" t="str">
            <v>BU   G57650S301USD</v>
          </cell>
          <cell r="D3461" t="str">
            <v>DADAB***</v>
          </cell>
          <cell r="E3461" t="str">
            <v>CON PAYABLES</v>
          </cell>
          <cell r="F3461" t="str">
            <v>Balance Sheet</v>
          </cell>
          <cell r="G3461">
            <v>-141594.82999999999</v>
          </cell>
          <cell r="H3461">
            <v>7543.64</v>
          </cell>
          <cell r="I3461">
            <v>-2801.36</v>
          </cell>
          <cell r="J3461">
            <v>-10244.83</v>
          </cell>
          <cell r="K3461">
            <v>-19875.16</v>
          </cell>
          <cell r="L3461">
            <v>-17368.46</v>
          </cell>
          <cell r="M3461">
            <v>-23441.15</v>
          </cell>
          <cell r="N3461">
            <v>-25478.31</v>
          </cell>
          <cell r="O3461">
            <v>-21976.42</v>
          </cell>
          <cell r="P3461">
            <v>-19263.310000000001</v>
          </cell>
          <cell r="Q3461">
            <v>-20555.939999999999</v>
          </cell>
          <cell r="R3461">
            <v>-43346.97</v>
          </cell>
          <cell r="S3461">
            <v>-338403.1</v>
          </cell>
          <cell r="T3461" t="str">
            <v>USD</v>
          </cell>
          <cell r="U3461" t="str">
            <v>LIABILITIES</v>
          </cell>
          <cell r="V3461" t="str">
            <v>CURRENT LIAB</v>
          </cell>
        </row>
        <row r="3462">
          <cell r="C3462" t="str">
            <v>BU   G57700BUUSD</v>
          </cell>
          <cell r="D3462" t="str">
            <v>DAFC****</v>
          </cell>
          <cell r="E3462" t="str">
            <v>OTHER</v>
          </cell>
          <cell r="F3462" t="str">
            <v>Balance Sheet</v>
          </cell>
          <cell r="G3462">
            <v>21542.04</v>
          </cell>
          <cell r="H3462">
            <v>21178.86</v>
          </cell>
          <cell r="I3462">
            <v>22367.93</v>
          </cell>
          <cell r="J3462">
            <v>23019.39</v>
          </cell>
          <cell r="K3462">
            <v>24535.42</v>
          </cell>
          <cell r="L3462">
            <v>14709.18</v>
          </cell>
          <cell r="M3462">
            <v>15161.55</v>
          </cell>
          <cell r="N3462">
            <v>15344.02</v>
          </cell>
          <cell r="O3462">
            <v>15676.84</v>
          </cell>
          <cell r="P3462">
            <v>15903.65</v>
          </cell>
          <cell r="Q3462">
            <v>16148.95</v>
          </cell>
          <cell r="R3462">
            <v>15480.15</v>
          </cell>
          <cell r="S3462">
            <v>221067.97999999998</v>
          </cell>
          <cell r="T3462" t="str">
            <v>USD</v>
          </cell>
          <cell r="U3462" t="str">
            <v>LIABILITIES</v>
          </cell>
          <cell r="V3462" t="str">
            <v>CURRENT LIAB</v>
          </cell>
        </row>
        <row r="3463">
          <cell r="C3463" t="str">
            <v>S3   G7894101IVUSD</v>
          </cell>
          <cell r="D3463" t="str">
            <v>CBIH****</v>
          </cell>
          <cell r="E3463" t="str">
            <v>OTHER</v>
          </cell>
          <cell r="F3463" t="str">
            <v>Balance Sheet</v>
          </cell>
          <cell r="G3463">
            <v>-253229.08</v>
          </cell>
          <cell r="H3463">
            <v>-261397.76000000001</v>
          </cell>
          <cell r="I3463">
            <v>-269566.44</v>
          </cell>
          <cell r="J3463">
            <v>-277735.12</v>
          </cell>
          <cell r="K3463">
            <v>-285903.8</v>
          </cell>
          <cell r="L3463">
            <v>-294072.48</v>
          </cell>
          <cell r="M3463">
            <v>-302241.15999999997</v>
          </cell>
          <cell r="N3463">
            <v>-310409.84000000003</v>
          </cell>
          <cell r="O3463">
            <v>-318578.52</v>
          </cell>
          <cell r="P3463">
            <v>-326747.2</v>
          </cell>
          <cell r="Q3463">
            <v>-334915.88</v>
          </cell>
          <cell r="R3463">
            <v>-343084.56</v>
          </cell>
          <cell r="S3463">
            <v>-3577881.84</v>
          </cell>
          <cell r="T3463" t="str">
            <v>USD</v>
          </cell>
          <cell r="U3463" t="str">
            <v>ASSETS</v>
          </cell>
          <cell r="V3463" t="str">
            <v>OTHER ASSETS</v>
          </cell>
        </row>
        <row r="3464">
          <cell r="C3464" t="str">
            <v>S3   G7894101MMUSD</v>
          </cell>
          <cell r="D3464" t="str">
            <v>CBIH****</v>
          </cell>
          <cell r="E3464" t="str">
            <v>OTHER</v>
          </cell>
          <cell r="F3464" t="str">
            <v>Balance Sheet</v>
          </cell>
          <cell r="G3464">
            <v>-176156.61</v>
          </cell>
          <cell r="H3464">
            <v>-184545.02</v>
          </cell>
          <cell r="I3464">
            <v>-192933.43</v>
          </cell>
          <cell r="J3464">
            <v>-201321.84</v>
          </cell>
          <cell r="K3464">
            <v>-209710.25</v>
          </cell>
          <cell r="L3464">
            <v>-218098.66</v>
          </cell>
          <cell r="M3464">
            <v>-226487.07</v>
          </cell>
          <cell r="N3464">
            <v>-234875.48</v>
          </cell>
          <cell r="O3464">
            <v>-243263.89</v>
          </cell>
          <cell r="P3464">
            <v>-251652.3</v>
          </cell>
          <cell r="Q3464">
            <v>-260040.71</v>
          </cell>
          <cell r="R3464">
            <v>-268429.12</v>
          </cell>
          <cell r="S3464">
            <v>-2667514.38</v>
          </cell>
          <cell r="T3464" t="str">
            <v>USD</v>
          </cell>
          <cell r="U3464" t="str">
            <v>ASSETS</v>
          </cell>
          <cell r="V3464" t="str">
            <v>OTHER ASSETS</v>
          </cell>
        </row>
        <row r="3465">
          <cell r="C3465" t="str">
            <v>S3   G7894101MZUSD</v>
          </cell>
          <cell r="D3465" t="str">
            <v>CBIH****</v>
          </cell>
          <cell r="E3465" t="str">
            <v>OTHER</v>
          </cell>
          <cell r="F3465" t="str">
            <v>Balance Sheet</v>
          </cell>
          <cell r="G3465">
            <v>-1794117.36</v>
          </cell>
          <cell r="H3465">
            <v>-1823529.12</v>
          </cell>
          <cell r="I3465">
            <v>-1852940.88</v>
          </cell>
          <cell r="J3465">
            <v>-1882352.6399999999</v>
          </cell>
          <cell r="K3465">
            <v>-1911764.4</v>
          </cell>
          <cell r="L3465">
            <v>-1941176.16</v>
          </cell>
          <cell r="M3465">
            <v>-1970587.92</v>
          </cell>
          <cell r="N3465">
            <v>-1999999.68</v>
          </cell>
          <cell r="O3465">
            <v>-2029411.44</v>
          </cell>
          <cell r="P3465">
            <v>-2058823.2</v>
          </cell>
          <cell r="Q3465">
            <v>-2088234.96</v>
          </cell>
          <cell r="R3465">
            <v>-2117646.7200000002</v>
          </cell>
          <cell r="S3465">
            <v>-23470584.48</v>
          </cell>
          <cell r="T3465" t="str">
            <v>USD</v>
          </cell>
          <cell r="U3465" t="str">
            <v>ASSETS</v>
          </cell>
          <cell r="V3465" t="str">
            <v>OTHER ASSETS</v>
          </cell>
        </row>
        <row r="3466">
          <cell r="C3466" t="str">
            <v>S3   G7894101RQUSD</v>
          </cell>
          <cell r="D3466" t="str">
            <v>CBIH****</v>
          </cell>
          <cell r="E3466" t="str">
            <v>OTHER</v>
          </cell>
          <cell r="F3466" t="str">
            <v>Balance Sheet</v>
          </cell>
          <cell r="G3466">
            <v>-119914.48</v>
          </cell>
          <cell r="H3466">
            <v>-134903.79</v>
          </cell>
          <cell r="I3466">
            <v>-149893.1</v>
          </cell>
          <cell r="J3466">
            <v>-164882.41</v>
          </cell>
          <cell r="K3466">
            <v>-179871.72</v>
          </cell>
          <cell r="L3466">
            <v>-194861.03</v>
          </cell>
          <cell r="M3466">
            <v>-209850.34</v>
          </cell>
          <cell r="N3466">
            <v>-224839.65</v>
          </cell>
          <cell r="O3466">
            <v>-239828.96</v>
          </cell>
          <cell r="P3466">
            <v>-254818.27</v>
          </cell>
          <cell r="Q3466">
            <v>-269807.58</v>
          </cell>
          <cell r="R3466">
            <v>-284796.89</v>
          </cell>
          <cell r="S3466">
            <v>-2428268.2200000002</v>
          </cell>
          <cell r="T3466" t="str">
            <v>USD</v>
          </cell>
          <cell r="U3466" t="str">
            <v>ASSETS</v>
          </cell>
          <cell r="V3466" t="str">
            <v>OTHER ASSETS</v>
          </cell>
        </row>
        <row r="3467">
          <cell r="C3467" t="str">
            <v>S3   G7894102BMUSD</v>
          </cell>
          <cell r="D3467" t="str">
            <v>CBIH****</v>
          </cell>
          <cell r="E3467" t="str">
            <v>OTHER</v>
          </cell>
          <cell r="F3467" t="str">
            <v>Balance Sheet</v>
          </cell>
          <cell r="G3467">
            <v>-237042.32</v>
          </cell>
          <cell r="H3467">
            <v>-242823.84</v>
          </cell>
          <cell r="I3467">
            <v>-248605.36</v>
          </cell>
          <cell r="J3467">
            <v>-254386.88</v>
          </cell>
          <cell r="K3467">
            <v>-260168.4</v>
          </cell>
          <cell r="L3467">
            <v>-265949.92</v>
          </cell>
          <cell r="M3467">
            <v>-271731.44</v>
          </cell>
          <cell r="N3467">
            <v>-277512.96000000002</v>
          </cell>
          <cell r="O3467">
            <v>-283294.48</v>
          </cell>
          <cell r="P3467">
            <v>-289076</v>
          </cell>
          <cell r="Q3467">
            <v>-294857.52</v>
          </cell>
          <cell r="R3467">
            <v>-300639.03999999998</v>
          </cell>
          <cell r="S3467">
            <v>-3226088.1599999997</v>
          </cell>
          <cell r="T3467" t="str">
            <v>USD</v>
          </cell>
          <cell r="U3467" t="str">
            <v>ASSETS</v>
          </cell>
          <cell r="V3467" t="str">
            <v>OTHER ASSETS</v>
          </cell>
        </row>
        <row r="3468">
          <cell r="C3468" t="str">
            <v>S3   G7894102MZUSD</v>
          </cell>
          <cell r="D3468" t="str">
            <v>CBIH****</v>
          </cell>
          <cell r="E3468" t="str">
            <v>OTHER</v>
          </cell>
          <cell r="F3468" t="str">
            <v>Balance Sheet</v>
          </cell>
          <cell r="G3468">
            <v>-346221.36</v>
          </cell>
          <cell r="H3468">
            <v>-351897.12</v>
          </cell>
          <cell r="I3468">
            <v>-357572.88</v>
          </cell>
          <cell r="J3468">
            <v>-363248.64000000001</v>
          </cell>
          <cell r="K3468">
            <v>-368924.4</v>
          </cell>
          <cell r="L3468">
            <v>-374600.16</v>
          </cell>
          <cell r="M3468">
            <v>-380275.92</v>
          </cell>
          <cell r="N3468">
            <v>-385951.68</v>
          </cell>
          <cell r="O3468">
            <v>-391627.44</v>
          </cell>
          <cell r="P3468">
            <v>-397303.2</v>
          </cell>
          <cell r="Q3468">
            <v>-402978.96</v>
          </cell>
          <cell r="R3468">
            <v>-408654.72</v>
          </cell>
          <cell r="S3468">
            <v>-4529256.4800000004</v>
          </cell>
          <cell r="T3468" t="str">
            <v>USD</v>
          </cell>
          <cell r="U3468" t="str">
            <v>ASSETS</v>
          </cell>
          <cell r="V3468" t="str">
            <v>OTHER ASSETS</v>
          </cell>
        </row>
        <row r="3469">
          <cell r="C3469" t="str">
            <v>S3   G7894103BMUSD</v>
          </cell>
          <cell r="D3469" t="str">
            <v>CBIH****</v>
          </cell>
          <cell r="E3469" t="str">
            <v>OTHER</v>
          </cell>
          <cell r="F3469" t="str">
            <v>Balance Sheet</v>
          </cell>
          <cell r="G3469">
            <v>-540540.4</v>
          </cell>
          <cell r="H3469">
            <v>-555149.6</v>
          </cell>
          <cell r="I3469">
            <v>-569758.80000000005</v>
          </cell>
          <cell r="J3469">
            <v>-584368</v>
          </cell>
          <cell r="K3469">
            <v>-598977.19999999995</v>
          </cell>
          <cell r="L3469">
            <v>-613586.4</v>
          </cell>
          <cell r="M3469">
            <v>-628195.6</v>
          </cell>
          <cell r="N3469">
            <v>-642804.80000000005</v>
          </cell>
          <cell r="O3469">
            <v>-657414</v>
          </cell>
          <cell r="P3469">
            <v>-672023.2</v>
          </cell>
          <cell r="Q3469">
            <v>-686632.4</v>
          </cell>
          <cell r="R3469">
            <v>-701241.6</v>
          </cell>
          <cell r="S3469">
            <v>-7450692</v>
          </cell>
          <cell r="T3469" t="str">
            <v>USD</v>
          </cell>
          <cell r="U3469" t="str">
            <v>ASSETS</v>
          </cell>
          <cell r="V3469" t="str">
            <v>OTHER ASSETS</v>
          </cell>
        </row>
        <row r="3470">
          <cell r="C3470" t="str">
            <v>S3   G7894103SEUSD</v>
          </cell>
          <cell r="D3470" t="str">
            <v>CBIH****</v>
          </cell>
          <cell r="E3470" t="str">
            <v>OTHER</v>
          </cell>
          <cell r="F3470" t="str">
            <v>Balance Sheet</v>
          </cell>
          <cell r="G3470">
            <v>-944301.68</v>
          </cell>
          <cell r="H3470">
            <v>-961164.21</v>
          </cell>
          <cell r="I3470">
            <v>-978026.74</v>
          </cell>
          <cell r="J3470">
            <v>-994889.27</v>
          </cell>
          <cell r="K3470">
            <v>-1011751.8</v>
          </cell>
          <cell r="L3470">
            <v>-1028614.33</v>
          </cell>
          <cell r="M3470">
            <v>-1045476.86</v>
          </cell>
          <cell r="N3470">
            <v>-1062339.3899999999</v>
          </cell>
          <cell r="O3470">
            <v>-1079201.92</v>
          </cell>
          <cell r="P3470">
            <v>-1096064.45</v>
          </cell>
          <cell r="Q3470">
            <v>-1112926.98</v>
          </cell>
          <cell r="R3470">
            <v>-1129789.51</v>
          </cell>
          <cell r="S3470">
            <v>-12444547.139999999</v>
          </cell>
          <cell r="T3470" t="str">
            <v>USD</v>
          </cell>
          <cell r="U3470" t="str">
            <v>ASSETS</v>
          </cell>
          <cell r="V3470" t="str">
            <v>OTHER ASSETS</v>
          </cell>
        </row>
        <row r="3471">
          <cell r="C3471" t="str">
            <v>S3   G7894104BMUSD</v>
          </cell>
          <cell r="D3471" t="str">
            <v>CBIH****</v>
          </cell>
          <cell r="E3471" t="str">
            <v>OTHER</v>
          </cell>
          <cell r="F3471" t="str">
            <v>Balance Sheet</v>
          </cell>
          <cell r="G3471">
            <v>-77627.72</v>
          </cell>
          <cell r="H3471">
            <v>-80131.839999999997</v>
          </cell>
          <cell r="I3471">
            <v>-82635.960000000006</v>
          </cell>
          <cell r="J3471">
            <v>-85140.08</v>
          </cell>
          <cell r="K3471">
            <v>-87644.2</v>
          </cell>
          <cell r="L3471">
            <v>-90148.32</v>
          </cell>
          <cell r="M3471">
            <v>-92652.44</v>
          </cell>
          <cell r="N3471">
            <v>-95156.56</v>
          </cell>
          <cell r="O3471">
            <v>-97660.68</v>
          </cell>
          <cell r="P3471">
            <v>-100164.8</v>
          </cell>
          <cell r="Q3471">
            <v>-102668.92</v>
          </cell>
          <cell r="R3471">
            <v>-105173.04</v>
          </cell>
          <cell r="S3471">
            <v>-1096804.56</v>
          </cell>
          <cell r="T3471" t="str">
            <v>USD</v>
          </cell>
          <cell r="U3471" t="str">
            <v>ASSETS</v>
          </cell>
          <cell r="V3471" t="str">
            <v>OTHER ASSETS</v>
          </cell>
        </row>
        <row r="3472">
          <cell r="C3472" t="str">
            <v>S3   G7894104IMUSD</v>
          </cell>
          <cell r="D3472" t="str">
            <v>CBIH****</v>
          </cell>
          <cell r="E3472" t="str">
            <v>OTHER</v>
          </cell>
          <cell r="F3472" t="str">
            <v>Balance Sheet</v>
          </cell>
          <cell r="G3472">
            <v>-493577.83</v>
          </cell>
          <cell r="H3472">
            <v>-522611.82</v>
          </cell>
          <cell r="I3472">
            <v>-551645.81000000006</v>
          </cell>
          <cell r="J3472">
            <v>-580679.80000000005</v>
          </cell>
          <cell r="K3472">
            <v>-609713.79</v>
          </cell>
          <cell r="L3472">
            <v>-638747.78</v>
          </cell>
          <cell r="M3472">
            <v>-667781.77</v>
          </cell>
          <cell r="N3472">
            <v>-696815.76</v>
          </cell>
          <cell r="O3472">
            <v>-725849.75</v>
          </cell>
          <cell r="P3472">
            <v>-754883.74</v>
          </cell>
          <cell r="Q3472">
            <v>-783917.73</v>
          </cell>
          <cell r="R3472">
            <v>-812951.72</v>
          </cell>
          <cell r="S3472">
            <v>-7839177.2999999998</v>
          </cell>
          <cell r="T3472" t="str">
            <v>USD</v>
          </cell>
          <cell r="U3472" t="str">
            <v>ASSETS</v>
          </cell>
          <cell r="V3472" t="str">
            <v>OTHER ASSETS</v>
          </cell>
        </row>
        <row r="3473">
          <cell r="C3473" t="str">
            <v>S3   G7894104SEUSD</v>
          </cell>
          <cell r="D3473" t="str">
            <v>CBIH****</v>
          </cell>
          <cell r="E3473" t="str">
            <v>OTHER</v>
          </cell>
          <cell r="F3473" t="str">
            <v>Balance Sheet</v>
          </cell>
          <cell r="G3473">
            <v>-206934.75</v>
          </cell>
          <cell r="H3473">
            <v>-210697.2</v>
          </cell>
          <cell r="I3473">
            <v>-214459.65</v>
          </cell>
          <cell r="J3473">
            <v>-218222.1</v>
          </cell>
          <cell r="K3473">
            <v>-221984.55</v>
          </cell>
          <cell r="L3473">
            <v>-225747</v>
          </cell>
          <cell r="M3473">
            <v>-229509.45</v>
          </cell>
          <cell r="N3473">
            <v>-233271.9</v>
          </cell>
          <cell r="O3473">
            <v>-237034.35</v>
          </cell>
          <cell r="P3473">
            <v>-240796.79999999999</v>
          </cell>
          <cell r="Q3473">
            <v>-244559.25</v>
          </cell>
          <cell r="R3473">
            <v>-248321.7</v>
          </cell>
          <cell r="S3473">
            <v>-2731538.7</v>
          </cell>
          <cell r="T3473" t="str">
            <v>USD</v>
          </cell>
          <cell r="U3473" t="str">
            <v>ASSETS</v>
          </cell>
          <cell r="V3473" t="str">
            <v>OTHER ASSETS</v>
          </cell>
        </row>
        <row r="3474">
          <cell r="C3474" t="str">
            <v>S3   G7894105BMUSD</v>
          </cell>
          <cell r="D3474" t="str">
            <v>CBIH****</v>
          </cell>
          <cell r="E3474" t="str">
            <v>OTHER</v>
          </cell>
          <cell r="F3474" t="str">
            <v>Balance Sheet</v>
          </cell>
          <cell r="G3474">
            <v>-195788.83</v>
          </cell>
          <cell r="H3474">
            <v>-201080.42</v>
          </cell>
          <cell r="I3474">
            <v>-206372.01</v>
          </cell>
          <cell r="J3474">
            <v>-211663.6</v>
          </cell>
          <cell r="K3474">
            <v>-216955.19</v>
          </cell>
          <cell r="L3474">
            <v>-222246.78</v>
          </cell>
          <cell r="M3474">
            <v>-227538.37</v>
          </cell>
          <cell r="N3474">
            <v>-232829.96</v>
          </cell>
          <cell r="O3474">
            <v>-238121.55</v>
          </cell>
          <cell r="P3474">
            <v>-243413.14</v>
          </cell>
          <cell r="Q3474">
            <v>-248704.73</v>
          </cell>
          <cell r="R3474">
            <v>-253996.32</v>
          </cell>
          <cell r="S3474">
            <v>-2698710.9</v>
          </cell>
          <cell r="T3474" t="str">
            <v>USD</v>
          </cell>
          <cell r="U3474" t="str">
            <v>ASSETS</v>
          </cell>
          <cell r="V3474" t="str">
            <v>OTHER ASSETS</v>
          </cell>
        </row>
        <row r="3475">
          <cell r="C3475" t="str">
            <v>S3   G7894105SEUSD</v>
          </cell>
          <cell r="D3475" t="str">
            <v>CBIH****</v>
          </cell>
          <cell r="E3475" t="str">
            <v>OTHER</v>
          </cell>
          <cell r="F3475" t="str">
            <v>Balance Sheet</v>
          </cell>
          <cell r="G3475">
            <v>-1317589.56</v>
          </cell>
          <cell r="H3475">
            <v>-1344482.7</v>
          </cell>
          <cell r="I3475">
            <v>-1371375.84</v>
          </cell>
          <cell r="J3475">
            <v>-1398268.98</v>
          </cell>
          <cell r="K3475">
            <v>-1425162.12</v>
          </cell>
          <cell r="L3475">
            <v>-1452055.26</v>
          </cell>
          <cell r="M3475">
            <v>-1478948.4</v>
          </cell>
          <cell r="N3475">
            <v>-1505841.54</v>
          </cell>
          <cell r="O3475">
            <v>-1532734.68</v>
          </cell>
          <cell r="P3475">
            <v>-1559627.82</v>
          </cell>
          <cell r="Q3475">
            <v>-1586520.96</v>
          </cell>
          <cell r="R3475">
            <v>-1613414.1</v>
          </cell>
          <cell r="S3475">
            <v>-17586021.960000001</v>
          </cell>
          <cell r="T3475" t="str">
            <v>USD</v>
          </cell>
          <cell r="U3475" t="str">
            <v>ASSETS</v>
          </cell>
          <cell r="V3475" t="str">
            <v>OTHER ASSETS</v>
          </cell>
        </row>
        <row r="3476">
          <cell r="C3476" t="str">
            <v>S3   G78941064JUSD</v>
          </cell>
          <cell r="D3476" t="str">
            <v>CBIH****</v>
          </cell>
          <cell r="E3476" t="str">
            <v>OTHER</v>
          </cell>
          <cell r="F3476" t="str">
            <v>Balance Sheet</v>
          </cell>
          <cell r="G3476">
            <v>-370881.81</v>
          </cell>
          <cell r="H3476">
            <v>-377879.58</v>
          </cell>
          <cell r="I3476">
            <v>-384877.35</v>
          </cell>
          <cell r="J3476">
            <v>-391875.12</v>
          </cell>
          <cell r="K3476">
            <v>-398872.89</v>
          </cell>
          <cell r="L3476">
            <v>-405870.66</v>
          </cell>
          <cell r="M3476">
            <v>-412868.43</v>
          </cell>
          <cell r="N3476">
            <v>-419866.2</v>
          </cell>
          <cell r="O3476">
            <v>-426863.97</v>
          </cell>
          <cell r="P3476">
            <v>-433861.74</v>
          </cell>
          <cell r="Q3476">
            <v>-440859.51</v>
          </cell>
          <cell r="R3476">
            <v>-447857.28</v>
          </cell>
          <cell r="S3476">
            <v>-4912434.540000001</v>
          </cell>
          <cell r="T3476" t="str">
            <v>USD</v>
          </cell>
          <cell r="U3476" t="str">
            <v>ASSETS</v>
          </cell>
          <cell r="V3476" t="str">
            <v>OTHER ASSETS</v>
          </cell>
        </row>
        <row r="3477">
          <cell r="C3477" t="str">
            <v>S3   G78941074LUSD</v>
          </cell>
          <cell r="D3477" t="str">
            <v>CBIH****</v>
          </cell>
          <cell r="E3477" t="str">
            <v>OTHER</v>
          </cell>
          <cell r="F3477" t="str">
            <v>Balance Sheet</v>
          </cell>
          <cell r="G3477">
            <v>-407107.48</v>
          </cell>
          <cell r="H3477">
            <v>-414936.47</v>
          </cell>
          <cell r="I3477">
            <v>-422765.46</v>
          </cell>
          <cell r="J3477">
            <v>-430594.45</v>
          </cell>
          <cell r="K3477">
            <v>-438423.44</v>
          </cell>
          <cell r="L3477">
            <v>-446252.43</v>
          </cell>
          <cell r="M3477">
            <v>-454081.42</v>
          </cell>
          <cell r="N3477">
            <v>-461910.41</v>
          </cell>
          <cell r="O3477">
            <v>-469739.4</v>
          </cell>
          <cell r="P3477">
            <v>-477568.39</v>
          </cell>
          <cell r="Q3477">
            <v>-485397.38</v>
          </cell>
          <cell r="R3477">
            <v>-493226.37</v>
          </cell>
          <cell r="S3477">
            <v>-5402003.0999999996</v>
          </cell>
          <cell r="T3477" t="str">
            <v>USD</v>
          </cell>
          <cell r="U3477" t="str">
            <v>ASSETS</v>
          </cell>
          <cell r="V3477" t="str">
            <v>OTHER ASSETS</v>
          </cell>
        </row>
        <row r="3478">
          <cell r="C3478" t="str">
            <v>S3   G78941084KUSD</v>
          </cell>
          <cell r="D3478" t="str">
            <v>CBIH****</v>
          </cell>
          <cell r="E3478" t="str">
            <v>OTHER</v>
          </cell>
          <cell r="F3478" t="str">
            <v>Balance Sheet</v>
          </cell>
          <cell r="G3478">
            <v>-398128.95</v>
          </cell>
          <cell r="H3478">
            <v>-405935.4</v>
          </cell>
          <cell r="I3478">
            <v>-413741.85</v>
          </cell>
          <cell r="J3478">
            <v>-421548.3</v>
          </cell>
          <cell r="K3478">
            <v>-429354.75</v>
          </cell>
          <cell r="L3478">
            <v>-437161.2</v>
          </cell>
          <cell r="M3478">
            <v>-444967.65</v>
          </cell>
          <cell r="N3478">
            <v>-452774.1</v>
          </cell>
          <cell r="O3478">
            <v>-460580.55</v>
          </cell>
          <cell r="P3478">
            <v>-468387</v>
          </cell>
          <cell r="Q3478">
            <v>-476193.45</v>
          </cell>
          <cell r="R3478">
            <v>-483999.9</v>
          </cell>
          <cell r="S3478">
            <v>-5292773.1000000006</v>
          </cell>
          <cell r="T3478" t="str">
            <v>USD</v>
          </cell>
          <cell r="U3478" t="str">
            <v>ASSETS</v>
          </cell>
          <cell r="V3478" t="str">
            <v>OTHER ASSETS</v>
          </cell>
        </row>
        <row r="3479">
          <cell r="C3479" t="str">
            <v>S3   G7894401BMUSD</v>
          </cell>
          <cell r="D3479" t="str">
            <v>CBIH****</v>
          </cell>
          <cell r="E3479" t="str">
            <v>OTHER</v>
          </cell>
          <cell r="F3479" t="str">
            <v>Balance Sheet</v>
          </cell>
          <cell r="G3479">
            <v>-2367558.5</v>
          </cell>
          <cell r="H3479">
            <v>-2422618</v>
          </cell>
          <cell r="I3479">
            <v>-2477677.5</v>
          </cell>
          <cell r="J3479">
            <v>-2532737</v>
          </cell>
          <cell r="K3479">
            <v>-2587796.5</v>
          </cell>
          <cell r="L3479">
            <v>-2642856</v>
          </cell>
          <cell r="M3479">
            <v>-2697915.5</v>
          </cell>
          <cell r="N3479">
            <v>-2752975</v>
          </cell>
          <cell r="O3479">
            <v>-2808034.5</v>
          </cell>
          <cell r="P3479">
            <v>-2863094</v>
          </cell>
          <cell r="Q3479">
            <v>-2918153.5</v>
          </cell>
          <cell r="R3479">
            <v>-2973213</v>
          </cell>
          <cell r="S3479">
            <v>-32044629</v>
          </cell>
          <cell r="T3479" t="str">
            <v>USD</v>
          </cell>
          <cell r="U3479" t="str">
            <v>ASSETS</v>
          </cell>
          <cell r="V3479" t="str">
            <v>OTHER ASSETS</v>
          </cell>
        </row>
        <row r="3480">
          <cell r="C3480" t="str">
            <v>S3   G7894401EMUSD</v>
          </cell>
          <cell r="D3480" t="str">
            <v>CBIH****</v>
          </cell>
          <cell r="E3480" t="str">
            <v>OTHER</v>
          </cell>
          <cell r="F3480" t="str">
            <v>Balance Sheet</v>
          </cell>
          <cell r="G3480">
            <v>-20094.689999999999</v>
          </cell>
          <cell r="H3480">
            <v>-20703.62</v>
          </cell>
          <cell r="I3480">
            <v>-21312.55</v>
          </cell>
          <cell r="J3480">
            <v>-21921.48</v>
          </cell>
          <cell r="K3480">
            <v>-22530.41</v>
          </cell>
          <cell r="L3480">
            <v>-23139.34</v>
          </cell>
          <cell r="M3480">
            <v>-23748.27</v>
          </cell>
          <cell r="N3480">
            <v>-24357.200000000001</v>
          </cell>
          <cell r="O3480">
            <v>-24966.13</v>
          </cell>
          <cell r="P3480">
            <v>-25575.06</v>
          </cell>
          <cell r="Q3480">
            <v>-26183.99</v>
          </cell>
          <cell r="R3480">
            <v>-26792.92</v>
          </cell>
          <cell r="S3480">
            <v>-281325.65999999997</v>
          </cell>
          <cell r="T3480" t="str">
            <v>USD</v>
          </cell>
          <cell r="U3480" t="str">
            <v>ASSETS</v>
          </cell>
          <cell r="V3480" t="str">
            <v>OTHER ASSETS</v>
          </cell>
        </row>
        <row r="3481">
          <cell r="C3481" t="str">
            <v>S3   G7894401IVUSD</v>
          </cell>
          <cell r="D3481" t="str">
            <v>CBIH****</v>
          </cell>
          <cell r="E3481" t="str">
            <v>OTHER</v>
          </cell>
          <cell r="F3481" t="str">
            <v>Balance Sheet</v>
          </cell>
          <cell r="G3481">
            <v>-530627.93000000005</v>
          </cell>
          <cell r="H3481">
            <v>-547744.96</v>
          </cell>
          <cell r="I3481">
            <v>-564861.99</v>
          </cell>
          <cell r="J3481">
            <v>-581979.02</v>
          </cell>
          <cell r="K3481">
            <v>-599096.05000000005</v>
          </cell>
          <cell r="L3481">
            <v>-616213.07999999996</v>
          </cell>
          <cell r="M3481">
            <v>-633330.11</v>
          </cell>
          <cell r="N3481">
            <v>-650447.14</v>
          </cell>
          <cell r="O3481">
            <v>-667564.17000000004</v>
          </cell>
          <cell r="P3481">
            <v>-684681.2</v>
          </cell>
          <cell r="Q3481">
            <v>-701798.23</v>
          </cell>
          <cell r="R3481">
            <v>-718915.26</v>
          </cell>
          <cell r="S3481">
            <v>-7497259.1400000006</v>
          </cell>
          <cell r="T3481" t="str">
            <v>USD</v>
          </cell>
          <cell r="U3481" t="str">
            <v>ASSETS</v>
          </cell>
          <cell r="V3481" t="str">
            <v>OTHER ASSETS</v>
          </cell>
        </row>
        <row r="3482">
          <cell r="C3482" t="str">
            <v>S3   G7894401MZUSD</v>
          </cell>
          <cell r="D3482" t="str">
            <v>CBIH****</v>
          </cell>
          <cell r="E3482" t="str">
            <v>OTHER</v>
          </cell>
          <cell r="F3482" t="str">
            <v>Balance Sheet</v>
          </cell>
          <cell r="G3482">
            <v>-1307142.77</v>
          </cell>
          <cell r="H3482">
            <v>-1328571.3400000001</v>
          </cell>
          <cell r="I3482">
            <v>-1349999.91</v>
          </cell>
          <cell r="J3482">
            <v>-1371428.48</v>
          </cell>
          <cell r="K3482">
            <v>-1392857.05</v>
          </cell>
          <cell r="L3482">
            <v>-1414285.62</v>
          </cell>
          <cell r="M3482">
            <v>-1435714.19</v>
          </cell>
          <cell r="N3482">
            <v>-1457142.76</v>
          </cell>
          <cell r="O3482">
            <v>-1478571.33</v>
          </cell>
          <cell r="P3482">
            <v>-1499999.9</v>
          </cell>
          <cell r="Q3482">
            <v>-1521428.47</v>
          </cell>
          <cell r="R3482">
            <v>-1542857.04</v>
          </cell>
          <cell r="S3482">
            <v>-17099998.859999999</v>
          </cell>
          <cell r="T3482" t="str">
            <v>USD</v>
          </cell>
          <cell r="U3482" t="str">
            <v>ASSETS</v>
          </cell>
          <cell r="V3482" t="str">
            <v>OTHER ASSETS</v>
          </cell>
        </row>
        <row r="3483">
          <cell r="C3483" t="str">
            <v>S3   G7894401RQUSD</v>
          </cell>
          <cell r="D3483" t="str">
            <v>CBIH****</v>
          </cell>
          <cell r="E3483" t="str">
            <v>OTHER</v>
          </cell>
          <cell r="F3483" t="str">
            <v>Balance Sheet</v>
          </cell>
          <cell r="G3483">
            <v>-3685.36</v>
          </cell>
          <cell r="H3483">
            <v>-4146.03</v>
          </cell>
          <cell r="I3483">
            <v>-4606.7</v>
          </cell>
          <cell r="J3483">
            <v>-5067.37</v>
          </cell>
          <cell r="K3483">
            <v>-5528.04</v>
          </cell>
          <cell r="L3483">
            <v>-5988.71</v>
          </cell>
          <cell r="M3483">
            <v>-6449.38</v>
          </cell>
          <cell r="N3483">
            <v>-6910.05</v>
          </cell>
          <cell r="O3483">
            <v>-7370.72</v>
          </cell>
          <cell r="P3483">
            <v>-7831.39</v>
          </cell>
          <cell r="Q3483">
            <v>-8292.06</v>
          </cell>
          <cell r="R3483">
            <v>-8752.73</v>
          </cell>
          <cell r="S3483">
            <v>-74628.539999999994</v>
          </cell>
          <cell r="T3483" t="str">
            <v>USD</v>
          </cell>
          <cell r="U3483" t="str">
            <v>ASSETS</v>
          </cell>
          <cell r="V3483" t="str">
            <v>OTHER ASSETS</v>
          </cell>
        </row>
        <row r="3484">
          <cell r="C3484" t="str">
            <v>S3   G7894402BMUSD</v>
          </cell>
          <cell r="D3484" t="str">
            <v>CBIH****</v>
          </cell>
          <cell r="E3484" t="str">
            <v>OTHER</v>
          </cell>
          <cell r="F3484" t="str">
            <v>Balance Sheet</v>
          </cell>
          <cell r="G3484">
            <v>-272699.2</v>
          </cell>
          <cell r="H3484">
            <v>-279350.40000000002</v>
          </cell>
          <cell r="I3484">
            <v>-286001.59999999998</v>
          </cell>
          <cell r="J3484">
            <v>-292652.79999999999</v>
          </cell>
          <cell r="K3484">
            <v>-299304</v>
          </cell>
          <cell r="L3484">
            <v>-305955.20000000001</v>
          </cell>
          <cell r="M3484">
            <v>-312606.40000000002</v>
          </cell>
          <cell r="N3484">
            <v>-319257.59999999998</v>
          </cell>
          <cell r="O3484">
            <v>-325908.8</v>
          </cell>
          <cell r="P3484">
            <v>-332560</v>
          </cell>
          <cell r="Q3484">
            <v>-339211.2</v>
          </cell>
          <cell r="R3484">
            <v>-345862.40000000002</v>
          </cell>
          <cell r="S3484">
            <v>-3711369.6</v>
          </cell>
          <cell r="T3484" t="str">
            <v>USD</v>
          </cell>
          <cell r="U3484" t="str">
            <v>ASSETS</v>
          </cell>
          <cell r="V3484" t="str">
            <v>OTHER ASSETS</v>
          </cell>
        </row>
        <row r="3485">
          <cell r="C3485" t="str">
            <v>S3   G7894402MZUSD</v>
          </cell>
          <cell r="D3485" t="str">
            <v>CBIH****</v>
          </cell>
          <cell r="E3485" t="str">
            <v>OTHER</v>
          </cell>
          <cell r="F3485" t="str">
            <v>Balance Sheet</v>
          </cell>
          <cell r="G3485">
            <v>-373698.81</v>
          </cell>
          <cell r="H3485">
            <v>-379825.02</v>
          </cell>
          <cell r="I3485">
            <v>-385951.23</v>
          </cell>
          <cell r="J3485">
            <v>-392077.44</v>
          </cell>
          <cell r="K3485">
            <v>-398203.65</v>
          </cell>
          <cell r="L3485">
            <v>-404329.86</v>
          </cell>
          <cell r="M3485">
            <v>-410456.07</v>
          </cell>
          <cell r="N3485">
            <v>-416582.28</v>
          </cell>
          <cell r="O3485">
            <v>-422708.49</v>
          </cell>
          <cell r="P3485">
            <v>-428834.7</v>
          </cell>
          <cell r="Q3485">
            <v>-434960.91</v>
          </cell>
          <cell r="R3485">
            <v>-441087.12</v>
          </cell>
          <cell r="S3485">
            <v>-4888715.58</v>
          </cell>
          <cell r="T3485" t="str">
            <v>USD</v>
          </cell>
          <cell r="U3485" t="str">
            <v>ASSETS</v>
          </cell>
          <cell r="V3485" t="str">
            <v>OTHER ASSETS</v>
          </cell>
        </row>
        <row r="3486">
          <cell r="C3486" t="str">
            <v>S3   G7894403BMUSD</v>
          </cell>
          <cell r="D3486" t="str">
            <v>CBIH****</v>
          </cell>
          <cell r="E3486" t="str">
            <v>OTHER</v>
          </cell>
          <cell r="F3486" t="str">
            <v>Balance Sheet</v>
          </cell>
          <cell r="G3486">
            <v>-151010.69</v>
          </cell>
          <cell r="H3486">
            <v>-155092.06</v>
          </cell>
          <cell r="I3486">
            <v>-159173.43</v>
          </cell>
          <cell r="J3486">
            <v>-163254.79999999999</v>
          </cell>
          <cell r="K3486">
            <v>-167336.17000000001</v>
          </cell>
          <cell r="L3486">
            <v>-171417.54</v>
          </cell>
          <cell r="M3486">
            <v>-175498.91</v>
          </cell>
          <cell r="N3486">
            <v>-179580.28</v>
          </cell>
          <cell r="O3486">
            <v>-183661.65</v>
          </cell>
          <cell r="P3486">
            <v>-187743.02</v>
          </cell>
          <cell r="Q3486">
            <v>-191824.39</v>
          </cell>
          <cell r="R3486">
            <v>-195905.76</v>
          </cell>
          <cell r="S3486">
            <v>-2081498.7</v>
          </cell>
          <cell r="T3486" t="str">
            <v>USD</v>
          </cell>
          <cell r="U3486" t="str">
            <v>ASSETS</v>
          </cell>
          <cell r="V3486" t="str">
            <v>OTHER ASSETS</v>
          </cell>
        </row>
        <row r="3487">
          <cell r="C3487" t="str">
            <v>S3   G7894403SEUSD</v>
          </cell>
          <cell r="D3487" t="str">
            <v>CBIH****</v>
          </cell>
          <cell r="E3487" t="str">
            <v>OTHER</v>
          </cell>
          <cell r="F3487" t="str">
            <v>Balance Sheet</v>
          </cell>
          <cell r="G3487">
            <v>-2203358.64</v>
          </cell>
          <cell r="H3487">
            <v>-2242704.33</v>
          </cell>
          <cell r="I3487">
            <v>-2282050.02</v>
          </cell>
          <cell r="J3487">
            <v>-2321395.71</v>
          </cell>
          <cell r="K3487">
            <v>-2360741.4</v>
          </cell>
          <cell r="L3487">
            <v>-2400087.09</v>
          </cell>
          <cell r="M3487">
            <v>-2439432.7799999998</v>
          </cell>
          <cell r="N3487">
            <v>-2478778.4700000002</v>
          </cell>
          <cell r="O3487">
            <v>-2518124.16</v>
          </cell>
          <cell r="P3487">
            <v>-2557469.85</v>
          </cell>
          <cell r="Q3487">
            <v>-2596815.54</v>
          </cell>
          <cell r="R3487">
            <v>-2636161.23</v>
          </cell>
          <cell r="S3487">
            <v>-29037119.219999999</v>
          </cell>
          <cell r="T3487" t="str">
            <v>USD</v>
          </cell>
          <cell r="U3487" t="str">
            <v>ASSETS</v>
          </cell>
          <cell r="V3487" t="str">
            <v>OTHER ASSETS</v>
          </cell>
        </row>
        <row r="3488">
          <cell r="C3488" t="str">
            <v>S3   G7894404BMUSD</v>
          </cell>
          <cell r="D3488" t="str">
            <v>CBIH****</v>
          </cell>
          <cell r="E3488" t="str">
            <v>OTHER</v>
          </cell>
          <cell r="F3488" t="str">
            <v>Balance Sheet</v>
          </cell>
          <cell r="G3488">
            <v>-495018.54</v>
          </cell>
          <cell r="H3488">
            <v>-510986.88</v>
          </cell>
          <cell r="I3488">
            <v>-526955.22</v>
          </cell>
          <cell r="J3488">
            <v>-542923.56000000006</v>
          </cell>
          <cell r="K3488">
            <v>-558891.9</v>
          </cell>
          <cell r="L3488">
            <v>-574860.24</v>
          </cell>
          <cell r="M3488">
            <v>-590828.57999999996</v>
          </cell>
          <cell r="N3488">
            <v>-606796.92000000004</v>
          </cell>
          <cell r="O3488">
            <v>-622765.26</v>
          </cell>
          <cell r="P3488">
            <v>-638733.6</v>
          </cell>
          <cell r="Q3488">
            <v>-654701.93999999994</v>
          </cell>
          <cell r="R3488">
            <v>-670670.28</v>
          </cell>
          <cell r="S3488">
            <v>-6994132.919999999</v>
          </cell>
          <cell r="T3488" t="str">
            <v>USD</v>
          </cell>
          <cell r="U3488" t="str">
            <v>ASSETS</v>
          </cell>
          <cell r="V3488" t="str">
            <v>OTHER ASSETS</v>
          </cell>
        </row>
        <row r="3489">
          <cell r="C3489" t="str">
            <v>S3   G7894404IMUSD</v>
          </cell>
          <cell r="D3489" t="str">
            <v>CBIH****</v>
          </cell>
          <cell r="E3489" t="str">
            <v>OTHER</v>
          </cell>
          <cell r="F3489" t="str">
            <v>Balance Sheet</v>
          </cell>
          <cell r="G3489">
            <v>-160389.21</v>
          </cell>
          <cell r="H3489">
            <v>-169823.87</v>
          </cell>
          <cell r="I3489">
            <v>-179258.53</v>
          </cell>
          <cell r="J3489">
            <v>-188693.19</v>
          </cell>
          <cell r="K3489">
            <v>-198127.85</v>
          </cell>
          <cell r="L3489">
            <v>-207562.51</v>
          </cell>
          <cell r="M3489">
            <v>-216997.17</v>
          </cell>
          <cell r="N3489">
            <v>-226431.83</v>
          </cell>
          <cell r="O3489">
            <v>-235866.49</v>
          </cell>
          <cell r="P3489">
            <v>-245301.15</v>
          </cell>
          <cell r="Q3489">
            <v>-254735.81</v>
          </cell>
          <cell r="R3489">
            <v>-264170.46999999997</v>
          </cell>
          <cell r="S3489">
            <v>-2547358.08</v>
          </cell>
          <cell r="T3489" t="str">
            <v>USD</v>
          </cell>
          <cell r="U3489" t="str">
            <v>ASSETS</v>
          </cell>
          <cell r="V3489" t="str">
            <v>OTHER ASSETS</v>
          </cell>
        </row>
        <row r="3490">
          <cell r="C3490" t="str">
            <v>S3   G7894404SEUSD</v>
          </cell>
          <cell r="D3490" t="str">
            <v>CBIH****</v>
          </cell>
          <cell r="E3490" t="str">
            <v>OTHER</v>
          </cell>
          <cell r="F3490" t="str">
            <v>Balance Sheet</v>
          </cell>
          <cell r="G3490">
            <v>-82714.45</v>
          </cell>
          <cell r="H3490">
            <v>-84402.5</v>
          </cell>
          <cell r="I3490">
            <v>-86090.55</v>
          </cell>
          <cell r="J3490">
            <v>-87778.6</v>
          </cell>
          <cell r="K3490">
            <v>-89466.65</v>
          </cell>
          <cell r="L3490">
            <v>-91154.7</v>
          </cell>
          <cell r="M3490">
            <v>-92842.75</v>
          </cell>
          <cell r="N3490">
            <v>-94530.8</v>
          </cell>
          <cell r="O3490">
            <v>-96218.85</v>
          </cell>
          <cell r="P3490">
            <v>-97906.9</v>
          </cell>
          <cell r="Q3490">
            <v>-99594.95</v>
          </cell>
          <cell r="R3490">
            <v>-101283</v>
          </cell>
          <cell r="S3490">
            <v>-1103984.7</v>
          </cell>
          <cell r="T3490" t="str">
            <v>USD</v>
          </cell>
          <cell r="U3490" t="str">
            <v>ASSETS</v>
          </cell>
          <cell r="V3490" t="str">
            <v>OTHER ASSETS</v>
          </cell>
        </row>
        <row r="3491">
          <cell r="C3491" t="str">
            <v>S3   G7894601CAUSD</v>
          </cell>
          <cell r="D3491" t="str">
            <v>CBIH****</v>
          </cell>
          <cell r="E3491" t="str">
            <v>OTHER</v>
          </cell>
          <cell r="F3491" t="str">
            <v>Balance Sheet</v>
          </cell>
          <cell r="G3491">
            <v>-94460.33</v>
          </cell>
          <cell r="H3491">
            <v>-96008.86</v>
          </cell>
          <cell r="I3491">
            <v>-97557.39</v>
          </cell>
          <cell r="J3491">
            <v>-99105.919999999998</v>
          </cell>
          <cell r="K3491">
            <v>-100654.45</v>
          </cell>
          <cell r="L3491">
            <v>-102202.98</v>
          </cell>
          <cell r="M3491">
            <v>-103751.51</v>
          </cell>
          <cell r="N3491">
            <v>-105300.04</v>
          </cell>
          <cell r="O3491">
            <v>-106848.57</v>
          </cell>
          <cell r="P3491">
            <v>-108397.1</v>
          </cell>
          <cell r="Q3491">
            <v>-109945.63</v>
          </cell>
          <cell r="R3491">
            <v>-111494.16</v>
          </cell>
          <cell r="S3491">
            <v>-1235726.94</v>
          </cell>
          <cell r="T3491" t="str">
            <v>USD</v>
          </cell>
          <cell r="U3491" t="str">
            <v>ASSETS</v>
          </cell>
          <cell r="V3491" t="str">
            <v>OTHER ASSETS</v>
          </cell>
        </row>
        <row r="3492">
          <cell r="C3492" t="str">
            <v>BU   G774510170USD</v>
          </cell>
          <cell r="D3492" t="str">
            <v>DBEF****</v>
          </cell>
          <cell r="E3492" t="str">
            <v>LT LIABILITIES</v>
          </cell>
          <cell r="F3492" t="str">
            <v>Balance Sheet</v>
          </cell>
          <cell r="G3492">
            <v>-825149.53</v>
          </cell>
          <cell r="H3492">
            <v>-825149.53</v>
          </cell>
          <cell r="I3492">
            <v>-825149.53</v>
          </cell>
          <cell r="J3492">
            <v>-825149.53</v>
          </cell>
          <cell r="K3492">
            <v>-825149.53</v>
          </cell>
          <cell r="L3492">
            <v>-825149.53</v>
          </cell>
          <cell r="M3492">
            <v>-825149.53</v>
          </cell>
          <cell r="N3492">
            <v>-825149.53</v>
          </cell>
          <cell r="O3492">
            <v>-825149.53</v>
          </cell>
          <cell r="P3492">
            <v>-825149.53</v>
          </cell>
          <cell r="Q3492">
            <v>-825149.53</v>
          </cell>
          <cell r="R3492">
            <v>-825149.53</v>
          </cell>
          <cell r="S3492">
            <v>-9901794.3600000013</v>
          </cell>
          <cell r="T3492" t="str">
            <v>USD</v>
          </cell>
          <cell r="U3492" t="str">
            <v>LIABILITIES</v>
          </cell>
          <cell r="V3492" t="str">
            <v>OTHER LIAB</v>
          </cell>
        </row>
        <row r="3493">
          <cell r="C3493" t="str">
            <v>BU   G7745101P1USD</v>
          </cell>
          <cell r="D3493" t="str">
            <v>DBEF****</v>
          </cell>
          <cell r="E3493" t="str">
            <v>LT LIABILITIES</v>
          </cell>
          <cell r="F3493" t="str">
            <v>Balance Sheet</v>
          </cell>
          <cell r="G3493">
            <v>0</v>
          </cell>
          <cell r="H3493">
            <v>0</v>
          </cell>
          <cell r="I3493">
            <v>0</v>
          </cell>
          <cell r="J3493">
            <v>0</v>
          </cell>
          <cell r="K3493">
            <v>0</v>
          </cell>
          <cell r="L3493">
            <v>0</v>
          </cell>
          <cell r="M3493">
            <v>-2352896.81</v>
          </cell>
          <cell r="N3493">
            <v>-2352896.81</v>
          </cell>
          <cell r="O3493">
            <v>-2352896.81</v>
          </cell>
          <cell r="P3493">
            <v>-2352896.81</v>
          </cell>
          <cell r="Q3493">
            <v>-2352896.81</v>
          </cell>
          <cell r="R3493">
            <v>-2352896.81</v>
          </cell>
          <cell r="S3493">
            <v>-14117380.860000001</v>
          </cell>
          <cell r="T3493" t="str">
            <v>USD</v>
          </cell>
          <cell r="U3493" t="str">
            <v>LIABILITIES</v>
          </cell>
          <cell r="V3493" t="str">
            <v>OTHER LIAB</v>
          </cell>
        </row>
        <row r="3494">
          <cell r="C3494" t="str">
            <v>BU   G7745101P7USD</v>
          </cell>
          <cell r="D3494" t="str">
            <v>DBEF****</v>
          </cell>
          <cell r="E3494" t="str">
            <v>LT LIABILITIES</v>
          </cell>
          <cell r="F3494" t="str">
            <v>Balance Sheet</v>
          </cell>
          <cell r="G3494">
            <v>-938854.34</v>
          </cell>
          <cell r="H3494">
            <v>-938854.34</v>
          </cell>
          <cell r="I3494">
            <v>-938854.34</v>
          </cell>
          <cell r="J3494">
            <v>-938854.34</v>
          </cell>
          <cell r="K3494">
            <v>-938854.34</v>
          </cell>
          <cell r="L3494">
            <v>-938854.34</v>
          </cell>
          <cell r="M3494">
            <v>-938854.34</v>
          </cell>
          <cell r="N3494">
            <v>-938854.34</v>
          </cell>
          <cell r="O3494">
            <v>-938854.34</v>
          </cell>
          <cell r="P3494">
            <v>-938854.34</v>
          </cell>
          <cell r="Q3494">
            <v>-938854.34</v>
          </cell>
          <cell r="R3494">
            <v>-938854.34</v>
          </cell>
          <cell r="S3494">
            <v>-11266252.08</v>
          </cell>
          <cell r="T3494" t="str">
            <v>USD</v>
          </cell>
          <cell r="U3494" t="str">
            <v>LIABILITIES</v>
          </cell>
          <cell r="V3494" t="str">
            <v>OTHER LIAB</v>
          </cell>
        </row>
        <row r="3495">
          <cell r="C3495" t="str">
            <v>BU   G7745101TOUSD</v>
          </cell>
          <cell r="D3495" t="str">
            <v>DBEF****</v>
          </cell>
          <cell r="E3495" t="str">
            <v>LT LIABILITIES</v>
          </cell>
          <cell r="F3495" t="str">
            <v>Balance Sheet</v>
          </cell>
          <cell r="G3495">
            <v>-703295.61</v>
          </cell>
          <cell r="H3495">
            <v>-927258.01</v>
          </cell>
          <cell r="I3495">
            <v>-1165590.44</v>
          </cell>
          <cell r="J3495">
            <v>-1433695.45</v>
          </cell>
          <cell r="K3495">
            <v>-1687716.58</v>
          </cell>
          <cell r="L3495">
            <v>-2015852.19</v>
          </cell>
          <cell r="M3495">
            <v>0</v>
          </cell>
          <cell r="N3495">
            <v>0</v>
          </cell>
          <cell r="O3495">
            <v>0</v>
          </cell>
          <cell r="P3495">
            <v>0</v>
          </cell>
          <cell r="Q3495">
            <v>0</v>
          </cell>
          <cell r="R3495">
            <v>0</v>
          </cell>
          <cell r="S3495">
            <v>-7933408.2799999993</v>
          </cell>
          <cell r="T3495" t="str">
            <v>USD</v>
          </cell>
          <cell r="U3495" t="str">
            <v>LIABILITIES</v>
          </cell>
          <cell r="V3495" t="str">
            <v>OTHER LIAB</v>
          </cell>
        </row>
        <row r="3496">
          <cell r="C3496" t="str">
            <v>BU   G784510170USD</v>
          </cell>
          <cell r="D3496" t="str">
            <v>DBEF****</v>
          </cell>
          <cell r="E3496" t="str">
            <v>LT LIABILITIES</v>
          </cell>
          <cell r="F3496" t="str">
            <v>Balance Sheet</v>
          </cell>
          <cell r="G3496">
            <v>797644.45</v>
          </cell>
          <cell r="H3496">
            <v>811396.94</v>
          </cell>
          <cell r="I3496">
            <v>825149.43</v>
          </cell>
          <cell r="J3496">
            <v>838901.92</v>
          </cell>
          <cell r="K3496">
            <v>825149.53</v>
          </cell>
          <cell r="L3496">
            <v>825149.53</v>
          </cell>
          <cell r="M3496">
            <v>825149.53</v>
          </cell>
          <cell r="N3496">
            <v>825149.53</v>
          </cell>
          <cell r="O3496">
            <v>825149.53</v>
          </cell>
          <cell r="P3496">
            <v>825149.53</v>
          </cell>
          <cell r="Q3496">
            <v>825149.53</v>
          </cell>
          <cell r="R3496">
            <v>825149.53</v>
          </cell>
          <cell r="S3496">
            <v>9874288.9800000004</v>
          </cell>
          <cell r="T3496" t="str">
            <v>USD</v>
          </cell>
          <cell r="U3496" t="str">
            <v>LIABILITIES</v>
          </cell>
          <cell r="V3496" t="str">
            <v>OTHER LIAB</v>
          </cell>
        </row>
        <row r="3497">
          <cell r="C3497" t="str">
            <v>BU   G7845101P1USD</v>
          </cell>
          <cell r="D3497" t="str">
            <v>DBEF****</v>
          </cell>
          <cell r="E3497" t="str">
            <v>LT LIABILITIES</v>
          </cell>
          <cell r="F3497" t="str">
            <v>Balance Sheet</v>
          </cell>
          <cell r="G3497">
            <v>0</v>
          </cell>
          <cell r="H3497">
            <v>0</v>
          </cell>
          <cell r="I3497">
            <v>0</v>
          </cell>
          <cell r="J3497">
            <v>0</v>
          </cell>
          <cell r="K3497">
            <v>0</v>
          </cell>
          <cell r="L3497">
            <v>0</v>
          </cell>
          <cell r="M3497">
            <v>28010.68</v>
          </cell>
          <cell r="N3497">
            <v>56021.36</v>
          </cell>
          <cell r="O3497">
            <v>84032.04</v>
          </cell>
          <cell r="P3497">
            <v>112042.72</v>
          </cell>
          <cell r="Q3497">
            <v>140053.4</v>
          </cell>
          <cell r="R3497">
            <v>168064.08</v>
          </cell>
          <cell r="S3497">
            <v>588224.28</v>
          </cell>
          <cell r="T3497" t="str">
            <v>USD</v>
          </cell>
          <cell r="U3497" t="str">
            <v>LIABILITIES</v>
          </cell>
          <cell r="V3497" t="str">
            <v>OTHER LIAB</v>
          </cell>
        </row>
        <row r="3498">
          <cell r="C3498" t="str">
            <v>WM   A2041001FMUSD</v>
          </cell>
          <cell r="D3498" t="str">
            <v>CACAFA**</v>
          </cell>
          <cell r="E3498" t="str">
            <v>TRADE RECEIVABLES</v>
          </cell>
          <cell r="F3498" t="str">
            <v>Balance Sheet</v>
          </cell>
          <cell r="G3498">
            <v>1479832.23</v>
          </cell>
          <cell r="H3498">
            <v>1449006.81</v>
          </cell>
          <cell r="I3498">
            <v>1558771.73</v>
          </cell>
          <cell r="J3498">
            <v>1624255.41</v>
          </cell>
          <cell r="K3498">
            <v>2070117.3</v>
          </cell>
          <cell r="L3498">
            <v>1632723.44</v>
          </cell>
          <cell r="M3498">
            <v>1630731.88</v>
          </cell>
          <cell r="N3498">
            <v>1656900.7</v>
          </cell>
          <cell r="O3498">
            <v>1616594.95</v>
          </cell>
          <cell r="P3498">
            <v>2128313.8199999998</v>
          </cell>
          <cell r="Q3498">
            <v>1624365.89</v>
          </cell>
          <cell r="R3498">
            <v>2033739.16</v>
          </cell>
          <cell r="S3498">
            <v>20505353.32</v>
          </cell>
          <cell r="T3498" t="str">
            <v>USD</v>
          </cell>
          <cell r="U3498" t="str">
            <v>ASSETS</v>
          </cell>
          <cell r="V3498" t="str">
            <v>CURRENT ASSETS</v>
          </cell>
        </row>
        <row r="3499">
          <cell r="C3499" t="str">
            <v>WM   A2041001VMUSD</v>
          </cell>
          <cell r="D3499" t="str">
            <v>CACAFA**</v>
          </cell>
          <cell r="E3499" t="str">
            <v>TRADE RECEIVABLES</v>
          </cell>
          <cell r="F3499" t="str">
            <v>Balance Sheet</v>
          </cell>
          <cell r="G3499">
            <v>46892.44</v>
          </cell>
          <cell r="H3499">
            <v>52981.63</v>
          </cell>
          <cell r="I3499">
            <v>51693.03</v>
          </cell>
          <cell r="J3499">
            <v>52279.44</v>
          </cell>
          <cell r="K3499">
            <v>78318.039999999994</v>
          </cell>
          <cell r="L3499">
            <v>74139.039999999994</v>
          </cell>
          <cell r="M3499">
            <v>122280.51</v>
          </cell>
          <cell r="N3499">
            <v>122304.53</v>
          </cell>
          <cell r="O3499">
            <v>67713.45</v>
          </cell>
          <cell r="P3499">
            <v>153342.39000000001</v>
          </cell>
          <cell r="Q3499">
            <v>153436.26999999999</v>
          </cell>
          <cell r="R3499">
            <v>68536.539999999994</v>
          </cell>
          <cell r="S3499">
            <v>1043917.31</v>
          </cell>
          <cell r="T3499" t="str">
            <v>USD</v>
          </cell>
          <cell r="U3499" t="str">
            <v>ASSETS</v>
          </cell>
          <cell r="V3499" t="str">
            <v>CURRENT ASSETS</v>
          </cell>
        </row>
        <row r="3500">
          <cell r="C3500" t="str">
            <v>WM   A2041003USD</v>
          </cell>
          <cell r="D3500" t="str">
            <v>CACAFA**</v>
          </cell>
          <cell r="E3500" t="str">
            <v>TRADE RECEIVABLES</v>
          </cell>
          <cell r="F3500" t="str">
            <v>Balance Sheet</v>
          </cell>
          <cell r="G3500">
            <v>0</v>
          </cell>
          <cell r="H3500">
            <v>46509.11</v>
          </cell>
          <cell r="I3500">
            <v>46509.11</v>
          </cell>
          <cell r="J3500">
            <v>0</v>
          </cell>
          <cell r="K3500">
            <v>0</v>
          </cell>
          <cell r="L3500">
            <v>0</v>
          </cell>
          <cell r="M3500">
            <v>0</v>
          </cell>
          <cell r="N3500">
            <v>0</v>
          </cell>
          <cell r="O3500">
            <v>0</v>
          </cell>
          <cell r="P3500">
            <v>46509.11</v>
          </cell>
          <cell r="Q3500">
            <v>0</v>
          </cell>
          <cell r="R3500">
            <v>0</v>
          </cell>
          <cell r="S3500">
            <v>139527.33000000002</v>
          </cell>
          <cell r="T3500" t="str">
            <v>USD</v>
          </cell>
          <cell r="U3500" t="str">
            <v>ASSETS</v>
          </cell>
          <cell r="V3500" t="str">
            <v>CURRENT ASSETS</v>
          </cell>
        </row>
        <row r="3501">
          <cell r="C3501" t="str">
            <v>WM   A2041006USD</v>
          </cell>
          <cell r="D3501" t="str">
            <v>CACAFA**</v>
          </cell>
          <cell r="E3501" t="str">
            <v>TRADE RECEIVABLES</v>
          </cell>
          <cell r="F3501" t="str">
            <v>Balance Sheet</v>
          </cell>
          <cell r="G3501">
            <v>-64343.6</v>
          </cell>
          <cell r="H3501">
            <v>-76722.67</v>
          </cell>
          <cell r="I3501">
            <v>39895.120000000003</v>
          </cell>
          <cell r="J3501">
            <v>42098.15</v>
          </cell>
          <cell r="K3501">
            <v>129605.22</v>
          </cell>
          <cell r="L3501">
            <v>18812.810000000001</v>
          </cell>
          <cell r="M3501">
            <v>-15907.05</v>
          </cell>
          <cell r="N3501">
            <v>-15706.32</v>
          </cell>
          <cell r="O3501">
            <v>-21907.19</v>
          </cell>
          <cell r="P3501">
            <v>26035.040000000001</v>
          </cell>
          <cell r="Q3501">
            <v>26908.19</v>
          </cell>
          <cell r="R3501">
            <v>1816.82</v>
          </cell>
          <cell r="S3501">
            <v>90584.52</v>
          </cell>
          <cell r="T3501" t="str">
            <v>USD</v>
          </cell>
          <cell r="U3501" t="str">
            <v>ASSETS</v>
          </cell>
          <cell r="V3501" t="str">
            <v>CURRENT ASSETS</v>
          </cell>
        </row>
        <row r="3502">
          <cell r="C3502" t="str">
            <v>WM   A3051001USD</v>
          </cell>
          <cell r="D3502" t="str">
            <v>CACAFA**</v>
          </cell>
          <cell r="E3502" t="str">
            <v>TRADE RECEIVABLES</v>
          </cell>
          <cell r="F3502" t="str">
            <v>Balance Sheet</v>
          </cell>
          <cell r="G3502">
            <v>8579.85</v>
          </cell>
          <cell r="H3502">
            <v>8100.95</v>
          </cell>
          <cell r="I3502">
            <v>8788.19</v>
          </cell>
          <cell r="J3502">
            <v>8909.94</v>
          </cell>
          <cell r="K3502">
            <v>9488.9599999999991</v>
          </cell>
          <cell r="L3502">
            <v>9461.9</v>
          </cell>
          <cell r="M3502">
            <v>9375.32</v>
          </cell>
          <cell r="N3502">
            <v>9325.27</v>
          </cell>
          <cell r="O3502">
            <v>9180.51</v>
          </cell>
          <cell r="P3502">
            <v>23353.360000000001</v>
          </cell>
          <cell r="Q3502">
            <v>23688.83</v>
          </cell>
          <cell r="R3502">
            <v>23337.51</v>
          </cell>
          <cell r="S3502">
            <v>151590.59</v>
          </cell>
          <cell r="T3502" t="str">
            <v>USD</v>
          </cell>
          <cell r="U3502" t="str">
            <v>ASSETS</v>
          </cell>
          <cell r="V3502" t="str">
            <v>CURRENT ASSETS</v>
          </cell>
        </row>
        <row r="3503">
          <cell r="C3503" t="str">
            <v>WM   A3060002USD</v>
          </cell>
          <cell r="D3503" t="str">
            <v>CACAFB**</v>
          </cell>
          <cell r="E3503" t="str">
            <v>TRADE RECEIVABLES</v>
          </cell>
          <cell r="F3503" t="str">
            <v>Balance Sheet</v>
          </cell>
          <cell r="G3503">
            <v>-0.96</v>
          </cell>
          <cell r="H3503">
            <v>0</v>
          </cell>
          <cell r="I3503">
            <v>0</v>
          </cell>
          <cell r="J3503">
            <v>-1645.4</v>
          </cell>
          <cell r="K3503">
            <v>0</v>
          </cell>
          <cell r="L3503">
            <v>0</v>
          </cell>
          <cell r="M3503">
            <v>0</v>
          </cell>
          <cell r="N3503">
            <v>8704.5</v>
          </cell>
          <cell r="O3503">
            <v>0</v>
          </cell>
          <cell r="P3503">
            <v>0</v>
          </cell>
          <cell r="Q3503">
            <v>126.22</v>
          </cell>
          <cell r="R3503">
            <v>500.25</v>
          </cell>
          <cell r="S3503">
            <v>7684.61</v>
          </cell>
          <cell r="T3503" t="str">
            <v>USD</v>
          </cell>
          <cell r="U3503" t="str">
            <v>ASSETS</v>
          </cell>
          <cell r="V3503" t="str">
            <v>CURRENT ASSETS</v>
          </cell>
        </row>
        <row r="3504">
          <cell r="C3504" t="str">
            <v>WM   A3073USD</v>
          </cell>
          <cell r="D3504" t="str">
            <v>CACAFA**</v>
          </cell>
          <cell r="E3504" t="str">
            <v>TRADE RECEIVABLES</v>
          </cell>
          <cell r="F3504" t="str">
            <v>Balance Sheet</v>
          </cell>
          <cell r="G3504">
            <v>0</v>
          </cell>
          <cell r="H3504">
            <v>0</v>
          </cell>
          <cell r="I3504">
            <v>67140.600000000006</v>
          </cell>
          <cell r="J3504">
            <v>31152.7</v>
          </cell>
          <cell r="K3504">
            <v>129363.46</v>
          </cell>
          <cell r="L3504">
            <v>38711.620000000003</v>
          </cell>
          <cell r="M3504">
            <v>44323.87</v>
          </cell>
          <cell r="N3504">
            <v>71422.84</v>
          </cell>
          <cell r="O3504">
            <v>51628.33</v>
          </cell>
          <cell r="P3504">
            <v>120785.37</v>
          </cell>
          <cell r="Q3504">
            <v>162022.81</v>
          </cell>
          <cell r="R3504">
            <v>290973.31</v>
          </cell>
          <cell r="S3504">
            <v>1007524.9100000001</v>
          </cell>
          <cell r="T3504" t="str">
            <v>USD</v>
          </cell>
          <cell r="U3504" t="str">
            <v>ASSETS</v>
          </cell>
          <cell r="V3504" t="str">
            <v>CURRENT ASSETS</v>
          </cell>
        </row>
        <row r="3505">
          <cell r="C3505" t="str">
            <v>WM   A307300102USD</v>
          </cell>
          <cell r="D3505" t="str">
            <v>CACAFA**</v>
          </cell>
          <cell r="E3505" t="str">
            <v>TRADE RECEIVABLES</v>
          </cell>
          <cell r="F3505" t="str">
            <v>Balance Sheet</v>
          </cell>
          <cell r="G3505">
            <v>0</v>
          </cell>
          <cell r="H3505">
            <v>0</v>
          </cell>
          <cell r="I3505">
            <v>0</v>
          </cell>
          <cell r="J3505">
            <v>0</v>
          </cell>
          <cell r="K3505">
            <v>0</v>
          </cell>
          <cell r="L3505">
            <v>0</v>
          </cell>
          <cell r="M3505">
            <v>-98080.5</v>
          </cell>
          <cell r="N3505">
            <v>-134631.4</v>
          </cell>
          <cell r="O3505">
            <v>-118587.94</v>
          </cell>
          <cell r="P3505">
            <v>-214759.64</v>
          </cell>
          <cell r="Q3505">
            <v>-246939.66</v>
          </cell>
          <cell r="R3505">
            <v>-194847.87</v>
          </cell>
          <cell r="S3505">
            <v>-1007847.01</v>
          </cell>
          <cell r="T3505" t="str">
            <v>USD</v>
          </cell>
          <cell r="U3505" t="str">
            <v>ASSETS</v>
          </cell>
          <cell r="V3505" t="str">
            <v>CURRENT ASSETS</v>
          </cell>
        </row>
        <row r="3506">
          <cell r="C3506" t="str">
            <v>WM   A3073002USD</v>
          </cell>
          <cell r="D3506" t="str">
            <v>CACAFA**</v>
          </cell>
          <cell r="E3506" t="str">
            <v>TRADE RECEIVABLES</v>
          </cell>
          <cell r="F3506" t="str">
            <v>Balance Sheet</v>
          </cell>
          <cell r="G3506">
            <v>9746.74</v>
          </cell>
          <cell r="H3506">
            <v>42610.54</v>
          </cell>
          <cell r="I3506">
            <v>32558.51</v>
          </cell>
          <cell r="J3506">
            <v>47420.91</v>
          </cell>
          <cell r="K3506">
            <v>37977.129999999997</v>
          </cell>
          <cell r="L3506">
            <v>35665.379999999997</v>
          </cell>
          <cell r="M3506">
            <v>54751.73</v>
          </cell>
          <cell r="N3506">
            <v>62610.59</v>
          </cell>
          <cell r="O3506">
            <v>66135.539999999994</v>
          </cell>
          <cell r="P3506">
            <v>91998.45</v>
          </cell>
          <cell r="Q3506">
            <v>84979.79</v>
          </cell>
          <cell r="R3506">
            <v>70365.33</v>
          </cell>
          <cell r="S3506">
            <v>636820.64</v>
          </cell>
          <cell r="T3506" t="str">
            <v>USD</v>
          </cell>
          <cell r="U3506" t="str">
            <v>ASSETS</v>
          </cell>
          <cell r="V3506" t="str">
            <v>CURRENT ASSETS</v>
          </cell>
        </row>
        <row r="3507">
          <cell r="C3507" t="str">
            <v>WM   A40910CF03USD</v>
          </cell>
          <cell r="D3507" t="str">
            <v>CAFA****</v>
          </cell>
          <cell r="E3507" t="str">
            <v>CON RECEIVABLES</v>
          </cell>
          <cell r="F3507" t="str">
            <v>Balance Sheet</v>
          </cell>
          <cell r="G3507">
            <v>0</v>
          </cell>
          <cell r="H3507">
            <v>0</v>
          </cell>
          <cell r="I3507">
            <v>0</v>
          </cell>
          <cell r="J3507">
            <v>0</v>
          </cell>
          <cell r="K3507">
            <v>0</v>
          </cell>
          <cell r="L3507">
            <v>0</v>
          </cell>
          <cell r="M3507">
            <v>0</v>
          </cell>
          <cell r="N3507">
            <v>162244.82999999999</v>
          </cell>
          <cell r="O3507">
            <v>373714.39</v>
          </cell>
          <cell r="P3507">
            <v>587862.93999999994</v>
          </cell>
          <cell r="Q3507">
            <v>779580.82</v>
          </cell>
          <cell r="R3507">
            <v>958052.22</v>
          </cell>
          <cell r="S3507">
            <v>2861455.2</v>
          </cell>
          <cell r="T3507" t="str">
            <v>USD</v>
          </cell>
          <cell r="U3507" t="str">
            <v>ASSETS</v>
          </cell>
          <cell r="V3507" t="str">
            <v>CURRENT ASSETS</v>
          </cell>
        </row>
        <row r="3508">
          <cell r="C3508" t="str">
            <v>WM   A40910DH03USD</v>
          </cell>
          <cell r="D3508" t="str">
            <v>CAFA****</v>
          </cell>
          <cell r="E3508" t="str">
            <v>CON RECEIVABLES</v>
          </cell>
          <cell r="F3508" t="str">
            <v>Balance Sheet</v>
          </cell>
          <cell r="G3508">
            <v>0</v>
          </cell>
          <cell r="H3508">
            <v>0</v>
          </cell>
          <cell r="I3508">
            <v>0</v>
          </cell>
          <cell r="J3508">
            <v>0</v>
          </cell>
          <cell r="K3508">
            <v>0</v>
          </cell>
          <cell r="L3508">
            <v>0</v>
          </cell>
          <cell r="M3508">
            <v>0</v>
          </cell>
          <cell r="N3508">
            <v>0</v>
          </cell>
          <cell r="O3508">
            <v>8704.5</v>
          </cell>
          <cell r="P3508">
            <v>0</v>
          </cell>
          <cell r="Q3508">
            <v>0</v>
          </cell>
          <cell r="R3508">
            <v>3568</v>
          </cell>
          <cell r="S3508">
            <v>12272.5</v>
          </cell>
          <cell r="T3508" t="str">
            <v>USD</v>
          </cell>
          <cell r="U3508" t="str">
            <v>ASSETS</v>
          </cell>
          <cell r="V3508" t="str">
            <v>CURRENT ASSETS</v>
          </cell>
        </row>
        <row r="3509">
          <cell r="C3509" t="str">
            <v>WM   A40910S303USD</v>
          </cell>
          <cell r="D3509" t="str">
            <v>CAFA****</v>
          </cell>
          <cell r="E3509" t="str">
            <v>CON RECEIVABLES</v>
          </cell>
          <cell r="F3509" t="str">
            <v>Balance Sheet</v>
          </cell>
          <cell r="G3509">
            <v>0</v>
          </cell>
          <cell r="H3509">
            <v>0</v>
          </cell>
          <cell r="I3509">
            <v>0</v>
          </cell>
          <cell r="J3509">
            <v>0</v>
          </cell>
          <cell r="K3509">
            <v>0</v>
          </cell>
          <cell r="L3509">
            <v>0</v>
          </cell>
          <cell r="M3509">
            <v>0</v>
          </cell>
          <cell r="N3509">
            <v>0</v>
          </cell>
          <cell r="O3509">
            <v>1687.9</v>
          </cell>
          <cell r="P3509">
            <v>0</v>
          </cell>
          <cell r="Q3509">
            <v>14306.47</v>
          </cell>
          <cell r="R3509">
            <v>-9231.4699999999993</v>
          </cell>
          <cell r="S3509">
            <v>6762.9</v>
          </cell>
          <cell r="T3509" t="str">
            <v>USD</v>
          </cell>
          <cell r="U3509" t="str">
            <v>ASSETS</v>
          </cell>
          <cell r="V3509" t="str">
            <v>CURRENT ASSETS</v>
          </cell>
        </row>
        <row r="3510">
          <cell r="C3510" t="str">
            <v>WM   A40910YY03USD</v>
          </cell>
          <cell r="D3510" t="str">
            <v>CAFA****</v>
          </cell>
          <cell r="E3510" t="str">
            <v>CON RECEIVABLES</v>
          </cell>
          <cell r="F3510" t="str">
            <v>Balance Sheet</v>
          </cell>
          <cell r="G3510">
            <v>0</v>
          </cell>
          <cell r="H3510">
            <v>0</v>
          </cell>
          <cell r="I3510">
            <v>0</v>
          </cell>
          <cell r="J3510">
            <v>0</v>
          </cell>
          <cell r="K3510">
            <v>0</v>
          </cell>
          <cell r="L3510">
            <v>0</v>
          </cell>
          <cell r="M3510">
            <v>0</v>
          </cell>
          <cell r="N3510">
            <v>0</v>
          </cell>
          <cell r="O3510">
            <v>0</v>
          </cell>
          <cell r="P3510">
            <v>0</v>
          </cell>
          <cell r="Q3510">
            <v>0</v>
          </cell>
          <cell r="R3510">
            <v>0</v>
          </cell>
          <cell r="S3510">
            <v>0</v>
          </cell>
          <cell r="T3510" t="str">
            <v>USD</v>
          </cell>
          <cell r="U3510" t="str">
            <v>ASSETS</v>
          </cell>
          <cell r="V3510" t="str">
            <v>CURRENT ASSETS</v>
          </cell>
        </row>
        <row r="3511">
          <cell r="C3511" t="str">
            <v>WM   A5197003USD</v>
          </cell>
          <cell r="D3511" t="str">
            <v>CAGBB***</v>
          </cell>
          <cell r="E3511" t="str">
            <v>OTHER</v>
          </cell>
          <cell r="F3511" t="str">
            <v>Balance Sheet</v>
          </cell>
          <cell r="G3511">
            <v>0</v>
          </cell>
          <cell r="H3511">
            <v>0</v>
          </cell>
          <cell r="I3511">
            <v>0</v>
          </cell>
          <cell r="J3511">
            <v>0</v>
          </cell>
          <cell r="K3511">
            <v>0</v>
          </cell>
          <cell r="L3511">
            <v>0</v>
          </cell>
          <cell r="M3511">
            <v>0</v>
          </cell>
          <cell r="N3511">
            <v>0</v>
          </cell>
          <cell r="O3511">
            <v>0</v>
          </cell>
          <cell r="P3511">
            <v>109713.15</v>
          </cell>
          <cell r="Q3511">
            <v>79611.62</v>
          </cell>
          <cell r="R3511">
            <v>49260.27</v>
          </cell>
          <cell r="S3511">
            <v>238585.03999999998</v>
          </cell>
          <cell r="T3511" t="str">
            <v>USD</v>
          </cell>
          <cell r="U3511" t="str">
            <v>ASSETS</v>
          </cell>
          <cell r="V3511" t="str">
            <v>CURRENT ASSETS</v>
          </cell>
        </row>
        <row r="3512">
          <cell r="C3512" t="str">
            <v>WM   A5197004USD</v>
          </cell>
          <cell r="D3512" t="str">
            <v>CAGBB***</v>
          </cell>
          <cell r="E3512" t="str">
            <v>OTHER</v>
          </cell>
          <cell r="F3512" t="str">
            <v>Balance Sheet</v>
          </cell>
          <cell r="G3512">
            <v>8806.67</v>
          </cell>
          <cell r="H3512">
            <v>7262.42</v>
          </cell>
          <cell r="I3512">
            <v>5911.76</v>
          </cell>
          <cell r="J3512">
            <v>4116.3599999999997</v>
          </cell>
          <cell r="K3512">
            <v>2465.77</v>
          </cell>
          <cell r="L3512">
            <v>965.9</v>
          </cell>
          <cell r="M3512">
            <v>826.79</v>
          </cell>
          <cell r="N3512">
            <v>10515.26</v>
          </cell>
          <cell r="O3512">
            <v>9394.7199999999993</v>
          </cell>
          <cell r="P3512">
            <v>8284.18</v>
          </cell>
          <cell r="Q3512">
            <v>7166.96</v>
          </cell>
          <cell r="R3512">
            <v>6047.42</v>
          </cell>
          <cell r="S3512">
            <v>71764.210000000006</v>
          </cell>
          <cell r="T3512" t="str">
            <v>USD</v>
          </cell>
          <cell r="U3512" t="str">
            <v>ASSETS</v>
          </cell>
          <cell r="V3512" t="str">
            <v>CURRENT ASSETS</v>
          </cell>
        </row>
        <row r="3513">
          <cell r="C3513" t="str">
            <v>WM   E0290001USD</v>
          </cell>
          <cell r="D3513" t="str">
            <v>CBAAD***</v>
          </cell>
          <cell r="E3513" t="str">
            <v>LAND&amp;ME</v>
          </cell>
          <cell r="F3513" t="str">
            <v>Balance Sheet</v>
          </cell>
          <cell r="G3513">
            <v>0</v>
          </cell>
          <cell r="H3513">
            <v>0</v>
          </cell>
          <cell r="I3513">
            <v>0</v>
          </cell>
          <cell r="J3513">
            <v>0</v>
          </cell>
          <cell r="K3513">
            <v>0</v>
          </cell>
          <cell r="L3513">
            <v>0</v>
          </cell>
          <cell r="M3513">
            <v>9863.6299999999992</v>
          </cell>
          <cell r="N3513">
            <v>0</v>
          </cell>
          <cell r="O3513">
            <v>0</v>
          </cell>
          <cell r="P3513">
            <v>116968.81</v>
          </cell>
          <cell r="Q3513">
            <v>37125.82</v>
          </cell>
          <cell r="R3513">
            <v>60944.72</v>
          </cell>
          <cell r="S3513">
            <v>224902.98</v>
          </cell>
          <cell r="T3513" t="str">
            <v>USD</v>
          </cell>
          <cell r="U3513" t="str">
            <v>ASSETS</v>
          </cell>
          <cell r="V3513" t="str">
            <v>OTHER ASSETS</v>
          </cell>
        </row>
        <row r="3514">
          <cell r="C3514" t="str">
            <v>BU   G7845101P7USD</v>
          </cell>
          <cell r="D3514" t="str">
            <v>DBEF****</v>
          </cell>
          <cell r="E3514" t="str">
            <v>LT LIABILITIES</v>
          </cell>
          <cell r="F3514" t="str">
            <v>Balance Sheet</v>
          </cell>
          <cell r="G3514">
            <v>469430.27</v>
          </cell>
          <cell r="H3514">
            <v>477254.06</v>
          </cell>
          <cell r="I3514">
            <v>485077.85</v>
          </cell>
          <cell r="J3514">
            <v>492901.64</v>
          </cell>
          <cell r="K3514">
            <v>500725.43</v>
          </cell>
          <cell r="L3514">
            <v>508549.22</v>
          </cell>
          <cell r="M3514">
            <v>516373.01</v>
          </cell>
          <cell r="N3514">
            <v>524196.8</v>
          </cell>
          <cell r="O3514">
            <v>532020.59</v>
          </cell>
          <cell r="P3514">
            <v>539844.38</v>
          </cell>
          <cell r="Q3514">
            <v>547668.17000000004</v>
          </cell>
          <cell r="R3514">
            <v>555491.96</v>
          </cell>
          <cell r="S3514">
            <v>6149533.3799999999</v>
          </cell>
          <cell r="T3514" t="str">
            <v>USD</v>
          </cell>
          <cell r="U3514" t="str">
            <v>LIABILITIES</v>
          </cell>
          <cell r="V3514" t="str">
            <v>OTHER LIAB</v>
          </cell>
        </row>
        <row r="3515">
          <cell r="C3515" t="str">
            <v>WM   E0290003USD</v>
          </cell>
          <cell r="D3515" t="str">
            <v>CBAAD***</v>
          </cell>
          <cell r="E3515" t="str">
            <v>LAND&amp;ME</v>
          </cell>
          <cell r="F3515" t="str">
            <v>Balance Sheet</v>
          </cell>
          <cell r="G3515">
            <v>0</v>
          </cell>
          <cell r="H3515">
            <v>0</v>
          </cell>
          <cell r="I3515">
            <v>0</v>
          </cell>
          <cell r="J3515">
            <v>0</v>
          </cell>
          <cell r="K3515">
            <v>0</v>
          </cell>
          <cell r="L3515">
            <v>52547.45</v>
          </cell>
          <cell r="M3515">
            <v>52547.45</v>
          </cell>
          <cell r="N3515">
            <v>0</v>
          </cell>
          <cell r="O3515">
            <v>40148.86</v>
          </cell>
          <cell r="P3515">
            <v>3558.98</v>
          </cell>
          <cell r="Q3515">
            <v>10197.25</v>
          </cell>
          <cell r="R3515">
            <v>0</v>
          </cell>
          <cell r="S3515">
            <v>158999.99000000002</v>
          </cell>
          <cell r="T3515" t="str">
            <v>USD</v>
          </cell>
          <cell r="U3515" t="str">
            <v>ASSETS</v>
          </cell>
          <cell r="V3515" t="str">
            <v>OTHER ASSETS</v>
          </cell>
        </row>
        <row r="3516">
          <cell r="C3516" t="str">
            <v>WM   F2200011USD</v>
          </cell>
          <cell r="D3516" t="str">
            <v>CBAAB***</v>
          </cell>
          <cell r="E3516" t="str">
            <v>LAND&amp;ME</v>
          </cell>
          <cell r="F3516" t="str">
            <v>Balance Sheet</v>
          </cell>
          <cell r="G3516">
            <v>0</v>
          </cell>
          <cell r="H3516">
            <v>0</v>
          </cell>
          <cell r="I3516">
            <v>0</v>
          </cell>
          <cell r="J3516">
            <v>0</v>
          </cell>
          <cell r="K3516">
            <v>0</v>
          </cell>
          <cell r="L3516">
            <v>0</v>
          </cell>
          <cell r="M3516">
            <v>0</v>
          </cell>
          <cell r="N3516">
            <v>0</v>
          </cell>
          <cell r="O3516">
            <v>0</v>
          </cell>
          <cell r="P3516">
            <v>0</v>
          </cell>
          <cell r="Q3516">
            <v>43789.04</v>
          </cell>
          <cell r="R3516">
            <v>58816.95</v>
          </cell>
          <cell r="S3516">
            <v>102605.98999999999</v>
          </cell>
          <cell r="T3516" t="str">
            <v>USD</v>
          </cell>
          <cell r="U3516" t="str">
            <v>ASSETS</v>
          </cell>
          <cell r="V3516" t="str">
            <v>OTHER ASSETS</v>
          </cell>
        </row>
        <row r="3517">
          <cell r="C3517" t="str">
            <v>WM   F2200011CFUSD</v>
          </cell>
          <cell r="D3517" t="str">
            <v>CBAAB***</v>
          </cell>
          <cell r="E3517" t="str">
            <v>LAND&amp;ME</v>
          </cell>
          <cell r="F3517" t="str">
            <v>Balance Sheet</v>
          </cell>
          <cell r="G3517">
            <v>0</v>
          </cell>
          <cell r="H3517">
            <v>0</v>
          </cell>
          <cell r="I3517">
            <v>0</v>
          </cell>
          <cell r="J3517">
            <v>0</v>
          </cell>
          <cell r="K3517">
            <v>0</v>
          </cell>
          <cell r="L3517">
            <v>0</v>
          </cell>
          <cell r="M3517">
            <v>0</v>
          </cell>
          <cell r="N3517">
            <v>0</v>
          </cell>
          <cell r="O3517">
            <v>0</v>
          </cell>
          <cell r="P3517">
            <v>0</v>
          </cell>
          <cell r="Q3517">
            <v>0</v>
          </cell>
          <cell r="R3517">
            <v>43789.04</v>
          </cell>
          <cell r="S3517">
            <v>43789.04</v>
          </cell>
          <cell r="T3517" t="str">
            <v>USD</v>
          </cell>
          <cell r="U3517" t="str">
            <v>ASSETS</v>
          </cell>
          <cell r="V3517" t="str">
            <v>OTHER ASSETS</v>
          </cell>
        </row>
        <row r="3518">
          <cell r="C3518" t="str">
            <v>WM   F2200011FMUSD</v>
          </cell>
          <cell r="D3518" t="str">
            <v>CBAAB***</v>
          </cell>
          <cell r="E3518" t="str">
            <v>LAND&amp;ME</v>
          </cell>
          <cell r="F3518" t="str">
            <v>Balance Sheet</v>
          </cell>
          <cell r="G3518">
            <v>331484.62</v>
          </cell>
          <cell r="H3518">
            <v>331484.62</v>
          </cell>
          <cell r="I3518">
            <v>331484.62</v>
          </cell>
          <cell r="J3518">
            <v>331484.62</v>
          </cell>
          <cell r="K3518">
            <v>331484.62</v>
          </cell>
          <cell r="L3518">
            <v>331484.62</v>
          </cell>
          <cell r="M3518">
            <v>331484.62</v>
          </cell>
          <cell r="N3518">
            <v>331484.62</v>
          </cell>
          <cell r="O3518">
            <v>331484.62</v>
          </cell>
          <cell r="P3518">
            <v>331484.62</v>
          </cell>
          <cell r="Q3518">
            <v>331484.62</v>
          </cell>
          <cell r="R3518">
            <v>331484.62</v>
          </cell>
          <cell r="S3518">
            <v>3977815.4400000009</v>
          </cell>
          <cell r="T3518" t="str">
            <v>USD</v>
          </cell>
          <cell r="U3518" t="str">
            <v>ASSETS</v>
          </cell>
          <cell r="V3518" t="str">
            <v>OTHER ASSETS</v>
          </cell>
        </row>
        <row r="3519">
          <cell r="C3519" t="str">
            <v>WM   F2200011VMUSD</v>
          </cell>
          <cell r="D3519" t="str">
            <v>CBAAB***</v>
          </cell>
          <cell r="E3519" t="str">
            <v>LAND&amp;ME</v>
          </cell>
          <cell r="F3519" t="str">
            <v>Balance Sheet</v>
          </cell>
          <cell r="G3519">
            <v>17446.560000000001</v>
          </cell>
          <cell r="H3519">
            <v>17446.560000000001</v>
          </cell>
          <cell r="I3519">
            <v>17446.560000000001</v>
          </cell>
          <cell r="J3519">
            <v>17446.560000000001</v>
          </cell>
          <cell r="K3519">
            <v>17446.560000000001</v>
          </cell>
          <cell r="L3519">
            <v>17446.560000000001</v>
          </cell>
          <cell r="M3519">
            <v>17446.560000000001</v>
          </cell>
          <cell r="N3519">
            <v>27239.919999999998</v>
          </cell>
          <cell r="O3519">
            <v>27239.919999999998</v>
          </cell>
          <cell r="P3519">
            <v>27239.919999999998</v>
          </cell>
          <cell r="Q3519">
            <v>27239.919999999998</v>
          </cell>
          <cell r="R3519">
            <v>27239.919999999998</v>
          </cell>
          <cell r="S3519">
            <v>258325.51999999996</v>
          </cell>
          <cell r="T3519" t="str">
            <v>USD</v>
          </cell>
          <cell r="U3519" t="str">
            <v>ASSETS</v>
          </cell>
          <cell r="V3519" t="str">
            <v>OTHER ASSETS</v>
          </cell>
        </row>
        <row r="3520">
          <cell r="C3520" t="str">
            <v>WM   F2200021USD</v>
          </cell>
          <cell r="D3520" t="str">
            <v>CBAAA***</v>
          </cell>
          <cell r="E3520" t="str">
            <v>LAND&amp;ME</v>
          </cell>
          <cell r="F3520" t="str">
            <v>Balance Sheet</v>
          </cell>
          <cell r="G3520">
            <v>0</v>
          </cell>
          <cell r="H3520">
            <v>0</v>
          </cell>
          <cell r="I3520">
            <v>0</v>
          </cell>
          <cell r="J3520">
            <v>0</v>
          </cell>
          <cell r="K3520">
            <v>0</v>
          </cell>
          <cell r="L3520">
            <v>0</v>
          </cell>
          <cell r="M3520">
            <v>0</v>
          </cell>
          <cell r="N3520">
            <v>0</v>
          </cell>
          <cell r="O3520">
            <v>0</v>
          </cell>
          <cell r="P3520">
            <v>0</v>
          </cell>
          <cell r="Q3520">
            <v>73179.77</v>
          </cell>
          <cell r="R3520">
            <v>73179.77</v>
          </cell>
          <cell r="S3520">
            <v>146359.54</v>
          </cell>
          <cell r="T3520" t="str">
            <v>USD</v>
          </cell>
          <cell r="U3520" t="str">
            <v>ASSETS</v>
          </cell>
          <cell r="V3520" t="str">
            <v>OTHER ASSETS</v>
          </cell>
        </row>
        <row r="3521">
          <cell r="C3521" t="str">
            <v>WM   F2200021CFUSD</v>
          </cell>
          <cell r="D3521" t="str">
            <v>CBAAA***</v>
          </cell>
          <cell r="E3521" t="str">
            <v>LAND&amp;ME</v>
          </cell>
          <cell r="F3521" t="str">
            <v>Balance Sheet</v>
          </cell>
          <cell r="G3521">
            <v>0</v>
          </cell>
          <cell r="H3521">
            <v>0</v>
          </cell>
          <cell r="I3521">
            <v>0</v>
          </cell>
          <cell r="J3521">
            <v>0</v>
          </cell>
          <cell r="K3521">
            <v>0</v>
          </cell>
          <cell r="L3521">
            <v>0</v>
          </cell>
          <cell r="M3521">
            <v>0</v>
          </cell>
          <cell r="N3521">
            <v>0</v>
          </cell>
          <cell r="O3521">
            <v>0</v>
          </cell>
          <cell r="P3521">
            <v>0</v>
          </cell>
          <cell r="Q3521">
            <v>0</v>
          </cell>
          <cell r="R3521">
            <v>1738193.08</v>
          </cell>
          <cell r="S3521">
            <v>1738193.08</v>
          </cell>
          <cell r="T3521" t="str">
            <v>USD</v>
          </cell>
          <cell r="U3521" t="str">
            <v>ASSETS</v>
          </cell>
          <cell r="V3521" t="str">
            <v>OTHER ASSETS</v>
          </cell>
        </row>
        <row r="3522">
          <cell r="C3522" t="str">
            <v>WM   F2200021FMUSD</v>
          </cell>
          <cell r="D3522" t="str">
            <v>CBAAA***</v>
          </cell>
          <cell r="E3522" t="str">
            <v>LAND&amp;ME</v>
          </cell>
          <cell r="F3522" t="str">
            <v>Balance Sheet</v>
          </cell>
          <cell r="G3522">
            <v>2510030.33</v>
          </cell>
          <cell r="H3522">
            <v>2510030.33</v>
          </cell>
          <cell r="I3522">
            <v>2510030.33</v>
          </cell>
          <cell r="J3522">
            <v>2510030.33</v>
          </cell>
          <cell r="K3522">
            <v>2510030.33</v>
          </cell>
          <cell r="L3522">
            <v>2510030.33</v>
          </cell>
          <cell r="M3522">
            <v>2510030.33</v>
          </cell>
          <cell r="N3522">
            <v>2510030.33</v>
          </cell>
          <cell r="O3522">
            <v>2510030.33</v>
          </cell>
          <cell r="P3522">
            <v>2510030.33</v>
          </cell>
          <cell r="Q3522">
            <v>2510030.33</v>
          </cell>
          <cell r="R3522">
            <v>2510030.33</v>
          </cell>
          <cell r="S3522">
            <v>30120363.959999993</v>
          </cell>
          <cell r="T3522" t="str">
            <v>USD</v>
          </cell>
          <cell r="U3522" t="str">
            <v>ASSETS</v>
          </cell>
          <cell r="V3522" t="str">
            <v>OTHER ASSETS</v>
          </cell>
        </row>
        <row r="3523">
          <cell r="C3523" t="str">
            <v>WM   F2200021VMUSD</v>
          </cell>
          <cell r="D3523" t="str">
            <v>CBAAA***</v>
          </cell>
          <cell r="E3523" t="str">
            <v>LAND&amp;ME</v>
          </cell>
          <cell r="F3523" t="str">
            <v>Balance Sheet</v>
          </cell>
          <cell r="G3523">
            <v>132106.85999999999</v>
          </cell>
          <cell r="H3523">
            <v>132106.85999999999</v>
          </cell>
          <cell r="I3523">
            <v>132106.85999999999</v>
          </cell>
          <cell r="J3523">
            <v>132106.85999999999</v>
          </cell>
          <cell r="K3523">
            <v>132106.85999999999</v>
          </cell>
          <cell r="L3523">
            <v>132106.85999999999</v>
          </cell>
          <cell r="M3523">
            <v>132106.85999999999</v>
          </cell>
          <cell r="N3523">
            <v>236116.1</v>
          </cell>
          <cell r="O3523">
            <v>236116.1</v>
          </cell>
          <cell r="P3523">
            <v>236116.1</v>
          </cell>
          <cell r="Q3523">
            <v>236116.1</v>
          </cell>
          <cell r="R3523">
            <v>236116.1</v>
          </cell>
          <cell r="S3523">
            <v>2105328.52</v>
          </cell>
          <cell r="T3523" t="str">
            <v>USD</v>
          </cell>
          <cell r="U3523" t="str">
            <v>ASSETS</v>
          </cell>
          <cell r="V3523" t="str">
            <v>OTHER ASSETS</v>
          </cell>
        </row>
        <row r="3524">
          <cell r="C3524" t="str">
            <v>WM   F2200031USD</v>
          </cell>
          <cell r="D3524" t="str">
            <v>CBAAA***</v>
          </cell>
          <cell r="E3524" t="str">
            <v>LAND&amp;ME</v>
          </cell>
          <cell r="F3524" t="str">
            <v>Balance Sheet</v>
          </cell>
          <cell r="G3524">
            <v>0</v>
          </cell>
          <cell r="H3524">
            <v>0</v>
          </cell>
          <cell r="I3524">
            <v>0</v>
          </cell>
          <cell r="J3524">
            <v>0</v>
          </cell>
          <cell r="K3524">
            <v>0</v>
          </cell>
          <cell r="L3524">
            <v>0</v>
          </cell>
          <cell r="M3524">
            <v>0</v>
          </cell>
          <cell r="N3524">
            <v>0</v>
          </cell>
          <cell r="O3524">
            <v>0</v>
          </cell>
          <cell r="P3524">
            <v>0</v>
          </cell>
          <cell r="Q3524">
            <v>-11061</v>
          </cell>
          <cell r="R3524">
            <v>-11061</v>
          </cell>
          <cell r="S3524">
            <v>-22122</v>
          </cell>
          <cell r="T3524" t="str">
            <v>USD</v>
          </cell>
          <cell r="U3524" t="str">
            <v>ASSETS</v>
          </cell>
          <cell r="V3524" t="str">
            <v>OTHER ASSETS</v>
          </cell>
        </row>
        <row r="3525">
          <cell r="C3525" t="str">
            <v>WM   F2200031CFUSD</v>
          </cell>
          <cell r="D3525" t="str">
            <v>CBAAA***</v>
          </cell>
          <cell r="E3525" t="str">
            <v>LAND&amp;ME</v>
          </cell>
          <cell r="F3525" t="str">
            <v>Balance Sheet</v>
          </cell>
          <cell r="G3525">
            <v>0</v>
          </cell>
          <cell r="H3525">
            <v>0</v>
          </cell>
          <cell r="I3525">
            <v>0</v>
          </cell>
          <cell r="J3525">
            <v>0</v>
          </cell>
          <cell r="K3525">
            <v>0</v>
          </cell>
          <cell r="L3525">
            <v>0</v>
          </cell>
          <cell r="M3525">
            <v>0</v>
          </cell>
          <cell r="N3525">
            <v>0</v>
          </cell>
          <cell r="O3525">
            <v>0</v>
          </cell>
          <cell r="P3525">
            <v>0</v>
          </cell>
          <cell r="Q3525">
            <v>0</v>
          </cell>
          <cell r="R3525">
            <v>26342.36</v>
          </cell>
          <cell r="S3525">
            <v>26342.36</v>
          </cell>
          <cell r="T3525" t="str">
            <v>USD</v>
          </cell>
          <cell r="U3525" t="str">
            <v>ASSETS</v>
          </cell>
          <cell r="V3525" t="str">
            <v>OTHER ASSETS</v>
          </cell>
        </row>
        <row r="3526">
          <cell r="C3526" t="str">
            <v>WM   F2200031FMUSD</v>
          </cell>
          <cell r="D3526" t="str">
            <v>CBAAA***</v>
          </cell>
          <cell r="E3526" t="str">
            <v>LAND&amp;ME</v>
          </cell>
          <cell r="F3526" t="str">
            <v>Balance Sheet</v>
          </cell>
          <cell r="G3526">
            <v>280035.26</v>
          </cell>
          <cell r="H3526">
            <v>280035.26</v>
          </cell>
          <cell r="I3526">
            <v>280035.26</v>
          </cell>
          <cell r="J3526">
            <v>280035.26</v>
          </cell>
          <cell r="K3526">
            <v>280035.26</v>
          </cell>
          <cell r="L3526">
            <v>280035.26</v>
          </cell>
          <cell r="M3526">
            <v>280035.26</v>
          </cell>
          <cell r="N3526">
            <v>280035.26</v>
          </cell>
          <cell r="O3526">
            <v>275917.48</v>
          </cell>
          <cell r="P3526">
            <v>275917.48</v>
          </cell>
          <cell r="Q3526">
            <v>275917.48</v>
          </cell>
          <cell r="R3526">
            <v>275917.48</v>
          </cell>
          <cell r="S3526">
            <v>3343952</v>
          </cell>
          <cell r="T3526" t="str">
            <v>USD</v>
          </cell>
          <cell r="U3526" t="str">
            <v>ASSETS</v>
          </cell>
          <cell r="V3526" t="str">
            <v>OTHER ASSETS</v>
          </cell>
        </row>
        <row r="3527">
          <cell r="C3527" t="str">
            <v>WM   F2200031VMUSD</v>
          </cell>
          <cell r="D3527" t="str">
            <v>CBAAA***</v>
          </cell>
          <cell r="E3527" t="str">
            <v>LAND&amp;ME</v>
          </cell>
          <cell r="F3527" t="str">
            <v>Balance Sheet</v>
          </cell>
          <cell r="G3527">
            <v>14738.69</v>
          </cell>
          <cell r="H3527">
            <v>14738.69</v>
          </cell>
          <cell r="I3527">
            <v>14738.69</v>
          </cell>
          <cell r="J3527">
            <v>14738.69</v>
          </cell>
          <cell r="K3527">
            <v>14738.69</v>
          </cell>
          <cell r="L3527">
            <v>14738.69</v>
          </cell>
          <cell r="M3527">
            <v>14738.69</v>
          </cell>
          <cell r="N3527">
            <v>14738.69</v>
          </cell>
          <cell r="O3527">
            <v>14380.62</v>
          </cell>
          <cell r="P3527">
            <v>14380.62</v>
          </cell>
          <cell r="Q3527">
            <v>14380.62</v>
          </cell>
          <cell r="R3527">
            <v>14380.62</v>
          </cell>
          <cell r="S3527">
            <v>175432</v>
          </cell>
          <cell r="T3527" t="str">
            <v>USD</v>
          </cell>
          <cell r="U3527" t="str">
            <v>ASSETS</v>
          </cell>
          <cell r="V3527" t="str">
            <v>OTHER ASSETS</v>
          </cell>
        </row>
        <row r="3528">
          <cell r="C3528" t="str">
            <v>WM   F2200042USD</v>
          </cell>
          <cell r="D3528" t="str">
            <v>CBAAA***</v>
          </cell>
          <cell r="E3528" t="str">
            <v>LAND&amp;ME</v>
          </cell>
          <cell r="F3528" t="str">
            <v>Balance Sheet</v>
          </cell>
          <cell r="G3528">
            <v>0</v>
          </cell>
          <cell r="H3528">
            <v>0</v>
          </cell>
          <cell r="I3528">
            <v>0</v>
          </cell>
          <cell r="J3528">
            <v>0</v>
          </cell>
          <cell r="K3528">
            <v>0</v>
          </cell>
          <cell r="L3528">
            <v>0</v>
          </cell>
          <cell r="M3528">
            <v>0</v>
          </cell>
          <cell r="N3528">
            <v>0</v>
          </cell>
          <cell r="O3528">
            <v>0</v>
          </cell>
          <cell r="P3528">
            <v>0</v>
          </cell>
          <cell r="Q3528">
            <v>0</v>
          </cell>
          <cell r="R3528">
            <v>0</v>
          </cell>
          <cell r="S3528">
            <v>0</v>
          </cell>
          <cell r="T3528" t="str">
            <v>USD</v>
          </cell>
          <cell r="U3528" t="str">
            <v>ASSETS</v>
          </cell>
          <cell r="V3528" t="str">
            <v>OTHER ASSETS</v>
          </cell>
        </row>
        <row r="3529">
          <cell r="C3529" t="str">
            <v>WM   F2200042CFUSD</v>
          </cell>
          <cell r="D3529" t="str">
            <v>CBAAA***</v>
          </cell>
          <cell r="E3529" t="str">
            <v>LAND&amp;ME</v>
          </cell>
          <cell r="F3529" t="str">
            <v>Balance Sheet</v>
          </cell>
          <cell r="G3529">
            <v>0</v>
          </cell>
          <cell r="H3529">
            <v>0</v>
          </cell>
          <cell r="I3529">
            <v>0</v>
          </cell>
          <cell r="J3529">
            <v>0</v>
          </cell>
          <cell r="K3529">
            <v>0</v>
          </cell>
          <cell r="L3529">
            <v>0</v>
          </cell>
          <cell r="M3529">
            <v>0</v>
          </cell>
          <cell r="N3529">
            <v>0</v>
          </cell>
          <cell r="O3529">
            <v>0</v>
          </cell>
          <cell r="P3529">
            <v>0</v>
          </cell>
          <cell r="Q3529">
            <v>0</v>
          </cell>
          <cell r="R3529">
            <v>384810.51</v>
          </cell>
          <cell r="S3529">
            <v>384810.51</v>
          </cell>
          <cell r="T3529" t="str">
            <v>USD</v>
          </cell>
          <cell r="U3529" t="str">
            <v>ASSETS</v>
          </cell>
          <cell r="V3529" t="str">
            <v>OTHER ASSETS</v>
          </cell>
        </row>
        <row r="3530">
          <cell r="C3530" t="str">
            <v>WM   F2200042FMUSD</v>
          </cell>
          <cell r="D3530" t="str">
            <v>CBAAA***</v>
          </cell>
          <cell r="E3530" t="str">
            <v>LAND&amp;ME</v>
          </cell>
          <cell r="F3530" t="str">
            <v>Balance Sheet</v>
          </cell>
          <cell r="G3530">
            <v>811485.43</v>
          </cell>
          <cell r="H3530">
            <v>811485.43</v>
          </cell>
          <cell r="I3530">
            <v>811485.43</v>
          </cell>
          <cell r="J3530">
            <v>811485.43</v>
          </cell>
          <cell r="K3530">
            <v>811485.43</v>
          </cell>
          <cell r="L3530">
            <v>811485.43</v>
          </cell>
          <cell r="M3530">
            <v>811485.43</v>
          </cell>
          <cell r="N3530">
            <v>811485.43</v>
          </cell>
          <cell r="O3530">
            <v>811485.43</v>
          </cell>
          <cell r="P3530">
            <v>811485.43</v>
          </cell>
          <cell r="Q3530">
            <v>811485.43</v>
          </cell>
          <cell r="R3530">
            <v>811485.43</v>
          </cell>
          <cell r="S3530">
            <v>9737825.1599999983</v>
          </cell>
          <cell r="T3530" t="str">
            <v>USD</v>
          </cell>
          <cell r="U3530" t="str">
            <v>ASSETS</v>
          </cell>
          <cell r="V3530" t="str">
            <v>OTHER ASSETS</v>
          </cell>
        </row>
        <row r="3531">
          <cell r="C3531" t="str">
            <v>WM   F2200042VMUSD</v>
          </cell>
          <cell r="D3531" t="str">
            <v>CBAAA***</v>
          </cell>
          <cell r="E3531" t="str">
            <v>LAND&amp;ME</v>
          </cell>
          <cell r="F3531" t="str">
            <v>Balance Sheet</v>
          </cell>
          <cell r="G3531">
            <v>42709.760000000002</v>
          </cell>
          <cell r="H3531">
            <v>42709.760000000002</v>
          </cell>
          <cell r="I3531">
            <v>42709.760000000002</v>
          </cell>
          <cell r="J3531">
            <v>42709.760000000002</v>
          </cell>
          <cell r="K3531">
            <v>42709.760000000002</v>
          </cell>
          <cell r="L3531">
            <v>42709.760000000002</v>
          </cell>
          <cell r="M3531">
            <v>42709.760000000002</v>
          </cell>
          <cell r="N3531">
            <v>42709.760000000002</v>
          </cell>
          <cell r="O3531">
            <v>42709.760000000002</v>
          </cell>
          <cell r="P3531">
            <v>42709.760000000002</v>
          </cell>
          <cell r="Q3531">
            <v>42709.760000000002</v>
          </cell>
          <cell r="R3531">
            <v>42709.760000000002</v>
          </cell>
          <cell r="S3531">
            <v>512517.12000000005</v>
          </cell>
          <cell r="T3531" t="str">
            <v>USD</v>
          </cell>
          <cell r="U3531" t="str">
            <v>ASSETS</v>
          </cell>
          <cell r="V3531" t="str">
            <v>OTHER ASSETS</v>
          </cell>
        </row>
        <row r="3532">
          <cell r="C3532" t="str">
            <v>WM   F2200051USD</v>
          </cell>
          <cell r="D3532" t="str">
            <v>CBAAA***</v>
          </cell>
          <cell r="E3532" t="str">
            <v>LAND&amp;ME</v>
          </cell>
          <cell r="F3532" t="str">
            <v>Balance Sheet</v>
          </cell>
          <cell r="G3532">
            <v>7730.67</v>
          </cell>
          <cell r="H3532">
            <v>7730.67</v>
          </cell>
          <cell r="I3532">
            <v>7730.67</v>
          </cell>
          <cell r="J3532">
            <v>7730.67</v>
          </cell>
          <cell r="K3532">
            <v>7730.67</v>
          </cell>
          <cell r="L3532">
            <v>7730.67</v>
          </cell>
          <cell r="M3532">
            <v>7730.67</v>
          </cell>
          <cell r="N3532">
            <v>7730.67</v>
          </cell>
          <cell r="O3532">
            <v>7730.67</v>
          </cell>
          <cell r="P3532">
            <v>7730.67</v>
          </cell>
          <cell r="Q3532">
            <v>7730.67</v>
          </cell>
          <cell r="R3532">
            <v>7730.67</v>
          </cell>
          <cell r="S3532">
            <v>92768.04</v>
          </cell>
          <cell r="T3532" t="str">
            <v>USD</v>
          </cell>
          <cell r="U3532" t="str">
            <v>ASSETS</v>
          </cell>
          <cell r="V3532" t="str">
            <v>OTHER ASSETS</v>
          </cell>
        </row>
        <row r="3533">
          <cell r="C3533" t="str">
            <v>WM   F2200052FMUSD</v>
          </cell>
          <cell r="D3533" t="str">
            <v>CBAAA***</v>
          </cell>
          <cell r="E3533" t="str">
            <v>LAND&amp;ME</v>
          </cell>
          <cell r="F3533" t="str">
            <v>Balance Sheet</v>
          </cell>
          <cell r="G3533">
            <v>165362.84</v>
          </cell>
          <cell r="H3533">
            <v>165362.84</v>
          </cell>
          <cell r="I3533">
            <v>165362.84</v>
          </cell>
          <cell r="J3533">
            <v>165362.84</v>
          </cell>
          <cell r="K3533">
            <v>165362.84</v>
          </cell>
          <cell r="L3533">
            <v>165362.84</v>
          </cell>
          <cell r="M3533">
            <v>165362.84</v>
          </cell>
          <cell r="N3533">
            <v>165362.84</v>
          </cell>
          <cell r="O3533">
            <v>165362.84</v>
          </cell>
          <cell r="P3533">
            <v>165362.84</v>
          </cell>
          <cell r="Q3533">
            <v>165362.84</v>
          </cell>
          <cell r="R3533">
            <v>165362.84</v>
          </cell>
          <cell r="S3533">
            <v>1984354.0800000003</v>
          </cell>
          <cell r="T3533" t="str">
            <v>USD</v>
          </cell>
          <cell r="U3533" t="str">
            <v>ASSETS</v>
          </cell>
          <cell r="V3533" t="str">
            <v>OTHER ASSETS</v>
          </cell>
        </row>
        <row r="3534">
          <cell r="C3534" t="str">
            <v>WM   F2200052VMUSD</v>
          </cell>
          <cell r="D3534" t="str">
            <v>CBAAA***</v>
          </cell>
          <cell r="E3534" t="str">
            <v>LAND&amp;ME</v>
          </cell>
          <cell r="F3534" t="str">
            <v>Balance Sheet</v>
          </cell>
          <cell r="G3534">
            <v>8703.31</v>
          </cell>
          <cell r="H3534">
            <v>8703.31</v>
          </cell>
          <cell r="I3534">
            <v>8703.31</v>
          </cell>
          <cell r="J3534">
            <v>8703.31</v>
          </cell>
          <cell r="K3534">
            <v>8703.31</v>
          </cell>
          <cell r="L3534">
            <v>8703.31</v>
          </cell>
          <cell r="M3534">
            <v>8703.31</v>
          </cell>
          <cell r="N3534">
            <v>8703.31</v>
          </cell>
          <cell r="O3534">
            <v>8703.31</v>
          </cell>
          <cell r="P3534">
            <v>8703.31</v>
          </cell>
          <cell r="Q3534">
            <v>8703.31</v>
          </cell>
          <cell r="R3534">
            <v>8703.31</v>
          </cell>
          <cell r="S3534">
            <v>104439.71999999999</v>
          </cell>
          <cell r="T3534" t="str">
            <v>USD</v>
          </cell>
          <cell r="U3534" t="str">
            <v>ASSETS</v>
          </cell>
          <cell r="V3534" t="str">
            <v>OTHER ASSETS</v>
          </cell>
        </row>
        <row r="3535">
          <cell r="C3535" t="str">
            <v>WM   F3200011USD</v>
          </cell>
          <cell r="D3535" t="str">
            <v>CBABB***</v>
          </cell>
          <cell r="E3535" t="str">
            <v>LAND&amp;ME</v>
          </cell>
          <cell r="F3535" t="str">
            <v>Balance Sheet</v>
          </cell>
          <cell r="G3535">
            <v>0</v>
          </cell>
          <cell r="H3535">
            <v>0</v>
          </cell>
          <cell r="I3535">
            <v>0</v>
          </cell>
          <cell r="J3535">
            <v>0</v>
          </cell>
          <cell r="K3535">
            <v>0</v>
          </cell>
          <cell r="L3535">
            <v>0</v>
          </cell>
          <cell r="M3535">
            <v>0</v>
          </cell>
          <cell r="N3535">
            <v>-24.49</v>
          </cell>
          <cell r="O3535">
            <v>-24.49</v>
          </cell>
          <cell r="P3535">
            <v>-24.49</v>
          </cell>
          <cell r="Q3535">
            <v>-133.94</v>
          </cell>
          <cell r="R3535">
            <v>-24.46</v>
          </cell>
          <cell r="S3535">
            <v>-231.87</v>
          </cell>
          <cell r="T3535" t="str">
            <v>USD</v>
          </cell>
          <cell r="U3535" t="str">
            <v>ASSETS</v>
          </cell>
          <cell r="V3535" t="str">
            <v>OTHER ASSETS</v>
          </cell>
        </row>
        <row r="3536">
          <cell r="C3536" t="str">
            <v>WM   F3200011CFUSD</v>
          </cell>
          <cell r="D3536" t="str">
            <v>CBABB***</v>
          </cell>
          <cell r="E3536" t="str">
            <v>LAND&amp;ME</v>
          </cell>
          <cell r="F3536" t="str">
            <v>Balance Sheet</v>
          </cell>
          <cell r="G3536">
            <v>0</v>
          </cell>
          <cell r="H3536">
            <v>0</v>
          </cell>
          <cell r="I3536">
            <v>0</v>
          </cell>
          <cell r="J3536">
            <v>0</v>
          </cell>
          <cell r="K3536">
            <v>0</v>
          </cell>
          <cell r="L3536">
            <v>0</v>
          </cell>
          <cell r="M3536">
            <v>0</v>
          </cell>
          <cell r="N3536">
            <v>0</v>
          </cell>
          <cell r="O3536">
            <v>0</v>
          </cell>
          <cell r="P3536">
            <v>0</v>
          </cell>
          <cell r="Q3536">
            <v>0</v>
          </cell>
          <cell r="R3536">
            <v>-366</v>
          </cell>
          <cell r="S3536">
            <v>-366</v>
          </cell>
          <cell r="T3536" t="str">
            <v>USD</v>
          </cell>
          <cell r="U3536" t="str">
            <v>ASSETS</v>
          </cell>
          <cell r="V3536" t="str">
            <v>OTHER ASSETS</v>
          </cell>
        </row>
        <row r="3537">
          <cell r="C3537" t="str">
            <v>WM   F3200011FMUSD</v>
          </cell>
          <cell r="D3537" t="str">
            <v>CBABB***</v>
          </cell>
          <cell r="E3537" t="str">
            <v>LAND&amp;ME</v>
          </cell>
          <cell r="F3537" t="str">
            <v>Balance Sheet</v>
          </cell>
          <cell r="G3537">
            <v>-162960.04999999999</v>
          </cell>
          <cell r="H3537">
            <v>-165722.41</v>
          </cell>
          <cell r="I3537">
            <v>-168484.79</v>
          </cell>
          <cell r="J3537">
            <v>-171247.15</v>
          </cell>
          <cell r="K3537">
            <v>-174009.53</v>
          </cell>
          <cell r="L3537">
            <v>-176771.9</v>
          </cell>
          <cell r="M3537">
            <v>-179534.27</v>
          </cell>
          <cell r="N3537">
            <v>-182238.49</v>
          </cell>
          <cell r="O3537">
            <v>-184936.15</v>
          </cell>
          <cell r="P3537">
            <v>-187633.82</v>
          </cell>
          <cell r="Q3537">
            <v>-190331.49</v>
          </cell>
          <cell r="R3537">
            <v>-193117.13</v>
          </cell>
          <cell r="S3537">
            <v>-2136987.1800000002</v>
          </cell>
          <cell r="T3537" t="str">
            <v>USD</v>
          </cell>
          <cell r="U3537" t="str">
            <v>ASSETS</v>
          </cell>
          <cell r="V3537" t="str">
            <v>OTHER ASSETS</v>
          </cell>
        </row>
        <row r="3538">
          <cell r="C3538" t="str">
            <v>WM   F3200011VMUSD</v>
          </cell>
          <cell r="D3538" t="str">
            <v>CBABB***</v>
          </cell>
          <cell r="E3538" t="str">
            <v>LAND&amp;ME</v>
          </cell>
          <cell r="F3538" t="str">
            <v>Balance Sheet</v>
          </cell>
          <cell r="G3538">
            <v>-8576.85</v>
          </cell>
          <cell r="H3538">
            <v>-8722.24</v>
          </cell>
          <cell r="I3538">
            <v>-8867.6299999999992</v>
          </cell>
          <cell r="J3538">
            <v>-9013.02</v>
          </cell>
          <cell r="K3538">
            <v>-9158.41</v>
          </cell>
          <cell r="L3538">
            <v>-9303.7999999999993</v>
          </cell>
          <cell r="M3538">
            <v>-9449.19</v>
          </cell>
          <cell r="N3538">
            <v>-9652.73</v>
          </cell>
          <cell r="O3538">
            <v>-9887.31</v>
          </cell>
          <cell r="P3538">
            <v>-10121.89</v>
          </cell>
          <cell r="Q3538">
            <v>-10356.469999999999</v>
          </cell>
          <cell r="R3538">
            <v>-10503.08</v>
          </cell>
          <cell r="S3538">
            <v>-113612.62000000001</v>
          </cell>
          <cell r="T3538" t="str">
            <v>USD</v>
          </cell>
          <cell r="U3538" t="str">
            <v>ASSETS</v>
          </cell>
          <cell r="V3538" t="str">
            <v>OTHER ASSETS</v>
          </cell>
        </row>
        <row r="3539">
          <cell r="C3539" t="str">
            <v>WM   F3200021USD</v>
          </cell>
          <cell r="D3539" t="str">
            <v>CBABA***</v>
          </cell>
          <cell r="E3539" t="str">
            <v>LAND&amp;ME</v>
          </cell>
          <cell r="F3539" t="str">
            <v>Balance Sheet</v>
          </cell>
          <cell r="G3539">
            <v>0</v>
          </cell>
          <cell r="H3539">
            <v>0</v>
          </cell>
          <cell r="I3539">
            <v>0</v>
          </cell>
          <cell r="J3539">
            <v>0</v>
          </cell>
          <cell r="K3539">
            <v>0</v>
          </cell>
          <cell r="L3539">
            <v>0</v>
          </cell>
          <cell r="M3539">
            <v>0</v>
          </cell>
          <cell r="N3539">
            <v>-1560.62</v>
          </cell>
          <cell r="O3539">
            <v>-1560.62</v>
          </cell>
          <cell r="P3539">
            <v>-1560.62</v>
          </cell>
          <cell r="Q3539">
            <v>-2676.93</v>
          </cell>
          <cell r="R3539">
            <v>-2676.93</v>
          </cell>
          <cell r="S3539">
            <v>-10035.719999999999</v>
          </cell>
          <cell r="T3539" t="str">
            <v>USD</v>
          </cell>
          <cell r="U3539" t="str">
            <v>ASSETS</v>
          </cell>
          <cell r="V3539" t="str">
            <v>OTHER ASSETS</v>
          </cell>
        </row>
        <row r="3540">
          <cell r="C3540" t="str">
            <v>WM   F3200021CFUSD</v>
          </cell>
          <cell r="D3540" t="str">
            <v>CBABA***</v>
          </cell>
          <cell r="E3540" t="str">
            <v>LAND&amp;ME</v>
          </cell>
          <cell r="F3540" t="str">
            <v>Balance Sheet</v>
          </cell>
          <cell r="G3540">
            <v>0</v>
          </cell>
          <cell r="H3540">
            <v>0</v>
          </cell>
          <cell r="I3540">
            <v>0</v>
          </cell>
          <cell r="J3540">
            <v>0</v>
          </cell>
          <cell r="K3540">
            <v>0</v>
          </cell>
          <cell r="L3540">
            <v>0</v>
          </cell>
          <cell r="M3540">
            <v>0</v>
          </cell>
          <cell r="N3540">
            <v>0</v>
          </cell>
          <cell r="O3540">
            <v>0</v>
          </cell>
          <cell r="P3540">
            <v>0</v>
          </cell>
          <cell r="Q3540">
            <v>0</v>
          </cell>
          <cell r="R3540">
            <v>-26334.19</v>
          </cell>
          <cell r="S3540">
            <v>-26334.19</v>
          </cell>
          <cell r="T3540" t="str">
            <v>USD</v>
          </cell>
          <cell r="U3540" t="str">
            <v>ASSETS</v>
          </cell>
          <cell r="V3540" t="str">
            <v>OTHER ASSETS</v>
          </cell>
        </row>
        <row r="3541">
          <cell r="C3541" t="str">
            <v>WM   F3200021FMUSD</v>
          </cell>
          <cell r="D3541" t="str">
            <v>CBABA***</v>
          </cell>
          <cell r="E3541" t="str">
            <v>LAND&amp;ME</v>
          </cell>
          <cell r="F3541" t="str">
            <v>Balance Sheet</v>
          </cell>
          <cell r="G3541">
            <v>-1741101.26</v>
          </cell>
          <cell r="H3541">
            <v>-1760461.98</v>
          </cell>
          <cell r="I3541">
            <v>-1779839.91</v>
          </cell>
          <cell r="J3541">
            <v>-1799201.01</v>
          </cell>
          <cell r="K3541">
            <v>-1818566.91</v>
          </cell>
          <cell r="L3541">
            <v>-1837946.9</v>
          </cell>
          <cell r="M3541">
            <v>-1857322.63</v>
          </cell>
          <cell r="N3541">
            <v>-1876290.45</v>
          </cell>
          <cell r="O3541">
            <v>-1896506.95</v>
          </cell>
          <cell r="P3541">
            <v>-1916704.73</v>
          </cell>
          <cell r="Q3541">
            <v>-1936902.51</v>
          </cell>
          <cell r="R3541">
            <v>-1958824.55</v>
          </cell>
          <cell r="S3541">
            <v>-22179669.790000003</v>
          </cell>
          <cell r="T3541" t="str">
            <v>USD</v>
          </cell>
          <cell r="U3541" t="str">
            <v>ASSETS</v>
          </cell>
          <cell r="V3541" t="str">
            <v>OTHER ASSETS</v>
          </cell>
        </row>
        <row r="3542">
          <cell r="C3542" t="str">
            <v>WM   F3200021VMUSD</v>
          </cell>
          <cell r="D3542" t="str">
            <v>CBABA***</v>
          </cell>
          <cell r="E3542" t="str">
            <v>LAND&amp;ME</v>
          </cell>
          <cell r="F3542" t="str">
            <v>Balance Sheet</v>
          </cell>
          <cell r="G3542">
            <v>-91636.91</v>
          </cell>
          <cell r="H3542">
            <v>-92655.9</v>
          </cell>
          <cell r="I3542">
            <v>-93675.79</v>
          </cell>
          <cell r="J3542">
            <v>-94694.79</v>
          </cell>
          <cell r="K3542">
            <v>-95714.05</v>
          </cell>
          <cell r="L3542">
            <v>-96734.05</v>
          </cell>
          <cell r="M3542">
            <v>-97753.83</v>
          </cell>
          <cell r="N3542">
            <v>-99181.52</v>
          </cell>
          <cell r="O3542">
            <v>-100939.48</v>
          </cell>
          <cell r="P3542">
            <v>-102695.81</v>
          </cell>
          <cell r="Q3542">
            <v>-104452.14</v>
          </cell>
          <cell r="R3542">
            <v>-105605.93</v>
          </cell>
          <cell r="S3542">
            <v>-1175740.1999999997</v>
          </cell>
          <cell r="T3542" t="str">
            <v>USD</v>
          </cell>
          <cell r="U3542" t="str">
            <v>ASSETS</v>
          </cell>
          <cell r="V3542" t="str">
            <v>OTHER ASSETS</v>
          </cell>
        </row>
        <row r="3543">
          <cell r="C3543" t="str">
            <v>WM   F3200031USD</v>
          </cell>
          <cell r="D3543" t="str">
            <v>CBABA***</v>
          </cell>
          <cell r="E3543" t="str">
            <v>LAND&amp;ME</v>
          </cell>
          <cell r="F3543" t="str">
            <v>Balance Sheet</v>
          </cell>
          <cell r="G3543">
            <v>0</v>
          </cell>
          <cell r="H3543">
            <v>0</v>
          </cell>
          <cell r="I3543">
            <v>0</v>
          </cell>
          <cell r="J3543">
            <v>0</v>
          </cell>
          <cell r="K3543">
            <v>0</v>
          </cell>
          <cell r="L3543">
            <v>0</v>
          </cell>
          <cell r="M3543">
            <v>0</v>
          </cell>
          <cell r="N3543">
            <v>81.34</v>
          </cell>
          <cell r="O3543">
            <v>81.34</v>
          </cell>
          <cell r="P3543">
            <v>81.34</v>
          </cell>
          <cell r="Q3543">
            <v>2077</v>
          </cell>
          <cell r="R3543">
            <v>2077</v>
          </cell>
          <cell r="S3543">
            <v>4398.0200000000004</v>
          </cell>
          <cell r="T3543" t="str">
            <v>USD</v>
          </cell>
          <cell r="U3543" t="str">
            <v>ASSETS</v>
          </cell>
          <cell r="V3543" t="str">
            <v>OTHER ASSETS</v>
          </cell>
        </row>
        <row r="3544">
          <cell r="C3544" t="str">
            <v>WM   F3200031CFUSD</v>
          </cell>
          <cell r="D3544" t="str">
            <v>CBABA***</v>
          </cell>
          <cell r="E3544" t="str">
            <v>LAND&amp;ME</v>
          </cell>
          <cell r="F3544" t="str">
            <v>Balance Sheet</v>
          </cell>
          <cell r="G3544">
            <v>0</v>
          </cell>
          <cell r="H3544">
            <v>0</v>
          </cell>
          <cell r="I3544">
            <v>0</v>
          </cell>
          <cell r="J3544">
            <v>0</v>
          </cell>
          <cell r="K3544">
            <v>0</v>
          </cell>
          <cell r="L3544">
            <v>0</v>
          </cell>
          <cell r="M3544">
            <v>0</v>
          </cell>
          <cell r="N3544">
            <v>0</v>
          </cell>
          <cell r="O3544">
            <v>0</v>
          </cell>
          <cell r="P3544">
            <v>0</v>
          </cell>
          <cell r="Q3544">
            <v>0</v>
          </cell>
          <cell r="R3544">
            <v>-399.13</v>
          </cell>
          <cell r="S3544">
            <v>-399.13</v>
          </cell>
          <cell r="T3544" t="str">
            <v>USD</v>
          </cell>
          <cell r="U3544" t="str">
            <v>ASSETS</v>
          </cell>
          <cell r="V3544" t="str">
            <v>OTHER ASSETS</v>
          </cell>
        </row>
        <row r="3545">
          <cell r="C3545" t="str">
            <v>WM   F3200031FMUSD</v>
          </cell>
          <cell r="D3545" t="str">
            <v>CBABA***</v>
          </cell>
          <cell r="E3545" t="str">
            <v>LAND&amp;ME</v>
          </cell>
          <cell r="F3545" t="str">
            <v>Balance Sheet</v>
          </cell>
          <cell r="G3545">
            <v>-181120.88</v>
          </cell>
          <cell r="H3545">
            <v>-183369.83</v>
          </cell>
          <cell r="I3545">
            <v>-185618.6</v>
          </cell>
          <cell r="J3545">
            <v>-187867.41</v>
          </cell>
          <cell r="K3545">
            <v>-190116.36</v>
          </cell>
          <cell r="L3545">
            <v>-192365.34</v>
          </cell>
          <cell r="M3545">
            <v>-194573.97</v>
          </cell>
          <cell r="N3545">
            <v>-196736.1</v>
          </cell>
          <cell r="O3545">
            <v>-198180.95</v>
          </cell>
          <cell r="P3545">
            <v>-200183.06</v>
          </cell>
          <cell r="Q3545">
            <v>-202185.17</v>
          </cell>
          <cell r="R3545">
            <v>-204094.73</v>
          </cell>
          <cell r="S3545">
            <v>-2316412.4</v>
          </cell>
          <cell r="T3545" t="str">
            <v>USD</v>
          </cell>
          <cell r="U3545" t="str">
            <v>ASSETS</v>
          </cell>
          <cell r="V3545" t="str">
            <v>OTHER ASSETS</v>
          </cell>
        </row>
        <row r="3546">
          <cell r="C3546" t="str">
            <v>WM   F3200031VMUSD</v>
          </cell>
          <cell r="D3546" t="str">
            <v>CBABA***</v>
          </cell>
          <cell r="E3546" t="str">
            <v>LAND&amp;ME</v>
          </cell>
          <cell r="F3546" t="str">
            <v>Balance Sheet</v>
          </cell>
          <cell r="G3546">
            <v>-9532.68</v>
          </cell>
          <cell r="H3546">
            <v>-9651.0499999999993</v>
          </cell>
          <cell r="I3546">
            <v>-9769.41</v>
          </cell>
          <cell r="J3546">
            <v>-9887.77</v>
          </cell>
          <cell r="K3546">
            <v>-10006.14</v>
          </cell>
          <cell r="L3546">
            <v>-10124.51</v>
          </cell>
          <cell r="M3546">
            <v>-10240.75</v>
          </cell>
          <cell r="N3546">
            <v>-10403.49</v>
          </cell>
          <cell r="O3546">
            <v>-10529.13</v>
          </cell>
          <cell r="P3546">
            <v>-10703.23</v>
          </cell>
          <cell r="Q3546">
            <v>-10877.33</v>
          </cell>
          <cell r="R3546">
            <v>-10977.83</v>
          </cell>
          <cell r="S3546">
            <v>-122703.32</v>
          </cell>
          <cell r="T3546" t="str">
            <v>USD</v>
          </cell>
          <cell r="U3546" t="str">
            <v>ASSETS</v>
          </cell>
          <cell r="V3546" t="str">
            <v>OTHER ASSETS</v>
          </cell>
        </row>
        <row r="3547">
          <cell r="C3547" t="str">
            <v>WM   F3200042USD</v>
          </cell>
          <cell r="D3547" t="str">
            <v>CBABA***</v>
          </cell>
          <cell r="E3547" t="str">
            <v>LAND&amp;ME</v>
          </cell>
          <cell r="F3547" t="str">
            <v>Balance Sheet</v>
          </cell>
          <cell r="G3547">
            <v>0</v>
          </cell>
          <cell r="H3547">
            <v>0</v>
          </cell>
          <cell r="I3547">
            <v>0</v>
          </cell>
          <cell r="J3547">
            <v>0</v>
          </cell>
          <cell r="K3547">
            <v>0</v>
          </cell>
          <cell r="L3547">
            <v>0</v>
          </cell>
          <cell r="M3547">
            <v>0</v>
          </cell>
          <cell r="N3547">
            <v>-0.05</v>
          </cell>
          <cell r="O3547">
            <v>-0.05</v>
          </cell>
          <cell r="P3547">
            <v>-0.05</v>
          </cell>
          <cell r="Q3547">
            <v>-0.15</v>
          </cell>
          <cell r="R3547">
            <v>-0.15</v>
          </cell>
          <cell r="S3547">
            <v>-0.45000000000000007</v>
          </cell>
          <cell r="T3547" t="str">
            <v>USD</v>
          </cell>
          <cell r="U3547" t="str">
            <v>ASSETS</v>
          </cell>
          <cell r="V3547" t="str">
            <v>OTHER ASSETS</v>
          </cell>
        </row>
        <row r="3548">
          <cell r="C3548" t="str">
            <v>WM   F3200042CFUSD</v>
          </cell>
          <cell r="D3548" t="str">
            <v>CBABA***</v>
          </cell>
          <cell r="E3548" t="str">
            <v>LAND&amp;ME</v>
          </cell>
          <cell r="F3548" t="str">
            <v>Balance Sheet</v>
          </cell>
          <cell r="G3548">
            <v>0</v>
          </cell>
          <cell r="H3548">
            <v>0</v>
          </cell>
          <cell r="I3548">
            <v>0</v>
          </cell>
          <cell r="J3548">
            <v>0</v>
          </cell>
          <cell r="K3548">
            <v>0</v>
          </cell>
          <cell r="L3548">
            <v>0</v>
          </cell>
          <cell r="M3548">
            <v>0</v>
          </cell>
          <cell r="N3548">
            <v>0</v>
          </cell>
          <cell r="O3548">
            <v>0</v>
          </cell>
          <cell r="P3548">
            <v>0</v>
          </cell>
          <cell r="Q3548">
            <v>0</v>
          </cell>
          <cell r="R3548">
            <v>-9162.14</v>
          </cell>
          <cell r="S3548">
            <v>-9162.14</v>
          </cell>
          <cell r="T3548" t="str">
            <v>USD</v>
          </cell>
          <cell r="U3548" t="str">
            <v>ASSETS</v>
          </cell>
          <cell r="V3548" t="str">
            <v>OTHER ASSETS</v>
          </cell>
        </row>
        <row r="3549">
          <cell r="C3549" t="str">
            <v>WM   F3200042FMUSD</v>
          </cell>
          <cell r="D3549" t="str">
            <v>CBABA***</v>
          </cell>
          <cell r="E3549" t="str">
            <v>LAND&amp;ME</v>
          </cell>
          <cell r="F3549" t="str">
            <v>Balance Sheet</v>
          </cell>
          <cell r="G3549">
            <v>-521832.4</v>
          </cell>
          <cell r="H3549">
            <v>-530969.69999999995</v>
          </cell>
          <cell r="I3549">
            <v>-540106.87</v>
          </cell>
          <cell r="J3549">
            <v>-549244.02</v>
          </cell>
          <cell r="K3549">
            <v>-558381.24</v>
          </cell>
          <cell r="L3549">
            <v>-567518.48</v>
          </cell>
          <cell r="M3549">
            <v>-576655.64</v>
          </cell>
          <cell r="N3549">
            <v>-585600.43999999994</v>
          </cell>
          <cell r="O3549">
            <v>-594449.1</v>
          </cell>
          <cell r="P3549">
            <v>-603297.72</v>
          </cell>
          <cell r="Q3549">
            <v>-612146.34</v>
          </cell>
          <cell r="R3549">
            <v>-621283.49</v>
          </cell>
          <cell r="S3549">
            <v>-6861485.4400000004</v>
          </cell>
          <cell r="T3549" t="str">
            <v>USD</v>
          </cell>
          <cell r="U3549" t="str">
            <v>ASSETS</v>
          </cell>
          <cell r="V3549" t="str">
            <v>OTHER ASSETS</v>
          </cell>
        </row>
        <row r="3550">
          <cell r="C3550" t="str">
            <v>WM   F3200042VMUSD</v>
          </cell>
          <cell r="D3550" t="str">
            <v>CBABA***</v>
          </cell>
          <cell r="E3550" t="str">
            <v>LAND&amp;ME</v>
          </cell>
          <cell r="F3550" t="str">
            <v>Balance Sheet</v>
          </cell>
          <cell r="G3550">
            <v>-27464.85</v>
          </cell>
          <cell r="H3550">
            <v>-27945.759999999998</v>
          </cell>
          <cell r="I3550">
            <v>-28426.66</v>
          </cell>
          <cell r="J3550">
            <v>-28907.56</v>
          </cell>
          <cell r="K3550">
            <v>-29388.47</v>
          </cell>
          <cell r="L3550">
            <v>-29869.38</v>
          </cell>
          <cell r="M3550">
            <v>-30350.28</v>
          </cell>
          <cell r="N3550">
            <v>-31023.54</v>
          </cell>
          <cell r="O3550">
            <v>-31792.99</v>
          </cell>
          <cell r="P3550">
            <v>-32562.44</v>
          </cell>
          <cell r="Q3550">
            <v>-33331.89</v>
          </cell>
          <cell r="R3550">
            <v>-33812.79</v>
          </cell>
          <cell r="S3550">
            <v>-364876.61</v>
          </cell>
          <cell r="T3550" t="str">
            <v>USD</v>
          </cell>
          <cell r="U3550" t="str">
            <v>ASSETS</v>
          </cell>
          <cell r="V3550" t="str">
            <v>OTHER ASSETS</v>
          </cell>
        </row>
        <row r="3551">
          <cell r="C3551" t="str">
            <v>WM   F3200051USD</v>
          </cell>
          <cell r="D3551" t="str">
            <v>CBABA***</v>
          </cell>
          <cell r="E3551" t="str">
            <v>LAND&amp;ME</v>
          </cell>
          <cell r="F3551" t="str">
            <v>Balance Sheet</v>
          </cell>
          <cell r="G3551">
            <v>0</v>
          </cell>
          <cell r="H3551">
            <v>0</v>
          </cell>
          <cell r="I3551">
            <v>0</v>
          </cell>
          <cell r="J3551">
            <v>0</v>
          </cell>
          <cell r="K3551">
            <v>0</v>
          </cell>
          <cell r="L3551">
            <v>0</v>
          </cell>
          <cell r="M3551">
            <v>0</v>
          </cell>
          <cell r="N3551">
            <v>-0.08</v>
          </cell>
          <cell r="O3551">
            <v>-0.08</v>
          </cell>
          <cell r="P3551">
            <v>-0.08</v>
          </cell>
          <cell r="Q3551">
            <v>-0.12</v>
          </cell>
          <cell r="R3551">
            <v>-0.12</v>
          </cell>
          <cell r="S3551">
            <v>-0.48</v>
          </cell>
          <cell r="T3551" t="str">
            <v>USD</v>
          </cell>
          <cell r="U3551" t="str">
            <v>ASSETS</v>
          </cell>
          <cell r="V3551" t="str">
            <v>OTHER ASSETS</v>
          </cell>
        </row>
        <row r="3552">
          <cell r="C3552" t="str">
            <v>WM   F3200051FMUSD</v>
          </cell>
          <cell r="D3552" t="str">
            <v>CBABA***</v>
          </cell>
          <cell r="E3552" t="str">
            <v>LAND&amp;ME</v>
          </cell>
          <cell r="F3552" t="str">
            <v>Balance Sheet</v>
          </cell>
          <cell r="G3552">
            <v>-122198.32</v>
          </cell>
          <cell r="H3552">
            <v>-125148.44</v>
          </cell>
          <cell r="I3552">
            <v>-128098.22</v>
          </cell>
          <cell r="J3552">
            <v>-131048.27</v>
          </cell>
          <cell r="K3552">
            <v>-133998.1</v>
          </cell>
          <cell r="L3552">
            <v>-136948.20000000001</v>
          </cell>
          <cell r="M3552">
            <v>-138735.41</v>
          </cell>
          <cell r="N3552">
            <v>-140484.99</v>
          </cell>
          <cell r="O3552">
            <v>-142215.84</v>
          </cell>
          <cell r="P3552">
            <v>-143946.64000000001</v>
          </cell>
          <cell r="Q3552">
            <v>-145677.44</v>
          </cell>
          <cell r="R3552">
            <v>-147464.72</v>
          </cell>
          <cell r="S3552">
            <v>-1635964.59</v>
          </cell>
          <cell r="T3552" t="str">
            <v>USD</v>
          </cell>
          <cell r="U3552" t="str">
            <v>ASSETS</v>
          </cell>
          <cell r="V3552" t="str">
            <v>OTHER ASSETS</v>
          </cell>
        </row>
        <row r="3553">
          <cell r="C3553" t="str">
            <v>WM   F3200051VMUSD</v>
          </cell>
          <cell r="D3553" t="str">
            <v>CBABA***</v>
          </cell>
          <cell r="E3553" t="str">
            <v>LAND&amp;ME</v>
          </cell>
          <cell r="F3553" t="str">
            <v>Balance Sheet</v>
          </cell>
          <cell r="G3553">
            <v>-6431.49</v>
          </cell>
          <cell r="H3553">
            <v>-6586.76</v>
          </cell>
          <cell r="I3553">
            <v>-6742.01</v>
          </cell>
          <cell r="J3553">
            <v>-6897.28</v>
          </cell>
          <cell r="K3553">
            <v>-7052.53</v>
          </cell>
          <cell r="L3553">
            <v>-7207.8</v>
          </cell>
          <cell r="M3553">
            <v>-7301.86</v>
          </cell>
          <cell r="N3553">
            <v>-7433.55</v>
          </cell>
          <cell r="O3553">
            <v>-7584.06</v>
          </cell>
          <cell r="P3553">
            <v>-7734.56</v>
          </cell>
          <cell r="Q3553">
            <v>-7885.06</v>
          </cell>
          <cell r="R3553">
            <v>-7979.13</v>
          </cell>
          <cell r="S3553">
            <v>-86836.090000000011</v>
          </cell>
          <cell r="T3553" t="str">
            <v>USD</v>
          </cell>
          <cell r="U3553" t="str">
            <v>ASSETS</v>
          </cell>
          <cell r="V3553" t="str">
            <v>OTHER ASSETS</v>
          </cell>
        </row>
        <row r="3554">
          <cell r="C3554" t="str">
            <v>WM   G1701001USD</v>
          </cell>
          <cell r="D3554" t="str">
            <v>DABAAG**</v>
          </cell>
          <cell r="E3554" t="str">
            <v>A/P</v>
          </cell>
          <cell r="F3554" t="str">
            <v>Balance Sheet</v>
          </cell>
          <cell r="G3554">
            <v>-27779.38</v>
          </cell>
          <cell r="H3554">
            <v>-11829.26</v>
          </cell>
          <cell r="I3554">
            <v>-21260.67</v>
          </cell>
          <cell r="J3554">
            <v>-20639.93</v>
          </cell>
          <cell r="K3554">
            <v>-33166.83</v>
          </cell>
          <cell r="L3554">
            <v>-30639.040000000001</v>
          </cell>
          <cell r="M3554">
            <v>-74989.58</v>
          </cell>
          <cell r="N3554">
            <v>-23768.79</v>
          </cell>
          <cell r="O3554">
            <v>-11888.01</v>
          </cell>
          <cell r="P3554">
            <v>-17502.669999999998</v>
          </cell>
          <cell r="Q3554">
            <v>-5602.75</v>
          </cell>
          <cell r="R3554">
            <v>0</v>
          </cell>
          <cell r="S3554">
            <v>-279066.91000000003</v>
          </cell>
          <cell r="T3554" t="str">
            <v>USD</v>
          </cell>
          <cell r="U3554" t="str">
            <v>LIABILITIES</v>
          </cell>
          <cell r="V3554" t="str">
            <v>CURRENT LIAB</v>
          </cell>
        </row>
        <row r="3555">
          <cell r="C3555" t="str">
            <v>WM   G1701002USD</v>
          </cell>
          <cell r="D3555" t="str">
            <v>DABAAG**</v>
          </cell>
          <cell r="E3555" t="str">
            <v>A/P</v>
          </cell>
          <cell r="F3555" t="str">
            <v>Balance Sheet</v>
          </cell>
          <cell r="G3555">
            <v>0</v>
          </cell>
          <cell r="H3555">
            <v>0</v>
          </cell>
          <cell r="I3555">
            <v>0</v>
          </cell>
          <cell r="J3555">
            <v>0</v>
          </cell>
          <cell r="K3555">
            <v>0</v>
          </cell>
          <cell r="L3555">
            <v>0</v>
          </cell>
          <cell r="M3555">
            <v>0</v>
          </cell>
          <cell r="N3555">
            <v>0</v>
          </cell>
          <cell r="O3555">
            <v>0</v>
          </cell>
          <cell r="P3555">
            <v>0</v>
          </cell>
          <cell r="Q3555">
            <v>-5575.36</v>
          </cell>
          <cell r="R3555">
            <v>0</v>
          </cell>
          <cell r="S3555">
            <v>-5575.36</v>
          </cell>
          <cell r="T3555" t="str">
            <v>USD</v>
          </cell>
          <cell r="U3555" t="str">
            <v>LIABILITIES</v>
          </cell>
          <cell r="V3555" t="str">
            <v>CURRENT LIAB</v>
          </cell>
        </row>
        <row r="3556">
          <cell r="C3556" t="str">
            <v>WM   G1701003USD</v>
          </cell>
          <cell r="D3556" t="str">
            <v>DABAAG**</v>
          </cell>
          <cell r="E3556" t="str">
            <v>A/P</v>
          </cell>
          <cell r="F3556" t="str">
            <v>Balance Sheet</v>
          </cell>
          <cell r="G3556">
            <v>-35602.67</v>
          </cell>
          <cell r="H3556">
            <v>-49847.78</v>
          </cell>
          <cell r="I3556">
            <v>-61191.71</v>
          </cell>
          <cell r="J3556">
            <v>-52916.22</v>
          </cell>
          <cell r="K3556">
            <v>-62778.85</v>
          </cell>
          <cell r="L3556">
            <v>-31190.81</v>
          </cell>
          <cell r="M3556">
            <v>-97438.05</v>
          </cell>
          <cell r="N3556">
            <v>-63317.58</v>
          </cell>
          <cell r="O3556">
            <v>-37598.69</v>
          </cell>
          <cell r="P3556">
            <v>-146353.20000000001</v>
          </cell>
          <cell r="Q3556">
            <v>-96483.11</v>
          </cell>
          <cell r="R3556">
            <v>-23205.06</v>
          </cell>
          <cell r="S3556">
            <v>-757923.7300000001</v>
          </cell>
          <cell r="T3556" t="str">
            <v>USD</v>
          </cell>
          <cell r="U3556" t="str">
            <v>LIABILITIES</v>
          </cell>
          <cell r="V3556" t="str">
            <v>CURRENT LIAB</v>
          </cell>
        </row>
        <row r="3557">
          <cell r="C3557" t="str">
            <v>WM   G1701004USD</v>
          </cell>
          <cell r="D3557" t="str">
            <v>DABAAG**</v>
          </cell>
          <cell r="E3557" t="str">
            <v>A/P</v>
          </cell>
          <cell r="F3557" t="str">
            <v>Balance Sheet</v>
          </cell>
          <cell r="G3557">
            <v>0</v>
          </cell>
          <cell r="H3557">
            <v>0</v>
          </cell>
          <cell r="I3557">
            <v>0</v>
          </cell>
          <cell r="J3557">
            <v>0</v>
          </cell>
          <cell r="K3557">
            <v>0</v>
          </cell>
          <cell r="L3557">
            <v>0</v>
          </cell>
          <cell r="M3557">
            <v>0</v>
          </cell>
          <cell r="N3557">
            <v>0</v>
          </cell>
          <cell r="O3557">
            <v>0</v>
          </cell>
          <cell r="P3557">
            <v>-13558.5</v>
          </cell>
          <cell r="Q3557">
            <v>0</v>
          </cell>
          <cell r="R3557">
            <v>-573.85</v>
          </cell>
          <cell r="S3557">
            <v>-14132.35</v>
          </cell>
          <cell r="T3557" t="str">
            <v>USD</v>
          </cell>
          <cell r="U3557" t="str">
            <v>LIABILITIES</v>
          </cell>
          <cell r="V3557" t="str">
            <v>CURRENT LIAB</v>
          </cell>
        </row>
        <row r="3558">
          <cell r="C3558" t="str">
            <v>WM   G1701007USD</v>
          </cell>
          <cell r="D3558" t="str">
            <v>DABAAG**</v>
          </cell>
          <cell r="E3558" t="str">
            <v>A/P</v>
          </cell>
          <cell r="F3558" t="str">
            <v>Balance Sheet</v>
          </cell>
          <cell r="G3558">
            <v>2166.67</v>
          </cell>
          <cell r="H3558">
            <v>2016.07</v>
          </cell>
          <cell r="I3558">
            <v>-4752.4399999999996</v>
          </cell>
          <cell r="J3558">
            <v>-870.54</v>
          </cell>
          <cell r="K3558">
            <v>-4521.93</v>
          </cell>
          <cell r="L3558">
            <v>-30.46</v>
          </cell>
          <cell r="M3558">
            <v>516.02</v>
          </cell>
          <cell r="N3558">
            <v>973.04</v>
          </cell>
          <cell r="O3558">
            <v>1581.92</v>
          </cell>
          <cell r="P3558">
            <v>3359.07</v>
          </cell>
          <cell r="Q3558">
            <v>2179.2800000000002</v>
          </cell>
          <cell r="R3558">
            <v>1678.35</v>
          </cell>
          <cell r="S3558">
            <v>4295.0499999999993</v>
          </cell>
          <cell r="T3558" t="str">
            <v>USD</v>
          </cell>
          <cell r="U3558" t="str">
            <v>LIABILITIES</v>
          </cell>
          <cell r="V3558" t="str">
            <v>CURRENT LIAB</v>
          </cell>
        </row>
        <row r="3559">
          <cell r="C3559" t="str">
            <v>WM   G1701008USD</v>
          </cell>
          <cell r="D3559" t="str">
            <v>DABAAG**</v>
          </cell>
          <cell r="E3559" t="str">
            <v>A/P</v>
          </cell>
          <cell r="F3559" t="str">
            <v>Balance Sheet</v>
          </cell>
          <cell r="G3559">
            <v>-31377.4</v>
          </cell>
          <cell r="H3559">
            <v>-17421.43</v>
          </cell>
          <cell r="I3559">
            <v>-17259.849999999999</v>
          </cell>
          <cell r="J3559">
            <v>-40607.25</v>
          </cell>
          <cell r="K3559">
            <v>-22301.93</v>
          </cell>
          <cell r="L3559">
            <v>-47648.84</v>
          </cell>
          <cell r="M3559">
            <v>-34941.15</v>
          </cell>
          <cell r="N3559">
            <v>-28931.13</v>
          </cell>
          <cell r="O3559">
            <v>-53842.91</v>
          </cell>
          <cell r="P3559">
            <v>-37363.050000000003</v>
          </cell>
          <cell r="Q3559">
            <v>-34145.72</v>
          </cell>
          <cell r="R3559">
            <v>-27784.81</v>
          </cell>
          <cell r="S3559">
            <v>-393625.47000000003</v>
          </cell>
          <cell r="T3559" t="str">
            <v>USD</v>
          </cell>
          <cell r="U3559" t="str">
            <v>LIABILITIES</v>
          </cell>
          <cell r="V3559" t="str">
            <v>CURRENT LIAB</v>
          </cell>
        </row>
        <row r="3560">
          <cell r="C3560" t="str">
            <v>WM   G174700102USD</v>
          </cell>
          <cell r="D3560" t="str">
            <v>DABAAJ**</v>
          </cell>
          <cell r="E3560" t="str">
            <v>A/P</v>
          </cell>
          <cell r="F3560" t="str">
            <v>Balance Sheet</v>
          </cell>
          <cell r="G3560">
            <v>0</v>
          </cell>
          <cell r="H3560">
            <v>0</v>
          </cell>
          <cell r="I3560">
            <v>0</v>
          </cell>
          <cell r="J3560">
            <v>0</v>
          </cell>
          <cell r="K3560">
            <v>0</v>
          </cell>
          <cell r="L3560">
            <v>0</v>
          </cell>
          <cell r="M3560">
            <v>98080.5</v>
          </cell>
          <cell r="N3560">
            <v>134631.4</v>
          </cell>
          <cell r="O3560">
            <v>118587.94</v>
          </cell>
          <cell r="P3560">
            <v>214759.64</v>
          </cell>
          <cell r="Q3560">
            <v>246939.66</v>
          </cell>
          <cell r="R3560">
            <v>194847.87</v>
          </cell>
          <cell r="S3560">
            <v>1007847.01</v>
          </cell>
          <cell r="T3560" t="str">
            <v>USD</v>
          </cell>
          <cell r="U3560" t="str">
            <v>LIABILITIES</v>
          </cell>
          <cell r="V3560" t="str">
            <v>CURRENT LIAB</v>
          </cell>
        </row>
        <row r="3561">
          <cell r="C3561" t="str">
            <v>WM   G1747002USD</v>
          </cell>
          <cell r="D3561" t="str">
            <v>DABAAJ**</v>
          </cell>
          <cell r="E3561" t="str">
            <v>A/P</v>
          </cell>
          <cell r="F3561" t="str">
            <v>Balance Sheet</v>
          </cell>
          <cell r="G3561">
            <v>0</v>
          </cell>
          <cell r="H3561">
            <v>98039.74</v>
          </cell>
          <cell r="I3561">
            <v>35087.79</v>
          </cell>
          <cell r="J3561">
            <v>35087.85</v>
          </cell>
          <cell r="K3561">
            <v>35087.85</v>
          </cell>
          <cell r="L3561">
            <v>35087.9</v>
          </cell>
          <cell r="M3561">
            <v>35087.85</v>
          </cell>
          <cell r="N3561">
            <v>35087.769999999997</v>
          </cell>
          <cell r="O3561">
            <v>35138.21</v>
          </cell>
          <cell r="P3561">
            <v>35087.870000000003</v>
          </cell>
          <cell r="Q3561">
            <v>35166.379999999997</v>
          </cell>
          <cell r="R3561">
            <v>35166.42</v>
          </cell>
          <cell r="S3561">
            <v>449125.63</v>
          </cell>
          <cell r="T3561" t="str">
            <v>USD</v>
          </cell>
          <cell r="U3561" t="str">
            <v>LIABILITIES</v>
          </cell>
          <cell r="V3561" t="str">
            <v>CURRENT LIAB</v>
          </cell>
        </row>
        <row r="3562">
          <cell r="C3562" t="str">
            <v>WM   G1747003USD</v>
          </cell>
          <cell r="D3562" t="str">
            <v>DABAAJ**</v>
          </cell>
          <cell r="E3562" t="str">
            <v>A/P</v>
          </cell>
          <cell r="F3562" t="str">
            <v>Balance Sheet</v>
          </cell>
          <cell r="G3562">
            <v>0</v>
          </cell>
          <cell r="H3562">
            <v>-189580.81</v>
          </cell>
          <cell r="I3562">
            <v>-218942.24</v>
          </cell>
          <cell r="J3562">
            <v>-221781.25</v>
          </cell>
          <cell r="K3562">
            <v>-294748.56</v>
          </cell>
          <cell r="L3562">
            <v>-222700.87</v>
          </cell>
          <cell r="M3562">
            <v>-224191.56</v>
          </cell>
          <cell r="N3562">
            <v>-251789.22</v>
          </cell>
          <cell r="O3562">
            <v>-263192.5</v>
          </cell>
          <cell r="P3562">
            <v>-376000.14</v>
          </cell>
          <cell r="Q3562">
            <v>-326483.20000000001</v>
          </cell>
          <cell r="R3562">
            <v>-399840.41</v>
          </cell>
          <cell r="S3562">
            <v>-2989250.7600000002</v>
          </cell>
          <cell r="T3562" t="str">
            <v>USD</v>
          </cell>
          <cell r="U3562" t="str">
            <v>LIABILITIES</v>
          </cell>
          <cell r="V3562" t="str">
            <v>CURRENT LIAB</v>
          </cell>
        </row>
        <row r="3563">
          <cell r="C3563" t="str">
            <v>WM   G1747TMPUSD</v>
          </cell>
          <cell r="D3563" t="str">
            <v>DABAAJ**</v>
          </cell>
          <cell r="E3563" t="str">
            <v>A/P</v>
          </cell>
          <cell r="F3563" t="str">
            <v>Balance Sheet</v>
          </cell>
          <cell r="G3563">
            <v>-77402.320000000007</v>
          </cell>
          <cell r="H3563">
            <v>0</v>
          </cell>
          <cell r="I3563">
            <v>0</v>
          </cell>
          <cell r="J3563">
            <v>0</v>
          </cell>
          <cell r="K3563">
            <v>0</v>
          </cell>
          <cell r="L3563">
            <v>0</v>
          </cell>
          <cell r="M3563">
            <v>0</v>
          </cell>
          <cell r="N3563">
            <v>0</v>
          </cell>
          <cell r="O3563">
            <v>0</v>
          </cell>
          <cell r="P3563">
            <v>0</v>
          </cell>
          <cell r="Q3563">
            <v>0</v>
          </cell>
          <cell r="R3563">
            <v>0</v>
          </cell>
          <cell r="S3563">
            <v>-77402.320000000007</v>
          </cell>
          <cell r="T3563" t="str">
            <v>USD</v>
          </cell>
          <cell r="U3563" t="str">
            <v>LIABILITIES</v>
          </cell>
          <cell r="V3563" t="str">
            <v>CURRENT LIAB</v>
          </cell>
        </row>
        <row r="3564">
          <cell r="C3564" t="str">
            <v>WM   G4732002USD</v>
          </cell>
          <cell r="D3564" t="str">
            <v>DABAAG**</v>
          </cell>
          <cell r="E3564" t="str">
            <v>A/P</v>
          </cell>
          <cell r="F3564" t="str">
            <v>Balance Sheet</v>
          </cell>
          <cell r="G3564">
            <v>-225.93</v>
          </cell>
          <cell r="H3564">
            <v>-213.32</v>
          </cell>
          <cell r="I3564">
            <v>-231.41</v>
          </cell>
          <cell r="J3564">
            <v>-234.62</v>
          </cell>
          <cell r="K3564">
            <v>-249.87</v>
          </cell>
          <cell r="L3564">
            <v>-249.15</v>
          </cell>
          <cell r="M3564">
            <v>-246.87</v>
          </cell>
          <cell r="N3564">
            <v>-245.55</v>
          </cell>
          <cell r="O3564">
            <v>22.19</v>
          </cell>
          <cell r="P3564">
            <v>22.19</v>
          </cell>
          <cell r="Q3564">
            <v>22.19</v>
          </cell>
          <cell r="R3564">
            <v>22.19</v>
          </cell>
          <cell r="S3564">
            <v>-1807.9599999999998</v>
          </cell>
          <cell r="T3564" t="str">
            <v>USD</v>
          </cell>
          <cell r="U3564" t="str">
            <v>LIABILITIES</v>
          </cell>
          <cell r="V3564" t="str">
            <v>CURRENT LIAB</v>
          </cell>
        </row>
        <row r="3565">
          <cell r="C3565" t="str">
            <v>YD   A1533001USD</v>
          </cell>
          <cell r="D3565" t="str">
            <v>CACAFB**</v>
          </cell>
          <cell r="E3565" t="str">
            <v>TRADE RECEIVABLES</v>
          </cell>
          <cell r="F3565" t="str">
            <v>Balance Sheet</v>
          </cell>
          <cell r="G3565">
            <v>-1890.03</v>
          </cell>
          <cell r="H3565">
            <v>-1107.53</v>
          </cell>
          <cell r="I3565">
            <v>-342.03</v>
          </cell>
          <cell r="J3565">
            <v>-1239.6199999999999</v>
          </cell>
          <cell r="K3565">
            <v>-403.37</v>
          </cell>
          <cell r="L3565">
            <v>-1326.35</v>
          </cell>
          <cell r="M3565">
            <v>-624.21</v>
          </cell>
          <cell r="N3565">
            <v>-94.01</v>
          </cell>
          <cell r="O3565">
            <v>342.9</v>
          </cell>
          <cell r="P3565">
            <v>24.16</v>
          </cell>
          <cell r="Q3565">
            <v>345.59</v>
          </cell>
          <cell r="R3565">
            <v>-346.25</v>
          </cell>
          <cell r="S3565">
            <v>-6660.7500000000009</v>
          </cell>
          <cell r="T3565" t="str">
            <v>USD</v>
          </cell>
          <cell r="U3565" t="str">
            <v>ASSETS</v>
          </cell>
          <cell r="V3565" t="str">
            <v>CURRENT ASSETS</v>
          </cell>
        </row>
        <row r="3566">
          <cell r="C3566" t="str">
            <v>YD   A1533002USD</v>
          </cell>
          <cell r="D3566" t="str">
            <v>CACAFB**</v>
          </cell>
          <cell r="E3566" t="str">
            <v>TRADE RECEIVABLES</v>
          </cell>
          <cell r="F3566" t="str">
            <v>Balance Sheet</v>
          </cell>
          <cell r="G3566">
            <v>0.01</v>
          </cell>
          <cell r="H3566">
            <v>0.01</v>
          </cell>
          <cell r="I3566">
            <v>0.01</v>
          </cell>
          <cell r="J3566">
            <v>0.01</v>
          </cell>
          <cell r="K3566">
            <v>0.01</v>
          </cell>
          <cell r="L3566">
            <v>0.01</v>
          </cell>
          <cell r="M3566">
            <v>0.01</v>
          </cell>
          <cell r="N3566">
            <v>0.01</v>
          </cell>
          <cell r="O3566">
            <v>0.01</v>
          </cell>
          <cell r="P3566">
            <v>0.01</v>
          </cell>
          <cell r="Q3566">
            <v>0.01</v>
          </cell>
          <cell r="R3566">
            <v>0.01</v>
          </cell>
          <cell r="S3566">
            <v>0.11999999999999998</v>
          </cell>
          <cell r="T3566" t="str">
            <v>USD</v>
          </cell>
          <cell r="U3566" t="str">
            <v>ASSETS</v>
          </cell>
          <cell r="V3566" t="str">
            <v>CURRENT ASSETS</v>
          </cell>
        </row>
        <row r="3567">
          <cell r="C3567" t="str">
            <v>YD   A20410YD01USD</v>
          </cell>
          <cell r="D3567" t="str">
            <v>CACAFA**</v>
          </cell>
          <cell r="E3567" t="str">
            <v>TRADE RECEIVABLES</v>
          </cell>
          <cell r="F3567" t="str">
            <v>Balance Sheet</v>
          </cell>
          <cell r="G3567">
            <v>9168.73</v>
          </cell>
          <cell r="H3567">
            <v>13294.16</v>
          </cell>
          <cell r="I3567">
            <v>9848.49</v>
          </cell>
          <cell r="J3567">
            <v>11246.71</v>
          </cell>
          <cell r="K3567">
            <v>11097.83</v>
          </cell>
          <cell r="L3567">
            <v>11391.78</v>
          </cell>
          <cell r="M3567">
            <v>12202.91</v>
          </cell>
          <cell r="N3567">
            <v>10898.67</v>
          </cell>
          <cell r="O3567">
            <v>10652.34</v>
          </cell>
          <cell r="P3567">
            <v>10410.01</v>
          </cell>
          <cell r="Q3567">
            <v>11133.33</v>
          </cell>
          <cell r="R3567">
            <v>11622.22</v>
          </cell>
          <cell r="S3567">
            <v>132967.18</v>
          </cell>
          <cell r="T3567" t="str">
            <v>USD</v>
          </cell>
          <cell r="U3567" t="str">
            <v>ASSETS</v>
          </cell>
          <cell r="V3567" t="str">
            <v>CURRENT ASSETS</v>
          </cell>
        </row>
        <row r="3568">
          <cell r="C3568" t="str">
            <v>BU   G98530S301USD</v>
          </cell>
          <cell r="D3568" t="str">
            <v>EF******</v>
          </cell>
          <cell r="E3568" t="str">
            <v>IC CLEARING</v>
          </cell>
          <cell r="F3568" t="str">
            <v>Balance Sheet</v>
          </cell>
          <cell r="G3568">
            <v>-28185647.949999999</v>
          </cell>
          <cell r="H3568">
            <v>-26845243.579999998</v>
          </cell>
          <cell r="I3568">
            <v>-15497505.83</v>
          </cell>
          <cell r="J3568">
            <v>-19326962.899999999</v>
          </cell>
          <cell r="K3568">
            <v>-26534858.420000002</v>
          </cell>
          <cell r="L3568">
            <v>-22127832.789999999</v>
          </cell>
          <cell r="M3568">
            <v>-12514193.720000001</v>
          </cell>
          <cell r="N3568">
            <v>-20277925.809999999</v>
          </cell>
          <cell r="O3568">
            <v>-11007428.65</v>
          </cell>
          <cell r="P3568">
            <v>-7667856.0499999998</v>
          </cell>
          <cell r="Q3568">
            <v>-4148774.02</v>
          </cell>
          <cell r="R3568">
            <v>-4042439.24</v>
          </cell>
          <cell r="S3568">
            <v>-198176668.96000004</v>
          </cell>
          <cell r="T3568" t="str">
            <v>USD</v>
          </cell>
          <cell r="U3568" t="str">
            <v>EQUITY</v>
          </cell>
          <cell r="V3568" t="str">
            <v>EQUITY</v>
          </cell>
        </row>
        <row r="3569">
          <cell r="C3569" t="str">
            <v>BU   G98531EHUSD</v>
          </cell>
          <cell r="D3569" t="str">
            <v>EF******</v>
          </cell>
          <cell r="E3569" t="str">
            <v>IC CLEARING</v>
          </cell>
          <cell r="F3569" t="str">
            <v>Balance Sheet</v>
          </cell>
          <cell r="G3569">
            <v>3185364.98</v>
          </cell>
          <cell r="H3569">
            <v>3078708.04</v>
          </cell>
          <cell r="I3569">
            <v>3150262.27</v>
          </cell>
          <cell r="J3569">
            <v>3063402.26</v>
          </cell>
          <cell r="K3569">
            <v>3037801.49</v>
          </cell>
          <cell r="L3569">
            <v>3272894.17</v>
          </cell>
          <cell r="M3569">
            <v>3883068.46</v>
          </cell>
          <cell r="N3569">
            <v>2961330.07</v>
          </cell>
          <cell r="O3569">
            <v>2972483.06</v>
          </cell>
          <cell r="P3569">
            <v>3069693.4</v>
          </cell>
          <cell r="Q3569">
            <v>2905875.85</v>
          </cell>
          <cell r="R3569">
            <v>3467921.79</v>
          </cell>
          <cell r="S3569">
            <v>38048805.839999996</v>
          </cell>
          <cell r="T3569" t="str">
            <v>USD</v>
          </cell>
          <cell r="U3569" t="str">
            <v>EQUITY</v>
          </cell>
          <cell r="V3569" t="str">
            <v>EQUITY</v>
          </cell>
        </row>
        <row r="3570">
          <cell r="C3570" t="str">
            <v>YD   A20410YD27USD</v>
          </cell>
          <cell r="D3570" t="str">
            <v>CACAFA**</v>
          </cell>
          <cell r="E3570" t="str">
            <v>TRADE RECEIVABLES</v>
          </cell>
          <cell r="F3570" t="str">
            <v>Balance Sheet</v>
          </cell>
          <cell r="G3570">
            <v>46302.17</v>
          </cell>
          <cell r="H3570">
            <v>9088.6200000000008</v>
          </cell>
          <cell r="I3570">
            <v>66840.960000000006</v>
          </cell>
          <cell r="J3570">
            <v>71727.78</v>
          </cell>
          <cell r="K3570">
            <v>75750.539999999994</v>
          </cell>
          <cell r="L3570">
            <v>73862.27</v>
          </cell>
          <cell r="M3570">
            <v>79420.600000000006</v>
          </cell>
          <cell r="N3570">
            <v>-0.05</v>
          </cell>
          <cell r="O3570">
            <v>74104.5</v>
          </cell>
          <cell r="P3570">
            <v>67563.839999999997</v>
          </cell>
          <cell r="Q3570">
            <v>73055.509999999995</v>
          </cell>
          <cell r="R3570">
            <v>-0.05</v>
          </cell>
          <cell r="S3570">
            <v>637716.69000000006</v>
          </cell>
          <cell r="T3570" t="str">
            <v>USD</v>
          </cell>
          <cell r="U3570" t="str">
            <v>ASSETS</v>
          </cell>
          <cell r="V3570" t="str">
            <v>CURRENT ASSETS</v>
          </cell>
        </row>
        <row r="3571">
          <cell r="C3571" t="str">
            <v>YD   A20410YD93USD</v>
          </cell>
          <cell r="D3571" t="str">
            <v>CACAFA**</v>
          </cell>
          <cell r="E3571" t="str">
            <v>TRADE RECEIVABLES</v>
          </cell>
          <cell r="F3571" t="str">
            <v>Balance Sheet</v>
          </cell>
          <cell r="G3571">
            <v>-0.74</v>
          </cell>
          <cell r="H3571">
            <v>-0.74</v>
          </cell>
          <cell r="I3571">
            <v>-0.74</v>
          </cell>
          <cell r="J3571">
            <v>-0.74</v>
          </cell>
          <cell r="K3571">
            <v>-0.74</v>
          </cell>
          <cell r="L3571">
            <v>-0.74</v>
          </cell>
          <cell r="M3571">
            <v>-0.74</v>
          </cell>
          <cell r="N3571">
            <v>-0.74</v>
          </cell>
          <cell r="O3571">
            <v>-0.74</v>
          </cell>
          <cell r="P3571">
            <v>-0.74</v>
          </cell>
          <cell r="Q3571">
            <v>-0.74</v>
          </cell>
          <cell r="R3571">
            <v>-0.74</v>
          </cell>
          <cell r="S3571">
            <v>-8.8800000000000008</v>
          </cell>
          <cell r="T3571" t="str">
            <v>USD</v>
          </cell>
          <cell r="U3571" t="str">
            <v>ASSETS</v>
          </cell>
          <cell r="V3571" t="str">
            <v>CURRENT ASSETS</v>
          </cell>
        </row>
        <row r="3572">
          <cell r="C3572" t="str">
            <v>YD   A305100227USD</v>
          </cell>
          <cell r="D3572" t="str">
            <v>CACB****</v>
          </cell>
          <cell r="E3572" t="str">
            <v>TRADE RECEIVABLES</v>
          </cell>
          <cell r="F3572" t="str">
            <v>Balance Sheet</v>
          </cell>
          <cell r="G3572">
            <v>0.01</v>
          </cell>
          <cell r="H3572">
            <v>58664.09</v>
          </cell>
          <cell r="I3572">
            <v>57942.1</v>
          </cell>
          <cell r="J3572">
            <v>57997.64</v>
          </cell>
          <cell r="K3572">
            <v>58265.53</v>
          </cell>
          <cell r="L3572">
            <v>58409.27</v>
          </cell>
          <cell r="M3572">
            <v>58863.37</v>
          </cell>
          <cell r="N3572">
            <v>58873.17</v>
          </cell>
          <cell r="O3572">
            <v>59373.01</v>
          </cell>
          <cell r="P3572">
            <v>59693.17</v>
          </cell>
          <cell r="Q3572">
            <v>59660.5</v>
          </cell>
          <cell r="R3572">
            <v>59569.03</v>
          </cell>
          <cell r="S3572">
            <v>647310.89</v>
          </cell>
          <cell r="T3572" t="str">
            <v>USD</v>
          </cell>
          <cell r="U3572" t="str">
            <v>ASSETS</v>
          </cell>
          <cell r="V3572" t="str">
            <v>CURRENT ASSETS</v>
          </cell>
        </row>
        <row r="3573">
          <cell r="C3573" t="str">
            <v>YD   A30600P401USD</v>
          </cell>
          <cell r="D3573" t="str">
            <v>CACAFA**</v>
          </cell>
          <cell r="E3573" t="str">
            <v>TRADE RECEIVABLES</v>
          </cell>
          <cell r="F3573" t="str">
            <v>Balance Sheet</v>
          </cell>
          <cell r="G3573">
            <v>35924.47</v>
          </cell>
          <cell r="H3573">
            <v>34691.32</v>
          </cell>
          <cell r="I3573">
            <v>33397.11</v>
          </cell>
          <cell r="J3573">
            <v>30714.25</v>
          </cell>
          <cell r="K3573">
            <v>34173.910000000003</v>
          </cell>
          <cell r="L3573">
            <v>34297.599999999999</v>
          </cell>
          <cell r="M3573">
            <v>34688.31</v>
          </cell>
          <cell r="N3573">
            <v>32369.11</v>
          </cell>
          <cell r="O3573">
            <v>32779.410000000003</v>
          </cell>
          <cell r="P3573">
            <v>60073.75</v>
          </cell>
          <cell r="Q3573">
            <v>60032.14</v>
          </cell>
          <cell r="R3573">
            <v>54686.720000000001</v>
          </cell>
          <cell r="S3573">
            <v>477828.1</v>
          </cell>
          <cell r="T3573" t="str">
            <v>USD</v>
          </cell>
          <cell r="U3573" t="str">
            <v>ASSETS</v>
          </cell>
          <cell r="V3573" t="str">
            <v>CURRENT ASSETS</v>
          </cell>
        </row>
        <row r="3574">
          <cell r="C3574" t="str">
            <v>YD   A3060200P4USD</v>
          </cell>
          <cell r="D3574" t="str">
            <v>CACAFA**</v>
          </cell>
          <cell r="E3574" t="str">
            <v>TRADE RECEIVABLES</v>
          </cell>
          <cell r="F3574" t="str">
            <v>Balance Sheet</v>
          </cell>
          <cell r="G3574">
            <v>-24130.92</v>
          </cell>
          <cell r="H3574">
            <v>-23911.96</v>
          </cell>
          <cell r="I3574">
            <v>-23911.96</v>
          </cell>
          <cell r="J3574">
            <v>-23911.96</v>
          </cell>
          <cell r="K3574">
            <v>-23911.96</v>
          </cell>
          <cell r="L3574">
            <v>-23911.96</v>
          </cell>
          <cell r="M3574">
            <v>-23911.96</v>
          </cell>
          <cell r="N3574">
            <v>-23364.560000000001</v>
          </cell>
          <cell r="O3574">
            <v>-23255.08</v>
          </cell>
          <cell r="P3574">
            <v>-23145.599999999999</v>
          </cell>
          <cell r="Q3574">
            <v>-23036.12</v>
          </cell>
          <cell r="R3574">
            <v>-22926.639999999999</v>
          </cell>
          <cell r="S3574">
            <v>-283330.67999999993</v>
          </cell>
          <cell r="T3574" t="str">
            <v>USD</v>
          </cell>
          <cell r="U3574" t="str">
            <v>ASSETS</v>
          </cell>
          <cell r="V3574" t="str">
            <v>CURRENT ASSETS</v>
          </cell>
        </row>
        <row r="3575">
          <cell r="C3575" t="str">
            <v>YD   A40910AX01USD</v>
          </cell>
          <cell r="D3575" t="str">
            <v>CAFA****</v>
          </cell>
          <cell r="E3575" t="str">
            <v>CON RECEIVABLES</v>
          </cell>
          <cell r="F3575" t="str">
            <v>Balance Sheet</v>
          </cell>
          <cell r="G3575">
            <v>65103.01</v>
          </cell>
          <cell r="H3575">
            <v>64875.4</v>
          </cell>
          <cell r="I3575">
            <v>64076.97</v>
          </cell>
          <cell r="J3575">
            <v>64138.39</v>
          </cell>
          <cell r="K3575">
            <v>64434.65</v>
          </cell>
          <cell r="L3575">
            <v>64593.61</v>
          </cell>
          <cell r="M3575">
            <v>65095.79</v>
          </cell>
          <cell r="N3575">
            <v>65106.63</v>
          </cell>
          <cell r="O3575">
            <v>65659.399999999994</v>
          </cell>
          <cell r="P3575">
            <v>66013.460000000006</v>
          </cell>
          <cell r="Q3575">
            <v>65977.33</v>
          </cell>
          <cell r="R3575">
            <v>65876.17</v>
          </cell>
          <cell r="S3575">
            <v>780950.80999999994</v>
          </cell>
          <cell r="T3575" t="str">
            <v>USD</v>
          </cell>
          <cell r="U3575" t="str">
            <v>ASSETS</v>
          </cell>
          <cell r="V3575" t="str">
            <v>CURRENT ASSETS</v>
          </cell>
        </row>
        <row r="3576">
          <cell r="C3576" t="str">
            <v>YD   A40910BU01USD</v>
          </cell>
          <cell r="D3576" t="str">
            <v>CAFA****</v>
          </cell>
          <cell r="E3576" t="str">
            <v>CON RECEIVABLES</v>
          </cell>
          <cell r="F3576" t="str">
            <v>Balance Sheet</v>
          </cell>
          <cell r="G3576">
            <v>21651.25</v>
          </cell>
          <cell r="H3576">
            <v>21575.55</v>
          </cell>
          <cell r="I3576">
            <v>21310.02</v>
          </cell>
          <cell r="J3576">
            <v>21330.45</v>
          </cell>
          <cell r="K3576">
            <v>21428.97</v>
          </cell>
          <cell r="L3576">
            <v>21481.84</v>
          </cell>
          <cell r="M3576">
            <v>21648.85</v>
          </cell>
          <cell r="N3576">
            <v>21652.45</v>
          </cell>
          <cell r="O3576">
            <v>21836.28</v>
          </cell>
          <cell r="P3576">
            <v>21954.03</v>
          </cell>
          <cell r="Q3576">
            <v>21942.01</v>
          </cell>
          <cell r="R3576">
            <v>21908.37</v>
          </cell>
          <cell r="S3576">
            <v>259720.07</v>
          </cell>
          <cell r="T3576" t="str">
            <v>USD</v>
          </cell>
          <cell r="U3576" t="str">
            <v>ASSETS</v>
          </cell>
          <cell r="V3576" t="str">
            <v>CURRENT ASSETS</v>
          </cell>
        </row>
        <row r="3577">
          <cell r="C3577" t="str">
            <v>YD   A40910T501USD</v>
          </cell>
          <cell r="D3577" t="str">
            <v>CAFA****</v>
          </cell>
          <cell r="E3577" t="str">
            <v>CON RECEIVABLES</v>
          </cell>
          <cell r="F3577" t="str">
            <v>Balance Sheet</v>
          </cell>
          <cell r="G3577">
            <v>0.02</v>
          </cell>
          <cell r="H3577">
            <v>0.02</v>
          </cell>
          <cell r="I3577">
            <v>0.02</v>
          </cell>
          <cell r="J3577">
            <v>0.02</v>
          </cell>
          <cell r="K3577">
            <v>0.02</v>
          </cell>
          <cell r="L3577">
            <v>0.02</v>
          </cell>
          <cell r="M3577">
            <v>0.02</v>
          </cell>
          <cell r="N3577">
            <v>0.02</v>
          </cell>
          <cell r="O3577">
            <v>0.02</v>
          </cell>
          <cell r="P3577">
            <v>0.02</v>
          </cell>
          <cell r="Q3577">
            <v>0.02</v>
          </cell>
          <cell r="R3577">
            <v>0.02</v>
          </cell>
          <cell r="S3577">
            <v>0.23999999999999996</v>
          </cell>
          <cell r="T3577" t="str">
            <v>USD</v>
          </cell>
          <cell r="U3577" t="str">
            <v>ASSETS</v>
          </cell>
          <cell r="V3577" t="str">
            <v>CURRENT ASSETS</v>
          </cell>
        </row>
        <row r="3578">
          <cell r="C3578" t="str">
            <v>YD   A51970YD01USD</v>
          </cell>
          <cell r="D3578" t="str">
            <v>CAGBB***</v>
          </cell>
          <cell r="E3578" t="str">
            <v>OTHER</v>
          </cell>
          <cell r="F3578" t="str">
            <v>Balance Sheet</v>
          </cell>
          <cell r="G3578">
            <v>1426.57</v>
          </cell>
          <cell r="H3578">
            <v>1223.83</v>
          </cell>
          <cell r="I3578">
            <v>1021.09</v>
          </cell>
          <cell r="J3578">
            <v>818.36</v>
          </cell>
          <cell r="K3578">
            <v>615.63</v>
          </cell>
          <cell r="L3578">
            <v>412.9</v>
          </cell>
          <cell r="M3578">
            <v>210.17</v>
          </cell>
          <cell r="N3578">
            <v>35.28</v>
          </cell>
          <cell r="O3578">
            <v>1287.08</v>
          </cell>
          <cell r="P3578">
            <v>1098.27</v>
          </cell>
          <cell r="Q3578">
            <v>909.46</v>
          </cell>
          <cell r="R3578">
            <v>1696.98</v>
          </cell>
          <cell r="S3578">
            <v>10755.619999999999</v>
          </cell>
          <cell r="T3578" t="str">
            <v>USD</v>
          </cell>
          <cell r="U3578" t="str">
            <v>ASSETS</v>
          </cell>
          <cell r="V3578" t="str">
            <v>CURRENT ASSETS</v>
          </cell>
        </row>
        <row r="3579">
          <cell r="C3579" t="str">
            <v>YD   A51990P4USD</v>
          </cell>
          <cell r="D3579" t="str">
            <v>CAGBB***</v>
          </cell>
          <cell r="E3579" t="str">
            <v>OTHER</v>
          </cell>
          <cell r="F3579" t="str">
            <v>Balance Sheet</v>
          </cell>
          <cell r="G3579">
            <v>-0.04</v>
          </cell>
          <cell r="H3579">
            <v>-0.04</v>
          </cell>
          <cell r="I3579">
            <v>-0.04</v>
          </cell>
          <cell r="J3579">
            <v>-0.04</v>
          </cell>
          <cell r="K3579">
            <v>-0.04</v>
          </cell>
          <cell r="L3579">
            <v>-0.04</v>
          </cell>
          <cell r="M3579">
            <v>-0.04</v>
          </cell>
          <cell r="N3579">
            <v>-0.04</v>
          </cell>
          <cell r="O3579">
            <v>-0.04</v>
          </cell>
          <cell r="P3579">
            <v>-0.04</v>
          </cell>
          <cell r="Q3579">
            <v>-0.04</v>
          </cell>
          <cell r="R3579">
            <v>-0.04</v>
          </cell>
          <cell r="S3579">
            <v>-0.47999999999999993</v>
          </cell>
          <cell r="T3579" t="str">
            <v>USD</v>
          </cell>
          <cell r="U3579" t="str">
            <v>ASSETS</v>
          </cell>
          <cell r="V3579" t="str">
            <v>CURRENT ASSETS</v>
          </cell>
        </row>
        <row r="3580">
          <cell r="C3580" t="str">
            <v>YD   F2200210P4USD</v>
          </cell>
          <cell r="D3580" t="str">
            <v>CBAAB***</v>
          </cell>
          <cell r="E3580" t="str">
            <v>LAND&amp;ME</v>
          </cell>
          <cell r="F3580" t="str">
            <v>Balance Sheet</v>
          </cell>
          <cell r="G3580">
            <v>31797.69</v>
          </cell>
          <cell r="H3580">
            <v>31797.69</v>
          </cell>
          <cell r="I3580">
            <v>31797.69</v>
          </cell>
          <cell r="J3580">
            <v>31797.69</v>
          </cell>
          <cell r="K3580">
            <v>31797.69</v>
          </cell>
          <cell r="L3580">
            <v>31797.69</v>
          </cell>
          <cell r="M3580">
            <v>31797.69</v>
          </cell>
          <cell r="N3580">
            <v>31797.69</v>
          </cell>
          <cell r="O3580">
            <v>31797.69</v>
          </cell>
          <cell r="P3580">
            <v>31797.69</v>
          </cell>
          <cell r="Q3580">
            <v>31797.69</v>
          </cell>
          <cell r="R3580">
            <v>31797.69</v>
          </cell>
          <cell r="S3580">
            <v>381572.27999999997</v>
          </cell>
          <cell r="T3580" t="str">
            <v>USD</v>
          </cell>
          <cell r="U3580" t="str">
            <v>ASSETS</v>
          </cell>
          <cell r="V3580" t="str">
            <v>OTHER ASSETS</v>
          </cell>
        </row>
        <row r="3581">
          <cell r="C3581" t="str">
            <v>YD   F2200222P4USD</v>
          </cell>
          <cell r="D3581" t="str">
            <v>CBAAA***</v>
          </cell>
          <cell r="E3581" t="str">
            <v>LAND&amp;ME</v>
          </cell>
          <cell r="F3581" t="str">
            <v>Balance Sheet</v>
          </cell>
          <cell r="G3581">
            <v>299392.67</v>
          </cell>
          <cell r="H3581">
            <v>299392.67</v>
          </cell>
          <cell r="I3581">
            <v>299392.67</v>
          </cell>
          <cell r="J3581">
            <v>299392.67</v>
          </cell>
          <cell r="K3581">
            <v>299392.67</v>
          </cell>
          <cell r="L3581">
            <v>299392.67</v>
          </cell>
          <cell r="M3581">
            <v>299392.67</v>
          </cell>
          <cell r="N3581">
            <v>299392.67</v>
          </cell>
          <cell r="O3581">
            <v>299392.67</v>
          </cell>
          <cell r="P3581">
            <v>299392.67</v>
          </cell>
          <cell r="Q3581">
            <v>299392.67</v>
          </cell>
          <cell r="R3581">
            <v>299392.67</v>
          </cell>
          <cell r="S3581">
            <v>3592712.0399999996</v>
          </cell>
          <cell r="T3581" t="str">
            <v>USD</v>
          </cell>
          <cell r="U3581" t="str">
            <v>ASSETS</v>
          </cell>
          <cell r="V3581" t="str">
            <v>OTHER ASSETS</v>
          </cell>
        </row>
        <row r="3582">
          <cell r="C3582" t="str">
            <v>YD   F2200232P4USD</v>
          </cell>
          <cell r="D3582" t="str">
            <v>CBAAA***</v>
          </cell>
          <cell r="E3582" t="str">
            <v>LAND&amp;ME</v>
          </cell>
          <cell r="F3582" t="str">
            <v>Balance Sheet</v>
          </cell>
          <cell r="G3582">
            <v>63003.31</v>
          </cell>
          <cell r="H3582">
            <v>63003.31</v>
          </cell>
          <cell r="I3582">
            <v>63003.31</v>
          </cell>
          <cell r="J3582">
            <v>63003.31</v>
          </cell>
          <cell r="K3582">
            <v>63003.31</v>
          </cell>
          <cell r="L3582">
            <v>63003.31</v>
          </cell>
          <cell r="M3582">
            <v>63003.31</v>
          </cell>
          <cell r="N3582">
            <v>63003.31</v>
          </cell>
          <cell r="O3582">
            <v>63003.31</v>
          </cell>
          <cell r="P3582">
            <v>63003.31</v>
          </cell>
          <cell r="Q3582">
            <v>63003.31</v>
          </cell>
          <cell r="R3582">
            <v>63003.31</v>
          </cell>
          <cell r="S3582">
            <v>756039.7200000002</v>
          </cell>
          <cell r="T3582" t="str">
            <v>USD</v>
          </cell>
          <cell r="U3582" t="str">
            <v>ASSETS</v>
          </cell>
          <cell r="V3582" t="str">
            <v>OTHER ASSETS</v>
          </cell>
        </row>
        <row r="3583">
          <cell r="C3583" t="str">
            <v>YD   F2200250P4USD</v>
          </cell>
          <cell r="D3583" t="str">
            <v>CBAAA***</v>
          </cell>
          <cell r="E3583" t="str">
            <v>LAND&amp;ME</v>
          </cell>
          <cell r="F3583" t="str">
            <v>Balance Sheet</v>
          </cell>
          <cell r="G3583">
            <v>37795.07</v>
          </cell>
          <cell r="H3583">
            <v>37795.07</v>
          </cell>
          <cell r="I3583">
            <v>37795.07</v>
          </cell>
          <cell r="J3583">
            <v>37795.07</v>
          </cell>
          <cell r="K3583">
            <v>37795.07</v>
          </cell>
          <cell r="L3583">
            <v>37795.07</v>
          </cell>
          <cell r="M3583">
            <v>37795.07</v>
          </cell>
          <cell r="N3583">
            <v>37795.07</v>
          </cell>
          <cell r="O3583">
            <v>37795.07</v>
          </cell>
          <cell r="P3583">
            <v>37795.07</v>
          </cell>
          <cell r="Q3583">
            <v>37795.07</v>
          </cell>
          <cell r="R3583">
            <v>37795.07</v>
          </cell>
          <cell r="S3583">
            <v>453540.84</v>
          </cell>
          <cell r="T3583" t="str">
            <v>USD</v>
          </cell>
          <cell r="U3583" t="str">
            <v>ASSETS</v>
          </cell>
          <cell r="V3583" t="str">
            <v>OTHER ASSETS</v>
          </cell>
        </row>
        <row r="3584">
          <cell r="C3584" t="str">
            <v>YD   F2200252P4USD</v>
          </cell>
          <cell r="D3584" t="str">
            <v>CBAAA***</v>
          </cell>
          <cell r="E3584" t="str">
            <v>LAND&amp;ME</v>
          </cell>
          <cell r="F3584" t="str">
            <v>Balance Sheet</v>
          </cell>
          <cell r="G3584">
            <v>8366.42</v>
          </cell>
          <cell r="H3584">
            <v>8366.42</v>
          </cell>
          <cell r="I3584">
            <v>8366.42</v>
          </cell>
          <cell r="J3584">
            <v>8366.42</v>
          </cell>
          <cell r="K3584">
            <v>8366.42</v>
          </cell>
          <cell r="L3584">
            <v>8366.42</v>
          </cell>
          <cell r="M3584">
            <v>8366.42</v>
          </cell>
          <cell r="N3584">
            <v>8366.42</v>
          </cell>
          <cell r="O3584">
            <v>8366.42</v>
          </cell>
          <cell r="P3584">
            <v>8366.42</v>
          </cell>
          <cell r="Q3584">
            <v>8366.42</v>
          </cell>
          <cell r="R3584">
            <v>8366.42</v>
          </cell>
          <cell r="S3584">
            <v>100397.04</v>
          </cell>
          <cell r="T3584" t="str">
            <v>USD</v>
          </cell>
          <cell r="U3584" t="str">
            <v>ASSETS</v>
          </cell>
          <cell r="V3584" t="str">
            <v>OTHER ASSETS</v>
          </cell>
        </row>
        <row r="3585">
          <cell r="C3585" t="str">
            <v>YD   F3200210P4USD</v>
          </cell>
          <cell r="D3585" t="str">
            <v>CBABB***</v>
          </cell>
          <cell r="E3585" t="str">
            <v>LAND&amp;ME</v>
          </cell>
          <cell r="F3585" t="str">
            <v>Balance Sheet</v>
          </cell>
          <cell r="G3585">
            <v>-19343.580000000002</v>
          </cell>
          <cell r="H3585">
            <v>-19608.55</v>
          </cell>
          <cell r="I3585">
            <v>-19873.54</v>
          </cell>
          <cell r="J3585">
            <v>-20138.509999999998</v>
          </cell>
          <cell r="K3585">
            <v>-20403.509999999998</v>
          </cell>
          <cell r="L3585">
            <v>-20668.48</v>
          </cell>
          <cell r="M3585">
            <v>-20933.48</v>
          </cell>
          <cell r="N3585">
            <v>-21198.45</v>
          </cell>
          <cell r="O3585">
            <v>-21463.45</v>
          </cell>
          <cell r="P3585">
            <v>-21728.42</v>
          </cell>
          <cell r="Q3585">
            <v>-21993.43</v>
          </cell>
          <cell r="R3585">
            <v>-22258.400000000001</v>
          </cell>
          <cell r="S3585">
            <v>-249611.80000000002</v>
          </cell>
          <cell r="T3585" t="str">
            <v>USD</v>
          </cell>
          <cell r="U3585" t="str">
            <v>ASSETS</v>
          </cell>
          <cell r="V3585" t="str">
            <v>OTHER ASSETS</v>
          </cell>
        </row>
        <row r="3586">
          <cell r="C3586" t="str">
            <v>YD   F3200222P4USD</v>
          </cell>
          <cell r="D3586" t="str">
            <v>CBABA***</v>
          </cell>
          <cell r="E3586" t="str">
            <v>LAND&amp;ME</v>
          </cell>
          <cell r="F3586" t="str">
            <v>Balance Sheet</v>
          </cell>
          <cell r="G3586">
            <v>-242732.48</v>
          </cell>
          <cell r="H3586">
            <v>-244368.75</v>
          </cell>
          <cell r="I3586">
            <v>-246005.06</v>
          </cell>
          <cell r="J3586">
            <v>-247641.31</v>
          </cell>
          <cell r="K3586">
            <v>-249277.62</v>
          </cell>
          <cell r="L3586">
            <v>-250913.86</v>
          </cell>
          <cell r="M3586">
            <v>-252550.2</v>
          </cell>
          <cell r="N3586">
            <v>-254186.44</v>
          </cell>
          <cell r="O3586">
            <v>-255822.78</v>
          </cell>
          <cell r="P3586">
            <v>-257459</v>
          </cell>
          <cell r="Q3586">
            <v>-259095.41</v>
          </cell>
          <cell r="R3586">
            <v>-260731.63</v>
          </cell>
          <cell r="S3586">
            <v>-3020784.54</v>
          </cell>
          <cell r="T3586" t="str">
            <v>USD</v>
          </cell>
          <cell r="U3586" t="str">
            <v>ASSETS</v>
          </cell>
          <cell r="V3586" t="str">
            <v>OTHER ASSETS</v>
          </cell>
        </row>
        <row r="3587">
          <cell r="C3587" t="str">
            <v>YD   F3200232P4USD</v>
          </cell>
          <cell r="D3587" t="str">
            <v>CBABA***</v>
          </cell>
          <cell r="E3587" t="str">
            <v>LAND&amp;ME</v>
          </cell>
          <cell r="F3587" t="str">
            <v>Balance Sheet</v>
          </cell>
          <cell r="G3587">
            <v>-63003.31</v>
          </cell>
          <cell r="H3587">
            <v>-63003.31</v>
          </cell>
          <cell r="I3587">
            <v>-63003.31</v>
          </cell>
          <cell r="J3587">
            <v>-63003.31</v>
          </cell>
          <cell r="K3587">
            <v>-63003.31</v>
          </cell>
          <cell r="L3587">
            <v>-63003.31</v>
          </cell>
          <cell r="M3587">
            <v>-63003.31</v>
          </cell>
          <cell r="N3587">
            <v>-63003.31</v>
          </cell>
          <cell r="O3587">
            <v>-63003.31</v>
          </cell>
          <cell r="P3587">
            <v>-63003.31</v>
          </cell>
          <cell r="Q3587">
            <v>-63003.31</v>
          </cell>
          <cell r="R3587">
            <v>-63003.31</v>
          </cell>
          <cell r="S3587">
            <v>-756039.7200000002</v>
          </cell>
          <cell r="T3587" t="str">
            <v>USD</v>
          </cell>
          <cell r="U3587" t="str">
            <v>ASSETS</v>
          </cell>
          <cell r="V3587" t="str">
            <v>OTHER ASSETS</v>
          </cell>
        </row>
        <row r="3588">
          <cell r="C3588" t="str">
            <v>YD   F3200250P4USD</v>
          </cell>
          <cell r="D3588" t="str">
            <v>CBABA***</v>
          </cell>
          <cell r="E3588" t="str">
            <v>LAND&amp;ME</v>
          </cell>
          <cell r="F3588" t="str">
            <v>Balance Sheet</v>
          </cell>
          <cell r="G3588">
            <v>-31254.240000000002</v>
          </cell>
          <cell r="H3588">
            <v>-31461.97</v>
          </cell>
          <cell r="I3588">
            <v>-31669.77</v>
          </cell>
          <cell r="J3588">
            <v>-31877.5</v>
          </cell>
          <cell r="K3588">
            <v>-32085.51</v>
          </cell>
          <cell r="L3588">
            <v>-32293.22</v>
          </cell>
          <cell r="M3588">
            <v>-32501.23</v>
          </cell>
          <cell r="N3588">
            <v>-32708.87</v>
          </cell>
          <cell r="O3588">
            <v>-32916.89</v>
          </cell>
          <cell r="P3588">
            <v>-33124.480000000003</v>
          </cell>
          <cell r="Q3588">
            <v>-33332.5</v>
          </cell>
          <cell r="R3588">
            <v>-33540.089999999997</v>
          </cell>
          <cell r="S3588">
            <v>-388766.27</v>
          </cell>
          <cell r="T3588" t="str">
            <v>USD</v>
          </cell>
          <cell r="U3588" t="str">
            <v>ASSETS</v>
          </cell>
          <cell r="V3588" t="str">
            <v>OTHER ASSETS</v>
          </cell>
        </row>
        <row r="3589">
          <cell r="C3589" t="str">
            <v>YD   F3200252P4USD</v>
          </cell>
          <cell r="D3589" t="str">
            <v>CBABA***</v>
          </cell>
          <cell r="E3589" t="str">
            <v>LAND&amp;ME</v>
          </cell>
          <cell r="F3589" t="str">
            <v>Balance Sheet</v>
          </cell>
          <cell r="G3589">
            <v>-7070.93</v>
          </cell>
          <cell r="H3589">
            <v>-7144.55</v>
          </cell>
          <cell r="I3589">
            <v>-7218.17</v>
          </cell>
          <cell r="J3589">
            <v>-7291.78</v>
          </cell>
          <cell r="K3589">
            <v>-7365.4</v>
          </cell>
          <cell r="L3589">
            <v>-7439.01</v>
          </cell>
          <cell r="M3589">
            <v>-7512.63</v>
          </cell>
          <cell r="N3589">
            <v>-7586.24</v>
          </cell>
          <cell r="O3589">
            <v>-7659.87</v>
          </cell>
          <cell r="P3589">
            <v>-7733.48</v>
          </cell>
          <cell r="Q3589">
            <v>-7807.11</v>
          </cell>
          <cell r="R3589">
            <v>-7880.72</v>
          </cell>
          <cell r="S3589">
            <v>-89709.89</v>
          </cell>
          <cell r="T3589" t="str">
            <v>USD</v>
          </cell>
          <cell r="U3589" t="str">
            <v>ASSETS</v>
          </cell>
          <cell r="V3589" t="str">
            <v>OTHER ASSETS</v>
          </cell>
        </row>
        <row r="3590">
          <cell r="C3590" t="str">
            <v>YD   G17010P4USD</v>
          </cell>
          <cell r="D3590" t="str">
            <v>DABAAG**</v>
          </cell>
          <cell r="E3590" t="str">
            <v>A/P</v>
          </cell>
          <cell r="F3590" t="str">
            <v>Balance Sheet</v>
          </cell>
          <cell r="G3590">
            <v>-2561.09</v>
          </cell>
          <cell r="H3590">
            <v>3227.31</v>
          </cell>
          <cell r="I3590">
            <v>30988.400000000001</v>
          </cell>
          <cell r="J3590">
            <v>39398.89</v>
          </cell>
          <cell r="K3590">
            <v>43318.29</v>
          </cell>
          <cell r="L3590">
            <v>42802.02</v>
          </cell>
          <cell r="M3590">
            <v>43607.83</v>
          </cell>
          <cell r="N3590">
            <v>-0.01</v>
          </cell>
          <cell r="O3590">
            <v>1075.47</v>
          </cell>
          <cell r="P3590">
            <v>-288.63</v>
          </cell>
          <cell r="Q3590">
            <v>6.03</v>
          </cell>
          <cell r="R3590">
            <v>-9012.25</v>
          </cell>
          <cell r="S3590">
            <v>192562.26</v>
          </cell>
          <cell r="T3590" t="str">
            <v>USD</v>
          </cell>
          <cell r="U3590" t="str">
            <v>LIABILITIES</v>
          </cell>
          <cell r="V3590" t="str">
            <v>CURRENT LIAB</v>
          </cell>
        </row>
        <row r="3591">
          <cell r="C3591" t="str">
            <v>YD   G17010P401USD</v>
          </cell>
          <cell r="D3591" t="str">
            <v>DABAAG**</v>
          </cell>
          <cell r="E3591" t="str">
            <v>A/P</v>
          </cell>
          <cell r="F3591" t="str">
            <v>Balance Sheet</v>
          </cell>
          <cell r="G3591">
            <v>-107.85</v>
          </cell>
          <cell r="H3591">
            <v>6192.26</v>
          </cell>
          <cell r="I3591">
            <v>6080.32</v>
          </cell>
          <cell r="J3591">
            <v>3760.7</v>
          </cell>
          <cell r="K3591">
            <v>2094.81</v>
          </cell>
          <cell r="L3591">
            <v>-2657.58</v>
          </cell>
          <cell r="M3591">
            <v>-3571.75</v>
          </cell>
          <cell r="N3591">
            <v>496.2</v>
          </cell>
          <cell r="O3591">
            <v>-386.15</v>
          </cell>
          <cell r="P3591">
            <v>-1279.2</v>
          </cell>
          <cell r="Q3591">
            <v>491.23</v>
          </cell>
          <cell r="R3591">
            <v>-435.92</v>
          </cell>
          <cell r="S3591">
            <v>10677.070000000002</v>
          </cell>
          <cell r="T3591" t="str">
            <v>USD</v>
          </cell>
          <cell r="U3591" t="str">
            <v>LIABILITIES</v>
          </cell>
          <cell r="V3591" t="str">
            <v>CURRENT LIAB</v>
          </cell>
        </row>
        <row r="3592">
          <cell r="C3592" t="str">
            <v>BU   G98531FZUSD</v>
          </cell>
          <cell r="D3592" t="str">
            <v>EF******</v>
          </cell>
          <cell r="E3592" t="str">
            <v>IC CLEARING</v>
          </cell>
          <cell r="F3592" t="str">
            <v>Balance Sheet</v>
          </cell>
          <cell r="G3592">
            <v>14154540.369999999</v>
          </cell>
          <cell r="H3592">
            <v>14488466.35</v>
          </cell>
          <cell r="I3592">
            <v>14410044.640000001</v>
          </cell>
          <cell r="J3592">
            <v>14209406.5</v>
          </cell>
          <cell r="K3592">
            <v>14132331.279999999</v>
          </cell>
          <cell r="L3592">
            <v>14249181.140000001</v>
          </cell>
          <cell r="M3592">
            <v>14051818.640000001</v>
          </cell>
          <cell r="N3592">
            <v>13665539.58</v>
          </cell>
          <cell r="O3592">
            <v>13735547.630000001</v>
          </cell>
          <cell r="P3592">
            <v>13518468.98</v>
          </cell>
          <cell r="Q3592">
            <v>13278751.15</v>
          </cell>
          <cell r="R3592">
            <v>13470412.279999999</v>
          </cell>
          <cell r="S3592">
            <v>167364508.53999999</v>
          </cell>
          <cell r="T3592" t="str">
            <v>USD</v>
          </cell>
          <cell r="U3592" t="str">
            <v>EQUITY</v>
          </cell>
          <cell r="V3592" t="str">
            <v>EQUITY</v>
          </cell>
        </row>
        <row r="3593">
          <cell r="C3593" t="str">
            <v>BU   H08630BUUSD</v>
          </cell>
          <cell r="D3593" t="str">
            <v>EC******</v>
          </cell>
          <cell r="E3593" t="str">
            <v>PROFIT EMPLOYED</v>
          </cell>
          <cell r="F3593" t="str">
            <v>Balance Sheet</v>
          </cell>
          <cell r="G3593">
            <v>-5171531.1500000004</v>
          </cell>
          <cell r="H3593">
            <v>-8609490.3900000006</v>
          </cell>
          <cell r="I3593">
            <v>-11834894.550000001</v>
          </cell>
          <cell r="J3593">
            <v>-9482553.9299999997</v>
          </cell>
          <cell r="K3593">
            <v>-12448546.59</v>
          </cell>
          <cell r="L3593">
            <v>-14384866.439999999</v>
          </cell>
          <cell r="M3593">
            <v>-17219987.449999999</v>
          </cell>
          <cell r="N3593">
            <v>-13953318.029999999</v>
          </cell>
          <cell r="O3593">
            <v>-15820280.58</v>
          </cell>
          <cell r="P3593">
            <v>-20414204.289999999</v>
          </cell>
          <cell r="Q3593">
            <v>-19149234.859999999</v>
          </cell>
          <cell r="R3593">
            <v>-19475554.739999998</v>
          </cell>
          <cell r="S3593">
            <v>-167964463</v>
          </cell>
          <cell r="T3593" t="str">
            <v>USD</v>
          </cell>
          <cell r="U3593" t="str">
            <v>EQUITY</v>
          </cell>
          <cell r="V3593" t="str">
            <v>EQUITY</v>
          </cell>
        </row>
        <row r="3594">
          <cell r="C3594" t="str">
            <v>YD   G17010P402USD</v>
          </cell>
          <cell r="D3594" t="str">
            <v>DABAAG**</v>
          </cell>
          <cell r="E3594" t="str">
            <v>A/P</v>
          </cell>
          <cell r="F3594" t="str">
            <v>Balance Sheet</v>
          </cell>
          <cell r="G3594">
            <v>-18636.419999999998</v>
          </cell>
          <cell r="H3594">
            <v>-19788.63</v>
          </cell>
          <cell r="I3594">
            <v>-19292.43</v>
          </cell>
          <cell r="J3594">
            <v>-21798.48</v>
          </cell>
          <cell r="K3594">
            <v>-28588.22</v>
          </cell>
          <cell r="L3594">
            <v>-15594.27</v>
          </cell>
          <cell r="M3594">
            <v>-16045.6</v>
          </cell>
          <cell r="N3594">
            <v>-23279.83</v>
          </cell>
          <cell r="O3594">
            <v>-23310.03</v>
          </cell>
          <cell r="P3594">
            <v>-22083.42</v>
          </cell>
          <cell r="Q3594">
            <v>-22358.44</v>
          </cell>
          <cell r="R3594">
            <v>-15209.26</v>
          </cell>
          <cell r="S3594">
            <v>-245985.03000000003</v>
          </cell>
          <cell r="T3594" t="str">
            <v>USD</v>
          </cell>
          <cell r="U3594" t="str">
            <v>LIABILITIES</v>
          </cell>
          <cell r="V3594" t="str">
            <v>CURRENT LIAB</v>
          </cell>
        </row>
        <row r="3595">
          <cell r="C3595" t="str">
            <v>YD   G4735003YDUSD</v>
          </cell>
          <cell r="D3595" t="str">
            <v>DABAAG**</v>
          </cell>
          <cell r="E3595" t="str">
            <v>A/P</v>
          </cell>
          <cell r="F3595" t="str">
            <v>Balance Sheet</v>
          </cell>
          <cell r="G3595">
            <v>-505.22</v>
          </cell>
          <cell r="H3595">
            <v>-535.28</v>
          </cell>
          <cell r="I3595">
            <v>-543.59</v>
          </cell>
          <cell r="J3595">
            <v>-522.75</v>
          </cell>
          <cell r="K3595">
            <v>-525.16</v>
          </cell>
          <cell r="L3595">
            <v>-552.24</v>
          </cell>
          <cell r="M3595">
            <v>-606.17999999999995</v>
          </cell>
          <cell r="N3595">
            <v>-606.29</v>
          </cell>
          <cell r="O3595">
            <v>-611.42999999999995</v>
          </cell>
          <cell r="P3595">
            <v>-614.73</v>
          </cell>
          <cell r="Q3595">
            <v>-614.39</v>
          </cell>
          <cell r="R3595">
            <v>-605.79</v>
          </cell>
          <cell r="S3595">
            <v>-6843.0499999999993</v>
          </cell>
          <cell r="T3595" t="str">
            <v>USD</v>
          </cell>
          <cell r="U3595" t="str">
            <v>LIABILITIES</v>
          </cell>
          <cell r="V3595" t="str">
            <v>CURRENT LIAB</v>
          </cell>
        </row>
        <row r="3596">
          <cell r="C3596" t="str">
            <v>BU   H0879USD</v>
          </cell>
          <cell r="D3596" t="str">
            <v>EBCC****</v>
          </cell>
          <cell r="E3596" t="str">
            <v>STOCK</v>
          </cell>
          <cell r="F3596" t="str">
            <v>Balance Sheet</v>
          </cell>
          <cell r="G3596">
            <v>-2105900.2799999998</v>
          </cell>
          <cell r="H3596">
            <v>-2168289.5299999998</v>
          </cell>
          <cell r="I3596">
            <v>-2226796.0299999998</v>
          </cell>
          <cell r="J3596">
            <v>-2285302.5299999998</v>
          </cell>
          <cell r="K3596">
            <v>-2343809.0299999998</v>
          </cell>
          <cell r="L3596">
            <v>-2402315.5299999998</v>
          </cell>
          <cell r="M3596">
            <v>-2460822.0299999998</v>
          </cell>
          <cell r="N3596">
            <v>-2519328.4300000002</v>
          </cell>
          <cell r="O3596">
            <v>-2566271.94</v>
          </cell>
          <cell r="P3596">
            <v>-2613215.2599999998</v>
          </cell>
          <cell r="Q3596">
            <v>-2660158.58</v>
          </cell>
          <cell r="R3596">
            <v>-2707101.9</v>
          </cell>
          <cell r="S3596">
            <v>-29059311.069999993</v>
          </cell>
          <cell r="T3596" t="str">
            <v>USD</v>
          </cell>
          <cell r="U3596" t="str">
            <v>EQUITY</v>
          </cell>
          <cell r="V3596" t="str">
            <v>EQUITY</v>
          </cell>
        </row>
        <row r="3597">
          <cell r="C3597" t="str">
            <v>EH   A0004049USD</v>
          </cell>
          <cell r="D3597" t="str">
            <v>CABB****</v>
          </cell>
          <cell r="E3597" t="str">
            <v>CASH</v>
          </cell>
          <cell r="F3597" t="str">
            <v>Balance Sheet</v>
          </cell>
          <cell r="G3597">
            <v>117785.95</v>
          </cell>
          <cell r="H3597">
            <v>155548.78</v>
          </cell>
          <cell r="I3597">
            <v>289740.78000000003</v>
          </cell>
          <cell r="J3597">
            <v>567.58000000000004</v>
          </cell>
          <cell r="K3597">
            <v>125592.58</v>
          </cell>
          <cell r="L3597">
            <v>411885.37</v>
          </cell>
          <cell r="M3597">
            <v>76095.350000000006</v>
          </cell>
          <cell r="N3597">
            <v>110446.23</v>
          </cell>
          <cell r="O3597">
            <v>179800.12</v>
          </cell>
          <cell r="P3597">
            <v>108487.89</v>
          </cell>
          <cell r="Q3597">
            <v>11574.55</v>
          </cell>
          <cell r="R3597">
            <v>32171.87</v>
          </cell>
          <cell r="S3597">
            <v>1619697.0500000003</v>
          </cell>
          <cell r="T3597" t="str">
            <v>USD</v>
          </cell>
          <cell r="U3597" t="str">
            <v>ASSETS</v>
          </cell>
          <cell r="V3597" t="str">
            <v>CURRENT ASSETS</v>
          </cell>
        </row>
        <row r="3598">
          <cell r="C3598" t="str">
            <v>EH   G3716001USD</v>
          </cell>
          <cell r="D3598" t="str">
            <v>DACN****</v>
          </cell>
          <cell r="E3598" t="str">
            <v>WAGES</v>
          </cell>
          <cell r="F3598" t="str">
            <v>Balance Sheet</v>
          </cell>
          <cell r="G3598">
            <v>-51852.95</v>
          </cell>
          <cell r="H3598">
            <v>-50978.75</v>
          </cell>
          <cell r="I3598">
            <v>-0.15</v>
          </cell>
          <cell r="J3598">
            <v>-0.15</v>
          </cell>
          <cell r="K3598">
            <v>0</v>
          </cell>
          <cell r="L3598">
            <v>0</v>
          </cell>
          <cell r="M3598">
            <v>0</v>
          </cell>
          <cell r="N3598">
            <v>0</v>
          </cell>
          <cell r="O3598">
            <v>0</v>
          </cell>
          <cell r="P3598">
            <v>0</v>
          </cell>
          <cell r="Q3598">
            <v>0</v>
          </cell>
          <cell r="R3598">
            <v>0</v>
          </cell>
          <cell r="S3598">
            <v>-102831.99999999999</v>
          </cell>
          <cell r="T3598" t="str">
            <v>USD</v>
          </cell>
          <cell r="U3598" t="str">
            <v>LIABILITIES</v>
          </cell>
          <cell r="V3598" t="str">
            <v>CURRENT LIAB</v>
          </cell>
        </row>
        <row r="3599">
          <cell r="C3599" t="str">
            <v>ZH   A1533001USD</v>
          </cell>
          <cell r="D3599" t="str">
            <v>CACAFB**</v>
          </cell>
          <cell r="E3599" t="str">
            <v>TRADE RECEIVABLES</v>
          </cell>
          <cell r="F3599" t="str">
            <v>Balance Sheet</v>
          </cell>
          <cell r="G3599">
            <v>-0.04</v>
          </cell>
          <cell r="H3599">
            <v>-0.04</v>
          </cell>
          <cell r="I3599">
            <v>-0.04</v>
          </cell>
          <cell r="J3599">
            <v>-0.04</v>
          </cell>
          <cell r="K3599">
            <v>-0.04</v>
          </cell>
          <cell r="L3599">
            <v>-0.04</v>
          </cell>
          <cell r="M3599">
            <v>-0.04</v>
          </cell>
          <cell r="N3599">
            <v>-0.04</v>
          </cell>
          <cell r="O3599">
            <v>-0.04</v>
          </cell>
          <cell r="P3599">
            <v>-0.04</v>
          </cell>
          <cell r="Q3599">
            <v>-0.04</v>
          </cell>
          <cell r="R3599">
            <v>-0.04</v>
          </cell>
          <cell r="S3599">
            <v>-0.47999999999999993</v>
          </cell>
          <cell r="T3599" t="str">
            <v>USD</v>
          </cell>
          <cell r="U3599" t="str">
            <v>ASSETS</v>
          </cell>
          <cell r="V3599" t="str">
            <v>CURRENT ASSETS</v>
          </cell>
        </row>
        <row r="3600">
          <cell r="C3600" t="str">
            <v>ZH   A1533011USD</v>
          </cell>
          <cell r="D3600" t="str">
            <v>CACAFB**</v>
          </cell>
          <cell r="E3600" t="str">
            <v>TRADE RECEIVABLES</v>
          </cell>
          <cell r="F3600" t="str">
            <v>Balance Sheet</v>
          </cell>
          <cell r="G3600">
            <v>1659.92</v>
          </cell>
          <cell r="H3600">
            <v>1017.36</v>
          </cell>
          <cell r="I3600">
            <v>1028.18</v>
          </cell>
          <cell r="J3600">
            <v>1079.97</v>
          </cell>
          <cell r="K3600">
            <v>1962.6</v>
          </cell>
          <cell r="L3600">
            <v>1115.8499999999999</v>
          </cell>
          <cell r="M3600">
            <v>1190.01</v>
          </cell>
          <cell r="N3600">
            <v>-0.01</v>
          </cell>
          <cell r="O3600">
            <v>-0.01</v>
          </cell>
          <cell r="P3600">
            <v>547.16999999999996</v>
          </cell>
          <cell r="Q3600">
            <v>-0.01</v>
          </cell>
          <cell r="R3600">
            <v>-0.01</v>
          </cell>
          <cell r="S3600">
            <v>9601.02</v>
          </cell>
          <cell r="T3600" t="str">
            <v>USD</v>
          </cell>
          <cell r="U3600" t="str">
            <v>ASSETS</v>
          </cell>
          <cell r="V3600" t="str">
            <v>CURRENT ASSETS</v>
          </cell>
        </row>
        <row r="3601">
          <cell r="C3601" t="str">
            <v>ZH   A2041027LRUSD</v>
          </cell>
          <cell r="D3601" t="str">
            <v>CACAFA**</v>
          </cell>
          <cell r="E3601" t="str">
            <v>TRADE RECEIVABLES</v>
          </cell>
          <cell r="F3601" t="str">
            <v>Balance Sheet</v>
          </cell>
          <cell r="G3601">
            <v>185168</v>
          </cell>
          <cell r="H3601">
            <v>180646.05</v>
          </cell>
          <cell r="I3601">
            <v>177882.64</v>
          </cell>
          <cell r="J3601">
            <v>196531.64</v>
          </cell>
          <cell r="K3601">
            <v>240292.09</v>
          </cell>
          <cell r="L3601">
            <v>385556.88</v>
          </cell>
          <cell r="M3601">
            <v>202561.28</v>
          </cell>
          <cell r="N3601">
            <v>201337.37</v>
          </cell>
          <cell r="O3601">
            <v>204089.67</v>
          </cell>
          <cell r="P3601">
            <v>203579.79</v>
          </cell>
          <cell r="Q3601">
            <v>218168.14</v>
          </cell>
          <cell r="R3601">
            <v>203882.88</v>
          </cell>
          <cell r="S3601">
            <v>2599696.4299999997</v>
          </cell>
          <cell r="T3601" t="str">
            <v>USD</v>
          </cell>
          <cell r="U3601" t="str">
            <v>ASSETS</v>
          </cell>
          <cell r="V3601" t="str">
            <v>CURRENT ASSETS</v>
          </cell>
        </row>
        <row r="3602">
          <cell r="C3602" t="str">
            <v>ZH   A3051100USD</v>
          </cell>
          <cell r="D3602" t="str">
            <v>CACAFA**</v>
          </cell>
          <cell r="E3602" t="str">
            <v>TRADE RECEIVABLES</v>
          </cell>
          <cell r="F3602" t="str">
            <v>Balance Sheet</v>
          </cell>
          <cell r="G3602">
            <v>10782.8</v>
          </cell>
          <cell r="H3602">
            <v>10527.59</v>
          </cell>
          <cell r="I3602">
            <v>10639.6</v>
          </cell>
          <cell r="J3602">
            <v>11175.49</v>
          </cell>
          <cell r="K3602">
            <v>12150.87</v>
          </cell>
          <cell r="L3602">
            <v>11546.84</v>
          </cell>
          <cell r="M3602">
            <v>12314.21</v>
          </cell>
          <cell r="N3602">
            <v>12044.6</v>
          </cell>
          <cell r="O3602">
            <v>12409.15</v>
          </cell>
          <cell r="P3602">
            <v>12339.68</v>
          </cell>
          <cell r="Q3602">
            <v>12606.89</v>
          </cell>
          <cell r="R3602">
            <v>12698.49</v>
          </cell>
          <cell r="S3602">
            <v>141236.21</v>
          </cell>
          <cell r="T3602" t="str">
            <v>USD</v>
          </cell>
          <cell r="U3602" t="str">
            <v>ASSETS</v>
          </cell>
          <cell r="V3602" t="str">
            <v>CURRENT ASSETS</v>
          </cell>
        </row>
        <row r="3603">
          <cell r="C3603" t="str">
            <v>ZH   A30600027QUSD</v>
          </cell>
          <cell r="D3603" t="str">
            <v>CACAFB**</v>
          </cell>
          <cell r="E3603" t="str">
            <v>TRADE RECEIVABLES</v>
          </cell>
          <cell r="F3603" t="str">
            <v>Balance Sheet</v>
          </cell>
          <cell r="G3603">
            <v>0.05</v>
          </cell>
          <cell r="H3603">
            <v>0.05</v>
          </cell>
          <cell r="I3603">
            <v>0.05</v>
          </cell>
          <cell r="J3603">
            <v>0.05</v>
          </cell>
          <cell r="K3603">
            <v>0.05</v>
          </cell>
          <cell r="L3603">
            <v>0.05</v>
          </cell>
          <cell r="M3603">
            <v>0.05</v>
          </cell>
          <cell r="N3603">
            <v>0.05</v>
          </cell>
          <cell r="O3603">
            <v>0.05</v>
          </cell>
          <cell r="P3603">
            <v>0.05</v>
          </cell>
          <cell r="Q3603">
            <v>0.05</v>
          </cell>
          <cell r="R3603">
            <v>0.05</v>
          </cell>
          <cell r="S3603">
            <v>0.6</v>
          </cell>
          <cell r="T3603" t="str">
            <v>USD</v>
          </cell>
          <cell r="U3603" t="str">
            <v>ASSETS</v>
          </cell>
          <cell r="V3603" t="str">
            <v>CURRENT ASSETS</v>
          </cell>
        </row>
        <row r="3604">
          <cell r="C3604" t="str">
            <v>ZH   A30600027YUSD</v>
          </cell>
          <cell r="D3604" t="str">
            <v>CACAFB**</v>
          </cell>
          <cell r="E3604" t="str">
            <v>TRADE RECEIVABLES</v>
          </cell>
          <cell r="F3604" t="str">
            <v>Balance Sheet</v>
          </cell>
          <cell r="G3604">
            <v>-0.01</v>
          </cell>
          <cell r="H3604">
            <v>-0.01</v>
          </cell>
          <cell r="I3604">
            <v>-0.01</v>
          </cell>
          <cell r="J3604">
            <v>-0.01</v>
          </cell>
          <cell r="K3604">
            <v>-0.01</v>
          </cell>
          <cell r="L3604">
            <v>-0.01</v>
          </cell>
          <cell r="M3604">
            <v>-0.01</v>
          </cell>
          <cell r="N3604">
            <v>-0.01</v>
          </cell>
          <cell r="O3604">
            <v>-0.01</v>
          </cell>
          <cell r="P3604">
            <v>-0.01</v>
          </cell>
          <cell r="Q3604">
            <v>-0.01</v>
          </cell>
          <cell r="R3604">
            <v>-0.01</v>
          </cell>
          <cell r="S3604">
            <v>-0.11999999999999998</v>
          </cell>
          <cell r="T3604" t="str">
            <v>USD</v>
          </cell>
          <cell r="U3604" t="str">
            <v>ASSETS</v>
          </cell>
          <cell r="V3604" t="str">
            <v>CURRENT ASSETS</v>
          </cell>
        </row>
        <row r="3605">
          <cell r="C3605" t="str">
            <v>ZH   A306010214USD</v>
          </cell>
          <cell r="D3605" t="str">
            <v>CACAFB**</v>
          </cell>
          <cell r="E3605" t="str">
            <v>TRADE RECEIVABLES</v>
          </cell>
          <cell r="F3605" t="str">
            <v>Balance Sheet</v>
          </cell>
          <cell r="G3605">
            <v>22758.87</v>
          </cell>
          <cell r="H3605">
            <v>-0.09</v>
          </cell>
          <cell r="I3605">
            <v>-0.09</v>
          </cell>
          <cell r="J3605">
            <v>66202.960000000006</v>
          </cell>
          <cell r="K3605">
            <v>112872.94</v>
          </cell>
          <cell r="L3605">
            <v>45727.57</v>
          </cell>
          <cell r="M3605">
            <v>-0.11</v>
          </cell>
          <cell r="N3605">
            <v>-0.11</v>
          </cell>
          <cell r="O3605">
            <v>-0.11</v>
          </cell>
          <cell r="P3605">
            <v>-0.11</v>
          </cell>
          <cell r="Q3605">
            <v>-0.11</v>
          </cell>
          <cell r="R3605">
            <v>3918.19</v>
          </cell>
          <cell r="S3605">
            <v>251479.8000000001</v>
          </cell>
          <cell r="T3605" t="str">
            <v>USD</v>
          </cell>
          <cell r="U3605" t="str">
            <v>ASSETS</v>
          </cell>
          <cell r="V3605" t="str">
            <v>CURRENT ASSETS</v>
          </cell>
        </row>
        <row r="3606">
          <cell r="C3606" t="str">
            <v>ZH   A3073100USD</v>
          </cell>
          <cell r="D3606" t="str">
            <v>CACAFA**</v>
          </cell>
          <cell r="E3606" t="str">
            <v>TRADE RECEIVABLES</v>
          </cell>
          <cell r="F3606" t="str">
            <v>Balance Sheet</v>
          </cell>
          <cell r="G3606">
            <v>0.06</v>
          </cell>
          <cell r="H3606">
            <v>0.06</v>
          </cell>
          <cell r="I3606">
            <v>0.06</v>
          </cell>
          <cell r="J3606">
            <v>0.06</v>
          </cell>
          <cell r="K3606">
            <v>0.06</v>
          </cell>
          <cell r="L3606">
            <v>-83.26</v>
          </cell>
          <cell r="M3606">
            <v>-88.8</v>
          </cell>
          <cell r="N3606">
            <v>0.05</v>
          </cell>
          <cell r="O3606">
            <v>0.05</v>
          </cell>
          <cell r="P3606">
            <v>0.05</v>
          </cell>
          <cell r="Q3606">
            <v>0.05</v>
          </cell>
          <cell r="R3606">
            <v>0.05</v>
          </cell>
          <cell r="S3606">
            <v>-171.50999999999993</v>
          </cell>
          <cell r="T3606" t="str">
            <v>USD</v>
          </cell>
          <cell r="U3606" t="str">
            <v>ASSETS</v>
          </cell>
          <cell r="V3606" t="str">
            <v>CURRENT ASSETS</v>
          </cell>
        </row>
        <row r="3607">
          <cell r="C3607" t="str">
            <v>ZH   A3073200USD</v>
          </cell>
          <cell r="D3607" t="str">
            <v>CACAFA**</v>
          </cell>
          <cell r="E3607" t="str">
            <v>TRADE RECEIVABLES</v>
          </cell>
          <cell r="F3607" t="str">
            <v>Balance Sheet</v>
          </cell>
          <cell r="G3607">
            <v>-0.01</v>
          </cell>
          <cell r="H3607">
            <v>-0.01</v>
          </cell>
          <cell r="I3607">
            <v>-0.01</v>
          </cell>
          <cell r="J3607">
            <v>-0.01</v>
          </cell>
          <cell r="K3607">
            <v>-0.01</v>
          </cell>
          <cell r="L3607">
            <v>83.3</v>
          </cell>
          <cell r="M3607">
            <v>88.84</v>
          </cell>
          <cell r="N3607">
            <v>-0.01</v>
          </cell>
          <cell r="O3607">
            <v>-0.01</v>
          </cell>
          <cell r="P3607">
            <v>-0.01</v>
          </cell>
          <cell r="Q3607">
            <v>-0.01</v>
          </cell>
          <cell r="R3607">
            <v>-0.01</v>
          </cell>
          <cell r="S3607">
            <v>172.04000000000005</v>
          </cell>
          <cell r="T3607" t="str">
            <v>USD</v>
          </cell>
          <cell r="U3607" t="str">
            <v>ASSETS</v>
          </cell>
          <cell r="V3607" t="str">
            <v>CURRENT ASSETS</v>
          </cell>
        </row>
        <row r="3608">
          <cell r="C3608" t="str">
            <v>ZH   A40910S314USD</v>
          </cell>
          <cell r="D3608" t="str">
            <v>CAFA****</v>
          </cell>
          <cell r="E3608" t="str">
            <v>CON RECEIVABLES</v>
          </cell>
          <cell r="F3608" t="str">
            <v>Balance Sheet</v>
          </cell>
          <cell r="G3608">
            <v>1420697.66</v>
          </cell>
          <cell r="H3608">
            <v>430283.76</v>
          </cell>
          <cell r="I3608">
            <v>394780.88</v>
          </cell>
          <cell r="J3608">
            <v>468545.41</v>
          </cell>
          <cell r="K3608">
            <v>529477.22</v>
          </cell>
          <cell r="L3608">
            <v>495953.23</v>
          </cell>
          <cell r="M3608">
            <v>440816.41</v>
          </cell>
          <cell r="N3608">
            <v>477736.42</v>
          </cell>
          <cell r="O3608">
            <v>473736.05</v>
          </cell>
          <cell r="P3608">
            <v>380070.51</v>
          </cell>
          <cell r="Q3608">
            <v>428800.73</v>
          </cell>
          <cell r="R3608">
            <v>486625.25</v>
          </cell>
          <cell r="S3608">
            <v>6427523.5299999993</v>
          </cell>
          <cell r="T3608" t="str">
            <v>USD</v>
          </cell>
          <cell r="U3608" t="str">
            <v>ASSETS</v>
          </cell>
          <cell r="V3608" t="str">
            <v>CURRENT ASSETS</v>
          </cell>
        </row>
        <row r="3609">
          <cell r="C3609" t="str">
            <v>ZH   A40990S301USD</v>
          </cell>
          <cell r="D3609" t="str">
            <v>CAFM****</v>
          </cell>
          <cell r="E3609" t="str">
            <v>CON RECEIVABLES</v>
          </cell>
          <cell r="F3609" t="str">
            <v>Balance Sheet</v>
          </cell>
          <cell r="G3609">
            <v>0</v>
          </cell>
          <cell r="H3609">
            <v>-421959.2</v>
          </cell>
          <cell r="I3609">
            <v>0</v>
          </cell>
          <cell r="J3609">
            <v>0</v>
          </cell>
          <cell r="K3609">
            <v>0</v>
          </cell>
          <cell r="L3609">
            <v>0</v>
          </cell>
          <cell r="M3609">
            <v>0</v>
          </cell>
          <cell r="N3609">
            <v>0</v>
          </cell>
          <cell r="O3609">
            <v>0</v>
          </cell>
          <cell r="P3609">
            <v>0</v>
          </cell>
          <cell r="Q3609">
            <v>0</v>
          </cell>
          <cell r="R3609">
            <v>0</v>
          </cell>
          <cell r="S3609">
            <v>-421959.2</v>
          </cell>
          <cell r="T3609" t="str">
            <v>USD</v>
          </cell>
          <cell r="U3609" t="str">
            <v>ASSETS</v>
          </cell>
          <cell r="V3609" t="str">
            <v>CURRENT ASSETS</v>
          </cell>
        </row>
        <row r="3610">
          <cell r="C3610" t="str">
            <v>ZH   A40990S317USD</v>
          </cell>
          <cell r="D3610" t="str">
            <v>CAFM****</v>
          </cell>
          <cell r="E3610" t="str">
            <v>CON RECEIVABLES</v>
          </cell>
          <cell r="F3610" t="str">
            <v>Balance Sheet</v>
          </cell>
          <cell r="G3610">
            <v>432188.52</v>
          </cell>
          <cell r="H3610">
            <v>806148.16</v>
          </cell>
          <cell r="I3610">
            <v>437130.31</v>
          </cell>
          <cell r="J3610">
            <v>463785.51</v>
          </cell>
          <cell r="K3610">
            <v>449418.61</v>
          </cell>
          <cell r="L3610">
            <v>393663.44</v>
          </cell>
          <cell r="M3610">
            <v>465171.84</v>
          </cell>
          <cell r="N3610">
            <v>437922.72</v>
          </cell>
          <cell r="O3610">
            <v>476247.14</v>
          </cell>
          <cell r="P3610">
            <v>399725.71</v>
          </cell>
          <cell r="Q3610">
            <v>460109.4</v>
          </cell>
          <cell r="R3610">
            <v>434858.11</v>
          </cell>
          <cell r="S3610">
            <v>5656369.4699999997</v>
          </cell>
          <cell r="T3610" t="str">
            <v>USD</v>
          </cell>
          <cell r="U3610" t="str">
            <v>ASSETS</v>
          </cell>
          <cell r="V3610" t="str">
            <v>CURRENT ASSETS</v>
          </cell>
        </row>
        <row r="3611">
          <cell r="C3611" t="str">
            <v>ZH   A5197USD</v>
          </cell>
          <cell r="D3611" t="str">
            <v>CAGBB***</v>
          </cell>
          <cell r="E3611" t="str">
            <v>OTHER</v>
          </cell>
          <cell r="F3611" t="str">
            <v>Balance Sheet</v>
          </cell>
          <cell r="G3611">
            <v>3419.95</v>
          </cell>
          <cell r="H3611">
            <v>-11874.78</v>
          </cell>
          <cell r="I3611">
            <v>-12477.97</v>
          </cell>
          <cell r="J3611">
            <v>-13523.02</v>
          </cell>
          <cell r="K3611">
            <v>-15086.26</v>
          </cell>
          <cell r="L3611">
            <v>-14798</v>
          </cell>
          <cell r="M3611">
            <v>-16016.81</v>
          </cell>
          <cell r="N3611">
            <v>-13905.67</v>
          </cell>
          <cell r="O3611">
            <v>-14642.7</v>
          </cell>
          <cell r="P3611">
            <v>-14951.9</v>
          </cell>
          <cell r="Q3611">
            <v>-15616.43</v>
          </cell>
          <cell r="R3611">
            <v>-12576.59</v>
          </cell>
          <cell r="S3611">
            <v>-152050.18</v>
          </cell>
          <cell r="T3611" t="str">
            <v>USD</v>
          </cell>
          <cell r="U3611" t="str">
            <v>ASSETS</v>
          </cell>
          <cell r="V3611" t="str">
            <v>CURRENT ASSETS</v>
          </cell>
        </row>
        <row r="3612">
          <cell r="C3612" t="str">
            <v>ZH   F205112208USD</v>
          </cell>
          <cell r="D3612" t="str">
            <v>CBAAA***</v>
          </cell>
          <cell r="E3612" t="str">
            <v>LAND&amp;ME</v>
          </cell>
          <cell r="F3612" t="str">
            <v>Balance Sheet</v>
          </cell>
          <cell r="G3612">
            <v>1728226.12</v>
          </cell>
          <cell r="H3612">
            <v>1728226.12</v>
          </cell>
          <cell r="I3612">
            <v>1728226.12</v>
          </cell>
          <cell r="J3612">
            <v>1726187.72</v>
          </cell>
          <cell r="K3612">
            <v>1726187.72</v>
          </cell>
          <cell r="L3612">
            <v>1726187.72</v>
          </cell>
          <cell r="M3612">
            <v>1726187.72</v>
          </cell>
          <cell r="N3612">
            <v>1726187.72</v>
          </cell>
          <cell r="O3612">
            <v>1726187.72</v>
          </cell>
          <cell r="P3612">
            <v>1726187.72</v>
          </cell>
          <cell r="Q3612">
            <v>1726187.72</v>
          </cell>
          <cell r="R3612">
            <v>1726187.72</v>
          </cell>
          <cell r="S3612">
            <v>20720367.84</v>
          </cell>
          <cell r="T3612" t="str">
            <v>USD</v>
          </cell>
          <cell r="U3612" t="str">
            <v>ASSETS</v>
          </cell>
          <cell r="V3612" t="str">
            <v>OTHER ASSETS</v>
          </cell>
        </row>
        <row r="3613">
          <cell r="C3613" t="str">
            <v>ZH   F2051122LRUSD</v>
          </cell>
          <cell r="D3613" t="str">
            <v>CBAAA***</v>
          </cell>
          <cell r="E3613" t="str">
            <v>LAND&amp;ME</v>
          </cell>
          <cell r="F3613" t="str">
            <v>Balance Sheet</v>
          </cell>
          <cell r="G3613">
            <v>477515.42</v>
          </cell>
          <cell r="H3613">
            <v>477515.42</v>
          </cell>
          <cell r="I3613">
            <v>477515.42</v>
          </cell>
          <cell r="J3613">
            <v>477515.42</v>
          </cell>
          <cell r="K3613">
            <v>477515.42</v>
          </cell>
          <cell r="L3613">
            <v>477515.42</v>
          </cell>
          <cell r="M3613">
            <v>477515.42</v>
          </cell>
          <cell r="N3613">
            <v>477515.42</v>
          </cell>
          <cell r="O3613">
            <v>477515.42</v>
          </cell>
          <cell r="P3613">
            <v>477515.42</v>
          </cell>
          <cell r="Q3613">
            <v>477515.42</v>
          </cell>
          <cell r="R3613">
            <v>477515.42</v>
          </cell>
          <cell r="S3613">
            <v>5730185.04</v>
          </cell>
          <cell r="T3613" t="str">
            <v>USD</v>
          </cell>
          <cell r="U3613" t="str">
            <v>ASSETS</v>
          </cell>
          <cell r="V3613" t="str">
            <v>OTHER ASSETS</v>
          </cell>
        </row>
        <row r="3614">
          <cell r="C3614" t="str">
            <v>ZH   F205115001USD</v>
          </cell>
          <cell r="D3614" t="str">
            <v>CBAAA***</v>
          </cell>
          <cell r="E3614" t="str">
            <v>LAND&amp;ME</v>
          </cell>
          <cell r="F3614" t="str">
            <v>Balance Sheet</v>
          </cell>
          <cell r="G3614">
            <v>79573.87</v>
          </cell>
          <cell r="H3614">
            <v>79573.87</v>
          </cell>
          <cell r="I3614">
            <v>79573.87</v>
          </cell>
          <cell r="J3614">
            <v>79573.87</v>
          </cell>
          <cell r="K3614">
            <v>79573.87</v>
          </cell>
          <cell r="L3614">
            <v>79573.87</v>
          </cell>
          <cell r="M3614">
            <v>79573.87</v>
          </cell>
          <cell r="N3614">
            <v>79573.87</v>
          </cell>
          <cell r="O3614">
            <v>79573.87</v>
          </cell>
          <cell r="P3614">
            <v>81551.100000000006</v>
          </cell>
          <cell r="Q3614">
            <v>81551.100000000006</v>
          </cell>
          <cell r="R3614">
            <v>81551.100000000006</v>
          </cell>
          <cell r="S3614">
            <v>960818.12999999989</v>
          </cell>
          <cell r="T3614" t="str">
            <v>USD</v>
          </cell>
          <cell r="U3614" t="str">
            <v>ASSETS</v>
          </cell>
          <cell r="V3614" t="str">
            <v>OTHER ASSETS</v>
          </cell>
        </row>
        <row r="3615">
          <cell r="C3615" t="str">
            <v>ZH   F2051150LRUSD</v>
          </cell>
          <cell r="D3615" t="str">
            <v>CBAAA***</v>
          </cell>
          <cell r="E3615" t="str">
            <v>LAND&amp;ME</v>
          </cell>
          <cell r="F3615" t="str">
            <v>Balance Sheet</v>
          </cell>
          <cell r="G3615">
            <v>3822.62</v>
          </cell>
          <cell r="H3615">
            <v>3822.62</v>
          </cell>
          <cell r="I3615">
            <v>3822.62</v>
          </cell>
          <cell r="J3615">
            <v>3822.62</v>
          </cell>
          <cell r="K3615">
            <v>3822.62</v>
          </cell>
          <cell r="L3615">
            <v>3822.62</v>
          </cell>
          <cell r="M3615">
            <v>3822.62</v>
          </cell>
          <cell r="N3615">
            <v>3822.62</v>
          </cell>
          <cell r="O3615">
            <v>3822.62</v>
          </cell>
          <cell r="P3615">
            <v>3822.62</v>
          </cell>
          <cell r="Q3615">
            <v>3822.62</v>
          </cell>
          <cell r="R3615">
            <v>3822.62</v>
          </cell>
          <cell r="S3615">
            <v>45871.44</v>
          </cell>
          <cell r="T3615" t="str">
            <v>USD</v>
          </cell>
          <cell r="U3615" t="str">
            <v>ASSETS</v>
          </cell>
          <cell r="V3615" t="str">
            <v>OTHER ASSETS</v>
          </cell>
        </row>
        <row r="3616">
          <cell r="C3616" t="str">
            <v>ZH   F205115101USD</v>
          </cell>
          <cell r="D3616" t="str">
            <v>CBAAA***</v>
          </cell>
          <cell r="E3616" t="str">
            <v>LAND&amp;ME</v>
          </cell>
          <cell r="F3616" t="str">
            <v>Balance Sheet</v>
          </cell>
          <cell r="G3616">
            <v>21999.09</v>
          </cell>
          <cell r="H3616">
            <v>21999.09</v>
          </cell>
          <cell r="I3616">
            <v>21999.09</v>
          </cell>
          <cell r="J3616">
            <v>21999.09</v>
          </cell>
          <cell r="K3616">
            <v>21999.09</v>
          </cell>
          <cell r="L3616">
            <v>21999.09</v>
          </cell>
          <cell r="M3616">
            <v>21999.09</v>
          </cell>
          <cell r="N3616">
            <v>21999.09</v>
          </cell>
          <cell r="O3616">
            <v>21999.09</v>
          </cell>
          <cell r="P3616">
            <v>21999.09</v>
          </cell>
          <cell r="Q3616">
            <v>21999.09</v>
          </cell>
          <cell r="R3616">
            <v>21999.09</v>
          </cell>
          <cell r="S3616">
            <v>263989.08</v>
          </cell>
          <cell r="T3616" t="str">
            <v>USD</v>
          </cell>
          <cell r="U3616" t="str">
            <v>ASSETS</v>
          </cell>
          <cell r="V3616" t="str">
            <v>OTHER ASSETS</v>
          </cell>
        </row>
        <row r="3617">
          <cell r="C3617" t="str">
            <v>ZH   F2051151LRUSD</v>
          </cell>
          <cell r="D3617" t="str">
            <v>CBAAA***</v>
          </cell>
          <cell r="E3617" t="str">
            <v>LAND&amp;ME</v>
          </cell>
          <cell r="F3617" t="str">
            <v>Balance Sheet</v>
          </cell>
          <cell r="G3617">
            <v>11505.91</v>
          </cell>
          <cell r="H3617">
            <v>11505.91</v>
          </cell>
          <cell r="I3617">
            <v>11505.91</v>
          </cell>
          <cell r="J3617">
            <v>11505.91</v>
          </cell>
          <cell r="K3617">
            <v>11505.91</v>
          </cell>
          <cell r="L3617">
            <v>11505.91</v>
          </cell>
          <cell r="M3617">
            <v>11505.91</v>
          </cell>
          <cell r="N3617">
            <v>11505.91</v>
          </cell>
          <cell r="O3617">
            <v>11505.91</v>
          </cell>
          <cell r="P3617">
            <v>11505.91</v>
          </cell>
          <cell r="Q3617">
            <v>11505.91</v>
          </cell>
          <cell r="R3617">
            <v>11505.91</v>
          </cell>
          <cell r="S3617">
            <v>138070.92000000001</v>
          </cell>
          <cell r="T3617" t="str">
            <v>USD</v>
          </cell>
          <cell r="U3617" t="str">
            <v>ASSETS</v>
          </cell>
          <cell r="V3617" t="str">
            <v>OTHER ASSETS</v>
          </cell>
        </row>
        <row r="3618">
          <cell r="C3618" t="str">
            <v>ZH   F205115301USD</v>
          </cell>
          <cell r="D3618" t="str">
            <v>CBAAA***</v>
          </cell>
          <cell r="E3618" t="str">
            <v>LAND&amp;ME</v>
          </cell>
          <cell r="F3618" t="str">
            <v>Balance Sheet</v>
          </cell>
          <cell r="G3618">
            <v>8472.49</v>
          </cell>
          <cell r="H3618">
            <v>8472.49</v>
          </cell>
          <cell r="I3618">
            <v>8472.49</v>
          </cell>
          <cell r="J3618">
            <v>8472.49</v>
          </cell>
          <cell r="K3618">
            <v>8472.49</v>
          </cell>
          <cell r="L3618">
            <v>8472.49</v>
          </cell>
          <cell r="M3618">
            <v>8472.49</v>
          </cell>
          <cell r="N3618">
            <v>8472.49</v>
          </cell>
          <cell r="O3618">
            <v>8472.49</v>
          </cell>
          <cell r="P3618">
            <v>8472.49</v>
          </cell>
          <cell r="Q3618">
            <v>8472.49</v>
          </cell>
          <cell r="R3618">
            <v>8472.49</v>
          </cell>
          <cell r="S3618">
            <v>101669.88000000002</v>
          </cell>
          <cell r="T3618" t="str">
            <v>USD</v>
          </cell>
          <cell r="U3618" t="str">
            <v>ASSETS</v>
          </cell>
          <cell r="V3618" t="str">
            <v>OTHER ASSETS</v>
          </cell>
        </row>
        <row r="3619">
          <cell r="C3619" t="str">
            <v>ZH   F205115401USD</v>
          </cell>
          <cell r="D3619" t="str">
            <v>CBAAA***</v>
          </cell>
          <cell r="E3619" t="str">
            <v>LAND&amp;ME</v>
          </cell>
          <cell r="F3619" t="str">
            <v>Balance Sheet</v>
          </cell>
          <cell r="G3619">
            <v>32987.15</v>
          </cell>
          <cell r="H3619">
            <v>32987.15</v>
          </cell>
          <cell r="I3619">
            <v>32987.15</v>
          </cell>
          <cell r="J3619">
            <v>32987.15</v>
          </cell>
          <cell r="K3619">
            <v>32987.15</v>
          </cell>
          <cell r="L3619">
            <v>32987.15</v>
          </cell>
          <cell r="M3619">
            <v>32987.15</v>
          </cell>
          <cell r="N3619">
            <v>32987.15</v>
          </cell>
          <cell r="O3619">
            <v>32987.15</v>
          </cell>
          <cell r="P3619">
            <v>32987.15</v>
          </cell>
          <cell r="Q3619">
            <v>32987.15</v>
          </cell>
          <cell r="R3619">
            <v>32987.15</v>
          </cell>
          <cell r="S3619">
            <v>395845.8000000001</v>
          </cell>
          <cell r="T3619" t="str">
            <v>USD</v>
          </cell>
          <cell r="U3619" t="str">
            <v>ASSETS</v>
          </cell>
          <cell r="V3619" t="str">
            <v>OTHER ASSETS</v>
          </cell>
        </row>
        <row r="3620">
          <cell r="C3620" t="str">
            <v>ZH   F2051154LRUSD</v>
          </cell>
          <cell r="D3620" t="str">
            <v>CBAAA***</v>
          </cell>
          <cell r="E3620" t="str">
            <v>LAND&amp;ME</v>
          </cell>
          <cell r="F3620" t="str">
            <v>Balance Sheet</v>
          </cell>
          <cell r="G3620">
            <v>19864.96</v>
          </cell>
          <cell r="H3620">
            <v>19864.96</v>
          </cell>
          <cell r="I3620">
            <v>19864.96</v>
          </cell>
          <cell r="J3620">
            <v>19864.96</v>
          </cell>
          <cell r="K3620">
            <v>19864.96</v>
          </cell>
          <cell r="L3620">
            <v>19864.96</v>
          </cell>
          <cell r="M3620">
            <v>19864.96</v>
          </cell>
          <cell r="N3620">
            <v>19864.96</v>
          </cell>
          <cell r="O3620">
            <v>19864.96</v>
          </cell>
          <cell r="P3620">
            <v>19864.96</v>
          </cell>
          <cell r="Q3620">
            <v>19864.96</v>
          </cell>
          <cell r="R3620">
            <v>19864.96</v>
          </cell>
          <cell r="S3620">
            <v>238379.51999999993</v>
          </cell>
          <cell r="T3620" t="str">
            <v>USD</v>
          </cell>
          <cell r="U3620" t="str">
            <v>ASSETS</v>
          </cell>
          <cell r="V3620" t="str">
            <v>OTHER ASSETS</v>
          </cell>
        </row>
        <row r="3621">
          <cell r="C3621" t="str">
            <v>ZH   F205118582USD</v>
          </cell>
          <cell r="D3621" t="str">
            <v>CBAAB***</v>
          </cell>
          <cell r="E3621" t="str">
            <v>LAND&amp;ME</v>
          </cell>
          <cell r="F3621" t="str">
            <v>Balance Sheet</v>
          </cell>
          <cell r="G3621">
            <v>215946.55</v>
          </cell>
          <cell r="H3621">
            <v>215946.55</v>
          </cell>
          <cell r="I3621">
            <v>215946.55</v>
          </cell>
          <cell r="J3621">
            <v>215946.55</v>
          </cell>
          <cell r="K3621">
            <v>215946.55</v>
          </cell>
          <cell r="L3621">
            <v>215946.55</v>
          </cell>
          <cell r="M3621">
            <v>215946.55</v>
          </cell>
          <cell r="N3621">
            <v>215946.55</v>
          </cell>
          <cell r="O3621">
            <v>215946.55</v>
          </cell>
          <cell r="P3621">
            <v>215946.55</v>
          </cell>
          <cell r="Q3621">
            <v>215946.55</v>
          </cell>
          <cell r="R3621">
            <v>215946.55</v>
          </cell>
          <cell r="S3621">
            <v>2591358.5999999996</v>
          </cell>
          <cell r="T3621" t="str">
            <v>USD</v>
          </cell>
          <cell r="U3621" t="str">
            <v>ASSETS</v>
          </cell>
          <cell r="V3621" t="str">
            <v>OTHER ASSETS</v>
          </cell>
        </row>
        <row r="3622">
          <cell r="C3622" t="str">
            <v>ZH   F2051185LRUSD</v>
          </cell>
          <cell r="D3622" t="str">
            <v>CBAAB***</v>
          </cell>
          <cell r="E3622" t="str">
            <v>LAND&amp;ME</v>
          </cell>
          <cell r="F3622" t="str">
            <v>Balance Sheet</v>
          </cell>
          <cell r="G3622">
            <v>78341.72</v>
          </cell>
          <cell r="H3622">
            <v>78341.72</v>
          </cell>
          <cell r="I3622">
            <v>78341.72</v>
          </cell>
          <cell r="J3622">
            <v>78341.72</v>
          </cell>
          <cell r="K3622">
            <v>78341.72</v>
          </cell>
          <cell r="L3622">
            <v>78341.72</v>
          </cell>
          <cell r="M3622">
            <v>78341.72</v>
          </cell>
          <cell r="N3622">
            <v>78341.72</v>
          </cell>
          <cell r="O3622">
            <v>78341.72</v>
          </cell>
          <cell r="P3622">
            <v>78341.72</v>
          </cell>
          <cell r="Q3622">
            <v>78341.72</v>
          </cell>
          <cell r="R3622">
            <v>78341.72</v>
          </cell>
          <cell r="S3622">
            <v>940100.63999999978</v>
          </cell>
          <cell r="T3622" t="str">
            <v>USD</v>
          </cell>
          <cell r="U3622" t="str">
            <v>ASSETS</v>
          </cell>
          <cell r="V3622" t="str">
            <v>OTHER ASSETS</v>
          </cell>
        </row>
        <row r="3623">
          <cell r="C3623" t="str">
            <v>ZH   F305132201USD</v>
          </cell>
          <cell r="D3623" t="str">
            <v>CBABA***</v>
          </cell>
          <cell r="E3623" t="str">
            <v>LAND&amp;ME</v>
          </cell>
          <cell r="F3623" t="str">
            <v>Balance Sheet</v>
          </cell>
          <cell r="G3623">
            <v>-1041522.84</v>
          </cell>
          <cell r="H3623">
            <v>-1055627.3999999999</v>
          </cell>
          <cell r="I3623">
            <v>-1069731.96</v>
          </cell>
          <cell r="J3623">
            <v>-1083836.51</v>
          </cell>
          <cell r="K3623">
            <v>-1097941.07</v>
          </cell>
          <cell r="L3623">
            <v>-1112045.6299999999</v>
          </cell>
          <cell r="M3623">
            <v>-1126150.19</v>
          </cell>
          <cell r="N3623">
            <v>-1140254.75</v>
          </cell>
          <cell r="O3623">
            <v>-1154359.31</v>
          </cell>
          <cell r="P3623">
            <v>-1168463.8600000001</v>
          </cell>
          <cell r="Q3623">
            <v>-1182568.42</v>
          </cell>
          <cell r="R3623">
            <v>-1196672.98</v>
          </cell>
          <cell r="S3623">
            <v>-13429174.92</v>
          </cell>
          <cell r="T3623" t="str">
            <v>USD</v>
          </cell>
          <cell r="U3623" t="str">
            <v>ASSETS</v>
          </cell>
          <cell r="V3623" t="str">
            <v>OTHER ASSETS</v>
          </cell>
        </row>
        <row r="3624">
          <cell r="C3624" t="str">
            <v>ZH   F3051322LRUSD</v>
          </cell>
          <cell r="D3624" t="str">
            <v>CBABA***</v>
          </cell>
          <cell r="E3624" t="str">
            <v>LAND&amp;ME</v>
          </cell>
          <cell r="F3624" t="str">
            <v>Balance Sheet</v>
          </cell>
          <cell r="G3624">
            <v>-269404.73</v>
          </cell>
          <cell r="H3624">
            <v>-274108.26</v>
          </cell>
          <cell r="I3624">
            <v>-278811.78000000003</v>
          </cell>
          <cell r="J3624">
            <v>-283515.31</v>
          </cell>
          <cell r="K3624">
            <v>-288218.84000000003</v>
          </cell>
          <cell r="L3624">
            <v>-292922.57</v>
          </cell>
          <cell r="M3624">
            <v>-297625.89</v>
          </cell>
          <cell r="N3624">
            <v>-302329.42</v>
          </cell>
          <cell r="O3624">
            <v>-307032.95</v>
          </cell>
          <cell r="P3624">
            <v>-311736.46999999997</v>
          </cell>
          <cell r="Q3624">
            <v>-316440</v>
          </cell>
          <cell r="R3624">
            <v>-321143.53000000003</v>
          </cell>
          <cell r="S3624">
            <v>-3543289.7500000009</v>
          </cell>
          <cell r="T3624" t="str">
            <v>USD</v>
          </cell>
          <cell r="U3624" t="str">
            <v>ASSETS</v>
          </cell>
          <cell r="V3624" t="str">
            <v>OTHER ASSETS</v>
          </cell>
        </row>
        <row r="3625">
          <cell r="C3625" t="str">
            <v>ZH   F3051322REUSD</v>
          </cell>
          <cell r="D3625" t="str">
            <v>CBABA***</v>
          </cell>
          <cell r="E3625" t="str">
            <v>LAND&amp;ME</v>
          </cell>
          <cell r="F3625" t="str">
            <v>Balance Sheet</v>
          </cell>
          <cell r="G3625">
            <v>-0.01</v>
          </cell>
          <cell r="H3625">
            <v>-0.01</v>
          </cell>
          <cell r="I3625">
            <v>-0.01</v>
          </cell>
          <cell r="J3625">
            <v>-0.01</v>
          </cell>
          <cell r="K3625">
            <v>-0.01</v>
          </cell>
          <cell r="L3625">
            <v>-0.01</v>
          </cell>
          <cell r="M3625">
            <v>-0.01</v>
          </cell>
          <cell r="N3625">
            <v>-0.01</v>
          </cell>
          <cell r="O3625">
            <v>-0.01</v>
          </cell>
          <cell r="P3625">
            <v>-0.01</v>
          </cell>
          <cell r="Q3625">
            <v>-0.01</v>
          </cell>
          <cell r="R3625">
            <v>-0.01</v>
          </cell>
          <cell r="S3625">
            <v>-0.11999999999999998</v>
          </cell>
          <cell r="T3625" t="str">
            <v>USD</v>
          </cell>
          <cell r="U3625" t="str">
            <v>ASSETS</v>
          </cell>
          <cell r="V3625" t="str">
            <v>OTHER ASSETS</v>
          </cell>
        </row>
        <row r="3626">
          <cell r="C3626" t="str">
            <v>ZH   F305135001USD</v>
          </cell>
          <cell r="D3626" t="str">
            <v>CBABA***</v>
          </cell>
          <cell r="E3626" t="str">
            <v>LAND&amp;ME</v>
          </cell>
          <cell r="F3626" t="str">
            <v>Balance Sheet</v>
          </cell>
          <cell r="G3626">
            <v>-53172.480000000003</v>
          </cell>
          <cell r="H3626">
            <v>-53847.99</v>
          </cell>
          <cell r="I3626">
            <v>-54523.5</v>
          </cell>
          <cell r="J3626">
            <v>-55199.01</v>
          </cell>
          <cell r="K3626">
            <v>-55874.52</v>
          </cell>
          <cell r="L3626">
            <v>-56550.04</v>
          </cell>
          <cell r="M3626">
            <v>-57225.55</v>
          </cell>
          <cell r="N3626">
            <v>-57901.06</v>
          </cell>
          <cell r="O3626">
            <v>-58576.57</v>
          </cell>
          <cell r="P3626">
            <v>-59252.08</v>
          </cell>
          <cell r="Q3626">
            <v>-60092.34</v>
          </cell>
          <cell r="R3626">
            <v>-60782.83</v>
          </cell>
          <cell r="S3626">
            <v>-682997.96999999986</v>
          </cell>
          <cell r="T3626" t="str">
            <v>USD</v>
          </cell>
          <cell r="U3626" t="str">
            <v>ASSETS</v>
          </cell>
          <cell r="V3626" t="str">
            <v>OTHER ASSETS</v>
          </cell>
        </row>
        <row r="3627">
          <cell r="C3627" t="str">
            <v>ZH   F3051350LRUSD</v>
          </cell>
          <cell r="D3627" t="str">
            <v>CBABA***</v>
          </cell>
          <cell r="E3627" t="str">
            <v>LAND&amp;ME</v>
          </cell>
          <cell r="F3627" t="str">
            <v>Balance Sheet</v>
          </cell>
          <cell r="G3627">
            <v>-2157.65</v>
          </cell>
          <cell r="H3627">
            <v>-2195.31</v>
          </cell>
          <cell r="I3627">
            <v>-2232.96</v>
          </cell>
          <cell r="J3627">
            <v>-2270.61</v>
          </cell>
          <cell r="K3627">
            <v>-2308.2600000000002</v>
          </cell>
          <cell r="L3627">
            <v>-2345.92</v>
          </cell>
          <cell r="M3627">
            <v>-2383.5700000000002</v>
          </cell>
          <cell r="N3627">
            <v>-2421.2199999999998</v>
          </cell>
          <cell r="O3627">
            <v>-2458.87</v>
          </cell>
          <cell r="P3627">
            <v>-2496.52</v>
          </cell>
          <cell r="Q3627">
            <v>-2534.1799999999998</v>
          </cell>
          <cell r="R3627">
            <v>-2571.83</v>
          </cell>
          <cell r="S3627">
            <v>-28376.9</v>
          </cell>
          <cell r="T3627" t="str">
            <v>USD</v>
          </cell>
          <cell r="U3627" t="str">
            <v>ASSETS</v>
          </cell>
          <cell r="V3627" t="str">
            <v>OTHER ASSETS</v>
          </cell>
        </row>
        <row r="3628">
          <cell r="C3628" t="str">
            <v>ZH   F305135101USD</v>
          </cell>
          <cell r="D3628" t="str">
            <v>CBABA***</v>
          </cell>
          <cell r="E3628" t="str">
            <v>LAND&amp;ME</v>
          </cell>
          <cell r="F3628" t="str">
            <v>Balance Sheet</v>
          </cell>
          <cell r="G3628">
            <v>-21723.81</v>
          </cell>
          <cell r="H3628">
            <v>-21737.18</v>
          </cell>
          <cell r="I3628">
            <v>-21750.54</v>
          </cell>
          <cell r="J3628">
            <v>-21763.9</v>
          </cell>
          <cell r="K3628">
            <v>-21777.26</v>
          </cell>
          <cell r="L3628">
            <v>-21790.63</v>
          </cell>
          <cell r="M3628">
            <v>-21803.99</v>
          </cell>
          <cell r="N3628">
            <v>-21817.35</v>
          </cell>
          <cell r="O3628">
            <v>-21830.71</v>
          </cell>
          <cell r="P3628">
            <v>-21844.07</v>
          </cell>
          <cell r="Q3628">
            <v>-21857.439999999999</v>
          </cell>
          <cell r="R3628">
            <v>-21870.799999999999</v>
          </cell>
          <cell r="S3628">
            <v>-261567.68</v>
          </cell>
          <cell r="T3628" t="str">
            <v>USD</v>
          </cell>
          <cell r="U3628" t="str">
            <v>ASSETS</v>
          </cell>
          <cell r="V3628" t="str">
            <v>OTHER ASSETS</v>
          </cell>
        </row>
        <row r="3629">
          <cell r="C3629" t="str">
            <v>ZH   F3051351LRUSD</v>
          </cell>
          <cell r="D3629" t="str">
            <v>CBABA***</v>
          </cell>
          <cell r="E3629" t="str">
            <v>LAND&amp;ME</v>
          </cell>
          <cell r="F3629" t="str">
            <v>Balance Sheet</v>
          </cell>
          <cell r="G3629">
            <v>-6334.77</v>
          </cell>
          <cell r="H3629">
            <v>-6453.27</v>
          </cell>
          <cell r="I3629">
            <v>-6571.78</v>
          </cell>
          <cell r="J3629">
            <v>-6690.28</v>
          </cell>
          <cell r="K3629">
            <v>-6808.78</v>
          </cell>
          <cell r="L3629">
            <v>-6927.28</v>
          </cell>
          <cell r="M3629">
            <v>-7045.78</v>
          </cell>
          <cell r="N3629">
            <v>-7164.28</v>
          </cell>
          <cell r="O3629">
            <v>-7282.79</v>
          </cell>
          <cell r="P3629">
            <v>-7401.29</v>
          </cell>
          <cell r="Q3629">
            <v>-7519.79</v>
          </cell>
          <cell r="R3629">
            <v>-7638.29</v>
          </cell>
          <cell r="S3629">
            <v>-83838.379999999976</v>
          </cell>
          <cell r="T3629" t="str">
            <v>USD</v>
          </cell>
          <cell r="U3629" t="str">
            <v>ASSETS</v>
          </cell>
          <cell r="V3629" t="str">
            <v>OTHER ASSETS</v>
          </cell>
        </row>
        <row r="3630">
          <cell r="C3630" t="str">
            <v>ZH   F305135301USD</v>
          </cell>
          <cell r="D3630" t="str">
            <v>CBABA***</v>
          </cell>
          <cell r="E3630" t="str">
            <v>LAND&amp;ME</v>
          </cell>
          <cell r="F3630" t="str">
            <v>Balance Sheet</v>
          </cell>
          <cell r="G3630">
            <v>-8472.5</v>
          </cell>
          <cell r="H3630">
            <v>-8472.5</v>
          </cell>
          <cell r="I3630">
            <v>-8472.5</v>
          </cell>
          <cell r="J3630">
            <v>-8472.5</v>
          </cell>
          <cell r="K3630">
            <v>-8472.5</v>
          </cell>
          <cell r="L3630">
            <v>-8472.5</v>
          </cell>
          <cell r="M3630">
            <v>-8472.5</v>
          </cell>
          <cell r="N3630">
            <v>-8472.5</v>
          </cell>
          <cell r="O3630">
            <v>-8472.5</v>
          </cell>
          <cell r="P3630">
            <v>-8472.5</v>
          </cell>
          <cell r="Q3630">
            <v>-8472.5</v>
          </cell>
          <cell r="R3630">
            <v>-8472.5</v>
          </cell>
          <cell r="S3630">
            <v>-101670</v>
          </cell>
          <cell r="T3630" t="str">
            <v>USD</v>
          </cell>
          <cell r="U3630" t="str">
            <v>ASSETS</v>
          </cell>
          <cell r="V3630" t="str">
            <v>OTHER ASSETS</v>
          </cell>
        </row>
        <row r="3631">
          <cell r="C3631" t="str">
            <v>ZH   F305135401USD</v>
          </cell>
          <cell r="D3631" t="str">
            <v>CBABA***</v>
          </cell>
          <cell r="E3631" t="str">
            <v>LAND&amp;ME</v>
          </cell>
          <cell r="F3631" t="str">
            <v>Balance Sheet</v>
          </cell>
          <cell r="G3631">
            <v>-27934.63</v>
          </cell>
          <cell r="H3631">
            <v>-28179.84</v>
          </cell>
          <cell r="I3631">
            <v>-28425.05</v>
          </cell>
          <cell r="J3631">
            <v>-28670.25</v>
          </cell>
          <cell r="K3631">
            <v>-28915.46</v>
          </cell>
          <cell r="L3631">
            <v>-29160.66</v>
          </cell>
          <cell r="M3631">
            <v>-29405.86</v>
          </cell>
          <cell r="N3631">
            <v>-29651.07</v>
          </cell>
          <cell r="O3631">
            <v>-29896.28</v>
          </cell>
          <cell r="P3631">
            <v>-30141.48</v>
          </cell>
          <cell r="Q3631">
            <v>-30386.69</v>
          </cell>
          <cell r="R3631">
            <v>-30631.89</v>
          </cell>
          <cell r="S3631">
            <v>-351399.16000000003</v>
          </cell>
          <cell r="T3631" t="str">
            <v>USD</v>
          </cell>
          <cell r="U3631" t="str">
            <v>ASSETS</v>
          </cell>
          <cell r="V3631" t="str">
            <v>OTHER ASSETS</v>
          </cell>
        </row>
        <row r="3632">
          <cell r="C3632" t="str">
            <v>ZH   F3051354LRUSD</v>
          </cell>
          <cell r="D3632" t="str">
            <v>CBABA***</v>
          </cell>
          <cell r="E3632" t="str">
            <v>LAND&amp;ME</v>
          </cell>
          <cell r="F3632" t="str">
            <v>Balance Sheet</v>
          </cell>
          <cell r="G3632">
            <v>-14398.47</v>
          </cell>
          <cell r="H3632">
            <v>-14605.4</v>
          </cell>
          <cell r="I3632">
            <v>-14812.33</v>
          </cell>
          <cell r="J3632">
            <v>-15019.25</v>
          </cell>
          <cell r="K3632">
            <v>-15226.18</v>
          </cell>
          <cell r="L3632">
            <v>-15433.11</v>
          </cell>
          <cell r="M3632">
            <v>-15640.04</v>
          </cell>
          <cell r="N3632">
            <v>-15846.97</v>
          </cell>
          <cell r="O3632">
            <v>-16053.9</v>
          </cell>
          <cell r="P3632">
            <v>-16260.82</v>
          </cell>
          <cell r="Q3632">
            <v>-16467.75</v>
          </cell>
          <cell r="R3632">
            <v>-16674.68</v>
          </cell>
          <cell r="S3632">
            <v>-186438.9</v>
          </cell>
          <cell r="T3632" t="str">
            <v>USD</v>
          </cell>
          <cell r="U3632" t="str">
            <v>ASSETS</v>
          </cell>
          <cell r="V3632" t="str">
            <v>OTHER ASSETS</v>
          </cell>
        </row>
        <row r="3633">
          <cell r="C3633" t="str">
            <v>ZH   F305331401USD</v>
          </cell>
          <cell r="D3633" t="str">
            <v>CBABB***</v>
          </cell>
          <cell r="E3633" t="str">
            <v>LAND&amp;ME</v>
          </cell>
          <cell r="F3633" t="str">
            <v>Balance Sheet</v>
          </cell>
          <cell r="G3633">
            <v>-54767.69</v>
          </cell>
          <cell r="H3633">
            <v>-55715.35</v>
          </cell>
          <cell r="I3633">
            <v>-56663.02</v>
          </cell>
          <cell r="J3633">
            <v>-57610.68</v>
          </cell>
          <cell r="K3633">
            <v>-58558.34</v>
          </cell>
          <cell r="L3633">
            <v>-59506</v>
          </cell>
          <cell r="M3633">
            <v>-60453.66</v>
          </cell>
          <cell r="N3633">
            <v>-61401.32</v>
          </cell>
          <cell r="O3633">
            <v>-62348.99</v>
          </cell>
          <cell r="P3633">
            <v>-63296.65</v>
          </cell>
          <cell r="Q3633">
            <v>-64244.31</v>
          </cell>
          <cell r="R3633">
            <v>-65191.97</v>
          </cell>
          <cell r="S3633">
            <v>-719757.98</v>
          </cell>
          <cell r="T3633" t="str">
            <v>USD</v>
          </cell>
          <cell r="U3633" t="str">
            <v>ASSETS</v>
          </cell>
          <cell r="V3633" t="str">
            <v>OTHER ASSETS</v>
          </cell>
        </row>
        <row r="3634">
          <cell r="C3634" t="str">
            <v>ZH   F3053314LRUSD</v>
          </cell>
          <cell r="D3634" t="str">
            <v>CBABB***</v>
          </cell>
          <cell r="E3634" t="str">
            <v>LAND&amp;ME</v>
          </cell>
          <cell r="F3634" t="str">
            <v>Balance Sheet</v>
          </cell>
          <cell r="G3634">
            <v>-23613.45</v>
          </cell>
          <cell r="H3634">
            <v>-24289.9</v>
          </cell>
          <cell r="I3634">
            <v>-24966.36</v>
          </cell>
          <cell r="J3634">
            <v>-25642.81</v>
          </cell>
          <cell r="K3634">
            <v>-26319.26</v>
          </cell>
          <cell r="L3634">
            <v>-26995.71</v>
          </cell>
          <cell r="M3634">
            <v>-27672.16</v>
          </cell>
          <cell r="N3634">
            <v>-28348.61</v>
          </cell>
          <cell r="O3634">
            <v>-29025.07</v>
          </cell>
          <cell r="P3634">
            <v>-29701.52</v>
          </cell>
          <cell r="Q3634">
            <v>-30377.97</v>
          </cell>
          <cell r="R3634">
            <v>-31054.42</v>
          </cell>
          <cell r="S3634">
            <v>-328007.24000000005</v>
          </cell>
          <cell r="T3634" t="str">
            <v>USD</v>
          </cell>
          <cell r="U3634" t="str">
            <v>ASSETS</v>
          </cell>
          <cell r="V3634" t="str">
            <v>OTHER ASSETS</v>
          </cell>
        </row>
        <row r="3635">
          <cell r="C3635" t="str">
            <v>EH   G37210EHUSD</v>
          </cell>
          <cell r="D3635" t="str">
            <v>DACN****</v>
          </cell>
          <cell r="E3635" t="str">
            <v>WAGES</v>
          </cell>
          <cell r="F3635" t="str">
            <v>Balance Sheet</v>
          </cell>
          <cell r="G3635">
            <v>-0.17</v>
          </cell>
          <cell r="H3635">
            <v>-0.18</v>
          </cell>
          <cell r="I3635">
            <v>-0.19</v>
          </cell>
          <cell r="J3635">
            <v>-0.17</v>
          </cell>
          <cell r="K3635">
            <v>0</v>
          </cell>
          <cell r="L3635">
            <v>-0.01</v>
          </cell>
          <cell r="M3635">
            <v>-0.01</v>
          </cell>
          <cell r="N3635">
            <v>-0.02</v>
          </cell>
          <cell r="O3635">
            <v>-0.02</v>
          </cell>
          <cell r="P3635">
            <v>-0.01</v>
          </cell>
          <cell r="Q3635">
            <v>0</v>
          </cell>
          <cell r="R3635">
            <v>0.01</v>
          </cell>
          <cell r="S3635">
            <v>-0.77000000000000013</v>
          </cell>
          <cell r="T3635" t="str">
            <v>USD</v>
          </cell>
          <cell r="U3635" t="str">
            <v>LIABILITIES</v>
          </cell>
          <cell r="V3635" t="str">
            <v>CURRENT LIAB</v>
          </cell>
        </row>
        <row r="3636">
          <cell r="C3636" t="str">
            <v>ZH   G170008702USD</v>
          </cell>
          <cell r="D3636" t="str">
            <v>DABAAG**</v>
          </cell>
          <cell r="E3636" t="str">
            <v>A/P</v>
          </cell>
          <cell r="F3636" t="str">
            <v>Balance Sheet</v>
          </cell>
          <cell r="G3636">
            <v>0.01</v>
          </cell>
          <cell r="H3636">
            <v>0.01</v>
          </cell>
          <cell r="I3636">
            <v>0.01</v>
          </cell>
          <cell r="J3636">
            <v>0.01</v>
          </cell>
          <cell r="K3636">
            <v>0.01</v>
          </cell>
          <cell r="L3636">
            <v>0.01</v>
          </cell>
          <cell r="M3636">
            <v>0.01</v>
          </cell>
          <cell r="N3636">
            <v>0.01</v>
          </cell>
          <cell r="O3636">
            <v>0.01</v>
          </cell>
          <cell r="P3636">
            <v>0.01</v>
          </cell>
          <cell r="Q3636">
            <v>0.01</v>
          </cell>
          <cell r="R3636">
            <v>0.01</v>
          </cell>
          <cell r="S3636">
            <v>0.11999999999999998</v>
          </cell>
          <cell r="T3636" t="str">
            <v>USD</v>
          </cell>
          <cell r="U3636" t="str">
            <v>LIABILITIES</v>
          </cell>
          <cell r="V3636" t="str">
            <v>CURRENT LIAB</v>
          </cell>
        </row>
        <row r="3637">
          <cell r="C3637" t="str">
            <v>ZH   G1701001USD</v>
          </cell>
          <cell r="D3637" t="str">
            <v>DABAAG**</v>
          </cell>
          <cell r="E3637" t="str">
            <v>A/P</v>
          </cell>
          <cell r="F3637" t="str">
            <v>Balance Sheet</v>
          </cell>
          <cell r="G3637">
            <v>-164803.43</v>
          </cell>
          <cell r="H3637">
            <v>0.02</v>
          </cell>
          <cell r="I3637">
            <v>0.02</v>
          </cell>
          <cell r="J3637">
            <v>-238.29</v>
          </cell>
          <cell r="K3637">
            <v>-3034.63</v>
          </cell>
          <cell r="L3637">
            <v>-7294.55</v>
          </cell>
          <cell r="M3637">
            <v>-1706.13</v>
          </cell>
          <cell r="N3637">
            <v>-8769.98</v>
          </cell>
          <cell r="O3637">
            <v>-7507.06</v>
          </cell>
          <cell r="P3637">
            <v>0</v>
          </cell>
          <cell r="Q3637">
            <v>-5980.8</v>
          </cell>
          <cell r="R3637">
            <v>0</v>
          </cell>
          <cell r="S3637">
            <v>-199334.83000000002</v>
          </cell>
          <cell r="T3637" t="str">
            <v>USD</v>
          </cell>
          <cell r="U3637" t="str">
            <v>LIABILITIES</v>
          </cell>
          <cell r="V3637" t="str">
            <v>CURRENT LIAB</v>
          </cell>
        </row>
        <row r="3638">
          <cell r="C3638" t="str">
            <v>ZH   G1747100USD</v>
          </cell>
          <cell r="D3638" t="str">
            <v>DABAAH**</v>
          </cell>
          <cell r="E3638" t="str">
            <v>A/P</v>
          </cell>
          <cell r="F3638" t="str">
            <v>Balance Sheet</v>
          </cell>
          <cell r="G3638">
            <v>-45526.94</v>
          </cell>
          <cell r="H3638">
            <v>-11125.56</v>
          </cell>
          <cell r="I3638">
            <v>-15824.11</v>
          </cell>
          <cell r="J3638">
            <v>-20365.39</v>
          </cell>
          <cell r="K3638">
            <v>-22449.42</v>
          </cell>
          <cell r="L3638">
            <v>-17091.900000000001</v>
          </cell>
          <cell r="M3638">
            <v>-17121.2</v>
          </cell>
          <cell r="N3638">
            <v>-16224.22</v>
          </cell>
          <cell r="O3638">
            <v>-19859.080000000002</v>
          </cell>
          <cell r="P3638">
            <v>-20716.060000000001</v>
          </cell>
          <cell r="Q3638">
            <v>-15047.82</v>
          </cell>
          <cell r="R3638">
            <v>-20011.400000000001</v>
          </cell>
          <cell r="S3638">
            <v>-241363.1</v>
          </cell>
          <cell r="T3638" t="str">
            <v>USD</v>
          </cell>
          <cell r="U3638" t="str">
            <v>LIABILITIES</v>
          </cell>
          <cell r="V3638" t="str">
            <v>CURRENT LIAB</v>
          </cell>
        </row>
        <row r="3639">
          <cell r="C3639" t="str">
            <v>EH   G37230EH03USD</v>
          </cell>
          <cell r="D3639" t="str">
            <v>DACI****</v>
          </cell>
          <cell r="E3639" t="str">
            <v>WAGES</v>
          </cell>
          <cell r="F3639" t="str">
            <v>Balance Sheet</v>
          </cell>
          <cell r="G3639">
            <v>-998512.31</v>
          </cell>
          <cell r="H3639">
            <v>-988011.71</v>
          </cell>
          <cell r="I3639">
            <v>-1053652.25</v>
          </cell>
          <cell r="J3639">
            <v>-1035534.03</v>
          </cell>
          <cell r="K3639">
            <v>-1038833.76</v>
          </cell>
          <cell r="L3639">
            <v>-1054507.43</v>
          </cell>
          <cell r="M3639">
            <v>-1064579.3700000001</v>
          </cell>
          <cell r="N3639">
            <v>-1084422.43</v>
          </cell>
          <cell r="O3639">
            <v>-1119387.24</v>
          </cell>
          <cell r="P3639">
            <v>-1140844.04</v>
          </cell>
          <cell r="Q3639">
            <v>-1167748.69</v>
          </cell>
          <cell r="R3639">
            <v>-1136543.8999999999</v>
          </cell>
          <cell r="S3639">
            <v>-12882577.16</v>
          </cell>
          <cell r="T3639" t="str">
            <v>USD</v>
          </cell>
          <cell r="U3639" t="str">
            <v>LIABILITIES</v>
          </cell>
          <cell r="V3639" t="str">
            <v>CURRENT LIAB</v>
          </cell>
        </row>
        <row r="3640">
          <cell r="C3640" t="str">
            <v>EH   G37230EH04USD</v>
          </cell>
          <cell r="D3640" t="str">
            <v>DACI****</v>
          </cell>
          <cell r="E3640" t="str">
            <v>WAGES</v>
          </cell>
          <cell r="F3640" t="str">
            <v>Balance Sheet</v>
          </cell>
          <cell r="G3640">
            <v>-223860.08</v>
          </cell>
          <cell r="H3640">
            <v>-240270.62</v>
          </cell>
          <cell r="I3640">
            <v>-272926.5</v>
          </cell>
          <cell r="J3640">
            <v>-292960.75</v>
          </cell>
          <cell r="K3640">
            <v>-274509.74</v>
          </cell>
          <cell r="L3640">
            <v>-185288.55</v>
          </cell>
          <cell r="M3640">
            <v>-202512.23</v>
          </cell>
          <cell r="N3640">
            <v>-215856.22</v>
          </cell>
          <cell r="O3640">
            <v>-215831.52</v>
          </cell>
          <cell r="P3640">
            <v>-244085.01</v>
          </cell>
          <cell r="Q3640">
            <v>-276044.34999999998</v>
          </cell>
          <cell r="R3640">
            <v>-188811.54</v>
          </cell>
          <cell r="S3640">
            <v>-2832957.11</v>
          </cell>
          <cell r="T3640" t="str">
            <v>USD</v>
          </cell>
          <cell r="U3640" t="str">
            <v>LIABILITIES</v>
          </cell>
          <cell r="V3640" t="str">
            <v>CURRENT LIAB</v>
          </cell>
        </row>
        <row r="3641">
          <cell r="C3641" t="str">
            <v>ZH   G3727200USD</v>
          </cell>
          <cell r="D3641" t="str">
            <v>DABAAG**</v>
          </cell>
          <cell r="E3641" t="str">
            <v>A/P</v>
          </cell>
          <cell r="F3641" t="str">
            <v>Balance Sheet</v>
          </cell>
          <cell r="G3641">
            <v>0</v>
          </cell>
          <cell r="H3641">
            <v>0</v>
          </cell>
          <cell r="I3641">
            <v>0</v>
          </cell>
          <cell r="J3641">
            <v>0</v>
          </cell>
          <cell r="K3641">
            <v>-141.25</v>
          </cell>
          <cell r="L3641">
            <v>0</v>
          </cell>
          <cell r="M3641">
            <v>0</v>
          </cell>
          <cell r="N3641">
            <v>0</v>
          </cell>
          <cell r="O3641">
            <v>0</v>
          </cell>
          <cell r="P3641">
            <v>0</v>
          </cell>
          <cell r="Q3641">
            <v>0</v>
          </cell>
          <cell r="R3641">
            <v>0</v>
          </cell>
          <cell r="S3641">
            <v>-141.25</v>
          </cell>
          <cell r="T3641" t="str">
            <v>USD</v>
          </cell>
          <cell r="U3641" t="str">
            <v>LIABILITIES</v>
          </cell>
          <cell r="V3641" t="str">
            <v>CURRENT LIAB</v>
          </cell>
        </row>
        <row r="3642">
          <cell r="C3642" t="str">
            <v>EH   G37260EHUSD</v>
          </cell>
          <cell r="D3642" t="str">
            <v>DACJ****</v>
          </cell>
          <cell r="E3642" t="str">
            <v>WAGES</v>
          </cell>
          <cell r="F3642" t="str">
            <v>Balance Sheet</v>
          </cell>
          <cell r="G3642">
            <v>-29891.86</v>
          </cell>
          <cell r="H3642">
            <v>-31911.119999999999</v>
          </cell>
          <cell r="I3642">
            <v>-37336.58</v>
          </cell>
          <cell r="J3642">
            <v>-39398</v>
          </cell>
          <cell r="K3642">
            <v>-44282.52</v>
          </cell>
          <cell r="L3642">
            <v>-46611.1</v>
          </cell>
          <cell r="M3642">
            <v>-49013.82</v>
          </cell>
          <cell r="N3642">
            <v>-51788.959999999999</v>
          </cell>
          <cell r="O3642">
            <v>-54944.81</v>
          </cell>
          <cell r="P3642">
            <v>-58149.54</v>
          </cell>
          <cell r="Q3642">
            <v>-61727.76</v>
          </cell>
          <cell r="R3642">
            <v>-61732.54</v>
          </cell>
          <cell r="S3642">
            <v>-566788.61</v>
          </cell>
          <cell r="T3642" t="str">
            <v>USD</v>
          </cell>
          <cell r="U3642" t="str">
            <v>LIABILITIES</v>
          </cell>
          <cell r="V3642" t="str">
            <v>CURRENT LIAB</v>
          </cell>
        </row>
        <row r="3643">
          <cell r="C3643" t="str">
            <v>EH   G4736010EHUSD</v>
          </cell>
          <cell r="D3643" t="str">
            <v>DABBC***</v>
          </cell>
          <cell r="E3643" t="str">
            <v>ACCRUED</v>
          </cell>
          <cell r="F3643" t="str">
            <v>Balance Sheet</v>
          </cell>
          <cell r="G3643">
            <v>-448350.34</v>
          </cell>
          <cell r="H3643">
            <v>-456614.97</v>
          </cell>
          <cell r="I3643">
            <v>-564043.94999999995</v>
          </cell>
          <cell r="J3643">
            <v>-514552.43</v>
          </cell>
          <cell r="K3643">
            <v>-587772.67000000004</v>
          </cell>
          <cell r="L3643">
            <v>-630341.32999999996</v>
          </cell>
          <cell r="M3643">
            <v>-584462.23</v>
          </cell>
          <cell r="N3643">
            <v>-603399.68999999994</v>
          </cell>
          <cell r="O3643">
            <v>-627676.68999999994</v>
          </cell>
          <cell r="P3643">
            <v>-641224.4</v>
          </cell>
          <cell r="Q3643">
            <v>-669464</v>
          </cell>
          <cell r="R3643">
            <v>-697680.41</v>
          </cell>
          <cell r="S3643">
            <v>-7025583.1099999994</v>
          </cell>
          <cell r="T3643" t="str">
            <v>USD</v>
          </cell>
          <cell r="U3643" t="str">
            <v>LIABILITIES</v>
          </cell>
          <cell r="V3643" t="str">
            <v>CURRENT LIAB</v>
          </cell>
        </row>
        <row r="3644">
          <cell r="C3644" t="str">
            <v>EH   G57200EHUSD</v>
          </cell>
          <cell r="D3644" t="str">
            <v>DABBDC**</v>
          </cell>
          <cell r="E3644" t="str">
            <v>ACCRUED</v>
          </cell>
          <cell r="F3644" t="str">
            <v>Balance Sheet</v>
          </cell>
          <cell r="G3644">
            <v>-44482.65</v>
          </cell>
          <cell r="H3644">
            <v>33640.449999999997</v>
          </cell>
          <cell r="I3644">
            <v>-21321.88</v>
          </cell>
          <cell r="J3644">
            <v>-82179.61</v>
          </cell>
          <cell r="K3644">
            <v>-10576.21</v>
          </cell>
          <cell r="L3644">
            <v>-11762.54</v>
          </cell>
          <cell r="M3644">
            <v>-64509.64</v>
          </cell>
          <cell r="N3644">
            <v>-8207.86</v>
          </cell>
          <cell r="O3644">
            <v>-8385.8799999999992</v>
          </cell>
          <cell r="P3644">
            <v>-62953.06</v>
          </cell>
          <cell r="Q3644">
            <v>48135.17</v>
          </cell>
          <cell r="R3644">
            <v>-12165.1</v>
          </cell>
          <cell r="S3644">
            <v>-244768.81000000003</v>
          </cell>
          <cell r="T3644" t="str">
            <v>USD</v>
          </cell>
          <cell r="U3644" t="str">
            <v>LIABILITIES</v>
          </cell>
          <cell r="V3644" t="str">
            <v>CURRENT LIAB</v>
          </cell>
        </row>
        <row r="3645">
          <cell r="C3645" t="str">
            <v>EH   G5742001EHUSD</v>
          </cell>
          <cell r="D3645" t="str">
            <v>DACN****</v>
          </cell>
          <cell r="E3645" t="str">
            <v>WAGES</v>
          </cell>
          <cell r="F3645" t="str">
            <v>Balance Sheet</v>
          </cell>
          <cell r="G3645">
            <v>3365.93</v>
          </cell>
          <cell r="H3645">
            <v>1682.61</v>
          </cell>
          <cell r="I3645">
            <v>3554.16</v>
          </cell>
          <cell r="J3645">
            <v>5293.88</v>
          </cell>
          <cell r="K3645">
            <v>1880.85</v>
          </cell>
          <cell r="L3645">
            <v>0.01</v>
          </cell>
          <cell r="M3645">
            <v>0.01</v>
          </cell>
          <cell r="N3645">
            <v>0.01</v>
          </cell>
          <cell r="O3645">
            <v>-448.63</v>
          </cell>
          <cell r="P3645">
            <v>-454.51</v>
          </cell>
          <cell r="Q3645">
            <v>-505.75</v>
          </cell>
          <cell r="R3645">
            <v>0</v>
          </cell>
          <cell r="S3645">
            <v>14368.570000000003</v>
          </cell>
          <cell r="T3645" t="str">
            <v>USD</v>
          </cell>
          <cell r="U3645" t="str">
            <v>LIABILITIES</v>
          </cell>
          <cell r="V3645" t="str">
            <v>CURRENT LIAB</v>
          </cell>
        </row>
        <row r="3646">
          <cell r="C3646" t="str">
            <v>ZH   G3730004USD</v>
          </cell>
          <cell r="D3646" t="str">
            <v>DABAAG**</v>
          </cell>
          <cell r="E3646" t="str">
            <v>A/P</v>
          </cell>
          <cell r="F3646" t="str">
            <v>Balance Sheet</v>
          </cell>
          <cell r="G3646">
            <v>0.01</v>
          </cell>
          <cell r="H3646">
            <v>0.01</v>
          </cell>
          <cell r="I3646">
            <v>0.01</v>
          </cell>
          <cell r="J3646">
            <v>0.01</v>
          </cell>
          <cell r="K3646">
            <v>0.01</v>
          </cell>
          <cell r="L3646">
            <v>0.01</v>
          </cell>
          <cell r="M3646">
            <v>0.01</v>
          </cell>
          <cell r="N3646">
            <v>0.01</v>
          </cell>
          <cell r="O3646">
            <v>0.01</v>
          </cell>
          <cell r="P3646">
            <v>0.01</v>
          </cell>
          <cell r="Q3646">
            <v>0.01</v>
          </cell>
          <cell r="R3646">
            <v>0.01</v>
          </cell>
          <cell r="S3646">
            <v>0.11999999999999998</v>
          </cell>
          <cell r="T3646" t="str">
            <v>USD</v>
          </cell>
          <cell r="U3646" t="str">
            <v>LIABILITIES</v>
          </cell>
          <cell r="V3646" t="str">
            <v>CURRENT LIAB</v>
          </cell>
        </row>
        <row r="3647">
          <cell r="C3647" t="str">
            <v>ZH   G373000840USD</v>
          </cell>
          <cell r="D3647" t="str">
            <v>DABAAG**</v>
          </cell>
          <cell r="E3647" t="str">
            <v>A/P</v>
          </cell>
          <cell r="F3647" t="str">
            <v>Balance Sheet</v>
          </cell>
          <cell r="G3647">
            <v>-797.34</v>
          </cell>
          <cell r="H3647">
            <v>-778.47</v>
          </cell>
          <cell r="I3647">
            <v>-909.23</v>
          </cell>
          <cell r="J3647">
            <v>-1471.73</v>
          </cell>
          <cell r="K3647">
            <v>-1600.18</v>
          </cell>
          <cell r="L3647">
            <v>-1653.56</v>
          </cell>
          <cell r="M3647">
            <v>-1640.05</v>
          </cell>
          <cell r="N3647">
            <v>120.71</v>
          </cell>
          <cell r="O3647">
            <v>-1652.69</v>
          </cell>
          <cell r="P3647">
            <v>-1643.44</v>
          </cell>
          <cell r="Q3647">
            <v>-1454.96</v>
          </cell>
          <cell r="R3647">
            <v>-1877.85</v>
          </cell>
          <cell r="S3647">
            <v>-15358.790000000003</v>
          </cell>
          <cell r="T3647" t="str">
            <v>USD</v>
          </cell>
          <cell r="U3647" t="str">
            <v>LIABILITIES</v>
          </cell>
          <cell r="V3647" t="str">
            <v>CURRENT LIAB</v>
          </cell>
        </row>
        <row r="3648">
          <cell r="C3648" t="str">
            <v>ZH   G473500340USD</v>
          </cell>
          <cell r="D3648" t="str">
            <v>DABAAG**</v>
          </cell>
          <cell r="E3648" t="str">
            <v>A/P</v>
          </cell>
          <cell r="F3648" t="str">
            <v>Balance Sheet</v>
          </cell>
          <cell r="G3648">
            <v>60.64</v>
          </cell>
          <cell r="H3648">
            <v>59.2</v>
          </cell>
          <cell r="I3648">
            <v>-0.03</v>
          </cell>
          <cell r="J3648">
            <v>-0.03</v>
          </cell>
          <cell r="K3648">
            <v>-0.03</v>
          </cell>
          <cell r="L3648">
            <v>-0.03</v>
          </cell>
          <cell r="M3648">
            <v>-0.03</v>
          </cell>
          <cell r="N3648">
            <v>-0.03</v>
          </cell>
          <cell r="O3648">
            <v>-0.03</v>
          </cell>
          <cell r="P3648">
            <v>-0.03</v>
          </cell>
          <cell r="Q3648">
            <v>-0.03</v>
          </cell>
          <cell r="R3648">
            <v>-0.03</v>
          </cell>
          <cell r="S3648">
            <v>119.53999999999999</v>
          </cell>
          <cell r="T3648" t="str">
            <v>USD</v>
          </cell>
          <cell r="U3648" t="str">
            <v>LIABILITIES</v>
          </cell>
          <cell r="V3648" t="str">
            <v>CURRENT LIAB</v>
          </cell>
        </row>
        <row r="3649">
          <cell r="C3649" t="str">
            <v>ZH   G473501140USD</v>
          </cell>
          <cell r="D3649" t="str">
            <v>DABAAG**</v>
          </cell>
          <cell r="E3649" t="str">
            <v>A/P</v>
          </cell>
          <cell r="F3649" t="str">
            <v>Balance Sheet</v>
          </cell>
          <cell r="G3649">
            <v>0.01</v>
          </cell>
          <cell r="H3649">
            <v>0.01</v>
          </cell>
          <cell r="I3649">
            <v>0.01</v>
          </cell>
          <cell r="J3649">
            <v>0.01</v>
          </cell>
          <cell r="K3649">
            <v>0.01</v>
          </cell>
          <cell r="L3649">
            <v>0.01</v>
          </cell>
          <cell r="M3649">
            <v>0.01</v>
          </cell>
          <cell r="N3649">
            <v>0.01</v>
          </cell>
          <cell r="O3649">
            <v>0.01</v>
          </cell>
          <cell r="P3649">
            <v>0.01</v>
          </cell>
          <cell r="Q3649">
            <v>0.01</v>
          </cell>
          <cell r="R3649">
            <v>0.01</v>
          </cell>
          <cell r="S3649">
            <v>0.11999999999999998</v>
          </cell>
          <cell r="T3649" t="str">
            <v>USD</v>
          </cell>
          <cell r="U3649" t="str">
            <v>LIABILITIES</v>
          </cell>
          <cell r="V3649" t="str">
            <v>CURRENT LIAB</v>
          </cell>
        </row>
        <row r="3650">
          <cell r="C3650" t="str">
            <v>EH   G5743003EHUSD</v>
          </cell>
          <cell r="D3650" t="str">
            <v>DACAC***</v>
          </cell>
          <cell r="E3650" t="str">
            <v>WAGES</v>
          </cell>
          <cell r="F3650" t="str">
            <v>Balance Sheet</v>
          </cell>
          <cell r="G3650">
            <v>2452.89</v>
          </cell>
          <cell r="H3650">
            <v>2411.54</v>
          </cell>
          <cell r="I3650">
            <v>3814.41</v>
          </cell>
          <cell r="J3650">
            <v>5046.2700000000004</v>
          </cell>
          <cell r="K3650">
            <v>5378.61</v>
          </cell>
          <cell r="L3650">
            <v>5376.32</v>
          </cell>
          <cell r="M3650">
            <v>6725.47</v>
          </cell>
          <cell r="N3650">
            <v>6806.41</v>
          </cell>
          <cell r="O3650">
            <v>6954.05</v>
          </cell>
          <cell r="P3650">
            <v>7045.23</v>
          </cell>
          <cell r="Q3650">
            <v>8581.98</v>
          </cell>
          <cell r="R3650">
            <v>-0.01</v>
          </cell>
          <cell r="S3650">
            <v>60593.169999999991</v>
          </cell>
          <cell r="T3650" t="str">
            <v>USD</v>
          </cell>
          <cell r="U3650" t="str">
            <v>LIABILITIES</v>
          </cell>
          <cell r="V3650" t="str">
            <v>CURRENT LIAB</v>
          </cell>
        </row>
        <row r="3651">
          <cell r="C3651" t="str">
            <v>ZM   A000300102USD</v>
          </cell>
          <cell r="D3651" t="str">
            <v>CAGBE***</v>
          </cell>
          <cell r="E3651" t="str">
            <v>OTHER</v>
          </cell>
          <cell r="F3651" t="str">
            <v>Balance Sheet</v>
          </cell>
          <cell r="G3651">
            <v>0</v>
          </cell>
          <cell r="H3651">
            <v>49.63</v>
          </cell>
          <cell r="I3651">
            <v>7.17</v>
          </cell>
          <cell r="J3651">
            <v>0.25</v>
          </cell>
          <cell r="K3651">
            <v>220.78</v>
          </cell>
          <cell r="L3651">
            <v>220.21</v>
          </cell>
          <cell r="M3651">
            <v>235.96</v>
          </cell>
          <cell r="N3651">
            <v>-2.4900000000000002</v>
          </cell>
          <cell r="O3651">
            <v>40.700000000000003</v>
          </cell>
          <cell r="P3651">
            <v>-60.3</v>
          </cell>
          <cell r="Q3651">
            <v>-67.709999999999994</v>
          </cell>
          <cell r="R3651">
            <v>34.82</v>
          </cell>
          <cell r="S3651">
            <v>679.0200000000001</v>
          </cell>
          <cell r="T3651" t="str">
            <v>USD</v>
          </cell>
          <cell r="U3651" t="str">
            <v>ASSETS</v>
          </cell>
          <cell r="V3651" t="str">
            <v>CURRENT ASSETS</v>
          </cell>
        </row>
        <row r="3652">
          <cell r="C3652" t="str">
            <v>EH   G576000101USD</v>
          </cell>
          <cell r="D3652" t="str">
            <v>DADAB***</v>
          </cell>
          <cell r="E3652" t="str">
            <v>CON PAYABLES</v>
          </cell>
          <cell r="F3652" t="str">
            <v>Balance Sheet</v>
          </cell>
          <cell r="G3652">
            <v>-4482.25</v>
          </cell>
          <cell r="H3652">
            <v>-0.13</v>
          </cell>
          <cell r="I3652">
            <v>-0.14000000000000001</v>
          </cell>
          <cell r="J3652">
            <v>-0.14000000000000001</v>
          </cell>
          <cell r="K3652">
            <v>710.49</v>
          </cell>
          <cell r="L3652">
            <v>710.19</v>
          </cell>
          <cell r="M3652">
            <v>709.65</v>
          </cell>
          <cell r="N3652">
            <v>709.62</v>
          </cell>
          <cell r="O3652">
            <v>-0.64</v>
          </cell>
          <cell r="P3652">
            <v>4290.99</v>
          </cell>
          <cell r="Q3652">
            <v>0.04</v>
          </cell>
          <cell r="R3652">
            <v>0.04</v>
          </cell>
          <cell r="S3652">
            <v>2647.7199999999984</v>
          </cell>
          <cell r="T3652" t="str">
            <v>USD</v>
          </cell>
          <cell r="U3652" t="str">
            <v>LIABILITIES</v>
          </cell>
          <cell r="V3652" t="str">
            <v>CURRENT LIAB</v>
          </cell>
        </row>
        <row r="3653">
          <cell r="C3653" t="str">
            <v>EH   G576003601USD</v>
          </cell>
          <cell r="D3653" t="str">
            <v>DADAB***</v>
          </cell>
          <cell r="E3653" t="str">
            <v>CON PAYABLES</v>
          </cell>
          <cell r="F3653" t="str">
            <v>Balance Sheet</v>
          </cell>
          <cell r="G3653">
            <v>1.02</v>
          </cell>
          <cell r="H3653">
            <v>1</v>
          </cell>
          <cell r="I3653">
            <v>1.05</v>
          </cell>
          <cell r="J3653">
            <v>1.04</v>
          </cell>
          <cell r="K3653">
            <v>0</v>
          </cell>
          <cell r="L3653">
            <v>0</v>
          </cell>
          <cell r="M3653">
            <v>0</v>
          </cell>
          <cell r="N3653">
            <v>0</v>
          </cell>
          <cell r="O3653">
            <v>0</v>
          </cell>
          <cell r="P3653">
            <v>0</v>
          </cell>
          <cell r="Q3653">
            <v>0</v>
          </cell>
          <cell r="R3653">
            <v>0</v>
          </cell>
          <cell r="S3653">
            <v>4.1100000000000003</v>
          </cell>
          <cell r="T3653" t="str">
            <v>USD</v>
          </cell>
          <cell r="U3653" t="str">
            <v>LIABILITIES</v>
          </cell>
          <cell r="V3653" t="str">
            <v>CURRENT LIAB</v>
          </cell>
        </row>
        <row r="3654">
          <cell r="C3654" t="str">
            <v>EH   G57600DX01USD</v>
          </cell>
          <cell r="D3654" t="str">
            <v>DADAB***</v>
          </cell>
          <cell r="E3654" t="str">
            <v>CON PAYABLES</v>
          </cell>
          <cell r="F3654" t="str">
            <v>Balance Sheet</v>
          </cell>
          <cell r="G3654">
            <v>0</v>
          </cell>
          <cell r="H3654">
            <v>0</v>
          </cell>
          <cell r="I3654">
            <v>0</v>
          </cell>
          <cell r="J3654">
            <v>0</v>
          </cell>
          <cell r="K3654">
            <v>0</v>
          </cell>
          <cell r="L3654">
            <v>0</v>
          </cell>
          <cell r="M3654">
            <v>0</v>
          </cell>
          <cell r="N3654">
            <v>-27331.16</v>
          </cell>
          <cell r="O3654">
            <v>-26998.53</v>
          </cell>
          <cell r="P3654">
            <v>-27870.14</v>
          </cell>
          <cell r="Q3654">
            <v>-27750.41</v>
          </cell>
          <cell r="R3654">
            <v>0</v>
          </cell>
          <cell r="S3654">
            <v>-109950.24</v>
          </cell>
          <cell r="T3654" t="str">
            <v>USD</v>
          </cell>
          <cell r="U3654" t="str">
            <v>LIABILITIES</v>
          </cell>
          <cell r="V3654" t="str">
            <v>CURRENT LIAB</v>
          </cell>
        </row>
        <row r="3655">
          <cell r="C3655" t="str">
            <v>EH   G57600EI01USD</v>
          </cell>
          <cell r="D3655" t="str">
            <v>DADAB***</v>
          </cell>
          <cell r="E3655" t="str">
            <v>CON PAYABLES</v>
          </cell>
          <cell r="F3655" t="str">
            <v>Balance Sheet</v>
          </cell>
          <cell r="G3655">
            <v>-0.01</v>
          </cell>
          <cell r="H3655">
            <v>-0.01</v>
          </cell>
          <cell r="I3655">
            <v>-0.01</v>
          </cell>
          <cell r="J3655">
            <v>-0.01</v>
          </cell>
          <cell r="K3655">
            <v>-0.01</v>
          </cell>
          <cell r="L3655">
            <v>-0.01</v>
          </cell>
          <cell r="M3655">
            <v>-0.01</v>
          </cell>
          <cell r="N3655">
            <v>-0.01</v>
          </cell>
          <cell r="O3655">
            <v>-0.01</v>
          </cell>
          <cell r="P3655">
            <v>-0.01</v>
          </cell>
          <cell r="Q3655">
            <v>-0.01</v>
          </cell>
          <cell r="R3655">
            <v>-0.01</v>
          </cell>
          <cell r="S3655">
            <v>-0.11999999999999998</v>
          </cell>
          <cell r="T3655" t="str">
            <v>USD</v>
          </cell>
          <cell r="U3655" t="str">
            <v>LIABILITIES</v>
          </cell>
          <cell r="V3655" t="str">
            <v>CURRENT LIAB</v>
          </cell>
        </row>
        <row r="3656">
          <cell r="C3656" t="str">
            <v>EH   G57600GU01USD</v>
          </cell>
          <cell r="D3656" t="str">
            <v>DADAB***</v>
          </cell>
          <cell r="E3656" t="str">
            <v>CON PAYABLES</v>
          </cell>
          <cell r="F3656" t="str">
            <v>Balance Sheet</v>
          </cell>
          <cell r="G3656">
            <v>-0.72</v>
          </cell>
          <cell r="H3656">
            <v>-0.72</v>
          </cell>
          <cell r="I3656">
            <v>-0.72</v>
          </cell>
          <cell r="J3656">
            <v>-0.72</v>
          </cell>
          <cell r="K3656">
            <v>-0.72</v>
          </cell>
          <cell r="L3656">
            <v>-0.72</v>
          </cell>
          <cell r="M3656">
            <v>-0.72</v>
          </cell>
          <cell r="N3656">
            <v>-0.72</v>
          </cell>
          <cell r="O3656">
            <v>-0.72</v>
          </cell>
          <cell r="P3656">
            <v>-0.72</v>
          </cell>
          <cell r="Q3656">
            <v>-0.72</v>
          </cell>
          <cell r="R3656">
            <v>-0.72</v>
          </cell>
          <cell r="S3656">
            <v>-8.6399999999999988</v>
          </cell>
          <cell r="T3656" t="str">
            <v>USD</v>
          </cell>
          <cell r="U3656" t="str">
            <v>LIABILITIES</v>
          </cell>
          <cell r="V3656" t="str">
            <v>CURRENT LIAB</v>
          </cell>
        </row>
        <row r="3657">
          <cell r="C3657" t="str">
            <v>ZM   A000300104USD</v>
          </cell>
          <cell r="D3657" t="str">
            <v>CAGBE***</v>
          </cell>
          <cell r="E3657" t="str">
            <v>OTHER</v>
          </cell>
          <cell r="F3657" t="str">
            <v>Balance Sheet</v>
          </cell>
          <cell r="G3657">
            <v>11817.65</v>
          </cell>
          <cell r="H3657">
            <v>9489.15</v>
          </cell>
          <cell r="I3657">
            <v>0</v>
          </cell>
          <cell r="J3657">
            <v>356.67</v>
          </cell>
          <cell r="K3657">
            <v>1094.53</v>
          </cell>
          <cell r="L3657">
            <v>825.3</v>
          </cell>
          <cell r="M3657">
            <v>129.59</v>
          </cell>
          <cell r="N3657">
            <v>114.04</v>
          </cell>
          <cell r="O3657">
            <v>364.17</v>
          </cell>
          <cell r="P3657">
            <v>1573.01</v>
          </cell>
          <cell r="Q3657">
            <v>3315.5</v>
          </cell>
          <cell r="R3657">
            <v>679.42</v>
          </cell>
          <cell r="S3657">
            <v>29759.029999999992</v>
          </cell>
          <cell r="T3657" t="str">
            <v>USD</v>
          </cell>
          <cell r="U3657" t="str">
            <v>ASSETS</v>
          </cell>
          <cell r="V3657" t="str">
            <v>CURRENT ASSETS</v>
          </cell>
        </row>
        <row r="3658">
          <cell r="C3658" t="str">
            <v>ZM   A000300107USD</v>
          </cell>
          <cell r="D3658" t="str">
            <v>CAGBE***</v>
          </cell>
          <cell r="E3658" t="str">
            <v>OTHER</v>
          </cell>
          <cell r="F3658" t="str">
            <v>Balance Sheet</v>
          </cell>
          <cell r="G3658">
            <v>0</v>
          </cell>
          <cell r="H3658">
            <v>0</v>
          </cell>
          <cell r="I3658">
            <v>0</v>
          </cell>
          <cell r="J3658">
            <v>0</v>
          </cell>
          <cell r="K3658">
            <v>0</v>
          </cell>
          <cell r="L3658">
            <v>0</v>
          </cell>
          <cell r="M3658">
            <v>0</v>
          </cell>
          <cell r="N3658">
            <v>0</v>
          </cell>
          <cell r="O3658">
            <v>23.72</v>
          </cell>
          <cell r="P3658">
            <v>20.87</v>
          </cell>
          <cell r="Q3658">
            <v>0</v>
          </cell>
          <cell r="R3658">
            <v>0</v>
          </cell>
          <cell r="S3658">
            <v>44.59</v>
          </cell>
          <cell r="T3658" t="str">
            <v>USD</v>
          </cell>
          <cell r="U3658" t="str">
            <v>ASSETS</v>
          </cell>
          <cell r="V3658" t="str">
            <v>CURRENT ASSETS</v>
          </cell>
        </row>
        <row r="3659">
          <cell r="C3659" t="str">
            <v>ZM   A000300109USD</v>
          </cell>
          <cell r="D3659" t="str">
            <v>CAGBE***</v>
          </cell>
          <cell r="E3659" t="str">
            <v>OTHER</v>
          </cell>
          <cell r="F3659" t="str">
            <v>Balance Sheet</v>
          </cell>
          <cell r="G3659">
            <v>2.1</v>
          </cell>
          <cell r="H3659">
            <v>0</v>
          </cell>
          <cell r="I3659">
            <v>0</v>
          </cell>
          <cell r="J3659">
            <v>0</v>
          </cell>
          <cell r="K3659">
            <v>0</v>
          </cell>
          <cell r="L3659">
            <v>0</v>
          </cell>
          <cell r="M3659">
            <v>0</v>
          </cell>
          <cell r="N3659">
            <v>0</v>
          </cell>
          <cell r="O3659">
            <v>0</v>
          </cell>
          <cell r="P3659">
            <v>0</v>
          </cell>
          <cell r="Q3659">
            <v>0</v>
          </cell>
          <cell r="R3659">
            <v>0</v>
          </cell>
          <cell r="S3659">
            <v>2.1</v>
          </cell>
          <cell r="T3659" t="str">
            <v>USD</v>
          </cell>
          <cell r="U3659" t="str">
            <v>ASSETS</v>
          </cell>
          <cell r="V3659" t="str">
            <v>CURRENT ASSETS</v>
          </cell>
        </row>
        <row r="3660">
          <cell r="C3660" t="str">
            <v>EH   G57600J601USD</v>
          </cell>
          <cell r="D3660" t="str">
            <v>DADAB***</v>
          </cell>
          <cell r="E3660" t="str">
            <v>CON PAYABLES</v>
          </cell>
          <cell r="F3660" t="str">
            <v>Balance Sheet</v>
          </cell>
          <cell r="G3660">
            <v>812.43</v>
          </cell>
          <cell r="H3660">
            <v>993.14</v>
          </cell>
          <cell r="I3660">
            <v>-1185.58</v>
          </cell>
          <cell r="J3660">
            <v>-6322.35</v>
          </cell>
          <cell r="K3660">
            <v>-228.45</v>
          </cell>
          <cell r="L3660">
            <v>-0.02</v>
          </cell>
          <cell r="M3660">
            <v>-1796.71</v>
          </cell>
          <cell r="N3660">
            <v>-0.09</v>
          </cell>
          <cell r="O3660">
            <v>-0.09</v>
          </cell>
          <cell r="P3660">
            <v>-1916.63</v>
          </cell>
          <cell r="Q3660">
            <v>-380.64</v>
          </cell>
          <cell r="R3660">
            <v>-0.09</v>
          </cell>
          <cell r="S3660">
            <v>-10025.080000000002</v>
          </cell>
          <cell r="T3660" t="str">
            <v>USD</v>
          </cell>
          <cell r="U3660" t="str">
            <v>LIABILITIES</v>
          </cell>
          <cell r="V3660" t="str">
            <v>CURRENT LIAB</v>
          </cell>
        </row>
        <row r="3661">
          <cell r="C3661" t="str">
            <v>EH   G57600NB01USD</v>
          </cell>
          <cell r="D3661" t="str">
            <v>DADAB***</v>
          </cell>
          <cell r="E3661" t="str">
            <v>CON PAYABLES</v>
          </cell>
          <cell r="F3661" t="str">
            <v>Balance Sheet</v>
          </cell>
          <cell r="G3661">
            <v>7.0000000000000007E-2</v>
          </cell>
          <cell r="H3661">
            <v>7.0000000000000007E-2</v>
          </cell>
          <cell r="I3661">
            <v>7.0000000000000007E-2</v>
          </cell>
          <cell r="J3661">
            <v>7.0000000000000007E-2</v>
          </cell>
          <cell r="K3661">
            <v>0</v>
          </cell>
          <cell r="L3661">
            <v>0</v>
          </cell>
          <cell r="M3661">
            <v>0</v>
          </cell>
          <cell r="N3661">
            <v>0</v>
          </cell>
          <cell r="O3661">
            <v>0</v>
          </cell>
          <cell r="P3661">
            <v>144673.9</v>
          </cell>
          <cell r="Q3661">
            <v>0</v>
          </cell>
          <cell r="R3661">
            <v>0</v>
          </cell>
          <cell r="S3661">
            <v>144674.18</v>
          </cell>
          <cell r="T3661" t="str">
            <v>USD</v>
          </cell>
          <cell r="U3661" t="str">
            <v>LIABILITIES</v>
          </cell>
          <cell r="V3661" t="str">
            <v>CURRENT LIAB</v>
          </cell>
        </row>
        <row r="3662">
          <cell r="C3662" t="str">
            <v>ZM   A1533001USD</v>
          </cell>
          <cell r="D3662" t="str">
            <v>CACAFB**</v>
          </cell>
          <cell r="E3662" t="str">
            <v>TRADE RECEIVABLES</v>
          </cell>
          <cell r="F3662" t="str">
            <v>Balance Sheet</v>
          </cell>
          <cell r="G3662">
            <v>466.64</v>
          </cell>
          <cell r="H3662">
            <v>-24.66</v>
          </cell>
          <cell r="I3662">
            <v>-39.93</v>
          </cell>
          <cell r="J3662">
            <v>0</v>
          </cell>
          <cell r="K3662">
            <v>-13.97</v>
          </cell>
          <cell r="L3662">
            <v>-32.28</v>
          </cell>
          <cell r="M3662">
            <v>-32.28</v>
          </cell>
          <cell r="N3662">
            <v>0</v>
          </cell>
          <cell r="O3662">
            <v>-17.63</v>
          </cell>
          <cell r="P3662">
            <v>0</v>
          </cell>
          <cell r="Q3662">
            <v>-247.35</v>
          </cell>
          <cell r="R3662">
            <v>-221.29</v>
          </cell>
          <cell r="S3662">
            <v>-162.75</v>
          </cell>
          <cell r="T3662" t="str">
            <v>USD</v>
          </cell>
          <cell r="U3662" t="str">
            <v>ASSETS</v>
          </cell>
          <cell r="V3662" t="str">
            <v>CURRENT ASSETS</v>
          </cell>
        </row>
        <row r="3663">
          <cell r="C3663" t="str">
            <v>ZM   A1533002USD</v>
          </cell>
          <cell r="D3663" t="str">
            <v>CACAFB**</v>
          </cell>
          <cell r="E3663" t="str">
            <v>TRADE RECEIVABLES</v>
          </cell>
          <cell r="F3663" t="str">
            <v>Balance Sheet</v>
          </cell>
          <cell r="G3663">
            <v>0</v>
          </cell>
          <cell r="H3663">
            <v>-958.15</v>
          </cell>
          <cell r="I3663">
            <v>-1205.6300000000001</v>
          </cell>
          <cell r="J3663">
            <v>-1270.52</v>
          </cell>
          <cell r="K3663">
            <v>-1111.44</v>
          </cell>
          <cell r="L3663">
            <v>-818.88</v>
          </cell>
          <cell r="M3663">
            <v>-769.07</v>
          </cell>
          <cell r="N3663">
            <v>-1019.92</v>
          </cell>
          <cell r="O3663">
            <v>-1241.0999999999999</v>
          </cell>
          <cell r="P3663">
            <v>-1254.8</v>
          </cell>
          <cell r="Q3663">
            <v>-1418.54</v>
          </cell>
          <cell r="R3663">
            <v>-1466.18</v>
          </cell>
          <cell r="S3663">
            <v>-12534.23</v>
          </cell>
          <cell r="T3663" t="str">
            <v>USD</v>
          </cell>
          <cell r="U3663" t="str">
            <v>ASSETS</v>
          </cell>
          <cell r="V3663" t="str">
            <v>CURRENT ASSETS</v>
          </cell>
        </row>
        <row r="3664">
          <cell r="C3664" t="str">
            <v>ZM   A3060002USD</v>
          </cell>
          <cell r="D3664" t="str">
            <v>CACAFB**</v>
          </cell>
          <cell r="E3664" t="str">
            <v>TRADE RECEIVABLES</v>
          </cell>
          <cell r="F3664" t="str">
            <v>Balance Sheet</v>
          </cell>
          <cell r="G3664">
            <v>0</v>
          </cell>
          <cell r="H3664">
            <v>0</v>
          </cell>
          <cell r="I3664">
            <v>0</v>
          </cell>
          <cell r="J3664">
            <v>0.03</v>
          </cell>
          <cell r="K3664">
            <v>0</v>
          </cell>
          <cell r="L3664">
            <v>0</v>
          </cell>
          <cell r="M3664">
            <v>0</v>
          </cell>
          <cell r="N3664">
            <v>0</v>
          </cell>
          <cell r="O3664">
            <v>0</v>
          </cell>
          <cell r="P3664">
            <v>-13361.25</v>
          </cell>
          <cell r="Q3664">
            <v>-126.22</v>
          </cell>
          <cell r="R3664">
            <v>4008</v>
          </cell>
          <cell r="S3664">
            <v>-9479.4399999999987</v>
          </cell>
          <cell r="T3664" t="str">
            <v>USD</v>
          </cell>
          <cell r="U3664" t="str">
            <v>ASSETS</v>
          </cell>
          <cell r="V3664" t="str">
            <v>CURRENT ASSETS</v>
          </cell>
        </row>
        <row r="3665">
          <cell r="C3665" t="str">
            <v>ZM   A307300102USD</v>
          </cell>
          <cell r="D3665" t="str">
            <v>CACAFA**</v>
          </cell>
          <cell r="E3665" t="str">
            <v>TRADE RECEIVABLES</v>
          </cell>
          <cell r="F3665" t="str">
            <v>Balance Sheet</v>
          </cell>
          <cell r="G3665">
            <v>0</v>
          </cell>
          <cell r="H3665">
            <v>0</v>
          </cell>
          <cell r="I3665">
            <v>0</v>
          </cell>
          <cell r="J3665">
            <v>0</v>
          </cell>
          <cell r="K3665">
            <v>0</v>
          </cell>
          <cell r="L3665">
            <v>0</v>
          </cell>
          <cell r="M3665">
            <v>-4544.26</v>
          </cell>
          <cell r="N3665">
            <v>-3555.37</v>
          </cell>
          <cell r="O3665">
            <v>-2002.27</v>
          </cell>
          <cell r="P3665">
            <v>-3953.28</v>
          </cell>
          <cell r="Q3665">
            <v>-3840.83</v>
          </cell>
          <cell r="R3665">
            <v>-1625.73</v>
          </cell>
          <cell r="S3665">
            <v>-19521.740000000002</v>
          </cell>
          <cell r="T3665" t="str">
            <v>USD</v>
          </cell>
          <cell r="U3665" t="str">
            <v>ASSETS</v>
          </cell>
          <cell r="V3665" t="str">
            <v>CURRENT ASSETS</v>
          </cell>
        </row>
        <row r="3666">
          <cell r="C3666" t="str">
            <v>ZM   A3073002USD</v>
          </cell>
          <cell r="D3666" t="str">
            <v>CACAFA**</v>
          </cell>
          <cell r="E3666" t="str">
            <v>TRADE RECEIVABLES</v>
          </cell>
          <cell r="F3666" t="str">
            <v>Balance Sheet</v>
          </cell>
          <cell r="G3666">
            <v>2753.58</v>
          </cell>
          <cell r="H3666">
            <v>2895.4</v>
          </cell>
          <cell r="I3666">
            <v>3587.01</v>
          </cell>
          <cell r="J3666">
            <v>2708.01</v>
          </cell>
          <cell r="K3666">
            <v>2080.54</v>
          </cell>
          <cell r="L3666">
            <v>4281.7299999999996</v>
          </cell>
          <cell r="M3666">
            <v>4517.45</v>
          </cell>
          <cell r="N3666">
            <v>3533.94</v>
          </cell>
          <cell r="O3666">
            <v>2002.27</v>
          </cell>
          <cell r="P3666">
            <v>3953.28</v>
          </cell>
          <cell r="Q3666">
            <v>3840.83</v>
          </cell>
          <cell r="R3666">
            <v>1625.73</v>
          </cell>
          <cell r="S3666">
            <v>37779.770000000004</v>
          </cell>
          <cell r="T3666" t="str">
            <v>USD</v>
          </cell>
          <cell r="U3666" t="str">
            <v>ASSETS</v>
          </cell>
          <cell r="V3666" t="str">
            <v>CURRENT ASSETS</v>
          </cell>
        </row>
        <row r="3667">
          <cell r="C3667" t="str">
            <v>ZM   A409108999USD</v>
          </cell>
          <cell r="D3667" t="str">
            <v>CAFA****</v>
          </cell>
          <cell r="E3667" t="str">
            <v>CON RECEIVABLES</v>
          </cell>
          <cell r="F3667" t="str">
            <v>Balance Sheet</v>
          </cell>
          <cell r="G3667">
            <v>-4274.59</v>
          </cell>
          <cell r="H3667">
            <v>-4279.95</v>
          </cell>
          <cell r="I3667">
            <v>-4279.9399999999996</v>
          </cell>
          <cell r="J3667">
            <v>-4279.92</v>
          </cell>
          <cell r="K3667">
            <v>-4279.92</v>
          </cell>
          <cell r="L3667">
            <v>-4279.92</v>
          </cell>
          <cell r="M3667">
            <v>0</v>
          </cell>
          <cell r="N3667">
            <v>0</v>
          </cell>
          <cell r="O3667">
            <v>0</v>
          </cell>
          <cell r="P3667">
            <v>0</v>
          </cell>
          <cell r="Q3667">
            <v>0</v>
          </cell>
          <cell r="R3667">
            <v>0</v>
          </cell>
          <cell r="S3667">
            <v>-25674.239999999998</v>
          </cell>
          <cell r="T3667" t="str">
            <v>USD</v>
          </cell>
          <cell r="U3667" t="str">
            <v>ASSETS</v>
          </cell>
          <cell r="V3667" t="str">
            <v>CURRENT ASSETS</v>
          </cell>
        </row>
        <row r="3668">
          <cell r="C3668" t="str">
            <v>ZM   A40910DH02USD</v>
          </cell>
          <cell r="D3668" t="str">
            <v>CAFA****</v>
          </cell>
          <cell r="E3668" t="str">
            <v>CON RECEIVABLES</v>
          </cell>
          <cell r="F3668" t="str">
            <v>Balance Sheet</v>
          </cell>
          <cell r="G3668">
            <v>0</v>
          </cell>
          <cell r="H3668">
            <v>0</v>
          </cell>
          <cell r="I3668">
            <v>0</v>
          </cell>
          <cell r="J3668">
            <v>0</v>
          </cell>
          <cell r="K3668">
            <v>0</v>
          </cell>
          <cell r="L3668">
            <v>0</v>
          </cell>
          <cell r="M3668">
            <v>0</v>
          </cell>
          <cell r="N3668">
            <v>0</v>
          </cell>
          <cell r="O3668">
            <v>13361.25</v>
          </cell>
          <cell r="P3668">
            <v>0</v>
          </cell>
          <cell r="Q3668">
            <v>0</v>
          </cell>
          <cell r="R3668">
            <v>0</v>
          </cell>
          <cell r="S3668">
            <v>13361.25</v>
          </cell>
          <cell r="T3668" t="str">
            <v>USD</v>
          </cell>
          <cell r="U3668" t="str">
            <v>ASSETS</v>
          </cell>
          <cell r="V3668" t="str">
            <v>CURRENT ASSETS</v>
          </cell>
        </row>
        <row r="3669">
          <cell r="C3669" t="str">
            <v>ZM   A40910WM03USD</v>
          </cell>
          <cell r="D3669" t="str">
            <v>CAFA****</v>
          </cell>
          <cell r="E3669" t="str">
            <v>CON RECEIVABLES</v>
          </cell>
          <cell r="F3669" t="str">
            <v>Balance Sheet</v>
          </cell>
          <cell r="G3669">
            <v>278406.12</v>
          </cell>
          <cell r="H3669">
            <v>268016.42</v>
          </cell>
          <cell r="I3669">
            <v>142332.54</v>
          </cell>
          <cell r="J3669">
            <v>276464.2</v>
          </cell>
          <cell r="K3669">
            <v>222137.07</v>
          </cell>
          <cell r="L3669">
            <v>254903.99</v>
          </cell>
          <cell r="M3669">
            <v>254062.56</v>
          </cell>
          <cell r="N3669">
            <v>277659.58</v>
          </cell>
          <cell r="O3669">
            <v>250704.38</v>
          </cell>
          <cell r="P3669">
            <v>211777.6</v>
          </cell>
          <cell r="Q3669">
            <v>286529.24</v>
          </cell>
          <cell r="R3669">
            <v>277899.59000000003</v>
          </cell>
          <cell r="S3669">
            <v>3000893.29</v>
          </cell>
          <cell r="T3669" t="str">
            <v>USD</v>
          </cell>
          <cell r="U3669" t="str">
            <v>ASSETS</v>
          </cell>
          <cell r="V3669" t="str">
            <v>CURRENT ASSETS</v>
          </cell>
        </row>
        <row r="3670">
          <cell r="C3670" t="str">
            <v>ZM   A40910WM99USD</v>
          </cell>
          <cell r="D3670" t="str">
            <v>CAFA****</v>
          </cell>
          <cell r="E3670" t="str">
            <v>CON RECEIVABLES</v>
          </cell>
          <cell r="F3670" t="str">
            <v>Balance Sheet</v>
          </cell>
          <cell r="G3670">
            <v>-20368.46</v>
          </cell>
          <cell r="H3670">
            <v>-13622.03</v>
          </cell>
          <cell r="I3670">
            <v>10936.98</v>
          </cell>
          <cell r="J3670">
            <v>3495.18</v>
          </cell>
          <cell r="K3670">
            <v>13188.28</v>
          </cell>
          <cell r="L3670">
            <v>-667.52</v>
          </cell>
          <cell r="M3670">
            <v>-2134.63</v>
          </cell>
          <cell r="N3670">
            <v>-1360.24</v>
          </cell>
          <cell r="O3670">
            <v>-4929.3599999999997</v>
          </cell>
          <cell r="P3670">
            <v>1816.54</v>
          </cell>
          <cell r="Q3670">
            <v>5789.27</v>
          </cell>
          <cell r="R3670">
            <v>1809.42</v>
          </cell>
          <cell r="S3670">
            <v>-6046.5699999999943</v>
          </cell>
          <cell r="T3670" t="str">
            <v>USD</v>
          </cell>
          <cell r="U3670" t="str">
            <v>ASSETS</v>
          </cell>
          <cell r="V3670" t="str">
            <v>CURRENT ASSETS</v>
          </cell>
        </row>
        <row r="3671">
          <cell r="C3671" t="str">
            <v>ZM   A4096089USD</v>
          </cell>
          <cell r="D3671" t="str">
            <v>CAFD****</v>
          </cell>
          <cell r="E3671" t="str">
            <v>CON RECEIVABLES</v>
          </cell>
          <cell r="F3671" t="str">
            <v>Balance Sheet</v>
          </cell>
          <cell r="G3671">
            <v>4260.63</v>
          </cell>
          <cell r="H3671">
            <v>4260.63</v>
          </cell>
          <cell r="I3671">
            <v>4260.63</v>
          </cell>
          <cell r="J3671">
            <v>4260.63</v>
          </cell>
          <cell r="K3671">
            <v>0</v>
          </cell>
          <cell r="L3671">
            <v>0</v>
          </cell>
          <cell r="M3671">
            <v>0</v>
          </cell>
          <cell r="N3671">
            <v>0</v>
          </cell>
          <cell r="O3671">
            <v>0</v>
          </cell>
          <cell r="P3671">
            <v>0</v>
          </cell>
          <cell r="Q3671">
            <v>0</v>
          </cell>
          <cell r="R3671">
            <v>0</v>
          </cell>
          <cell r="S3671">
            <v>17042.52</v>
          </cell>
          <cell r="T3671" t="str">
            <v>USD</v>
          </cell>
          <cell r="U3671" t="str">
            <v>ASSETS</v>
          </cell>
          <cell r="V3671" t="str">
            <v>CURRENT ASSETS</v>
          </cell>
        </row>
        <row r="3672">
          <cell r="C3672" t="str">
            <v>ZM   A4097089USD</v>
          </cell>
          <cell r="D3672" t="str">
            <v>CAFE****</v>
          </cell>
          <cell r="E3672" t="str">
            <v>CON RECEIVABLES</v>
          </cell>
          <cell r="F3672" t="str">
            <v>Balance Sheet</v>
          </cell>
          <cell r="G3672">
            <v>0</v>
          </cell>
          <cell r="H3672">
            <v>0</v>
          </cell>
          <cell r="I3672">
            <v>0</v>
          </cell>
          <cell r="J3672">
            <v>0</v>
          </cell>
          <cell r="K3672">
            <v>0</v>
          </cell>
          <cell r="L3672">
            <v>0</v>
          </cell>
          <cell r="M3672">
            <v>0</v>
          </cell>
          <cell r="N3672">
            <v>0</v>
          </cell>
          <cell r="O3672">
            <v>0</v>
          </cell>
          <cell r="P3672">
            <v>0</v>
          </cell>
          <cell r="Q3672">
            <v>0</v>
          </cell>
          <cell r="R3672">
            <v>0</v>
          </cell>
          <cell r="S3672">
            <v>0</v>
          </cell>
          <cell r="T3672" t="str">
            <v>USD</v>
          </cell>
          <cell r="U3672" t="str">
            <v>ASSETS</v>
          </cell>
          <cell r="V3672" t="str">
            <v>CURRENT ASSETS</v>
          </cell>
        </row>
        <row r="3673">
          <cell r="C3673" t="str">
            <v>ZM   A5192USD</v>
          </cell>
          <cell r="D3673" t="str">
            <v>CAGBA***</v>
          </cell>
          <cell r="E3673" t="str">
            <v>OTHER</v>
          </cell>
          <cell r="F3673" t="str">
            <v>Balance Sheet</v>
          </cell>
          <cell r="G3673">
            <v>4234.0600000000004</v>
          </cell>
          <cell r="H3673">
            <v>4094.83</v>
          </cell>
          <cell r="I3673">
            <v>4446.55</v>
          </cell>
          <cell r="J3673">
            <v>4531.1400000000003</v>
          </cell>
          <cell r="K3673">
            <v>4816.6099999999997</v>
          </cell>
          <cell r="L3673">
            <v>4825.59</v>
          </cell>
          <cell r="M3673">
            <v>4808.49</v>
          </cell>
          <cell r="N3673">
            <v>0</v>
          </cell>
          <cell r="O3673">
            <v>0</v>
          </cell>
          <cell r="P3673">
            <v>0</v>
          </cell>
          <cell r="Q3673">
            <v>0</v>
          </cell>
          <cell r="R3673">
            <v>0</v>
          </cell>
          <cell r="S3673">
            <v>31757.269999999997</v>
          </cell>
          <cell r="T3673" t="str">
            <v>USD</v>
          </cell>
          <cell r="U3673" t="str">
            <v>ASSETS</v>
          </cell>
          <cell r="V3673" t="str">
            <v>CURRENT ASSETS</v>
          </cell>
        </row>
        <row r="3674">
          <cell r="C3674" t="str">
            <v>ZM   A5197004USD</v>
          </cell>
          <cell r="D3674" t="str">
            <v>CAGBB***</v>
          </cell>
          <cell r="E3674" t="str">
            <v>OTHER</v>
          </cell>
          <cell r="F3674" t="str">
            <v>Balance Sheet</v>
          </cell>
          <cell r="G3674">
            <v>3890.52</v>
          </cell>
          <cell r="H3674">
            <v>1118.2</v>
          </cell>
          <cell r="I3674">
            <v>19512.73</v>
          </cell>
          <cell r="J3674">
            <v>17426.439999999999</v>
          </cell>
          <cell r="K3674">
            <v>16740.150000000001</v>
          </cell>
          <cell r="L3674">
            <v>14979.91</v>
          </cell>
          <cell r="M3674">
            <v>15317.79</v>
          </cell>
          <cell r="N3674">
            <v>21387.62</v>
          </cell>
          <cell r="O3674">
            <v>18540.169999999998</v>
          </cell>
          <cell r="P3674">
            <v>16740.86</v>
          </cell>
          <cell r="Q3674">
            <v>11662.31</v>
          </cell>
          <cell r="R3674">
            <v>9059.39</v>
          </cell>
          <cell r="S3674">
            <v>166376.08999999997</v>
          </cell>
          <cell r="T3674" t="str">
            <v>USD</v>
          </cell>
          <cell r="U3674" t="str">
            <v>ASSETS</v>
          </cell>
          <cell r="V3674" t="str">
            <v>CURRENT ASSETS</v>
          </cell>
        </row>
        <row r="3675">
          <cell r="C3675" t="str">
            <v>ZM   A5199USD</v>
          </cell>
          <cell r="D3675" t="str">
            <v>CACAFB**</v>
          </cell>
          <cell r="E3675" t="str">
            <v>TRADE RECEIVABLES</v>
          </cell>
          <cell r="F3675" t="str">
            <v>Balance Sheet</v>
          </cell>
          <cell r="G3675">
            <v>0</v>
          </cell>
          <cell r="H3675">
            <v>0</v>
          </cell>
          <cell r="I3675">
            <v>0</v>
          </cell>
          <cell r="J3675">
            <v>0</v>
          </cell>
          <cell r="K3675">
            <v>0</v>
          </cell>
          <cell r="L3675">
            <v>0</v>
          </cell>
          <cell r="M3675">
            <v>0</v>
          </cell>
          <cell r="N3675">
            <v>0</v>
          </cell>
          <cell r="O3675">
            <v>0</v>
          </cell>
          <cell r="P3675">
            <v>0</v>
          </cell>
          <cell r="Q3675">
            <v>10566.11</v>
          </cell>
          <cell r="R3675">
            <v>0</v>
          </cell>
          <cell r="S3675">
            <v>10566.11</v>
          </cell>
          <cell r="T3675" t="str">
            <v>USD</v>
          </cell>
          <cell r="U3675" t="str">
            <v>ASSETS</v>
          </cell>
          <cell r="V3675" t="str">
            <v>CURRENT ASSETS</v>
          </cell>
        </row>
        <row r="3676">
          <cell r="C3676" t="str">
            <v>ZM   A519900201USD</v>
          </cell>
          <cell r="D3676" t="str">
            <v>CAGBB***</v>
          </cell>
          <cell r="E3676" t="str">
            <v>OTHER</v>
          </cell>
          <cell r="F3676" t="str">
            <v>Balance Sheet</v>
          </cell>
          <cell r="G3676">
            <v>17.41</v>
          </cell>
          <cell r="H3676">
            <v>16.53</v>
          </cell>
          <cell r="I3676">
            <v>17.8</v>
          </cell>
          <cell r="J3676">
            <v>18.02</v>
          </cell>
          <cell r="K3676">
            <v>19.09</v>
          </cell>
          <cell r="L3676">
            <v>19.04</v>
          </cell>
          <cell r="M3676">
            <v>18.88</v>
          </cell>
          <cell r="N3676">
            <v>18.79</v>
          </cell>
          <cell r="O3676">
            <v>18.52</v>
          </cell>
          <cell r="P3676">
            <v>19.11</v>
          </cell>
          <cell r="Q3676">
            <v>0</v>
          </cell>
          <cell r="R3676">
            <v>0</v>
          </cell>
          <cell r="S3676">
            <v>183.19</v>
          </cell>
          <cell r="T3676" t="str">
            <v>USD</v>
          </cell>
          <cell r="U3676" t="str">
            <v>ASSETS</v>
          </cell>
          <cell r="V3676" t="str">
            <v>CURRENT ASSETS</v>
          </cell>
        </row>
        <row r="3677">
          <cell r="C3677" t="str">
            <v>EH   G57600S301USD</v>
          </cell>
          <cell r="D3677" t="str">
            <v>DADAB***</v>
          </cell>
          <cell r="E3677" t="str">
            <v>CON PAYABLES</v>
          </cell>
          <cell r="F3677" t="str">
            <v>Balance Sheet</v>
          </cell>
          <cell r="G3677">
            <v>0.53</v>
          </cell>
          <cell r="H3677">
            <v>0.52</v>
          </cell>
          <cell r="I3677">
            <v>0.55000000000000004</v>
          </cell>
          <cell r="J3677">
            <v>0.54</v>
          </cell>
          <cell r="K3677">
            <v>0</v>
          </cell>
          <cell r="L3677">
            <v>0</v>
          </cell>
          <cell r="M3677">
            <v>0</v>
          </cell>
          <cell r="N3677">
            <v>0</v>
          </cell>
          <cell r="O3677">
            <v>-692.75</v>
          </cell>
          <cell r="P3677">
            <v>-0.39</v>
          </cell>
          <cell r="Q3677">
            <v>0.02</v>
          </cell>
          <cell r="R3677">
            <v>0.02</v>
          </cell>
          <cell r="S3677">
            <v>-690.96</v>
          </cell>
          <cell r="T3677" t="str">
            <v>USD</v>
          </cell>
          <cell r="U3677" t="str">
            <v>LIABILITIES</v>
          </cell>
          <cell r="V3677" t="str">
            <v>CURRENT LIAB</v>
          </cell>
        </row>
        <row r="3678">
          <cell r="C3678" t="str">
            <v>EH   G57600U601USD</v>
          </cell>
          <cell r="D3678" t="str">
            <v>DADAB***</v>
          </cell>
          <cell r="E3678" t="str">
            <v>CON PAYABLES</v>
          </cell>
          <cell r="F3678" t="str">
            <v>Balance Sheet</v>
          </cell>
          <cell r="G3678">
            <v>-0.01</v>
          </cell>
          <cell r="H3678">
            <v>-0.01</v>
          </cell>
          <cell r="I3678">
            <v>-0.01</v>
          </cell>
          <cell r="J3678">
            <v>-0.01</v>
          </cell>
          <cell r="K3678">
            <v>0</v>
          </cell>
          <cell r="L3678">
            <v>0</v>
          </cell>
          <cell r="M3678">
            <v>0</v>
          </cell>
          <cell r="N3678">
            <v>0</v>
          </cell>
          <cell r="O3678">
            <v>0</v>
          </cell>
          <cell r="P3678">
            <v>0</v>
          </cell>
          <cell r="Q3678">
            <v>0</v>
          </cell>
          <cell r="R3678">
            <v>0</v>
          </cell>
          <cell r="S3678">
            <v>-0.04</v>
          </cell>
          <cell r="T3678" t="str">
            <v>USD</v>
          </cell>
          <cell r="U3678" t="str">
            <v>LIABILITIES</v>
          </cell>
          <cell r="V3678" t="str">
            <v>CURRENT LIAB</v>
          </cell>
        </row>
        <row r="3679">
          <cell r="C3679" t="str">
            <v>ZM   G170008701USD</v>
          </cell>
          <cell r="D3679" t="str">
            <v>DABAAG**</v>
          </cell>
          <cell r="E3679" t="str">
            <v>A/P</v>
          </cell>
          <cell r="F3679" t="str">
            <v>Balance Sheet</v>
          </cell>
          <cell r="G3679">
            <v>136.57</v>
          </cell>
          <cell r="H3679">
            <v>-464.23</v>
          </cell>
          <cell r="I3679">
            <v>-3557.35</v>
          </cell>
          <cell r="J3679">
            <v>72.790000000000006</v>
          </cell>
          <cell r="K3679">
            <v>-1096.55</v>
          </cell>
          <cell r="L3679">
            <v>920.07</v>
          </cell>
          <cell r="M3679">
            <v>-927.13</v>
          </cell>
          <cell r="N3679">
            <v>-1177.22</v>
          </cell>
          <cell r="O3679">
            <v>-1203.5999999999999</v>
          </cell>
          <cell r="P3679">
            <v>718.99</v>
          </cell>
          <cell r="Q3679">
            <v>7581.1</v>
          </cell>
          <cell r="R3679">
            <v>17974.990000000002</v>
          </cell>
          <cell r="S3679">
            <v>18978.43</v>
          </cell>
          <cell r="T3679" t="str">
            <v>USD</v>
          </cell>
          <cell r="U3679" t="str">
            <v>LIABILITIES</v>
          </cell>
          <cell r="V3679" t="str">
            <v>CURRENT LIAB</v>
          </cell>
        </row>
        <row r="3680">
          <cell r="C3680" t="str">
            <v>ZM   G1701001USD</v>
          </cell>
          <cell r="D3680" t="str">
            <v>DABAAG**</v>
          </cell>
          <cell r="E3680" t="str">
            <v>A/P</v>
          </cell>
          <cell r="F3680" t="str">
            <v>Balance Sheet</v>
          </cell>
          <cell r="G3680">
            <v>-3450.5</v>
          </cell>
          <cell r="H3680">
            <v>-80.47</v>
          </cell>
          <cell r="I3680">
            <v>-139.51</v>
          </cell>
          <cell r="J3680">
            <v>0</v>
          </cell>
          <cell r="K3680">
            <v>-1606.47</v>
          </cell>
          <cell r="L3680">
            <v>0</v>
          </cell>
          <cell r="M3680">
            <v>-760.96</v>
          </cell>
          <cell r="N3680">
            <v>0</v>
          </cell>
          <cell r="O3680">
            <v>-481.21</v>
          </cell>
          <cell r="P3680">
            <v>-491.62</v>
          </cell>
          <cell r="Q3680">
            <v>-545.84</v>
          </cell>
          <cell r="R3680">
            <v>0</v>
          </cell>
          <cell r="S3680">
            <v>-7556.58</v>
          </cell>
          <cell r="T3680" t="str">
            <v>USD</v>
          </cell>
          <cell r="U3680" t="str">
            <v>LIABILITIES</v>
          </cell>
          <cell r="V3680" t="str">
            <v>CURRENT LIAB</v>
          </cell>
        </row>
        <row r="3681">
          <cell r="C3681" t="str">
            <v>ZM   G1701002USD</v>
          </cell>
          <cell r="D3681" t="str">
            <v>DABAAG**</v>
          </cell>
          <cell r="E3681" t="str">
            <v>A/P</v>
          </cell>
          <cell r="F3681" t="str">
            <v>Balance Sheet</v>
          </cell>
          <cell r="G3681">
            <v>0</v>
          </cell>
          <cell r="H3681">
            <v>0</v>
          </cell>
          <cell r="I3681">
            <v>-1802</v>
          </cell>
          <cell r="J3681">
            <v>0</v>
          </cell>
          <cell r="K3681">
            <v>0</v>
          </cell>
          <cell r="L3681">
            <v>0</v>
          </cell>
          <cell r="M3681">
            <v>0</v>
          </cell>
          <cell r="N3681">
            <v>0</v>
          </cell>
          <cell r="O3681">
            <v>0</v>
          </cell>
          <cell r="P3681">
            <v>0</v>
          </cell>
          <cell r="Q3681">
            <v>0</v>
          </cell>
          <cell r="R3681">
            <v>0</v>
          </cell>
          <cell r="S3681">
            <v>-1802</v>
          </cell>
          <cell r="T3681" t="str">
            <v>USD</v>
          </cell>
          <cell r="U3681" t="str">
            <v>LIABILITIES</v>
          </cell>
          <cell r="V3681" t="str">
            <v>CURRENT LIAB</v>
          </cell>
        </row>
        <row r="3682">
          <cell r="C3682" t="str">
            <v>ZM   G1701003USD</v>
          </cell>
          <cell r="D3682" t="str">
            <v>DABAAG**</v>
          </cell>
          <cell r="E3682" t="str">
            <v>A/P</v>
          </cell>
          <cell r="F3682" t="str">
            <v>Balance Sheet</v>
          </cell>
          <cell r="G3682">
            <v>-21181.62</v>
          </cell>
          <cell r="H3682">
            <v>-29613.17</v>
          </cell>
          <cell r="I3682">
            <v>-27637.51</v>
          </cell>
          <cell r="J3682">
            <v>-23372.06</v>
          </cell>
          <cell r="K3682">
            <v>-17672.669999999998</v>
          </cell>
          <cell r="L3682">
            <v>-28722.27</v>
          </cell>
          <cell r="M3682">
            <v>-26007.24</v>
          </cell>
          <cell r="N3682">
            <v>-21819.68</v>
          </cell>
          <cell r="O3682">
            <v>-9808.3799999999992</v>
          </cell>
          <cell r="P3682">
            <v>-13407.89</v>
          </cell>
          <cell r="Q3682">
            <v>-20481.71</v>
          </cell>
          <cell r="R3682">
            <v>14.08</v>
          </cell>
          <cell r="S3682">
            <v>-239710.12</v>
          </cell>
          <cell r="T3682" t="str">
            <v>USD</v>
          </cell>
          <cell r="U3682" t="str">
            <v>LIABILITIES</v>
          </cell>
          <cell r="V3682" t="str">
            <v>CURRENT LIAB</v>
          </cell>
        </row>
        <row r="3683">
          <cell r="C3683" t="str">
            <v>ZM   G1701004USD</v>
          </cell>
          <cell r="D3683" t="str">
            <v>DABAAG**</v>
          </cell>
          <cell r="E3683" t="str">
            <v>A/P</v>
          </cell>
          <cell r="F3683" t="str">
            <v>Balance Sheet</v>
          </cell>
          <cell r="G3683">
            <v>0</v>
          </cell>
          <cell r="H3683">
            <v>0</v>
          </cell>
          <cell r="I3683">
            <v>0</v>
          </cell>
          <cell r="J3683">
            <v>0</v>
          </cell>
          <cell r="K3683">
            <v>0</v>
          </cell>
          <cell r="L3683">
            <v>0</v>
          </cell>
          <cell r="M3683">
            <v>0</v>
          </cell>
          <cell r="N3683">
            <v>0</v>
          </cell>
          <cell r="O3683">
            <v>0</v>
          </cell>
          <cell r="P3683">
            <v>-10436.25</v>
          </cell>
          <cell r="Q3683">
            <v>0</v>
          </cell>
          <cell r="R3683">
            <v>0</v>
          </cell>
          <cell r="S3683">
            <v>-10436.25</v>
          </cell>
          <cell r="T3683" t="str">
            <v>USD</v>
          </cell>
          <cell r="U3683" t="str">
            <v>LIABILITIES</v>
          </cell>
          <cell r="V3683" t="str">
            <v>CURRENT LIAB</v>
          </cell>
        </row>
        <row r="3684">
          <cell r="C3684" t="str">
            <v>ZM   G1701007USD</v>
          </cell>
          <cell r="D3684" t="str">
            <v>DABAAG**</v>
          </cell>
          <cell r="E3684" t="str">
            <v>A/P</v>
          </cell>
          <cell r="F3684" t="str">
            <v>Balance Sheet</v>
          </cell>
          <cell r="G3684">
            <v>1100.51</v>
          </cell>
          <cell r="H3684">
            <v>1557.79</v>
          </cell>
          <cell r="I3684">
            <v>-2071.33</v>
          </cell>
          <cell r="J3684">
            <v>-295.45</v>
          </cell>
          <cell r="K3684">
            <v>-1109.19</v>
          </cell>
          <cell r="L3684">
            <v>75.069999999999993</v>
          </cell>
          <cell r="M3684">
            <v>213.7</v>
          </cell>
          <cell r="N3684">
            <v>125.75</v>
          </cell>
          <cell r="O3684">
            <v>146.79</v>
          </cell>
          <cell r="P3684">
            <v>-426.15</v>
          </cell>
          <cell r="Q3684">
            <v>-291.74</v>
          </cell>
          <cell r="R3684">
            <v>3.06</v>
          </cell>
          <cell r="S3684">
            <v>-971.18999999999994</v>
          </cell>
          <cell r="T3684" t="str">
            <v>USD</v>
          </cell>
          <cell r="U3684" t="str">
            <v>LIABILITIES</v>
          </cell>
          <cell r="V3684" t="str">
            <v>CURRENT LIAB</v>
          </cell>
        </row>
        <row r="3685">
          <cell r="C3685" t="str">
            <v>ZM   G1701008USD</v>
          </cell>
          <cell r="D3685" t="str">
            <v>DABAAG**</v>
          </cell>
          <cell r="E3685" t="str">
            <v>A/P</v>
          </cell>
          <cell r="F3685" t="str">
            <v>Balance Sheet</v>
          </cell>
          <cell r="G3685">
            <v>-225.54</v>
          </cell>
          <cell r="H3685">
            <v>-251.89</v>
          </cell>
          <cell r="I3685">
            <v>-1657.93</v>
          </cell>
          <cell r="J3685">
            <v>-890.99</v>
          </cell>
          <cell r="K3685">
            <v>-569.79999999999995</v>
          </cell>
          <cell r="L3685">
            <v>-7502.41</v>
          </cell>
          <cell r="M3685">
            <v>-7.53</v>
          </cell>
          <cell r="N3685">
            <v>-8120.13</v>
          </cell>
          <cell r="O3685">
            <v>-512.66</v>
          </cell>
          <cell r="P3685">
            <v>-5640.51</v>
          </cell>
          <cell r="Q3685">
            <v>-7645.52</v>
          </cell>
          <cell r="R3685">
            <v>-1852.59</v>
          </cell>
          <cell r="S3685">
            <v>-34877.5</v>
          </cell>
          <cell r="T3685" t="str">
            <v>USD</v>
          </cell>
          <cell r="U3685" t="str">
            <v>LIABILITIES</v>
          </cell>
          <cell r="V3685" t="str">
            <v>CURRENT LIAB</v>
          </cell>
        </row>
        <row r="3686">
          <cell r="C3686" t="str">
            <v>ZM   G174700102USD</v>
          </cell>
          <cell r="D3686" t="str">
            <v>DABAAJ**</v>
          </cell>
          <cell r="E3686" t="str">
            <v>A/P</v>
          </cell>
          <cell r="F3686" t="str">
            <v>Balance Sheet</v>
          </cell>
          <cell r="G3686">
            <v>0</v>
          </cell>
          <cell r="H3686">
            <v>0</v>
          </cell>
          <cell r="I3686">
            <v>0</v>
          </cell>
          <cell r="J3686">
            <v>0</v>
          </cell>
          <cell r="K3686">
            <v>0</v>
          </cell>
          <cell r="L3686">
            <v>0</v>
          </cell>
          <cell r="M3686">
            <v>4544.26</v>
          </cell>
          <cell r="N3686">
            <v>3555.37</v>
          </cell>
          <cell r="O3686">
            <v>2040.45</v>
          </cell>
          <cell r="P3686">
            <v>3991.46</v>
          </cell>
          <cell r="Q3686">
            <v>3879.01</v>
          </cell>
          <cell r="R3686">
            <v>1663.91</v>
          </cell>
          <cell r="S3686">
            <v>19674.460000000003</v>
          </cell>
          <cell r="T3686" t="str">
            <v>USD</v>
          </cell>
          <cell r="U3686" t="str">
            <v>LIABILITIES</v>
          </cell>
          <cell r="V3686" t="str">
            <v>CURRENT LIAB</v>
          </cell>
        </row>
        <row r="3687">
          <cell r="C3687" t="str">
            <v>ZM   G1747002USD</v>
          </cell>
          <cell r="D3687" t="str">
            <v>DABAAJ**</v>
          </cell>
          <cell r="E3687" t="str">
            <v>A/P</v>
          </cell>
          <cell r="F3687" t="str">
            <v>Balance Sheet</v>
          </cell>
          <cell r="G3687">
            <v>0</v>
          </cell>
          <cell r="H3687">
            <v>-35174.47</v>
          </cell>
          <cell r="I3687">
            <v>-38285.94</v>
          </cell>
          <cell r="J3687">
            <v>-18879.669999999998</v>
          </cell>
          <cell r="K3687">
            <v>-41249.040000000001</v>
          </cell>
          <cell r="L3687">
            <v>-33782.129999999997</v>
          </cell>
          <cell r="M3687">
            <v>-35058.26</v>
          </cell>
          <cell r="N3687">
            <v>-33207.519999999997</v>
          </cell>
          <cell r="O3687">
            <v>-35161.760000000002</v>
          </cell>
          <cell r="P3687">
            <v>-33716.49</v>
          </cell>
          <cell r="Q3687">
            <v>-26431.7</v>
          </cell>
          <cell r="R3687">
            <v>-30071.42</v>
          </cell>
          <cell r="S3687">
            <v>-361018.39999999997</v>
          </cell>
          <cell r="T3687" t="str">
            <v>USD</v>
          </cell>
          <cell r="U3687" t="str">
            <v>LIABILITIES</v>
          </cell>
          <cell r="V3687" t="str">
            <v>CURRENT LIAB</v>
          </cell>
        </row>
        <row r="3688">
          <cell r="C3688" t="str">
            <v>ZM   G1747003USD</v>
          </cell>
          <cell r="D3688" t="str">
            <v>DABAAJ**</v>
          </cell>
          <cell r="E3688" t="str">
            <v>A/P</v>
          </cell>
          <cell r="F3688" t="str">
            <v>Balance Sheet</v>
          </cell>
          <cell r="G3688">
            <v>0</v>
          </cell>
          <cell r="H3688">
            <v>-31942.48</v>
          </cell>
          <cell r="I3688">
            <v>-18752.28</v>
          </cell>
          <cell r="J3688">
            <v>-35277.040000000001</v>
          </cell>
          <cell r="K3688">
            <v>-29455.21</v>
          </cell>
          <cell r="L3688">
            <v>-31921.88</v>
          </cell>
          <cell r="M3688">
            <v>-31620.77</v>
          </cell>
          <cell r="N3688">
            <v>-34799.64</v>
          </cell>
          <cell r="O3688">
            <v>-30995.63</v>
          </cell>
          <cell r="P3688">
            <v>-28503.06</v>
          </cell>
          <cell r="Q3688">
            <v>-37891.56</v>
          </cell>
          <cell r="R3688">
            <v>-35728.67</v>
          </cell>
          <cell r="S3688">
            <v>-346888.22</v>
          </cell>
          <cell r="T3688" t="str">
            <v>USD</v>
          </cell>
          <cell r="U3688" t="str">
            <v>LIABILITIES</v>
          </cell>
          <cell r="V3688" t="str">
            <v>CURRENT LIAB</v>
          </cell>
        </row>
        <row r="3689">
          <cell r="C3689" t="str">
            <v>ZM   G1747TMPUSD</v>
          </cell>
          <cell r="D3689" t="str">
            <v>DABAAJ**</v>
          </cell>
          <cell r="E3689" t="str">
            <v>A/P</v>
          </cell>
          <cell r="F3689" t="str">
            <v>Balance Sheet</v>
          </cell>
          <cell r="G3689">
            <v>-81789.27</v>
          </cell>
          <cell r="H3689">
            <v>0</v>
          </cell>
          <cell r="I3689">
            <v>0</v>
          </cell>
          <cell r="J3689">
            <v>0</v>
          </cell>
          <cell r="K3689">
            <v>0</v>
          </cell>
          <cell r="L3689">
            <v>0</v>
          </cell>
          <cell r="M3689">
            <v>0</v>
          </cell>
          <cell r="N3689">
            <v>0</v>
          </cell>
          <cell r="O3689">
            <v>0</v>
          </cell>
          <cell r="P3689">
            <v>0</v>
          </cell>
          <cell r="Q3689">
            <v>0</v>
          </cell>
          <cell r="R3689">
            <v>0</v>
          </cell>
          <cell r="S3689">
            <v>-81789.27</v>
          </cell>
          <cell r="T3689" t="str">
            <v>USD</v>
          </cell>
          <cell r="U3689" t="str">
            <v>LIABILITIES</v>
          </cell>
          <cell r="V3689" t="str">
            <v>CURRENT LIAB</v>
          </cell>
        </row>
        <row r="3690">
          <cell r="C3690" t="str">
            <v>EH   G576200101USD</v>
          </cell>
          <cell r="D3690" t="str">
            <v>DADM****</v>
          </cell>
          <cell r="E3690" t="str">
            <v>CON PAYABLES</v>
          </cell>
          <cell r="F3690" t="str">
            <v>Balance Sheet</v>
          </cell>
          <cell r="G3690">
            <v>0.27</v>
          </cell>
          <cell r="H3690">
            <v>0.27</v>
          </cell>
          <cell r="I3690">
            <v>0.28999999999999998</v>
          </cell>
          <cell r="J3690">
            <v>0.28999999999999998</v>
          </cell>
          <cell r="K3690">
            <v>0</v>
          </cell>
          <cell r="L3690">
            <v>0</v>
          </cell>
          <cell r="M3690">
            <v>0</v>
          </cell>
          <cell r="N3690">
            <v>0</v>
          </cell>
          <cell r="O3690">
            <v>-0.34</v>
          </cell>
          <cell r="P3690">
            <v>-4291.91</v>
          </cell>
          <cell r="Q3690">
            <v>-4291.57</v>
          </cell>
          <cell r="R3690">
            <v>-8528.5</v>
          </cell>
          <cell r="S3690">
            <v>-17111.2</v>
          </cell>
          <cell r="T3690" t="str">
            <v>USD</v>
          </cell>
          <cell r="U3690" t="str">
            <v>LIABILITIES</v>
          </cell>
          <cell r="V3690" t="str">
            <v>CURRENT LIAB</v>
          </cell>
        </row>
        <row r="3691">
          <cell r="C3691" t="str">
            <v>EH   G576203601USD</v>
          </cell>
          <cell r="D3691" t="str">
            <v>DADM****</v>
          </cell>
          <cell r="E3691" t="str">
            <v>CON PAYABLES</v>
          </cell>
          <cell r="F3691" t="str">
            <v>Balance Sheet</v>
          </cell>
          <cell r="G3691">
            <v>0.25</v>
          </cell>
          <cell r="H3691">
            <v>0.25</v>
          </cell>
          <cell r="I3691">
            <v>0.27</v>
          </cell>
          <cell r="J3691">
            <v>0.27</v>
          </cell>
          <cell r="K3691">
            <v>0</v>
          </cell>
          <cell r="L3691">
            <v>0</v>
          </cell>
          <cell r="M3691">
            <v>0</v>
          </cell>
          <cell r="N3691">
            <v>0</v>
          </cell>
          <cell r="O3691">
            <v>0</v>
          </cell>
          <cell r="P3691">
            <v>0</v>
          </cell>
          <cell r="Q3691">
            <v>0</v>
          </cell>
          <cell r="R3691">
            <v>0</v>
          </cell>
          <cell r="S3691">
            <v>1.04</v>
          </cell>
          <cell r="T3691" t="str">
            <v>USD</v>
          </cell>
          <cell r="U3691" t="str">
            <v>LIABILITIES</v>
          </cell>
          <cell r="V3691" t="str">
            <v>CURRENT LIAB</v>
          </cell>
        </row>
        <row r="3692">
          <cell r="C3692" t="str">
            <v>ZM   G4732002USD</v>
          </cell>
          <cell r="D3692" t="str">
            <v>DABAAG**</v>
          </cell>
          <cell r="E3692" t="str">
            <v>A/P</v>
          </cell>
          <cell r="F3692" t="str">
            <v>Balance Sheet</v>
          </cell>
          <cell r="G3692">
            <v>-14005.3</v>
          </cell>
          <cell r="H3692">
            <v>-15313.82</v>
          </cell>
          <cell r="I3692">
            <v>-12975.49</v>
          </cell>
          <cell r="J3692">
            <v>-16813.439999999999</v>
          </cell>
          <cell r="K3692">
            <v>-15300.77</v>
          </cell>
          <cell r="L3692">
            <v>-14411.23</v>
          </cell>
          <cell r="M3692">
            <v>-14780.58</v>
          </cell>
          <cell r="N3692">
            <v>-19802.73</v>
          </cell>
          <cell r="O3692">
            <v>-14406.38</v>
          </cell>
          <cell r="P3692">
            <v>-20238.96</v>
          </cell>
          <cell r="Q3692">
            <v>-14697.21</v>
          </cell>
          <cell r="R3692">
            <v>-19643.759999999998</v>
          </cell>
          <cell r="S3692">
            <v>-192389.66999999998</v>
          </cell>
          <cell r="T3692" t="str">
            <v>USD</v>
          </cell>
          <cell r="U3692" t="str">
            <v>LIABILITIES</v>
          </cell>
          <cell r="V3692" t="str">
            <v>CURRENT LIAB</v>
          </cell>
        </row>
        <row r="3693">
          <cell r="C3693" t="str">
            <v>EH   G57620S301USD</v>
          </cell>
          <cell r="D3693" t="str">
            <v>DADM****</v>
          </cell>
          <cell r="E3693" t="str">
            <v>CON PAYABLES</v>
          </cell>
          <cell r="F3693" t="str">
            <v>Balance Sheet</v>
          </cell>
          <cell r="G3693">
            <v>-0.18</v>
          </cell>
          <cell r="H3693">
            <v>-0.18</v>
          </cell>
          <cell r="I3693">
            <v>-0.19</v>
          </cell>
          <cell r="J3693">
            <v>-0.19</v>
          </cell>
          <cell r="K3693">
            <v>0</v>
          </cell>
          <cell r="L3693">
            <v>0</v>
          </cell>
          <cell r="M3693">
            <v>0</v>
          </cell>
          <cell r="N3693">
            <v>0</v>
          </cell>
          <cell r="O3693">
            <v>692.76</v>
          </cell>
          <cell r="P3693">
            <v>0.43</v>
          </cell>
          <cell r="Q3693">
            <v>0</v>
          </cell>
          <cell r="R3693">
            <v>0</v>
          </cell>
          <cell r="S3693">
            <v>692.44999999999993</v>
          </cell>
          <cell r="T3693" t="str">
            <v>USD</v>
          </cell>
          <cell r="U3693" t="str">
            <v>LIABILITIES</v>
          </cell>
          <cell r="V3693" t="str">
            <v>CURRENT LIAB</v>
          </cell>
        </row>
        <row r="3694">
          <cell r="C3694" t="str">
            <v>EH   G576500101USD</v>
          </cell>
          <cell r="D3694" t="str">
            <v>DADAB***</v>
          </cell>
          <cell r="E3694" t="str">
            <v>CON PAYABLES</v>
          </cell>
          <cell r="F3694" t="str">
            <v>Balance Sheet</v>
          </cell>
          <cell r="G3694">
            <v>0.03</v>
          </cell>
          <cell r="H3694">
            <v>0.03</v>
          </cell>
          <cell r="I3694">
            <v>0.03</v>
          </cell>
          <cell r="J3694">
            <v>0.03</v>
          </cell>
          <cell r="K3694">
            <v>0</v>
          </cell>
          <cell r="L3694">
            <v>0</v>
          </cell>
          <cell r="M3694">
            <v>0</v>
          </cell>
          <cell r="N3694">
            <v>0</v>
          </cell>
          <cell r="O3694">
            <v>709.6</v>
          </cell>
          <cell r="P3694">
            <v>710.02</v>
          </cell>
          <cell r="Q3694">
            <v>710.46</v>
          </cell>
          <cell r="R3694">
            <v>709.82</v>
          </cell>
          <cell r="S3694">
            <v>2840.02</v>
          </cell>
          <cell r="T3694" t="str">
            <v>USD</v>
          </cell>
          <cell r="U3694" t="str">
            <v>LIABILITIES</v>
          </cell>
          <cell r="V3694" t="str">
            <v>CURRENT LIAB</v>
          </cell>
        </row>
        <row r="3695">
          <cell r="C3695" t="str">
            <v>EH   G57650J695USD</v>
          </cell>
          <cell r="D3695" t="str">
            <v>DADAB***</v>
          </cell>
          <cell r="E3695" t="str">
            <v>CON PAYABLES</v>
          </cell>
          <cell r="F3695" t="str">
            <v>Balance Sheet</v>
          </cell>
          <cell r="G3695">
            <v>-2103.41</v>
          </cell>
          <cell r="H3695">
            <v>-2084.36</v>
          </cell>
          <cell r="I3695">
            <v>1.84</v>
          </cell>
          <cell r="J3695">
            <v>1.83</v>
          </cell>
          <cell r="K3695">
            <v>0</v>
          </cell>
          <cell r="L3695">
            <v>0</v>
          </cell>
          <cell r="M3695">
            <v>0</v>
          </cell>
          <cell r="N3695">
            <v>0</v>
          </cell>
          <cell r="O3695">
            <v>0</v>
          </cell>
          <cell r="P3695">
            <v>0</v>
          </cell>
          <cell r="Q3695">
            <v>0</v>
          </cell>
          <cell r="R3695">
            <v>0</v>
          </cell>
          <cell r="S3695">
            <v>-4184.1000000000004</v>
          </cell>
          <cell r="T3695" t="str">
            <v>USD</v>
          </cell>
          <cell r="U3695" t="str">
            <v>LIABILITIES</v>
          </cell>
          <cell r="V3695" t="str">
            <v>CURRENT LIAB</v>
          </cell>
        </row>
        <row r="3696">
          <cell r="C3696" t="str">
            <v>EH   G57650J699USD</v>
          </cell>
          <cell r="D3696" t="str">
            <v>DADAB***</v>
          </cell>
          <cell r="E3696" t="str">
            <v>CON PAYABLES</v>
          </cell>
          <cell r="F3696" t="str">
            <v>Balance Sheet</v>
          </cell>
          <cell r="G3696">
            <v>-1.04</v>
          </cell>
          <cell r="H3696">
            <v>-1.03</v>
          </cell>
          <cell r="I3696">
            <v>-1.0900000000000001</v>
          </cell>
          <cell r="J3696">
            <v>-1.08</v>
          </cell>
          <cell r="K3696">
            <v>0</v>
          </cell>
          <cell r="L3696">
            <v>0</v>
          </cell>
          <cell r="M3696">
            <v>0</v>
          </cell>
          <cell r="N3696">
            <v>0</v>
          </cell>
          <cell r="O3696">
            <v>0</v>
          </cell>
          <cell r="P3696">
            <v>0</v>
          </cell>
          <cell r="Q3696">
            <v>0</v>
          </cell>
          <cell r="R3696">
            <v>0</v>
          </cell>
          <cell r="S3696">
            <v>-4.24</v>
          </cell>
          <cell r="T3696" t="str">
            <v>USD</v>
          </cell>
          <cell r="U3696" t="str">
            <v>LIABILITIES</v>
          </cell>
          <cell r="V3696" t="str">
            <v>CURRENT LIAB</v>
          </cell>
        </row>
        <row r="3697">
          <cell r="C3697" t="str">
            <v>ZM   G7799001USD</v>
          </cell>
          <cell r="D3697" t="str">
            <v>CBHAA***</v>
          </cell>
          <cell r="E3697" t="str">
            <v>INTANGIBLES</v>
          </cell>
          <cell r="F3697" t="str">
            <v>Balance Sheet</v>
          </cell>
          <cell r="G3697">
            <v>0</v>
          </cell>
          <cell r="H3697">
            <v>0</v>
          </cell>
          <cell r="I3697">
            <v>0</v>
          </cell>
          <cell r="J3697">
            <v>0</v>
          </cell>
          <cell r="K3697">
            <v>0</v>
          </cell>
          <cell r="L3697">
            <v>0</v>
          </cell>
          <cell r="M3697">
            <v>0</v>
          </cell>
          <cell r="N3697">
            <v>0</v>
          </cell>
          <cell r="O3697">
            <v>0</v>
          </cell>
          <cell r="P3697">
            <v>0</v>
          </cell>
          <cell r="Q3697">
            <v>0</v>
          </cell>
          <cell r="R3697">
            <v>0</v>
          </cell>
          <cell r="S3697">
            <v>0</v>
          </cell>
          <cell r="T3697" t="str">
            <v>USD</v>
          </cell>
          <cell r="U3697" t="str">
            <v>ASSETS</v>
          </cell>
          <cell r="V3697" t="str">
            <v>OTHER ASSETS</v>
          </cell>
        </row>
        <row r="3698">
          <cell r="C3698" t="str">
            <v>EH   G57650S301USD</v>
          </cell>
          <cell r="D3698" t="str">
            <v>DADAB***</v>
          </cell>
          <cell r="E3698" t="str">
            <v>CON PAYABLES</v>
          </cell>
          <cell r="F3698" t="str">
            <v>Balance Sheet</v>
          </cell>
          <cell r="G3698">
            <v>0</v>
          </cell>
          <cell r="H3698">
            <v>0</v>
          </cell>
          <cell r="I3698">
            <v>0</v>
          </cell>
          <cell r="J3698">
            <v>0</v>
          </cell>
          <cell r="K3698">
            <v>0</v>
          </cell>
          <cell r="L3698">
            <v>0</v>
          </cell>
          <cell r="M3698">
            <v>0</v>
          </cell>
          <cell r="N3698">
            <v>0</v>
          </cell>
          <cell r="O3698">
            <v>-692.76</v>
          </cell>
          <cell r="P3698">
            <v>-0.43</v>
          </cell>
          <cell r="Q3698">
            <v>0</v>
          </cell>
          <cell r="R3698">
            <v>0</v>
          </cell>
          <cell r="S3698">
            <v>-693.18999999999994</v>
          </cell>
          <cell r="T3698" t="str">
            <v>USD</v>
          </cell>
          <cell r="U3698" t="str">
            <v>LIABILITIES</v>
          </cell>
          <cell r="V3698" t="str">
            <v>CURRENT LIAB</v>
          </cell>
        </row>
        <row r="3699">
          <cell r="C3699" t="str">
            <v>EH   G57700EHUSD</v>
          </cell>
          <cell r="D3699" t="str">
            <v>DAFC****</v>
          </cell>
          <cell r="E3699" t="str">
            <v>OTHER</v>
          </cell>
          <cell r="F3699" t="str">
            <v>Balance Sheet</v>
          </cell>
          <cell r="G3699">
            <v>-520211.59</v>
          </cell>
          <cell r="H3699">
            <v>-519833.06</v>
          </cell>
          <cell r="I3699">
            <v>-557881.63</v>
          </cell>
          <cell r="J3699">
            <v>-562772.93000000005</v>
          </cell>
          <cell r="K3699">
            <v>-609216.9</v>
          </cell>
          <cell r="L3699">
            <v>-618334.27</v>
          </cell>
          <cell r="M3699">
            <v>-628480.93999999994</v>
          </cell>
          <cell r="N3699">
            <v>-19724.93</v>
          </cell>
          <cell r="O3699">
            <v>-29859.85</v>
          </cell>
          <cell r="P3699">
            <v>-40085.730000000003</v>
          </cell>
          <cell r="Q3699">
            <v>-50690.05</v>
          </cell>
          <cell r="R3699">
            <v>-0.02</v>
          </cell>
          <cell r="S3699">
            <v>-4157091.9</v>
          </cell>
          <cell r="T3699" t="str">
            <v>USD</v>
          </cell>
          <cell r="U3699" t="str">
            <v>LIABILITIES</v>
          </cell>
          <cell r="V3699" t="str">
            <v>CURRENT LIAB</v>
          </cell>
        </row>
        <row r="3700">
          <cell r="C3700" t="str">
            <v>EH   G98530EHUSD</v>
          </cell>
          <cell r="D3700" t="str">
            <v>EF******</v>
          </cell>
          <cell r="E3700" t="str">
            <v>IC CLEARING</v>
          </cell>
          <cell r="F3700" t="str">
            <v>Balance Sheet</v>
          </cell>
          <cell r="G3700">
            <v>3372794</v>
          </cell>
          <cell r="H3700">
            <v>3372794</v>
          </cell>
          <cell r="I3700">
            <v>3372794</v>
          </cell>
          <cell r="J3700">
            <v>3372794</v>
          </cell>
          <cell r="K3700">
            <v>3372794</v>
          </cell>
          <cell r="L3700">
            <v>3372794</v>
          </cell>
          <cell r="M3700">
            <v>3372794</v>
          </cell>
          <cell r="N3700">
            <v>3372794</v>
          </cell>
          <cell r="O3700">
            <v>3372794</v>
          </cell>
          <cell r="P3700">
            <v>3372794</v>
          </cell>
          <cell r="Q3700">
            <v>3372794</v>
          </cell>
          <cell r="R3700">
            <v>3372794</v>
          </cell>
          <cell r="S3700">
            <v>40473528</v>
          </cell>
          <cell r="T3700" t="str">
            <v>USD</v>
          </cell>
          <cell r="U3700" t="str">
            <v>EQUITY</v>
          </cell>
          <cell r="V3700" t="str">
            <v>EQUITY</v>
          </cell>
        </row>
        <row r="3701">
          <cell r="C3701" t="str">
            <v>EH   G98531EHUSD</v>
          </cell>
          <cell r="D3701" t="str">
            <v>EF******</v>
          </cell>
          <cell r="E3701" t="str">
            <v>IC CLEARING</v>
          </cell>
          <cell r="F3701" t="str">
            <v>Balance Sheet</v>
          </cell>
          <cell r="G3701">
            <v>-3185364.99</v>
          </cell>
          <cell r="H3701">
            <v>-3078708.05</v>
          </cell>
          <cell r="I3701">
            <v>-3150262.28</v>
          </cell>
          <cell r="J3701">
            <v>-3063402.27</v>
          </cell>
          <cell r="K3701">
            <v>-3037801.5</v>
          </cell>
          <cell r="L3701">
            <v>-3272894.18</v>
          </cell>
          <cell r="M3701">
            <v>-3883068.47</v>
          </cell>
          <cell r="N3701">
            <v>-2961330.07</v>
          </cell>
          <cell r="O3701">
            <v>-2972483.06</v>
          </cell>
          <cell r="P3701">
            <v>-3069693.4</v>
          </cell>
          <cell r="Q3701">
            <v>-2905875.85</v>
          </cell>
          <cell r="R3701">
            <v>-2882624.46</v>
          </cell>
          <cell r="S3701">
            <v>-37463508.579999998</v>
          </cell>
          <cell r="T3701" t="str">
            <v>USD</v>
          </cell>
          <cell r="U3701" t="str">
            <v>EQUITY</v>
          </cell>
          <cell r="V3701" t="str">
            <v>EQUITY</v>
          </cell>
        </row>
        <row r="3702">
          <cell r="C3702" t="str">
            <v>EH   H08630EHUSD</v>
          </cell>
          <cell r="D3702" t="str">
            <v>EC******</v>
          </cell>
          <cell r="E3702" t="str">
            <v>PROFIT EMPLOYED</v>
          </cell>
          <cell r="F3702" t="str">
            <v>Balance Sheet</v>
          </cell>
          <cell r="G3702">
            <v>1147973.03</v>
          </cell>
          <cell r="H3702">
            <v>1174543.01</v>
          </cell>
          <cell r="I3702">
            <v>1216156.51</v>
          </cell>
          <cell r="J3702">
            <v>1207433.29</v>
          </cell>
          <cell r="K3702">
            <v>1280626.43</v>
          </cell>
          <cell r="L3702">
            <v>1320838.77</v>
          </cell>
          <cell r="M3702">
            <v>1291090.68</v>
          </cell>
          <cell r="N3702">
            <v>649161.43999999994</v>
          </cell>
          <cell r="O3702">
            <v>681240.89</v>
          </cell>
          <cell r="P3702">
            <v>720449.93</v>
          </cell>
          <cell r="Q3702">
            <v>752560.01</v>
          </cell>
          <cell r="R3702">
            <v>761078.88</v>
          </cell>
          <cell r="S3702">
            <v>12203152.869999999</v>
          </cell>
          <cell r="T3702" t="str">
            <v>USD</v>
          </cell>
          <cell r="U3702" t="str">
            <v>EQUITY</v>
          </cell>
          <cell r="V3702" t="str">
            <v>EQUITY</v>
          </cell>
        </row>
        <row r="3703">
          <cell r="C3703" t="str">
            <v>EI   A0002084USD</v>
          </cell>
          <cell r="D3703" t="str">
            <v>CABB****</v>
          </cell>
          <cell r="E3703" t="str">
            <v>CASH</v>
          </cell>
          <cell r="F3703" t="str">
            <v>Balance Sheet</v>
          </cell>
          <cell r="G3703">
            <v>-0.02</v>
          </cell>
          <cell r="H3703">
            <v>-0.02</v>
          </cell>
          <cell r="I3703">
            <v>-0.02</v>
          </cell>
          <cell r="J3703">
            <v>-0.02</v>
          </cell>
          <cell r="K3703">
            <v>-0.02</v>
          </cell>
          <cell r="L3703">
            <v>-0.02</v>
          </cell>
          <cell r="M3703">
            <v>-0.02</v>
          </cell>
          <cell r="N3703">
            <v>-0.02</v>
          </cell>
          <cell r="O3703">
            <v>-0.02</v>
          </cell>
          <cell r="P3703">
            <v>-0.02</v>
          </cell>
          <cell r="Q3703">
            <v>-0.02</v>
          </cell>
          <cell r="R3703">
            <v>-0.02</v>
          </cell>
          <cell r="S3703">
            <v>-0.23999999999999996</v>
          </cell>
          <cell r="T3703" t="str">
            <v>USD</v>
          </cell>
          <cell r="U3703" t="str">
            <v>ASSETS</v>
          </cell>
          <cell r="V3703" t="str">
            <v>CURRENT ASSETS</v>
          </cell>
        </row>
        <row r="3704">
          <cell r="C3704" t="str">
            <v>EI   A0002087USD</v>
          </cell>
          <cell r="D3704" t="str">
            <v>CABB****</v>
          </cell>
          <cell r="E3704" t="str">
            <v>CASH</v>
          </cell>
          <cell r="F3704" t="str">
            <v>Balance Sheet</v>
          </cell>
          <cell r="G3704">
            <v>-0.02</v>
          </cell>
          <cell r="H3704">
            <v>-0.02</v>
          </cell>
          <cell r="I3704">
            <v>-0.02</v>
          </cell>
          <cell r="J3704">
            <v>-0.02</v>
          </cell>
          <cell r="K3704">
            <v>-0.02</v>
          </cell>
          <cell r="L3704">
            <v>-0.02</v>
          </cell>
          <cell r="M3704">
            <v>-0.02</v>
          </cell>
          <cell r="N3704">
            <v>-0.02</v>
          </cell>
          <cell r="O3704">
            <v>-0.02</v>
          </cell>
          <cell r="P3704">
            <v>-0.02</v>
          </cell>
          <cell r="Q3704">
            <v>-0.02</v>
          </cell>
          <cell r="R3704">
            <v>-0.02</v>
          </cell>
          <cell r="S3704">
            <v>-0.23999999999999996</v>
          </cell>
          <cell r="T3704" t="str">
            <v>USD</v>
          </cell>
          <cell r="U3704" t="str">
            <v>ASSETS</v>
          </cell>
          <cell r="V3704" t="str">
            <v>CURRENT ASSETS</v>
          </cell>
        </row>
        <row r="3705">
          <cell r="C3705" t="str">
            <v>EI   A0002095USD</v>
          </cell>
          <cell r="D3705" t="str">
            <v>CABB****</v>
          </cell>
          <cell r="E3705" t="str">
            <v>CASH</v>
          </cell>
          <cell r="F3705" t="str">
            <v>Balance Sheet</v>
          </cell>
          <cell r="G3705">
            <v>-0.02</v>
          </cell>
          <cell r="H3705">
            <v>-0.02</v>
          </cell>
          <cell r="I3705">
            <v>-0.02</v>
          </cell>
          <cell r="J3705">
            <v>-0.02</v>
          </cell>
          <cell r="K3705">
            <v>-0.02</v>
          </cell>
          <cell r="L3705">
            <v>-0.02</v>
          </cell>
          <cell r="M3705">
            <v>-0.02</v>
          </cell>
          <cell r="N3705">
            <v>-0.02</v>
          </cell>
          <cell r="O3705">
            <v>-0.02</v>
          </cell>
          <cell r="P3705">
            <v>-0.02</v>
          </cell>
          <cell r="Q3705">
            <v>-0.02</v>
          </cell>
          <cell r="R3705">
            <v>-0.02</v>
          </cell>
          <cell r="S3705">
            <v>-0.23999999999999996</v>
          </cell>
          <cell r="T3705" t="str">
            <v>USD</v>
          </cell>
          <cell r="U3705" t="str">
            <v>ASSETS</v>
          </cell>
          <cell r="V3705" t="str">
            <v>CURRENT ASSETS</v>
          </cell>
        </row>
        <row r="3706">
          <cell r="C3706" t="str">
            <v>EI   A0004084USD</v>
          </cell>
          <cell r="D3706" t="str">
            <v>CABB****</v>
          </cell>
          <cell r="E3706" t="str">
            <v>CASH</v>
          </cell>
          <cell r="F3706" t="str">
            <v>Balance Sheet</v>
          </cell>
          <cell r="G3706">
            <v>407659.97</v>
          </cell>
          <cell r="H3706">
            <v>416440.16</v>
          </cell>
          <cell r="I3706">
            <v>243909.32</v>
          </cell>
          <cell r="J3706">
            <v>343505.63</v>
          </cell>
          <cell r="K3706">
            <v>150422.29</v>
          </cell>
          <cell r="L3706">
            <v>83314.710000000006</v>
          </cell>
          <cell r="M3706">
            <v>784724.74</v>
          </cell>
          <cell r="N3706">
            <v>474910.29</v>
          </cell>
          <cell r="O3706">
            <v>342459.99</v>
          </cell>
          <cell r="P3706">
            <v>418035.43</v>
          </cell>
          <cell r="Q3706">
            <v>507364.63</v>
          </cell>
          <cell r="R3706">
            <v>523781.18</v>
          </cell>
          <cell r="S3706">
            <v>4696528.3400000008</v>
          </cell>
          <cell r="T3706" t="str">
            <v>USD</v>
          </cell>
          <cell r="U3706" t="str">
            <v>ASSETS</v>
          </cell>
          <cell r="V3706" t="str">
            <v>CURRENT ASSETS</v>
          </cell>
        </row>
        <row r="3707">
          <cell r="C3707" t="str">
            <v>EI   A0007001USD</v>
          </cell>
          <cell r="D3707" t="str">
            <v>CABB****</v>
          </cell>
          <cell r="E3707" t="str">
            <v>CASH</v>
          </cell>
          <cell r="F3707" t="str">
            <v>Balance Sheet</v>
          </cell>
          <cell r="G3707">
            <v>-0.01</v>
          </cell>
          <cell r="H3707">
            <v>-0.01</v>
          </cell>
          <cell r="I3707">
            <v>-0.01</v>
          </cell>
          <cell r="J3707">
            <v>-0.01</v>
          </cell>
          <cell r="K3707">
            <v>-0.01</v>
          </cell>
          <cell r="L3707">
            <v>-0.01</v>
          </cell>
          <cell r="M3707">
            <v>-0.01</v>
          </cell>
          <cell r="N3707">
            <v>-0.01</v>
          </cell>
          <cell r="O3707">
            <v>-0.01</v>
          </cell>
          <cell r="P3707">
            <v>-0.01</v>
          </cell>
          <cell r="Q3707">
            <v>-0.01</v>
          </cell>
          <cell r="R3707">
            <v>-0.01</v>
          </cell>
          <cell r="S3707">
            <v>-0.11999999999999998</v>
          </cell>
          <cell r="T3707" t="str">
            <v>USD</v>
          </cell>
          <cell r="U3707" t="str">
            <v>ASSETS</v>
          </cell>
          <cell r="V3707" t="str">
            <v>CURRENT ASSETS</v>
          </cell>
        </row>
        <row r="3708">
          <cell r="C3708" t="str">
            <v>EI   A00070EIUSD</v>
          </cell>
          <cell r="D3708" t="str">
            <v>CABB****</v>
          </cell>
          <cell r="E3708" t="str">
            <v>CASH</v>
          </cell>
          <cell r="F3708" t="str">
            <v>Balance Sheet</v>
          </cell>
          <cell r="G3708">
            <v>-0.04</v>
          </cell>
          <cell r="H3708">
            <v>-0.04</v>
          </cell>
          <cell r="I3708">
            <v>-0.04</v>
          </cell>
          <cell r="J3708">
            <v>-0.05</v>
          </cell>
          <cell r="K3708">
            <v>-0.05</v>
          </cell>
          <cell r="L3708">
            <v>-0.05</v>
          </cell>
          <cell r="M3708">
            <v>-0.05</v>
          </cell>
          <cell r="N3708">
            <v>-0.05</v>
          </cell>
          <cell r="O3708">
            <v>-0.05</v>
          </cell>
          <cell r="P3708">
            <v>-0.04</v>
          </cell>
          <cell r="Q3708">
            <v>-0.04</v>
          </cell>
          <cell r="R3708">
            <v>-0.04</v>
          </cell>
          <cell r="S3708">
            <v>-0.53999999999999992</v>
          </cell>
          <cell r="T3708" t="str">
            <v>USD</v>
          </cell>
          <cell r="U3708" t="str">
            <v>ASSETS</v>
          </cell>
          <cell r="V3708" t="str">
            <v>CURRENT ASSETS</v>
          </cell>
        </row>
        <row r="3709">
          <cell r="C3709" t="str">
            <v>EI   G069203693USD</v>
          </cell>
          <cell r="D3709" t="str">
            <v>DADD****</v>
          </cell>
          <cell r="E3709" t="str">
            <v>CON PAYABLES</v>
          </cell>
          <cell r="F3709" t="str">
            <v>Balance Sheet</v>
          </cell>
          <cell r="G3709">
            <v>-1908645.86</v>
          </cell>
          <cell r="H3709">
            <v>-1785353.31</v>
          </cell>
          <cell r="I3709">
            <v>-1963820.4</v>
          </cell>
          <cell r="J3709">
            <v>-1896736.04</v>
          </cell>
          <cell r="K3709">
            <v>-1987791.92</v>
          </cell>
          <cell r="L3709">
            <v>-1030907.24</v>
          </cell>
          <cell r="M3709">
            <v>-2443694.73</v>
          </cell>
          <cell r="N3709">
            <v>-763572.8</v>
          </cell>
          <cell r="O3709">
            <v>-830656.12</v>
          </cell>
          <cell r="P3709">
            <v>-767774.74</v>
          </cell>
          <cell r="Q3709">
            <v>-788453.21</v>
          </cell>
          <cell r="R3709">
            <v>-591586.62</v>
          </cell>
          <cell r="S3709">
            <v>-16758992.99</v>
          </cell>
          <cell r="T3709" t="str">
            <v>USD</v>
          </cell>
          <cell r="U3709" t="str">
            <v>LIABILITIES</v>
          </cell>
          <cell r="V3709" t="str">
            <v>CURRENT LIAB</v>
          </cell>
        </row>
        <row r="3710">
          <cell r="C3710" t="str">
            <v>EI   G3716001USD</v>
          </cell>
          <cell r="D3710" t="str">
            <v>DACN****</v>
          </cell>
          <cell r="E3710" t="str">
            <v>WAGES</v>
          </cell>
          <cell r="F3710" t="str">
            <v>Balance Sheet</v>
          </cell>
          <cell r="G3710">
            <v>-218058.38</v>
          </cell>
          <cell r="H3710">
            <v>-214382.07999999999</v>
          </cell>
          <cell r="I3710">
            <v>-0.01</v>
          </cell>
          <cell r="J3710">
            <v>-0.01</v>
          </cell>
          <cell r="K3710">
            <v>-0.01</v>
          </cell>
          <cell r="L3710">
            <v>-0.01</v>
          </cell>
          <cell r="M3710">
            <v>-0.01</v>
          </cell>
          <cell r="N3710">
            <v>-0.01</v>
          </cell>
          <cell r="O3710">
            <v>-0.01</v>
          </cell>
          <cell r="P3710">
            <v>-0.01</v>
          </cell>
          <cell r="Q3710">
            <v>-0.01</v>
          </cell>
          <cell r="R3710">
            <v>-0.01</v>
          </cell>
          <cell r="S3710">
            <v>-432440.56000000006</v>
          </cell>
          <cell r="T3710" t="str">
            <v>USD</v>
          </cell>
          <cell r="U3710" t="str">
            <v>LIABILITIES</v>
          </cell>
          <cell r="V3710" t="str">
            <v>CURRENT LIAB</v>
          </cell>
        </row>
        <row r="3711">
          <cell r="C3711" t="str">
            <v>EI   G37210EIUSD</v>
          </cell>
          <cell r="D3711" t="str">
            <v>DACN****</v>
          </cell>
          <cell r="E3711" t="str">
            <v>WAGES</v>
          </cell>
          <cell r="F3711" t="str">
            <v>Balance Sheet</v>
          </cell>
          <cell r="G3711">
            <v>492.68</v>
          </cell>
          <cell r="H3711">
            <v>515.91999999999996</v>
          </cell>
          <cell r="I3711">
            <v>-1196.55</v>
          </cell>
          <cell r="J3711">
            <v>11.74</v>
          </cell>
          <cell r="K3711">
            <v>1350.35</v>
          </cell>
          <cell r="L3711">
            <v>1775.55</v>
          </cell>
          <cell r="M3711">
            <v>1777.74</v>
          </cell>
          <cell r="N3711">
            <v>1859.47</v>
          </cell>
          <cell r="O3711">
            <v>3277.42</v>
          </cell>
          <cell r="P3711">
            <v>-4389.57</v>
          </cell>
          <cell r="Q3711">
            <v>3754.02</v>
          </cell>
          <cell r="R3711">
            <v>3598.55</v>
          </cell>
          <cell r="S3711">
            <v>12827.32</v>
          </cell>
          <cell r="T3711" t="str">
            <v>USD</v>
          </cell>
          <cell r="U3711" t="str">
            <v>LIABILITIES</v>
          </cell>
          <cell r="V3711" t="str">
            <v>CURRENT LIAB</v>
          </cell>
        </row>
        <row r="3712">
          <cell r="C3712" t="str">
            <v>EI   G37230EI03USD</v>
          </cell>
          <cell r="D3712" t="str">
            <v>DACI****</v>
          </cell>
          <cell r="E3712" t="str">
            <v>WAGES</v>
          </cell>
          <cell r="F3712" t="str">
            <v>Balance Sheet</v>
          </cell>
          <cell r="G3712">
            <v>-6822.81</v>
          </cell>
          <cell r="H3712">
            <v>-7407.48</v>
          </cell>
          <cell r="I3712">
            <v>-11663.39</v>
          </cell>
          <cell r="J3712">
            <v>-14012.2</v>
          </cell>
          <cell r="K3712">
            <v>-17525.64</v>
          </cell>
          <cell r="L3712">
            <v>-20107.689999999999</v>
          </cell>
          <cell r="M3712">
            <v>-22725.040000000001</v>
          </cell>
          <cell r="N3712">
            <v>-25622.41</v>
          </cell>
          <cell r="O3712">
            <v>-17261.62</v>
          </cell>
          <cell r="P3712">
            <v>-20218.66</v>
          </cell>
          <cell r="Q3712">
            <v>-23288.36</v>
          </cell>
          <cell r="R3712">
            <v>-0.05</v>
          </cell>
          <cell r="S3712">
            <v>-186655.34999999998</v>
          </cell>
          <cell r="T3712" t="str">
            <v>USD</v>
          </cell>
          <cell r="U3712" t="str">
            <v>LIABILITIES</v>
          </cell>
          <cell r="V3712" t="str">
            <v>CURRENT LIAB</v>
          </cell>
        </row>
        <row r="3713">
          <cell r="C3713" t="str">
            <v>EI   G3725005EIUSD</v>
          </cell>
          <cell r="D3713" t="str">
            <v>DACN****</v>
          </cell>
          <cell r="E3713" t="str">
            <v>WAGES</v>
          </cell>
          <cell r="F3713" t="str">
            <v>Balance Sheet</v>
          </cell>
          <cell r="G3713">
            <v>-0.02</v>
          </cell>
          <cell r="H3713">
            <v>-0.02</v>
          </cell>
          <cell r="I3713">
            <v>-0.02</v>
          </cell>
          <cell r="J3713">
            <v>-0.02</v>
          </cell>
          <cell r="K3713">
            <v>-0.02</v>
          </cell>
          <cell r="L3713">
            <v>-0.02</v>
          </cell>
          <cell r="M3713">
            <v>-0.02</v>
          </cell>
          <cell r="N3713">
            <v>-0.02</v>
          </cell>
          <cell r="O3713">
            <v>-0.02</v>
          </cell>
          <cell r="P3713">
            <v>-0.02</v>
          </cell>
          <cell r="Q3713">
            <v>-0.02</v>
          </cell>
          <cell r="R3713">
            <v>-0.02</v>
          </cell>
          <cell r="S3713">
            <v>-0.23999999999999996</v>
          </cell>
          <cell r="T3713" t="str">
            <v>USD</v>
          </cell>
          <cell r="U3713" t="str">
            <v>LIABILITIES</v>
          </cell>
          <cell r="V3713" t="str">
            <v>CURRENT LIAB</v>
          </cell>
        </row>
        <row r="3714">
          <cell r="C3714" t="str">
            <v>EI   G3725020EIUSD</v>
          </cell>
          <cell r="D3714" t="str">
            <v>DACN****</v>
          </cell>
          <cell r="E3714" t="str">
            <v>WAGES</v>
          </cell>
          <cell r="F3714" t="str">
            <v>Balance Sheet</v>
          </cell>
          <cell r="G3714">
            <v>-4139.83</v>
          </cell>
          <cell r="H3714">
            <v>-4055.97</v>
          </cell>
          <cell r="I3714">
            <v>-5012.5200000000004</v>
          </cell>
          <cell r="J3714">
            <v>-4333.16</v>
          </cell>
          <cell r="K3714">
            <v>-5643.11</v>
          </cell>
          <cell r="L3714">
            <v>-4916.47</v>
          </cell>
          <cell r="M3714">
            <v>-5464.68</v>
          </cell>
          <cell r="N3714">
            <v>-4464.47</v>
          </cell>
          <cell r="O3714">
            <v>-4584.3599999999997</v>
          </cell>
          <cell r="P3714">
            <v>-5369.53</v>
          </cell>
          <cell r="Q3714">
            <v>-5913.27</v>
          </cell>
          <cell r="R3714">
            <v>-4686.8599999999997</v>
          </cell>
          <cell r="S3714">
            <v>-58584.23000000001</v>
          </cell>
          <cell r="T3714" t="str">
            <v>USD</v>
          </cell>
          <cell r="U3714" t="str">
            <v>LIABILITIES</v>
          </cell>
          <cell r="V3714" t="str">
            <v>CURRENT LIAB</v>
          </cell>
        </row>
        <row r="3715">
          <cell r="C3715" t="str">
            <v>EI   G4736010EIUSD</v>
          </cell>
          <cell r="D3715" t="str">
            <v>DABBC***</v>
          </cell>
          <cell r="E3715" t="str">
            <v>ACCRUED</v>
          </cell>
          <cell r="F3715" t="str">
            <v>Balance Sheet</v>
          </cell>
          <cell r="G3715">
            <v>-71448.710000000006</v>
          </cell>
          <cell r="H3715">
            <v>-67870.06</v>
          </cell>
          <cell r="I3715">
            <v>-171826.37</v>
          </cell>
          <cell r="J3715">
            <v>-182862.84</v>
          </cell>
          <cell r="K3715">
            <v>2853.97</v>
          </cell>
          <cell r="L3715">
            <v>472.89</v>
          </cell>
          <cell r="M3715">
            <v>-9061.74</v>
          </cell>
          <cell r="N3715">
            <v>9866.92</v>
          </cell>
          <cell r="O3715">
            <v>-126337.91</v>
          </cell>
          <cell r="P3715">
            <v>-134600.31</v>
          </cell>
          <cell r="Q3715">
            <v>-120338.94</v>
          </cell>
          <cell r="R3715">
            <v>-115931.92</v>
          </cell>
          <cell r="S3715">
            <v>-987085.0199999999</v>
          </cell>
          <cell r="T3715" t="str">
            <v>USD</v>
          </cell>
          <cell r="U3715" t="str">
            <v>LIABILITIES</v>
          </cell>
          <cell r="V3715" t="str">
            <v>CURRENT LIAB</v>
          </cell>
        </row>
        <row r="3716">
          <cell r="C3716" t="str">
            <v>EI   G57200EIUSD</v>
          </cell>
          <cell r="D3716" t="str">
            <v>DABBDC**</v>
          </cell>
          <cell r="E3716" t="str">
            <v>ACCRUED</v>
          </cell>
          <cell r="F3716" t="str">
            <v>Balance Sheet</v>
          </cell>
          <cell r="G3716">
            <v>-56644.72</v>
          </cell>
          <cell r="H3716">
            <v>-23648.57</v>
          </cell>
          <cell r="I3716">
            <v>-41259.54</v>
          </cell>
          <cell r="J3716">
            <v>-54606.73</v>
          </cell>
          <cell r="K3716">
            <v>-80922.64</v>
          </cell>
          <cell r="L3716">
            <v>-29903.32</v>
          </cell>
          <cell r="M3716">
            <v>-22670.28</v>
          </cell>
          <cell r="N3716">
            <v>-44696.23</v>
          </cell>
          <cell r="O3716">
            <v>-42307.55</v>
          </cell>
          <cell r="P3716">
            <v>-33864.230000000003</v>
          </cell>
          <cell r="Q3716">
            <v>-44580.57</v>
          </cell>
          <cell r="R3716">
            <v>-96959.54</v>
          </cell>
          <cell r="S3716">
            <v>-572063.92000000004</v>
          </cell>
          <cell r="T3716" t="str">
            <v>USD</v>
          </cell>
          <cell r="U3716" t="str">
            <v>LIABILITIES</v>
          </cell>
          <cell r="V3716" t="str">
            <v>CURRENT LIAB</v>
          </cell>
        </row>
        <row r="3717">
          <cell r="C3717" t="str">
            <v>EI   G5742001EIUSD</v>
          </cell>
          <cell r="D3717" t="str">
            <v>DACN****</v>
          </cell>
          <cell r="E3717" t="str">
            <v>WAGES</v>
          </cell>
          <cell r="F3717" t="str">
            <v>Balance Sheet</v>
          </cell>
          <cell r="G3717">
            <v>-6505.9</v>
          </cell>
          <cell r="H3717">
            <v>-6376.28</v>
          </cell>
          <cell r="I3717">
            <v>-7352.6</v>
          </cell>
          <cell r="J3717">
            <v>-6387.52</v>
          </cell>
          <cell r="K3717">
            <v>-7754.81</v>
          </cell>
          <cell r="L3717">
            <v>-6378.21</v>
          </cell>
          <cell r="M3717">
            <v>-8111.67</v>
          </cell>
          <cell r="N3717">
            <v>-8217.3700000000008</v>
          </cell>
          <cell r="O3717">
            <v>3372.23</v>
          </cell>
          <cell r="P3717">
            <v>-11819.84</v>
          </cell>
          <cell r="Q3717">
            <v>-3505.96</v>
          </cell>
          <cell r="R3717">
            <v>-12136.72</v>
          </cell>
          <cell r="S3717">
            <v>-81174.650000000009</v>
          </cell>
          <cell r="T3717" t="str">
            <v>USD</v>
          </cell>
          <cell r="U3717" t="str">
            <v>LIABILITIES</v>
          </cell>
          <cell r="V3717" t="str">
            <v>CURRENT LIAB</v>
          </cell>
        </row>
        <row r="3718">
          <cell r="C3718" t="str">
            <v>EI   G575503693USD</v>
          </cell>
          <cell r="D3718" t="str">
            <v>DADE****</v>
          </cell>
          <cell r="E3718" t="str">
            <v>CON PAYABLES</v>
          </cell>
          <cell r="F3718" t="str">
            <v>Balance Sheet</v>
          </cell>
          <cell r="G3718">
            <v>-6217.83</v>
          </cell>
          <cell r="H3718">
            <v>-10201.030000000001</v>
          </cell>
          <cell r="I3718">
            <v>-14805.57</v>
          </cell>
          <cell r="J3718">
            <v>-3203.78</v>
          </cell>
          <cell r="K3718">
            <v>-6269.68</v>
          </cell>
          <cell r="L3718">
            <v>-8793.5</v>
          </cell>
          <cell r="M3718">
            <v>-1907.51</v>
          </cell>
          <cell r="N3718">
            <v>-3860.53</v>
          </cell>
          <cell r="O3718">
            <v>-4847.7700000000004</v>
          </cell>
          <cell r="P3718">
            <v>-952.47</v>
          </cell>
          <cell r="Q3718">
            <v>-1812.42</v>
          </cell>
          <cell r="R3718">
            <v>-2685.8</v>
          </cell>
          <cell r="S3718">
            <v>-65557.89</v>
          </cell>
          <cell r="T3718" t="str">
            <v>USD</v>
          </cell>
          <cell r="U3718" t="str">
            <v>LIABILITIES</v>
          </cell>
          <cell r="V3718" t="str">
            <v>CURRENT LIAB</v>
          </cell>
        </row>
        <row r="3719">
          <cell r="C3719" t="str">
            <v>EI   G576000101USD</v>
          </cell>
          <cell r="D3719" t="str">
            <v>DADAB***</v>
          </cell>
          <cell r="E3719" t="str">
            <v>CON PAYABLES</v>
          </cell>
          <cell r="F3719" t="str">
            <v>Balance Sheet</v>
          </cell>
          <cell r="G3719">
            <v>-164277.12</v>
          </cell>
          <cell r="H3719">
            <v>135631.15</v>
          </cell>
          <cell r="I3719">
            <v>829.46</v>
          </cell>
          <cell r="J3719">
            <v>262.55</v>
          </cell>
          <cell r="K3719">
            <v>-385.65</v>
          </cell>
          <cell r="L3719">
            <v>-95.93</v>
          </cell>
          <cell r="M3719">
            <v>448.65</v>
          </cell>
          <cell r="N3719">
            <v>464.61</v>
          </cell>
          <cell r="O3719">
            <v>572.94000000000005</v>
          </cell>
          <cell r="P3719">
            <v>-505.44</v>
          </cell>
          <cell r="Q3719">
            <v>-361.21</v>
          </cell>
          <cell r="R3719">
            <v>-344.43</v>
          </cell>
          <cell r="S3719">
            <v>-27760.420000000002</v>
          </cell>
          <cell r="T3719" t="str">
            <v>USD</v>
          </cell>
          <cell r="U3719" t="str">
            <v>LIABILITIES</v>
          </cell>
          <cell r="V3719" t="str">
            <v>CURRENT LIAB</v>
          </cell>
        </row>
        <row r="3720">
          <cell r="C3720" t="str">
            <v>EI   G576003601USD</v>
          </cell>
          <cell r="D3720" t="str">
            <v>DADAB***</v>
          </cell>
          <cell r="E3720" t="str">
            <v>CON PAYABLES</v>
          </cell>
          <cell r="F3720" t="str">
            <v>Balance Sheet</v>
          </cell>
          <cell r="G3720">
            <v>5.4</v>
          </cell>
          <cell r="H3720">
            <v>5.4</v>
          </cell>
          <cell r="I3720">
            <v>5.4</v>
          </cell>
          <cell r="J3720">
            <v>5.4</v>
          </cell>
          <cell r="K3720">
            <v>5.4</v>
          </cell>
          <cell r="L3720">
            <v>5.4</v>
          </cell>
          <cell r="M3720">
            <v>5.4</v>
          </cell>
          <cell r="N3720">
            <v>5.4</v>
          </cell>
          <cell r="O3720">
            <v>5.4</v>
          </cell>
          <cell r="P3720">
            <v>5.4</v>
          </cell>
          <cell r="Q3720">
            <v>5.4</v>
          </cell>
          <cell r="R3720">
            <v>2480.69</v>
          </cell>
          <cell r="S3720">
            <v>2540.09</v>
          </cell>
          <cell r="T3720" t="str">
            <v>USD</v>
          </cell>
          <cell r="U3720" t="str">
            <v>LIABILITIES</v>
          </cell>
          <cell r="V3720" t="str">
            <v>CURRENT LIAB</v>
          </cell>
        </row>
        <row r="3721">
          <cell r="C3721" t="str">
            <v>EI   G576003603USD</v>
          </cell>
          <cell r="D3721" t="str">
            <v>DADE****</v>
          </cell>
          <cell r="E3721" t="str">
            <v>CON PAYABLES</v>
          </cell>
          <cell r="F3721" t="str">
            <v>Balance Sheet</v>
          </cell>
          <cell r="G3721">
            <v>-0.01</v>
          </cell>
          <cell r="H3721">
            <v>-0.01</v>
          </cell>
          <cell r="I3721">
            <v>-0.01</v>
          </cell>
          <cell r="J3721">
            <v>-0.01</v>
          </cell>
          <cell r="K3721">
            <v>-0.01</v>
          </cell>
          <cell r="L3721">
            <v>-0.01</v>
          </cell>
          <cell r="M3721">
            <v>-0.01</v>
          </cell>
          <cell r="N3721">
            <v>-0.01</v>
          </cell>
          <cell r="O3721">
            <v>-0.01</v>
          </cell>
          <cell r="P3721">
            <v>-0.01</v>
          </cell>
          <cell r="Q3721">
            <v>-0.01</v>
          </cell>
          <cell r="R3721">
            <v>-0.01</v>
          </cell>
          <cell r="S3721">
            <v>-0.11999999999999998</v>
          </cell>
          <cell r="T3721" t="str">
            <v>USD</v>
          </cell>
          <cell r="U3721" t="str">
            <v>LIABILITIES</v>
          </cell>
          <cell r="V3721" t="str">
            <v>CURRENT LIAB</v>
          </cell>
        </row>
        <row r="3722">
          <cell r="C3722" t="str">
            <v>EI   G576003605USD</v>
          </cell>
          <cell r="D3722" t="str">
            <v>DADD****</v>
          </cell>
          <cell r="E3722" t="str">
            <v>CON PAYABLES</v>
          </cell>
          <cell r="F3722" t="str">
            <v>Balance Sheet</v>
          </cell>
          <cell r="G3722">
            <v>-0.01</v>
          </cell>
          <cell r="H3722">
            <v>-0.01</v>
          </cell>
          <cell r="I3722">
            <v>-0.01</v>
          </cell>
          <cell r="J3722">
            <v>-0.01</v>
          </cell>
          <cell r="K3722">
            <v>-0.01</v>
          </cell>
          <cell r="L3722">
            <v>-0.01</v>
          </cell>
          <cell r="M3722">
            <v>-0.01</v>
          </cell>
          <cell r="N3722">
            <v>-0.01</v>
          </cell>
          <cell r="O3722">
            <v>-0.01</v>
          </cell>
          <cell r="P3722">
            <v>-0.01</v>
          </cell>
          <cell r="Q3722">
            <v>-0.01</v>
          </cell>
          <cell r="R3722">
            <v>-0.01</v>
          </cell>
          <cell r="S3722">
            <v>-0.11999999999999998</v>
          </cell>
          <cell r="T3722" t="str">
            <v>USD</v>
          </cell>
          <cell r="U3722" t="str">
            <v>LIABILITIES</v>
          </cell>
          <cell r="V3722" t="str">
            <v>CURRENT LIAB</v>
          </cell>
        </row>
        <row r="3723">
          <cell r="C3723" t="str">
            <v>EI   G57600AO01USD</v>
          </cell>
          <cell r="D3723" t="str">
            <v>DADAB***</v>
          </cell>
          <cell r="E3723" t="str">
            <v>CON PAYABLES</v>
          </cell>
          <cell r="F3723" t="str">
            <v>Balance Sheet</v>
          </cell>
          <cell r="G3723">
            <v>1126.43</v>
          </cell>
          <cell r="H3723">
            <v>1126.43</v>
          </cell>
          <cell r="I3723">
            <v>1126.43</v>
          </cell>
          <cell r="J3723">
            <v>1126.43</v>
          </cell>
          <cell r="K3723">
            <v>1126.43</v>
          </cell>
          <cell r="L3723">
            <v>1126.43</v>
          </cell>
          <cell r="M3723">
            <v>1126.43</v>
          </cell>
          <cell r="N3723">
            <v>1126.43</v>
          </cell>
          <cell r="O3723">
            <v>1126.43</v>
          </cell>
          <cell r="P3723">
            <v>1126.43</v>
          </cell>
          <cell r="Q3723">
            <v>0</v>
          </cell>
          <cell r="R3723">
            <v>0</v>
          </cell>
          <cell r="S3723">
            <v>11264.300000000001</v>
          </cell>
          <cell r="T3723" t="str">
            <v>USD</v>
          </cell>
          <cell r="U3723" t="str">
            <v>LIABILITIES</v>
          </cell>
          <cell r="V3723" t="str">
            <v>CURRENT LIAB</v>
          </cell>
        </row>
        <row r="3724">
          <cell r="C3724" t="str">
            <v>EI   G57600BU01USD</v>
          </cell>
          <cell r="D3724" t="str">
            <v>DADAB***</v>
          </cell>
          <cell r="E3724" t="str">
            <v>CON PAYABLES</v>
          </cell>
          <cell r="F3724" t="str">
            <v>Balance Sheet</v>
          </cell>
          <cell r="G3724">
            <v>-6076.11</v>
          </cell>
          <cell r="H3724">
            <v>-135356.37</v>
          </cell>
          <cell r="I3724">
            <v>-80665.16</v>
          </cell>
          <cell r="J3724">
            <v>122617.12</v>
          </cell>
          <cell r="K3724">
            <v>130141.98</v>
          </cell>
          <cell r="L3724">
            <v>-92046.68</v>
          </cell>
          <cell r="M3724">
            <v>-114152.78</v>
          </cell>
          <cell r="N3724">
            <v>-109238.92</v>
          </cell>
          <cell r="O3724">
            <v>-90046.61</v>
          </cell>
          <cell r="P3724">
            <v>-74434.52</v>
          </cell>
          <cell r="Q3724">
            <v>-96005.45</v>
          </cell>
          <cell r="R3724">
            <v>-58684.12</v>
          </cell>
          <cell r="S3724">
            <v>-603947.62</v>
          </cell>
          <cell r="T3724" t="str">
            <v>USD</v>
          </cell>
          <cell r="U3724" t="str">
            <v>LIABILITIES</v>
          </cell>
          <cell r="V3724" t="str">
            <v>CURRENT LIAB</v>
          </cell>
        </row>
        <row r="3725">
          <cell r="C3725" t="str">
            <v>EI   G57600GU01USD</v>
          </cell>
          <cell r="D3725" t="str">
            <v>DADAB***</v>
          </cell>
          <cell r="E3725" t="str">
            <v>CON PAYABLES</v>
          </cell>
          <cell r="F3725" t="str">
            <v>Balance Sheet</v>
          </cell>
          <cell r="G3725">
            <v>0.01</v>
          </cell>
          <cell r="H3725">
            <v>0.01</v>
          </cell>
          <cell r="I3725">
            <v>0.01</v>
          </cell>
          <cell r="J3725">
            <v>0.01</v>
          </cell>
          <cell r="K3725">
            <v>0.01</v>
          </cell>
          <cell r="L3725">
            <v>0.01</v>
          </cell>
          <cell r="M3725">
            <v>0.01</v>
          </cell>
          <cell r="N3725">
            <v>0.01</v>
          </cell>
          <cell r="O3725">
            <v>0.01</v>
          </cell>
          <cell r="P3725">
            <v>0.01</v>
          </cell>
          <cell r="Q3725">
            <v>0.01</v>
          </cell>
          <cell r="R3725">
            <v>0</v>
          </cell>
          <cell r="S3725">
            <v>0.10999999999999999</v>
          </cell>
          <cell r="T3725" t="str">
            <v>USD</v>
          </cell>
          <cell r="U3725" t="str">
            <v>LIABILITIES</v>
          </cell>
          <cell r="V3725" t="str">
            <v>CURRENT LIAB</v>
          </cell>
        </row>
        <row r="3726">
          <cell r="C3726" t="str">
            <v>EI   G57600J601USD</v>
          </cell>
          <cell r="D3726" t="str">
            <v>DADAB***</v>
          </cell>
          <cell r="E3726" t="str">
            <v>CON PAYABLES</v>
          </cell>
          <cell r="F3726" t="str">
            <v>Balance Sheet</v>
          </cell>
          <cell r="G3726">
            <v>-123422</v>
          </cell>
          <cell r="H3726">
            <v>-249024.77</v>
          </cell>
          <cell r="I3726">
            <v>-370260.44</v>
          </cell>
          <cell r="J3726">
            <v>-433865.91</v>
          </cell>
          <cell r="K3726">
            <v>-188444.62</v>
          </cell>
          <cell r="L3726">
            <v>-99119.98</v>
          </cell>
          <cell r="M3726">
            <v>-242356.08</v>
          </cell>
          <cell r="N3726">
            <v>-232042.82</v>
          </cell>
          <cell r="O3726">
            <v>-230543.54</v>
          </cell>
          <cell r="P3726">
            <v>-158335.85</v>
          </cell>
          <cell r="Q3726">
            <v>-134768.9</v>
          </cell>
          <cell r="R3726">
            <v>-132104.53</v>
          </cell>
          <cell r="S3726">
            <v>-2594289.4399999995</v>
          </cell>
          <cell r="T3726" t="str">
            <v>USD</v>
          </cell>
          <cell r="U3726" t="str">
            <v>LIABILITIES</v>
          </cell>
          <cell r="V3726" t="str">
            <v>CURRENT LIAB</v>
          </cell>
        </row>
        <row r="3727">
          <cell r="C3727" t="str">
            <v>EI   G57600J695USD</v>
          </cell>
          <cell r="D3727" t="str">
            <v>DADAB***</v>
          </cell>
          <cell r="E3727" t="str">
            <v>CON PAYABLES</v>
          </cell>
          <cell r="F3727" t="str">
            <v>Balance Sheet</v>
          </cell>
          <cell r="G3727">
            <v>-400.6</v>
          </cell>
          <cell r="H3727">
            <v>136054.31</v>
          </cell>
          <cell r="I3727">
            <v>225112.63</v>
          </cell>
          <cell r="J3727">
            <v>227984.48</v>
          </cell>
          <cell r="K3727">
            <v>210915.18</v>
          </cell>
          <cell r="L3727">
            <v>-27023.21</v>
          </cell>
          <cell r="M3727">
            <v>116194.2</v>
          </cell>
          <cell r="N3727">
            <v>108857.89</v>
          </cell>
          <cell r="O3727">
            <v>109449.11</v>
          </cell>
          <cell r="P3727">
            <v>-9361.2099999999991</v>
          </cell>
          <cell r="Q3727">
            <v>-12042.53</v>
          </cell>
          <cell r="R3727">
            <v>-10299.09</v>
          </cell>
          <cell r="S3727">
            <v>1075441.1599999999</v>
          </cell>
          <cell r="T3727" t="str">
            <v>USD</v>
          </cell>
          <cell r="U3727" t="str">
            <v>LIABILITIES</v>
          </cell>
          <cell r="V3727" t="str">
            <v>CURRENT LIAB</v>
          </cell>
        </row>
        <row r="3728">
          <cell r="C3728" t="str">
            <v>EI   G57600J901USD</v>
          </cell>
          <cell r="D3728" t="str">
            <v>DADAB***</v>
          </cell>
          <cell r="E3728" t="str">
            <v>CON PAYABLES</v>
          </cell>
          <cell r="F3728" t="str">
            <v>Balance Sheet</v>
          </cell>
          <cell r="G3728">
            <v>-0.01</v>
          </cell>
          <cell r="H3728">
            <v>-0.01</v>
          </cell>
          <cell r="I3728">
            <v>-0.01</v>
          </cell>
          <cell r="J3728">
            <v>-0.01</v>
          </cell>
          <cell r="K3728">
            <v>-0.01</v>
          </cell>
          <cell r="L3728">
            <v>-0.01</v>
          </cell>
          <cell r="M3728">
            <v>-0.01</v>
          </cell>
          <cell r="N3728">
            <v>-0.01</v>
          </cell>
          <cell r="O3728">
            <v>-0.01</v>
          </cell>
          <cell r="P3728">
            <v>-0.01</v>
          </cell>
          <cell r="Q3728">
            <v>-0.01</v>
          </cell>
          <cell r="R3728">
            <v>0</v>
          </cell>
          <cell r="S3728">
            <v>-0.10999999999999999</v>
          </cell>
          <cell r="T3728" t="str">
            <v>USD</v>
          </cell>
          <cell r="U3728" t="str">
            <v>LIABILITIES</v>
          </cell>
          <cell r="V3728" t="str">
            <v>CURRENT LIAB</v>
          </cell>
        </row>
        <row r="3729">
          <cell r="C3729" t="str">
            <v>EI   G57600NB01USD</v>
          </cell>
          <cell r="D3729" t="str">
            <v>DADAB***</v>
          </cell>
          <cell r="E3729" t="str">
            <v>CON PAYABLES</v>
          </cell>
          <cell r="F3729" t="str">
            <v>Balance Sheet</v>
          </cell>
          <cell r="G3729">
            <v>-0.06</v>
          </cell>
          <cell r="H3729">
            <v>-0.06</v>
          </cell>
          <cell r="I3729">
            <v>-0.06</v>
          </cell>
          <cell r="J3729">
            <v>-0.06</v>
          </cell>
          <cell r="K3729">
            <v>-0.06</v>
          </cell>
          <cell r="L3729">
            <v>-0.06</v>
          </cell>
          <cell r="M3729">
            <v>-0.06</v>
          </cell>
          <cell r="N3729">
            <v>-0.06</v>
          </cell>
          <cell r="O3729">
            <v>-0.06</v>
          </cell>
          <cell r="P3729">
            <v>15228.65</v>
          </cell>
          <cell r="Q3729">
            <v>-0.06</v>
          </cell>
          <cell r="R3729">
            <v>28596.03</v>
          </cell>
          <cell r="S3729">
            <v>43824.08</v>
          </cell>
          <cell r="T3729" t="str">
            <v>USD</v>
          </cell>
          <cell r="U3729" t="str">
            <v>LIABILITIES</v>
          </cell>
          <cell r="V3729" t="str">
            <v>CURRENT LIAB</v>
          </cell>
        </row>
        <row r="3730">
          <cell r="C3730" t="str">
            <v>EI   G57600RB01USD</v>
          </cell>
          <cell r="D3730" t="str">
            <v>DADAB***</v>
          </cell>
          <cell r="E3730" t="str">
            <v>CON PAYABLES</v>
          </cell>
          <cell r="F3730" t="str">
            <v>Balance Sheet</v>
          </cell>
          <cell r="G3730">
            <v>-3072.37</v>
          </cell>
          <cell r="H3730">
            <v>0.03</v>
          </cell>
          <cell r="I3730">
            <v>0.03</v>
          </cell>
          <cell r="J3730">
            <v>738.38</v>
          </cell>
          <cell r="K3730">
            <v>0.02</v>
          </cell>
          <cell r="L3730">
            <v>0.02</v>
          </cell>
          <cell r="M3730">
            <v>0.02</v>
          </cell>
          <cell r="N3730">
            <v>0.02</v>
          </cell>
          <cell r="O3730">
            <v>0.02</v>
          </cell>
          <cell r="P3730">
            <v>2231.25</v>
          </cell>
          <cell r="Q3730">
            <v>2265.67</v>
          </cell>
          <cell r="R3730">
            <v>2171.84</v>
          </cell>
          <cell r="S3730">
            <v>4334.93</v>
          </cell>
          <cell r="T3730" t="str">
            <v>USD</v>
          </cell>
          <cell r="U3730" t="str">
            <v>LIABILITIES</v>
          </cell>
          <cell r="V3730" t="str">
            <v>CURRENT LIAB</v>
          </cell>
        </row>
        <row r="3731">
          <cell r="C3731" t="str">
            <v>EI   G57600S301USD</v>
          </cell>
          <cell r="D3731" t="str">
            <v>DADAB***</v>
          </cell>
          <cell r="E3731" t="str">
            <v>CON PAYABLES</v>
          </cell>
          <cell r="F3731" t="str">
            <v>Balance Sheet</v>
          </cell>
          <cell r="G3731">
            <v>-60.65</v>
          </cell>
          <cell r="H3731">
            <v>-59.63</v>
          </cell>
          <cell r="I3731">
            <v>0</v>
          </cell>
          <cell r="J3731">
            <v>0</v>
          </cell>
          <cell r="K3731">
            <v>0</v>
          </cell>
          <cell r="L3731">
            <v>0</v>
          </cell>
          <cell r="M3731">
            <v>0</v>
          </cell>
          <cell r="N3731">
            <v>0</v>
          </cell>
          <cell r="O3731">
            <v>0</v>
          </cell>
          <cell r="P3731">
            <v>1400.03</v>
          </cell>
          <cell r="Q3731">
            <v>1421.62</v>
          </cell>
          <cell r="R3731">
            <v>1362.75</v>
          </cell>
          <cell r="S3731">
            <v>4064.12</v>
          </cell>
          <cell r="T3731" t="str">
            <v>USD</v>
          </cell>
          <cell r="U3731" t="str">
            <v>LIABILITIES</v>
          </cell>
          <cell r="V3731" t="str">
            <v>CURRENT LIAB</v>
          </cell>
        </row>
        <row r="3732">
          <cell r="C3732" t="str">
            <v>EI   G57600YS01USD</v>
          </cell>
          <cell r="D3732" t="str">
            <v>DADAB***</v>
          </cell>
          <cell r="E3732" t="str">
            <v>CON PAYABLES</v>
          </cell>
          <cell r="F3732" t="str">
            <v>Balance Sheet</v>
          </cell>
          <cell r="G3732">
            <v>7.0000000000000007E-2</v>
          </cell>
          <cell r="H3732">
            <v>7.0000000000000007E-2</v>
          </cell>
          <cell r="I3732">
            <v>7.0000000000000007E-2</v>
          </cell>
          <cell r="J3732">
            <v>7.0000000000000007E-2</v>
          </cell>
          <cell r="K3732">
            <v>7.0000000000000007E-2</v>
          </cell>
          <cell r="L3732">
            <v>7.0000000000000007E-2</v>
          </cell>
          <cell r="M3732">
            <v>7.0000000000000007E-2</v>
          </cell>
          <cell r="N3732">
            <v>7.0000000000000007E-2</v>
          </cell>
          <cell r="O3732">
            <v>7.0000000000000007E-2</v>
          </cell>
          <cell r="P3732">
            <v>7.0000000000000007E-2</v>
          </cell>
          <cell r="Q3732">
            <v>7.0000000000000007E-2</v>
          </cell>
          <cell r="R3732">
            <v>0</v>
          </cell>
          <cell r="S3732">
            <v>0.77000000000000024</v>
          </cell>
          <cell r="T3732" t="str">
            <v>USD</v>
          </cell>
          <cell r="U3732" t="str">
            <v>LIABILITIES</v>
          </cell>
          <cell r="V3732" t="str">
            <v>CURRENT LIAB</v>
          </cell>
        </row>
        <row r="3733">
          <cell r="C3733" t="str">
            <v>EI   G576200101USD</v>
          </cell>
          <cell r="D3733" t="str">
            <v>DADM****</v>
          </cell>
          <cell r="E3733" t="str">
            <v>CON PAYABLES</v>
          </cell>
          <cell r="F3733" t="str">
            <v>Balance Sheet</v>
          </cell>
          <cell r="G3733">
            <v>135075.76</v>
          </cell>
          <cell r="H3733">
            <v>-167.28</v>
          </cell>
          <cell r="I3733">
            <v>-154.69</v>
          </cell>
          <cell r="J3733">
            <v>-293.29000000000002</v>
          </cell>
          <cell r="K3733">
            <v>-256.51</v>
          </cell>
          <cell r="L3733">
            <v>-328.98</v>
          </cell>
          <cell r="M3733">
            <v>-332.46</v>
          </cell>
          <cell r="N3733">
            <v>-224.71</v>
          </cell>
          <cell r="O3733">
            <v>-157.44</v>
          </cell>
          <cell r="P3733">
            <v>-270.89999999999998</v>
          </cell>
          <cell r="Q3733">
            <v>-75.28</v>
          </cell>
          <cell r="R3733">
            <v>-21255.3</v>
          </cell>
          <cell r="S3733">
            <v>111558.92</v>
          </cell>
          <cell r="T3733" t="str">
            <v>USD</v>
          </cell>
          <cell r="U3733" t="str">
            <v>LIABILITIES</v>
          </cell>
          <cell r="V3733" t="str">
            <v>CURRENT LIAB</v>
          </cell>
        </row>
        <row r="3734">
          <cell r="C3734" t="str">
            <v>EI   G576202401USD</v>
          </cell>
          <cell r="D3734" t="str">
            <v>DADM****</v>
          </cell>
          <cell r="E3734" t="str">
            <v>CON PAYABLES</v>
          </cell>
          <cell r="F3734" t="str">
            <v>Balance Sheet</v>
          </cell>
          <cell r="G3734">
            <v>-588.70000000000005</v>
          </cell>
          <cell r="H3734">
            <v>-588.87</v>
          </cell>
          <cell r="I3734">
            <v>-588.62</v>
          </cell>
          <cell r="J3734">
            <v>-588.46</v>
          </cell>
          <cell r="K3734">
            <v>-35.24</v>
          </cell>
          <cell r="L3734">
            <v>-587.98</v>
          </cell>
          <cell r="M3734">
            <v>-587.29</v>
          </cell>
          <cell r="N3734">
            <v>-587.21</v>
          </cell>
          <cell r="O3734">
            <v>-586.80999999999995</v>
          </cell>
          <cell r="P3734">
            <v>-587.11</v>
          </cell>
          <cell r="Q3734">
            <v>-587.16</v>
          </cell>
          <cell r="R3734">
            <v>-587.32000000000005</v>
          </cell>
          <cell r="S3734">
            <v>-6500.7699999999995</v>
          </cell>
          <cell r="T3734" t="str">
            <v>USD</v>
          </cell>
          <cell r="U3734" t="str">
            <v>LIABILITIES</v>
          </cell>
          <cell r="V3734" t="str">
            <v>CURRENT LIAB</v>
          </cell>
        </row>
        <row r="3735">
          <cell r="C3735" t="str">
            <v>EI   G576203601USD</v>
          </cell>
          <cell r="D3735" t="str">
            <v>DADM****</v>
          </cell>
          <cell r="E3735" t="str">
            <v>CON PAYABLES</v>
          </cell>
          <cell r="F3735" t="str">
            <v>Balance Sheet</v>
          </cell>
          <cell r="G3735">
            <v>-2.52</v>
          </cell>
          <cell r="H3735">
            <v>-2.48</v>
          </cell>
          <cell r="I3735">
            <v>-2.61</v>
          </cell>
          <cell r="J3735">
            <v>-2.6</v>
          </cell>
          <cell r="K3735">
            <v>-0.2</v>
          </cell>
          <cell r="L3735">
            <v>-0.2</v>
          </cell>
          <cell r="M3735">
            <v>-0.2</v>
          </cell>
          <cell r="N3735">
            <v>-0.2</v>
          </cell>
          <cell r="O3735">
            <v>-0.2</v>
          </cell>
          <cell r="P3735">
            <v>-0.2</v>
          </cell>
          <cell r="Q3735">
            <v>-0.2</v>
          </cell>
          <cell r="R3735">
            <v>-0.2</v>
          </cell>
          <cell r="S3735">
            <v>-11.809999999999993</v>
          </cell>
          <cell r="T3735" t="str">
            <v>USD</v>
          </cell>
          <cell r="U3735" t="str">
            <v>LIABILITIES</v>
          </cell>
          <cell r="V3735" t="str">
            <v>CURRENT LIAB</v>
          </cell>
        </row>
        <row r="3736">
          <cell r="C3736" t="str">
            <v>EI   G57620BU01USD</v>
          </cell>
          <cell r="D3736" t="str">
            <v>DADM****</v>
          </cell>
          <cell r="E3736" t="str">
            <v>CON PAYABLES</v>
          </cell>
          <cell r="F3736" t="str">
            <v>Balance Sheet</v>
          </cell>
          <cell r="G3736">
            <v>-0.01</v>
          </cell>
          <cell r="H3736">
            <v>-0.01</v>
          </cell>
          <cell r="I3736">
            <v>-0.01</v>
          </cell>
          <cell r="J3736">
            <v>-0.01</v>
          </cell>
          <cell r="K3736">
            <v>-0.01</v>
          </cell>
          <cell r="L3736">
            <v>-0.01</v>
          </cell>
          <cell r="M3736">
            <v>-0.01</v>
          </cell>
          <cell r="N3736">
            <v>-0.01</v>
          </cell>
          <cell r="O3736">
            <v>-0.01</v>
          </cell>
          <cell r="P3736">
            <v>-0.01</v>
          </cell>
          <cell r="Q3736">
            <v>-0.01</v>
          </cell>
          <cell r="R3736">
            <v>-0.01</v>
          </cell>
          <cell r="S3736">
            <v>-0.11999999999999998</v>
          </cell>
          <cell r="T3736" t="str">
            <v>USD</v>
          </cell>
          <cell r="U3736" t="str">
            <v>LIABILITIES</v>
          </cell>
          <cell r="V3736" t="str">
            <v>CURRENT LIAB</v>
          </cell>
        </row>
        <row r="3737">
          <cell r="C3737" t="str">
            <v>EI   G57620BU93USD</v>
          </cell>
          <cell r="D3737" t="str">
            <v>DADM****</v>
          </cell>
          <cell r="E3737" t="str">
            <v>CON PAYABLES</v>
          </cell>
          <cell r="F3737" t="str">
            <v>Balance Sheet</v>
          </cell>
          <cell r="G3737">
            <v>0.01</v>
          </cell>
          <cell r="H3737">
            <v>0.01</v>
          </cell>
          <cell r="I3737">
            <v>0</v>
          </cell>
          <cell r="J3737">
            <v>0</v>
          </cell>
          <cell r="K3737">
            <v>0</v>
          </cell>
          <cell r="L3737">
            <v>0</v>
          </cell>
          <cell r="M3737">
            <v>0</v>
          </cell>
          <cell r="N3737">
            <v>0</v>
          </cell>
          <cell r="O3737">
            <v>0</v>
          </cell>
          <cell r="P3737">
            <v>0</v>
          </cell>
          <cell r="Q3737">
            <v>0</v>
          </cell>
          <cell r="R3737">
            <v>0</v>
          </cell>
          <cell r="S3737">
            <v>0.02</v>
          </cell>
          <cell r="T3737" t="str">
            <v>USD</v>
          </cell>
          <cell r="U3737" t="str">
            <v>LIABILITIES</v>
          </cell>
          <cell r="V3737" t="str">
            <v>CURRENT LIAB</v>
          </cell>
        </row>
        <row r="3738">
          <cell r="C3738" t="str">
            <v>EI   G57620J601USD</v>
          </cell>
          <cell r="D3738" t="str">
            <v>DADM****</v>
          </cell>
          <cell r="E3738" t="str">
            <v>CON PAYABLES</v>
          </cell>
          <cell r="F3738" t="str">
            <v>Balance Sheet</v>
          </cell>
          <cell r="G3738">
            <v>-0.02</v>
          </cell>
          <cell r="H3738">
            <v>-0.02</v>
          </cell>
          <cell r="I3738">
            <v>-0.02</v>
          </cell>
          <cell r="J3738">
            <v>-0.02</v>
          </cell>
          <cell r="K3738">
            <v>-0.02</v>
          </cell>
          <cell r="L3738">
            <v>-0.02</v>
          </cell>
          <cell r="M3738">
            <v>-0.02</v>
          </cell>
          <cell r="N3738">
            <v>-0.02</v>
          </cell>
          <cell r="O3738">
            <v>-0.02</v>
          </cell>
          <cell r="P3738">
            <v>-0.02</v>
          </cell>
          <cell r="Q3738">
            <v>-0.02</v>
          </cell>
          <cell r="R3738">
            <v>-0.02</v>
          </cell>
          <cell r="S3738">
            <v>-0.23999999999999996</v>
          </cell>
          <cell r="T3738" t="str">
            <v>USD</v>
          </cell>
          <cell r="U3738" t="str">
            <v>LIABILITIES</v>
          </cell>
          <cell r="V3738" t="str">
            <v>CURRENT LIAB</v>
          </cell>
        </row>
        <row r="3739">
          <cell r="C3739" t="str">
            <v>EI   G57620J693USD</v>
          </cell>
          <cell r="D3739" t="str">
            <v>DADM****</v>
          </cell>
          <cell r="E3739" t="str">
            <v>CON PAYABLES</v>
          </cell>
          <cell r="F3739" t="str">
            <v>Balance Sheet</v>
          </cell>
          <cell r="G3739">
            <v>0.01</v>
          </cell>
          <cell r="H3739">
            <v>0.01</v>
          </cell>
          <cell r="I3739">
            <v>0.01</v>
          </cell>
          <cell r="J3739">
            <v>0</v>
          </cell>
          <cell r="K3739">
            <v>0</v>
          </cell>
          <cell r="L3739">
            <v>0</v>
          </cell>
          <cell r="M3739">
            <v>0</v>
          </cell>
          <cell r="N3739">
            <v>0</v>
          </cell>
          <cell r="O3739">
            <v>0</v>
          </cell>
          <cell r="P3739">
            <v>0</v>
          </cell>
          <cell r="Q3739">
            <v>0</v>
          </cell>
          <cell r="R3739">
            <v>0</v>
          </cell>
          <cell r="S3739">
            <v>0.03</v>
          </cell>
          <cell r="T3739" t="str">
            <v>USD</v>
          </cell>
          <cell r="U3739" t="str">
            <v>LIABILITIES</v>
          </cell>
          <cell r="V3739" t="str">
            <v>CURRENT LIAB</v>
          </cell>
        </row>
        <row r="3740">
          <cell r="C3740" t="str">
            <v>EI   G57620NB01USD</v>
          </cell>
          <cell r="D3740" t="str">
            <v>DADM****</v>
          </cell>
          <cell r="E3740" t="str">
            <v>CON PAYABLES</v>
          </cell>
          <cell r="F3740" t="str">
            <v>Balance Sheet</v>
          </cell>
          <cell r="G3740">
            <v>-0.03</v>
          </cell>
          <cell r="H3740">
            <v>-0.03</v>
          </cell>
          <cell r="I3740">
            <v>-0.03</v>
          </cell>
          <cell r="J3740">
            <v>-0.03</v>
          </cell>
          <cell r="K3740">
            <v>-0.03</v>
          </cell>
          <cell r="L3740">
            <v>-0.03</v>
          </cell>
          <cell r="M3740">
            <v>-0.03</v>
          </cell>
          <cell r="N3740">
            <v>-0.03</v>
          </cell>
          <cell r="O3740">
            <v>-0.03</v>
          </cell>
          <cell r="P3740">
            <v>-0.03</v>
          </cell>
          <cell r="Q3740">
            <v>-0.03</v>
          </cell>
          <cell r="R3740">
            <v>-0.03</v>
          </cell>
          <cell r="S3740">
            <v>-0.3600000000000001</v>
          </cell>
          <cell r="T3740" t="str">
            <v>USD</v>
          </cell>
          <cell r="U3740" t="str">
            <v>LIABILITIES</v>
          </cell>
          <cell r="V3740" t="str">
            <v>CURRENT LIAB</v>
          </cell>
        </row>
        <row r="3741">
          <cell r="C3741" t="str">
            <v>EI   G57620S301USD</v>
          </cell>
          <cell r="D3741" t="str">
            <v>DADM****</v>
          </cell>
          <cell r="E3741" t="str">
            <v>CON PAYABLES</v>
          </cell>
          <cell r="F3741" t="str">
            <v>Balance Sheet</v>
          </cell>
          <cell r="G3741">
            <v>0.28999999999999998</v>
          </cell>
          <cell r="H3741">
            <v>0.28999999999999998</v>
          </cell>
          <cell r="I3741">
            <v>0.31</v>
          </cell>
          <cell r="J3741">
            <v>0.3</v>
          </cell>
          <cell r="K3741">
            <v>0</v>
          </cell>
          <cell r="L3741">
            <v>0</v>
          </cell>
          <cell r="M3741">
            <v>0</v>
          </cell>
          <cell r="N3741">
            <v>0</v>
          </cell>
          <cell r="O3741">
            <v>0</v>
          </cell>
          <cell r="P3741">
            <v>0</v>
          </cell>
          <cell r="Q3741">
            <v>0</v>
          </cell>
          <cell r="R3741">
            <v>0</v>
          </cell>
          <cell r="S3741">
            <v>1.19</v>
          </cell>
          <cell r="T3741" t="str">
            <v>USD</v>
          </cell>
          <cell r="U3741" t="str">
            <v>LIABILITIES</v>
          </cell>
          <cell r="V3741" t="str">
            <v>CURRENT LIAB</v>
          </cell>
        </row>
        <row r="3742">
          <cell r="C3742" t="str">
            <v>EI   G57620YS01USD</v>
          </cell>
          <cell r="D3742" t="str">
            <v>DADM****</v>
          </cell>
          <cell r="E3742" t="str">
            <v>CON PAYABLES</v>
          </cell>
          <cell r="F3742" t="str">
            <v>Balance Sheet</v>
          </cell>
          <cell r="G3742">
            <v>-0.03</v>
          </cell>
          <cell r="H3742">
            <v>-0.03</v>
          </cell>
          <cell r="I3742">
            <v>-0.03</v>
          </cell>
          <cell r="J3742">
            <v>-0.03</v>
          </cell>
          <cell r="K3742">
            <v>-0.03</v>
          </cell>
          <cell r="L3742">
            <v>-0.03</v>
          </cell>
          <cell r="M3742">
            <v>-0.03</v>
          </cell>
          <cell r="N3742">
            <v>-0.03</v>
          </cell>
          <cell r="O3742">
            <v>-0.03</v>
          </cell>
          <cell r="P3742">
            <v>-0.03</v>
          </cell>
          <cell r="Q3742">
            <v>-0.03</v>
          </cell>
          <cell r="R3742">
            <v>0</v>
          </cell>
          <cell r="S3742">
            <v>-0.33000000000000007</v>
          </cell>
          <cell r="T3742" t="str">
            <v>USD</v>
          </cell>
          <cell r="U3742" t="str">
            <v>LIABILITIES</v>
          </cell>
          <cell r="V3742" t="str">
            <v>CURRENT LIAB</v>
          </cell>
        </row>
        <row r="3743">
          <cell r="C3743" t="str">
            <v>EI   G57620YS93USD</v>
          </cell>
          <cell r="D3743" t="str">
            <v>DADM****</v>
          </cell>
          <cell r="E3743" t="str">
            <v>CON PAYABLES</v>
          </cell>
          <cell r="F3743" t="str">
            <v>Balance Sheet</v>
          </cell>
          <cell r="G3743">
            <v>0.02</v>
          </cell>
          <cell r="H3743">
            <v>0.02</v>
          </cell>
          <cell r="I3743">
            <v>0.02</v>
          </cell>
          <cell r="J3743">
            <v>0.02</v>
          </cell>
          <cell r="K3743">
            <v>0.02</v>
          </cell>
          <cell r="L3743">
            <v>0.02</v>
          </cell>
          <cell r="M3743">
            <v>0.02</v>
          </cell>
          <cell r="N3743">
            <v>0.02</v>
          </cell>
          <cell r="O3743">
            <v>0.02</v>
          </cell>
          <cell r="P3743">
            <v>0.02</v>
          </cell>
          <cell r="Q3743">
            <v>0.02</v>
          </cell>
          <cell r="R3743">
            <v>0</v>
          </cell>
          <cell r="S3743">
            <v>0.21999999999999997</v>
          </cell>
          <cell r="T3743" t="str">
            <v>USD</v>
          </cell>
          <cell r="U3743" t="str">
            <v>LIABILITIES</v>
          </cell>
          <cell r="V3743" t="str">
            <v>CURRENT LIAB</v>
          </cell>
        </row>
        <row r="3744">
          <cell r="C3744" t="str">
            <v>EI   G576500101USD</v>
          </cell>
          <cell r="D3744" t="str">
            <v>DADAB***</v>
          </cell>
          <cell r="E3744" t="str">
            <v>CON PAYABLES</v>
          </cell>
          <cell r="F3744" t="str">
            <v>Balance Sheet</v>
          </cell>
          <cell r="G3744">
            <v>0.19</v>
          </cell>
          <cell r="H3744">
            <v>0.18</v>
          </cell>
          <cell r="I3744">
            <v>-167.28</v>
          </cell>
          <cell r="J3744">
            <v>45.15</v>
          </cell>
          <cell r="K3744">
            <v>2.83</v>
          </cell>
          <cell r="L3744">
            <v>-2.81</v>
          </cell>
          <cell r="M3744">
            <v>-2.81</v>
          </cell>
          <cell r="N3744">
            <v>256.93</v>
          </cell>
          <cell r="O3744">
            <v>256.67</v>
          </cell>
          <cell r="P3744">
            <v>257.07</v>
          </cell>
          <cell r="Q3744">
            <v>-269.16000000000003</v>
          </cell>
          <cell r="R3744">
            <v>0.7</v>
          </cell>
          <cell r="S3744">
            <v>377.65999999999997</v>
          </cell>
          <cell r="T3744" t="str">
            <v>USD</v>
          </cell>
          <cell r="U3744" t="str">
            <v>LIABILITIES</v>
          </cell>
          <cell r="V3744" t="str">
            <v>CURRENT LIAB</v>
          </cell>
        </row>
        <row r="3745">
          <cell r="C3745" t="str">
            <v>EI   G576503601USD</v>
          </cell>
          <cell r="D3745" t="str">
            <v>DADAB***</v>
          </cell>
          <cell r="E3745" t="str">
            <v>CON PAYABLES</v>
          </cell>
          <cell r="F3745" t="str">
            <v>Balance Sheet</v>
          </cell>
          <cell r="G3745">
            <v>-0.39</v>
          </cell>
          <cell r="H3745">
            <v>-0.38</v>
          </cell>
          <cell r="I3745">
            <v>-0.4</v>
          </cell>
          <cell r="J3745">
            <v>-0.4</v>
          </cell>
          <cell r="K3745">
            <v>-0.02</v>
          </cell>
          <cell r="L3745">
            <v>-0.02</v>
          </cell>
          <cell r="M3745">
            <v>-0.02</v>
          </cell>
          <cell r="N3745">
            <v>-0.02</v>
          </cell>
          <cell r="O3745">
            <v>-0.02</v>
          </cell>
          <cell r="P3745">
            <v>-0.02</v>
          </cell>
          <cell r="Q3745">
            <v>-2476.25</v>
          </cell>
          <cell r="R3745">
            <v>-2475.9</v>
          </cell>
          <cell r="S3745">
            <v>-4953.84</v>
          </cell>
          <cell r="T3745" t="str">
            <v>USD</v>
          </cell>
          <cell r="U3745" t="str">
            <v>LIABILITIES</v>
          </cell>
          <cell r="V3745" t="str">
            <v>CURRENT LIAB</v>
          </cell>
        </row>
        <row r="3746">
          <cell r="C3746" t="str">
            <v>EI   G57650J695USD</v>
          </cell>
          <cell r="D3746" t="str">
            <v>DADAB***</v>
          </cell>
          <cell r="E3746" t="str">
            <v>CON PAYABLES</v>
          </cell>
          <cell r="F3746" t="str">
            <v>Balance Sheet</v>
          </cell>
          <cell r="G3746">
            <v>-19342.259999999998</v>
          </cell>
          <cell r="H3746">
            <v>-19171.38</v>
          </cell>
          <cell r="I3746">
            <v>-1.32</v>
          </cell>
          <cell r="J3746">
            <v>-1.31</v>
          </cell>
          <cell r="K3746">
            <v>0</v>
          </cell>
          <cell r="L3746">
            <v>0</v>
          </cell>
          <cell r="M3746">
            <v>-2717.38</v>
          </cell>
          <cell r="N3746">
            <v>0.06</v>
          </cell>
          <cell r="O3746">
            <v>0.06</v>
          </cell>
          <cell r="P3746">
            <v>0.06</v>
          </cell>
          <cell r="Q3746">
            <v>0.06</v>
          </cell>
          <cell r="R3746">
            <v>0.06</v>
          </cell>
          <cell r="S3746">
            <v>-41233.350000000006</v>
          </cell>
          <cell r="T3746" t="str">
            <v>USD</v>
          </cell>
          <cell r="U3746" t="str">
            <v>LIABILITIES</v>
          </cell>
          <cell r="V3746" t="str">
            <v>CURRENT LIAB</v>
          </cell>
        </row>
        <row r="3747">
          <cell r="C3747" t="str">
            <v>EI   G57650S301USD</v>
          </cell>
          <cell r="D3747" t="str">
            <v>DADAB***</v>
          </cell>
          <cell r="E3747" t="str">
            <v>CON PAYABLES</v>
          </cell>
          <cell r="F3747" t="str">
            <v>Balance Sheet</v>
          </cell>
          <cell r="G3747">
            <v>0</v>
          </cell>
          <cell r="H3747">
            <v>0</v>
          </cell>
          <cell r="I3747">
            <v>0</v>
          </cell>
          <cell r="J3747">
            <v>0</v>
          </cell>
          <cell r="K3747">
            <v>0</v>
          </cell>
          <cell r="L3747">
            <v>0</v>
          </cell>
          <cell r="M3747">
            <v>0</v>
          </cell>
          <cell r="N3747">
            <v>0</v>
          </cell>
          <cell r="O3747">
            <v>-1381.24</v>
          </cell>
          <cell r="P3747">
            <v>-1381.6</v>
          </cell>
          <cell r="Q3747">
            <v>-1381.89</v>
          </cell>
          <cell r="R3747">
            <v>-1382.25</v>
          </cell>
          <cell r="S3747">
            <v>-5526.9800000000005</v>
          </cell>
          <cell r="T3747" t="str">
            <v>USD</v>
          </cell>
          <cell r="U3747" t="str">
            <v>LIABILITIES</v>
          </cell>
          <cell r="V3747" t="str">
            <v>CURRENT LIAB</v>
          </cell>
        </row>
        <row r="3748">
          <cell r="C3748" t="str">
            <v>EI   G57700EIUSD</v>
          </cell>
          <cell r="D3748" t="str">
            <v>DAFC****</v>
          </cell>
          <cell r="E3748" t="str">
            <v>OTHER</v>
          </cell>
          <cell r="F3748" t="str">
            <v>Balance Sheet</v>
          </cell>
          <cell r="G3748">
            <v>-292012.06</v>
          </cell>
          <cell r="H3748">
            <v>-309172.74</v>
          </cell>
          <cell r="I3748">
            <v>-349854.65</v>
          </cell>
          <cell r="J3748">
            <v>-370563.1</v>
          </cell>
          <cell r="K3748">
            <v>-419653.4</v>
          </cell>
          <cell r="L3748">
            <v>-301284.53000000003</v>
          </cell>
          <cell r="M3748">
            <v>-227198.96</v>
          </cell>
          <cell r="N3748">
            <v>-254935.88</v>
          </cell>
          <cell r="O3748">
            <v>-286010.56</v>
          </cell>
          <cell r="P3748">
            <v>-315640.67</v>
          </cell>
          <cell r="Q3748">
            <v>-346788.21</v>
          </cell>
          <cell r="R3748">
            <v>-357616.99</v>
          </cell>
          <cell r="S3748">
            <v>-3830731.75</v>
          </cell>
          <cell r="T3748" t="str">
            <v>USD</v>
          </cell>
          <cell r="U3748" t="str">
            <v>LIABILITIES</v>
          </cell>
          <cell r="V3748" t="str">
            <v>CURRENT LIAB</v>
          </cell>
        </row>
        <row r="3749">
          <cell r="C3749" t="str">
            <v>EI   H08610EIUSD</v>
          </cell>
          <cell r="D3749" t="str">
            <v>EBA*****</v>
          </cell>
          <cell r="E3749" t="str">
            <v>STOCK</v>
          </cell>
          <cell r="F3749" t="str">
            <v>Balance Sheet</v>
          </cell>
          <cell r="G3749">
            <v>-77016.37</v>
          </cell>
          <cell r="H3749">
            <v>-77016.37</v>
          </cell>
          <cell r="I3749">
            <v>-77016.37</v>
          </cell>
          <cell r="J3749">
            <v>-77016.37</v>
          </cell>
          <cell r="K3749">
            <v>-77016.37</v>
          </cell>
          <cell r="L3749">
            <v>-77016.37</v>
          </cell>
          <cell r="M3749">
            <v>-77016.37</v>
          </cell>
          <cell r="N3749">
            <v>-77016.37</v>
          </cell>
          <cell r="O3749">
            <v>-77016.37</v>
          </cell>
          <cell r="P3749">
            <v>-77016.37</v>
          </cell>
          <cell r="Q3749">
            <v>-77016.37</v>
          </cell>
          <cell r="R3749">
            <v>-77016.37</v>
          </cell>
          <cell r="S3749">
            <v>-924196.44</v>
          </cell>
          <cell r="T3749" t="str">
            <v>USD</v>
          </cell>
          <cell r="U3749" t="str">
            <v>EQUITY</v>
          </cell>
          <cell r="V3749" t="str">
            <v>EQUITY</v>
          </cell>
        </row>
        <row r="3750">
          <cell r="C3750" t="str">
            <v>EI   H08620EIUSD</v>
          </cell>
          <cell r="D3750" t="str">
            <v>EBB*****</v>
          </cell>
          <cell r="E3750" t="str">
            <v>STOCK</v>
          </cell>
          <cell r="F3750" t="str">
            <v>Balance Sheet</v>
          </cell>
          <cell r="G3750">
            <v>-2048750</v>
          </cell>
          <cell r="H3750">
            <v>-2048750</v>
          </cell>
          <cell r="I3750">
            <v>-2048750</v>
          </cell>
          <cell r="J3750">
            <v>-2048750</v>
          </cell>
          <cell r="K3750">
            <v>-2048750</v>
          </cell>
          <cell r="L3750">
            <v>-2048750</v>
          </cell>
          <cell r="M3750">
            <v>-2048750</v>
          </cell>
          <cell r="N3750">
            <v>-2048750</v>
          </cell>
          <cell r="O3750">
            <v>-2048750</v>
          </cell>
          <cell r="P3750">
            <v>-2048750</v>
          </cell>
          <cell r="Q3750">
            <v>-2048750</v>
          </cell>
          <cell r="R3750">
            <v>-2048750</v>
          </cell>
          <cell r="S3750">
            <v>-24585000</v>
          </cell>
          <cell r="T3750" t="str">
            <v>USD</v>
          </cell>
          <cell r="U3750" t="str">
            <v>EQUITY</v>
          </cell>
          <cell r="V3750" t="str">
            <v>EQUITY</v>
          </cell>
        </row>
        <row r="3751">
          <cell r="C3751" t="str">
            <v>EI   H08630EIUSD</v>
          </cell>
          <cell r="D3751" t="str">
            <v>EC******</v>
          </cell>
          <cell r="E3751" t="str">
            <v>PROFIT EMPLOYED</v>
          </cell>
          <cell r="F3751" t="str">
            <v>Balance Sheet</v>
          </cell>
          <cell r="G3751">
            <v>-4129236.83</v>
          </cell>
          <cell r="H3751">
            <v>-4135298.84</v>
          </cell>
          <cell r="I3751">
            <v>-4185926.42</v>
          </cell>
          <cell r="J3751">
            <v>-4399081.78</v>
          </cell>
          <cell r="K3751">
            <v>-5002961.2</v>
          </cell>
          <cell r="L3751">
            <v>-4868380.07</v>
          </cell>
          <cell r="M3751">
            <v>-5032915.6900000004</v>
          </cell>
          <cell r="N3751">
            <v>-5039419.13</v>
          </cell>
          <cell r="O3751">
            <v>-5121997.9400000004</v>
          </cell>
          <cell r="P3751">
            <v>-5158083.88</v>
          </cell>
          <cell r="Q3751">
            <v>-5195493.1900000004</v>
          </cell>
          <cell r="R3751">
            <v>-5050085.5</v>
          </cell>
          <cell r="S3751">
            <v>-57318880.469999999</v>
          </cell>
          <cell r="T3751" t="str">
            <v>USD</v>
          </cell>
          <cell r="U3751" t="str">
            <v>EQUITY</v>
          </cell>
          <cell r="V3751" t="str">
            <v>EQUITY</v>
          </cell>
        </row>
        <row r="3752">
          <cell r="C3752" t="str">
            <v>FD   A5193006USD</v>
          </cell>
          <cell r="D3752" t="str">
            <v>CAHC****</v>
          </cell>
          <cell r="E3752" t="str">
            <v>DEF INC TAX</v>
          </cell>
          <cell r="F3752" t="str">
            <v>Balance Sheet</v>
          </cell>
          <cell r="G3752">
            <v>0</v>
          </cell>
          <cell r="H3752">
            <v>0</v>
          </cell>
          <cell r="I3752">
            <v>0</v>
          </cell>
          <cell r="J3752">
            <v>0</v>
          </cell>
          <cell r="K3752">
            <v>0</v>
          </cell>
          <cell r="L3752">
            <v>0</v>
          </cell>
          <cell r="M3752">
            <v>0</v>
          </cell>
          <cell r="N3752">
            <v>0</v>
          </cell>
          <cell r="O3752">
            <v>0</v>
          </cell>
          <cell r="P3752">
            <v>0</v>
          </cell>
          <cell r="Q3752">
            <v>0</v>
          </cell>
          <cell r="R3752">
            <v>440193.89</v>
          </cell>
          <cell r="S3752">
            <v>440193.89</v>
          </cell>
          <cell r="T3752" t="str">
            <v>USD</v>
          </cell>
          <cell r="U3752" t="str">
            <v>ASSETS</v>
          </cell>
          <cell r="V3752" t="str">
            <v>CURRENT ASSETS</v>
          </cell>
        </row>
        <row r="3753">
          <cell r="C3753" t="str">
            <v>FD   C0181005USD</v>
          </cell>
          <cell r="D3753" t="str">
            <v>CAIDFB**</v>
          </cell>
          <cell r="E3753" t="str">
            <v>INVENTORY</v>
          </cell>
          <cell r="F3753" t="str">
            <v>Balance Sheet</v>
          </cell>
          <cell r="G3753">
            <v>0</v>
          </cell>
          <cell r="H3753">
            <v>0</v>
          </cell>
          <cell r="I3753">
            <v>0</v>
          </cell>
          <cell r="J3753">
            <v>0</v>
          </cell>
          <cell r="K3753">
            <v>0</v>
          </cell>
          <cell r="L3753">
            <v>0</v>
          </cell>
          <cell r="M3753">
            <v>0</v>
          </cell>
          <cell r="N3753">
            <v>0</v>
          </cell>
          <cell r="O3753">
            <v>17341.97</v>
          </cell>
          <cell r="P3753">
            <v>27629.54</v>
          </cell>
          <cell r="Q3753">
            <v>4650.3599999999997</v>
          </cell>
          <cell r="R3753">
            <v>5899.82</v>
          </cell>
          <cell r="S3753">
            <v>55521.69</v>
          </cell>
          <cell r="T3753" t="str">
            <v>USD</v>
          </cell>
          <cell r="U3753" t="str">
            <v>ASSETS</v>
          </cell>
          <cell r="V3753" t="str">
            <v>CURRENT ASSETS</v>
          </cell>
        </row>
        <row r="3754">
          <cell r="C3754" t="str">
            <v>FD   G0692026USD</v>
          </cell>
          <cell r="D3754" t="str">
            <v>DADD****</v>
          </cell>
          <cell r="E3754" t="str">
            <v>CON PAYABLES</v>
          </cell>
          <cell r="F3754" t="str">
            <v>Balance Sheet</v>
          </cell>
          <cell r="G3754">
            <v>0</v>
          </cell>
          <cell r="H3754">
            <v>0</v>
          </cell>
          <cell r="I3754">
            <v>0</v>
          </cell>
          <cell r="J3754">
            <v>0</v>
          </cell>
          <cell r="K3754">
            <v>0</v>
          </cell>
          <cell r="L3754">
            <v>0</v>
          </cell>
          <cell r="M3754">
            <v>0</v>
          </cell>
          <cell r="N3754">
            <v>0</v>
          </cell>
          <cell r="O3754">
            <v>0</v>
          </cell>
          <cell r="P3754">
            <v>624236.88</v>
          </cell>
          <cell r="Q3754">
            <v>2159238.46</v>
          </cell>
          <cell r="R3754">
            <v>3327513.14</v>
          </cell>
          <cell r="S3754">
            <v>6110988.4800000004</v>
          </cell>
          <cell r="T3754" t="str">
            <v>USD</v>
          </cell>
          <cell r="U3754" t="str">
            <v>LIABILITIES</v>
          </cell>
          <cell r="V3754" t="str">
            <v>CURRENT LIAB</v>
          </cell>
        </row>
        <row r="3755">
          <cell r="C3755" t="str">
            <v>FD   G5720001USD</v>
          </cell>
          <cell r="D3755" t="str">
            <v>DABBDC**</v>
          </cell>
          <cell r="E3755" t="str">
            <v>ACCRUED</v>
          </cell>
          <cell r="F3755" t="str">
            <v>Balance Sheet</v>
          </cell>
          <cell r="G3755">
            <v>0</v>
          </cell>
          <cell r="H3755">
            <v>0</v>
          </cell>
          <cell r="I3755">
            <v>0</v>
          </cell>
          <cell r="J3755">
            <v>0</v>
          </cell>
          <cell r="K3755">
            <v>0</v>
          </cell>
          <cell r="L3755">
            <v>0</v>
          </cell>
          <cell r="M3755">
            <v>0</v>
          </cell>
          <cell r="N3755">
            <v>0</v>
          </cell>
          <cell r="O3755">
            <v>-210336.72</v>
          </cell>
          <cell r="P3755">
            <v>-289418.15999999997</v>
          </cell>
          <cell r="Q3755">
            <v>-289270.40000000002</v>
          </cell>
          <cell r="R3755">
            <v>-209771.03</v>
          </cell>
          <cell r="S3755">
            <v>-998796.31</v>
          </cell>
          <cell r="T3755" t="str">
            <v>USD</v>
          </cell>
          <cell r="U3755" t="str">
            <v>LIABILITIES</v>
          </cell>
          <cell r="V3755" t="str">
            <v>CURRENT LIAB</v>
          </cell>
        </row>
        <row r="3756">
          <cell r="C3756" t="str">
            <v>FD   G575502604USD</v>
          </cell>
          <cell r="D3756" t="str">
            <v>DADE****</v>
          </cell>
          <cell r="E3756" t="str">
            <v>CON PAYABLES</v>
          </cell>
          <cell r="F3756" t="str">
            <v>Balance Sheet</v>
          </cell>
          <cell r="G3756">
            <v>0</v>
          </cell>
          <cell r="H3756">
            <v>0</v>
          </cell>
          <cell r="I3756">
            <v>0</v>
          </cell>
          <cell r="J3756">
            <v>0</v>
          </cell>
          <cell r="K3756">
            <v>0</v>
          </cell>
          <cell r="L3756">
            <v>0</v>
          </cell>
          <cell r="M3756">
            <v>0</v>
          </cell>
          <cell r="N3756">
            <v>0</v>
          </cell>
          <cell r="O3756">
            <v>0</v>
          </cell>
          <cell r="P3756">
            <v>0</v>
          </cell>
          <cell r="Q3756">
            <v>3574.22</v>
          </cell>
          <cell r="R3756">
            <v>12048.3</v>
          </cell>
          <cell r="S3756">
            <v>15622.519999999999</v>
          </cell>
          <cell r="T3756" t="str">
            <v>USD</v>
          </cell>
          <cell r="U3756" t="str">
            <v>LIABILITIES</v>
          </cell>
          <cell r="V3756" t="str">
            <v>CURRENT LIAB</v>
          </cell>
        </row>
        <row r="3757">
          <cell r="C3757" t="str">
            <v>FD   G576000102USD</v>
          </cell>
          <cell r="D3757" t="str">
            <v>DADAB***</v>
          </cell>
          <cell r="E3757" t="str">
            <v>CON PAYABLES</v>
          </cell>
          <cell r="F3757" t="str">
            <v>Balance Sheet</v>
          </cell>
          <cell r="G3757">
            <v>0</v>
          </cell>
          <cell r="H3757">
            <v>0</v>
          </cell>
          <cell r="I3757">
            <v>0</v>
          </cell>
          <cell r="J3757">
            <v>0</v>
          </cell>
          <cell r="K3757">
            <v>0</v>
          </cell>
          <cell r="L3757">
            <v>0</v>
          </cell>
          <cell r="M3757">
            <v>0</v>
          </cell>
          <cell r="N3757">
            <v>0</v>
          </cell>
          <cell r="O3757">
            <v>-623.95000000000005</v>
          </cell>
          <cell r="P3757">
            <v>214.13</v>
          </cell>
          <cell r="Q3757">
            <v>509.04</v>
          </cell>
          <cell r="R3757">
            <v>0</v>
          </cell>
          <cell r="S3757">
            <v>99.21999999999997</v>
          </cell>
          <cell r="T3757" t="str">
            <v>USD</v>
          </cell>
          <cell r="U3757" t="str">
            <v>LIABILITIES</v>
          </cell>
          <cell r="V3757" t="str">
            <v>CURRENT LIAB</v>
          </cell>
        </row>
        <row r="3758">
          <cell r="C3758" t="str">
            <v>FD   G576000199USD</v>
          </cell>
          <cell r="D3758" t="str">
            <v>DADAB***</v>
          </cell>
          <cell r="E3758" t="str">
            <v>CON PAYABLES</v>
          </cell>
          <cell r="F3758" t="str">
            <v>Balance Sheet</v>
          </cell>
          <cell r="G3758">
            <v>0</v>
          </cell>
          <cell r="H3758">
            <v>0</v>
          </cell>
          <cell r="I3758">
            <v>0</v>
          </cell>
          <cell r="J3758">
            <v>0</v>
          </cell>
          <cell r="K3758">
            <v>0</v>
          </cell>
          <cell r="L3758">
            <v>0</v>
          </cell>
          <cell r="M3758">
            <v>0</v>
          </cell>
          <cell r="N3758">
            <v>0</v>
          </cell>
          <cell r="O3758">
            <v>-46.45</v>
          </cell>
          <cell r="P3758">
            <v>-75.05</v>
          </cell>
          <cell r="Q3758">
            <v>-74.52</v>
          </cell>
          <cell r="R3758">
            <v>0</v>
          </cell>
          <cell r="S3758">
            <v>-196.01999999999998</v>
          </cell>
          <cell r="T3758" t="str">
            <v>USD</v>
          </cell>
          <cell r="U3758" t="str">
            <v>LIABILITIES</v>
          </cell>
          <cell r="V3758" t="str">
            <v>CURRENT LIAB</v>
          </cell>
        </row>
        <row r="3759">
          <cell r="C3759" t="str">
            <v>FD   G576002602USD</v>
          </cell>
          <cell r="D3759" t="str">
            <v>DADAB***</v>
          </cell>
          <cell r="E3759" t="str">
            <v>CON PAYABLES</v>
          </cell>
          <cell r="F3759" t="str">
            <v>Balance Sheet</v>
          </cell>
          <cell r="G3759">
            <v>0</v>
          </cell>
          <cell r="H3759">
            <v>0</v>
          </cell>
          <cell r="I3759">
            <v>0</v>
          </cell>
          <cell r="J3759">
            <v>0</v>
          </cell>
          <cell r="K3759">
            <v>0</v>
          </cell>
          <cell r="L3759">
            <v>0</v>
          </cell>
          <cell r="M3759">
            <v>0</v>
          </cell>
          <cell r="N3759">
            <v>0</v>
          </cell>
          <cell r="O3759">
            <v>-2409017.67</v>
          </cell>
          <cell r="P3759">
            <v>-1437762.55</v>
          </cell>
          <cell r="Q3759">
            <v>565228.03</v>
          </cell>
          <cell r="R3759">
            <v>-1699226.44</v>
          </cell>
          <cell r="S3759">
            <v>-4980778.629999999</v>
          </cell>
          <cell r="T3759" t="str">
            <v>USD</v>
          </cell>
          <cell r="U3759" t="str">
            <v>LIABILITIES</v>
          </cell>
          <cell r="V3759" t="str">
            <v>CURRENT LIAB</v>
          </cell>
        </row>
        <row r="3760">
          <cell r="C3760" t="str">
            <v>FD   G576002699USD</v>
          </cell>
          <cell r="D3760" t="str">
            <v>DADAB***</v>
          </cell>
          <cell r="E3760" t="str">
            <v>CON PAYABLES</v>
          </cell>
          <cell r="F3760" t="str">
            <v>Balance Sheet</v>
          </cell>
          <cell r="G3760">
            <v>0</v>
          </cell>
          <cell r="H3760">
            <v>0</v>
          </cell>
          <cell r="I3760">
            <v>0</v>
          </cell>
          <cell r="J3760">
            <v>0</v>
          </cell>
          <cell r="K3760">
            <v>0</v>
          </cell>
          <cell r="L3760">
            <v>0</v>
          </cell>
          <cell r="M3760">
            <v>0</v>
          </cell>
          <cell r="N3760">
            <v>0</v>
          </cell>
          <cell r="O3760">
            <v>-156755.9</v>
          </cell>
          <cell r="P3760">
            <v>-94265.38</v>
          </cell>
          <cell r="Q3760">
            <v>-42715.81</v>
          </cell>
          <cell r="R3760">
            <v>-20945.5</v>
          </cell>
          <cell r="S3760">
            <v>-314682.58999999997</v>
          </cell>
          <cell r="T3760" t="str">
            <v>USD</v>
          </cell>
          <cell r="U3760" t="str">
            <v>LIABILITIES</v>
          </cell>
          <cell r="V3760" t="str">
            <v>CURRENT LIAB</v>
          </cell>
        </row>
        <row r="3761">
          <cell r="C3761" t="str">
            <v>FD   G57600DG01USD</v>
          </cell>
          <cell r="D3761" t="str">
            <v>DADAB***</v>
          </cell>
          <cell r="E3761" t="str">
            <v>CON PAYABLES</v>
          </cell>
          <cell r="F3761" t="str">
            <v>Balance Sheet</v>
          </cell>
          <cell r="G3761">
            <v>0</v>
          </cell>
          <cell r="H3761">
            <v>0</v>
          </cell>
          <cell r="I3761">
            <v>0</v>
          </cell>
          <cell r="J3761">
            <v>0</v>
          </cell>
          <cell r="K3761">
            <v>0</v>
          </cell>
          <cell r="L3761">
            <v>0</v>
          </cell>
          <cell r="M3761">
            <v>0</v>
          </cell>
          <cell r="N3761">
            <v>0</v>
          </cell>
          <cell r="O3761">
            <v>-0.01</v>
          </cell>
          <cell r="P3761">
            <v>-0.01</v>
          </cell>
          <cell r="Q3761">
            <v>-0.01</v>
          </cell>
          <cell r="R3761">
            <v>-0.01</v>
          </cell>
          <cell r="S3761">
            <v>-0.04</v>
          </cell>
          <cell r="T3761" t="str">
            <v>USD</v>
          </cell>
          <cell r="U3761" t="str">
            <v>LIABILITIES</v>
          </cell>
          <cell r="V3761" t="str">
            <v>CURRENT LIAB</v>
          </cell>
        </row>
        <row r="3762">
          <cell r="C3762" t="str">
            <v>FD   G57600DH02USD</v>
          </cell>
          <cell r="D3762" t="str">
            <v>DADAB***</v>
          </cell>
          <cell r="E3762" t="str">
            <v>CON PAYABLES</v>
          </cell>
          <cell r="F3762" t="str">
            <v>Balance Sheet</v>
          </cell>
          <cell r="G3762">
            <v>0</v>
          </cell>
          <cell r="H3762">
            <v>0</v>
          </cell>
          <cell r="I3762">
            <v>0</v>
          </cell>
          <cell r="J3762">
            <v>0</v>
          </cell>
          <cell r="K3762">
            <v>0</v>
          </cell>
          <cell r="L3762">
            <v>0</v>
          </cell>
          <cell r="M3762">
            <v>0</v>
          </cell>
          <cell r="N3762">
            <v>0</v>
          </cell>
          <cell r="O3762">
            <v>-4431.07</v>
          </cell>
          <cell r="P3762">
            <v>-13293.23</v>
          </cell>
          <cell r="Q3762">
            <v>15728.94</v>
          </cell>
          <cell r="R3762">
            <v>-2322.59</v>
          </cell>
          <cell r="S3762">
            <v>-4317.9499999999989</v>
          </cell>
          <cell r="T3762" t="str">
            <v>USD</v>
          </cell>
          <cell r="U3762" t="str">
            <v>LIABILITIES</v>
          </cell>
          <cell r="V3762" t="str">
            <v>CURRENT LIAB</v>
          </cell>
        </row>
        <row r="3763">
          <cell r="C3763" t="str">
            <v>FD   G57600DH99USD</v>
          </cell>
          <cell r="D3763" t="str">
            <v>DADAB***</v>
          </cell>
          <cell r="E3763" t="str">
            <v>CON PAYABLES</v>
          </cell>
          <cell r="F3763" t="str">
            <v>Balance Sheet</v>
          </cell>
          <cell r="G3763">
            <v>0</v>
          </cell>
          <cell r="H3763">
            <v>0</v>
          </cell>
          <cell r="I3763">
            <v>0</v>
          </cell>
          <cell r="J3763">
            <v>0</v>
          </cell>
          <cell r="K3763">
            <v>0</v>
          </cell>
          <cell r="L3763">
            <v>0</v>
          </cell>
          <cell r="M3763">
            <v>0</v>
          </cell>
          <cell r="N3763">
            <v>0</v>
          </cell>
          <cell r="O3763">
            <v>-264.70999999999998</v>
          </cell>
          <cell r="P3763">
            <v>-465.08</v>
          </cell>
          <cell r="Q3763">
            <v>0</v>
          </cell>
          <cell r="R3763">
            <v>0</v>
          </cell>
          <cell r="S3763">
            <v>-729.79</v>
          </cell>
          <cell r="T3763" t="str">
            <v>USD</v>
          </cell>
          <cell r="U3763" t="str">
            <v>LIABILITIES</v>
          </cell>
          <cell r="V3763" t="str">
            <v>CURRENT LIAB</v>
          </cell>
        </row>
        <row r="3764">
          <cell r="C3764" t="str">
            <v>FD   G57600JG04USD</v>
          </cell>
          <cell r="D3764" t="str">
            <v>DADAB***</v>
          </cell>
          <cell r="E3764" t="str">
            <v>CON PAYABLES</v>
          </cell>
          <cell r="F3764" t="str">
            <v>Balance Sheet</v>
          </cell>
          <cell r="G3764">
            <v>0</v>
          </cell>
          <cell r="H3764">
            <v>0</v>
          </cell>
          <cell r="I3764">
            <v>0</v>
          </cell>
          <cell r="J3764">
            <v>0</v>
          </cell>
          <cell r="K3764">
            <v>0</v>
          </cell>
          <cell r="L3764">
            <v>0</v>
          </cell>
          <cell r="M3764">
            <v>0</v>
          </cell>
          <cell r="N3764">
            <v>0</v>
          </cell>
          <cell r="O3764">
            <v>-4493.5</v>
          </cell>
          <cell r="P3764">
            <v>-5961.08</v>
          </cell>
          <cell r="Q3764">
            <v>-7133.75</v>
          </cell>
          <cell r="R3764">
            <v>-7133.75</v>
          </cell>
          <cell r="S3764">
            <v>-24722.080000000002</v>
          </cell>
          <cell r="T3764" t="str">
            <v>USD</v>
          </cell>
          <cell r="U3764" t="str">
            <v>LIABILITIES</v>
          </cell>
          <cell r="V3764" t="str">
            <v>CURRENT LIAB</v>
          </cell>
        </row>
        <row r="3765">
          <cell r="C3765" t="str">
            <v>FD   G57600JG99USD</v>
          </cell>
          <cell r="D3765" t="str">
            <v>DADAB***</v>
          </cell>
          <cell r="E3765" t="str">
            <v>CON PAYABLES</v>
          </cell>
          <cell r="F3765" t="str">
            <v>Balance Sheet</v>
          </cell>
          <cell r="G3765">
            <v>0</v>
          </cell>
          <cell r="H3765">
            <v>0</v>
          </cell>
          <cell r="I3765">
            <v>0</v>
          </cell>
          <cell r="J3765">
            <v>0</v>
          </cell>
          <cell r="K3765">
            <v>0</v>
          </cell>
          <cell r="L3765">
            <v>0</v>
          </cell>
          <cell r="M3765">
            <v>0</v>
          </cell>
          <cell r="N3765">
            <v>0</v>
          </cell>
          <cell r="O3765">
            <v>-583.1</v>
          </cell>
          <cell r="P3765">
            <v>-799.72</v>
          </cell>
          <cell r="Q3765">
            <v>-795.67</v>
          </cell>
          <cell r="R3765">
            <v>0</v>
          </cell>
          <cell r="S3765">
            <v>-2178.4900000000002</v>
          </cell>
          <cell r="T3765" t="str">
            <v>USD</v>
          </cell>
          <cell r="U3765" t="str">
            <v>LIABILITIES</v>
          </cell>
          <cell r="V3765" t="str">
            <v>CURRENT LIAB</v>
          </cell>
        </row>
        <row r="3766">
          <cell r="C3766" t="str">
            <v>FD   G57600LC02USD</v>
          </cell>
          <cell r="D3766" t="str">
            <v>DADAB***</v>
          </cell>
          <cell r="E3766" t="str">
            <v>CON PAYABLES</v>
          </cell>
          <cell r="F3766" t="str">
            <v>Balance Sheet</v>
          </cell>
          <cell r="G3766">
            <v>0</v>
          </cell>
          <cell r="H3766">
            <v>0</v>
          </cell>
          <cell r="I3766">
            <v>0</v>
          </cell>
          <cell r="J3766">
            <v>0</v>
          </cell>
          <cell r="K3766">
            <v>0</v>
          </cell>
          <cell r="L3766">
            <v>0</v>
          </cell>
          <cell r="M3766">
            <v>0</v>
          </cell>
          <cell r="N3766">
            <v>0</v>
          </cell>
          <cell r="O3766">
            <v>0</v>
          </cell>
          <cell r="P3766">
            <v>0</v>
          </cell>
          <cell r="Q3766">
            <v>-46425</v>
          </cell>
          <cell r="R3766">
            <v>-123850.44</v>
          </cell>
          <cell r="S3766">
            <v>-170275.44</v>
          </cell>
          <cell r="T3766" t="str">
            <v>USD</v>
          </cell>
          <cell r="U3766" t="str">
            <v>LIABILITIES</v>
          </cell>
          <cell r="V3766" t="str">
            <v>CURRENT LIAB</v>
          </cell>
        </row>
        <row r="3767">
          <cell r="C3767" t="str">
            <v>FD   G57600LC99USD</v>
          </cell>
          <cell r="D3767" t="str">
            <v>DADAB***</v>
          </cell>
          <cell r="E3767" t="str">
            <v>CON PAYABLES</v>
          </cell>
          <cell r="F3767" t="str">
            <v>Balance Sheet</v>
          </cell>
          <cell r="G3767">
            <v>0</v>
          </cell>
          <cell r="H3767">
            <v>0</v>
          </cell>
          <cell r="I3767">
            <v>0</v>
          </cell>
          <cell r="J3767">
            <v>0</v>
          </cell>
          <cell r="K3767">
            <v>0</v>
          </cell>
          <cell r="L3767">
            <v>0</v>
          </cell>
          <cell r="M3767">
            <v>0</v>
          </cell>
          <cell r="N3767">
            <v>0</v>
          </cell>
          <cell r="O3767">
            <v>0</v>
          </cell>
          <cell r="P3767">
            <v>0</v>
          </cell>
          <cell r="Q3767">
            <v>0</v>
          </cell>
          <cell r="R3767">
            <v>0</v>
          </cell>
          <cell r="S3767">
            <v>0</v>
          </cell>
          <cell r="T3767" t="str">
            <v>USD</v>
          </cell>
          <cell r="U3767" t="str">
            <v>LIABILITIES</v>
          </cell>
          <cell r="V3767" t="str">
            <v>CURRENT LIAB</v>
          </cell>
        </row>
        <row r="3768">
          <cell r="C3768" t="str">
            <v>FD   G57600S301USD</v>
          </cell>
          <cell r="D3768" t="str">
            <v>DADAB***</v>
          </cell>
          <cell r="E3768" t="str">
            <v>CON PAYABLES</v>
          </cell>
          <cell r="F3768" t="str">
            <v>Balance Sheet</v>
          </cell>
          <cell r="G3768">
            <v>0</v>
          </cell>
          <cell r="H3768">
            <v>0</v>
          </cell>
          <cell r="I3768">
            <v>0</v>
          </cell>
          <cell r="J3768">
            <v>0</v>
          </cell>
          <cell r="K3768">
            <v>0</v>
          </cell>
          <cell r="L3768">
            <v>0</v>
          </cell>
          <cell r="M3768">
            <v>0</v>
          </cell>
          <cell r="N3768">
            <v>0</v>
          </cell>
          <cell r="O3768">
            <v>-1.9</v>
          </cell>
          <cell r="P3768">
            <v>-1.9</v>
          </cell>
          <cell r="Q3768">
            <v>-1.9</v>
          </cell>
          <cell r="R3768">
            <v>-1.9</v>
          </cell>
          <cell r="S3768">
            <v>-7.6</v>
          </cell>
          <cell r="T3768" t="str">
            <v>USD</v>
          </cell>
          <cell r="U3768" t="str">
            <v>LIABILITIES</v>
          </cell>
          <cell r="V3768" t="str">
            <v>CURRENT LIAB</v>
          </cell>
        </row>
        <row r="3769">
          <cell r="C3769" t="str">
            <v>FD   G57600S302USD</v>
          </cell>
          <cell r="D3769" t="str">
            <v>DADAB***</v>
          </cell>
          <cell r="E3769" t="str">
            <v>CON PAYABLES</v>
          </cell>
          <cell r="F3769" t="str">
            <v>Balance Sheet</v>
          </cell>
          <cell r="G3769">
            <v>0</v>
          </cell>
          <cell r="H3769">
            <v>0</v>
          </cell>
          <cell r="I3769">
            <v>0</v>
          </cell>
          <cell r="J3769">
            <v>0</v>
          </cell>
          <cell r="K3769">
            <v>0</v>
          </cell>
          <cell r="L3769">
            <v>0</v>
          </cell>
          <cell r="M3769">
            <v>0</v>
          </cell>
          <cell r="N3769">
            <v>0</v>
          </cell>
          <cell r="O3769">
            <v>0</v>
          </cell>
          <cell r="P3769">
            <v>0</v>
          </cell>
          <cell r="Q3769">
            <v>7123.76</v>
          </cell>
          <cell r="R3769">
            <v>-7.25</v>
          </cell>
          <cell r="S3769">
            <v>7116.51</v>
          </cell>
          <cell r="T3769" t="str">
            <v>USD</v>
          </cell>
          <cell r="U3769" t="str">
            <v>LIABILITIES</v>
          </cell>
          <cell r="V3769" t="str">
            <v>CURRENT LIAB</v>
          </cell>
        </row>
        <row r="3770">
          <cell r="C3770" t="str">
            <v>FD   G57600S399USD</v>
          </cell>
          <cell r="D3770" t="str">
            <v>DADAB***</v>
          </cell>
          <cell r="E3770" t="str">
            <v>CON PAYABLES</v>
          </cell>
          <cell r="F3770" t="str">
            <v>Balance Sheet</v>
          </cell>
          <cell r="G3770">
            <v>0</v>
          </cell>
          <cell r="H3770">
            <v>0</v>
          </cell>
          <cell r="I3770">
            <v>0</v>
          </cell>
          <cell r="J3770">
            <v>0</v>
          </cell>
          <cell r="K3770">
            <v>0</v>
          </cell>
          <cell r="L3770">
            <v>0</v>
          </cell>
          <cell r="M3770">
            <v>0</v>
          </cell>
          <cell r="N3770">
            <v>0</v>
          </cell>
          <cell r="O3770">
            <v>1.9</v>
          </cell>
          <cell r="P3770">
            <v>1.9</v>
          </cell>
          <cell r="Q3770">
            <v>1.9</v>
          </cell>
          <cell r="R3770">
            <v>1.9</v>
          </cell>
          <cell r="S3770">
            <v>7.6</v>
          </cell>
          <cell r="T3770" t="str">
            <v>USD</v>
          </cell>
          <cell r="U3770" t="str">
            <v>LIABILITIES</v>
          </cell>
          <cell r="V3770" t="str">
            <v>CURRENT LIAB</v>
          </cell>
        </row>
        <row r="3771">
          <cell r="C3771" t="str">
            <v>FD   G576200101USD</v>
          </cell>
          <cell r="D3771" t="str">
            <v>DADM****</v>
          </cell>
          <cell r="E3771" t="str">
            <v>CON PAYABLES</v>
          </cell>
          <cell r="F3771" t="str">
            <v>Balance Sheet</v>
          </cell>
          <cell r="G3771">
            <v>0</v>
          </cell>
          <cell r="H3771">
            <v>0</v>
          </cell>
          <cell r="I3771">
            <v>0</v>
          </cell>
          <cell r="J3771">
            <v>0</v>
          </cell>
          <cell r="K3771">
            <v>0</v>
          </cell>
          <cell r="L3771">
            <v>0</v>
          </cell>
          <cell r="M3771">
            <v>0</v>
          </cell>
          <cell r="N3771">
            <v>0</v>
          </cell>
          <cell r="O3771">
            <v>-294.91000000000003</v>
          </cell>
          <cell r="P3771">
            <v>0</v>
          </cell>
          <cell r="Q3771">
            <v>0</v>
          </cell>
          <cell r="R3771">
            <v>-9063</v>
          </cell>
          <cell r="S3771">
            <v>-9357.91</v>
          </cell>
          <cell r="T3771" t="str">
            <v>USD</v>
          </cell>
          <cell r="U3771" t="str">
            <v>LIABILITIES</v>
          </cell>
          <cell r="V3771" t="str">
            <v>CURRENT LIAB</v>
          </cell>
        </row>
        <row r="3772">
          <cell r="C3772" t="str">
            <v>FD   G576202601USD</v>
          </cell>
          <cell r="D3772" t="str">
            <v>DADM****</v>
          </cell>
          <cell r="E3772" t="str">
            <v>CON PAYABLES</v>
          </cell>
          <cell r="F3772" t="str">
            <v>Balance Sheet</v>
          </cell>
          <cell r="G3772">
            <v>0</v>
          </cell>
          <cell r="H3772">
            <v>0</v>
          </cell>
          <cell r="I3772">
            <v>0</v>
          </cell>
          <cell r="J3772">
            <v>0</v>
          </cell>
          <cell r="K3772">
            <v>0</v>
          </cell>
          <cell r="L3772">
            <v>0</v>
          </cell>
          <cell r="M3772">
            <v>0</v>
          </cell>
          <cell r="N3772">
            <v>0</v>
          </cell>
          <cell r="O3772">
            <v>-15695.11</v>
          </cell>
          <cell r="P3772">
            <v>-26170.71</v>
          </cell>
          <cell r="Q3772">
            <v>-30943.29</v>
          </cell>
          <cell r="R3772">
            <v>-39211.74</v>
          </cell>
          <cell r="S3772">
            <v>-112020.85</v>
          </cell>
          <cell r="T3772" t="str">
            <v>USD</v>
          </cell>
          <cell r="U3772" t="str">
            <v>LIABILITIES</v>
          </cell>
          <cell r="V3772" t="str">
            <v>CURRENT LIAB</v>
          </cell>
        </row>
        <row r="3773">
          <cell r="C3773" t="str">
            <v>FD   G576202604USD</v>
          </cell>
          <cell r="D3773" t="str">
            <v>DADM****</v>
          </cell>
          <cell r="E3773" t="str">
            <v>CON PAYABLES</v>
          </cell>
          <cell r="F3773" t="str">
            <v>Balance Sheet</v>
          </cell>
          <cell r="G3773">
            <v>0</v>
          </cell>
          <cell r="H3773">
            <v>0</v>
          </cell>
          <cell r="I3773">
            <v>0</v>
          </cell>
          <cell r="J3773">
            <v>0</v>
          </cell>
          <cell r="K3773">
            <v>0</v>
          </cell>
          <cell r="L3773">
            <v>0</v>
          </cell>
          <cell r="M3773">
            <v>0</v>
          </cell>
          <cell r="N3773">
            <v>0</v>
          </cell>
          <cell r="O3773">
            <v>1489749.21</v>
          </cell>
          <cell r="P3773">
            <v>2471460.1</v>
          </cell>
          <cell r="Q3773">
            <v>525829.31999999995</v>
          </cell>
          <cell r="R3773">
            <v>1149004.6299999999</v>
          </cell>
          <cell r="S3773">
            <v>5636043.2599999998</v>
          </cell>
          <cell r="T3773" t="str">
            <v>USD</v>
          </cell>
          <cell r="U3773" t="str">
            <v>LIABILITIES</v>
          </cell>
          <cell r="V3773" t="str">
            <v>CURRENT LIAB</v>
          </cell>
        </row>
        <row r="3774">
          <cell r="C3774" t="str">
            <v>FD   G57620DG01USD</v>
          </cell>
          <cell r="D3774" t="str">
            <v>DADM****</v>
          </cell>
          <cell r="E3774" t="str">
            <v>CON PAYABLES</v>
          </cell>
          <cell r="F3774" t="str">
            <v>Balance Sheet</v>
          </cell>
          <cell r="G3774">
            <v>0</v>
          </cell>
          <cell r="H3774">
            <v>0</v>
          </cell>
          <cell r="I3774">
            <v>0</v>
          </cell>
          <cell r="J3774">
            <v>0</v>
          </cell>
          <cell r="K3774">
            <v>0</v>
          </cell>
          <cell r="L3774">
            <v>0</v>
          </cell>
          <cell r="M3774">
            <v>0</v>
          </cell>
          <cell r="N3774">
            <v>0</v>
          </cell>
          <cell r="O3774">
            <v>-6515</v>
          </cell>
          <cell r="P3774">
            <v>-8305</v>
          </cell>
          <cell r="Q3774">
            <v>0</v>
          </cell>
          <cell r="R3774">
            <v>-9298</v>
          </cell>
          <cell r="S3774">
            <v>-24118</v>
          </cell>
          <cell r="T3774" t="str">
            <v>USD</v>
          </cell>
          <cell r="U3774" t="str">
            <v>LIABILITIES</v>
          </cell>
          <cell r="V3774" t="str">
            <v>CURRENT LIAB</v>
          </cell>
        </row>
        <row r="3775">
          <cell r="C3775" t="str">
            <v>FD   G57620DH01USD</v>
          </cell>
          <cell r="D3775" t="str">
            <v>DADM****</v>
          </cell>
          <cell r="E3775" t="str">
            <v>CON PAYABLES</v>
          </cell>
          <cell r="F3775" t="str">
            <v>Balance Sheet</v>
          </cell>
          <cell r="G3775">
            <v>0</v>
          </cell>
          <cell r="H3775">
            <v>0</v>
          </cell>
          <cell r="I3775">
            <v>0</v>
          </cell>
          <cell r="J3775">
            <v>0</v>
          </cell>
          <cell r="K3775">
            <v>0</v>
          </cell>
          <cell r="L3775">
            <v>0</v>
          </cell>
          <cell r="M3775">
            <v>0</v>
          </cell>
          <cell r="N3775">
            <v>0</v>
          </cell>
          <cell r="O3775">
            <v>-8862.14</v>
          </cell>
          <cell r="P3775">
            <v>15466.36</v>
          </cell>
          <cell r="Q3775">
            <v>-432.67</v>
          </cell>
          <cell r="R3775">
            <v>-470.82</v>
          </cell>
          <cell r="S3775">
            <v>5700.7300000000014</v>
          </cell>
          <cell r="T3775" t="str">
            <v>USD</v>
          </cell>
          <cell r="U3775" t="str">
            <v>LIABILITIES</v>
          </cell>
          <cell r="V3775" t="str">
            <v>CURRENT LIAB</v>
          </cell>
        </row>
        <row r="3776">
          <cell r="C3776" t="str">
            <v>FD   G57620JG01USD</v>
          </cell>
          <cell r="D3776" t="str">
            <v>DADM****</v>
          </cell>
          <cell r="E3776" t="str">
            <v>CON PAYABLES</v>
          </cell>
          <cell r="F3776" t="str">
            <v>Balance Sheet</v>
          </cell>
          <cell r="G3776">
            <v>0</v>
          </cell>
          <cell r="H3776">
            <v>0</v>
          </cell>
          <cell r="I3776">
            <v>0</v>
          </cell>
          <cell r="J3776">
            <v>0</v>
          </cell>
          <cell r="K3776">
            <v>0</v>
          </cell>
          <cell r="L3776">
            <v>0</v>
          </cell>
          <cell r="M3776">
            <v>0</v>
          </cell>
          <cell r="N3776">
            <v>0</v>
          </cell>
          <cell r="O3776">
            <v>-2640.25</v>
          </cell>
          <cell r="P3776">
            <v>-2345.34</v>
          </cell>
          <cell r="Q3776">
            <v>-1172.67</v>
          </cell>
          <cell r="R3776">
            <v>-6268.8</v>
          </cell>
          <cell r="S3776">
            <v>-12427.060000000001</v>
          </cell>
          <cell r="T3776" t="str">
            <v>USD</v>
          </cell>
          <cell r="U3776" t="str">
            <v>LIABILITIES</v>
          </cell>
          <cell r="V3776" t="str">
            <v>CURRENT LIAB</v>
          </cell>
        </row>
        <row r="3777">
          <cell r="C3777" t="str">
            <v>FD   G57620NB01USD</v>
          </cell>
          <cell r="D3777" t="str">
            <v>DADM****</v>
          </cell>
          <cell r="E3777" t="str">
            <v>CON PAYABLES</v>
          </cell>
          <cell r="F3777" t="str">
            <v>Balance Sheet</v>
          </cell>
          <cell r="G3777">
            <v>0</v>
          </cell>
          <cell r="H3777">
            <v>0</v>
          </cell>
          <cell r="I3777">
            <v>0</v>
          </cell>
          <cell r="J3777">
            <v>0</v>
          </cell>
          <cell r="K3777">
            <v>0</v>
          </cell>
          <cell r="L3777">
            <v>0</v>
          </cell>
          <cell r="M3777">
            <v>0</v>
          </cell>
          <cell r="N3777">
            <v>0</v>
          </cell>
          <cell r="O3777">
            <v>-55096.19</v>
          </cell>
          <cell r="P3777">
            <v>-14518.06</v>
          </cell>
          <cell r="Q3777">
            <v>-9547.5499999999993</v>
          </cell>
          <cell r="R3777">
            <v>14095.69</v>
          </cell>
          <cell r="S3777">
            <v>-65066.11</v>
          </cell>
          <cell r="T3777" t="str">
            <v>USD</v>
          </cell>
          <cell r="U3777" t="str">
            <v>LIABILITIES</v>
          </cell>
          <cell r="V3777" t="str">
            <v>CURRENT LIAB</v>
          </cell>
        </row>
        <row r="3778">
          <cell r="C3778" t="str">
            <v>FD   G57620S301USD</v>
          </cell>
          <cell r="D3778" t="str">
            <v>DADM****</v>
          </cell>
          <cell r="E3778" t="str">
            <v>CON PAYABLES</v>
          </cell>
          <cell r="F3778" t="str">
            <v>Balance Sheet</v>
          </cell>
          <cell r="G3778">
            <v>0</v>
          </cell>
          <cell r="H3778">
            <v>0</v>
          </cell>
          <cell r="I3778">
            <v>0</v>
          </cell>
          <cell r="J3778">
            <v>0</v>
          </cell>
          <cell r="K3778">
            <v>0</v>
          </cell>
          <cell r="L3778">
            <v>0</v>
          </cell>
          <cell r="M3778">
            <v>0</v>
          </cell>
          <cell r="N3778">
            <v>0</v>
          </cell>
          <cell r="O3778">
            <v>317640.71000000002</v>
          </cell>
          <cell r="P3778">
            <v>-130772.11</v>
          </cell>
          <cell r="Q3778">
            <v>-313878.93</v>
          </cell>
          <cell r="R3778">
            <v>3382.27</v>
          </cell>
          <cell r="S3778">
            <v>-123628.05999999995</v>
          </cell>
          <cell r="T3778" t="str">
            <v>USD</v>
          </cell>
          <cell r="U3778" t="str">
            <v>LIABILITIES</v>
          </cell>
          <cell r="V3778" t="str">
            <v>CURRENT LIAB</v>
          </cell>
        </row>
        <row r="3779">
          <cell r="C3779" t="str">
            <v>FD   G576500101USD</v>
          </cell>
          <cell r="D3779" t="str">
            <v>DADAB***</v>
          </cell>
          <cell r="E3779" t="str">
            <v>CON PAYABLES</v>
          </cell>
          <cell r="F3779" t="str">
            <v>Balance Sheet</v>
          </cell>
          <cell r="G3779">
            <v>0</v>
          </cell>
          <cell r="H3779">
            <v>0</v>
          </cell>
          <cell r="I3779">
            <v>0</v>
          </cell>
          <cell r="J3779">
            <v>0</v>
          </cell>
          <cell r="K3779">
            <v>0</v>
          </cell>
          <cell r="L3779">
            <v>0</v>
          </cell>
          <cell r="M3779">
            <v>0</v>
          </cell>
          <cell r="N3779">
            <v>0</v>
          </cell>
          <cell r="O3779">
            <v>0</v>
          </cell>
          <cell r="P3779">
            <v>-294.91000000000003</v>
          </cell>
          <cell r="Q3779">
            <v>-294.91000000000003</v>
          </cell>
          <cell r="R3779">
            <v>0</v>
          </cell>
          <cell r="S3779">
            <v>-589.82000000000005</v>
          </cell>
          <cell r="T3779" t="str">
            <v>USD</v>
          </cell>
          <cell r="U3779" t="str">
            <v>LIABILITIES</v>
          </cell>
          <cell r="V3779" t="str">
            <v>CURRENT LIAB</v>
          </cell>
        </row>
        <row r="3780">
          <cell r="C3780" t="str">
            <v>FD   G576502604USD</v>
          </cell>
          <cell r="D3780" t="str">
            <v>DADAB***</v>
          </cell>
          <cell r="E3780" t="str">
            <v>CON PAYABLES</v>
          </cell>
          <cell r="F3780" t="str">
            <v>Balance Sheet</v>
          </cell>
          <cell r="G3780">
            <v>0</v>
          </cell>
          <cell r="H3780">
            <v>0</v>
          </cell>
          <cell r="I3780">
            <v>0</v>
          </cell>
          <cell r="J3780">
            <v>0</v>
          </cell>
          <cell r="K3780">
            <v>0</v>
          </cell>
          <cell r="L3780">
            <v>0</v>
          </cell>
          <cell r="M3780">
            <v>0</v>
          </cell>
          <cell r="N3780">
            <v>0</v>
          </cell>
          <cell r="O3780">
            <v>-0.17</v>
          </cell>
          <cell r="P3780">
            <v>-0.17</v>
          </cell>
          <cell r="Q3780">
            <v>-0.17</v>
          </cell>
          <cell r="R3780">
            <v>-0.17</v>
          </cell>
          <cell r="S3780">
            <v>-0.68</v>
          </cell>
          <cell r="T3780" t="str">
            <v>USD</v>
          </cell>
          <cell r="U3780" t="str">
            <v>LIABILITIES</v>
          </cell>
          <cell r="V3780" t="str">
            <v>CURRENT LIAB</v>
          </cell>
        </row>
        <row r="3781">
          <cell r="C3781" t="str">
            <v>FD   G57650S301USD</v>
          </cell>
          <cell r="D3781" t="str">
            <v>DADAB***</v>
          </cell>
          <cell r="E3781" t="str">
            <v>CON PAYABLES</v>
          </cell>
          <cell r="F3781" t="str">
            <v>Balance Sheet</v>
          </cell>
          <cell r="G3781">
            <v>0</v>
          </cell>
          <cell r="H3781">
            <v>0</v>
          </cell>
          <cell r="I3781">
            <v>0</v>
          </cell>
          <cell r="J3781">
            <v>0</v>
          </cell>
          <cell r="K3781">
            <v>0</v>
          </cell>
          <cell r="L3781">
            <v>0</v>
          </cell>
          <cell r="M3781">
            <v>0</v>
          </cell>
          <cell r="N3781">
            <v>0</v>
          </cell>
          <cell r="O3781">
            <v>-7123.76</v>
          </cell>
          <cell r="P3781">
            <v>317645.02</v>
          </cell>
          <cell r="Q3781">
            <v>7.25</v>
          </cell>
          <cell r="R3781">
            <v>-306046.15000000002</v>
          </cell>
          <cell r="S3781">
            <v>4482.359999999986</v>
          </cell>
          <cell r="T3781" t="str">
            <v>USD</v>
          </cell>
          <cell r="U3781" t="str">
            <v>LIABILITIES</v>
          </cell>
          <cell r="V3781" t="str">
            <v>CURRENT LIAB</v>
          </cell>
        </row>
        <row r="3782">
          <cell r="C3782" t="str">
            <v>FD   G5770003USD</v>
          </cell>
          <cell r="D3782" t="str">
            <v>DAFC****</v>
          </cell>
          <cell r="E3782" t="str">
            <v>OTHER</v>
          </cell>
          <cell r="F3782" t="str">
            <v>Balance Sheet</v>
          </cell>
          <cell r="G3782">
            <v>0</v>
          </cell>
          <cell r="H3782">
            <v>0</v>
          </cell>
          <cell r="I3782">
            <v>0</v>
          </cell>
          <cell r="J3782">
            <v>0</v>
          </cell>
          <cell r="K3782">
            <v>0</v>
          </cell>
          <cell r="L3782">
            <v>0</v>
          </cell>
          <cell r="M3782">
            <v>0</v>
          </cell>
          <cell r="N3782">
            <v>0</v>
          </cell>
          <cell r="O3782">
            <v>-617234.5</v>
          </cell>
          <cell r="P3782">
            <v>-625678.42000000004</v>
          </cell>
          <cell r="Q3782">
            <v>-625200.35</v>
          </cell>
          <cell r="R3782">
            <v>-329864.27</v>
          </cell>
          <cell r="S3782">
            <v>-2197977.54</v>
          </cell>
          <cell r="T3782" t="str">
            <v>USD</v>
          </cell>
          <cell r="U3782" t="str">
            <v>LIABILITIES</v>
          </cell>
          <cell r="V3782" t="str">
            <v>CURRENT LIAB</v>
          </cell>
        </row>
        <row r="3783">
          <cell r="C3783" t="str">
            <v>FD   H0861001USD</v>
          </cell>
          <cell r="D3783" t="str">
            <v>EBA*****</v>
          </cell>
          <cell r="E3783" t="str">
            <v>STOCK</v>
          </cell>
          <cell r="F3783" t="str">
            <v>Balance Sheet</v>
          </cell>
          <cell r="G3783">
            <v>0</v>
          </cell>
          <cell r="H3783">
            <v>0</v>
          </cell>
          <cell r="I3783">
            <v>0</v>
          </cell>
          <cell r="J3783">
            <v>0</v>
          </cell>
          <cell r="K3783">
            <v>0</v>
          </cell>
          <cell r="L3783">
            <v>0</v>
          </cell>
          <cell r="M3783">
            <v>0</v>
          </cell>
          <cell r="N3783">
            <v>0</v>
          </cell>
          <cell r="O3783">
            <v>-5610447.0899999999</v>
          </cell>
          <cell r="P3783">
            <v>-5199784.09</v>
          </cell>
          <cell r="Q3783">
            <v>-5199784.09</v>
          </cell>
          <cell r="R3783">
            <v>-5199784.09</v>
          </cell>
          <cell r="S3783">
            <v>-21209799.359999999</v>
          </cell>
          <cell r="T3783" t="str">
            <v>USD</v>
          </cell>
          <cell r="U3783" t="str">
            <v>EQUITY</v>
          </cell>
          <cell r="V3783" t="str">
            <v>EQUITY</v>
          </cell>
        </row>
        <row r="3784">
          <cell r="C3784" t="str">
            <v>FD   H0863USD</v>
          </cell>
          <cell r="D3784" t="str">
            <v>EC******</v>
          </cell>
          <cell r="E3784" t="str">
            <v>PROFIT EMPLOYED</v>
          </cell>
          <cell r="F3784" t="str">
            <v>Balance Sheet</v>
          </cell>
          <cell r="G3784">
            <v>0</v>
          </cell>
          <cell r="H3784">
            <v>0</v>
          </cell>
          <cell r="I3784">
            <v>0</v>
          </cell>
          <cell r="J3784">
            <v>0</v>
          </cell>
          <cell r="K3784">
            <v>0</v>
          </cell>
          <cell r="L3784">
            <v>0</v>
          </cell>
          <cell r="M3784">
            <v>0</v>
          </cell>
          <cell r="N3784">
            <v>0</v>
          </cell>
          <cell r="O3784">
            <v>497100.24</v>
          </cell>
          <cell r="P3784">
            <v>322206.36</v>
          </cell>
          <cell r="Q3784">
            <v>709100.85</v>
          </cell>
          <cell r="R3784">
            <v>-1586876.2</v>
          </cell>
          <cell r="S3784">
            <v>-58468.75</v>
          </cell>
          <cell r="T3784" t="str">
            <v>USD</v>
          </cell>
          <cell r="U3784" t="str">
            <v>EQUITY</v>
          </cell>
          <cell r="V3784" t="str">
            <v>EQUITY</v>
          </cell>
        </row>
        <row r="3785">
          <cell r="C3785" t="str">
            <v>FD   H0879USD</v>
          </cell>
          <cell r="D3785" t="str">
            <v>EBCC****</v>
          </cell>
          <cell r="E3785" t="str">
            <v>STOCK</v>
          </cell>
          <cell r="F3785" t="str">
            <v>Balance Sheet</v>
          </cell>
          <cell r="G3785">
            <v>0</v>
          </cell>
          <cell r="H3785">
            <v>0</v>
          </cell>
          <cell r="I3785">
            <v>0</v>
          </cell>
          <cell r="J3785">
            <v>0</v>
          </cell>
          <cell r="K3785">
            <v>0</v>
          </cell>
          <cell r="L3785">
            <v>0</v>
          </cell>
          <cell r="M3785">
            <v>0</v>
          </cell>
          <cell r="N3785">
            <v>0</v>
          </cell>
          <cell r="O3785">
            <v>-115319.32</v>
          </cell>
          <cell r="P3785">
            <v>-116320.54</v>
          </cell>
          <cell r="Q3785">
            <v>-117321.76</v>
          </cell>
          <cell r="R3785">
            <v>-118322.98</v>
          </cell>
          <cell r="S3785">
            <v>-467284.6</v>
          </cell>
          <cell r="T3785" t="str">
            <v>USD</v>
          </cell>
          <cell r="U3785" t="str">
            <v>EQUITY</v>
          </cell>
          <cell r="V3785" t="str">
            <v>EQUITY</v>
          </cell>
        </row>
        <row r="3786">
          <cell r="C3786" t="str">
            <v>FZ   A000407093USD</v>
          </cell>
          <cell r="D3786" t="str">
            <v>CABB****</v>
          </cell>
          <cell r="E3786" t="str">
            <v>CASH</v>
          </cell>
          <cell r="F3786" t="str">
            <v>Balance Sheet</v>
          </cell>
          <cell r="G3786">
            <v>12592.72</v>
          </cell>
          <cell r="H3786">
            <v>172434.32</v>
          </cell>
          <cell r="I3786">
            <v>80710.64</v>
          </cell>
          <cell r="J3786">
            <v>306687.62</v>
          </cell>
          <cell r="K3786">
            <v>212315.64</v>
          </cell>
          <cell r="L3786">
            <v>67571.5</v>
          </cell>
          <cell r="M3786">
            <v>151153.37</v>
          </cell>
          <cell r="N3786">
            <v>108084</v>
          </cell>
          <cell r="O3786">
            <v>143108.09</v>
          </cell>
          <cell r="P3786">
            <v>139565.51999999999</v>
          </cell>
          <cell r="Q3786">
            <v>133890.48000000001</v>
          </cell>
          <cell r="R3786">
            <v>39477.14</v>
          </cell>
          <cell r="S3786">
            <v>1567591.04</v>
          </cell>
          <cell r="T3786" t="str">
            <v>USD</v>
          </cell>
          <cell r="U3786" t="str">
            <v>ASSETS</v>
          </cell>
          <cell r="V3786" t="str">
            <v>CURRENT ASSETS</v>
          </cell>
        </row>
        <row r="3787">
          <cell r="C3787" t="str">
            <v>FZ   G3716001USD</v>
          </cell>
          <cell r="D3787" t="str">
            <v>DACN****</v>
          </cell>
          <cell r="E3787" t="str">
            <v>WAGES</v>
          </cell>
          <cell r="F3787" t="str">
            <v>Balance Sheet</v>
          </cell>
          <cell r="G3787">
            <v>-82593.39</v>
          </cell>
          <cell r="H3787">
            <v>-81200.929999999993</v>
          </cell>
          <cell r="I3787">
            <v>-0.04</v>
          </cell>
          <cell r="J3787">
            <v>-0.04</v>
          </cell>
          <cell r="K3787">
            <v>0</v>
          </cell>
          <cell r="L3787">
            <v>0</v>
          </cell>
          <cell r="M3787">
            <v>0</v>
          </cell>
          <cell r="N3787">
            <v>0</v>
          </cell>
          <cell r="O3787">
            <v>0</v>
          </cell>
          <cell r="P3787">
            <v>0</v>
          </cell>
          <cell r="Q3787">
            <v>0</v>
          </cell>
          <cell r="R3787">
            <v>0</v>
          </cell>
          <cell r="S3787">
            <v>-163794.40000000002</v>
          </cell>
          <cell r="T3787" t="str">
            <v>USD</v>
          </cell>
          <cell r="U3787" t="str">
            <v>LIABILITIES</v>
          </cell>
          <cell r="V3787" t="str">
            <v>CURRENT LIAB</v>
          </cell>
        </row>
        <row r="3788">
          <cell r="C3788" t="str">
            <v>FZ   G37210FZUSD</v>
          </cell>
          <cell r="D3788" t="str">
            <v>DACN****</v>
          </cell>
          <cell r="E3788" t="str">
            <v>WAGES</v>
          </cell>
          <cell r="F3788" t="str">
            <v>Balance Sheet</v>
          </cell>
          <cell r="G3788">
            <v>226.32</v>
          </cell>
          <cell r="H3788">
            <v>35.83</v>
          </cell>
          <cell r="I3788">
            <v>232.67</v>
          </cell>
          <cell r="J3788">
            <v>636.1</v>
          </cell>
          <cell r="K3788">
            <v>246.28</v>
          </cell>
          <cell r="L3788">
            <v>363.94</v>
          </cell>
          <cell r="M3788">
            <v>2206.5</v>
          </cell>
          <cell r="N3788">
            <v>538.72</v>
          </cell>
          <cell r="O3788">
            <v>262.04000000000002</v>
          </cell>
          <cell r="P3788">
            <v>530.07000000000005</v>
          </cell>
          <cell r="Q3788">
            <v>126.37</v>
          </cell>
          <cell r="R3788">
            <v>216.59</v>
          </cell>
          <cell r="S3788">
            <v>5621.43</v>
          </cell>
          <cell r="T3788" t="str">
            <v>USD</v>
          </cell>
          <cell r="U3788" t="str">
            <v>LIABILITIES</v>
          </cell>
          <cell r="V3788" t="str">
            <v>CURRENT LIAB</v>
          </cell>
        </row>
        <row r="3789">
          <cell r="C3789" t="str">
            <v>FZ   G3723032FZUSD</v>
          </cell>
          <cell r="D3789" t="str">
            <v>DACI****</v>
          </cell>
          <cell r="E3789" t="str">
            <v>WAGES</v>
          </cell>
          <cell r="F3789" t="str">
            <v>Balance Sheet</v>
          </cell>
          <cell r="G3789">
            <v>-25760.05</v>
          </cell>
          <cell r="H3789">
            <v>-50289.21</v>
          </cell>
          <cell r="I3789">
            <v>-78741.55</v>
          </cell>
          <cell r="J3789">
            <v>-102175.65</v>
          </cell>
          <cell r="K3789">
            <v>-134331.35</v>
          </cell>
          <cell r="L3789">
            <v>-158768.88</v>
          </cell>
          <cell r="M3789">
            <v>-183662.76</v>
          </cell>
          <cell r="N3789">
            <v>-208763.31</v>
          </cell>
          <cell r="O3789">
            <v>-236226.39</v>
          </cell>
          <cell r="P3789">
            <v>-263598.39</v>
          </cell>
          <cell r="Q3789">
            <v>-293088.32</v>
          </cell>
          <cell r="R3789">
            <v>0</v>
          </cell>
          <cell r="S3789">
            <v>-1735405.86</v>
          </cell>
          <cell r="T3789" t="str">
            <v>USD</v>
          </cell>
          <cell r="U3789" t="str">
            <v>LIABILITIES</v>
          </cell>
          <cell r="V3789" t="str">
            <v>CURRENT LIAB</v>
          </cell>
        </row>
        <row r="3790">
          <cell r="C3790" t="str">
            <v>FZ   G37230FZ03USD</v>
          </cell>
          <cell r="D3790" t="str">
            <v>DACI****</v>
          </cell>
          <cell r="E3790" t="str">
            <v>WAGES</v>
          </cell>
          <cell r="F3790" t="str">
            <v>Balance Sheet</v>
          </cell>
          <cell r="G3790">
            <v>-187711.17</v>
          </cell>
          <cell r="H3790">
            <v>-205169.64</v>
          </cell>
          <cell r="I3790">
            <v>-238898.82</v>
          </cell>
          <cell r="J3790">
            <v>-256537.75</v>
          </cell>
          <cell r="K3790">
            <v>0</v>
          </cell>
          <cell r="L3790">
            <v>-25411.57</v>
          </cell>
          <cell r="M3790">
            <v>-50122.51</v>
          </cell>
          <cell r="N3790">
            <v>-74631.66</v>
          </cell>
          <cell r="O3790">
            <v>-100241.18</v>
          </cell>
          <cell r="P3790">
            <v>-125859.16</v>
          </cell>
          <cell r="Q3790">
            <v>-153064.79</v>
          </cell>
          <cell r="R3790">
            <v>-169229.63</v>
          </cell>
          <cell r="S3790">
            <v>-1586877.88</v>
          </cell>
          <cell r="T3790" t="str">
            <v>USD</v>
          </cell>
          <cell r="U3790" t="str">
            <v>LIABILITIES</v>
          </cell>
          <cell r="V3790" t="str">
            <v>CURRENT LIAB</v>
          </cell>
        </row>
        <row r="3791">
          <cell r="C3791" t="str">
            <v>FZ   G3725005FZUSD</v>
          </cell>
          <cell r="D3791" t="str">
            <v>DACN****</v>
          </cell>
          <cell r="E3791" t="str">
            <v>WAGES</v>
          </cell>
          <cell r="F3791" t="str">
            <v>Balance Sheet</v>
          </cell>
          <cell r="G3791">
            <v>295464.90999999997</v>
          </cell>
          <cell r="H3791">
            <v>275468.28999999998</v>
          </cell>
          <cell r="I3791">
            <v>275202.94</v>
          </cell>
          <cell r="J3791">
            <v>257956.26</v>
          </cell>
          <cell r="K3791">
            <v>258974.42</v>
          </cell>
          <cell r="L3791">
            <v>243348.4</v>
          </cell>
          <cell r="M3791">
            <v>149255.18</v>
          </cell>
          <cell r="N3791">
            <v>135586.46</v>
          </cell>
          <cell r="O3791">
            <v>123059.87</v>
          </cell>
          <cell r="P3791">
            <v>107506.87</v>
          </cell>
          <cell r="Q3791">
            <v>97438.22</v>
          </cell>
          <cell r="R3791">
            <v>0</v>
          </cell>
          <cell r="S3791">
            <v>2219261.8199999998</v>
          </cell>
          <cell r="T3791" t="str">
            <v>USD</v>
          </cell>
          <cell r="U3791" t="str">
            <v>LIABILITIES</v>
          </cell>
          <cell r="V3791" t="str">
            <v>CURRENT LIAB</v>
          </cell>
        </row>
        <row r="3792">
          <cell r="C3792" t="str">
            <v>FZ   G4736010FZUSD</v>
          </cell>
          <cell r="D3792" t="str">
            <v>DABBC***</v>
          </cell>
          <cell r="E3792" t="str">
            <v>ACCRUED</v>
          </cell>
          <cell r="F3792" t="str">
            <v>Balance Sheet</v>
          </cell>
          <cell r="G3792">
            <v>0.06</v>
          </cell>
          <cell r="H3792">
            <v>0.06</v>
          </cell>
          <cell r="I3792">
            <v>9.9600000000000009</v>
          </cell>
          <cell r="J3792">
            <v>9.9</v>
          </cell>
          <cell r="K3792">
            <v>0</v>
          </cell>
          <cell r="L3792">
            <v>0</v>
          </cell>
          <cell r="M3792">
            <v>0</v>
          </cell>
          <cell r="N3792">
            <v>0</v>
          </cell>
          <cell r="O3792">
            <v>0</v>
          </cell>
          <cell r="P3792">
            <v>0</v>
          </cell>
          <cell r="Q3792">
            <v>0</v>
          </cell>
          <cell r="R3792">
            <v>0</v>
          </cell>
          <cell r="S3792">
            <v>19.98</v>
          </cell>
          <cell r="T3792" t="str">
            <v>USD</v>
          </cell>
          <cell r="U3792" t="str">
            <v>LIABILITIES</v>
          </cell>
          <cell r="V3792" t="str">
            <v>CURRENT LIAB</v>
          </cell>
        </row>
        <row r="3793">
          <cell r="C3793" t="str">
            <v>FZ   G57200FZUSD</v>
          </cell>
          <cell r="D3793" t="str">
            <v>DABBDC**</v>
          </cell>
          <cell r="E3793" t="str">
            <v>ACCRUED</v>
          </cell>
          <cell r="F3793" t="str">
            <v>Balance Sheet</v>
          </cell>
          <cell r="G3793">
            <v>-77735.94</v>
          </cell>
          <cell r="H3793">
            <v>-53940.71</v>
          </cell>
          <cell r="I3793">
            <v>-56942.77</v>
          </cell>
          <cell r="J3793">
            <v>-56547.01</v>
          </cell>
          <cell r="K3793">
            <v>-60240.14</v>
          </cell>
          <cell r="L3793">
            <v>-129304.71</v>
          </cell>
          <cell r="M3793">
            <v>-129870.89</v>
          </cell>
          <cell r="N3793">
            <v>-146017.26999999999</v>
          </cell>
          <cell r="O3793">
            <v>-149174.29</v>
          </cell>
          <cell r="P3793">
            <v>-151123.60999999999</v>
          </cell>
          <cell r="Q3793">
            <v>-135619.70000000001</v>
          </cell>
          <cell r="R3793">
            <v>-236756.42</v>
          </cell>
          <cell r="S3793">
            <v>-1383273.46</v>
          </cell>
          <cell r="T3793" t="str">
            <v>USD</v>
          </cell>
          <cell r="U3793" t="str">
            <v>LIABILITIES</v>
          </cell>
          <cell r="V3793" t="str">
            <v>CURRENT LIAB</v>
          </cell>
        </row>
        <row r="3794">
          <cell r="C3794" t="str">
            <v>FZ   G5742001FZUSD</v>
          </cell>
          <cell r="D3794" t="str">
            <v>DACN****</v>
          </cell>
          <cell r="E3794" t="str">
            <v>WAGES</v>
          </cell>
          <cell r="F3794" t="str">
            <v>Balance Sheet</v>
          </cell>
          <cell r="G3794">
            <v>-2728.6</v>
          </cell>
          <cell r="H3794">
            <v>-2682.64</v>
          </cell>
          <cell r="I3794">
            <v>-2515.0300000000002</v>
          </cell>
          <cell r="J3794">
            <v>-2497.4299999999998</v>
          </cell>
          <cell r="K3794">
            <v>-3688.54</v>
          </cell>
          <cell r="L3794">
            <v>-3686.99</v>
          </cell>
          <cell r="M3794">
            <v>-2144.1</v>
          </cell>
          <cell r="N3794">
            <v>-2169.9299999999998</v>
          </cell>
          <cell r="O3794">
            <v>-2217.02</v>
          </cell>
          <cell r="P3794">
            <v>-2246.12</v>
          </cell>
          <cell r="Q3794">
            <v>-2280.8000000000002</v>
          </cell>
          <cell r="R3794">
            <v>-4534.6499999999996</v>
          </cell>
          <cell r="S3794">
            <v>-33391.85</v>
          </cell>
          <cell r="T3794" t="str">
            <v>USD</v>
          </cell>
          <cell r="U3794" t="str">
            <v>LIABILITIES</v>
          </cell>
          <cell r="V3794" t="str">
            <v>CURRENT LIAB</v>
          </cell>
        </row>
        <row r="3795">
          <cell r="C3795" t="str">
            <v>FZ   G576000101USD</v>
          </cell>
          <cell r="D3795" t="str">
            <v>DADAB***</v>
          </cell>
          <cell r="E3795" t="str">
            <v>CON PAYABLES</v>
          </cell>
          <cell r="F3795" t="str">
            <v>Balance Sheet</v>
          </cell>
          <cell r="G3795">
            <v>-117046.49</v>
          </cell>
          <cell r="H3795">
            <v>104975.43</v>
          </cell>
          <cell r="I3795">
            <v>0</v>
          </cell>
          <cell r="J3795">
            <v>0</v>
          </cell>
          <cell r="K3795">
            <v>0</v>
          </cell>
          <cell r="L3795">
            <v>0</v>
          </cell>
          <cell r="M3795">
            <v>0</v>
          </cell>
          <cell r="N3795">
            <v>0</v>
          </cell>
          <cell r="O3795">
            <v>0</v>
          </cell>
          <cell r="P3795">
            <v>0</v>
          </cell>
          <cell r="Q3795">
            <v>0</v>
          </cell>
          <cell r="R3795">
            <v>0</v>
          </cell>
          <cell r="S3795">
            <v>-12071.060000000012</v>
          </cell>
          <cell r="T3795" t="str">
            <v>USD</v>
          </cell>
          <cell r="U3795" t="str">
            <v>LIABILITIES</v>
          </cell>
          <cell r="V3795" t="str">
            <v>CURRENT LIAB</v>
          </cell>
        </row>
        <row r="3796">
          <cell r="C3796" t="str">
            <v>FZ   G57600EI01USD</v>
          </cell>
          <cell r="D3796" t="str">
            <v>DADAB***</v>
          </cell>
          <cell r="E3796" t="str">
            <v>CON PAYABLES</v>
          </cell>
          <cell r="F3796" t="str">
            <v>Balance Sheet</v>
          </cell>
          <cell r="G3796">
            <v>0</v>
          </cell>
          <cell r="H3796">
            <v>-974.51</v>
          </cell>
          <cell r="I3796">
            <v>-1488.98</v>
          </cell>
          <cell r="J3796">
            <v>0</v>
          </cell>
          <cell r="K3796">
            <v>0</v>
          </cell>
          <cell r="L3796">
            <v>0</v>
          </cell>
          <cell r="M3796">
            <v>0</v>
          </cell>
          <cell r="N3796">
            <v>0</v>
          </cell>
          <cell r="O3796">
            <v>0</v>
          </cell>
          <cell r="P3796">
            <v>0</v>
          </cell>
          <cell r="Q3796">
            <v>0</v>
          </cell>
          <cell r="R3796">
            <v>0</v>
          </cell>
          <cell r="S3796">
            <v>-2463.4899999999998</v>
          </cell>
          <cell r="T3796" t="str">
            <v>USD</v>
          </cell>
          <cell r="U3796" t="str">
            <v>LIABILITIES</v>
          </cell>
          <cell r="V3796" t="str">
            <v>CURRENT LIAB</v>
          </cell>
        </row>
        <row r="3797">
          <cell r="C3797" t="str">
            <v>FZ   G57600GU01USD</v>
          </cell>
          <cell r="D3797" t="str">
            <v>DADAB***</v>
          </cell>
          <cell r="E3797" t="str">
            <v>CON PAYABLES</v>
          </cell>
          <cell r="F3797" t="str">
            <v>Balance Sheet</v>
          </cell>
          <cell r="G3797">
            <v>3444.15</v>
          </cell>
          <cell r="H3797">
            <v>3879.09</v>
          </cell>
          <cell r="I3797">
            <v>3862.21</v>
          </cell>
          <cell r="J3797">
            <v>3758.88</v>
          </cell>
          <cell r="K3797">
            <v>3862.21</v>
          </cell>
          <cell r="L3797">
            <v>3752.12</v>
          </cell>
          <cell r="M3797">
            <v>3751.98</v>
          </cell>
          <cell r="N3797">
            <v>3862.21</v>
          </cell>
          <cell r="O3797">
            <v>3862.21</v>
          </cell>
          <cell r="P3797">
            <v>3862.21</v>
          </cell>
          <cell r="Q3797">
            <v>3862.21</v>
          </cell>
          <cell r="R3797">
            <v>3862.21</v>
          </cell>
          <cell r="S3797">
            <v>45621.689999999995</v>
          </cell>
          <cell r="T3797" t="str">
            <v>USD</v>
          </cell>
          <cell r="U3797" t="str">
            <v>LIABILITIES</v>
          </cell>
          <cell r="V3797" t="str">
            <v>CURRENT LIAB</v>
          </cell>
        </row>
        <row r="3798">
          <cell r="C3798" t="str">
            <v>FZ   G57600J601USD</v>
          </cell>
          <cell r="D3798" t="str">
            <v>DADAB***</v>
          </cell>
          <cell r="E3798" t="str">
            <v>CON PAYABLES</v>
          </cell>
          <cell r="F3798" t="str">
            <v>Balance Sheet</v>
          </cell>
          <cell r="G3798">
            <v>18829.259999999998</v>
          </cell>
          <cell r="H3798">
            <v>15977.09</v>
          </cell>
          <cell r="I3798">
            <v>26453.93</v>
          </cell>
          <cell r="J3798">
            <v>37657.660000000003</v>
          </cell>
          <cell r="K3798">
            <v>-11285.6</v>
          </cell>
          <cell r="L3798">
            <v>-11561.28</v>
          </cell>
          <cell r="M3798">
            <v>-11521.82</v>
          </cell>
          <cell r="N3798">
            <v>-11330.45</v>
          </cell>
          <cell r="O3798">
            <v>-11192.85</v>
          </cell>
          <cell r="P3798">
            <v>-11554.22</v>
          </cell>
          <cell r="Q3798">
            <v>-11504.35</v>
          </cell>
          <cell r="R3798">
            <v>-11319.96</v>
          </cell>
          <cell r="S3798">
            <v>7647.4099999999962</v>
          </cell>
          <cell r="T3798" t="str">
            <v>USD</v>
          </cell>
          <cell r="U3798" t="str">
            <v>LIABILITIES</v>
          </cell>
          <cell r="V3798" t="str">
            <v>CURRENT LIAB</v>
          </cell>
        </row>
        <row r="3799">
          <cell r="C3799" t="str">
            <v>FZ   G57600LV01USD</v>
          </cell>
          <cell r="D3799" t="str">
            <v>DADAB***</v>
          </cell>
          <cell r="E3799" t="str">
            <v>CON PAYABLES</v>
          </cell>
          <cell r="F3799" t="str">
            <v>Balance Sheet</v>
          </cell>
          <cell r="G3799">
            <v>0</v>
          </cell>
          <cell r="H3799">
            <v>0</v>
          </cell>
          <cell r="I3799">
            <v>0</v>
          </cell>
          <cell r="J3799">
            <v>0</v>
          </cell>
          <cell r="K3799">
            <v>-10701.02</v>
          </cell>
          <cell r="L3799">
            <v>-9122.41</v>
          </cell>
          <cell r="M3799">
            <v>9037.27</v>
          </cell>
          <cell r="N3799">
            <v>4832.93</v>
          </cell>
          <cell r="O3799">
            <v>0</v>
          </cell>
          <cell r="P3799">
            <v>0</v>
          </cell>
          <cell r="Q3799">
            <v>0</v>
          </cell>
          <cell r="R3799">
            <v>0</v>
          </cell>
          <cell r="S3799">
            <v>-5953.23</v>
          </cell>
          <cell r="T3799" t="str">
            <v>USD</v>
          </cell>
          <cell r="U3799" t="str">
            <v>LIABILITIES</v>
          </cell>
          <cell r="V3799" t="str">
            <v>CURRENT LIAB</v>
          </cell>
        </row>
        <row r="3800">
          <cell r="C3800" t="str">
            <v>FZ   G57600NB01USD</v>
          </cell>
          <cell r="D3800" t="str">
            <v>DADAB***</v>
          </cell>
          <cell r="E3800" t="str">
            <v>CON PAYABLES</v>
          </cell>
          <cell r="F3800" t="str">
            <v>Balance Sheet</v>
          </cell>
          <cell r="G3800">
            <v>0.01</v>
          </cell>
          <cell r="H3800">
            <v>0.01</v>
          </cell>
          <cell r="I3800">
            <v>0.01</v>
          </cell>
          <cell r="J3800">
            <v>-144.66</v>
          </cell>
          <cell r="K3800">
            <v>0</v>
          </cell>
          <cell r="L3800">
            <v>0</v>
          </cell>
          <cell r="M3800">
            <v>0</v>
          </cell>
          <cell r="N3800">
            <v>0</v>
          </cell>
          <cell r="O3800">
            <v>0</v>
          </cell>
          <cell r="P3800">
            <v>0</v>
          </cell>
          <cell r="Q3800">
            <v>0</v>
          </cell>
          <cell r="R3800">
            <v>-97.41</v>
          </cell>
          <cell r="S3800">
            <v>-242.04</v>
          </cell>
          <cell r="T3800" t="str">
            <v>USD</v>
          </cell>
          <cell r="U3800" t="str">
            <v>LIABILITIES</v>
          </cell>
          <cell r="V3800" t="str">
            <v>CURRENT LIAB</v>
          </cell>
        </row>
        <row r="3801">
          <cell r="C3801" t="str">
            <v>FZ   G57600S301USD</v>
          </cell>
          <cell r="D3801" t="str">
            <v>DADAB***</v>
          </cell>
          <cell r="E3801" t="str">
            <v>CON PAYABLES</v>
          </cell>
          <cell r="F3801" t="str">
            <v>Balance Sheet</v>
          </cell>
          <cell r="G3801">
            <v>4891.3</v>
          </cell>
          <cell r="H3801">
            <v>4891.3</v>
          </cell>
          <cell r="I3801">
            <v>0</v>
          </cell>
          <cell r="J3801">
            <v>0</v>
          </cell>
          <cell r="K3801">
            <v>0</v>
          </cell>
          <cell r="L3801">
            <v>0</v>
          </cell>
          <cell r="M3801">
            <v>0</v>
          </cell>
          <cell r="N3801">
            <v>0</v>
          </cell>
          <cell r="O3801">
            <v>-2970.69</v>
          </cell>
          <cell r="P3801">
            <v>0</v>
          </cell>
          <cell r="Q3801">
            <v>0</v>
          </cell>
          <cell r="R3801">
            <v>0</v>
          </cell>
          <cell r="S3801">
            <v>6811.91</v>
          </cell>
          <cell r="T3801" t="str">
            <v>USD</v>
          </cell>
          <cell r="U3801" t="str">
            <v>LIABILITIES</v>
          </cell>
          <cell r="V3801" t="str">
            <v>CURRENT LIAB</v>
          </cell>
        </row>
        <row r="3802">
          <cell r="C3802" t="str">
            <v>FZ   G576200101USD</v>
          </cell>
          <cell r="D3802" t="str">
            <v>DADM****</v>
          </cell>
          <cell r="E3802" t="str">
            <v>CON PAYABLES</v>
          </cell>
          <cell r="F3802" t="str">
            <v>Balance Sheet</v>
          </cell>
          <cell r="G3802">
            <v>104975.47</v>
          </cell>
          <cell r="H3802">
            <v>0.05</v>
          </cell>
          <cell r="I3802">
            <v>0.05</v>
          </cell>
          <cell r="J3802">
            <v>0.05</v>
          </cell>
          <cell r="K3802">
            <v>0</v>
          </cell>
          <cell r="L3802">
            <v>0</v>
          </cell>
          <cell r="M3802">
            <v>0</v>
          </cell>
          <cell r="N3802">
            <v>0</v>
          </cell>
          <cell r="O3802">
            <v>0</v>
          </cell>
          <cell r="P3802">
            <v>0</v>
          </cell>
          <cell r="Q3802">
            <v>0</v>
          </cell>
          <cell r="R3802">
            <v>-12005.17</v>
          </cell>
          <cell r="S3802">
            <v>92970.450000000012</v>
          </cell>
          <cell r="T3802" t="str">
            <v>USD</v>
          </cell>
          <cell r="U3802" t="str">
            <v>LIABILITIES</v>
          </cell>
          <cell r="V3802" t="str">
            <v>CURRENT LIAB</v>
          </cell>
        </row>
        <row r="3803">
          <cell r="C3803" t="str">
            <v>FZ   G57620S301USD</v>
          </cell>
          <cell r="D3803" t="str">
            <v>DADM****</v>
          </cell>
          <cell r="E3803" t="str">
            <v>CON PAYABLES</v>
          </cell>
          <cell r="F3803" t="str">
            <v>Balance Sheet</v>
          </cell>
          <cell r="G3803">
            <v>-4891.32</v>
          </cell>
          <cell r="H3803">
            <v>-4891.32</v>
          </cell>
          <cell r="I3803">
            <v>-0.02</v>
          </cell>
          <cell r="J3803">
            <v>-0.02</v>
          </cell>
          <cell r="K3803">
            <v>0</v>
          </cell>
          <cell r="L3803">
            <v>0</v>
          </cell>
          <cell r="M3803">
            <v>0</v>
          </cell>
          <cell r="N3803">
            <v>0</v>
          </cell>
          <cell r="O3803">
            <v>0</v>
          </cell>
          <cell r="P3803">
            <v>0</v>
          </cell>
          <cell r="Q3803">
            <v>0</v>
          </cell>
          <cell r="R3803">
            <v>0</v>
          </cell>
          <cell r="S3803">
            <v>-9782.68</v>
          </cell>
          <cell r="T3803" t="str">
            <v>USD</v>
          </cell>
          <cell r="U3803" t="str">
            <v>LIABILITIES</v>
          </cell>
          <cell r="V3803" t="str">
            <v>CURRENT LIAB</v>
          </cell>
        </row>
        <row r="3804">
          <cell r="C3804" t="str">
            <v>FZ   G57650J695USD</v>
          </cell>
          <cell r="D3804" t="str">
            <v>DADAB***</v>
          </cell>
          <cell r="E3804" t="str">
            <v>CON PAYABLES</v>
          </cell>
          <cell r="F3804" t="str">
            <v>Balance Sheet</v>
          </cell>
          <cell r="G3804">
            <v>-34948.82</v>
          </cell>
          <cell r="H3804">
            <v>-26126.080000000002</v>
          </cell>
          <cell r="I3804">
            <v>-36454.58</v>
          </cell>
          <cell r="J3804">
            <v>-47988.32</v>
          </cell>
          <cell r="K3804">
            <v>0</v>
          </cell>
          <cell r="L3804">
            <v>0</v>
          </cell>
          <cell r="M3804">
            <v>0</v>
          </cell>
          <cell r="N3804">
            <v>0</v>
          </cell>
          <cell r="O3804">
            <v>0</v>
          </cell>
          <cell r="P3804">
            <v>0</v>
          </cell>
          <cell r="Q3804">
            <v>0</v>
          </cell>
          <cell r="R3804">
            <v>0</v>
          </cell>
          <cell r="S3804">
            <v>-145517.80000000002</v>
          </cell>
          <cell r="T3804" t="str">
            <v>USD</v>
          </cell>
          <cell r="U3804" t="str">
            <v>LIABILITIES</v>
          </cell>
          <cell r="V3804" t="str">
            <v>CURRENT LIAB</v>
          </cell>
        </row>
        <row r="3805">
          <cell r="C3805" t="str">
            <v>FZ   G57700FZUSD</v>
          </cell>
          <cell r="D3805" t="str">
            <v>DAFC****</v>
          </cell>
          <cell r="E3805" t="str">
            <v>OTHER</v>
          </cell>
          <cell r="F3805" t="str">
            <v>Balance Sheet</v>
          </cell>
          <cell r="G3805">
            <v>-144250.82</v>
          </cell>
          <cell r="H3805">
            <v>-159696.21</v>
          </cell>
          <cell r="I3805">
            <v>-187543.28</v>
          </cell>
          <cell r="J3805">
            <v>-199463.39</v>
          </cell>
          <cell r="K3805">
            <v>-226705.78</v>
          </cell>
          <cell r="L3805">
            <v>-240709.35</v>
          </cell>
          <cell r="M3805">
            <v>-255121.99</v>
          </cell>
          <cell r="N3805">
            <v>-272479.55</v>
          </cell>
          <cell r="O3805">
            <v>-292986.93</v>
          </cell>
          <cell r="P3805">
            <v>-311617.13</v>
          </cell>
          <cell r="Q3805">
            <v>-331440.15999999997</v>
          </cell>
          <cell r="R3805">
            <v>52252.76</v>
          </cell>
          <cell r="S3805">
            <v>-2569761.8300000005</v>
          </cell>
          <cell r="T3805" t="str">
            <v>USD</v>
          </cell>
          <cell r="U3805" t="str">
            <v>LIABILITIES</v>
          </cell>
          <cell r="V3805" t="str">
            <v>CURRENT LIAB</v>
          </cell>
        </row>
        <row r="3806">
          <cell r="C3806" t="str">
            <v>FZ   G98530S301USD</v>
          </cell>
          <cell r="D3806" t="str">
            <v>EF******</v>
          </cell>
          <cell r="E3806" t="str">
            <v>IC CLEARING</v>
          </cell>
          <cell r="F3806" t="str">
            <v>Balance Sheet</v>
          </cell>
          <cell r="G3806">
            <v>17822471.09</v>
          </cell>
          <cell r="H3806">
            <v>17822471.09</v>
          </cell>
          <cell r="I3806">
            <v>17822471.09</v>
          </cell>
          <cell r="J3806">
            <v>17822471.09</v>
          </cell>
          <cell r="K3806">
            <v>17822471.09</v>
          </cell>
          <cell r="L3806">
            <v>17822471.09</v>
          </cell>
          <cell r="M3806">
            <v>17822471.09</v>
          </cell>
          <cell r="N3806">
            <v>17822471.09</v>
          </cell>
          <cell r="O3806">
            <v>17822471.09</v>
          </cell>
          <cell r="P3806">
            <v>17822471.09</v>
          </cell>
          <cell r="Q3806">
            <v>17822471.09</v>
          </cell>
          <cell r="R3806">
            <v>17822471.09</v>
          </cell>
          <cell r="S3806">
            <v>213869653.08000001</v>
          </cell>
          <cell r="T3806" t="str">
            <v>USD</v>
          </cell>
          <cell r="U3806" t="str">
            <v>EQUITY</v>
          </cell>
          <cell r="V3806" t="str">
            <v>EQUITY</v>
          </cell>
        </row>
        <row r="3807">
          <cell r="C3807" t="str">
            <v>FZ   G98531FZUSD</v>
          </cell>
          <cell r="D3807" t="str">
            <v>EF******</v>
          </cell>
          <cell r="E3807" t="str">
            <v>IC CLEARING</v>
          </cell>
          <cell r="F3807" t="str">
            <v>Balance Sheet</v>
          </cell>
          <cell r="G3807">
            <v>-14154540.42</v>
          </cell>
          <cell r="H3807">
            <v>-14488466.4</v>
          </cell>
          <cell r="I3807">
            <v>-14410044.689999999</v>
          </cell>
          <cell r="J3807">
            <v>-14209406.550000001</v>
          </cell>
          <cell r="K3807">
            <v>-14132331.33</v>
          </cell>
          <cell r="L3807">
            <v>-14249181.189999999</v>
          </cell>
          <cell r="M3807">
            <v>-14051818.689999999</v>
          </cell>
          <cell r="N3807">
            <v>-13665539.630000001</v>
          </cell>
          <cell r="O3807">
            <v>-13735547.68</v>
          </cell>
          <cell r="P3807">
            <v>-13518469.029999999</v>
          </cell>
          <cell r="Q3807">
            <v>-13289655.66</v>
          </cell>
          <cell r="R3807">
            <v>-13481316.789999999</v>
          </cell>
          <cell r="S3807">
            <v>-167386318.05999997</v>
          </cell>
          <cell r="T3807" t="str">
            <v>USD</v>
          </cell>
          <cell r="U3807" t="str">
            <v>EQUITY</v>
          </cell>
          <cell r="V3807" t="str">
            <v>EQUITY</v>
          </cell>
        </row>
        <row r="3808">
          <cell r="C3808" t="str">
            <v>FZ   H08630FZUSD</v>
          </cell>
          <cell r="D3808" t="str">
            <v>EC******</v>
          </cell>
          <cell r="E3808" t="str">
            <v>PROFIT EMPLOYED</v>
          </cell>
          <cell r="F3808" t="str">
            <v>Balance Sheet</v>
          </cell>
          <cell r="G3808">
            <v>-4798745.37</v>
          </cell>
          <cell r="H3808">
            <v>-4570244.57</v>
          </cell>
          <cell r="I3808">
            <v>-4424793.62</v>
          </cell>
          <cell r="J3808">
            <v>-4701481.04</v>
          </cell>
          <cell r="K3808">
            <v>-4537544.32</v>
          </cell>
          <cell r="L3808">
            <v>-4524389.6900000004</v>
          </cell>
          <cell r="M3808">
            <v>-4577700.9000000004</v>
          </cell>
          <cell r="N3808">
            <v>-4684300.93</v>
          </cell>
          <cell r="O3808">
            <v>-4704783.26</v>
          </cell>
          <cell r="P3808">
            <v>-4683171.1500000004</v>
          </cell>
          <cell r="Q3808">
            <v>-4683451.28</v>
          </cell>
          <cell r="R3808">
            <v>-4962373.37</v>
          </cell>
          <cell r="S3808">
            <v>-55852979.5</v>
          </cell>
          <cell r="T3808" t="str">
            <v>USD</v>
          </cell>
          <cell r="U3808" t="str">
            <v>EQUITY</v>
          </cell>
          <cell r="V3808" t="str">
            <v>EQUITY</v>
          </cell>
        </row>
        <row r="3809">
          <cell r="C3809" t="str">
            <v>GU   A0004008USD</v>
          </cell>
          <cell r="D3809" t="str">
            <v>CABB****</v>
          </cell>
          <cell r="E3809" t="str">
            <v>CASH</v>
          </cell>
          <cell r="F3809" t="str">
            <v>Balance Sheet</v>
          </cell>
          <cell r="G3809">
            <v>-0.2</v>
          </cell>
          <cell r="H3809">
            <v>2795.29</v>
          </cell>
          <cell r="I3809">
            <v>2952.23</v>
          </cell>
          <cell r="J3809">
            <v>2931.54</v>
          </cell>
          <cell r="K3809">
            <v>1844.58</v>
          </cell>
          <cell r="L3809">
            <v>-619.72</v>
          </cell>
          <cell r="M3809">
            <v>3127.13</v>
          </cell>
          <cell r="N3809">
            <v>3164.77</v>
          </cell>
          <cell r="O3809">
            <v>-121.46</v>
          </cell>
          <cell r="P3809">
            <v>-1449.02</v>
          </cell>
          <cell r="Q3809">
            <v>456.62</v>
          </cell>
          <cell r="R3809">
            <v>-0.18</v>
          </cell>
          <cell r="S3809">
            <v>15081.580000000004</v>
          </cell>
          <cell r="T3809" t="str">
            <v>USD</v>
          </cell>
          <cell r="U3809" t="str">
            <v>ASSETS</v>
          </cell>
          <cell r="V3809" t="str">
            <v>CURRENT ASSETS</v>
          </cell>
        </row>
        <row r="3810">
          <cell r="C3810" t="str">
            <v>GU   A000725401USD</v>
          </cell>
          <cell r="D3810" t="str">
            <v>CABB****</v>
          </cell>
          <cell r="E3810" t="str">
            <v>CASH</v>
          </cell>
          <cell r="F3810" t="str">
            <v>Balance Sheet</v>
          </cell>
          <cell r="G3810">
            <v>7.0000000000000007E-2</v>
          </cell>
          <cell r="H3810">
            <v>7.0000000000000007E-2</v>
          </cell>
          <cell r="I3810">
            <v>7.0000000000000007E-2</v>
          </cell>
          <cell r="J3810">
            <v>7.0000000000000007E-2</v>
          </cell>
          <cell r="K3810">
            <v>0</v>
          </cell>
          <cell r="L3810">
            <v>0</v>
          </cell>
          <cell r="M3810">
            <v>0</v>
          </cell>
          <cell r="N3810">
            <v>0</v>
          </cell>
          <cell r="O3810">
            <v>0</v>
          </cell>
          <cell r="P3810">
            <v>0</v>
          </cell>
          <cell r="Q3810">
            <v>0</v>
          </cell>
          <cell r="R3810">
            <v>0</v>
          </cell>
          <cell r="S3810">
            <v>0.28000000000000003</v>
          </cell>
          <cell r="T3810" t="str">
            <v>USD</v>
          </cell>
          <cell r="U3810" t="str">
            <v>ASSETS</v>
          </cell>
          <cell r="V3810" t="str">
            <v>CURRENT ASSETS</v>
          </cell>
        </row>
        <row r="3811">
          <cell r="C3811" t="str">
            <v>GU   A000725487USD</v>
          </cell>
          <cell r="D3811" t="str">
            <v>CABB****</v>
          </cell>
          <cell r="E3811" t="str">
            <v>CASH</v>
          </cell>
          <cell r="F3811" t="str">
            <v>Balance Sheet</v>
          </cell>
          <cell r="G3811">
            <v>0.01</v>
          </cell>
          <cell r="H3811">
            <v>0.01</v>
          </cell>
          <cell r="I3811">
            <v>0.01</v>
          </cell>
          <cell r="J3811">
            <v>0.01</v>
          </cell>
          <cell r="K3811">
            <v>0</v>
          </cell>
          <cell r="L3811">
            <v>0</v>
          </cell>
          <cell r="M3811">
            <v>0</v>
          </cell>
          <cell r="N3811">
            <v>0</v>
          </cell>
          <cell r="O3811">
            <v>0</v>
          </cell>
          <cell r="P3811">
            <v>0</v>
          </cell>
          <cell r="Q3811">
            <v>0</v>
          </cell>
          <cell r="R3811">
            <v>0</v>
          </cell>
          <cell r="S3811">
            <v>0.04</v>
          </cell>
          <cell r="T3811" t="str">
            <v>USD</v>
          </cell>
          <cell r="U3811" t="str">
            <v>ASSETS</v>
          </cell>
          <cell r="V3811" t="str">
            <v>CURRENT ASSETS</v>
          </cell>
        </row>
        <row r="3812">
          <cell r="C3812" t="str">
            <v>GU   A000725493USD</v>
          </cell>
          <cell r="D3812" t="str">
            <v>CABB****</v>
          </cell>
          <cell r="E3812" t="str">
            <v>CASH</v>
          </cell>
          <cell r="F3812" t="str">
            <v>Balance Sheet</v>
          </cell>
          <cell r="G3812">
            <v>-3.39</v>
          </cell>
          <cell r="H3812">
            <v>-3.31</v>
          </cell>
          <cell r="I3812">
            <v>-3.54</v>
          </cell>
          <cell r="J3812">
            <v>-3.52</v>
          </cell>
          <cell r="K3812">
            <v>-3.51</v>
          </cell>
          <cell r="L3812">
            <v>-4.05</v>
          </cell>
          <cell r="M3812">
            <v>-4.5</v>
          </cell>
          <cell r="N3812">
            <v>-4.29</v>
          </cell>
          <cell r="O3812">
            <v>-4.18</v>
          </cell>
          <cell r="P3812">
            <v>-4.2699999999999996</v>
          </cell>
          <cell r="Q3812">
            <v>-4.43</v>
          </cell>
          <cell r="R3812">
            <v>-4.6500000000000004</v>
          </cell>
          <cell r="S3812">
            <v>-47.64</v>
          </cell>
          <cell r="T3812" t="str">
            <v>USD</v>
          </cell>
          <cell r="U3812" t="str">
            <v>ASSETS</v>
          </cell>
          <cell r="V3812" t="str">
            <v>CURRENT ASSETS</v>
          </cell>
        </row>
        <row r="3813">
          <cell r="C3813" t="str">
            <v>GU   A000725495USD</v>
          </cell>
          <cell r="D3813" t="str">
            <v>CABB****</v>
          </cell>
          <cell r="E3813" t="str">
            <v>CASH</v>
          </cell>
          <cell r="F3813" t="str">
            <v>Balance Sheet</v>
          </cell>
          <cell r="G3813">
            <v>-0.98</v>
          </cell>
          <cell r="H3813">
            <v>-0.98</v>
          </cell>
          <cell r="I3813">
            <v>-0.98</v>
          </cell>
          <cell r="J3813">
            <v>-0.98</v>
          </cell>
          <cell r="K3813">
            <v>0</v>
          </cell>
          <cell r="L3813">
            <v>0</v>
          </cell>
          <cell r="M3813">
            <v>0</v>
          </cell>
          <cell r="N3813">
            <v>0</v>
          </cell>
          <cell r="O3813">
            <v>0</v>
          </cell>
          <cell r="P3813">
            <v>0</v>
          </cell>
          <cell r="Q3813">
            <v>0</v>
          </cell>
          <cell r="R3813">
            <v>0</v>
          </cell>
          <cell r="S3813">
            <v>-3.92</v>
          </cell>
          <cell r="T3813" t="str">
            <v>USD</v>
          </cell>
          <cell r="U3813" t="str">
            <v>ASSETS</v>
          </cell>
          <cell r="V3813" t="str">
            <v>CURRENT ASSETS</v>
          </cell>
        </row>
        <row r="3814">
          <cell r="C3814" t="str">
            <v>GU   A5192001USD</v>
          </cell>
          <cell r="D3814" t="str">
            <v>DBDC****</v>
          </cell>
          <cell r="E3814" t="str">
            <v>LT LIABILITIES</v>
          </cell>
          <cell r="F3814" t="str">
            <v>Balance Sheet</v>
          </cell>
          <cell r="G3814">
            <v>1183228.3899999999</v>
          </cell>
          <cell r="H3814">
            <v>1146237.8</v>
          </cell>
          <cell r="I3814">
            <v>1192558.3600000001</v>
          </cell>
          <cell r="J3814">
            <v>1164586.95</v>
          </cell>
          <cell r="K3814">
            <v>1220573.74</v>
          </cell>
          <cell r="L3814">
            <v>1198573.3999999999</v>
          </cell>
          <cell r="M3814">
            <v>1679583.23</v>
          </cell>
          <cell r="N3814">
            <v>1678565.42</v>
          </cell>
          <cell r="O3814">
            <v>1691979.71</v>
          </cell>
          <cell r="P3814">
            <v>1690164.07</v>
          </cell>
          <cell r="Q3814">
            <v>1692413.36</v>
          </cell>
          <cell r="R3814">
            <v>1598458.56</v>
          </cell>
          <cell r="S3814">
            <v>17136922.989999998</v>
          </cell>
          <cell r="T3814" t="str">
            <v>USD</v>
          </cell>
          <cell r="U3814" t="str">
            <v>LIABILITIES</v>
          </cell>
          <cell r="V3814" t="str">
            <v>OTHER LIAB</v>
          </cell>
        </row>
        <row r="3815">
          <cell r="C3815" t="str">
            <v>GU   G06920U693USD</v>
          </cell>
          <cell r="D3815" t="str">
            <v>DADD****</v>
          </cell>
          <cell r="E3815" t="str">
            <v>CON PAYABLES</v>
          </cell>
          <cell r="F3815" t="str">
            <v>Balance Sheet</v>
          </cell>
          <cell r="G3815">
            <v>-33843335.289999999</v>
          </cell>
          <cell r="H3815">
            <v>-31756321.879999999</v>
          </cell>
          <cell r="I3815">
            <v>-34138525.090000004</v>
          </cell>
          <cell r="J3815">
            <v>-33375994.18</v>
          </cell>
          <cell r="K3815">
            <v>-36012075.329999998</v>
          </cell>
          <cell r="L3815">
            <v>-36588427.75</v>
          </cell>
          <cell r="M3815">
            <v>-48056986.109999999</v>
          </cell>
          <cell r="N3815">
            <v>-38677793.049999997</v>
          </cell>
          <cell r="O3815">
            <v>-33990727.170000002</v>
          </cell>
          <cell r="P3815">
            <v>-37504888.5</v>
          </cell>
          <cell r="Q3815">
            <v>-39921933.759999998</v>
          </cell>
          <cell r="R3815">
            <v>-36041175.18</v>
          </cell>
          <cell r="S3815">
            <v>-439908183.29000002</v>
          </cell>
          <cell r="T3815" t="str">
            <v>USD</v>
          </cell>
          <cell r="U3815" t="str">
            <v>LIABILITIES</v>
          </cell>
          <cell r="V3815" t="str">
            <v>CURRENT LIAB</v>
          </cell>
        </row>
        <row r="3816">
          <cell r="C3816" t="str">
            <v>GU   G3716001USD</v>
          </cell>
          <cell r="D3816" t="str">
            <v>DACN****</v>
          </cell>
          <cell r="E3816" t="str">
            <v>WAGES</v>
          </cell>
          <cell r="F3816" t="str">
            <v>Balance Sheet</v>
          </cell>
          <cell r="G3816">
            <v>-548686.11</v>
          </cell>
          <cell r="H3816">
            <v>-539435.68000000005</v>
          </cell>
          <cell r="I3816">
            <v>-8704.6299999999992</v>
          </cell>
          <cell r="J3816">
            <v>-8643.6299999999992</v>
          </cell>
          <cell r="K3816">
            <v>-9212.8799999999992</v>
          </cell>
          <cell r="L3816">
            <v>-9208.9699999999993</v>
          </cell>
          <cell r="M3816">
            <v>-9220.27</v>
          </cell>
          <cell r="N3816">
            <v>-9331.24</v>
          </cell>
          <cell r="O3816">
            <v>-9533.64</v>
          </cell>
          <cell r="P3816">
            <v>-9658.64</v>
          </cell>
          <cell r="Q3816">
            <v>-9807.6200000000008</v>
          </cell>
          <cell r="R3816">
            <v>-9401.4500000000007</v>
          </cell>
          <cell r="S3816">
            <v>-1180844.7599999995</v>
          </cell>
          <cell r="T3816" t="str">
            <v>USD</v>
          </cell>
          <cell r="U3816" t="str">
            <v>LIABILITIES</v>
          </cell>
          <cell r="V3816" t="str">
            <v>CURRENT LIAB</v>
          </cell>
        </row>
        <row r="3817">
          <cell r="C3817" t="str">
            <v>GU   G37210GUUSD</v>
          </cell>
          <cell r="D3817" t="str">
            <v>DACN****</v>
          </cell>
          <cell r="E3817" t="str">
            <v>WAGES</v>
          </cell>
          <cell r="F3817" t="str">
            <v>Balance Sheet</v>
          </cell>
          <cell r="G3817">
            <v>-3619.44</v>
          </cell>
          <cell r="H3817">
            <v>-2547.14</v>
          </cell>
          <cell r="I3817">
            <v>219.8</v>
          </cell>
          <cell r="J3817">
            <v>218.26</v>
          </cell>
          <cell r="K3817">
            <v>-649.53</v>
          </cell>
          <cell r="L3817">
            <v>-2161.1799999999998</v>
          </cell>
          <cell r="M3817">
            <v>0.1</v>
          </cell>
          <cell r="N3817">
            <v>-474.04</v>
          </cell>
          <cell r="O3817">
            <v>121.39</v>
          </cell>
          <cell r="P3817">
            <v>133.81</v>
          </cell>
          <cell r="Q3817">
            <v>0.11</v>
          </cell>
          <cell r="R3817">
            <v>0.1</v>
          </cell>
          <cell r="S3817">
            <v>-8757.76</v>
          </cell>
          <cell r="T3817" t="str">
            <v>USD</v>
          </cell>
          <cell r="U3817" t="str">
            <v>LIABILITIES</v>
          </cell>
          <cell r="V3817" t="str">
            <v>CURRENT LIAB</v>
          </cell>
        </row>
        <row r="3818">
          <cell r="C3818" t="str">
            <v>GU   G3723031GUUSD</v>
          </cell>
          <cell r="D3818" t="str">
            <v>DACI****</v>
          </cell>
          <cell r="E3818" t="str">
            <v>WAGES</v>
          </cell>
          <cell r="F3818" t="str">
            <v>Balance Sheet</v>
          </cell>
          <cell r="G3818">
            <v>-953940.31</v>
          </cell>
          <cell r="H3818">
            <v>-1009339.72</v>
          </cell>
          <cell r="I3818">
            <v>-486755.11</v>
          </cell>
          <cell r="J3818">
            <v>-555391.48</v>
          </cell>
          <cell r="K3818">
            <v>-402076.32</v>
          </cell>
          <cell r="L3818">
            <v>-475034.97</v>
          </cell>
          <cell r="M3818">
            <v>-550553.61</v>
          </cell>
          <cell r="N3818">
            <v>-621190.42000000004</v>
          </cell>
          <cell r="O3818">
            <v>-722645.68</v>
          </cell>
          <cell r="P3818">
            <v>-813938.73</v>
          </cell>
          <cell r="Q3818">
            <v>-908746.14</v>
          </cell>
          <cell r="R3818">
            <v>-942286.58</v>
          </cell>
          <cell r="S3818">
            <v>-8441899.0699999984</v>
          </cell>
          <cell r="T3818" t="str">
            <v>USD</v>
          </cell>
          <cell r="U3818" t="str">
            <v>LIABILITIES</v>
          </cell>
          <cell r="V3818" t="str">
            <v>CURRENT LIAB</v>
          </cell>
        </row>
        <row r="3819">
          <cell r="C3819" t="str">
            <v>GU   G3723032GUUSD</v>
          </cell>
          <cell r="D3819" t="str">
            <v>DACI****</v>
          </cell>
          <cell r="E3819" t="str">
            <v>WAGES</v>
          </cell>
          <cell r="F3819" t="str">
            <v>Balance Sheet</v>
          </cell>
          <cell r="G3819">
            <v>-23438.06</v>
          </cell>
          <cell r="H3819">
            <v>-44687.94</v>
          </cell>
          <cell r="I3819">
            <v>-69113.59</v>
          </cell>
          <cell r="J3819">
            <v>-90050.02</v>
          </cell>
          <cell r="K3819">
            <v>-32870.620000000003</v>
          </cell>
          <cell r="L3819">
            <v>-54600.800000000003</v>
          </cell>
          <cell r="M3819">
            <v>-77433.240000000005</v>
          </cell>
          <cell r="N3819">
            <v>-102828.27</v>
          </cell>
          <cell r="O3819">
            <v>-128613.48</v>
          </cell>
          <cell r="P3819">
            <v>-156194.29</v>
          </cell>
          <cell r="Q3819">
            <v>-185270.04</v>
          </cell>
          <cell r="R3819">
            <v>-0.28000000000000003</v>
          </cell>
          <cell r="S3819">
            <v>-965100.63000000012</v>
          </cell>
          <cell r="T3819" t="str">
            <v>USD</v>
          </cell>
          <cell r="U3819" t="str">
            <v>LIABILITIES</v>
          </cell>
          <cell r="V3819" t="str">
            <v>CURRENT LIAB</v>
          </cell>
        </row>
        <row r="3820">
          <cell r="C3820" t="str">
            <v>GU   G37230GU03USD</v>
          </cell>
          <cell r="D3820" t="str">
            <v>DACI****</v>
          </cell>
          <cell r="E3820" t="str">
            <v>WAGES</v>
          </cell>
          <cell r="F3820" t="str">
            <v>Balance Sheet</v>
          </cell>
          <cell r="G3820">
            <v>-328677.78000000003</v>
          </cell>
          <cell r="H3820">
            <v>-323136.53000000003</v>
          </cell>
          <cell r="I3820">
            <v>-341142.66</v>
          </cell>
          <cell r="J3820">
            <v>-338751.96</v>
          </cell>
          <cell r="K3820">
            <v>-355023.4</v>
          </cell>
          <cell r="L3820">
            <v>-353573.47</v>
          </cell>
          <cell r="M3820">
            <v>-354141.85</v>
          </cell>
          <cell r="N3820">
            <v>-349241.88</v>
          </cell>
          <cell r="O3820">
            <v>-356833.18</v>
          </cell>
          <cell r="P3820">
            <v>-394281.62</v>
          </cell>
          <cell r="Q3820">
            <v>-403775.01</v>
          </cell>
          <cell r="R3820">
            <v>-390188.67</v>
          </cell>
          <cell r="S3820">
            <v>-4288768.01</v>
          </cell>
          <cell r="T3820" t="str">
            <v>USD</v>
          </cell>
          <cell r="U3820" t="str">
            <v>LIABILITIES</v>
          </cell>
          <cell r="V3820" t="str">
            <v>CURRENT LIAB</v>
          </cell>
        </row>
        <row r="3821">
          <cell r="C3821" t="str">
            <v>GU   G37230GU04USD</v>
          </cell>
          <cell r="D3821" t="str">
            <v>DACI****</v>
          </cell>
          <cell r="E3821" t="str">
            <v>WAGES</v>
          </cell>
          <cell r="F3821" t="str">
            <v>Balance Sheet</v>
          </cell>
          <cell r="G3821">
            <v>-0.04</v>
          </cell>
          <cell r="H3821">
            <v>-0.04</v>
          </cell>
          <cell r="I3821">
            <v>-0.04</v>
          </cell>
          <cell r="J3821">
            <v>-0.04</v>
          </cell>
          <cell r="K3821">
            <v>0</v>
          </cell>
          <cell r="L3821">
            <v>0</v>
          </cell>
          <cell r="M3821">
            <v>0</v>
          </cell>
          <cell r="N3821">
            <v>0</v>
          </cell>
          <cell r="O3821">
            <v>0</v>
          </cell>
          <cell r="P3821">
            <v>0</v>
          </cell>
          <cell r="Q3821">
            <v>0</v>
          </cell>
          <cell r="R3821">
            <v>0</v>
          </cell>
          <cell r="S3821">
            <v>-0.16</v>
          </cell>
          <cell r="T3821" t="str">
            <v>USD</v>
          </cell>
          <cell r="U3821" t="str">
            <v>LIABILITIES</v>
          </cell>
          <cell r="V3821" t="str">
            <v>CURRENT LIAB</v>
          </cell>
        </row>
        <row r="3822">
          <cell r="C3822" t="str">
            <v>GU   G3725005GUUSD</v>
          </cell>
          <cell r="D3822" t="str">
            <v>DACN****</v>
          </cell>
          <cell r="E3822" t="str">
            <v>WAGES</v>
          </cell>
          <cell r="F3822" t="str">
            <v>Balance Sheet</v>
          </cell>
          <cell r="G3822">
            <v>-90382.71</v>
          </cell>
          <cell r="H3822">
            <v>-86892.38</v>
          </cell>
          <cell r="I3822">
            <v>-89565.35</v>
          </cell>
          <cell r="J3822">
            <v>-86747.62</v>
          </cell>
          <cell r="K3822">
            <v>-89898.62</v>
          </cell>
          <cell r="L3822">
            <v>-88575.87</v>
          </cell>
          <cell r="M3822">
            <v>-84601.03</v>
          </cell>
          <cell r="N3822">
            <v>-84270</v>
          </cell>
          <cell r="O3822">
            <v>-83796.13</v>
          </cell>
          <cell r="P3822">
            <v>-82735.759999999995</v>
          </cell>
          <cell r="Q3822">
            <v>-83307.289999999994</v>
          </cell>
          <cell r="R3822">
            <v>-109725.62</v>
          </cell>
          <cell r="S3822">
            <v>-1060498.3800000001</v>
          </cell>
          <cell r="T3822" t="str">
            <v>USD</v>
          </cell>
          <cell r="U3822" t="str">
            <v>LIABILITIES</v>
          </cell>
          <cell r="V3822" t="str">
            <v>CURRENT LIAB</v>
          </cell>
        </row>
        <row r="3823">
          <cell r="C3823" t="str">
            <v>GU   G3725020GUUSD</v>
          </cell>
          <cell r="D3823" t="str">
            <v>DACN****</v>
          </cell>
          <cell r="E3823" t="str">
            <v>WAGES</v>
          </cell>
          <cell r="F3823" t="str">
            <v>Balance Sheet</v>
          </cell>
          <cell r="G3823">
            <v>-19594.95</v>
          </cell>
          <cell r="H3823">
            <v>-28386.28</v>
          </cell>
          <cell r="I3823">
            <v>-1237.3599999999999</v>
          </cell>
          <cell r="J3823">
            <v>-1497.83</v>
          </cell>
          <cell r="K3823">
            <v>999.82</v>
          </cell>
          <cell r="L3823">
            <v>727.87</v>
          </cell>
          <cell r="M3823">
            <v>360.3</v>
          </cell>
          <cell r="N3823">
            <v>-27720</v>
          </cell>
          <cell r="O3823">
            <v>-1312.25</v>
          </cell>
          <cell r="P3823">
            <v>-11862.4</v>
          </cell>
          <cell r="Q3823">
            <v>92.32</v>
          </cell>
          <cell r="R3823">
            <v>-33809.339999999997</v>
          </cell>
          <cell r="S3823">
            <v>-123240.09999999998</v>
          </cell>
          <cell r="T3823" t="str">
            <v>USD</v>
          </cell>
          <cell r="U3823" t="str">
            <v>LIABILITIES</v>
          </cell>
          <cell r="V3823" t="str">
            <v>CURRENT LIAB</v>
          </cell>
        </row>
        <row r="3824">
          <cell r="C3824" t="str">
            <v>GU   G37260GUUSD</v>
          </cell>
          <cell r="D3824" t="str">
            <v>DACJ****</v>
          </cell>
          <cell r="E3824" t="str">
            <v>WAGES</v>
          </cell>
          <cell r="F3824" t="str">
            <v>Balance Sheet</v>
          </cell>
          <cell r="G3824">
            <v>-265629.32</v>
          </cell>
          <cell r="H3824">
            <v>-275273.74</v>
          </cell>
          <cell r="I3824">
            <v>-292342.11</v>
          </cell>
          <cell r="J3824">
            <v>-304637.18</v>
          </cell>
          <cell r="K3824">
            <v>-332534.27</v>
          </cell>
          <cell r="L3824">
            <v>-291073.43</v>
          </cell>
          <cell r="M3824">
            <v>-299120.64000000001</v>
          </cell>
          <cell r="N3824">
            <v>-295050.56</v>
          </cell>
          <cell r="O3824">
            <v>-172212.9</v>
          </cell>
          <cell r="P3824">
            <v>-182922.21</v>
          </cell>
          <cell r="Q3824">
            <v>-194136.37</v>
          </cell>
          <cell r="R3824">
            <v>33474.129999999997</v>
          </cell>
          <cell r="S3824">
            <v>-2871458.6</v>
          </cell>
          <cell r="T3824" t="str">
            <v>USD</v>
          </cell>
          <cell r="U3824" t="str">
            <v>LIABILITIES</v>
          </cell>
          <cell r="V3824" t="str">
            <v>CURRENT LIAB</v>
          </cell>
        </row>
        <row r="3825">
          <cell r="C3825" t="str">
            <v>GU   G4736010GUUSD</v>
          </cell>
          <cell r="D3825" t="str">
            <v>DABBC***</v>
          </cell>
          <cell r="E3825" t="str">
            <v>ACCRUED</v>
          </cell>
          <cell r="F3825" t="str">
            <v>Balance Sheet</v>
          </cell>
          <cell r="G3825">
            <v>-74108.210000000006</v>
          </cell>
          <cell r="H3825">
            <v>-86663.07</v>
          </cell>
          <cell r="I3825">
            <v>-105240.54</v>
          </cell>
          <cell r="J3825">
            <v>-119200.94</v>
          </cell>
          <cell r="K3825">
            <v>-115160.05</v>
          </cell>
          <cell r="L3825">
            <v>47018.720000000001</v>
          </cell>
          <cell r="M3825">
            <v>-81388.27</v>
          </cell>
          <cell r="N3825">
            <v>-98918.15</v>
          </cell>
          <cell r="O3825">
            <v>-56169.26</v>
          </cell>
          <cell r="P3825">
            <v>-131237.56</v>
          </cell>
          <cell r="Q3825">
            <v>-86540.18</v>
          </cell>
          <cell r="R3825">
            <v>-87350.59</v>
          </cell>
          <cell r="S3825">
            <v>-994958.1</v>
          </cell>
          <cell r="T3825" t="str">
            <v>USD</v>
          </cell>
          <cell r="U3825" t="str">
            <v>LIABILITIES</v>
          </cell>
          <cell r="V3825" t="str">
            <v>CURRENT LIAB</v>
          </cell>
        </row>
        <row r="3826">
          <cell r="C3826" t="str">
            <v>GU   G57200GUUSD</v>
          </cell>
          <cell r="D3826" t="str">
            <v>DABBDC**</v>
          </cell>
          <cell r="E3826" t="str">
            <v>ACCRUED</v>
          </cell>
          <cell r="F3826" t="str">
            <v>Balance Sheet</v>
          </cell>
          <cell r="G3826">
            <v>-1112193.6299999999</v>
          </cell>
          <cell r="H3826">
            <v>-1155596.78</v>
          </cell>
          <cell r="I3826">
            <v>-1751692.87</v>
          </cell>
          <cell r="J3826">
            <v>-1922342.16</v>
          </cell>
          <cell r="K3826">
            <v>-1282359.3799999999</v>
          </cell>
          <cell r="L3826">
            <v>-1608767.63</v>
          </cell>
          <cell r="M3826">
            <v>-1629453.92</v>
          </cell>
          <cell r="N3826">
            <v>-1918111.98</v>
          </cell>
          <cell r="O3826">
            <v>-1183214.6299999999</v>
          </cell>
          <cell r="P3826">
            <v>-1190249.6499999999</v>
          </cell>
          <cell r="Q3826">
            <v>-1421457.85</v>
          </cell>
          <cell r="R3826">
            <v>-1291396.08</v>
          </cell>
          <cell r="S3826">
            <v>-17466836.560000002</v>
          </cell>
          <cell r="T3826" t="str">
            <v>USD</v>
          </cell>
          <cell r="U3826" t="str">
            <v>LIABILITIES</v>
          </cell>
          <cell r="V3826" t="str">
            <v>CURRENT LIAB</v>
          </cell>
        </row>
        <row r="3827">
          <cell r="C3827" t="str">
            <v>GU   G57200GU12USD</v>
          </cell>
          <cell r="D3827" t="str">
            <v>DABBDC**</v>
          </cell>
          <cell r="E3827" t="str">
            <v>ACCRUED</v>
          </cell>
          <cell r="F3827" t="str">
            <v>Balance Sheet</v>
          </cell>
          <cell r="G3827">
            <v>-186227.97</v>
          </cell>
          <cell r="H3827">
            <v>-184822.87</v>
          </cell>
          <cell r="I3827">
            <v>-175690.17</v>
          </cell>
          <cell r="J3827">
            <v>-183547.47</v>
          </cell>
          <cell r="K3827">
            <v>-147958.73000000001</v>
          </cell>
          <cell r="L3827">
            <v>-168641.74</v>
          </cell>
          <cell r="M3827">
            <v>-162088.01999999999</v>
          </cell>
          <cell r="N3827">
            <v>-215940.33</v>
          </cell>
          <cell r="O3827">
            <v>-261804.16</v>
          </cell>
          <cell r="P3827">
            <v>-297757.78000000003</v>
          </cell>
          <cell r="Q3827">
            <v>-324919.78999999998</v>
          </cell>
          <cell r="R3827">
            <v>-244775.85</v>
          </cell>
          <cell r="S3827">
            <v>-2554174.88</v>
          </cell>
          <cell r="T3827" t="str">
            <v>USD</v>
          </cell>
          <cell r="U3827" t="str">
            <v>LIABILITIES</v>
          </cell>
          <cell r="V3827" t="str">
            <v>CURRENT LIAB</v>
          </cell>
        </row>
        <row r="3828">
          <cell r="C3828" t="str">
            <v>GU   G57200GU78USD</v>
          </cell>
          <cell r="D3828" t="str">
            <v>DABBDC**</v>
          </cell>
          <cell r="E3828" t="str">
            <v>ACCRUED</v>
          </cell>
          <cell r="F3828" t="str">
            <v>Balance Sheet</v>
          </cell>
          <cell r="G3828">
            <v>-1199844.02</v>
          </cell>
          <cell r="H3828">
            <v>-1341651.17</v>
          </cell>
          <cell r="I3828">
            <v>-1867919.16</v>
          </cell>
          <cell r="J3828">
            <v>-1769115.46</v>
          </cell>
          <cell r="K3828">
            <v>-547165.04</v>
          </cell>
          <cell r="L3828">
            <v>-682156.04</v>
          </cell>
          <cell r="M3828">
            <v>-435963.2</v>
          </cell>
          <cell r="N3828">
            <v>-473915.89</v>
          </cell>
          <cell r="O3828">
            <v>-451427.32</v>
          </cell>
          <cell r="P3828">
            <v>-406696.76</v>
          </cell>
          <cell r="Q3828">
            <v>-853924.3</v>
          </cell>
          <cell r="R3828">
            <v>-319956.24</v>
          </cell>
          <cell r="S3828">
            <v>-10349734.6</v>
          </cell>
          <cell r="T3828" t="str">
            <v>USD</v>
          </cell>
          <cell r="U3828" t="str">
            <v>LIABILITIES</v>
          </cell>
          <cell r="V3828" t="str">
            <v>CURRENT LIAB</v>
          </cell>
        </row>
        <row r="3829">
          <cell r="C3829" t="str">
            <v>GU   G57200GUP1USD</v>
          </cell>
          <cell r="D3829" t="str">
            <v>DABBDC**</v>
          </cell>
          <cell r="E3829" t="str">
            <v>ACCRUED</v>
          </cell>
          <cell r="F3829" t="str">
            <v>Balance Sheet</v>
          </cell>
          <cell r="G3829">
            <v>-42574.2</v>
          </cell>
          <cell r="H3829">
            <v>-48808.98</v>
          </cell>
          <cell r="I3829">
            <v>-137687.04999999999</v>
          </cell>
          <cell r="J3829">
            <v>-168276.71</v>
          </cell>
          <cell r="K3829">
            <v>-151843.07</v>
          </cell>
          <cell r="L3829">
            <v>-154872.54</v>
          </cell>
          <cell r="M3829">
            <v>-232022.1</v>
          </cell>
          <cell r="N3829">
            <v>-150897.56</v>
          </cell>
          <cell r="O3829">
            <v>-159850.4</v>
          </cell>
          <cell r="P3829">
            <v>-185898.05</v>
          </cell>
          <cell r="Q3829">
            <v>-220692.16</v>
          </cell>
          <cell r="R3829">
            <v>-185288.3</v>
          </cell>
          <cell r="S3829">
            <v>-1838711.1199999999</v>
          </cell>
          <cell r="T3829" t="str">
            <v>USD</v>
          </cell>
          <cell r="U3829" t="str">
            <v>LIABILITIES</v>
          </cell>
          <cell r="V3829" t="str">
            <v>CURRENT LIAB</v>
          </cell>
        </row>
        <row r="3830">
          <cell r="C3830" t="str">
            <v>GU   G5742003GUUSD</v>
          </cell>
          <cell r="D3830" t="str">
            <v>DACN****</v>
          </cell>
          <cell r="E3830" t="str">
            <v>WAGES</v>
          </cell>
          <cell r="F3830" t="str">
            <v>Balance Sheet</v>
          </cell>
          <cell r="G3830">
            <v>-5245.79</v>
          </cell>
          <cell r="H3830">
            <v>-4937.99</v>
          </cell>
          <cell r="I3830">
            <v>-2714.17</v>
          </cell>
          <cell r="J3830">
            <v>-5014.74</v>
          </cell>
          <cell r="K3830">
            <v>-8071.29</v>
          </cell>
          <cell r="L3830">
            <v>-10686.8</v>
          </cell>
          <cell r="M3830">
            <v>-2874.93</v>
          </cell>
          <cell r="N3830">
            <v>-5696.59</v>
          </cell>
          <cell r="O3830">
            <v>-2972.64</v>
          </cell>
          <cell r="P3830">
            <v>-5922.1</v>
          </cell>
          <cell r="Q3830">
            <v>-6075.26</v>
          </cell>
          <cell r="R3830">
            <v>-2931.42</v>
          </cell>
          <cell r="S3830">
            <v>-63143.72</v>
          </cell>
          <cell r="T3830" t="str">
            <v>USD</v>
          </cell>
          <cell r="U3830" t="str">
            <v>LIABILITIES</v>
          </cell>
          <cell r="V3830" t="str">
            <v>CURRENT LIAB</v>
          </cell>
        </row>
        <row r="3831">
          <cell r="C3831" t="str">
            <v>GU   G5743003GUUSD</v>
          </cell>
          <cell r="D3831" t="str">
            <v>DACAC***</v>
          </cell>
          <cell r="E3831" t="str">
            <v>WAGES</v>
          </cell>
          <cell r="F3831" t="str">
            <v>Balance Sheet</v>
          </cell>
          <cell r="G3831">
            <v>-3926.35</v>
          </cell>
          <cell r="H3831">
            <v>-7516.19</v>
          </cell>
          <cell r="I3831">
            <v>-11713.06</v>
          </cell>
          <cell r="J3831">
            <v>-15360.59</v>
          </cell>
          <cell r="K3831">
            <v>-7922.51</v>
          </cell>
          <cell r="L3831">
            <v>-11706.44</v>
          </cell>
          <cell r="M3831">
            <v>-3954.37</v>
          </cell>
          <cell r="N3831">
            <v>-8337.33</v>
          </cell>
          <cell r="O3831">
            <v>-12994.75</v>
          </cell>
          <cell r="P3831">
            <v>-4539.29</v>
          </cell>
          <cell r="Q3831">
            <v>-8927.57</v>
          </cell>
          <cell r="R3831">
            <v>-14211.46</v>
          </cell>
          <cell r="S3831">
            <v>-111109.91</v>
          </cell>
          <cell r="T3831" t="str">
            <v>USD</v>
          </cell>
          <cell r="U3831" t="str">
            <v>LIABILITIES</v>
          </cell>
          <cell r="V3831" t="str">
            <v>CURRENT LIAB</v>
          </cell>
        </row>
        <row r="3832">
          <cell r="C3832" t="str">
            <v>GU   G57550U693USD</v>
          </cell>
          <cell r="D3832" t="str">
            <v>DADE****</v>
          </cell>
          <cell r="E3832" t="str">
            <v>CON PAYABLES</v>
          </cell>
          <cell r="F3832" t="str">
            <v>Balance Sheet</v>
          </cell>
          <cell r="G3832">
            <v>-100169.12</v>
          </cell>
          <cell r="H3832">
            <v>-159933.93</v>
          </cell>
          <cell r="I3832">
            <v>-230246.09</v>
          </cell>
          <cell r="J3832">
            <v>-49116.76</v>
          </cell>
          <cell r="K3832">
            <v>-100400.79</v>
          </cell>
          <cell r="L3832">
            <v>-146560.16</v>
          </cell>
          <cell r="M3832">
            <v>-43614.36</v>
          </cell>
          <cell r="N3832">
            <v>-86130.49</v>
          </cell>
          <cell r="O3832">
            <v>-119062.52</v>
          </cell>
          <cell r="P3832">
            <v>-29079.33</v>
          </cell>
          <cell r="Q3832">
            <v>-60164.18</v>
          </cell>
          <cell r="R3832">
            <v>-91487.39</v>
          </cell>
          <cell r="S3832">
            <v>-1215965.1199999999</v>
          </cell>
          <cell r="T3832" t="str">
            <v>USD</v>
          </cell>
          <cell r="U3832" t="str">
            <v>LIABILITIES</v>
          </cell>
          <cell r="V3832" t="str">
            <v>CURRENT LIAB</v>
          </cell>
        </row>
        <row r="3833">
          <cell r="C3833" t="str">
            <v>GU   G576000101USD</v>
          </cell>
          <cell r="D3833" t="str">
            <v>DADAB***</v>
          </cell>
          <cell r="E3833" t="str">
            <v>CON PAYABLES</v>
          </cell>
          <cell r="F3833" t="str">
            <v>Balance Sheet</v>
          </cell>
          <cell r="G3833">
            <v>-436931.72</v>
          </cell>
          <cell r="H3833">
            <v>355636.51</v>
          </cell>
          <cell r="I3833">
            <v>0.96</v>
          </cell>
          <cell r="J3833">
            <v>-14023.37</v>
          </cell>
          <cell r="K3833">
            <v>-191.72</v>
          </cell>
          <cell r="L3833">
            <v>395.9</v>
          </cell>
          <cell r="M3833">
            <v>382.06</v>
          </cell>
          <cell r="N3833">
            <v>-495.63</v>
          </cell>
          <cell r="O3833">
            <v>389.54</v>
          </cell>
          <cell r="P3833">
            <v>315.56</v>
          </cell>
          <cell r="Q3833">
            <v>430.53</v>
          </cell>
          <cell r="R3833">
            <v>-2.66</v>
          </cell>
          <cell r="S3833">
            <v>-94094.039999999979</v>
          </cell>
          <cell r="T3833" t="str">
            <v>USD</v>
          </cell>
          <cell r="U3833" t="str">
            <v>LIABILITIES</v>
          </cell>
          <cell r="V3833" t="str">
            <v>CURRENT LIAB</v>
          </cell>
        </row>
        <row r="3834">
          <cell r="C3834" t="str">
            <v>GU   G576003401USD</v>
          </cell>
          <cell r="D3834" t="str">
            <v>DADAB***</v>
          </cell>
          <cell r="E3834" t="str">
            <v>CON PAYABLES</v>
          </cell>
          <cell r="F3834" t="str">
            <v>Balance Sheet</v>
          </cell>
          <cell r="G3834">
            <v>-0.01</v>
          </cell>
          <cell r="H3834">
            <v>-0.01</v>
          </cell>
          <cell r="I3834">
            <v>-0.01</v>
          </cell>
          <cell r="J3834">
            <v>-0.01</v>
          </cell>
          <cell r="K3834">
            <v>0</v>
          </cell>
          <cell r="L3834">
            <v>0</v>
          </cell>
          <cell r="M3834">
            <v>0</v>
          </cell>
          <cell r="N3834">
            <v>0</v>
          </cell>
          <cell r="O3834">
            <v>0</v>
          </cell>
          <cell r="P3834">
            <v>0</v>
          </cell>
          <cell r="Q3834">
            <v>0</v>
          </cell>
          <cell r="R3834">
            <v>0</v>
          </cell>
          <cell r="S3834">
            <v>-0.04</v>
          </cell>
          <cell r="T3834" t="str">
            <v>USD</v>
          </cell>
          <cell r="U3834" t="str">
            <v>LIABILITIES</v>
          </cell>
          <cell r="V3834" t="str">
            <v>CURRENT LIAB</v>
          </cell>
        </row>
        <row r="3835">
          <cell r="C3835" t="str">
            <v>GU   G576003501USD</v>
          </cell>
          <cell r="D3835" t="str">
            <v>DADAB***</v>
          </cell>
          <cell r="E3835" t="str">
            <v>CON PAYABLES</v>
          </cell>
          <cell r="F3835" t="str">
            <v>Balance Sheet</v>
          </cell>
          <cell r="G3835">
            <v>-0.02</v>
          </cell>
          <cell r="H3835">
            <v>-132.72</v>
          </cell>
          <cell r="I3835">
            <v>-0.02</v>
          </cell>
          <cell r="J3835">
            <v>-0.02</v>
          </cell>
          <cell r="K3835">
            <v>0</v>
          </cell>
          <cell r="L3835">
            <v>0</v>
          </cell>
          <cell r="M3835">
            <v>0</v>
          </cell>
          <cell r="N3835">
            <v>0</v>
          </cell>
          <cell r="O3835">
            <v>0</v>
          </cell>
          <cell r="P3835">
            <v>0</v>
          </cell>
          <cell r="Q3835">
            <v>0</v>
          </cell>
          <cell r="R3835">
            <v>0</v>
          </cell>
          <cell r="S3835">
            <v>-132.78000000000003</v>
          </cell>
          <cell r="T3835" t="str">
            <v>USD</v>
          </cell>
          <cell r="U3835" t="str">
            <v>LIABILITIES</v>
          </cell>
          <cell r="V3835" t="str">
            <v>CURRENT LIAB</v>
          </cell>
        </row>
        <row r="3836">
          <cell r="C3836" t="str">
            <v>GU   G576003601USD</v>
          </cell>
          <cell r="D3836" t="str">
            <v>DADAB***</v>
          </cell>
          <cell r="E3836" t="str">
            <v>CON PAYABLES</v>
          </cell>
          <cell r="F3836" t="str">
            <v>Balance Sheet</v>
          </cell>
          <cell r="G3836">
            <v>0</v>
          </cell>
          <cell r="H3836">
            <v>0</v>
          </cell>
          <cell r="I3836">
            <v>0</v>
          </cell>
          <cell r="J3836">
            <v>0</v>
          </cell>
          <cell r="K3836">
            <v>0</v>
          </cell>
          <cell r="L3836">
            <v>0</v>
          </cell>
          <cell r="M3836">
            <v>0</v>
          </cell>
          <cell r="N3836">
            <v>0</v>
          </cell>
          <cell r="O3836">
            <v>0</v>
          </cell>
          <cell r="P3836">
            <v>0</v>
          </cell>
          <cell r="Q3836">
            <v>0</v>
          </cell>
          <cell r="R3836">
            <v>40822.93</v>
          </cell>
          <cell r="S3836">
            <v>40822.93</v>
          </cell>
          <cell r="T3836" t="str">
            <v>USD</v>
          </cell>
          <cell r="U3836" t="str">
            <v>LIABILITIES</v>
          </cell>
          <cell r="V3836" t="str">
            <v>CURRENT LIAB</v>
          </cell>
        </row>
        <row r="3837">
          <cell r="C3837" t="str">
            <v>GU   G576006701USD</v>
          </cell>
          <cell r="D3837" t="str">
            <v>DADAB***</v>
          </cell>
          <cell r="E3837" t="str">
            <v>CON PAYABLES</v>
          </cell>
          <cell r="F3837" t="str">
            <v>Balance Sheet</v>
          </cell>
          <cell r="G3837">
            <v>-0.03</v>
          </cell>
          <cell r="H3837">
            <v>-0.03</v>
          </cell>
          <cell r="I3837">
            <v>-0.03</v>
          </cell>
          <cell r="J3837">
            <v>-0.03</v>
          </cell>
          <cell r="K3837">
            <v>0</v>
          </cell>
          <cell r="L3837">
            <v>0</v>
          </cell>
          <cell r="M3837">
            <v>0</v>
          </cell>
          <cell r="N3837">
            <v>0</v>
          </cell>
          <cell r="O3837">
            <v>0</v>
          </cell>
          <cell r="P3837">
            <v>0</v>
          </cell>
          <cell r="Q3837">
            <v>0</v>
          </cell>
          <cell r="R3837">
            <v>0</v>
          </cell>
          <cell r="S3837">
            <v>-0.12</v>
          </cell>
          <cell r="T3837" t="str">
            <v>USD</v>
          </cell>
          <cell r="U3837" t="str">
            <v>LIABILITIES</v>
          </cell>
          <cell r="V3837" t="str">
            <v>CURRENT LIAB</v>
          </cell>
        </row>
        <row r="3838">
          <cell r="C3838" t="str">
            <v>GU   G57600AX01USD</v>
          </cell>
          <cell r="D3838" t="str">
            <v>DADAB***</v>
          </cell>
          <cell r="E3838" t="str">
            <v>CON PAYABLES</v>
          </cell>
          <cell r="F3838" t="str">
            <v>Balance Sheet</v>
          </cell>
          <cell r="G3838">
            <v>157.75</v>
          </cell>
          <cell r="H3838">
            <v>0</v>
          </cell>
          <cell r="I3838">
            <v>0</v>
          </cell>
          <cell r="J3838">
            <v>0</v>
          </cell>
          <cell r="K3838">
            <v>0</v>
          </cell>
          <cell r="L3838">
            <v>0</v>
          </cell>
          <cell r="M3838">
            <v>0</v>
          </cell>
          <cell r="N3838">
            <v>0</v>
          </cell>
          <cell r="O3838">
            <v>0</v>
          </cell>
          <cell r="P3838">
            <v>0</v>
          </cell>
          <cell r="Q3838">
            <v>0</v>
          </cell>
          <cell r="R3838">
            <v>0</v>
          </cell>
          <cell r="S3838">
            <v>157.75</v>
          </cell>
          <cell r="T3838" t="str">
            <v>USD</v>
          </cell>
          <cell r="U3838" t="str">
            <v>LIABILITIES</v>
          </cell>
          <cell r="V3838" t="str">
            <v>CURRENT LIAB</v>
          </cell>
        </row>
        <row r="3839">
          <cell r="C3839" t="str">
            <v>GU   G57600BU01USD</v>
          </cell>
          <cell r="D3839" t="str">
            <v>DADAB***</v>
          </cell>
          <cell r="E3839" t="str">
            <v>CON PAYABLES</v>
          </cell>
          <cell r="F3839" t="str">
            <v>Balance Sheet</v>
          </cell>
          <cell r="G3839">
            <v>-0.93</v>
          </cell>
          <cell r="H3839">
            <v>-0.93</v>
          </cell>
          <cell r="I3839">
            <v>-768.1</v>
          </cell>
          <cell r="J3839">
            <v>-9605.68</v>
          </cell>
          <cell r="K3839">
            <v>-399756.61</v>
          </cell>
          <cell r="L3839">
            <v>-435271.88</v>
          </cell>
          <cell r="M3839">
            <v>-439081.43</v>
          </cell>
          <cell r="N3839">
            <v>-0.94</v>
          </cell>
          <cell r="O3839">
            <v>-0.94</v>
          </cell>
          <cell r="P3839">
            <v>-0.94</v>
          </cell>
          <cell r="Q3839">
            <v>5745.72</v>
          </cell>
          <cell r="R3839">
            <v>-1414.04</v>
          </cell>
          <cell r="S3839">
            <v>-1280156.7</v>
          </cell>
          <cell r="T3839" t="str">
            <v>USD</v>
          </cell>
          <cell r="U3839" t="str">
            <v>LIABILITIES</v>
          </cell>
          <cell r="V3839" t="str">
            <v>CURRENT LIAB</v>
          </cell>
        </row>
        <row r="3840">
          <cell r="C3840" t="str">
            <v>GU   G57600EI01USD</v>
          </cell>
          <cell r="D3840" t="str">
            <v>DADAB***</v>
          </cell>
          <cell r="E3840" t="str">
            <v>CON PAYABLES</v>
          </cell>
          <cell r="F3840" t="str">
            <v>Balance Sheet</v>
          </cell>
          <cell r="G3840">
            <v>-0.01</v>
          </cell>
          <cell r="H3840">
            <v>-0.01</v>
          </cell>
          <cell r="I3840">
            <v>-0.01</v>
          </cell>
          <cell r="J3840">
            <v>-0.01</v>
          </cell>
          <cell r="K3840">
            <v>0</v>
          </cell>
          <cell r="L3840">
            <v>0</v>
          </cell>
          <cell r="M3840">
            <v>0</v>
          </cell>
          <cell r="N3840">
            <v>0</v>
          </cell>
          <cell r="O3840">
            <v>0</v>
          </cell>
          <cell r="P3840">
            <v>0</v>
          </cell>
          <cell r="Q3840">
            <v>0</v>
          </cell>
          <cell r="R3840">
            <v>0</v>
          </cell>
          <cell r="S3840">
            <v>-0.04</v>
          </cell>
          <cell r="T3840" t="str">
            <v>USD</v>
          </cell>
          <cell r="U3840" t="str">
            <v>LIABILITIES</v>
          </cell>
          <cell r="V3840" t="str">
            <v>CURRENT LIAB</v>
          </cell>
        </row>
        <row r="3841">
          <cell r="C3841" t="str">
            <v>GU   G57600J601USD</v>
          </cell>
          <cell r="D3841" t="str">
            <v>DADAB***</v>
          </cell>
          <cell r="E3841" t="str">
            <v>CON PAYABLES</v>
          </cell>
          <cell r="F3841" t="str">
            <v>Balance Sheet</v>
          </cell>
          <cell r="G3841">
            <v>-30667.43</v>
          </cell>
          <cell r="H3841">
            <v>-15760.55</v>
          </cell>
          <cell r="I3841">
            <v>-33314.559999999998</v>
          </cell>
          <cell r="J3841">
            <v>-23492.29</v>
          </cell>
          <cell r="K3841">
            <v>-15129.73</v>
          </cell>
          <cell r="L3841">
            <v>-5548.1</v>
          </cell>
          <cell r="M3841">
            <v>-13790.45</v>
          </cell>
          <cell r="N3841">
            <v>-12694.01</v>
          </cell>
          <cell r="O3841">
            <v>-12963.34</v>
          </cell>
          <cell r="P3841">
            <v>2.54</v>
          </cell>
          <cell r="Q3841">
            <v>-5253.94</v>
          </cell>
          <cell r="R3841">
            <v>-4717.8999999999996</v>
          </cell>
          <cell r="S3841">
            <v>-173329.75999999998</v>
          </cell>
          <cell r="T3841" t="str">
            <v>USD</v>
          </cell>
          <cell r="U3841" t="str">
            <v>LIABILITIES</v>
          </cell>
          <cell r="V3841" t="str">
            <v>CURRENT LIAB</v>
          </cell>
        </row>
        <row r="3842">
          <cell r="C3842" t="str">
            <v>GU   G57600J901USD</v>
          </cell>
          <cell r="D3842" t="str">
            <v>DADAB***</v>
          </cell>
          <cell r="E3842" t="str">
            <v>CON PAYABLES</v>
          </cell>
          <cell r="F3842" t="str">
            <v>Balance Sheet</v>
          </cell>
          <cell r="G3842">
            <v>-0.03</v>
          </cell>
          <cell r="H3842">
            <v>-0.03</v>
          </cell>
          <cell r="I3842">
            <v>-0.03</v>
          </cell>
          <cell r="J3842">
            <v>-0.03</v>
          </cell>
          <cell r="K3842">
            <v>0</v>
          </cell>
          <cell r="L3842">
            <v>0</v>
          </cell>
          <cell r="M3842">
            <v>0</v>
          </cell>
          <cell r="N3842">
            <v>0</v>
          </cell>
          <cell r="O3842">
            <v>0</v>
          </cell>
          <cell r="P3842">
            <v>0</v>
          </cell>
          <cell r="Q3842">
            <v>0</v>
          </cell>
          <cell r="R3842">
            <v>0</v>
          </cell>
          <cell r="S3842">
            <v>-0.12</v>
          </cell>
          <cell r="T3842" t="str">
            <v>USD</v>
          </cell>
          <cell r="U3842" t="str">
            <v>LIABILITIES</v>
          </cell>
          <cell r="V3842" t="str">
            <v>CURRENT LIAB</v>
          </cell>
        </row>
        <row r="3843">
          <cell r="C3843" t="str">
            <v>GU   G57600NB01USD</v>
          </cell>
          <cell r="D3843" t="str">
            <v>DADAB***</v>
          </cell>
          <cell r="E3843" t="str">
            <v>CON PAYABLES</v>
          </cell>
          <cell r="F3843" t="str">
            <v>Balance Sheet</v>
          </cell>
          <cell r="G3843">
            <v>-0.8</v>
          </cell>
          <cell r="H3843">
            <v>-822.5</v>
          </cell>
          <cell r="I3843">
            <v>-758.73</v>
          </cell>
          <cell r="J3843">
            <v>-19660.849999999999</v>
          </cell>
          <cell r="K3843">
            <v>-668.47</v>
          </cell>
          <cell r="L3843">
            <v>-1493.94</v>
          </cell>
          <cell r="M3843">
            <v>-4531.1499999999996</v>
          </cell>
          <cell r="N3843">
            <v>-379.26</v>
          </cell>
          <cell r="O3843">
            <v>-25462.57</v>
          </cell>
          <cell r="P3843">
            <v>38786.400000000001</v>
          </cell>
          <cell r="Q3843">
            <v>-4978.51</v>
          </cell>
          <cell r="R3843">
            <v>-25054.240000000002</v>
          </cell>
          <cell r="S3843">
            <v>-45024.619999999995</v>
          </cell>
          <cell r="T3843" t="str">
            <v>USD</v>
          </cell>
          <cell r="U3843" t="str">
            <v>LIABILITIES</v>
          </cell>
          <cell r="V3843" t="str">
            <v>CURRENT LIAB</v>
          </cell>
        </row>
        <row r="3844">
          <cell r="C3844" t="str">
            <v>GU   G57600PY01USD</v>
          </cell>
          <cell r="D3844" t="str">
            <v>DADAB***</v>
          </cell>
          <cell r="E3844" t="str">
            <v>CON PAYABLES</v>
          </cell>
          <cell r="F3844" t="str">
            <v>Balance Sheet</v>
          </cell>
          <cell r="G3844">
            <v>0.01</v>
          </cell>
          <cell r="H3844">
            <v>0.01</v>
          </cell>
          <cell r="I3844">
            <v>0.01</v>
          </cell>
          <cell r="J3844">
            <v>0.01</v>
          </cell>
          <cell r="K3844">
            <v>0</v>
          </cell>
          <cell r="L3844">
            <v>0</v>
          </cell>
          <cell r="M3844">
            <v>0</v>
          </cell>
          <cell r="N3844">
            <v>0</v>
          </cell>
          <cell r="O3844">
            <v>0</v>
          </cell>
          <cell r="P3844">
            <v>0</v>
          </cell>
          <cell r="Q3844">
            <v>0</v>
          </cell>
          <cell r="R3844">
            <v>0</v>
          </cell>
          <cell r="S3844">
            <v>0.04</v>
          </cell>
          <cell r="T3844" t="str">
            <v>USD</v>
          </cell>
          <cell r="U3844" t="str">
            <v>LIABILITIES</v>
          </cell>
          <cell r="V3844" t="str">
            <v>CURRENT LIAB</v>
          </cell>
        </row>
        <row r="3845">
          <cell r="C3845" t="str">
            <v>GU   G57600S301USD</v>
          </cell>
          <cell r="D3845" t="str">
            <v>DADAB***</v>
          </cell>
          <cell r="E3845" t="str">
            <v>CON PAYABLES</v>
          </cell>
          <cell r="F3845" t="str">
            <v>Balance Sheet</v>
          </cell>
          <cell r="G3845">
            <v>0.03</v>
          </cell>
          <cell r="H3845">
            <v>0.03</v>
          </cell>
          <cell r="I3845">
            <v>156.47999999999999</v>
          </cell>
          <cell r="J3845">
            <v>0.02</v>
          </cell>
          <cell r="K3845">
            <v>-1863.8</v>
          </cell>
          <cell r="L3845">
            <v>-4520.38</v>
          </cell>
          <cell r="M3845">
            <v>-3631.24</v>
          </cell>
          <cell r="N3845">
            <v>0.03</v>
          </cell>
          <cell r="O3845">
            <v>-0.08</v>
          </cell>
          <cell r="P3845">
            <v>4378.16</v>
          </cell>
          <cell r="Q3845">
            <v>-0.09</v>
          </cell>
          <cell r="R3845">
            <v>2488.7600000000002</v>
          </cell>
          <cell r="S3845">
            <v>-2992.08</v>
          </cell>
          <cell r="T3845" t="str">
            <v>USD</v>
          </cell>
          <cell r="U3845" t="str">
            <v>LIABILITIES</v>
          </cell>
          <cell r="V3845" t="str">
            <v>CURRENT LIAB</v>
          </cell>
        </row>
        <row r="3846">
          <cell r="C3846" t="str">
            <v>GU   G57600W301USD</v>
          </cell>
          <cell r="D3846" t="str">
            <v>DADAB***</v>
          </cell>
          <cell r="E3846" t="str">
            <v>CON PAYABLES</v>
          </cell>
          <cell r="F3846" t="str">
            <v>Balance Sheet</v>
          </cell>
          <cell r="G3846">
            <v>0.06</v>
          </cell>
          <cell r="H3846">
            <v>0.06</v>
          </cell>
          <cell r="I3846">
            <v>0.06</v>
          </cell>
          <cell r="J3846">
            <v>0.06</v>
          </cell>
          <cell r="K3846">
            <v>0</v>
          </cell>
          <cell r="L3846">
            <v>0</v>
          </cell>
          <cell r="M3846">
            <v>0</v>
          </cell>
          <cell r="N3846">
            <v>0</v>
          </cell>
          <cell r="O3846">
            <v>0</v>
          </cell>
          <cell r="P3846">
            <v>0</v>
          </cell>
          <cell r="Q3846">
            <v>0</v>
          </cell>
          <cell r="R3846">
            <v>0</v>
          </cell>
          <cell r="S3846">
            <v>0.24</v>
          </cell>
          <cell r="T3846" t="str">
            <v>USD</v>
          </cell>
          <cell r="U3846" t="str">
            <v>LIABILITIES</v>
          </cell>
          <cell r="V3846" t="str">
            <v>CURRENT LIAB</v>
          </cell>
        </row>
        <row r="3847">
          <cell r="C3847" t="str">
            <v>GU   G576200101USD</v>
          </cell>
          <cell r="D3847" t="str">
            <v>DADM****</v>
          </cell>
          <cell r="E3847" t="str">
            <v>CON PAYABLES</v>
          </cell>
          <cell r="F3847" t="str">
            <v>Balance Sheet</v>
          </cell>
          <cell r="G3847">
            <v>355635.4</v>
          </cell>
          <cell r="H3847">
            <v>-656.15</v>
          </cell>
          <cell r="I3847">
            <v>-15020.34</v>
          </cell>
          <cell r="J3847">
            <v>-1188.67</v>
          </cell>
          <cell r="K3847">
            <v>-44.34</v>
          </cell>
          <cell r="L3847">
            <v>-58.18</v>
          </cell>
          <cell r="M3847">
            <v>-935.87</v>
          </cell>
          <cell r="N3847">
            <v>-50.71</v>
          </cell>
          <cell r="O3847">
            <v>-175.22</v>
          </cell>
          <cell r="P3847">
            <v>-60.27</v>
          </cell>
          <cell r="Q3847">
            <v>-54.33</v>
          </cell>
          <cell r="R3847">
            <v>-76951.8</v>
          </cell>
          <cell r="S3847">
            <v>260439.51999999996</v>
          </cell>
          <cell r="T3847" t="str">
            <v>USD</v>
          </cell>
          <cell r="U3847" t="str">
            <v>LIABILITIES</v>
          </cell>
          <cell r="V3847" t="str">
            <v>CURRENT LIAB</v>
          </cell>
        </row>
        <row r="3848">
          <cell r="C3848" t="str">
            <v>GU   G576203601USD</v>
          </cell>
          <cell r="D3848" t="str">
            <v>DADM****</v>
          </cell>
          <cell r="E3848" t="str">
            <v>CON PAYABLES</v>
          </cell>
          <cell r="F3848" t="str">
            <v>Balance Sheet</v>
          </cell>
          <cell r="G3848">
            <v>0.1</v>
          </cell>
          <cell r="H3848">
            <v>0.1</v>
          </cell>
          <cell r="I3848">
            <v>0.1</v>
          </cell>
          <cell r="J3848">
            <v>0.1</v>
          </cell>
          <cell r="K3848">
            <v>0</v>
          </cell>
          <cell r="L3848">
            <v>0</v>
          </cell>
          <cell r="M3848">
            <v>0</v>
          </cell>
          <cell r="N3848">
            <v>0</v>
          </cell>
          <cell r="O3848">
            <v>0</v>
          </cell>
          <cell r="P3848">
            <v>-40822.949999999997</v>
          </cell>
          <cell r="Q3848">
            <v>-11392.47</v>
          </cell>
          <cell r="R3848">
            <v>-3713.02</v>
          </cell>
          <cell r="S3848">
            <v>-55928.039999999994</v>
          </cell>
          <cell r="T3848" t="str">
            <v>USD</v>
          </cell>
          <cell r="U3848" t="str">
            <v>LIABILITIES</v>
          </cell>
          <cell r="V3848" t="str">
            <v>CURRENT LIAB</v>
          </cell>
        </row>
        <row r="3849">
          <cell r="C3849" t="str">
            <v>GU   G57620DG44USD</v>
          </cell>
          <cell r="D3849" t="str">
            <v>DADM****</v>
          </cell>
          <cell r="E3849" t="str">
            <v>CON PAYABLES</v>
          </cell>
          <cell r="F3849" t="str">
            <v>Balance Sheet</v>
          </cell>
          <cell r="G3849">
            <v>0</v>
          </cell>
          <cell r="H3849">
            <v>0</v>
          </cell>
          <cell r="I3849">
            <v>0</v>
          </cell>
          <cell r="J3849">
            <v>0</v>
          </cell>
          <cell r="K3849">
            <v>0</v>
          </cell>
          <cell r="L3849">
            <v>0</v>
          </cell>
          <cell r="M3849">
            <v>-2595.06</v>
          </cell>
          <cell r="N3849">
            <v>-4912.3900000000003</v>
          </cell>
          <cell r="O3849">
            <v>-4986.74</v>
          </cell>
          <cell r="P3849">
            <v>-5106.67</v>
          </cell>
          <cell r="Q3849">
            <v>-5157.04</v>
          </cell>
          <cell r="R3849">
            <v>-5154.6400000000003</v>
          </cell>
          <cell r="S3849">
            <v>-27912.54</v>
          </cell>
          <cell r="T3849" t="str">
            <v>USD</v>
          </cell>
          <cell r="U3849" t="str">
            <v>LIABILITIES</v>
          </cell>
          <cell r="V3849" t="str">
            <v>CURRENT LIAB</v>
          </cell>
        </row>
        <row r="3850">
          <cell r="C3850" t="str">
            <v>GU   G57620IT01USD</v>
          </cell>
          <cell r="D3850" t="str">
            <v>DADM****</v>
          </cell>
          <cell r="E3850" t="str">
            <v>CON PAYABLES</v>
          </cell>
          <cell r="F3850" t="str">
            <v>Balance Sheet</v>
          </cell>
          <cell r="G3850">
            <v>-99466.38</v>
          </cell>
          <cell r="H3850">
            <v>-99466.38</v>
          </cell>
          <cell r="I3850">
            <v>-99466.38</v>
          </cell>
          <cell r="J3850">
            <v>-99466.39</v>
          </cell>
          <cell r="K3850">
            <v>-99466.39</v>
          </cell>
          <cell r="L3850">
            <v>-99466.4</v>
          </cell>
          <cell r="M3850">
            <v>-99466.4</v>
          </cell>
          <cell r="N3850">
            <v>-99466.4</v>
          </cell>
          <cell r="O3850">
            <v>-99466.41</v>
          </cell>
          <cell r="P3850">
            <v>-99466.4</v>
          </cell>
          <cell r="Q3850">
            <v>-99466.4</v>
          </cell>
          <cell r="R3850">
            <v>-99466.41</v>
          </cell>
          <cell r="S3850">
            <v>-1193596.74</v>
          </cell>
          <cell r="T3850" t="str">
            <v>USD</v>
          </cell>
          <cell r="U3850" t="str">
            <v>LIABILITIES</v>
          </cell>
          <cell r="V3850" t="str">
            <v>CURRENT LIAB</v>
          </cell>
        </row>
        <row r="3851">
          <cell r="C3851" t="str">
            <v>GU   G57620S301USD</v>
          </cell>
          <cell r="D3851" t="str">
            <v>DADM****</v>
          </cell>
          <cell r="E3851" t="str">
            <v>CON PAYABLES</v>
          </cell>
          <cell r="F3851" t="str">
            <v>Balance Sheet</v>
          </cell>
          <cell r="G3851">
            <v>-156.47999999999999</v>
          </cell>
          <cell r="H3851">
            <v>-11061.4</v>
          </cell>
          <cell r="I3851">
            <v>-2088.2199999999998</v>
          </cell>
          <cell r="J3851">
            <v>-1863.82</v>
          </cell>
          <cell r="K3851">
            <v>-4520.41</v>
          </cell>
          <cell r="L3851">
            <v>-3631.29</v>
          </cell>
          <cell r="M3851">
            <v>-4250.6499999999996</v>
          </cell>
          <cell r="N3851">
            <v>-4378.29</v>
          </cell>
          <cell r="O3851">
            <v>-4168.57</v>
          </cell>
          <cell r="P3851">
            <v>-2488.88</v>
          </cell>
          <cell r="Q3851">
            <v>-2617.83</v>
          </cell>
          <cell r="R3851">
            <v>6195.25</v>
          </cell>
          <cell r="S3851">
            <v>-35030.589999999997</v>
          </cell>
          <cell r="T3851" t="str">
            <v>USD</v>
          </cell>
          <cell r="U3851" t="str">
            <v>LIABILITIES</v>
          </cell>
          <cell r="V3851" t="str">
            <v>CURRENT LIAB</v>
          </cell>
        </row>
        <row r="3852">
          <cell r="C3852" t="str">
            <v>GU   G576500101USD</v>
          </cell>
          <cell r="D3852" t="str">
            <v>DADAB***</v>
          </cell>
          <cell r="E3852" t="str">
            <v>CON PAYABLES</v>
          </cell>
          <cell r="F3852" t="str">
            <v>Balance Sheet</v>
          </cell>
          <cell r="G3852">
            <v>0.01</v>
          </cell>
          <cell r="H3852">
            <v>0.03</v>
          </cell>
          <cell r="I3852">
            <v>-655.99</v>
          </cell>
          <cell r="J3852">
            <v>-655.98</v>
          </cell>
          <cell r="K3852">
            <v>-655.97</v>
          </cell>
          <cell r="L3852">
            <v>-44.14</v>
          </cell>
          <cell r="M3852">
            <v>-44.12</v>
          </cell>
          <cell r="N3852">
            <v>-44.13</v>
          </cell>
          <cell r="O3852">
            <v>-44.13</v>
          </cell>
          <cell r="P3852">
            <v>-94.65</v>
          </cell>
          <cell r="Q3852">
            <v>-94.65</v>
          </cell>
          <cell r="R3852">
            <v>-50.42</v>
          </cell>
          <cell r="S3852">
            <v>-2384.1400000000008</v>
          </cell>
          <cell r="T3852" t="str">
            <v>USD</v>
          </cell>
          <cell r="U3852" t="str">
            <v>LIABILITIES</v>
          </cell>
          <cell r="V3852" t="str">
            <v>CURRENT LIAB</v>
          </cell>
        </row>
        <row r="3853">
          <cell r="C3853" t="str">
            <v>GU   G576503601USD</v>
          </cell>
          <cell r="D3853" t="str">
            <v>DADAB***</v>
          </cell>
          <cell r="E3853" t="str">
            <v>CON PAYABLES</v>
          </cell>
          <cell r="F3853" t="str">
            <v>Balance Sheet</v>
          </cell>
          <cell r="G3853">
            <v>0</v>
          </cell>
          <cell r="H3853">
            <v>0</v>
          </cell>
          <cell r="I3853">
            <v>0</v>
          </cell>
          <cell r="J3853">
            <v>0</v>
          </cell>
          <cell r="K3853">
            <v>0</v>
          </cell>
          <cell r="L3853">
            <v>0</v>
          </cell>
          <cell r="M3853">
            <v>0</v>
          </cell>
          <cell r="N3853">
            <v>0</v>
          </cell>
          <cell r="O3853">
            <v>0</v>
          </cell>
          <cell r="P3853">
            <v>0</v>
          </cell>
          <cell r="Q3853">
            <v>-40822.94</v>
          </cell>
          <cell r="R3853">
            <v>-52215.42</v>
          </cell>
          <cell r="S3853">
            <v>-93038.36</v>
          </cell>
          <cell r="T3853" t="str">
            <v>USD</v>
          </cell>
          <cell r="U3853" t="str">
            <v>LIABILITIES</v>
          </cell>
          <cell r="V3853" t="str">
            <v>CURRENT LIAB</v>
          </cell>
        </row>
        <row r="3854">
          <cell r="C3854" t="str">
            <v>GU   G57650J695USD</v>
          </cell>
          <cell r="D3854" t="str">
            <v>DADAB***</v>
          </cell>
          <cell r="E3854" t="str">
            <v>CON PAYABLES</v>
          </cell>
          <cell r="F3854" t="str">
            <v>Balance Sheet</v>
          </cell>
          <cell r="G3854">
            <v>-0.1</v>
          </cell>
          <cell r="H3854">
            <v>-0.1</v>
          </cell>
          <cell r="I3854">
            <v>-0.1</v>
          </cell>
          <cell r="J3854">
            <v>-0.1</v>
          </cell>
          <cell r="K3854">
            <v>0</v>
          </cell>
          <cell r="L3854">
            <v>0</v>
          </cell>
          <cell r="M3854">
            <v>-131.97</v>
          </cell>
          <cell r="N3854">
            <v>-129.78</v>
          </cell>
          <cell r="O3854">
            <v>-128.69</v>
          </cell>
          <cell r="P3854">
            <v>-16910.57</v>
          </cell>
          <cell r="Q3854">
            <v>-16837.759999999998</v>
          </cell>
          <cell r="R3854">
            <v>-16045.21</v>
          </cell>
          <cell r="S3854">
            <v>-50184.38</v>
          </cell>
          <cell r="T3854" t="str">
            <v>USD</v>
          </cell>
          <cell r="U3854" t="str">
            <v>LIABILITIES</v>
          </cell>
          <cell r="V3854" t="str">
            <v>CURRENT LIAB</v>
          </cell>
        </row>
        <row r="3855">
          <cell r="C3855" t="str">
            <v>GU   G57650S301USD</v>
          </cell>
          <cell r="D3855" t="str">
            <v>DADAB***</v>
          </cell>
          <cell r="E3855" t="str">
            <v>CON PAYABLES</v>
          </cell>
          <cell r="F3855" t="str">
            <v>Balance Sheet</v>
          </cell>
          <cell r="G3855">
            <v>-7079.52</v>
          </cell>
          <cell r="H3855">
            <v>-156.41</v>
          </cell>
          <cell r="I3855">
            <v>-11217.77</v>
          </cell>
          <cell r="J3855">
            <v>-2088.14</v>
          </cell>
          <cell r="K3855">
            <v>0</v>
          </cell>
          <cell r="L3855">
            <v>0</v>
          </cell>
          <cell r="M3855">
            <v>0</v>
          </cell>
          <cell r="N3855">
            <v>-19606.29</v>
          </cell>
          <cell r="O3855">
            <v>-4378.2700000000004</v>
          </cell>
          <cell r="P3855">
            <v>-8546.77</v>
          </cell>
          <cell r="Q3855">
            <v>-2488.86</v>
          </cell>
          <cell r="R3855">
            <v>-5106.68</v>
          </cell>
          <cell r="S3855">
            <v>-60668.710000000014</v>
          </cell>
          <cell r="T3855" t="str">
            <v>USD</v>
          </cell>
          <cell r="U3855" t="str">
            <v>LIABILITIES</v>
          </cell>
          <cell r="V3855" t="str">
            <v>CURRENT LIAB</v>
          </cell>
        </row>
        <row r="3856">
          <cell r="C3856" t="str">
            <v>GU   G57700GUUSD</v>
          </cell>
          <cell r="D3856" t="str">
            <v>DAFC****</v>
          </cell>
          <cell r="E3856" t="str">
            <v>OTHER</v>
          </cell>
          <cell r="F3856" t="str">
            <v>Balance Sheet</v>
          </cell>
          <cell r="G3856">
            <v>-511047.89</v>
          </cell>
          <cell r="H3856">
            <v>-527631.85</v>
          </cell>
          <cell r="I3856">
            <v>-668320.30000000005</v>
          </cell>
          <cell r="J3856">
            <v>-443063.43</v>
          </cell>
          <cell r="K3856">
            <v>-589793</v>
          </cell>
          <cell r="L3856">
            <v>-707042.13</v>
          </cell>
          <cell r="M3856">
            <v>-472621.3</v>
          </cell>
          <cell r="N3856">
            <v>-123979.22</v>
          </cell>
          <cell r="O3856">
            <v>-731969.12</v>
          </cell>
          <cell r="P3856">
            <v>-716919.34</v>
          </cell>
          <cell r="Q3856">
            <v>-853115.56</v>
          </cell>
          <cell r="R3856">
            <v>-97883.75</v>
          </cell>
          <cell r="S3856">
            <v>-6443386.8900000006</v>
          </cell>
          <cell r="T3856" t="str">
            <v>USD</v>
          </cell>
          <cell r="U3856" t="str">
            <v>LIABILITIES</v>
          </cell>
          <cell r="V3856" t="str">
            <v>CURRENT LIAB</v>
          </cell>
        </row>
        <row r="3857">
          <cell r="C3857" t="str">
            <v>GU   G77451013LUSD</v>
          </cell>
          <cell r="D3857" t="str">
            <v>DBEF****</v>
          </cell>
          <cell r="E3857" t="str">
            <v>LT LIABILITIES</v>
          </cell>
          <cell r="F3857" t="str">
            <v>Balance Sheet</v>
          </cell>
          <cell r="G3857">
            <v>0.04</v>
          </cell>
          <cell r="H3857">
            <v>0.04</v>
          </cell>
          <cell r="I3857">
            <v>0.04</v>
          </cell>
          <cell r="J3857">
            <v>0.04</v>
          </cell>
          <cell r="K3857">
            <v>0</v>
          </cell>
          <cell r="L3857">
            <v>0</v>
          </cell>
          <cell r="M3857">
            <v>0</v>
          </cell>
          <cell r="N3857">
            <v>0</v>
          </cell>
          <cell r="O3857">
            <v>0</v>
          </cell>
          <cell r="P3857">
            <v>0</v>
          </cell>
          <cell r="Q3857">
            <v>0</v>
          </cell>
          <cell r="R3857">
            <v>0</v>
          </cell>
          <cell r="S3857">
            <v>0.16</v>
          </cell>
          <cell r="T3857" t="str">
            <v>USD</v>
          </cell>
          <cell r="U3857" t="str">
            <v>LIABILITIES</v>
          </cell>
          <cell r="V3857" t="str">
            <v>OTHER LIAB</v>
          </cell>
        </row>
        <row r="3858">
          <cell r="C3858" t="str">
            <v>GU   G78451013LUSD</v>
          </cell>
          <cell r="D3858" t="str">
            <v>DBEF****</v>
          </cell>
          <cell r="E3858" t="str">
            <v>LT LIABILITIES</v>
          </cell>
          <cell r="F3858" t="str">
            <v>Balance Sheet</v>
          </cell>
          <cell r="G3858">
            <v>-0.01</v>
          </cell>
          <cell r="H3858">
            <v>-0.01</v>
          </cell>
          <cell r="I3858">
            <v>-0.01</v>
          </cell>
          <cell r="J3858">
            <v>-0.01</v>
          </cell>
          <cell r="K3858">
            <v>0</v>
          </cell>
          <cell r="L3858">
            <v>0</v>
          </cell>
          <cell r="M3858">
            <v>0</v>
          </cell>
          <cell r="N3858">
            <v>0</v>
          </cell>
          <cell r="O3858">
            <v>0</v>
          </cell>
          <cell r="P3858">
            <v>0</v>
          </cell>
          <cell r="Q3858">
            <v>0</v>
          </cell>
          <cell r="R3858">
            <v>0</v>
          </cell>
          <cell r="S3858">
            <v>-0.04</v>
          </cell>
          <cell r="T3858" t="str">
            <v>USD</v>
          </cell>
          <cell r="U3858" t="str">
            <v>LIABILITIES</v>
          </cell>
          <cell r="V3858" t="str">
            <v>OTHER LIAB</v>
          </cell>
        </row>
        <row r="3859">
          <cell r="C3859" t="str">
            <v>GU   G985307LUSD</v>
          </cell>
          <cell r="D3859" t="str">
            <v>EF******</v>
          </cell>
          <cell r="E3859" t="str">
            <v>IC CLEARING</v>
          </cell>
          <cell r="F3859" t="str">
            <v>Balance Sheet</v>
          </cell>
          <cell r="G3859">
            <v>-48600.02</v>
          </cell>
          <cell r="H3859">
            <v>-48333.73</v>
          </cell>
          <cell r="I3859">
            <v>-62080.32</v>
          </cell>
          <cell r="J3859">
            <v>-15525.67</v>
          </cell>
          <cell r="K3859">
            <v>-35045.32</v>
          </cell>
          <cell r="L3859">
            <v>-44132.01</v>
          </cell>
          <cell r="M3859">
            <v>-44132.01</v>
          </cell>
          <cell r="N3859">
            <v>-16872.39</v>
          </cell>
          <cell r="O3859">
            <v>-28943.97</v>
          </cell>
          <cell r="P3859">
            <v>-44009.07</v>
          </cell>
          <cell r="Q3859">
            <v>-27462.73</v>
          </cell>
          <cell r="R3859">
            <v>-34382.660000000003</v>
          </cell>
          <cell r="S3859">
            <v>-449519.9</v>
          </cell>
          <cell r="T3859" t="str">
            <v>USD</v>
          </cell>
          <cell r="U3859" t="str">
            <v>EQUITY</v>
          </cell>
          <cell r="V3859" t="str">
            <v>EQUITY</v>
          </cell>
        </row>
        <row r="3860">
          <cell r="C3860" t="str">
            <v>GU   G98530GUUSD</v>
          </cell>
          <cell r="D3860" t="str">
            <v>EF******</v>
          </cell>
          <cell r="E3860" t="str">
            <v>IC CLEARING</v>
          </cell>
          <cell r="F3860" t="str">
            <v>Balance Sheet</v>
          </cell>
          <cell r="G3860">
            <v>1670604.84</v>
          </cell>
          <cell r="H3860">
            <v>1670604.84</v>
          </cell>
          <cell r="I3860">
            <v>1670604.84</v>
          </cell>
          <cell r="J3860">
            <v>0</v>
          </cell>
          <cell r="K3860">
            <v>0</v>
          </cell>
          <cell r="L3860">
            <v>0</v>
          </cell>
          <cell r="M3860">
            <v>0</v>
          </cell>
          <cell r="N3860">
            <v>0</v>
          </cell>
          <cell r="O3860">
            <v>0</v>
          </cell>
          <cell r="P3860">
            <v>0</v>
          </cell>
          <cell r="Q3860">
            <v>0</v>
          </cell>
          <cell r="R3860">
            <v>0</v>
          </cell>
          <cell r="S3860">
            <v>5011814.5200000005</v>
          </cell>
          <cell r="T3860" t="str">
            <v>USD</v>
          </cell>
          <cell r="U3860" t="str">
            <v>EQUITY</v>
          </cell>
          <cell r="V3860" t="str">
            <v>EQUITY</v>
          </cell>
        </row>
        <row r="3861">
          <cell r="C3861" t="str">
            <v>GU   G98530LZUSD</v>
          </cell>
          <cell r="D3861" t="str">
            <v>EF******</v>
          </cell>
          <cell r="E3861" t="str">
            <v>IC CLEARING</v>
          </cell>
          <cell r="F3861" t="str">
            <v>Balance Sheet</v>
          </cell>
          <cell r="G3861">
            <v>-2491230.33</v>
          </cell>
          <cell r="H3861">
            <v>-2557526.41</v>
          </cell>
          <cell r="I3861">
            <v>-2435326.73</v>
          </cell>
          <cell r="J3861">
            <v>-2346350.3199999998</v>
          </cell>
          <cell r="K3861">
            <v>-2365583.31</v>
          </cell>
          <cell r="L3861">
            <v>-2439987.34</v>
          </cell>
          <cell r="M3861">
            <v>-988479.76</v>
          </cell>
          <cell r="N3861">
            <v>-1581727.81</v>
          </cell>
          <cell r="O3861">
            <v>-2690984.81</v>
          </cell>
          <cell r="P3861">
            <v>-2617450.2999999998</v>
          </cell>
          <cell r="Q3861">
            <v>-2720603.62</v>
          </cell>
          <cell r="R3861">
            <v>-2565733.12</v>
          </cell>
          <cell r="S3861">
            <v>-27800983.860000003</v>
          </cell>
          <cell r="T3861" t="str">
            <v>USD</v>
          </cell>
          <cell r="U3861" t="str">
            <v>EQUITY</v>
          </cell>
          <cell r="V3861" t="str">
            <v>EQUITY</v>
          </cell>
        </row>
        <row r="3862">
          <cell r="C3862" t="str">
            <v>GU   G98530O4USD</v>
          </cell>
          <cell r="D3862" t="str">
            <v>EF******</v>
          </cell>
          <cell r="E3862" t="str">
            <v>IC CLEARING</v>
          </cell>
          <cell r="F3862" t="str">
            <v>Balance Sheet</v>
          </cell>
          <cell r="G3862">
            <v>7925270.0199999996</v>
          </cell>
          <cell r="H3862">
            <v>7929937.1500000004</v>
          </cell>
          <cell r="I3862">
            <v>7912277.5099999998</v>
          </cell>
          <cell r="J3862">
            <v>7299848.8600000003</v>
          </cell>
          <cell r="K3862">
            <v>7121155.5700000003</v>
          </cell>
          <cell r="L3862">
            <v>7808826.9100000001</v>
          </cell>
          <cell r="M3862">
            <v>8602623.1500000004</v>
          </cell>
          <cell r="N3862">
            <v>7877150.4000000004</v>
          </cell>
          <cell r="O3862">
            <v>7166758.6200000001</v>
          </cell>
          <cell r="P3862">
            <v>7479749.5999999996</v>
          </cell>
          <cell r="Q3862">
            <v>7622634.3200000003</v>
          </cell>
          <cell r="R3862">
            <v>7136945.0899999999</v>
          </cell>
          <cell r="S3862">
            <v>91883177.199999988</v>
          </cell>
          <cell r="T3862" t="str">
            <v>USD</v>
          </cell>
          <cell r="U3862" t="str">
            <v>EQUITY</v>
          </cell>
          <cell r="V3862" t="str">
            <v>EQUITY</v>
          </cell>
        </row>
        <row r="3863">
          <cell r="C3863" t="str">
            <v>GU   H08610GUUSD</v>
          </cell>
          <cell r="D3863" t="str">
            <v>EBA*****</v>
          </cell>
          <cell r="E3863" t="str">
            <v>STOCK</v>
          </cell>
          <cell r="F3863" t="str">
            <v>Balance Sheet</v>
          </cell>
          <cell r="G3863">
            <v>-3244959.07</v>
          </cell>
          <cell r="H3863">
            <v>-3244959.07</v>
          </cell>
          <cell r="I3863">
            <v>-3244959.07</v>
          </cell>
          <cell r="J3863">
            <v>-3244959.07</v>
          </cell>
          <cell r="K3863">
            <v>-3244959.07</v>
          </cell>
          <cell r="L3863">
            <v>-3244959.07</v>
          </cell>
          <cell r="M3863">
            <v>-3244959.07</v>
          </cell>
          <cell r="N3863">
            <v>-3244959.07</v>
          </cell>
          <cell r="O3863">
            <v>-3244959.07</v>
          </cell>
          <cell r="P3863">
            <v>-3244959.07</v>
          </cell>
          <cell r="Q3863">
            <v>-3244959.07</v>
          </cell>
          <cell r="R3863">
            <v>-3244959.07</v>
          </cell>
          <cell r="S3863">
            <v>-38939508.839999996</v>
          </cell>
          <cell r="T3863" t="str">
            <v>USD</v>
          </cell>
          <cell r="U3863" t="str">
            <v>EQUITY</v>
          </cell>
          <cell r="V3863" t="str">
            <v>EQUITY</v>
          </cell>
        </row>
        <row r="3864">
          <cell r="C3864" t="str">
            <v>GU   H08630GUUSD</v>
          </cell>
          <cell r="D3864" t="str">
            <v>EC******</v>
          </cell>
          <cell r="E3864" t="str">
            <v>PROFIT EMPLOYED</v>
          </cell>
          <cell r="F3864" t="str">
            <v>Balance Sheet</v>
          </cell>
          <cell r="G3864">
            <v>-15176208.24</v>
          </cell>
          <cell r="H3864">
            <v>-13786543.130000001</v>
          </cell>
          <cell r="I3864">
            <v>-12559146.619999999</v>
          </cell>
          <cell r="J3864">
            <v>-11549635.07</v>
          </cell>
          <cell r="K3864">
            <v>-9296985.2699999996</v>
          </cell>
          <cell r="L3864">
            <v>-7749777.9100000001</v>
          </cell>
          <cell r="M3864">
            <v>-6163721.4900000002</v>
          </cell>
          <cell r="N3864">
            <v>-9125477.7200000007</v>
          </cell>
          <cell r="O3864">
            <v>-8846409.2599999998</v>
          </cell>
          <cell r="P3864">
            <v>-5215473.04</v>
          </cell>
          <cell r="Q3864">
            <v>-7035595.9500000002</v>
          </cell>
          <cell r="R3864">
            <v>-9776375.2699999996</v>
          </cell>
          <cell r="S3864">
            <v>-116281348.97</v>
          </cell>
          <cell r="T3864" t="str">
            <v>USD</v>
          </cell>
          <cell r="U3864" t="str">
            <v>EQUITY</v>
          </cell>
          <cell r="V3864" t="str">
            <v>EQUITY</v>
          </cell>
        </row>
        <row r="3865">
          <cell r="C3865" t="str">
            <v>GU   H0879USD</v>
          </cell>
          <cell r="D3865" t="str">
            <v>EBCC****</v>
          </cell>
          <cell r="E3865" t="str">
            <v>STOCK</v>
          </cell>
          <cell r="F3865" t="str">
            <v>Balance Sheet</v>
          </cell>
          <cell r="G3865">
            <v>-111571.6</v>
          </cell>
          <cell r="H3865">
            <v>-113737.39</v>
          </cell>
          <cell r="I3865">
            <v>-115453.68</v>
          </cell>
          <cell r="J3865">
            <v>-117169.97</v>
          </cell>
          <cell r="K3865">
            <v>-118886.26</v>
          </cell>
          <cell r="L3865">
            <v>-120602.55</v>
          </cell>
          <cell r="M3865">
            <v>-122318.84</v>
          </cell>
          <cell r="N3865">
            <v>-124035.14</v>
          </cell>
          <cell r="O3865">
            <v>-125751.43</v>
          </cell>
          <cell r="P3865">
            <v>-127467.71</v>
          </cell>
          <cell r="Q3865">
            <v>-129184</v>
          </cell>
          <cell r="R3865">
            <v>-130900.29</v>
          </cell>
          <cell r="S3865">
            <v>-1457078.86</v>
          </cell>
          <cell r="T3865" t="str">
            <v>USD</v>
          </cell>
          <cell r="U3865" t="str">
            <v>EQUITY</v>
          </cell>
          <cell r="V3865" t="str">
            <v>EQUITY</v>
          </cell>
        </row>
        <row r="3866">
          <cell r="C3866" t="str">
            <v>HJ   A0002001USD</v>
          </cell>
          <cell r="D3866" t="str">
            <v>CABB****</v>
          </cell>
          <cell r="E3866" t="str">
            <v>CASH</v>
          </cell>
          <cell r="F3866" t="str">
            <v>Balance Sheet</v>
          </cell>
          <cell r="G3866">
            <v>3169.49</v>
          </cell>
          <cell r="H3866">
            <v>3169.49</v>
          </cell>
          <cell r="I3866">
            <v>3169.49</v>
          </cell>
          <cell r="J3866">
            <v>3169.49</v>
          </cell>
          <cell r="K3866">
            <v>3169.49</v>
          </cell>
          <cell r="L3866">
            <v>3169.49</v>
          </cell>
          <cell r="M3866">
            <v>3169.49</v>
          </cell>
          <cell r="N3866">
            <v>3169.49</v>
          </cell>
          <cell r="O3866">
            <v>3169.49</v>
          </cell>
          <cell r="P3866">
            <v>3169.49</v>
          </cell>
          <cell r="Q3866">
            <v>3169.49</v>
          </cell>
          <cell r="R3866">
            <v>3169.49</v>
          </cell>
          <cell r="S3866">
            <v>38033.87999999999</v>
          </cell>
          <cell r="T3866" t="str">
            <v>USD</v>
          </cell>
          <cell r="U3866" t="str">
            <v>ASSETS</v>
          </cell>
          <cell r="V3866" t="str">
            <v>CURRENT ASSETS</v>
          </cell>
        </row>
        <row r="3867">
          <cell r="C3867" t="str">
            <v>HJ   A000700130USD</v>
          </cell>
          <cell r="D3867" t="str">
            <v>CABB****</v>
          </cell>
          <cell r="E3867" t="str">
            <v>CASH</v>
          </cell>
          <cell r="F3867" t="str">
            <v>Balance Sheet</v>
          </cell>
          <cell r="G3867">
            <v>9949.99</v>
          </cell>
          <cell r="H3867">
            <v>9949.99</v>
          </cell>
          <cell r="I3867">
            <v>9999.9699999999993</v>
          </cell>
          <cell r="J3867">
            <v>9965.7800000000007</v>
          </cell>
          <cell r="K3867">
            <v>9863.1</v>
          </cell>
          <cell r="L3867">
            <v>78114.12</v>
          </cell>
          <cell r="M3867">
            <v>9862.5300000000007</v>
          </cell>
          <cell r="N3867">
            <v>9862.43</v>
          </cell>
          <cell r="O3867">
            <v>1380987.96</v>
          </cell>
          <cell r="P3867">
            <v>9865.43</v>
          </cell>
          <cell r="Q3867">
            <v>42722.07</v>
          </cell>
          <cell r="R3867">
            <v>9860.98</v>
          </cell>
          <cell r="S3867">
            <v>1591004.3499999999</v>
          </cell>
          <cell r="T3867" t="str">
            <v>USD</v>
          </cell>
          <cell r="U3867" t="str">
            <v>ASSETS</v>
          </cell>
          <cell r="V3867" t="str">
            <v>CURRENT ASSETS</v>
          </cell>
        </row>
        <row r="3868">
          <cell r="C3868" t="str">
            <v>HJ   A000707820USD</v>
          </cell>
          <cell r="D3868" t="str">
            <v>CABB****</v>
          </cell>
          <cell r="E3868" t="str">
            <v>CASH</v>
          </cell>
          <cell r="F3868" t="str">
            <v>Balance Sheet</v>
          </cell>
          <cell r="G3868">
            <v>0</v>
          </cell>
          <cell r="H3868">
            <v>0</v>
          </cell>
          <cell r="I3868">
            <v>-482.69</v>
          </cell>
          <cell r="J3868">
            <v>-739.14</v>
          </cell>
          <cell r="K3868">
            <v>-757.66</v>
          </cell>
          <cell r="L3868">
            <v>-756.09</v>
          </cell>
          <cell r="M3868">
            <v>-758.31</v>
          </cell>
          <cell r="N3868">
            <v>-1494.08</v>
          </cell>
          <cell r="O3868">
            <v>-1530.44</v>
          </cell>
          <cell r="P3868">
            <v>-2020.79</v>
          </cell>
          <cell r="Q3868">
            <v>0</v>
          </cell>
          <cell r="R3868">
            <v>0</v>
          </cell>
          <cell r="S3868">
            <v>-8539.2000000000007</v>
          </cell>
          <cell r="T3868" t="str">
            <v>USD</v>
          </cell>
          <cell r="U3868" t="str">
            <v>ASSETS</v>
          </cell>
          <cell r="V3868" t="str">
            <v>CURRENT ASSETS</v>
          </cell>
        </row>
        <row r="3869">
          <cell r="C3869" t="str">
            <v>HJ   G3716001USD</v>
          </cell>
          <cell r="D3869" t="str">
            <v>DACN****</v>
          </cell>
          <cell r="E3869" t="str">
            <v>WAGES</v>
          </cell>
          <cell r="F3869" t="str">
            <v>Balance Sheet</v>
          </cell>
          <cell r="G3869">
            <v>-383214.73</v>
          </cell>
          <cell r="H3869">
            <v>-383214.73</v>
          </cell>
          <cell r="I3869">
            <v>0</v>
          </cell>
          <cell r="J3869">
            <v>0</v>
          </cell>
          <cell r="K3869">
            <v>0</v>
          </cell>
          <cell r="L3869">
            <v>0</v>
          </cell>
          <cell r="M3869">
            <v>0</v>
          </cell>
          <cell r="N3869">
            <v>0</v>
          </cell>
          <cell r="O3869">
            <v>0</v>
          </cell>
          <cell r="P3869">
            <v>0</v>
          </cell>
          <cell r="Q3869">
            <v>0</v>
          </cell>
          <cell r="R3869">
            <v>0</v>
          </cell>
          <cell r="S3869">
            <v>-766429.46</v>
          </cell>
          <cell r="T3869" t="str">
            <v>USD</v>
          </cell>
          <cell r="U3869" t="str">
            <v>LIABILITIES</v>
          </cell>
          <cell r="V3869" t="str">
            <v>CURRENT LIAB</v>
          </cell>
        </row>
        <row r="3870">
          <cell r="C3870" t="str">
            <v>HJ   G4737WHTUSD</v>
          </cell>
          <cell r="D3870" t="str">
            <v>DAFC****</v>
          </cell>
          <cell r="E3870" t="str">
            <v>OTHER</v>
          </cell>
          <cell r="F3870" t="str">
            <v>Balance Sheet</v>
          </cell>
          <cell r="G3870">
            <v>58250.01</v>
          </cell>
          <cell r="H3870">
            <v>58250.01</v>
          </cell>
          <cell r="I3870">
            <v>58250.01</v>
          </cell>
          <cell r="J3870">
            <v>58250.01</v>
          </cell>
          <cell r="K3870">
            <v>58250.01</v>
          </cell>
          <cell r="L3870">
            <v>58250.01</v>
          </cell>
          <cell r="M3870">
            <v>58250.01</v>
          </cell>
          <cell r="N3870">
            <v>58250.01</v>
          </cell>
          <cell r="O3870">
            <v>58250.01</v>
          </cell>
          <cell r="P3870">
            <v>58250.01</v>
          </cell>
          <cell r="Q3870">
            <v>58250.01</v>
          </cell>
          <cell r="R3870">
            <v>0</v>
          </cell>
          <cell r="S3870">
            <v>640750.11</v>
          </cell>
          <cell r="T3870" t="str">
            <v>USD</v>
          </cell>
          <cell r="U3870" t="str">
            <v>LIABILITIES</v>
          </cell>
          <cell r="V3870" t="str">
            <v>CURRENT LIAB</v>
          </cell>
        </row>
        <row r="3871">
          <cell r="C3871" t="str">
            <v>HJ   G5720001USD</v>
          </cell>
          <cell r="D3871" t="str">
            <v>DABBDC**</v>
          </cell>
          <cell r="E3871" t="str">
            <v>ACCRUED</v>
          </cell>
          <cell r="F3871" t="str">
            <v>Balance Sheet</v>
          </cell>
          <cell r="G3871">
            <v>-9421.7800000000007</v>
          </cell>
          <cell r="H3871">
            <v>-38082.080000000002</v>
          </cell>
          <cell r="I3871">
            <v>-5759.14</v>
          </cell>
          <cell r="J3871">
            <v>-18802.86</v>
          </cell>
          <cell r="K3871">
            <v>-22750.04</v>
          </cell>
          <cell r="L3871">
            <v>-66526.78</v>
          </cell>
          <cell r="M3871">
            <v>-66715.75</v>
          </cell>
          <cell r="N3871">
            <v>-5929.52</v>
          </cell>
          <cell r="O3871">
            <v>-58507.02</v>
          </cell>
          <cell r="P3871">
            <v>-52494.01</v>
          </cell>
          <cell r="Q3871">
            <v>-52494.01</v>
          </cell>
          <cell r="R3871">
            <v>-58092.44</v>
          </cell>
          <cell r="S3871">
            <v>-455575.43</v>
          </cell>
          <cell r="T3871" t="str">
            <v>USD</v>
          </cell>
          <cell r="U3871" t="str">
            <v>LIABILITIES</v>
          </cell>
          <cell r="V3871" t="str">
            <v>CURRENT LIAB</v>
          </cell>
        </row>
        <row r="3872">
          <cell r="C3872" t="str">
            <v>HJ   G576000102USD</v>
          </cell>
          <cell r="D3872" t="str">
            <v>DADAB***</v>
          </cell>
          <cell r="E3872" t="str">
            <v>CON PAYABLES</v>
          </cell>
          <cell r="F3872" t="str">
            <v>Balance Sheet</v>
          </cell>
          <cell r="G3872">
            <v>-14372.19</v>
          </cell>
          <cell r="H3872">
            <v>-2883.42</v>
          </cell>
          <cell r="I3872">
            <v>660.33</v>
          </cell>
          <cell r="J3872">
            <v>660.33</v>
          </cell>
          <cell r="K3872">
            <v>660.33</v>
          </cell>
          <cell r="L3872">
            <v>0</v>
          </cell>
          <cell r="M3872">
            <v>0</v>
          </cell>
          <cell r="N3872">
            <v>0</v>
          </cell>
          <cell r="O3872">
            <v>0</v>
          </cell>
          <cell r="P3872">
            <v>0</v>
          </cell>
          <cell r="Q3872">
            <v>0</v>
          </cell>
          <cell r="R3872">
            <v>0</v>
          </cell>
          <cell r="S3872">
            <v>-15274.619999999999</v>
          </cell>
          <cell r="T3872" t="str">
            <v>USD</v>
          </cell>
          <cell r="U3872" t="str">
            <v>LIABILITIES</v>
          </cell>
          <cell r="V3872" t="str">
            <v>CURRENT LIAB</v>
          </cell>
        </row>
        <row r="3873">
          <cell r="C3873" t="str">
            <v>HJ   G576008601USD</v>
          </cell>
          <cell r="D3873" t="str">
            <v>DADAB***</v>
          </cell>
          <cell r="E3873" t="str">
            <v>CON PAYABLES</v>
          </cell>
          <cell r="F3873" t="str">
            <v>Balance Sheet</v>
          </cell>
          <cell r="G3873">
            <v>-177661.2</v>
          </cell>
          <cell r="H3873">
            <v>-252514.45</v>
          </cell>
          <cell r="I3873">
            <v>-255389.24</v>
          </cell>
          <cell r="J3873">
            <v>-201146.14</v>
          </cell>
          <cell r="K3873">
            <v>-167745.03</v>
          </cell>
          <cell r="L3873">
            <v>-242763.09</v>
          </cell>
          <cell r="M3873">
            <v>-287054.63</v>
          </cell>
          <cell r="N3873">
            <v>-350632.27</v>
          </cell>
          <cell r="O3873">
            <v>-480649.39</v>
          </cell>
          <cell r="P3873">
            <v>-298919.01</v>
          </cell>
          <cell r="Q3873">
            <v>-169056.33</v>
          </cell>
          <cell r="R3873">
            <v>-434953.15</v>
          </cell>
          <cell r="S3873">
            <v>-3318483.93</v>
          </cell>
          <cell r="T3873" t="str">
            <v>USD</v>
          </cell>
          <cell r="U3873" t="str">
            <v>LIABILITIES</v>
          </cell>
          <cell r="V3873" t="str">
            <v>CURRENT LIAB</v>
          </cell>
        </row>
        <row r="3874">
          <cell r="C3874" t="str">
            <v>HJ   G576008699USD</v>
          </cell>
          <cell r="D3874" t="str">
            <v>DADAB***</v>
          </cell>
          <cell r="E3874" t="str">
            <v>CON PAYABLES</v>
          </cell>
          <cell r="F3874" t="str">
            <v>Balance Sheet</v>
          </cell>
          <cell r="G3874">
            <v>6676.75</v>
          </cell>
          <cell r="H3874">
            <v>8074.03</v>
          </cell>
          <cell r="I3874">
            <v>-2988.35</v>
          </cell>
          <cell r="J3874">
            <v>-5645.48</v>
          </cell>
          <cell r="K3874">
            <v>-4755.41</v>
          </cell>
          <cell r="L3874">
            <v>-1298.6600000000001</v>
          </cell>
          <cell r="M3874">
            <v>-749.31</v>
          </cell>
          <cell r="N3874">
            <v>-560.35</v>
          </cell>
          <cell r="O3874">
            <v>-7292.91</v>
          </cell>
          <cell r="P3874">
            <v>-2708.52</v>
          </cell>
          <cell r="Q3874">
            <v>-1796.83</v>
          </cell>
          <cell r="R3874">
            <v>4287.41</v>
          </cell>
          <cell r="S3874">
            <v>-8757.630000000001</v>
          </cell>
          <cell r="T3874" t="str">
            <v>USD</v>
          </cell>
          <cell r="U3874" t="str">
            <v>LIABILITIES</v>
          </cell>
          <cell r="V3874" t="str">
            <v>CURRENT LIAB</v>
          </cell>
        </row>
        <row r="3875">
          <cell r="C3875" t="str">
            <v>HJ   G57600AX01USD</v>
          </cell>
          <cell r="D3875" t="str">
            <v>DADAB***</v>
          </cell>
          <cell r="E3875" t="str">
            <v>CON PAYABLES</v>
          </cell>
          <cell r="F3875" t="str">
            <v>Balance Sheet</v>
          </cell>
          <cell r="G3875">
            <v>-5699507.6699999999</v>
          </cell>
          <cell r="H3875">
            <v>-5699507.6699999999</v>
          </cell>
          <cell r="I3875">
            <v>-5699507.6699999999</v>
          </cell>
          <cell r="J3875">
            <v>-5699507.6699999999</v>
          </cell>
          <cell r="K3875">
            <v>0</v>
          </cell>
          <cell r="L3875">
            <v>0</v>
          </cell>
          <cell r="M3875">
            <v>0</v>
          </cell>
          <cell r="N3875">
            <v>0</v>
          </cell>
          <cell r="O3875">
            <v>0</v>
          </cell>
          <cell r="P3875">
            <v>0</v>
          </cell>
          <cell r="Q3875">
            <v>0</v>
          </cell>
          <cell r="R3875">
            <v>0</v>
          </cell>
          <cell r="S3875">
            <v>-22798030.68</v>
          </cell>
          <cell r="T3875" t="str">
            <v>USD</v>
          </cell>
          <cell r="U3875" t="str">
            <v>LIABILITIES</v>
          </cell>
          <cell r="V3875" t="str">
            <v>CURRENT LIAB</v>
          </cell>
        </row>
        <row r="3876">
          <cell r="C3876" t="str">
            <v>HJ   G57600AX02USD</v>
          </cell>
          <cell r="D3876" t="str">
            <v>DADAB***</v>
          </cell>
          <cell r="E3876" t="str">
            <v>CON PAYABLES</v>
          </cell>
          <cell r="F3876" t="str">
            <v>Balance Sheet</v>
          </cell>
          <cell r="G3876">
            <v>5123133.7</v>
          </cell>
          <cell r="H3876">
            <v>5699507.6699999999</v>
          </cell>
          <cell r="I3876">
            <v>5699507.6699999999</v>
          </cell>
          <cell r="J3876">
            <v>5699507.6699999999</v>
          </cell>
          <cell r="K3876">
            <v>0</v>
          </cell>
          <cell r="L3876">
            <v>0</v>
          </cell>
          <cell r="M3876">
            <v>0</v>
          </cell>
          <cell r="N3876">
            <v>0</v>
          </cell>
          <cell r="O3876">
            <v>0</v>
          </cell>
          <cell r="P3876">
            <v>0</v>
          </cell>
          <cell r="Q3876">
            <v>0</v>
          </cell>
          <cell r="R3876">
            <v>0</v>
          </cell>
          <cell r="S3876">
            <v>22221656.710000001</v>
          </cell>
          <cell r="T3876" t="str">
            <v>USD</v>
          </cell>
          <cell r="U3876" t="str">
            <v>LIABILITIES</v>
          </cell>
          <cell r="V3876" t="str">
            <v>CURRENT LIAB</v>
          </cell>
        </row>
        <row r="3877">
          <cell r="C3877" t="str">
            <v>HJ   G57600DH01USD</v>
          </cell>
          <cell r="D3877" t="str">
            <v>DADAB***</v>
          </cell>
          <cell r="E3877" t="str">
            <v>CON PAYABLES</v>
          </cell>
          <cell r="F3877" t="str">
            <v>Balance Sheet</v>
          </cell>
          <cell r="G3877">
            <v>-2085367.78</v>
          </cell>
          <cell r="H3877">
            <v>-590548.38</v>
          </cell>
          <cell r="I3877">
            <v>-1327524.48</v>
          </cell>
          <cell r="J3877">
            <v>-958045.63</v>
          </cell>
          <cell r="K3877">
            <v>-520047.24</v>
          </cell>
          <cell r="L3877">
            <v>-398922.98</v>
          </cell>
          <cell r="M3877">
            <v>-707961.24</v>
          </cell>
          <cell r="N3877">
            <v>-380096.14</v>
          </cell>
          <cell r="O3877">
            <v>-335143.18</v>
          </cell>
          <cell r="P3877">
            <v>-603504.09</v>
          </cell>
          <cell r="Q3877">
            <v>-273961.69</v>
          </cell>
          <cell r="R3877">
            <v>-254720.39</v>
          </cell>
          <cell r="S3877">
            <v>-8435843.2200000007</v>
          </cell>
          <cell r="T3877" t="str">
            <v>USD</v>
          </cell>
          <cell r="U3877" t="str">
            <v>LIABILITIES</v>
          </cell>
          <cell r="V3877" t="str">
            <v>CURRENT LIAB</v>
          </cell>
        </row>
        <row r="3878">
          <cell r="C3878" t="str">
            <v>HJ   G57600DH99USD</v>
          </cell>
          <cell r="D3878" t="str">
            <v>DADAB***</v>
          </cell>
          <cell r="E3878" t="str">
            <v>CON PAYABLES</v>
          </cell>
          <cell r="F3878" t="str">
            <v>Balance Sheet</v>
          </cell>
          <cell r="G3878">
            <v>15618.32</v>
          </cell>
          <cell r="H3878">
            <v>20549.05</v>
          </cell>
          <cell r="I3878">
            <v>16481.32</v>
          </cell>
          <cell r="J3878">
            <v>0</v>
          </cell>
          <cell r="K3878">
            <v>0</v>
          </cell>
          <cell r="L3878">
            <v>0</v>
          </cell>
          <cell r="M3878">
            <v>0</v>
          </cell>
          <cell r="N3878">
            <v>0</v>
          </cell>
          <cell r="O3878">
            <v>0</v>
          </cell>
          <cell r="P3878">
            <v>0</v>
          </cell>
          <cell r="Q3878">
            <v>-21.44</v>
          </cell>
          <cell r="R3878">
            <v>10.87</v>
          </cell>
          <cell r="S3878">
            <v>52638.119999999995</v>
          </cell>
          <cell r="T3878" t="str">
            <v>USD</v>
          </cell>
          <cell r="U3878" t="str">
            <v>LIABILITIES</v>
          </cell>
          <cell r="V3878" t="str">
            <v>CURRENT LIAB</v>
          </cell>
        </row>
        <row r="3879">
          <cell r="C3879" t="str">
            <v>HJ   G57600DN02USD</v>
          </cell>
          <cell r="D3879" t="str">
            <v>DADAB***</v>
          </cell>
          <cell r="E3879" t="str">
            <v>CON PAYABLES</v>
          </cell>
          <cell r="F3879" t="str">
            <v>Balance Sheet</v>
          </cell>
          <cell r="G3879">
            <v>0</v>
          </cell>
          <cell r="H3879">
            <v>0</v>
          </cell>
          <cell r="I3879">
            <v>0</v>
          </cell>
          <cell r="J3879">
            <v>0</v>
          </cell>
          <cell r="K3879">
            <v>0</v>
          </cell>
          <cell r="L3879">
            <v>0</v>
          </cell>
          <cell r="M3879">
            <v>0</v>
          </cell>
          <cell r="N3879">
            <v>0</v>
          </cell>
          <cell r="O3879">
            <v>0</v>
          </cell>
          <cell r="P3879">
            <v>0</v>
          </cell>
          <cell r="Q3879">
            <v>0</v>
          </cell>
          <cell r="R3879">
            <v>0</v>
          </cell>
          <cell r="S3879">
            <v>0</v>
          </cell>
          <cell r="T3879" t="str">
            <v>USD</v>
          </cell>
          <cell r="U3879" t="str">
            <v>LIABILITIES</v>
          </cell>
          <cell r="V3879" t="str">
            <v>CURRENT LIAB</v>
          </cell>
        </row>
        <row r="3880">
          <cell r="C3880" t="str">
            <v>HJ   G57600J102USD</v>
          </cell>
          <cell r="D3880" t="str">
            <v>DADAB***</v>
          </cell>
          <cell r="E3880" t="str">
            <v>CON PAYABLES</v>
          </cell>
          <cell r="F3880" t="str">
            <v>Balance Sheet</v>
          </cell>
          <cell r="G3880">
            <v>-21520.240000000002</v>
          </cell>
          <cell r="H3880">
            <v>-21520.240000000002</v>
          </cell>
          <cell r="I3880">
            <v>0</v>
          </cell>
          <cell r="J3880">
            <v>0</v>
          </cell>
          <cell r="K3880">
            <v>0</v>
          </cell>
          <cell r="L3880">
            <v>0</v>
          </cell>
          <cell r="M3880">
            <v>0</v>
          </cell>
          <cell r="N3880">
            <v>0</v>
          </cell>
          <cell r="O3880">
            <v>0</v>
          </cell>
          <cell r="P3880">
            <v>0</v>
          </cell>
          <cell r="Q3880">
            <v>0</v>
          </cell>
          <cell r="R3880">
            <v>0</v>
          </cell>
          <cell r="S3880">
            <v>-43040.480000000003</v>
          </cell>
          <cell r="T3880" t="str">
            <v>USD</v>
          </cell>
          <cell r="U3880" t="str">
            <v>LIABILITIES</v>
          </cell>
          <cell r="V3880" t="str">
            <v>CURRENT LIAB</v>
          </cell>
        </row>
        <row r="3881">
          <cell r="C3881" t="str">
            <v>HJ   G57600LC02USD</v>
          </cell>
          <cell r="D3881" t="str">
            <v>DADAB***</v>
          </cell>
          <cell r="E3881" t="str">
            <v>CON PAYABLES</v>
          </cell>
          <cell r="F3881" t="str">
            <v>Balance Sheet</v>
          </cell>
          <cell r="G3881">
            <v>-32708.45</v>
          </cell>
          <cell r="H3881">
            <v>-32708.45</v>
          </cell>
          <cell r="I3881">
            <v>0</v>
          </cell>
          <cell r="J3881">
            <v>0</v>
          </cell>
          <cell r="K3881">
            <v>0</v>
          </cell>
          <cell r="L3881">
            <v>0</v>
          </cell>
          <cell r="M3881">
            <v>0</v>
          </cell>
          <cell r="N3881">
            <v>0</v>
          </cell>
          <cell r="O3881">
            <v>0</v>
          </cell>
          <cell r="P3881">
            <v>0</v>
          </cell>
          <cell r="Q3881">
            <v>0</v>
          </cell>
          <cell r="R3881">
            <v>0</v>
          </cell>
          <cell r="S3881">
            <v>-65416.9</v>
          </cell>
          <cell r="T3881" t="str">
            <v>USD</v>
          </cell>
          <cell r="U3881" t="str">
            <v>LIABILITIES</v>
          </cell>
          <cell r="V3881" t="str">
            <v>CURRENT LIAB</v>
          </cell>
        </row>
        <row r="3882">
          <cell r="C3882" t="str">
            <v>HJ   G57600S302USD</v>
          </cell>
          <cell r="D3882" t="str">
            <v>DADAB***</v>
          </cell>
          <cell r="E3882" t="str">
            <v>CON PAYABLES</v>
          </cell>
          <cell r="F3882" t="str">
            <v>Balance Sheet</v>
          </cell>
          <cell r="G3882">
            <v>14892.64</v>
          </cell>
          <cell r="H3882">
            <v>15748.13</v>
          </cell>
          <cell r="I3882">
            <v>11007.39</v>
          </cell>
          <cell r="J3882">
            <v>11007.39</v>
          </cell>
          <cell r="K3882">
            <v>11007.39</v>
          </cell>
          <cell r="L3882">
            <v>11007.39</v>
          </cell>
          <cell r="M3882">
            <v>0</v>
          </cell>
          <cell r="N3882">
            <v>403.83</v>
          </cell>
          <cell r="O3882">
            <v>10413.64</v>
          </cell>
          <cell r="P3882">
            <v>150184.67000000001</v>
          </cell>
          <cell r="Q3882">
            <v>166615.92000000001</v>
          </cell>
          <cell r="R3882">
            <v>0</v>
          </cell>
          <cell r="S3882">
            <v>402288.39</v>
          </cell>
          <cell r="T3882" t="str">
            <v>USD</v>
          </cell>
          <cell r="U3882" t="str">
            <v>LIABILITIES</v>
          </cell>
          <cell r="V3882" t="str">
            <v>CURRENT LIAB</v>
          </cell>
        </row>
        <row r="3883">
          <cell r="C3883" t="str">
            <v>HJ   G576200101USD</v>
          </cell>
          <cell r="D3883" t="str">
            <v>DADM****</v>
          </cell>
          <cell r="E3883" t="str">
            <v>CON PAYABLES</v>
          </cell>
          <cell r="F3883" t="str">
            <v>Balance Sheet</v>
          </cell>
          <cell r="G3883">
            <v>-3003.75</v>
          </cell>
          <cell r="H3883">
            <v>540</v>
          </cell>
          <cell r="I3883">
            <v>540</v>
          </cell>
          <cell r="J3883">
            <v>540</v>
          </cell>
          <cell r="K3883">
            <v>135</v>
          </cell>
          <cell r="L3883">
            <v>0</v>
          </cell>
          <cell r="M3883">
            <v>0</v>
          </cell>
          <cell r="N3883">
            <v>0</v>
          </cell>
          <cell r="O3883">
            <v>0</v>
          </cell>
          <cell r="P3883">
            <v>0</v>
          </cell>
          <cell r="Q3883">
            <v>0</v>
          </cell>
          <cell r="R3883">
            <v>-17076</v>
          </cell>
          <cell r="S3883">
            <v>-18324.75</v>
          </cell>
          <cell r="T3883" t="str">
            <v>USD</v>
          </cell>
          <cell r="U3883" t="str">
            <v>LIABILITIES</v>
          </cell>
          <cell r="V3883" t="str">
            <v>CURRENT LIAB</v>
          </cell>
        </row>
        <row r="3884">
          <cell r="C3884" t="str">
            <v>HJ   G576208601USD</v>
          </cell>
          <cell r="D3884" t="str">
            <v>DADM****</v>
          </cell>
          <cell r="E3884" t="str">
            <v>CON PAYABLES</v>
          </cell>
          <cell r="F3884" t="str">
            <v>Balance Sheet</v>
          </cell>
          <cell r="G3884">
            <v>-8920.5300000000007</v>
          </cell>
          <cell r="H3884">
            <v>-8920.5300000000007</v>
          </cell>
          <cell r="I3884">
            <v>-8920.5300000000007</v>
          </cell>
          <cell r="J3884">
            <v>-8920.5300000000007</v>
          </cell>
          <cell r="K3884">
            <v>-17841.060000000001</v>
          </cell>
          <cell r="L3884">
            <v>-8920.5300000000007</v>
          </cell>
          <cell r="M3884">
            <v>-8920.5300000000007</v>
          </cell>
          <cell r="N3884">
            <v>-8920.5300000000007</v>
          </cell>
          <cell r="O3884">
            <v>-8920.5300000000007</v>
          </cell>
          <cell r="P3884">
            <v>-8920.5300000000007</v>
          </cell>
          <cell r="Q3884">
            <v>-8920.5300000000007</v>
          </cell>
          <cell r="R3884">
            <v>-8920.5300000000007</v>
          </cell>
          <cell r="S3884">
            <v>-115966.89</v>
          </cell>
          <cell r="T3884" t="str">
            <v>USD</v>
          </cell>
          <cell r="U3884" t="str">
            <v>LIABILITIES</v>
          </cell>
          <cell r="V3884" t="str">
            <v>CURRENT LIAB</v>
          </cell>
        </row>
        <row r="3885">
          <cell r="C3885" t="str">
            <v>HJ   G57620AX01USD</v>
          </cell>
          <cell r="D3885" t="str">
            <v>DADM****</v>
          </cell>
          <cell r="E3885" t="str">
            <v>CON PAYABLES</v>
          </cell>
          <cell r="F3885" t="str">
            <v>Balance Sheet</v>
          </cell>
          <cell r="G3885">
            <v>0</v>
          </cell>
          <cell r="H3885">
            <v>0</v>
          </cell>
          <cell r="I3885">
            <v>0</v>
          </cell>
          <cell r="J3885">
            <v>-587974</v>
          </cell>
          <cell r="K3885">
            <v>0</v>
          </cell>
          <cell r="L3885">
            <v>0</v>
          </cell>
          <cell r="M3885">
            <v>-1528529</v>
          </cell>
          <cell r="N3885">
            <v>-1528529</v>
          </cell>
          <cell r="O3885">
            <v>-1528529</v>
          </cell>
          <cell r="P3885">
            <v>-1528529</v>
          </cell>
          <cell r="Q3885">
            <v>-1528529</v>
          </cell>
          <cell r="R3885">
            <v>-1528529</v>
          </cell>
          <cell r="S3885">
            <v>-9759148</v>
          </cell>
          <cell r="T3885" t="str">
            <v>USD</v>
          </cell>
          <cell r="U3885" t="str">
            <v>LIABILITIES</v>
          </cell>
          <cell r="V3885" t="str">
            <v>CURRENT LIAB</v>
          </cell>
        </row>
        <row r="3886">
          <cell r="C3886" t="str">
            <v>HJ   G57620DG01USD</v>
          </cell>
          <cell r="D3886" t="str">
            <v>DADM****</v>
          </cell>
          <cell r="E3886" t="str">
            <v>CON PAYABLES</v>
          </cell>
          <cell r="F3886" t="str">
            <v>Balance Sheet</v>
          </cell>
          <cell r="G3886">
            <v>-3914</v>
          </cell>
          <cell r="H3886">
            <v>-4034</v>
          </cell>
          <cell r="I3886">
            <v>-4127</v>
          </cell>
          <cell r="J3886">
            <v>-3286</v>
          </cell>
          <cell r="K3886">
            <v>-3627</v>
          </cell>
          <cell r="L3886">
            <v>-3487</v>
          </cell>
          <cell r="M3886">
            <v>-3141</v>
          </cell>
          <cell r="N3886">
            <v>-3633</v>
          </cell>
          <cell r="O3886">
            <v>-3723</v>
          </cell>
          <cell r="P3886">
            <v>-4152</v>
          </cell>
          <cell r="Q3886">
            <v>0</v>
          </cell>
          <cell r="R3886">
            <v>-4649</v>
          </cell>
          <cell r="S3886">
            <v>-41773</v>
          </cell>
          <cell r="T3886" t="str">
            <v>USD</v>
          </cell>
          <cell r="U3886" t="str">
            <v>LIABILITIES</v>
          </cell>
          <cell r="V3886" t="str">
            <v>CURRENT LIAB</v>
          </cell>
        </row>
        <row r="3887">
          <cell r="C3887" t="str">
            <v>HJ   G57620DH01USD</v>
          </cell>
          <cell r="D3887" t="str">
            <v>DADM****</v>
          </cell>
          <cell r="E3887" t="str">
            <v>CON PAYABLES</v>
          </cell>
          <cell r="F3887" t="str">
            <v>Balance Sheet</v>
          </cell>
          <cell r="G3887">
            <v>-951427.18</v>
          </cell>
          <cell r="H3887">
            <v>-1347340.49</v>
          </cell>
          <cell r="I3887">
            <v>-362105.1</v>
          </cell>
          <cell r="J3887">
            <v>-519037.05</v>
          </cell>
          <cell r="K3887">
            <v>-398922.98</v>
          </cell>
          <cell r="L3887">
            <v>-452464.24</v>
          </cell>
          <cell r="M3887">
            <v>-380096.14</v>
          </cell>
          <cell r="N3887">
            <v>-335116.24</v>
          </cell>
          <cell r="O3887">
            <v>-376846.4</v>
          </cell>
          <cell r="P3887">
            <v>-271940.90999999997</v>
          </cell>
          <cell r="Q3887">
            <v>-253800.05</v>
          </cell>
          <cell r="R3887">
            <v>-333777.5</v>
          </cell>
          <cell r="S3887">
            <v>-5982874.2800000003</v>
          </cell>
          <cell r="T3887" t="str">
            <v>USD</v>
          </cell>
          <cell r="U3887" t="str">
            <v>LIABILITIES</v>
          </cell>
          <cell r="V3887" t="str">
            <v>CURRENT LIAB</v>
          </cell>
        </row>
        <row r="3888">
          <cell r="C3888" t="str">
            <v>HJ   G57620DH78USD</v>
          </cell>
          <cell r="D3888" t="str">
            <v>DADM****</v>
          </cell>
          <cell r="E3888" t="str">
            <v>CON PAYABLES</v>
          </cell>
          <cell r="F3888" t="str">
            <v>Balance Sheet</v>
          </cell>
          <cell r="G3888">
            <v>0</v>
          </cell>
          <cell r="H3888">
            <v>0</v>
          </cell>
          <cell r="I3888">
            <v>0</v>
          </cell>
          <cell r="J3888">
            <v>0</v>
          </cell>
          <cell r="K3888">
            <v>0</v>
          </cell>
          <cell r="L3888">
            <v>0</v>
          </cell>
          <cell r="M3888">
            <v>0</v>
          </cell>
          <cell r="N3888">
            <v>0</v>
          </cell>
          <cell r="O3888">
            <v>0</v>
          </cell>
          <cell r="P3888">
            <v>0</v>
          </cell>
          <cell r="Q3888">
            <v>135440.73000000001</v>
          </cell>
          <cell r="R3888">
            <v>133710.46</v>
          </cell>
          <cell r="S3888">
            <v>269151.19</v>
          </cell>
          <cell r="T3888" t="str">
            <v>USD</v>
          </cell>
          <cell r="U3888" t="str">
            <v>LIABILITIES</v>
          </cell>
          <cell r="V3888" t="str">
            <v>CURRENT LIAB</v>
          </cell>
        </row>
        <row r="3889">
          <cell r="C3889" t="str">
            <v>HJ   G57620DN01USD</v>
          </cell>
          <cell r="D3889" t="str">
            <v>DADM****</v>
          </cell>
          <cell r="E3889" t="str">
            <v>CON PAYABLES</v>
          </cell>
          <cell r="F3889" t="str">
            <v>Balance Sheet</v>
          </cell>
          <cell r="G3889">
            <v>5825.36</v>
          </cell>
          <cell r="H3889">
            <v>5825.36</v>
          </cell>
          <cell r="I3889">
            <v>5825.36</v>
          </cell>
          <cell r="J3889">
            <v>5825.36</v>
          </cell>
          <cell r="K3889">
            <v>0</v>
          </cell>
          <cell r="L3889">
            <v>0</v>
          </cell>
          <cell r="M3889">
            <v>0</v>
          </cell>
          <cell r="N3889">
            <v>0</v>
          </cell>
          <cell r="O3889">
            <v>0</v>
          </cell>
          <cell r="P3889">
            <v>0</v>
          </cell>
          <cell r="Q3889">
            <v>0</v>
          </cell>
          <cell r="R3889">
            <v>0</v>
          </cell>
          <cell r="S3889">
            <v>23301.439999999999</v>
          </cell>
          <cell r="T3889" t="str">
            <v>USD</v>
          </cell>
          <cell r="U3889" t="str">
            <v>LIABILITIES</v>
          </cell>
          <cell r="V3889" t="str">
            <v>CURRENT LIAB</v>
          </cell>
        </row>
        <row r="3890">
          <cell r="C3890" t="str">
            <v>HJ   G57620N901USD</v>
          </cell>
          <cell r="D3890" t="str">
            <v>DADM****</v>
          </cell>
          <cell r="E3890" t="str">
            <v>CON PAYABLES</v>
          </cell>
          <cell r="F3890" t="str">
            <v>Balance Sheet</v>
          </cell>
          <cell r="G3890">
            <v>0</v>
          </cell>
          <cell r="H3890">
            <v>-378</v>
          </cell>
          <cell r="I3890">
            <v>0</v>
          </cell>
          <cell r="J3890">
            <v>0</v>
          </cell>
          <cell r="K3890">
            <v>0</v>
          </cell>
          <cell r="L3890">
            <v>0</v>
          </cell>
          <cell r="M3890">
            <v>0</v>
          </cell>
          <cell r="N3890">
            <v>0</v>
          </cell>
          <cell r="O3890">
            <v>0</v>
          </cell>
          <cell r="P3890">
            <v>0</v>
          </cell>
          <cell r="Q3890">
            <v>0</v>
          </cell>
          <cell r="R3890">
            <v>0</v>
          </cell>
          <cell r="S3890">
            <v>-378</v>
          </cell>
          <cell r="T3890" t="str">
            <v>USD</v>
          </cell>
          <cell r="U3890" t="str">
            <v>LIABILITIES</v>
          </cell>
          <cell r="V3890" t="str">
            <v>CURRENT LIAB</v>
          </cell>
        </row>
        <row r="3891">
          <cell r="C3891" t="str">
            <v>HJ   G57620S301USD</v>
          </cell>
          <cell r="D3891" t="str">
            <v>DADM****</v>
          </cell>
          <cell r="E3891" t="str">
            <v>CON PAYABLES</v>
          </cell>
          <cell r="F3891" t="str">
            <v>Balance Sheet</v>
          </cell>
          <cell r="G3891">
            <v>-687891.36</v>
          </cell>
          <cell r="H3891">
            <v>-688938.61</v>
          </cell>
          <cell r="I3891">
            <v>-39499.39</v>
          </cell>
          <cell r="J3891">
            <v>-204491.51999999999</v>
          </cell>
          <cell r="K3891">
            <v>-33061.35</v>
          </cell>
          <cell r="L3891">
            <v>-33143.51</v>
          </cell>
          <cell r="M3891">
            <v>-127387.71</v>
          </cell>
          <cell r="N3891">
            <v>-150971.12</v>
          </cell>
          <cell r="O3891">
            <v>-17216.7</v>
          </cell>
          <cell r="P3891">
            <v>-133872.71</v>
          </cell>
          <cell r="Q3891">
            <v>-156512.43</v>
          </cell>
          <cell r="R3891">
            <v>160063.07999999999</v>
          </cell>
          <cell r="S3891">
            <v>-2112923.33</v>
          </cell>
          <cell r="T3891" t="str">
            <v>USD</v>
          </cell>
          <cell r="U3891" t="str">
            <v>LIABILITIES</v>
          </cell>
          <cell r="V3891" t="str">
            <v>CURRENT LIAB</v>
          </cell>
        </row>
        <row r="3892">
          <cell r="C3892" t="str">
            <v>HJ   G576500101USD</v>
          </cell>
          <cell r="D3892" t="str">
            <v>DADAB***</v>
          </cell>
          <cell r="E3892" t="str">
            <v>CON PAYABLES</v>
          </cell>
          <cell r="F3892" t="str">
            <v>Balance Sheet</v>
          </cell>
          <cell r="G3892">
            <v>0</v>
          </cell>
          <cell r="H3892">
            <v>0</v>
          </cell>
          <cell r="I3892">
            <v>0</v>
          </cell>
          <cell r="J3892">
            <v>0</v>
          </cell>
          <cell r="K3892">
            <v>0</v>
          </cell>
          <cell r="L3892">
            <v>0</v>
          </cell>
          <cell r="M3892">
            <v>0</v>
          </cell>
          <cell r="N3892">
            <v>0</v>
          </cell>
          <cell r="O3892">
            <v>0</v>
          </cell>
          <cell r="P3892">
            <v>0</v>
          </cell>
          <cell r="Q3892">
            <v>0</v>
          </cell>
          <cell r="R3892">
            <v>0</v>
          </cell>
          <cell r="S3892">
            <v>0</v>
          </cell>
          <cell r="T3892" t="str">
            <v>USD</v>
          </cell>
          <cell r="U3892" t="str">
            <v>LIABILITIES</v>
          </cell>
          <cell r="V3892" t="str">
            <v>CURRENT LIAB</v>
          </cell>
        </row>
        <row r="3893">
          <cell r="C3893" t="str">
            <v>HJ   G57650DN01USD</v>
          </cell>
          <cell r="D3893" t="str">
            <v>DADAB***</v>
          </cell>
          <cell r="E3893" t="str">
            <v>CON PAYABLES</v>
          </cell>
          <cell r="F3893" t="str">
            <v>Balance Sheet</v>
          </cell>
          <cell r="G3893">
            <v>0</v>
          </cell>
          <cell r="H3893">
            <v>0</v>
          </cell>
          <cell r="I3893">
            <v>0</v>
          </cell>
          <cell r="J3893">
            <v>0</v>
          </cell>
          <cell r="K3893">
            <v>0</v>
          </cell>
          <cell r="L3893">
            <v>0</v>
          </cell>
          <cell r="M3893">
            <v>0</v>
          </cell>
          <cell r="N3893">
            <v>0</v>
          </cell>
          <cell r="O3893">
            <v>0</v>
          </cell>
          <cell r="P3893">
            <v>0</v>
          </cell>
          <cell r="Q3893">
            <v>0</v>
          </cell>
          <cell r="R3893">
            <v>0</v>
          </cell>
          <cell r="S3893">
            <v>0</v>
          </cell>
          <cell r="T3893" t="str">
            <v>USD</v>
          </cell>
          <cell r="U3893" t="str">
            <v>LIABILITIES</v>
          </cell>
          <cell r="V3893" t="str">
            <v>CURRENT LIAB</v>
          </cell>
        </row>
        <row r="3894">
          <cell r="C3894" t="str">
            <v>HJ   G57650S301USD</v>
          </cell>
          <cell r="D3894" t="str">
            <v>DADAB***</v>
          </cell>
          <cell r="E3894" t="str">
            <v>CON PAYABLES</v>
          </cell>
          <cell r="F3894" t="str">
            <v>Balance Sheet</v>
          </cell>
          <cell r="G3894">
            <v>18659.23</v>
          </cell>
          <cell r="H3894">
            <v>18720.59</v>
          </cell>
          <cell r="I3894">
            <v>-626568.6</v>
          </cell>
          <cell r="J3894">
            <v>23444.81</v>
          </cell>
          <cell r="K3894">
            <v>-144058.70000000001</v>
          </cell>
          <cell r="L3894">
            <v>21141.11</v>
          </cell>
          <cell r="M3894">
            <v>-403.83</v>
          </cell>
          <cell r="N3894">
            <v>-10413.64</v>
          </cell>
          <cell r="O3894">
            <v>-160598.31</v>
          </cell>
          <cell r="P3894">
            <v>-40736.370000000003</v>
          </cell>
          <cell r="Q3894">
            <v>-41139.33</v>
          </cell>
          <cell r="R3894">
            <v>-42749.88</v>
          </cell>
          <cell r="S3894">
            <v>-984702.91999999981</v>
          </cell>
          <cell r="T3894" t="str">
            <v>USD</v>
          </cell>
          <cell r="U3894" t="str">
            <v>LIABILITIES</v>
          </cell>
          <cell r="V3894" t="str">
            <v>CURRENT LIAB</v>
          </cell>
        </row>
        <row r="3895">
          <cell r="C3895" t="str">
            <v>HJ   G5770003USD</v>
          </cell>
          <cell r="D3895" t="str">
            <v>DAFC****</v>
          </cell>
          <cell r="E3895" t="str">
            <v>OTHER</v>
          </cell>
          <cell r="F3895" t="str">
            <v>Balance Sheet</v>
          </cell>
          <cell r="G3895">
            <v>-222946.36</v>
          </cell>
          <cell r="H3895">
            <v>-226568.57</v>
          </cell>
          <cell r="I3895">
            <v>-223806.82</v>
          </cell>
          <cell r="J3895">
            <v>-145023.65</v>
          </cell>
          <cell r="K3895">
            <v>-101030.61</v>
          </cell>
          <cell r="L3895">
            <v>-63228.6</v>
          </cell>
          <cell r="M3895">
            <v>-37242.31</v>
          </cell>
          <cell r="N3895">
            <v>-157947.17000000001</v>
          </cell>
          <cell r="O3895">
            <v>-117629.81</v>
          </cell>
          <cell r="P3895">
            <v>-157545.49</v>
          </cell>
          <cell r="Q3895">
            <v>-292144.98</v>
          </cell>
          <cell r="R3895">
            <v>-197954.06</v>
          </cell>
          <cell r="S3895">
            <v>-1943068.43</v>
          </cell>
          <cell r="T3895" t="str">
            <v>USD</v>
          </cell>
          <cell r="U3895" t="str">
            <v>LIABILITIES</v>
          </cell>
          <cell r="V3895" t="str">
            <v>CURRENT LIAB</v>
          </cell>
        </row>
        <row r="3896">
          <cell r="C3896" t="str">
            <v>HJ   G577000301USD</v>
          </cell>
          <cell r="D3896" t="str">
            <v>DAFC****</v>
          </cell>
          <cell r="E3896" t="str">
            <v>OTHER</v>
          </cell>
          <cell r="F3896" t="str">
            <v>Balance Sheet</v>
          </cell>
          <cell r="G3896">
            <v>0</v>
          </cell>
          <cell r="H3896">
            <v>0</v>
          </cell>
          <cell r="I3896">
            <v>0</v>
          </cell>
          <cell r="J3896">
            <v>0</v>
          </cell>
          <cell r="K3896">
            <v>0</v>
          </cell>
          <cell r="L3896">
            <v>0</v>
          </cell>
          <cell r="M3896">
            <v>0</v>
          </cell>
          <cell r="N3896">
            <v>0</v>
          </cell>
          <cell r="O3896">
            <v>0</v>
          </cell>
          <cell r="P3896">
            <v>0</v>
          </cell>
          <cell r="Q3896">
            <v>0</v>
          </cell>
          <cell r="R3896">
            <v>0</v>
          </cell>
          <cell r="S3896">
            <v>0</v>
          </cell>
          <cell r="T3896" t="str">
            <v>USD</v>
          </cell>
          <cell r="U3896" t="str">
            <v>LIABILITIES</v>
          </cell>
          <cell r="V3896" t="str">
            <v>CURRENT LIAB</v>
          </cell>
        </row>
        <row r="3897">
          <cell r="C3897" t="str">
            <v>HJ   G78451014MUSD</v>
          </cell>
          <cell r="D3897" t="str">
            <v>DBEF****</v>
          </cell>
          <cell r="E3897" t="str">
            <v>LT LIABILITIES</v>
          </cell>
          <cell r="F3897" t="str">
            <v>Balance Sheet</v>
          </cell>
          <cell r="G3897">
            <v>-1041505.85</v>
          </cell>
          <cell r="H3897">
            <v>-1033843.21</v>
          </cell>
          <cell r="I3897">
            <v>-1026311.95</v>
          </cell>
          <cell r="J3897">
            <v>-1018453.78</v>
          </cell>
          <cell r="K3897">
            <v>-1010686.01</v>
          </cell>
          <cell r="L3897">
            <v>-1002784.82</v>
          </cell>
          <cell r="M3897">
            <v>-994894.97</v>
          </cell>
          <cell r="N3897">
            <v>-986989.05</v>
          </cell>
          <cell r="O3897">
            <v>-979086.36</v>
          </cell>
          <cell r="P3897">
            <v>-971050.71</v>
          </cell>
          <cell r="Q3897">
            <v>-962973.93</v>
          </cell>
          <cell r="R3897">
            <v>-954837.41</v>
          </cell>
          <cell r="S3897">
            <v>-11983418.050000001</v>
          </cell>
          <cell r="T3897" t="str">
            <v>USD</v>
          </cell>
          <cell r="U3897" t="str">
            <v>LIABILITIES</v>
          </cell>
          <cell r="V3897" t="str">
            <v>OTHER LIAB</v>
          </cell>
        </row>
        <row r="3898">
          <cell r="C3898" t="str">
            <v>HJ   G78454014MUSD</v>
          </cell>
          <cell r="D3898" t="str">
            <v>DBEF****</v>
          </cell>
          <cell r="E3898" t="str">
            <v>LT LIABILITIES</v>
          </cell>
          <cell r="F3898" t="str">
            <v>Balance Sheet</v>
          </cell>
          <cell r="G3898">
            <v>-61557.96</v>
          </cell>
          <cell r="H3898">
            <v>-53863.17</v>
          </cell>
          <cell r="I3898">
            <v>-46168.38</v>
          </cell>
          <cell r="J3898">
            <v>-38473.589999999997</v>
          </cell>
          <cell r="K3898">
            <v>-30778.799999999999</v>
          </cell>
          <cell r="L3898">
            <v>-23084.01</v>
          </cell>
          <cell r="M3898">
            <v>-15389.22</v>
          </cell>
          <cell r="N3898">
            <v>-7694.43</v>
          </cell>
          <cell r="O3898">
            <v>0.36</v>
          </cell>
          <cell r="P3898">
            <v>0</v>
          </cell>
          <cell r="Q3898">
            <v>0</v>
          </cell>
          <cell r="R3898">
            <v>0</v>
          </cell>
          <cell r="S3898">
            <v>-277009.2</v>
          </cell>
          <cell r="T3898" t="str">
            <v>USD</v>
          </cell>
          <cell r="U3898" t="str">
            <v>LIABILITIES</v>
          </cell>
          <cell r="V3898" t="str">
            <v>OTHER LIAB</v>
          </cell>
        </row>
        <row r="3899">
          <cell r="C3899" t="str">
            <v>HJ   G98530HJ02USD</v>
          </cell>
          <cell r="D3899" t="str">
            <v>EF******</v>
          </cell>
          <cell r="E3899" t="str">
            <v>IC CLEARING</v>
          </cell>
          <cell r="F3899" t="str">
            <v>Balance Sheet</v>
          </cell>
          <cell r="G3899">
            <v>2145712.5499999998</v>
          </cell>
          <cell r="H3899">
            <v>2145712.5499999998</v>
          </cell>
          <cell r="I3899">
            <v>2145712.5499999998</v>
          </cell>
          <cell r="J3899">
            <v>2145712.5499999998</v>
          </cell>
          <cell r="K3899">
            <v>2145712.5499999998</v>
          </cell>
          <cell r="L3899">
            <v>2145712.5499999998</v>
          </cell>
          <cell r="M3899">
            <v>2145712.5499999998</v>
          </cell>
          <cell r="N3899">
            <v>2145712.5499999998</v>
          </cell>
          <cell r="O3899">
            <v>2145712.5499999998</v>
          </cell>
          <cell r="P3899">
            <v>2145712.5499999998</v>
          </cell>
          <cell r="Q3899">
            <v>2145712.5499999998</v>
          </cell>
          <cell r="R3899">
            <v>2145712.5499999998</v>
          </cell>
          <cell r="S3899">
            <v>25748550.600000005</v>
          </cell>
          <cell r="T3899" t="str">
            <v>USD</v>
          </cell>
          <cell r="U3899" t="str">
            <v>EQUITY</v>
          </cell>
          <cell r="V3899" t="str">
            <v>EQUITY</v>
          </cell>
        </row>
        <row r="3900">
          <cell r="C3900" t="str">
            <v>HJ   G98530S301USD</v>
          </cell>
          <cell r="D3900" t="str">
            <v>EF******</v>
          </cell>
          <cell r="E3900" t="str">
            <v>IC CLEARING</v>
          </cell>
          <cell r="F3900" t="str">
            <v>Balance Sheet</v>
          </cell>
          <cell r="G3900">
            <v>23609412.780000001</v>
          </cell>
          <cell r="H3900">
            <v>25195340.57</v>
          </cell>
          <cell r="I3900">
            <v>26653261.510000002</v>
          </cell>
          <cell r="J3900">
            <v>28096164.399999999</v>
          </cell>
          <cell r="K3900">
            <v>29640194.59</v>
          </cell>
          <cell r="L3900">
            <v>30986376.18</v>
          </cell>
          <cell r="M3900">
            <v>32393652.879999999</v>
          </cell>
          <cell r="N3900">
            <v>33841599.630000003</v>
          </cell>
          <cell r="O3900">
            <v>33833514.579999998</v>
          </cell>
          <cell r="P3900">
            <v>36905176.829999998</v>
          </cell>
          <cell r="Q3900">
            <v>38411160.659999996</v>
          </cell>
          <cell r="R3900">
            <v>39871532.109999999</v>
          </cell>
          <cell r="S3900">
            <v>379437386.72000003</v>
          </cell>
          <cell r="T3900" t="str">
            <v>USD</v>
          </cell>
          <cell r="U3900" t="str">
            <v>EQUITY</v>
          </cell>
          <cell r="V3900" t="str">
            <v>EQUITY</v>
          </cell>
        </row>
        <row r="3901">
          <cell r="C3901" t="str">
            <v>HJ   G98530S302USD</v>
          </cell>
          <cell r="D3901" t="str">
            <v>EF******</v>
          </cell>
          <cell r="E3901" t="str">
            <v>IC CLEARING</v>
          </cell>
          <cell r="F3901" t="str">
            <v>Balance Sheet</v>
          </cell>
          <cell r="G3901">
            <v>-31379392.329999998</v>
          </cell>
          <cell r="H3901">
            <v>-34242025.979999997</v>
          </cell>
          <cell r="I3901">
            <v>-35101770.020000003</v>
          </cell>
          <cell r="J3901">
            <v>-37243829.57</v>
          </cell>
          <cell r="K3901">
            <v>-38980019.43</v>
          </cell>
          <cell r="L3901">
            <v>-39774978.840000004</v>
          </cell>
          <cell r="M3901">
            <v>-40551546.990000002</v>
          </cell>
          <cell r="N3901">
            <v>-41515269.920000002</v>
          </cell>
          <cell r="O3901">
            <v>-42180496.920000002</v>
          </cell>
          <cell r="P3901">
            <v>-43103728.789999999</v>
          </cell>
          <cell r="Q3901">
            <v>-45805058.170000002</v>
          </cell>
          <cell r="R3901">
            <v>-47069781.850000001</v>
          </cell>
          <cell r="S3901">
            <v>-476947898.81000012</v>
          </cell>
          <cell r="T3901" t="str">
            <v>USD</v>
          </cell>
          <cell r="U3901" t="str">
            <v>EQUITY</v>
          </cell>
          <cell r="V3901" t="str">
            <v>EQUITY</v>
          </cell>
        </row>
        <row r="3902">
          <cell r="C3902" t="str">
            <v>HJ   H0863USD</v>
          </cell>
          <cell r="D3902" t="str">
            <v>EC******</v>
          </cell>
          <cell r="E3902" t="str">
            <v>PROFIT EMPLOYED</v>
          </cell>
          <cell r="F3902" t="str">
            <v>Balance Sheet</v>
          </cell>
          <cell r="G3902">
            <v>-3738228.31</v>
          </cell>
          <cell r="H3902">
            <v>-3738228.31</v>
          </cell>
          <cell r="I3902">
            <v>-3738228.31</v>
          </cell>
          <cell r="J3902">
            <v>-3738228.31</v>
          </cell>
          <cell r="K3902">
            <v>-3738228.31</v>
          </cell>
          <cell r="L3902">
            <v>-3738228.31</v>
          </cell>
          <cell r="M3902">
            <v>-3738228.31</v>
          </cell>
          <cell r="N3902">
            <v>-3738228.31</v>
          </cell>
          <cell r="O3902">
            <v>-3738228.31</v>
          </cell>
          <cell r="P3902">
            <v>-3738228.31</v>
          </cell>
          <cell r="Q3902">
            <v>-3738228.31</v>
          </cell>
          <cell r="R3902">
            <v>-3738228.31</v>
          </cell>
          <cell r="S3902">
            <v>-44858739.720000006</v>
          </cell>
          <cell r="T3902" t="str">
            <v>USD</v>
          </cell>
          <cell r="U3902" t="str">
            <v>EQUITY</v>
          </cell>
          <cell r="V3902" t="str">
            <v>EQUITY</v>
          </cell>
        </row>
        <row r="3903">
          <cell r="C3903" t="str">
            <v>HJ   H08630HJUSD</v>
          </cell>
          <cell r="D3903" t="str">
            <v>EC******</v>
          </cell>
          <cell r="E3903" t="str">
            <v>PROFIT EMPLOYED</v>
          </cell>
          <cell r="F3903" t="str">
            <v>Balance Sheet</v>
          </cell>
          <cell r="G3903">
            <v>-1310521.1100000001</v>
          </cell>
          <cell r="H3903">
            <v>-1619472.2</v>
          </cell>
          <cell r="I3903">
            <v>-2688635.75</v>
          </cell>
          <cell r="J3903">
            <v>-2143166.88</v>
          </cell>
          <cell r="K3903">
            <v>-2858842.79</v>
          </cell>
          <cell r="L3903">
            <v>-3318289.32</v>
          </cell>
          <cell r="M3903">
            <v>-2231099.35</v>
          </cell>
          <cell r="N3903">
            <v>-2094708.83</v>
          </cell>
          <cell r="O3903">
            <v>-2131613.5499999998</v>
          </cell>
          <cell r="P3903">
            <v>-2377611.52</v>
          </cell>
          <cell r="Q3903">
            <v>-2470652.79</v>
          </cell>
          <cell r="R3903">
            <v>-1610908.06</v>
          </cell>
          <cell r="S3903">
            <v>-26855522.149999999</v>
          </cell>
          <cell r="T3903" t="str">
            <v>USD</v>
          </cell>
          <cell r="U3903" t="str">
            <v>EQUITY</v>
          </cell>
          <cell r="V3903" t="str">
            <v>EQUITY</v>
          </cell>
        </row>
        <row r="3904">
          <cell r="C3904" t="str">
            <v>IT   A000400101USD</v>
          </cell>
          <cell r="D3904" t="str">
            <v>CABB****</v>
          </cell>
          <cell r="E3904" t="str">
            <v>CASH</v>
          </cell>
          <cell r="F3904" t="str">
            <v>Balance Sheet</v>
          </cell>
          <cell r="G3904">
            <v>0</v>
          </cell>
          <cell r="H3904">
            <v>0</v>
          </cell>
          <cell r="I3904">
            <v>45.02</v>
          </cell>
          <cell r="J3904">
            <v>45.02</v>
          </cell>
          <cell r="K3904">
            <v>45.03</v>
          </cell>
          <cell r="L3904">
            <v>45.03</v>
          </cell>
          <cell r="M3904">
            <v>45.03</v>
          </cell>
          <cell r="N3904">
            <v>45.03</v>
          </cell>
          <cell r="O3904">
            <v>45.02</v>
          </cell>
          <cell r="P3904">
            <v>45.03</v>
          </cell>
          <cell r="Q3904">
            <v>45.03</v>
          </cell>
          <cell r="R3904">
            <v>45.03</v>
          </cell>
          <cell r="S3904">
            <v>450.26999999999987</v>
          </cell>
          <cell r="T3904" t="str">
            <v>USD</v>
          </cell>
          <cell r="U3904" t="str">
            <v>ASSETS</v>
          </cell>
          <cell r="V3904" t="str">
            <v>CURRENT ASSETS</v>
          </cell>
        </row>
        <row r="3905">
          <cell r="C3905" t="str">
            <v>IT   A000409401USD</v>
          </cell>
          <cell r="D3905" t="str">
            <v>CABB****</v>
          </cell>
          <cell r="E3905" t="str">
            <v>CASH</v>
          </cell>
          <cell r="F3905" t="str">
            <v>Balance Sheet</v>
          </cell>
          <cell r="G3905">
            <v>686349.06</v>
          </cell>
          <cell r="H3905">
            <v>968882.42</v>
          </cell>
          <cell r="I3905">
            <v>1960261.03</v>
          </cell>
          <cell r="J3905">
            <v>1125766.77</v>
          </cell>
          <cell r="K3905">
            <v>2040606.23</v>
          </cell>
          <cell r="L3905">
            <v>1062507.52</v>
          </cell>
          <cell r="M3905">
            <v>688080.24</v>
          </cell>
          <cell r="N3905">
            <v>1157271.4099999999</v>
          </cell>
          <cell r="O3905">
            <v>564484.84</v>
          </cell>
          <cell r="P3905">
            <v>946353.79</v>
          </cell>
          <cell r="Q3905">
            <v>1081129.2</v>
          </cell>
          <cell r="R3905">
            <v>339614.71999999997</v>
          </cell>
          <cell r="S3905">
            <v>12621307.229999999</v>
          </cell>
          <cell r="T3905" t="str">
            <v>USD</v>
          </cell>
          <cell r="U3905" t="str">
            <v>ASSETS</v>
          </cell>
          <cell r="V3905" t="str">
            <v>CURRENT ASSETS</v>
          </cell>
        </row>
        <row r="3906">
          <cell r="C3906" t="str">
            <v>IT   A000409403USD</v>
          </cell>
          <cell r="D3906" t="str">
            <v>CABB****</v>
          </cell>
          <cell r="E3906" t="str">
            <v>CASH</v>
          </cell>
          <cell r="F3906" t="str">
            <v>Balance Sheet</v>
          </cell>
          <cell r="G3906">
            <v>1520.43</v>
          </cell>
          <cell r="H3906">
            <v>1509.57</v>
          </cell>
          <cell r="I3906">
            <v>1604.63</v>
          </cell>
          <cell r="J3906">
            <v>1452.16</v>
          </cell>
          <cell r="K3906">
            <v>1557.43</v>
          </cell>
          <cell r="L3906">
            <v>1546.85</v>
          </cell>
          <cell r="M3906">
            <v>1418.39</v>
          </cell>
          <cell r="N3906">
            <v>1223.99</v>
          </cell>
          <cell r="O3906">
            <v>1296.49</v>
          </cell>
          <cell r="P3906">
            <v>1340.93</v>
          </cell>
          <cell r="Q3906">
            <v>2756.65</v>
          </cell>
          <cell r="R3906">
            <v>2672.87</v>
          </cell>
          <cell r="S3906">
            <v>19900.39</v>
          </cell>
          <cell r="T3906" t="str">
            <v>USD</v>
          </cell>
          <cell r="U3906" t="str">
            <v>ASSETS</v>
          </cell>
          <cell r="V3906" t="str">
            <v>CURRENT ASSETS</v>
          </cell>
        </row>
        <row r="3907">
          <cell r="C3907" t="str">
            <v>IT   A000709403USD</v>
          </cell>
          <cell r="D3907" t="str">
            <v>CABB****</v>
          </cell>
          <cell r="E3907" t="str">
            <v>CASH</v>
          </cell>
          <cell r="F3907" t="str">
            <v>Balance Sheet</v>
          </cell>
          <cell r="G3907">
            <v>4403.07</v>
          </cell>
          <cell r="H3907">
            <v>3916.27</v>
          </cell>
          <cell r="I3907">
            <v>4338.8500000000004</v>
          </cell>
          <cell r="J3907">
            <v>4067.68</v>
          </cell>
          <cell r="K3907">
            <v>4981.05</v>
          </cell>
          <cell r="L3907">
            <v>4278.04</v>
          </cell>
          <cell r="M3907">
            <v>3849.04</v>
          </cell>
          <cell r="N3907">
            <v>3599.9</v>
          </cell>
          <cell r="O3907">
            <v>3197.81</v>
          </cell>
          <cell r="P3907">
            <v>3805.8</v>
          </cell>
          <cell r="Q3907">
            <v>3082.34</v>
          </cell>
          <cell r="R3907">
            <v>5012.0600000000004</v>
          </cell>
          <cell r="S3907">
            <v>48531.91</v>
          </cell>
          <cell r="T3907" t="str">
            <v>USD</v>
          </cell>
          <cell r="U3907" t="str">
            <v>ASSETS</v>
          </cell>
          <cell r="V3907" t="str">
            <v>CURRENT ASSETS</v>
          </cell>
        </row>
        <row r="3908">
          <cell r="C3908" t="str">
            <v>IT   G3716001USD</v>
          </cell>
          <cell r="D3908" t="str">
            <v>DACN****</v>
          </cell>
          <cell r="E3908" t="str">
            <v>WAGES</v>
          </cell>
          <cell r="F3908" t="str">
            <v>Balance Sheet</v>
          </cell>
          <cell r="G3908">
            <v>-79564.929999999993</v>
          </cell>
          <cell r="H3908">
            <v>-78996.41</v>
          </cell>
          <cell r="I3908">
            <v>-0.02</v>
          </cell>
          <cell r="J3908">
            <v>-0.02</v>
          </cell>
          <cell r="K3908">
            <v>-0.02</v>
          </cell>
          <cell r="L3908">
            <v>0</v>
          </cell>
          <cell r="M3908">
            <v>0</v>
          </cell>
          <cell r="N3908">
            <v>0</v>
          </cell>
          <cell r="O3908">
            <v>0</v>
          </cell>
          <cell r="P3908">
            <v>0</v>
          </cell>
          <cell r="Q3908">
            <v>0</v>
          </cell>
          <cell r="R3908">
            <v>0</v>
          </cell>
          <cell r="S3908">
            <v>-158561.39999999997</v>
          </cell>
          <cell r="T3908" t="str">
            <v>USD</v>
          </cell>
          <cell r="U3908" t="str">
            <v>LIABILITIES</v>
          </cell>
          <cell r="V3908" t="str">
            <v>CURRENT LIAB</v>
          </cell>
        </row>
        <row r="3909">
          <cell r="C3909" t="str">
            <v>IT   G37210ITUSD</v>
          </cell>
          <cell r="D3909" t="str">
            <v>DACN****</v>
          </cell>
          <cell r="E3909" t="str">
            <v>WAGES</v>
          </cell>
          <cell r="F3909" t="str">
            <v>Balance Sheet</v>
          </cell>
          <cell r="G3909">
            <v>-47767.6</v>
          </cell>
          <cell r="H3909">
            <v>-75806.039999999994</v>
          </cell>
          <cell r="I3909">
            <v>-42845.36</v>
          </cell>
          <cell r="J3909">
            <v>934.66</v>
          </cell>
          <cell r="K3909">
            <v>-50300.52</v>
          </cell>
          <cell r="L3909">
            <v>-48299.7</v>
          </cell>
          <cell r="M3909">
            <v>-45625.45</v>
          </cell>
          <cell r="N3909">
            <v>-50634.29</v>
          </cell>
          <cell r="O3909">
            <v>-33362.199999999997</v>
          </cell>
          <cell r="P3909">
            <v>-53432.54</v>
          </cell>
          <cell r="Q3909">
            <v>-52969.36</v>
          </cell>
          <cell r="R3909">
            <v>-331.48</v>
          </cell>
          <cell r="S3909">
            <v>-500439.87999999995</v>
          </cell>
          <cell r="T3909" t="str">
            <v>USD</v>
          </cell>
          <cell r="U3909" t="str">
            <v>LIABILITIES</v>
          </cell>
          <cell r="V3909" t="str">
            <v>CURRENT LIAB</v>
          </cell>
        </row>
        <row r="3910">
          <cell r="C3910" t="str">
            <v>IT   G4736010ITUSD</v>
          </cell>
          <cell r="D3910" t="str">
            <v>DABBC***</v>
          </cell>
          <cell r="E3910" t="str">
            <v>ACCRUED</v>
          </cell>
          <cell r="F3910" t="str">
            <v>Balance Sheet</v>
          </cell>
          <cell r="G3910">
            <v>-19883.39</v>
          </cell>
          <cell r="H3910">
            <v>-27701.21</v>
          </cell>
          <cell r="I3910">
            <v>-17705.61</v>
          </cell>
          <cell r="J3910">
            <v>-682.51</v>
          </cell>
          <cell r="K3910">
            <v>-19304.68</v>
          </cell>
          <cell r="L3910">
            <v>-14651.01</v>
          </cell>
          <cell r="M3910">
            <v>-12628.11</v>
          </cell>
          <cell r="N3910">
            <v>-11994.97</v>
          </cell>
          <cell r="O3910">
            <v>-10019.77</v>
          </cell>
          <cell r="P3910">
            <v>-9485.81</v>
          </cell>
          <cell r="Q3910">
            <v>-7035.14</v>
          </cell>
          <cell r="R3910">
            <v>0.03</v>
          </cell>
          <cell r="S3910">
            <v>-151092.18</v>
          </cell>
          <cell r="T3910" t="str">
            <v>USD</v>
          </cell>
          <cell r="U3910" t="str">
            <v>LIABILITIES</v>
          </cell>
          <cell r="V3910" t="str">
            <v>CURRENT LIAB</v>
          </cell>
        </row>
        <row r="3911">
          <cell r="C3911" t="str">
            <v>IT   G57200ITUSD</v>
          </cell>
          <cell r="D3911" t="str">
            <v>DABBDC**</v>
          </cell>
          <cell r="E3911" t="str">
            <v>ACCRUED</v>
          </cell>
          <cell r="F3911" t="str">
            <v>Balance Sheet</v>
          </cell>
          <cell r="G3911">
            <v>-446531.2</v>
          </cell>
          <cell r="H3911">
            <v>-455053.3</v>
          </cell>
          <cell r="I3911">
            <v>-495705.33</v>
          </cell>
          <cell r="J3911">
            <v>-560429.16</v>
          </cell>
          <cell r="K3911">
            <v>-596893.31999999995</v>
          </cell>
          <cell r="L3911">
            <v>-611627.56999999995</v>
          </cell>
          <cell r="M3911">
            <v>-570200.26</v>
          </cell>
          <cell r="N3911">
            <v>-586803.39</v>
          </cell>
          <cell r="O3911">
            <v>-621297.75</v>
          </cell>
          <cell r="P3911">
            <v>-650929.44999999995</v>
          </cell>
          <cell r="Q3911">
            <v>-673160.04</v>
          </cell>
          <cell r="R3911">
            <v>-824092</v>
          </cell>
          <cell r="S3911">
            <v>-7092722.7699999996</v>
          </cell>
          <cell r="T3911" t="str">
            <v>USD</v>
          </cell>
          <cell r="U3911" t="str">
            <v>LIABILITIES</v>
          </cell>
          <cell r="V3911" t="str">
            <v>CURRENT LIAB</v>
          </cell>
        </row>
        <row r="3912">
          <cell r="C3912" t="str">
            <v>IT   G57550AU94USD</v>
          </cell>
          <cell r="D3912" t="str">
            <v>DADE****</v>
          </cell>
          <cell r="E3912" t="str">
            <v>CON PAYABLES</v>
          </cell>
          <cell r="F3912" t="str">
            <v>Balance Sheet</v>
          </cell>
          <cell r="G3912">
            <v>-33485.019999999997</v>
          </cell>
          <cell r="H3912">
            <v>-188392.59</v>
          </cell>
          <cell r="I3912">
            <v>-382842.55</v>
          </cell>
          <cell r="J3912">
            <v>-572230.07999999996</v>
          </cell>
          <cell r="K3912">
            <v>-813976.57</v>
          </cell>
          <cell r="L3912">
            <v>-639450.51</v>
          </cell>
          <cell r="M3912">
            <v>-779859.23</v>
          </cell>
          <cell r="N3912">
            <v>-62143.31</v>
          </cell>
          <cell r="O3912">
            <v>-154858.53</v>
          </cell>
          <cell r="P3912">
            <v>-234154.33</v>
          </cell>
          <cell r="Q3912">
            <v>-316922.23999999999</v>
          </cell>
          <cell r="R3912">
            <v>-391445.61</v>
          </cell>
          <cell r="S3912">
            <v>-4569760.5699999994</v>
          </cell>
          <cell r="T3912" t="str">
            <v>USD</v>
          </cell>
          <cell r="U3912" t="str">
            <v>LIABILITIES</v>
          </cell>
          <cell r="V3912" t="str">
            <v>CURRENT LIAB</v>
          </cell>
        </row>
        <row r="3913">
          <cell r="C3913" t="str">
            <v>IT   G576000101USD</v>
          </cell>
          <cell r="D3913" t="str">
            <v>DADAB***</v>
          </cell>
          <cell r="E3913" t="str">
            <v>CON PAYABLES</v>
          </cell>
          <cell r="F3913" t="str">
            <v>Balance Sheet</v>
          </cell>
          <cell r="G3913">
            <v>-9475.7900000000009</v>
          </cell>
          <cell r="H3913">
            <v>-5005.58</v>
          </cell>
          <cell r="I3913">
            <v>-4818.42</v>
          </cell>
          <cell r="J3913">
            <v>-4818.43</v>
          </cell>
          <cell r="K3913">
            <v>-61454.29</v>
          </cell>
          <cell r="L3913">
            <v>-61454.29</v>
          </cell>
          <cell r="M3913">
            <v>-61454.29</v>
          </cell>
          <cell r="N3913">
            <v>-61454.29</v>
          </cell>
          <cell r="O3913">
            <v>-61454.29</v>
          </cell>
          <cell r="P3913">
            <v>-61454.28</v>
          </cell>
          <cell r="Q3913">
            <v>-61478.38</v>
          </cell>
          <cell r="R3913">
            <v>-61478.38</v>
          </cell>
          <cell r="S3913">
            <v>-515800.70999999996</v>
          </cell>
          <cell r="T3913" t="str">
            <v>USD</v>
          </cell>
          <cell r="U3913" t="str">
            <v>LIABILITIES</v>
          </cell>
          <cell r="V3913" t="str">
            <v>CURRENT LIAB</v>
          </cell>
        </row>
        <row r="3914">
          <cell r="C3914" t="str">
            <v>IT   G57600BU01USD</v>
          </cell>
          <cell r="D3914" t="str">
            <v>DADAB***</v>
          </cell>
          <cell r="E3914" t="str">
            <v>CON PAYABLES</v>
          </cell>
          <cell r="F3914" t="str">
            <v>Balance Sheet</v>
          </cell>
          <cell r="G3914">
            <v>-0.01</v>
          </cell>
          <cell r="H3914">
            <v>-0.01</v>
          </cell>
          <cell r="I3914">
            <v>-0.01</v>
          </cell>
          <cell r="J3914">
            <v>-0.01</v>
          </cell>
          <cell r="K3914">
            <v>-0.01</v>
          </cell>
          <cell r="L3914">
            <v>0</v>
          </cell>
          <cell r="M3914">
            <v>0</v>
          </cell>
          <cell r="N3914">
            <v>0</v>
          </cell>
          <cell r="O3914">
            <v>0</v>
          </cell>
          <cell r="P3914">
            <v>0</v>
          </cell>
          <cell r="Q3914">
            <v>0</v>
          </cell>
          <cell r="R3914">
            <v>82201.600000000006</v>
          </cell>
          <cell r="S3914">
            <v>82201.55</v>
          </cell>
          <cell r="T3914" t="str">
            <v>USD</v>
          </cell>
          <cell r="U3914" t="str">
            <v>LIABILITIES</v>
          </cell>
          <cell r="V3914" t="str">
            <v>CURRENT LIAB</v>
          </cell>
        </row>
        <row r="3915">
          <cell r="C3915" t="str">
            <v>IT   G57600KU01USD</v>
          </cell>
          <cell r="D3915" t="str">
            <v>DADAB***</v>
          </cell>
          <cell r="E3915" t="str">
            <v>CON PAYABLES</v>
          </cell>
          <cell r="F3915" t="str">
            <v>Balance Sheet</v>
          </cell>
          <cell r="G3915">
            <v>0</v>
          </cell>
          <cell r="H3915">
            <v>0</v>
          </cell>
          <cell r="I3915">
            <v>0</v>
          </cell>
          <cell r="J3915">
            <v>0</v>
          </cell>
          <cell r="K3915">
            <v>0</v>
          </cell>
          <cell r="L3915">
            <v>0</v>
          </cell>
          <cell r="M3915">
            <v>0</v>
          </cell>
          <cell r="N3915">
            <v>0</v>
          </cell>
          <cell r="O3915">
            <v>0</v>
          </cell>
          <cell r="P3915">
            <v>-6424.9</v>
          </cell>
          <cell r="Q3915">
            <v>-6085.22</v>
          </cell>
          <cell r="R3915">
            <v>-6918.81</v>
          </cell>
          <cell r="S3915">
            <v>-19428.93</v>
          </cell>
          <cell r="T3915" t="str">
            <v>USD</v>
          </cell>
          <cell r="U3915" t="str">
            <v>LIABILITIES</v>
          </cell>
          <cell r="V3915" t="str">
            <v>CURRENT LIAB</v>
          </cell>
        </row>
        <row r="3916">
          <cell r="C3916" t="str">
            <v>IT   G576200101USD</v>
          </cell>
          <cell r="D3916" t="str">
            <v>DADM****</v>
          </cell>
          <cell r="E3916" t="str">
            <v>CON PAYABLES</v>
          </cell>
          <cell r="F3916" t="str">
            <v>Balance Sheet</v>
          </cell>
          <cell r="G3916">
            <v>0.01</v>
          </cell>
          <cell r="H3916">
            <v>8.83</v>
          </cell>
          <cell r="I3916">
            <v>0.01</v>
          </cell>
          <cell r="J3916">
            <v>1.74</v>
          </cell>
          <cell r="K3916">
            <v>0.01</v>
          </cell>
          <cell r="L3916">
            <v>5.54</v>
          </cell>
          <cell r="M3916">
            <v>10.77</v>
          </cell>
          <cell r="N3916">
            <v>15.07</v>
          </cell>
          <cell r="O3916">
            <v>20.62</v>
          </cell>
          <cell r="P3916">
            <v>24.12</v>
          </cell>
          <cell r="Q3916">
            <v>-81.040000000000006</v>
          </cell>
          <cell r="R3916">
            <v>-81.040000000000006</v>
          </cell>
          <cell r="S3916">
            <v>-75.36</v>
          </cell>
          <cell r="T3916" t="str">
            <v>USD</v>
          </cell>
          <cell r="U3916" t="str">
            <v>LIABILITIES</v>
          </cell>
          <cell r="V3916" t="str">
            <v>CURRENT LIAB</v>
          </cell>
        </row>
        <row r="3917">
          <cell r="C3917" t="str">
            <v>IT   G576500101USD</v>
          </cell>
          <cell r="D3917" t="str">
            <v>DADAB***</v>
          </cell>
          <cell r="E3917" t="str">
            <v>CON PAYABLES</v>
          </cell>
          <cell r="F3917" t="str">
            <v>Balance Sheet</v>
          </cell>
          <cell r="G3917">
            <v>-0.02</v>
          </cell>
          <cell r="H3917">
            <v>-8.84</v>
          </cell>
          <cell r="I3917">
            <v>-0.02</v>
          </cell>
          <cell r="J3917">
            <v>-46544.4</v>
          </cell>
          <cell r="K3917">
            <v>-0.03</v>
          </cell>
          <cell r="L3917">
            <v>-5.57</v>
          </cell>
          <cell r="M3917">
            <v>-10.8</v>
          </cell>
          <cell r="N3917">
            <v>-15.1</v>
          </cell>
          <cell r="O3917">
            <v>-20.64</v>
          </cell>
          <cell r="P3917">
            <v>-24.14</v>
          </cell>
          <cell r="Q3917">
            <v>81.02</v>
          </cell>
          <cell r="R3917">
            <v>81.02</v>
          </cell>
          <cell r="S3917">
            <v>-46467.520000000004</v>
          </cell>
          <cell r="T3917" t="str">
            <v>USD</v>
          </cell>
          <cell r="U3917" t="str">
            <v>LIABILITIES</v>
          </cell>
          <cell r="V3917" t="str">
            <v>CURRENT LIAB</v>
          </cell>
        </row>
        <row r="3918">
          <cell r="C3918" t="str">
            <v>IT   G77451018IUSD</v>
          </cell>
          <cell r="D3918" t="str">
            <v>DBEF****</v>
          </cell>
          <cell r="E3918" t="str">
            <v>LT LIABILITIES</v>
          </cell>
          <cell r="F3918" t="str">
            <v>Balance Sheet</v>
          </cell>
          <cell r="G3918">
            <v>-692991.97</v>
          </cell>
          <cell r="H3918">
            <v>-692991.97</v>
          </cell>
          <cell r="I3918">
            <v>-692991.97</v>
          </cell>
          <cell r="J3918">
            <v>-692991.96</v>
          </cell>
          <cell r="K3918">
            <v>-692991.95</v>
          </cell>
          <cell r="L3918">
            <v>-692991.95</v>
          </cell>
          <cell r="M3918">
            <v>-692991.95</v>
          </cell>
          <cell r="N3918">
            <v>-692991.96</v>
          </cell>
          <cell r="O3918">
            <v>-692991.96</v>
          </cell>
          <cell r="P3918">
            <v>-692991.97</v>
          </cell>
          <cell r="Q3918">
            <v>-692991.97</v>
          </cell>
          <cell r="R3918">
            <v>-692991.97</v>
          </cell>
          <cell r="S3918">
            <v>-8315903.5499999998</v>
          </cell>
          <cell r="T3918" t="str">
            <v>USD</v>
          </cell>
          <cell r="U3918" t="str">
            <v>LIABILITIES</v>
          </cell>
          <cell r="V3918" t="str">
            <v>OTHER LIAB</v>
          </cell>
        </row>
        <row r="3919">
          <cell r="C3919" t="str">
            <v>IT   G78451018IUSD</v>
          </cell>
          <cell r="D3919" t="str">
            <v>DBEF****</v>
          </cell>
          <cell r="E3919" t="str">
            <v>LT LIABILITIES</v>
          </cell>
          <cell r="F3919" t="str">
            <v>Balance Sheet</v>
          </cell>
          <cell r="G3919">
            <v>196000</v>
          </cell>
          <cell r="H3919">
            <v>203000.01</v>
          </cell>
          <cell r="I3919">
            <v>210000.01</v>
          </cell>
          <cell r="J3919">
            <v>217000.02</v>
          </cell>
          <cell r="K3919">
            <v>224000.02</v>
          </cell>
          <cell r="L3919">
            <v>231000.02</v>
          </cell>
          <cell r="M3919">
            <v>238000.03</v>
          </cell>
          <cell r="N3919">
            <v>245000.03</v>
          </cell>
          <cell r="O3919">
            <v>252000.04</v>
          </cell>
          <cell r="P3919">
            <v>259000.04</v>
          </cell>
          <cell r="Q3919">
            <v>266000.03999999998</v>
          </cell>
          <cell r="R3919">
            <v>273000.03999999998</v>
          </cell>
          <cell r="S3919">
            <v>2814000.3000000003</v>
          </cell>
          <cell r="T3919" t="str">
            <v>USD</v>
          </cell>
          <cell r="U3919" t="str">
            <v>LIABILITIES</v>
          </cell>
          <cell r="V3919" t="str">
            <v>OTHER LIAB</v>
          </cell>
        </row>
        <row r="3920">
          <cell r="C3920" t="str">
            <v>IT   G88380AU94USD</v>
          </cell>
          <cell r="D3920" t="str">
            <v>DBA*****</v>
          </cell>
          <cell r="E3920" t="str">
            <v>LT LIABILITIES</v>
          </cell>
          <cell r="F3920" t="str">
            <v>Balance Sheet</v>
          </cell>
          <cell r="G3920">
            <v>-6968785.5499999998</v>
          </cell>
          <cell r="H3920">
            <v>-6918990.7300000004</v>
          </cell>
          <cell r="I3920">
            <v>-7354695.4400000004</v>
          </cell>
          <cell r="J3920">
            <v>-7521508.0999999996</v>
          </cell>
          <cell r="K3920">
            <v>-8066761.4199999999</v>
          </cell>
          <cell r="L3920">
            <v>-8011987.1100000003</v>
          </cell>
          <cell r="M3920">
            <v>-6794096.2999999998</v>
          </cell>
          <cell r="N3920">
            <v>-7362487.29</v>
          </cell>
          <cell r="O3920">
            <v>-7798609.1500000004</v>
          </cell>
          <cell r="P3920">
            <v>-7395761.6399999997</v>
          </cell>
          <cell r="Q3920">
            <v>-7357062.8899999997</v>
          </cell>
          <cell r="R3920">
            <v>-7133470.0999999996</v>
          </cell>
          <cell r="S3920">
            <v>-88684215.719999984</v>
          </cell>
          <cell r="T3920" t="str">
            <v>USD</v>
          </cell>
          <cell r="U3920" t="str">
            <v>LIABILITIES</v>
          </cell>
          <cell r="V3920" t="str">
            <v>OTHER LIAB</v>
          </cell>
        </row>
        <row r="3921">
          <cell r="C3921" t="str">
            <v>IT   H08610ITUSD</v>
          </cell>
          <cell r="D3921" t="str">
            <v>EBA*****</v>
          </cell>
          <cell r="E3921" t="str">
            <v>STOCK</v>
          </cell>
          <cell r="F3921" t="str">
            <v>Balance Sheet</v>
          </cell>
          <cell r="G3921">
            <v>-573320</v>
          </cell>
          <cell r="H3921">
            <v>-573320</v>
          </cell>
          <cell r="I3921">
            <v>-573320</v>
          </cell>
          <cell r="J3921">
            <v>-573320</v>
          </cell>
          <cell r="K3921">
            <v>-573320</v>
          </cell>
          <cell r="L3921">
            <v>-573320</v>
          </cell>
          <cell r="M3921">
            <v>-573320</v>
          </cell>
          <cell r="N3921">
            <v>-573320</v>
          </cell>
          <cell r="O3921">
            <v>-573320</v>
          </cell>
          <cell r="P3921">
            <v>-573320</v>
          </cell>
          <cell r="Q3921">
            <v>-573320</v>
          </cell>
          <cell r="R3921">
            <v>-573320</v>
          </cell>
          <cell r="S3921">
            <v>-6879840</v>
          </cell>
          <cell r="T3921" t="str">
            <v>USD</v>
          </cell>
          <cell r="U3921" t="str">
            <v>EQUITY</v>
          </cell>
          <cell r="V3921" t="str">
            <v>EQUITY</v>
          </cell>
        </row>
        <row r="3922">
          <cell r="C3922" t="str">
            <v>IT   H0863USD</v>
          </cell>
          <cell r="D3922" t="str">
            <v>EC******</v>
          </cell>
          <cell r="E3922" t="str">
            <v>PROFIT EMPLOYED</v>
          </cell>
          <cell r="F3922" t="str">
            <v>Balance Sheet</v>
          </cell>
          <cell r="G3922">
            <v>-73298.240000000005</v>
          </cell>
          <cell r="H3922">
            <v>102405.91</v>
          </cell>
          <cell r="I3922">
            <v>589051.26</v>
          </cell>
          <cell r="J3922">
            <v>983669.63</v>
          </cell>
          <cell r="K3922">
            <v>1496497.78</v>
          </cell>
          <cell r="L3922">
            <v>1371769.76</v>
          </cell>
          <cell r="M3922">
            <v>1177588.53</v>
          </cell>
          <cell r="N3922">
            <v>1459165.09</v>
          </cell>
          <cell r="O3922">
            <v>1785012.93</v>
          </cell>
          <cell r="P3922">
            <v>2117640.44</v>
          </cell>
          <cell r="Q3922">
            <v>2018937.03</v>
          </cell>
          <cell r="R3922">
            <v>2091588.6</v>
          </cell>
          <cell r="S3922">
            <v>15120028.719999999</v>
          </cell>
          <cell r="T3922" t="str">
            <v>USD</v>
          </cell>
          <cell r="U3922" t="str">
            <v>EQUITY</v>
          </cell>
          <cell r="V3922" t="str">
            <v>EQUITY</v>
          </cell>
        </row>
        <row r="3923">
          <cell r="C3923" t="str">
            <v>J6   A0002003ISUSD</v>
          </cell>
          <cell r="D3923" t="str">
            <v>CABB****</v>
          </cell>
          <cell r="E3923" t="str">
            <v>CASH</v>
          </cell>
          <cell r="F3923" t="str">
            <v>Balance Sheet</v>
          </cell>
          <cell r="G3923">
            <v>904.09</v>
          </cell>
          <cell r="H3923">
            <v>899.27</v>
          </cell>
          <cell r="I3923">
            <v>250.94</v>
          </cell>
          <cell r="J3923">
            <v>1045.19</v>
          </cell>
          <cell r="K3923">
            <v>1126.76</v>
          </cell>
          <cell r="L3923">
            <v>1284.5899999999999</v>
          </cell>
          <cell r="M3923">
            <v>1123.78</v>
          </cell>
          <cell r="N3923">
            <v>1113.45</v>
          </cell>
          <cell r="O3923">
            <v>1111.29</v>
          </cell>
          <cell r="P3923">
            <v>1206.67</v>
          </cell>
          <cell r="Q3923">
            <v>1213.3900000000001</v>
          </cell>
          <cell r="R3923">
            <v>1194.1199999999999</v>
          </cell>
          <cell r="S3923">
            <v>12473.54</v>
          </cell>
          <cell r="T3923" t="str">
            <v>USD</v>
          </cell>
          <cell r="U3923" t="str">
            <v>ASSETS</v>
          </cell>
          <cell r="V3923" t="str">
            <v>CURRENT ASSETS</v>
          </cell>
        </row>
        <row r="3924">
          <cell r="C3924" t="str">
            <v>J6   A000704A95USD</v>
          </cell>
          <cell r="D3924" t="str">
            <v>CABB****</v>
          </cell>
          <cell r="E3924" t="str">
            <v>CASH</v>
          </cell>
          <cell r="F3924" t="str">
            <v>Balance Sheet</v>
          </cell>
          <cell r="G3924">
            <v>2604751.92</v>
          </cell>
          <cell r="H3924">
            <v>2458130.63</v>
          </cell>
          <cell r="I3924">
            <v>2646473.52</v>
          </cell>
          <cell r="J3924">
            <v>3180441.92</v>
          </cell>
          <cell r="K3924">
            <v>2758728.97</v>
          </cell>
          <cell r="L3924">
            <v>2804059.43</v>
          </cell>
          <cell r="M3924">
            <v>3202553.13</v>
          </cell>
          <cell r="N3924">
            <v>2780633.94</v>
          </cell>
          <cell r="O3924">
            <v>2857924.43</v>
          </cell>
          <cell r="P3924">
            <v>2833190.95</v>
          </cell>
          <cell r="Q3924">
            <v>2605945.4</v>
          </cell>
          <cell r="R3924">
            <v>226522.51</v>
          </cell>
          <cell r="S3924">
            <v>30959356.75</v>
          </cell>
          <cell r="T3924" t="str">
            <v>USD</v>
          </cell>
          <cell r="U3924" t="str">
            <v>ASSETS</v>
          </cell>
          <cell r="V3924" t="str">
            <v>CURRENT ASSETS</v>
          </cell>
        </row>
        <row r="3925">
          <cell r="C3925" t="str">
            <v>J6   A00070IS95USD</v>
          </cell>
          <cell r="D3925" t="str">
            <v>CABB****</v>
          </cell>
          <cell r="E3925" t="str">
            <v>CASH</v>
          </cell>
          <cell r="F3925" t="str">
            <v>Balance Sheet</v>
          </cell>
          <cell r="G3925">
            <v>375497.03</v>
          </cell>
          <cell r="H3925">
            <v>404965.08</v>
          </cell>
          <cell r="I3925">
            <v>379325.49</v>
          </cell>
          <cell r="J3925">
            <v>421842.51</v>
          </cell>
          <cell r="K3925">
            <v>424398.24</v>
          </cell>
          <cell r="L3925">
            <v>428132.58</v>
          </cell>
          <cell r="M3925">
            <v>579820.11</v>
          </cell>
          <cell r="N3925">
            <v>485521.99</v>
          </cell>
          <cell r="O3925">
            <v>595566.81000000006</v>
          </cell>
          <cell r="P3925">
            <v>40694.269999999997</v>
          </cell>
          <cell r="Q3925">
            <v>37725.18</v>
          </cell>
          <cell r="R3925">
            <v>7934.55</v>
          </cell>
          <cell r="S3925">
            <v>4181423.8400000003</v>
          </cell>
          <cell r="T3925" t="str">
            <v>USD</v>
          </cell>
          <cell r="U3925" t="str">
            <v>ASSETS</v>
          </cell>
          <cell r="V3925" t="str">
            <v>CURRENT ASSETS</v>
          </cell>
        </row>
        <row r="3926">
          <cell r="C3926" t="str">
            <v>J6   A000792095USD</v>
          </cell>
          <cell r="D3926" t="str">
            <v>CABB****</v>
          </cell>
          <cell r="E3926" t="str">
            <v>CASH</v>
          </cell>
          <cell r="F3926" t="str">
            <v>Balance Sheet</v>
          </cell>
          <cell r="G3926">
            <v>1175.6199999999999</v>
          </cell>
          <cell r="H3926">
            <v>2032.69</v>
          </cell>
          <cell r="I3926">
            <v>33533.449999999997</v>
          </cell>
          <cell r="J3926">
            <v>811.4</v>
          </cell>
          <cell r="K3926">
            <v>14625.55</v>
          </cell>
          <cell r="L3926">
            <v>16539.84</v>
          </cell>
          <cell r="M3926">
            <v>815.53</v>
          </cell>
          <cell r="N3926">
            <v>0</v>
          </cell>
          <cell r="O3926">
            <v>749.68</v>
          </cell>
          <cell r="P3926">
            <v>3421.15</v>
          </cell>
          <cell r="Q3926">
            <v>198.13</v>
          </cell>
          <cell r="R3926">
            <v>222991.54</v>
          </cell>
          <cell r="S3926">
            <v>296894.57999999996</v>
          </cell>
          <cell r="T3926" t="str">
            <v>USD</v>
          </cell>
          <cell r="U3926" t="str">
            <v>ASSETS</v>
          </cell>
          <cell r="V3926" t="str">
            <v>CURRENT ASSETS</v>
          </cell>
        </row>
        <row r="3927">
          <cell r="C3927" t="str">
            <v>J6   B401004A95USD</v>
          </cell>
          <cell r="D3927" t="str">
            <v>CAIEGB**</v>
          </cell>
          <cell r="E3927" t="str">
            <v>INVENTORY</v>
          </cell>
          <cell r="F3927" t="str">
            <v>Balance Sheet</v>
          </cell>
          <cell r="G3927">
            <v>-16808860.969999999</v>
          </cell>
          <cell r="H3927">
            <v>-16107341.65</v>
          </cell>
          <cell r="I3927">
            <v>-15330042.460000001</v>
          </cell>
          <cell r="J3927">
            <v>-14570684.119999999</v>
          </cell>
          <cell r="K3927">
            <v>-14067518.08</v>
          </cell>
          <cell r="L3927">
            <v>-13687007.77</v>
          </cell>
          <cell r="M3927">
            <v>-12968767.99</v>
          </cell>
          <cell r="N3927">
            <v>-12594644.369999999</v>
          </cell>
          <cell r="O3927">
            <v>-12924799.92</v>
          </cell>
          <cell r="P3927">
            <v>-11997278.869999999</v>
          </cell>
          <cell r="Q3927">
            <v>-10945189.24</v>
          </cell>
          <cell r="R3927">
            <v>-11113346.23</v>
          </cell>
          <cell r="S3927">
            <v>-163115481.66999999</v>
          </cell>
          <cell r="T3927" t="str">
            <v>USD</v>
          </cell>
          <cell r="U3927" t="str">
            <v>ASSETS</v>
          </cell>
          <cell r="V3927" t="str">
            <v>CURRENT ASSETS</v>
          </cell>
        </row>
        <row r="3928">
          <cell r="C3928" t="str">
            <v>J6   B401004A96USD</v>
          </cell>
          <cell r="D3928" t="str">
            <v>CAIEHB**</v>
          </cell>
          <cell r="E3928" t="str">
            <v>INVENTORY</v>
          </cell>
          <cell r="F3928" t="str">
            <v>Balance Sheet</v>
          </cell>
          <cell r="G3928">
            <v>-359521.73</v>
          </cell>
          <cell r="H3928">
            <v>-359362.95</v>
          </cell>
          <cell r="I3928">
            <v>-372424.81</v>
          </cell>
          <cell r="J3928">
            <v>-359255.15</v>
          </cell>
          <cell r="K3928">
            <v>-336099.33</v>
          </cell>
          <cell r="L3928">
            <v>-374510.28</v>
          </cell>
          <cell r="M3928">
            <v>-379444.68</v>
          </cell>
          <cell r="N3928">
            <v>-389624.26</v>
          </cell>
          <cell r="O3928">
            <v>-522272.9</v>
          </cell>
          <cell r="P3928">
            <v>-294455.15999999997</v>
          </cell>
          <cell r="Q3928">
            <v>-346367.06</v>
          </cell>
          <cell r="R3928">
            <v>-425171.21</v>
          </cell>
          <cell r="S3928">
            <v>-4518509.5200000005</v>
          </cell>
          <cell r="T3928" t="str">
            <v>USD</v>
          </cell>
          <cell r="U3928" t="str">
            <v>ASSETS</v>
          </cell>
          <cell r="V3928" t="str">
            <v>CURRENT ASSETS</v>
          </cell>
        </row>
        <row r="3929">
          <cell r="C3929" t="str">
            <v>J6   B401004A97USD</v>
          </cell>
          <cell r="D3929" t="str">
            <v>CAIEHB**</v>
          </cell>
          <cell r="E3929" t="str">
            <v>INVENTORY</v>
          </cell>
          <cell r="F3929" t="str">
            <v>Balance Sheet</v>
          </cell>
          <cell r="G3929">
            <v>0</v>
          </cell>
          <cell r="H3929">
            <v>0</v>
          </cell>
          <cell r="I3929">
            <v>0</v>
          </cell>
          <cell r="J3929">
            <v>0</v>
          </cell>
          <cell r="K3929">
            <v>0</v>
          </cell>
          <cell r="L3929">
            <v>0</v>
          </cell>
          <cell r="M3929">
            <v>0</v>
          </cell>
          <cell r="N3929">
            <v>0</v>
          </cell>
          <cell r="O3929">
            <v>0</v>
          </cell>
          <cell r="P3929">
            <v>-55604.31</v>
          </cell>
          <cell r="Q3929">
            <v>-2712.52</v>
          </cell>
          <cell r="R3929">
            <v>-2712.52</v>
          </cell>
          <cell r="S3929">
            <v>-61029.349999999991</v>
          </cell>
          <cell r="T3929" t="str">
            <v>USD</v>
          </cell>
          <cell r="U3929" t="str">
            <v>ASSETS</v>
          </cell>
          <cell r="V3929" t="str">
            <v>CURRENT ASSETS</v>
          </cell>
        </row>
        <row r="3930">
          <cell r="C3930" t="str">
            <v>J6   B401004A98USD</v>
          </cell>
          <cell r="D3930" t="str">
            <v>CAIEIB**</v>
          </cell>
          <cell r="E3930" t="str">
            <v>INVENTORY</v>
          </cell>
          <cell r="F3930" t="str">
            <v>Balance Sheet</v>
          </cell>
          <cell r="G3930">
            <v>267231.26</v>
          </cell>
          <cell r="H3930">
            <v>597939.99</v>
          </cell>
          <cell r="I3930">
            <v>747354.63</v>
          </cell>
          <cell r="J3930">
            <v>455202.13</v>
          </cell>
          <cell r="K3930">
            <v>264468.38</v>
          </cell>
          <cell r="L3930">
            <v>237917.8</v>
          </cell>
          <cell r="M3930">
            <v>239694.81</v>
          </cell>
          <cell r="N3930">
            <v>185056.81</v>
          </cell>
          <cell r="O3930">
            <v>109739.95</v>
          </cell>
          <cell r="P3930">
            <v>161049.01999999999</v>
          </cell>
          <cell r="Q3930">
            <v>423890.7</v>
          </cell>
          <cell r="R3930">
            <v>78514.2</v>
          </cell>
          <cell r="S3930">
            <v>3768059.68</v>
          </cell>
          <cell r="T3930" t="str">
            <v>USD</v>
          </cell>
          <cell r="U3930" t="str">
            <v>ASSETS</v>
          </cell>
          <cell r="V3930" t="str">
            <v>CURRENT ASSETS</v>
          </cell>
        </row>
        <row r="3931">
          <cell r="C3931" t="str">
            <v>J6   B401004A99USD</v>
          </cell>
          <cell r="D3931" t="str">
            <v>CAIEHB**</v>
          </cell>
          <cell r="E3931" t="str">
            <v>INVENTORY</v>
          </cell>
          <cell r="F3931" t="str">
            <v>Balance Sheet</v>
          </cell>
          <cell r="G3931">
            <v>43668905.189999998</v>
          </cell>
          <cell r="H3931">
            <v>41956000.450000003</v>
          </cell>
          <cell r="I3931">
            <v>40058552.170000002</v>
          </cell>
          <cell r="J3931">
            <v>38544612.670000002</v>
          </cell>
          <cell r="K3931">
            <v>37429584.369999997</v>
          </cell>
          <cell r="L3931">
            <v>35656080.719999999</v>
          </cell>
          <cell r="M3931">
            <v>34300086.409999996</v>
          </cell>
          <cell r="N3931">
            <v>33361380.100000001</v>
          </cell>
          <cell r="O3931">
            <v>32992750.57</v>
          </cell>
          <cell r="P3931">
            <v>31528055.469999999</v>
          </cell>
          <cell r="Q3931">
            <v>30001228.829999998</v>
          </cell>
          <cell r="R3931">
            <v>30013146.690000001</v>
          </cell>
          <cell r="S3931">
            <v>429510383.63999999</v>
          </cell>
          <cell r="T3931" t="str">
            <v>USD</v>
          </cell>
          <cell r="U3931" t="str">
            <v>ASSETS</v>
          </cell>
          <cell r="V3931" t="str">
            <v>CURRENT ASSETS</v>
          </cell>
        </row>
        <row r="3932">
          <cell r="C3932" t="str">
            <v>J6   B40100CCUSD</v>
          </cell>
          <cell r="D3932" t="str">
            <v>CAIEHB**</v>
          </cell>
          <cell r="E3932" t="str">
            <v>INVENTORY</v>
          </cell>
          <cell r="F3932" t="str">
            <v>Balance Sheet</v>
          </cell>
          <cell r="G3932">
            <v>0</v>
          </cell>
          <cell r="H3932">
            <v>0</v>
          </cell>
          <cell r="I3932">
            <v>0</v>
          </cell>
          <cell r="J3932">
            <v>0</v>
          </cell>
          <cell r="K3932">
            <v>0</v>
          </cell>
          <cell r="L3932">
            <v>0</v>
          </cell>
          <cell r="M3932">
            <v>0</v>
          </cell>
          <cell r="N3932">
            <v>0</v>
          </cell>
          <cell r="O3932">
            <v>0</v>
          </cell>
          <cell r="P3932">
            <v>6402569.71</v>
          </cell>
          <cell r="Q3932">
            <v>6200498.9699999997</v>
          </cell>
          <cell r="R3932">
            <v>5025948.24</v>
          </cell>
          <cell r="S3932">
            <v>17629016.920000002</v>
          </cell>
          <cell r="T3932" t="str">
            <v>USD</v>
          </cell>
          <cell r="U3932" t="str">
            <v>ASSETS</v>
          </cell>
          <cell r="V3932" t="str">
            <v>CURRENT ASSETS</v>
          </cell>
        </row>
        <row r="3933">
          <cell r="C3933" t="str">
            <v>J6   B40100CC99USD</v>
          </cell>
          <cell r="D3933" t="str">
            <v>CAIEHB**</v>
          </cell>
          <cell r="E3933" t="str">
            <v>INVENTORY</v>
          </cell>
          <cell r="F3933" t="str">
            <v>Balance Sheet</v>
          </cell>
          <cell r="G3933">
            <v>0</v>
          </cell>
          <cell r="H3933">
            <v>0</v>
          </cell>
          <cell r="I3933">
            <v>0</v>
          </cell>
          <cell r="J3933">
            <v>0</v>
          </cell>
          <cell r="K3933">
            <v>0</v>
          </cell>
          <cell r="L3933">
            <v>0</v>
          </cell>
          <cell r="M3933">
            <v>0</v>
          </cell>
          <cell r="N3933">
            <v>6705540.1100000003</v>
          </cell>
          <cell r="O3933">
            <v>6777766.8399999999</v>
          </cell>
          <cell r="P3933">
            <v>0</v>
          </cell>
          <cell r="Q3933">
            <v>0</v>
          </cell>
          <cell r="R3933">
            <v>0</v>
          </cell>
          <cell r="S3933">
            <v>13483306.949999999</v>
          </cell>
          <cell r="T3933" t="str">
            <v>USD</v>
          </cell>
          <cell r="U3933" t="str">
            <v>ASSETS</v>
          </cell>
          <cell r="V3933" t="str">
            <v>CURRENT ASSETS</v>
          </cell>
        </row>
        <row r="3934">
          <cell r="C3934" t="str">
            <v>J6   B40100IS95USD</v>
          </cell>
          <cell r="D3934" t="str">
            <v>CAIEGB**</v>
          </cell>
          <cell r="E3934" t="str">
            <v>INVENTORY</v>
          </cell>
          <cell r="F3934" t="str">
            <v>Balance Sheet</v>
          </cell>
          <cell r="G3934">
            <v>-567462.18000000005</v>
          </cell>
          <cell r="H3934">
            <v>-566115.34</v>
          </cell>
          <cell r="I3934">
            <v>-571347.55000000005</v>
          </cell>
          <cell r="J3934">
            <v>-542869.49</v>
          </cell>
          <cell r="K3934">
            <v>-543323.56999999995</v>
          </cell>
          <cell r="L3934">
            <v>-545270.65</v>
          </cell>
          <cell r="M3934">
            <v>-538636.21</v>
          </cell>
          <cell r="N3934">
            <v>-538977.68999999994</v>
          </cell>
          <cell r="O3934">
            <v>-532472.47</v>
          </cell>
          <cell r="P3934">
            <v>-531347.48</v>
          </cell>
          <cell r="Q3934">
            <v>-504845.75</v>
          </cell>
          <cell r="R3934">
            <v>-487087.83</v>
          </cell>
          <cell r="S3934">
            <v>-6469756.209999999</v>
          </cell>
          <cell r="T3934" t="str">
            <v>USD</v>
          </cell>
          <cell r="U3934" t="str">
            <v>ASSETS</v>
          </cell>
          <cell r="V3934" t="str">
            <v>CURRENT ASSETS</v>
          </cell>
        </row>
        <row r="3935">
          <cell r="C3935" t="str">
            <v>J6   B40100IS99USD</v>
          </cell>
          <cell r="D3935" t="str">
            <v>CAIEHB**</v>
          </cell>
          <cell r="E3935" t="str">
            <v>INVENTORY</v>
          </cell>
          <cell r="F3935" t="str">
            <v>Balance Sheet</v>
          </cell>
          <cell r="G3935">
            <v>1079368.81</v>
          </cell>
          <cell r="H3935">
            <v>1080644.05</v>
          </cell>
          <cell r="I3935">
            <v>1091612.6200000001</v>
          </cell>
          <cell r="J3935">
            <v>1054635.1599999999</v>
          </cell>
          <cell r="K3935">
            <v>1029193.26</v>
          </cell>
          <cell r="L3935">
            <v>1020621.14</v>
          </cell>
          <cell r="M3935">
            <v>1004011.73</v>
          </cell>
          <cell r="N3935">
            <v>952537.98</v>
          </cell>
          <cell r="O3935">
            <v>921297.53</v>
          </cell>
          <cell r="P3935">
            <v>921124.33</v>
          </cell>
          <cell r="Q3935">
            <v>936191.22</v>
          </cell>
          <cell r="R3935">
            <v>916296.22</v>
          </cell>
          <cell r="S3935">
            <v>12007534.050000001</v>
          </cell>
          <cell r="T3935" t="str">
            <v>USD</v>
          </cell>
          <cell r="U3935" t="str">
            <v>ASSETS</v>
          </cell>
          <cell r="V3935" t="str">
            <v>CURRENT ASSETS</v>
          </cell>
        </row>
        <row r="3936">
          <cell r="C3936" t="str">
            <v>J6   B4014BNR01USD</v>
          </cell>
          <cell r="D3936" t="str">
            <v>CAIEIB**</v>
          </cell>
          <cell r="E3936" t="str">
            <v>INVENTORY</v>
          </cell>
          <cell r="F3936" t="str">
            <v>Balance Sheet</v>
          </cell>
          <cell r="G3936">
            <v>0.04</v>
          </cell>
          <cell r="H3936">
            <v>0.02</v>
          </cell>
          <cell r="I3936">
            <v>0</v>
          </cell>
          <cell r="J3936">
            <v>0</v>
          </cell>
          <cell r="K3936">
            <v>-0.01</v>
          </cell>
          <cell r="L3936">
            <v>-0.02</v>
          </cell>
          <cell r="M3936">
            <v>-0.01</v>
          </cell>
          <cell r="N3936">
            <v>0</v>
          </cell>
          <cell r="O3936">
            <v>0</v>
          </cell>
          <cell r="P3936">
            <v>0.01</v>
          </cell>
          <cell r="Q3936">
            <v>0.02</v>
          </cell>
          <cell r="R3936">
            <v>0.03</v>
          </cell>
          <cell r="S3936">
            <v>0.08</v>
          </cell>
          <cell r="T3936" t="str">
            <v>USD</v>
          </cell>
          <cell r="U3936" t="str">
            <v>ASSETS</v>
          </cell>
          <cell r="V3936" t="str">
            <v>CURRENT ASSETS</v>
          </cell>
        </row>
        <row r="3937">
          <cell r="C3937" t="str">
            <v>J6   B6014BNR01USD</v>
          </cell>
          <cell r="D3937" t="str">
            <v>CAIEFB**</v>
          </cell>
          <cell r="E3937" t="str">
            <v>INVENTORY</v>
          </cell>
          <cell r="F3937" t="str">
            <v>Balance Sheet</v>
          </cell>
          <cell r="G3937">
            <v>-0.05</v>
          </cell>
          <cell r="H3937">
            <v>-0.05</v>
          </cell>
          <cell r="I3937">
            <v>0</v>
          </cell>
          <cell r="J3937">
            <v>0</v>
          </cell>
          <cell r="K3937">
            <v>0</v>
          </cell>
          <cell r="L3937">
            <v>0.01</v>
          </cell>
          <cell r="M3937">
            <v>0</v>
          </cell>
          <cell r="N3937">
            <v>0</v>
          </cell>
          <cell r="O3937">
            <v>0</v>
          </cell>
          <cell r="P3937">
            <v>0</v>
          </cell>
          <cell r="Q3937">
            <v>0</v>
          </cell>
          <cell r="R3937">
            <v>-0.01</v>
          </cell>
          <cell r="S3937">
            <v>-0.1</v>
          </cell>
          <cell r="T3937" t="str">
            <v>USD</v>
          </cell>
          <cell r="U3937" t="str">
            <v>ASSETS</v>
          </cell>
          <cell r="V3937" t="str">
            <v>CURRENT ASSETS</v>
          </cell>
        </row>
        <row r="3938">
          <cell r="C3938" t="str">
            <v>J6   B6364BNR01USD</v>
          </cell>
          <cell r="D3938" t="str">
            <v>CAIEFB**</v>
          </cell>
          <cell r="E3938" t="str">
            <v>INVENTORY</v>
          </cell>
          <cell r="F3938" t="str">
            <v>Balance Sheet</v>
          </cell>
          <cell r="G3938">
            <v>0.03</v>
          </cell>
          <cell r="H3938">
            <v>0.03</v>
          </cell>
          <cell r="I3938">
            <v>0</v>
          </cell>
          <cell r="J3938">
            <v>-0.01</v>
          </cell>
          <cell r="K3938">
            <v>-0.01</v>
          </cell>
          <cell r="L3938">
            <v>0</v>
          </cell>
          <cell r="M3938">
            <v>0</v>
          </cell>
          <cell r="N3938">
            <v>0</v>
          </cell>
          <cell r="O3938">
            <v>0</v>
          </cell>
          <cell r="P3938">
            <v>0</v>
          </cell>
          <cell r="Q3938">
            <v>0</v>
          </cell>
          <cell r="R3938">
            <v>0</v>
          </cell>
          <cell r="S3938">
            <v>3.9999999999999994E-2</v>
          </cell>
          <cell r="T3938" t="str">
            <v>USD</v>
          </cell>
          <cell r="U3938" t="str">
            <v>ASSETS</v>
          </cell>
          <cell r="V3938" t="str">
            <v>CURRENT ASSETS</v>
          </cell>
        </row>
        <row r="3939">
          <cell r="C3939" t="str">
            <v>J6   B6364BNR93USD</v>
          </cell>
          <cell r="D3939" t="str">
            <v>CAIEFB**</v>
          </cell>
          <cell r="E3939" t="str">
            <v>INVENTORY</v>
          </cell>
          <cell r="F3939" t="str">
            <v>Balance Sheet</v>
          </cell>
          <cell r="G3939">
            <v>-0.02</v>
          </cell>
          <cell r="H3939">
            <v>-0.02</v>
          </cell>
          <cell r="I3939">
            <v>0</v>
          </cell>
          <cell r="J3939">
            <v>0</v>
          </cell>
          <cell r="K3939">
            <v>-0.01</v>
          </cell>
          <cell r="L3939">
            <v>-0.01</v>
          </cell>
          <cell r="M3939">
            <v>0.01</v>
          </cell>
          <cell r="N3939">
            <v>0</v>
          </cell>
          <cell r="O3939">
            <v>0</v>
          </cell>
          <cell r="P3939">
            <v>0</v>
          </cell>
          <cell r="Q3939">
            <v>-0.01</v>
          </cell>
          <cell r="R3939">
            <v>0</v>
          </cell>
          <cell r="S3939">
            <v>-6.0000000000000005E-2</v>
          </cell>
          <cell r="T3939" t="str">
            <v>USD</v>
          </cell>
          <cell r="U3939" t="str">
            <v>ASSETS</v>
          </cell>
          <cell r="V3939" t="str">
            <v>CURRENT ASSETS</v>
          </cell>
        </row>
        <row r="3940">
          <cell r="C3940" t="str">
            <v>J6   B6FJ4BNR01USD</v>
          </cell>
          <cell r="D3940" t="str">
            <v>CAIEFB**</v>
          </cell>
          <cell r="E3940" t="str">
            <v>INVENTORY</v>
          </cell>
          <cell r="F3940" t="str">
            <v>Balance Sheet</v>
          </cell>
          <cell r="G3940">
            <v>0</v>
          </cell>
          <cell r="H3940">
            <v>0</v>
          </cell>
          <cell r="I3940">
            <v>0</v>
          </cell>
          <cell r="J3940">
            <v>0</v>
          </cell>
          <cell r="K3940">
            <v>0</v>
          </cell>
          <cell r="L3940">
            <v>0</v>
          </cell>
          <cell r="M3940">
            <v>-0.02</v>
          </cell>
          <cell r="N3940">
            <v>0</v>
          </cell>
          <cell r="O3940">
            <v>-0.01</v>
          </cell>
          <cell r="P3940">
            <v>-0.01</v>
          </cell>
          <cell r="Q3940">
            <v>-0.01</v>
          </cell>
          <cell r="R3940">
            <v>-0.01</v>
          </cell>
          <cell r="S3940">
            <v>-6.0000000000000005E-2</v>
          </cell>
          <cell r="T3940" t="str">
            <v>USD</v>
          </cell>
          <cell r="U3940" t="str">
            <v>ASSETS</v>
          </cell>
          <cell r="V3940" t="str">
            <v>CURRENT ASSETS</v>
          </cell>
        </row>
        <row r="3941">
          <cell r="C3941" t="str">
            <v>J6   C01800249FUSD</v>
          </cell>
          <cell r="D3941" t="str">
            <v>CAIEFB**</v>
          </cell>
          <cell r="E3941" t="str">
            <v>INVENTORY</v>
          </cell>
          <cell r="F3941" t="str">
            <v>Balance Sheet</v>
          </cell>
          <cell r="G3941">
            <v>1284817.47</v>
          </cell>
          <cell r="H3941">
            <v>1222221.5900000001</v>
          </cell>
          <cell r="I3941">
            <v>1075951.08</v>
          </cell>
          <cell r="J3941">
            <v>981348.8</v>
          </cell>
          <cell r="K3941">
            <v>1043965.88</v>
          </cell>
          <cell r="L3941">
            <v>913861.32</v>
          </cell>
          <cell r="M3941">
            <v>947596.45</v>
          </cell>
          <cell r="N3941">
            <v>805744.08</v>
          </cell>
          <cell r="O3941">
            <v>625673.26</v>
          </cell>
          <cell r="P3941">
            <v>536567.49</v>
          </cell>
          <cell r="Q3941">
            <v>527681.44999999995</v>
          </cell>
          <cell r="R3941">
            <v>555178.35</v>
          </cell>
          <cell r="S3941">
            <v>10520607.220000001</v>
          </cell>
          <cell r="T3941" t="str">
            <v>USD</v>
          </cell>
          <cell r="U3941" t="str">
            <v>ASSETS</v>
          </cell>
          <cell r="V3941" t="str">
            <v>CURRENT ASSETS</v>
          </cell>
        </row>
        <row r="3942">
          <cell r="C3942" t="str">
            <v>J6   C0180024U1USD</v>
          </cell>
          <cell r="D3942" t="str">
            <v>CAIEFB**</v>
          </cell>
          <cell r="E3942" t="str">
            <v>INVENTORY</v>
          </cell>
          <cell r="F3942" t="str">
            <v>Balance Sheet</v>
          </cell>
          <cell r="G3942">
            <v>3419748.74</v>
          </cell>
          <cell r="H3942">
            <v>4020613.07</v>
          </cell>
          <cell r="I3942">
            <v>3364563.46</v>
          </cell>
          <cell r="J3942">
            <v>3079477.6</v>
          </cell>
          <cell r="K3942">
            <v>2804616.88</v>
          </cell>
          <cell r="L3942">
            <v>2848559.23</v>
          </cell>
          <cell r="M3942">
            <v>2670129.4900000002</v>
          </cell>
          <cell r="N3942">
            <v>2176192.2000000002</v>
          </cell>
          <cell r="O3942">
            <v>2199349.9</v>
          </cell>
          <cell r="P3942">
            <v>2025723.43</v>
          </cell>
          <cell r="Q3942">
            <v>1680508.46</v>
          </cell>
          <cell r="R3942">
            <v>1920223.06</v>
          </cell>
          <cell r="S3942">
            <v>32209705.519999996</v>
          </cell>
          <cell r="T3942" t="str">
            <v>USD</v>
          </cell>
          <cell r="U3942" t="str">
            <v>ASSETS</v>
          </cell>
          <cell r="V3942" t="str">
            <v>CURRENT ASSETS</v>
          </cell>
        </row>
        <row r="3943">
          <cell r="C3943" t="str">
            <v>J6   D51880249FUSD</v>
          </cell>
          <cell r="D3943" t="str">
            <v>CAIEO***</v>
          </cell>
          <cell r="E3943" t="str">
            <v>INVENTORY</v>
          </cell>
          <cell r="F3943" t="str">
            <v>Balance Sheet</v>
          </cell>
          <cell r="G3943">
            <v>11201.79</v>
          </cell>
          <cell r="H3943">
            <v>0</v>
          </cell>
          <cell r="I3943">
            <v>0</v>
          </cell>
          <cell r="J3943">
            <v>0</v>
          </cell>
          <cell r="K3943">
            <v>0</v>
          </cell>
          <cell r="L3943">
            <v>0</v>
          </cell>
          <cell r="M3943">
            <v>-200548.75</v>
          </cell>
          <cell r="N3943">
            <v>9797.8700000000008</v>
          </cell>
          <cell r="O3943">
            <v>-3931.1</v>
          </cell>
          <cell r="P3943">
            <v>-2637.01</v>
          </cell>
          <cell r="Q3943">
            <v>3368.48</v>
          </cell>
          <cell r="R3943">
            <v>-10482.76</v>
          </cell>
          <cell r="S3943">
            <v>-193231.48</v>
          </cell>
          <cell r="T3943" t="str">
            <v>USD</v>
          </cell>
          <cell r="U3943" t="str">
            <v>ASSETS</v>
          </cell>
          <cell r="V3943" t="str">
            <v>CURRENT ASSETS</v>
          </cell>
        </row>
        <row r="3944">
          <cell r="C3944" t="str">
            <v>J6   D5188024U1USD</v>
          </cell>
          <cell r="D3944" t="str">
            <v>CAIEO***</v>
          </cell>
          <cell r="E3944" t="str">
            <v>INVENTORY</v>
          </cell>
          <cell r="F3944" t="str">
            <v>Balance Sheet</v>
          </cell>
          <cell r="G3944">
            <v>39927.24</v>
          </cell>
          <cell r="H3944">
            <v>0</v>
          </cell>
          <cell r="I3944">
            <v>0</v>
          </cell>
          <cell r="J3944">
            <v>0</v>
          </cell>
          <cell r="K3944">
            <v>0</v>
          </cell>
          <cell r="L3944">
            <v>0</v>
          </cell>
          <cell r="M3944">
            <v>-23604.53</v>
          </cell>
          <cell r="N3944">
            <v>-12509.26</v>
          </cell>
          <cell r="O3944">
            <v>-4748.8100000000004</v>
          </cell>
          <cell r="P3944">
            <v>17703.560000000001</v>
          </cell>
          <cell r="Q3944">
            <v>33300.25</v>
          </cell>
          <cell r="R3944">
            <v>-54641.78</v>
          </cell>
          <cell r="S3944">
            <v>-4573.3300000000017</v>
          </cell>
          <cell r="T3944" t="str">
            <v>USD</v>
          </cell>
          <cell r="U3944" t="str">
            <v>ASSETS</v>
          </cell>
          <cell r="V3944" t="str">
            <v>CURRENT ASSETS</v>
          </cell>
        </row>
        <row r="3945">
          <cell r="C3945" t="str">
            <v>J6   G06920EX01USD</v>
          </cell>
          <cell r="D3945" t="str">
            <v>DADD****</v>
          </cell>
          <cell r="E3945" t="str">
            <v>CON PAYABLES</v>
          </cell>
          <cell r="F3945" t="str">
            <v>Balance Sheet</v>
          </cell>
          <cell r="G3945">
            <v>0.03</v>
          </cell>
          <cell r="H3945">
            <v>0.02</v>
          </cell>
          <cell r="I3945">
            <v>0.02</v>
          </cell>
          <cell r="J3945">
            <v>0</v>
          </cell>
          <cell r="K3945">
            <v>0</v>
          </cell>
          <cell r="L3945">
            <v>0</v>
          </cell>
          <cell r="M3945">
            <v>0</v>
          </cell>
          <cell r="N3945">
            <v>0</v>
          </cell>
          <cell r="O3945">
            <v>0</v>
          </cell>
          <cell r="P3945">
            <v>0</v>
          </cell>
          <cell r="Q3945">
            <v>0</v>
          </cell>
          <cell r="R3945">
            <v>-0.01</v>
          </cell>
          <cell r="S3945">
            <v>6.0000000000000005E-2</v>
          </cell>
          <cell r="T3945" t="str">
            <v>USD</v>
          </cell>
          <cell r="U3945" t="str">
            <v>LIABILITIES</v>
          </cell>
          <cell r="V3945" t="str">
            <v>CURRENT LIAB</v>
          </cell>
        </row>
        <row r="3946">
          <cell r="C3946" t="str">
            <v>J6   G06920YR01USD</v>
          </cell>
          <cell r="D3946" t="str">
            <v>DADD****</v>
          </cell>
          <cell r="E3946" t="str">
            <v>CON PAYABLES</v>
          </cell>
          <cell r="F3946" t="str">
            <v>Balance Sheet</v>
          </cell>
          <cell r="G3946">
            <v>-1627238.33</v>
          </cell>
          <cell r="H3946">
            <v>-1753884.19</v>
          </cell>
          <cell r="I3946">
            <v>0</v>
          </cell>
          <cell r="J3946">
            <v>0</v>
          </cell>
          <cell r="K3946">
            <v>0</v>
          </cell>
          <cell r="L3946">
            <v>0</v>
          </cell>
          <cell r="M3946">
            <v>0</v>
          </cell>
          <cell r="N3946">
            <v>0</v>
          </cell>
          <cell r="O3946">
            <v>0</v>
          </cell>
          <cell r="P3946">
            <v>0</v>
          </cell>
          <cell r="Q3946">
            <v>0</v>
          </cell>
          <cell r="R3946">
            <v>0</v>
          </cell>
          <cell r="S3946">
            <v>-3381122.52</v>
          </cell>
          <cell r="T3946" t="str">
            <v>USD</v>
          </cell>
          <cell r="U3946" t="str">
            <v>LIABILITIES</v>
          </cell>
          <cell r="V3946" t="str">
            <v>CURRENT LIAB</v>
          </cell>
        </row>
        <row r="3947">
          <cell r="C3947" t="str">
            <v>J6   G06920YS01USD</v>
          </cell>
          <cell r="D3947" t="str">
            <v>DADD****</v>
          </cell>
          <cell r="E3947" t="str">
            <v>CON PAYABLES</v>
          </cell>
          <cell r="F3947" t="str">
            <v>Balance Sheet</v>
          </cell>
          <cell r="G3947">
            <v>-0.01</v>
          </cell>
          <cell r="H3947">
            <v>0</v>
          </cell>
          <cell r="I3947">
            <v>0</v>
          </cell>
          <cell r="J3947">
            <v>0</v>
          </cell>
          <cell r="K3947">
            <v>0</v>
          </cell>
          <cell r="L3947">
            <v>0</v>
          </cell>
          <cell r="M3947">
            <v>-0.01</v>
          </cell>
          <cell r="N3947">
            <v>0</v>
          </cell>
          <cell r="O3947">
            <v>0</v>
          </cell>
          <cell r="P3947">
            <v>0</v>
          </cell>
          <cell r="Q3947">
            <v>0</v>
          </cell>
          <cell r="R3947">
            <v>0</v>
          </cell>
          <cell r="S3947">
            <v>-0.02</v>
          </cell>
          <cell r="T3947" t="str">
            <v>USD</v>
          </cell>
          <cell r="U3947" t="str">
            <v>LIABILITIES</v>
          </cell>
          <cell r="V3947" t="str">
            <v>CURRENT LIAB</v>
          </cell>
        </row>
        <row r="3948">
          <cell r="C3948" t="str">
            <v>J6   G170204A01USD</v>
          </cell>
          <cell r="D3948" t="str">
            <v>DBED****</v>
          </cell>
          <cell r="E3948" t="str">
            <v>LT LIABILITIES</v>
          </cell>
          <cell r="F3948" t="str">
            <v>Balance Sheet</v>
          </cell>
          <cell r="G3948">
            <v>-134313.29</v>
          </cell>
          <cell r="H3948">
            <v>-133124.29999999999</v>
          </cell>
          <cell r="I3948">
            <v>-134794.34</v>
          </cell>
          <cell r="J3948">
            <v>-138981.76000000001</v>
          </cell>
          <cell r="K3948">
            <v>-152114.21</v>
          </cell>
          <cell r="L3948">
            <v>-155882.81</v>
          </cell>
          <cell r="M3948">
            <v>-155350.74</v>
          </cell>
          <cell r="N3948">
            <v>-152770.43</v>
          </cell>
          <cell r="O3948">
            <v>-150915.25</v>
          </cell>
          <cell r="P3948">
            <v>-155787.71</v>
          </cell>
          <cell r="Q3948">
            <v>-155115.32</v>
          </cell>
          <cell r="R3948">
            <v>-152629.18</v>
          </cell>
          <cell r="S3948">
            <v>-1771779.3399999999</v>
          </cell>
          <cell r="T3948" t="str">
            <v>USD</v>
          </cell>
          <cell r="U3948" t="str">
            <v>LIABILITIES</v>
          </cell>
          <cell r="V3948" t="str">
            <v>OTHER LIAB</v>
          </cell>
        </row>
        <row r="3949">
          <cell r="C3949" t="str">
            <v>J6   G171104A95USD</v>
          </cell>
          <cell r="D3949" t="str">
            <v>DABBDB**</v>
          </cell>
          <cell r="E3949" t="str">
            <v>ACCRUED</v>
          </cell>
          <cell r="F3949" t="str">
            <v>Balance Sheet</v>
          </cell>
          <cell r="G3949">
            <v>-541076.93999999994</v>
          </cell>
          <cell r="H3949">
            <v>-536287.14</v>
          </cell>
          <cell r="I3949">
            <v>-513419.91</v>
          </cell>
          <cell r="J3949">
            <v>-530362.39</v>
          </cell>
          <cell r="K3949">
            <v>-579389.80000000005</v>
          </cell>
          <cell r="L3949">
            <v>-585025.37</v>
          </cell>
          <cell r="M3949">
            <v>-583028.52</v>
          </cell>
          <cell r="N3949">
            <v>-573344.66</v>
          </cell>
          <cell r="O3949">
            <v>-571199.31000000006</v>
          </cell>
          <cell r="P3949">
            <v>-589641.07999999996</v>
          </cell>
          <cell r="Q3949">
            <v>-587096.16</v>
          </cell>
          <cell r="R3949">
            <v>-564649.56000000006</v>
          </cell>
          <cell r="S3949">
            <v>-6754520.8399999999</v>
          </cell>
          <cell r="T3949" t="str">
            <v>USD</v>
          </cell>
          <cell r="U3949" t="str">
            <v>LIABILITIES</v>
          </cell>
          <cell r="V3949" t="str">
            <v>CURRENT LIAB</v>
          </cell>
        </row>
        <row r="3950">
          <cell r="C3950" t="str">
            <v>J6   G3714001USD</v>
          </cell>
          <cell r="D3950" t="str">
            <v>DACN****</v>
          </cell>
          <cell r="E3950" t="str">
            <v>WAGES</v>
          </cell>
          <cell r="F3950" t="str">
            <v>Balance Sheet</v>
          </cell>
          <cell r="G3950">
            <v>0.01</v>
          </cell>
          <cell r="H3950">
            <v>0.01</v>
          </cell>
          <cell r="I3950">
            <v>0.01</v>
          </cell>
          <cell r="J3950">
            <v>0.01</v>
          </cell>
          <cell r="K3950">
            <v>0.01</v>
          </cell>
          <cell r="L3950">
            <v>0.01</v>
          </cell>
          <cell r="M3950">
            <v>0.01</v>
          </cell>
          <cell r="N3950">
            <v>0</v>
          </cell>
          <cell r="O3950">
            <v>0</v>
          </cell>
          <cell r="P3950">
            <v>0</v>
          </cell>
          <cell r="Q3950">
            <v>0</v>
          </cell>
          <cell r="R3950">
            <v>0</v>
          </cell>
          <cell r="S3950">
            <v>7.0000000000000007E-2</v>
          </cell>
          <cell r="T3950" t="str">
            <v>USD</v>
          </cell>
          <cell r="U3950" t="str">
            <v>LIABILITIES</v>
          </cell>
          <cell r="V3950" t="str">
            <v>CURRENT LIAB</v>
          </cell>
        </row>
        <row r="3951">
          <cell r="C3951" t="str">
            <v>J6   G3716001USD</v>
          </cell>
          <cell r="D3951" t="str">
            <v>DACN****</v>
          </cell>
          <cell r="E3951" t="str">
            <v>WAGES</v>
          </cell>
          <cell r="F3951" t="str">
            <v>Balance Sheet</v>
          </cell>
          <cell r="G3951">
            <v>-5373253.4100000001</v>
          </cell>
          <cell r="H3951">
            <v>-3914916.93</v>
          </cell>
          <cell r="I3951">
            <v>-284231.58</v>
          </cell>
          <cell r="J3951">
            <v>-296184.03999999998</v>
          </cell>
          <cell r="K3951">
            <v>-339381.23</v>
          </cell>
          <cell r="L3951">
            <v>-430522.97</v>
          </cell>
          <cell r="M3951">
            <v>-426916.79</v>
          </cell>
          <cell r="N3951">
            <v>-472151.26</v>
          </cell>
          <cell r="O3951">
            <v>-532366.89</v>
          </cell>
          <cell r="P3951">
            <v>-550780.9</v>
          </cell>
          <cell r="Q3951">
            <v>-580138.12</v>
          </cell>
          <cell r="R3951">
            <v>-494455.83</v>
          </cell>
          <cell r="S3951">
            <v>-13695299.949999999</v>
          </cell>
          <cell r="T3951" t="str">
            <v>USD</v>
          </cell>
          <cell r="U3951" t="str">
            <v>LIABILITIES</v>
          </cell>
          <cell r="V3951" t="str">
            <v>CURRENT LIAB</v>
          </cell>
        </row>
        <row r="3952">
          <cell r="C3952" t="str">
            <v>J6   G3723USD</v>
          </cell>
          <cell r="D3952" t="str">
            <v>DACI****</v>
          </cell>
          <cell r="E3952" t="str">
            <v>WAGES</v>
          </cell>
          <cell r="F3952" t="str">
            <v>Balance Sheet</v>
          </cell>
          <cell r="G3952">
            <v>0</v>
          </cell>
          <cell r="H3952">
            <v>0</v>
          </cell>
          <cell r="I3952">
            <v>0</v>
          </cell>
          <cell r="J3952">
            <v>0</v>
          </cell>
          <cell r="K3952">
            <v>0</v>
          </cell>
          <cell r="L3952">
            <v>0</v>
          </cell>
          <cell r="M3952">
            <v>0</v>
          </cell>
          <cell r="N3952">
            <v>-369624.71</v>
          </cell>
          <cell r="O3952">
            <v>-365136.13</v>
          </cell>
          <cell r="P3952">
            <v>-376924.93</v>
          </cell>
          <cell r="Q3952">
            <v>-375298.1</v>
          </cell>
          <cell r="R3952">
            <v>-348244.07</v>
          </cell>
          <cell r="S3952">
            <v>-1835227.9400000002</v>
          </cell>
          <cell r="T3952" t="str">
            <v>USD</v>
          </cell>
          <cell r="U3952" t="str">
            <v>LIABILITIES</v>
          </cell>
          <cell r="V3952" t="str">
            <v>CURRENT LIAB</v>
          </cell>
        </row>
        <row r="3953">
          <cell r="C3953" t="str">
            <v>J6   G3728USD</v>
          </cell>
          <cell r="D3953" t="str">
            <v>DACN****</v>
          </cell>
          <cell r="E3953" t="str">
            <v>WAGES</v>
          </cell>
          <cell r="F3953" t="str">
            <v>Balance Sheet</v>
          </cell>
          <cell r="G3953">
            <v>0.03</v>
          </cell>
          <cell r="H3953">
            <v>0.03</v>
          </cell>
          <cell r="I3953">
            <v>1.45</v>
          </cell>
          <cell r="J3953">
            <v>1.51</v>
          </cell>
          <cell r="K3953">
            <v>0.04</v>
          </cell>
          <cell r="L3953">
            <v>0.04</v>
          </cell>
          <cell r="M3953">
            <v>0.04</v>
          </cell>
          <cell r="N3953">
            <v>0</v>
          </cell>
          <cell r="O3953">
            <v>-70870.48</v>
          </cell>
          <cell r="P3953">
            <v>0</v>
          </cell>
          <cell r="Q3953">
            <v>0</v>
          </cell>
          <cell r="R3953">
            <v>0</v>
          </cell>
          <cell r="S3953">
            <v>-70867.34</v>
          </cell>
          <cell r="T3953" t="str">
            <v>USD</v>
          </cell>
          <cell r="U3953" t="str">
            <v>LIABILITIES</v>
          </cell>
          <cell r="V3953" t="str">
            <v>CURRENT LIAB</v>
          </cell>
        </row>
        <row r="3954">
          <cell r="C3954" t="str">
            <v>J6   G3728003USD</v>
          </cell>
          <cell r="D3954" t="str">
            <v>DACN****</v>
          </cell>
          <cell r="E3954" t="str">
            <v>WAGES</v>
          </cell>
          <cell r="F3954" t="str">
            <v>Balance Sheet</v>
          </cell>
          <cell r="G3954">
            <v>0.01</v>
          </cell>
          <cell r="H3954">
            <v>0.01</v>
          </cell>
          <cell r="I3954">
            <v>0.01</v>
          </cell>
          <cell r="J3954">
            <v>0.01</v>
          </cell>
          <cell r="K3954">
            <v>0.01</v>
          </cell>
          <cell r="L3954">
            <v>0.01</v>
          </cell>
          <cell r="M3954">
            <v>0.01</v>
          </cell>
          <cell r="N3954">
            <v>0</v>
          </cell>
          <cell r="O3954">
            <v>0</v>
          </cell>
          <cell r="P3954">
            <v>0</v>
          </cell>
          <cell r="Q3954">
            <v>0</v>
          </cell>
          <cell r="R3954">
            <v>0</v>
          </cell>
          <cell r="S3954">
            <v>7.0000000000000007E-2</v>
          </cell>
          <cell r="T3954" t="str">
            <v>USD</v>
          </cell>
          <cell r="U3954" t="str">
            <v>LIABILITIES</v>
          </cell>
          <cell r="V3954" t="str">
            <v>CURRENT LIAB</v>
          </cell>
        </row>
        <row r="3955">
          <cell r="C3955" t="str">
            <v>J6   G373100101USD</v>
          </cell>
          <cell r="D3955" t="str">
            <v>DACR****</v>
          </cell>
          <cell r="E3955" t="str">
            <v>WAGES</v>
          </cell>
          <cell r="F3955" t="str">
            <v>Balance Sheet</v>
          </cell>
          <cell r="G3955">
            <v>0</v>
          </cell>
          <cell r="H3955">
            <v>0</v>
          </cell>
          <cell r="I3955">
            <v>-94073.07</v>
          </cell>
          <cell r="J3955">
            <v>0</v>
          </cell>
          <cell r="K3955">
            <v>-15106.95</v>
          </cell>
          <cell r="L3955">
            <v>-0.01</v>
          </cell>
          <cell r="M3955">
            <v>-0.01</v>
          </cell>
          <cell r="N3955">
            <v>0</v>
          </cell>
          <cell r="O3955">
            <v>0</v>
          </cell>
          <cell r="P3955">
            <v>0</v>
          </cell>
          <cell r="Q3955">
            <v>0</v>
          </cell>
          <cell r="R3955">
            <v>0</v>
          </cell>
          <cell r="S3955">
            <v>-109180.04</v>
          </cell>
          <cell r="T3955" t="str">
            <v>USD</v>
          </cell>
          <cell r="U3955" t="str">
            <v>LIABILITIES</v>
          </cell>
          <cell r="V3955" t="str">
            <v>CURRENT LIAB</v>
          </cell>
        </row>
        <row r="3956">
          <cell r="C3956" t="str">
            <v>J6   G4736USD</v>
          </cell>
          <cell r="D3956" t="str">
            <v>DABBC***</v>
          </cell>
          <cell r="E3956" t="str">
            <v>ACCRUED</v>
          </cell>
          <cell r="F3956" t="str">
            <v>Balance Sheet</v>
          </cell>
          <cell r="G3956">
            <v>-1253751.6000000001</v>
          </cell>
          <cell r="H3956">
            <v>-2686438.39</v>
          </cell>
          <cell r="I3956">
            <v>-1284379.8600000001</v>
          </cell>
          <cell r="J3956">
            <v>-1161465.5</v>
          </cell>
          <cell r="K3956">
            <v>-1254300.69</v>
          </cell>
          <cell r="L3956">
            <v>-1229273.52</v>
          </cell>
          <cell r="M3956">
            <v>-1322929.51</v>
          </cell>
          <cell r="N3956">
            <v>-1198264.1399999999</v>
          </cell>
          <cell r="O3956">
            <v>-1214702.07</v>
          </cell>
          <cell r="P3956">
            <v>-1344398.74</v>
          </cell>
          <cell r="Q3956">
            <v>-1263350.22</v>
          </cell>
          <cell r="R3956">
            <v>-1284047.44</v>
          </cell>
          <cell r="S3956">
            <v>-16497301.680000002</v>
          </cell>
          <cell r="T3956" t="str">
            <v>USD</v>
          </cell>
          <cell r="U3956" t="str">
            <v>LIABILITIES</v>
          </cell>
          <cell r="V3956" t="str">
            <v>CURRENT LIAB</v>
          </cell>
        </row>
        <row r="3957">
          <cell r="C3957" t="str">
            <v>J6   G4736002USD</v>
          </cell>
          <cell r="D3957" t="str">
            <v>DABBC***</v>
          </cell>
          <cell r="E3957" t="str">
            <v>ACCRUED</v>
          </cell>
          <cell r="F3957" t="str">
            <v>Balance Sheet</v>
          </cell>
          <cell r="G3957">
            <v>0</v>
          </cell>
          <cell r="H3957">
            <v>21</v>
          </cell>
          <cell r="I3957">
            <v>0.26</v>
          </cell>
          <cell r="J3957">
            <v>0.26</v>
          </cell>
          <cell r="K3957">
            <v>0.27</v>
          </cell>
          <cell r="L3957">
            <v>0.28000000000000003</v>
          </cell>
          <cell r="M3957">
            <v>0.01</v>
          </cell>
          <cell r="N3957">
            <v>0</v>
          </cell>
          <cell r="O3957">
            <v>0</v>
          </cell>
          <cell r="P3957">
            <v>-0.01</v>
          </cell>
          <cell r="Q3957">
            <v>-0.01</v>
          </cell>
          <cell r="R3957">
            <v>0</v>
          </cell>
          <cell r="S3957">
            <v>22.060000000000002</v>
          </cell>
          <cell r="T3957" t="str">
            <v>USD</v>
          </cell>
          <cell r="U3957" t="str">
            <v>LIABILITIES</v>
          </cell>
          <cell r="V3957" t="str">
            <v>CURRENT LIAB</v>
          </cell>
        </row>
        <row r="3958">
          <cell r="C3958" t="str">
            <v>J6   G47360ISUSD</v>
          </cell>
          <cell r="D3958" t="str">
            <v>DABBC***</v>
          </cell>
          <cell r="E3958" t="str">
            <v>ACCRUED</v>
          </cell>
          <cell r="F3958" t="str">
            <v>Balance Sheet</v>
          </cell>
          <cell r="G3958">
            <v>-20310.23</v>
          </cell>
          <cell r="H3958">
            <v>-20798.79</v>
          </cell>
          <cell r="I3958">
            <v>-21122.15</v>
          </cell>
          <cell r="J3958">
            <v>-21710.67</v>
          </cell>
          <cell r="K3958">
            <v>-23135.21</v>
          </cell>
          <cell r="L3958">
            <v>-23155.54</v>
          </cell>
          <cell r="M3958">
            <v>-23326.33</v>
          </cell>
          <cell r="N3958">
            <v>-23548.91</v>
          </cell>
          <cell r="O3958">
            <v>-21613.58</v>
          </cell>
          <cell r="P3958">
            <v>-24759.7</v>
          </cell>
          <cell r="Q3958">
            <v>-23041.64</v>
          </cell>
          <cell r="R3958">
            <v>-24054.01</v>
          </cell>
          <cell r="S3958">
            <v>-270576.76</v>
          </cell>
          <cell r="T3958" t="str">
            <v>USD</v>
          </cell>
          <cell r="U3958" t="str">
            <v>LIABILITIES</v>
          </cell>
          <cell r="V3958" t="str">
            <v>CURRENT LIAB</v>
          </cell>
        </row>
        <row r="3959">
          <cell r="C3959" t="str">
            <v>J6   G5720003USD</v>
          </cell>
          <cell r="D3959" t="str">
            <v>DACQ****</v>
          </cell>
          <cell r="E3959" t="str">
            <v>WAGES</v>
          </cell>
          <cell r="F3959" t="str">
            <v>Balance Sheet</v>
          </cell>
          <cell r="G3959">
            <v>-28333.34</v>
          </cell>
          <cell r="H3959">
            <v>-41583.18</v>
          </cell>
          <cell r="I3959">
            <v>-22491.25</v>
          </cell>
          <cell r="J3959">
            <v>4670.46</v>
          </cell>
          <cell r="K3959">
            <v>3872.38</v>
          </cell>
          <cell r="L3959">
            <v>5619.7</v>
          </cell>
          <cell r="M3959">
            <v>8101.89</v>
          </cell>
          <cell r="N3959">
            <v>-18675.3</v>
          </cell>
          <cell r="O3959">
            <v>-16808.39</v>
          </cell>
          <cell r="P3959">
            <v>-15306.28</v>
          </cell>
          <cell r="Q3959">
            <v>-2042.98</v>
          </cell>
          <cell r="R3959">
            <v>689.46</v>
          </cell>
          <cell r="S3959">
            <v>-122286.82999999999</v>
          </cell>
          <cell r="T3959" t="str">
            <v>USD</v>
          </cell>
          <cell r="U3959" t="str">
            <v>LIABILITIES</v>
          </cell>
          <cell r="V3959" t="str">
            <v>CURRENT LIAB</v>
          </cell>
        </row>
        <row r="3960">
          <cell r="C3960" t="str">
            <v>J6   G572003495USD</v>
          </cell>
          <cell r="D3960" t="str">
            <v>DADM****</v>
          </cell>
          <cell r="E3960" t="str">
            <v>CON PAYABLES</v>
          </cell>
          <cell r="F3960" t="str">
            <v>Balance Sheet</v>
          </cell>
          <cell r="G3960">
            <v>0</v>
          </cell>
          <cell r="H3960">
            <v>-363005.38</v>
          </cell>
          <cell r="I3960">
            <v>-367559.28</v>
          </cell>
          <cell r="J3960">
            <v>-379688.47</v>
          </cell>
          <cell r="K3960">
            <v>-0.01</v>
          </cell>
          <cell r="L3960">
            <v>-0.01</v>
          </cell>
          <cell r="M3960">
            <v>0</v>
          </cell>
          <cell r="N3960">
            <v>0</v>
          </cell>
          <cell r="O3960">
            <v>0</v>
          </cell>
          <cell r="P3960">
            <v>0</v>
          </cell>
          <cell r="Q3960">
            <v>0</v>
          </cell>
          <cell r="R3960">
            <v>0</v>
          </cell>
          <cell r="S3960">
            <v>-1110253.1499999999</v>
          </cell>
          <cell r="T3960" t="str">
            <v>USD</v>
          </cell>
          <cell r="U3960" t="str">
            <v>LIABILITIES</v>
          </cell>
          <cell r="V3960" t="str">
            <v>CURRENT LIAB</v>
          </cell>
        </row>
        <row r="3961">
          <cell r="C3961" t="str">
            <v>J6   G57200AM04USD</v>
          </cell>
          <cell r="D3961" t="str">
            <v>DADM****</v>
          </cell>
          <cell r="E3961" t="str">
            <v>CON PAYABLES</v>
          </cell>
          <cell r="F3961" t="str">
            <v>Balance Sheet</v>
          </cell>
          <cell r="G3961">
            <v>-0.01</v>
          </cell>
          <cell r="H3961">
            <v>-0.01</v>
          </cell>
          <cell r="I3961">
            <v>0</v>
          </cell>
          <cell r="J3961">
            <v>0</v>
          </cell>
          <cell r="K3961">
            <v>0</v>
          </cell>
          <cell r="L3961">
            <v>0</v>
          </cell>
          <cell r="M3961">
            <v>0</v>
          </cell>
          <cell r="N3961">
            <v>0</v>
          </cell>
          <cell r="O3961">
            <v>0</v>
          </cell>
          <cell r="P3961">
            <v>0</v>
          </cell>
          <cell r="Q3961">
            <v>0</v>
          </cell>
          <cell r="R3961">
            <v>0</v>
          </cell>
          <cell r="S3961">
            <v>-0.02</v>
          </cell>
          <cell r="T3961" t="str">
            <v>USD</v>
          </cell>
          <cell r="U3961" t="str">
            <v>LIABILITIES</v>
          </cell>
          <cell r="V3961" t="str">
            <v>CURRENT LIAB</v>
          </cell>
        </row>
        <row r="3962">
          <cell r="C3962" t="str">
            <v>J6   G57200BU01USD</v>
          </cell>
          <cell r="D3962" t="str">
            <v>DADM****</v>
          </cell>
          <cell r="E3962" t="str">
            <v>CON PAYABLES</v>
          </cell>
          <cell r="F3962" t="str">
            <v>Balance Sheet</v>
          </cell>
          <cell r="G3962">
            <v>-0.01</v>
          </cell>
          <cell r="H3962">
            <v>-0.01</v>
          </cell>
          <cell r="I3962">
            <v>0</v>
          </cell>
          <cell r="J3962">
            <v>0</v>
          </cell>
          <cell r="K3962">
            <v>0</v>
          </cell>
          <cell r="L3962">
            <v>0</v>
          </cell>
          <cell r="M3962">
            <v>0</v>
          </cell>
          <cell r="N3962">
            <v>0</v>
          </cell>
          <cell r="O3962">
            <v>0</v>
          </cell>
          <cell r="P3962">
            <v>0</v>
          </cell>
          <cell r="Q3962">
            <v>0</v>
          </cell>
          <cell r="R3962">
            <v>0</v>
          </cell>
          <cell r="S3962">
            <v>-0.02</v>
          </cell>
          <cell r="T3962" t="str">
            <v>USD</v>
          </cell>
          <cell r="U3962" t="str">
            <v>LIABILITIES</v>
          </cell>
          <cell r="V3962" t="str">
            <v>CURRENT LIAB</v>
          </cell>
        </row>
        <row r="3963">
          <cell r="C3963" t="str">
            <v>J6   G57200DK95USD</v>
          </cell>
          <cell r="D3963" t="str">
            <v>DADM****</v>
          </cell>
          <cell r="E3963" t="str">
            <v>CON PAYABLES</v>
          </cell>
          <cell r="F3963" t="str">
            <v>Balance Sheet</v>
          </cell>
          <cell r="G3963">
            <v>-186845.03</v>
          </cell>
          <cell r="H3963">
            <v>-121527.53</v>
          </cell>
          <cell r="I3963">
            <v>-138603.42000000001</v>
          </cell>
          <cell r="J3963">
            <v>-123897.89</v>
          </cell>
          <cell r="K3963">
            <v>-145808.47</v>
          </cell>
          <cell r="L3963">
            <v>0.05</v>
          </cell>
          <cell r="M3963">
            <v>0</v>
          </cell>
          <cell r="N3963">
            <v>0</v>
          </cell>
          <cell r="O3963">
            <v>0</v>
          </cell>
          <cell r="P3963">
            <v>0</v>
          </cell>
          <cell r="Q3963">
            <v>0</v>
          </cell>
          <cell r="R3963">
            <v>0</v>
          </cell>
          <cell r="S3963">
            <v>-716682.28999999992</v>
          </cell>
          <cell r="T3963" t="str">
            <v>USD</v>
          </cell>
          <cell r="U3963" t="str">
            <v>LIABILITIES</v>
          </cell>
          <cell r="V3963" t="str">
            <v>CURRENT LIAB</v>
          </cell>
        </row>
        <row r="3964">
          <cell r="C3964" t="str">
            <v>J6   G57200EH93USD</v>
          </cell>
          <cell r="D3964" t="str">
            <v>DADM****</v>
          </cell>
          <cell r="E3964" t="str">
            <v>CON PAYABLES</v>
          </cell>
          <cell r="F3964" t="str">
            <v>Balance Sheet</v>
          </cell>
          <cell r="G3964">
            <v>-0.01</v>
          </cell>
          <cell r="H3964">
            <v>-0.01</v>
          </cell>
          <cell r="I3964">
            <v>0</v>
          </cell>
          <cell r="J3964">
            <v>0</v>
          </cell>
          <cell r="K3964">
            <v>0</v>
          </cell>
          <cell r="L3964">
            <v>0</v>
          </cell>
          <cell r="M3964">
            <v>0</v>
          </cell>
          <cell r="N3964">
            <v>0</v>
          </cell>
          <cell r="O3964">
            <v>0</v>
          </cell>
          <cell r="P3964">
            <v>0</v>
          </cell>
          <cell r="Q3964">
            <v>0</v>
          </cell>
          <cell r="R3964">
            <v>0</v>
          </cell>
          <cell r="S3964">
            <v>-0.02</v>
          </cell>
          <cell r="T3964" t="str">
            <v>USD</v>
          </cell>
          <cell r="U3964" t="str">
            <v>LIABILITIES</v>
          </cell>
          <cell r="V3964" t="str">
            <v>CURRENT LIAB</v>
          </cell>
        </row>
        <row r="3965">
          <cell r="C3965" t="str">
            <v>J6   G57200EI93USD</v>
          </cell>
          <cell r="D3965" t="str">
            <v>DADM****</v>
          </cell>
          <cell r="E3965" t="str">
            <v>CON PAYABLES</v>
          </cell>
          <cell r="F3965" t="str">
            <v>Balance Sheet</v>
          </cell>
          <cell r="G3965">
            <v>0.02</v>
          </cell>
          <cell r="H3965">
            <v>0.02</v>
          </cell>
          <cell r="I3965">
            <v>0</v>
          </cell>
          <cell r="J3965">
            <v>0</v>
          </cell>
          <cell r="K3965">
            <v>0</v>
          </cell>
          <cell r="L3965">
            <v>0</v>
          </cell>
          <cell r="M3965">
            <v>0</v>
          </cell>
          <cell r="N3965">
            <v>0</v>
          </cell>
          <cell r="O3965">
            <v>0</v>
          </cell>
          <cell r="P3965">
            <v>0</v>
          </cell>
          <cell r="Q3965">
            <v>0</v>
          </cell>
          <cell r="R3965">
            <v>0</v>
          </cell>
          <cell r="S3965">
            <v>0.04</v>
          </cell>
          <cell r="T3965" t="str">
            <v>USD</v>
          </cell>
          <cell r="U3965" t="str">
            <v>LIABILITIES</v>
          </cell>
          <cell r="V3965" t="str">
            <v>CURRENT LIAB</v>
          </cell>
        </row>
        <row r="3966">
          <cell r="C3966" t="str">
            <v>J6   G57200GU93USD</v>
          </cell>
          <cell r="D3966" t="str">
            <v>DADM****</v>
          </cell>
          <cell r="E3966" t="str">
            <v>CON PAYABLES</v>
          </cell>
          <cell r="F3966" t="str">
            <v>Balance Sheet</v>
          </cell>
          <cell r="G3966">
            <v>0.01</v>
          </cell>
          <cell r="H3966">
            <v>0.01</v>
          </cell>
          <cell r="I3966">
            <v>0</v>
          </cell>
          <cell r="J3966">
            <v>0</v>
          </cell>
          <cell r="K3966">
            <v>0</v>
          </cell>
          <cell r="L3966">
            <v>0</v>
          </cell>
          <cell r="M3966">
            <v>0</v>
          </cell>
          <cell r="N3966">
            <v>0</v>
          </cell>
          <cell r="O3966">
            <v>0</v>
          </cell>
          <cell r="P3966">
            <v>0</v>
          </cell>
          <cell r="Q3966">
            <v>0</v>
          </cell>
          <cell r="R3966">
            <v>0</v>
          </cell>
          <cell r="S3966">
            <v>0.02</v>
          </cell>
          <cell r="T3966" t="str">
            <v>USD</v>
          </cell>
          <cell r="U3966" t="str">
            <v>LIABILITIES</v>
          </cell>
          <cell r="V3966" t="str">
            <v>CURRENT LIAB</v>
          </cell>
        </row>
        <row r="3967">
          <cell r="C3967" t="str">
            <v>J6   G57200J993USD</v>
          </cell>
          <cell r="D3967" t="str">
            <v>DADM****</v>
          </cell>
          <cell r="E3967" t="str">
            <v>CON PAYABLES</v>
          </cell>
          <cell r="F3967" t="str">
            <v>Balance Sheet</v>
          </cell>
          <cell r="G3967">
            <v>-0.02</v>
          </cell>
          <cell r="H3967">
            <v>-0.02</v>
          </cell>
          <cell r="I3967">
            <v>0</v>
          </cell>
          <cell r="J3967">
            <v>0</v>
          </cell>
          <cell r="K3967">
            <v>0</v>
          </cell>
          <cell r="L3967">
            <v>0</v>
          </cell>
          <cell r="M3967">
            <v>0</v>
          </cell>
          <cell r="N3967">
            <v>0</v>
          </cell>
          <cell r="O3967">
            <v>0</v>
          </cell>
          <cell r="P3967">
            <v>0</v>
          </cell>
          <cell r="Q3967">
            <v>0</v>
          </cell>
          <cell r="R3967">
            <v>0</v>
          </cell>
          <cell r="S3967">
            <v>-0.04</v>
          </cell>
          <cell r="T3967" t="str">
            <v>USD</v>
          </cell>
          <cell r="U3967" t="str">
            <v>LIABILITIES</v>
          </cell>
          <cell r="V3967" t="str">
            <v>CURRENT LIAB</v>
          </cell>
        </row>
        <row r="3968">
          <cell r="C3968" t="str">
            <v>J6   G57200S301USD</v>
          </cell>
          <cell r="D3968" t="str">
            <v>DADM****</v>
          </cell>
          <cell r="E3968" t="str">
            <v>CON PAYABLES</v>
          </cell>
          <cell r="F3968" t="str">
            <v>Balance Sheet</v>
          </cell>
          <cell r="G3968">
            <v>-1995701.93</v>
          </cell>
          <cell r="H3968">
            <v>-2005701.95</v>
          </cell>
          <cell r="I3968">
            <v>-2015701.95</v>
          </cell>
          <cell r="J3968">
            <v>-2025701.95</v>
          </cell>
          <cell r="K3968">
            <v>-2035701.96</v>
          </cell>
          <cell r="L3968">
            <v>-2045701.94</v>
          </cell>
          <cell r="M3968">
            <v>-2055701.92</v>
          </cell>
          <cell r="N3968">
            <v>-2065701.94</v>
          </cell>
          <cell r="O3968">
            <v>-10000.08</v>
          </cell>
          <cell r="P3968">
            <v>-20000.07</v>
          </cell>
          <cell r="Q3968">
            <v>-20000.080000000002</v>
          </cell>
          <cell r="R3968">
            <v>-7613820.79</v>
          </cell>
          <cell r="S3968">
            <v>-23909436.559999999</v>
          </cell>
          <cell r="T3968" t="str">
            <v>USD</v>
          </cell>
          <cell r="U3968" t="str">
            <v>LIABILITIES</v>
          </cell>
          <cell r="V3968" t="str">
            <v>CURRENT LIAB</v>
          </cell>
        </row>
        <row r="3969">
          <cell r="C3969" t="str">
            <v>J6   G5731001USD</v>
          </cell>
          <cell r="D3969" t="str">
            <v>DBDA****</v>
          </cell>
          <cell r="E3969" t="str">
            <v>LT LIABILITIES</v>
          </cell>
          <cell r="F3969" t="str">
            <v>Balance Sheet</v>
          </cell>
          <cell r="G3969">
            <v>-0.01</v>
          </cell>
          <cell r="H3969">
            <v>2.16</v>
          </cell>
          <cell r="I3969">
            <v>-0.01</v>
          </cell>
          <cell r="J3969">
            <v>-0.01</v>
          </cell>
          <cell r="K3969">
            <v>-0.01</v>
          </cell>
          <cell r="L3969">
            <v>-0.01</v>
          </cell>
          <cell r="M3969">
            <v>-0.01</v>
          </cell>
          <cell r="N3969">
            <v>0</v>
          </cell>
          <cell r="O3969">
            <v>0</v>
          </cell>
          <cell r="P3969">
            <v>0</v>
          </cell>
          <cell r="Q3969">
            <v>0</v>
          </cell>
          <cell r="R3969">
            <v>0</v>
          </cell>
          <cell r="S3969">
            <v>2.1000000000000014</v>
          </cell>
          <cell r="T3969" t="str">
            <v>USD</v>
          </cell>
          <cell r="U3969" t="str">
            <v>LIABILITIES</v>
          </cell>
          <cell r="V3969" t="str">
            <v>OTHER LIAB</v>
          </cell>
        </row>
        <row r="3970">
          <cell r="C3970" t="str">
            <v>J6   G5742002USD</v>
          </cell>
          <cell r="D3970" t="str">
            <v>DACN****</v>
          </cell>
          <cell r="E3970" t="str">
            <v>WAGES</v>
          </cell>
          <cell r="F3970" t="str">
            <v>Balance Sheet</v>
          </cell>
          <cell r="G3970">
            <v>-4813.2299999999996</v>
          </cell>
          <cell r="H3970">
            <v>2.56</v>
          </cell>
          <cell r="I3970">
            <v>0</v>
          </cell>
          <cell r="J3970">
            <v>-4067.71</v>
          </cell>
          <cell r="K3970">
            <v>-0.01</v>
          </cell>
          <cell r="L3970">
            <v>-0.01</v>
          </cell>
          <cell r="M3970">
            <v>-0.03</v>
          </cell>
          <cell r="N3970">
            <v>0</v>
          </cell>
          <cell r="O3970">
            <v>-4282.8500000000004</v>
          </cell>
          <cell r="P3970">
            <v>0.02</v>
          </cell>
          <cell r="Q3970">
            <v>0</v>
          </cell>
          <cell r="R3970">
            <v>0</v>
          </cell>
          <cell r="S3970">
            <v>-13161.26</v>
          </cell>
          <cell r="T3970" t="str">
            <v>USD</v>
          </cell>
          <cell r="U3970" t="str">
            <v>LIABILITIES</v>
          </cell>
          <cell r="V3970" t="str">
            <v>CURRENT LIAB</v>
          </cell>
        </row>
        <row r="3971">
          <cell r="C3971" t="str">
            <v>J6   G5742004USD</v>
          </cell>
          <cell r="D3971" t="str">
            <v>DACN****</v>
          </cell>
          <cell r="E3971" t="str">
            <v>WAGES</v>
          </cell>
          <cell r="F3971" t="str">
            <v>Balance Sheet</v>
          </cell>
          <cell r="G3971">
            <v>116578.81</v>
          </cell>
          <cell r="H3971">
            <v>201547.36</v>
          </cell>
          <cell r="I3971">
            <v>238371.52</v>
          </cell>
          <cell r="J3971">
            <v>77739.88</v>
          </cell>
          <cell r="K3971">
            <v>180320.51</v>
          </cell>
          <cell r="L3971">
            <v>111684.56</v>
          </cell>
          <cell r="M3971">
            <v>220668.5</v>
          </cell>
          <cell r="N3971">
            <v>440532.36</v>
          </cell>
          <cell r="O3971">
            <v>535357.74</v>
          </cell>
          <cell r="P3971">
            <v>387343.61</v>
          </cell>
          <cell r="Q3971">
            <v>656448.51</v>
          </cell>
          <cell r="R3971">
            <v>188224.6</v>
          </cell>
          <cell r="S3971">
            <v>3354817.9600000004</v>
          </cell>
          <cell r="T3971" t="str">
            <v>USD</v>
          </cell>
          <cell r="U3971" t="str">
            <v>LIABILITIES</v>
          </cell>
          <cell r="V3971" t="str">
            <v>CURRENT LIAB</v>
          </cell>
        </row>
        <row r="3972">
          <cell r="C3972" t="str">
            <v>J6   G5744USD</v>
          </cell>
          <cell r="D3972" t="str">
            <v>DACL****</v>
          </cell>
          <cell r="E3972" t="str">
            <v>WAGES</v>
          </cell>
          <cell r="F3972" t="str">
            <v>Balance Sheet</v>
          </cell>
          <cell r="G3972">
            <v>0</v>
          </cell>
          <cell r="H3972">
            <v>24.64</v>
          </cell>
          <cell r="I3972">
            <v>0</v>
          </cell>
          <cell r="J3972">
            <v>0</v>
          </cell>
          <cell r="K3972">
            <v>0</v>
          </cell>
          <cell r="L3972">
            <v>0</v>
          </cell>
          <cell r="M3972">
            <v>0</v>
          </cell>
          <cell r="N3972">
            <v>0</v>
          </cell>
          <cell r="O3972">
            <v>0</v>
          </cell>
          <cell r="P3972">
            <v>0</v>
          </cell>
          <cell r="Q3972">
            <v>0</v>
          </cell>
          <cell r="R3972">
            <v>0</v>
          </cell>
          <cell r="S3972">
            <v>24.64</v>
          </cell>
          <cell r="T3972" t="str">
            <v>USD</v>
          </cell>
          <cell r="U3972" t="str">
            <v>LIABILITIES</v>
          </cell>
          <cell r="V3972" t="str">
            <v>CURRENT LIAB</v>
          </cell>
        </row>
        <row r="3973">
          <cell r="C3973" t="str">
            <v>J6   G57550EX01USD</v>
          </cell>
          <cell r="D3973" t="str">
            <v>DADE****</v>
          </cell>
          <cell r="E3973" t="str">
            <v>CON PAYABLES</v>
          </cell>
          <cell r="F3973" t="str">
            <v>Balance Sheet</v>
          </cell>
          <cell r="G3973">
            <v>0</v>
          </cell>
          <cell r="H3973">
            <v>0.01</v>
          </cell>
          <cell r="I3973">
            <v>0.01</v>
          </cell>
          <cell r="J3973">
            <v>0.01</v>
          </cell>
          <cell r="K3973">
            <v>0.01</v>
          </cell>
          <cell r="L3973">
            <v>0.01</v>
          </cell>
          <cell r="M3973">
            <v>0.01</v>
          </cell>
          <cell r="N3973">
            <v>0</v>
          </cell>
          <cell r="O3973">
            <v>0</v>
          </cell>
          <cell r="P3973">
            <v>0</v>
          </cell>
          <cell r="Q3973">
            <v>0</v>
          </cell>
          <cell r="R3973">
            <v>0</v>
          </cell>
          <cell r="S3973">
            <v>6.0000000000000005E-2</v>
          </cell>
          <cell r="T3973" t="str">
            <v>USD</v>
          </cell>
          <cell r="U3973" t="str">
            <v>LIABILITIES</v>
          </cell>
          <cell r="V3973" t="str">
            <v>CURRENT LIAB</v>
          </cell>
        </row>
        <row r="3974">
          <cell r="C3974" t="str">
            <v>J6   G576000101USD</v>
          </cell>
          <cell r="D3974" t="str">
            <v>DADAB***</v>
          </cell>
          <cell r="E3974" t="str">
            <v>CON PAYABLES</v>
          </cell>
          <cell r="F3974" t="str">
            <v>Balance Sheet</v>
          </cell>
          <cell r="G3974">
            <v>-90310.720000000001</v>
          </cell>
          <cell r="H3974">
            <v>1163947.8600000001</v>
          </cell>
          <cell r="I3974">
            <v>1124014.25</v>
          </cell>
          <cell r="J3974">
            <v>1163278.1499999999</v>
          </cell>
          <cell r="K3974">
            <v>-155872.76999999999</v>
          </cell>
          <cell r="L3974">
            <v>-335619.98</v>
          </cell>
          <cell r="M3974">
            <v>-191376.13</v>
          </cell>
          <cell r="N3974">
            <v>-174771.7</v>
          </cell>
          <cell r="O3974">
            <v>-131932.82</v>
          </cell>
          <cell r="P3974">
            <v>-184752.08</v>
          </cell>
          <cell r="Q3974">
            <v>38258.660000000003</v>
          </cell>
          <cell r="R3974">
            <v>8383.83</v>
          </cell>
          <cell r="S3974">
            <v>2233246.5500000003</v>
          </cell>
          <cell r="T3974" t="str">
            <v>USD</v>
          </cell>
          <cell r="U3974" t="str">
            <v>LIABILITIES</v>
          </cell>
          <cell r="V3974" t="str">
            <v>CURRENT LIAB</v>
          </cell>
        </row>
        <row r="3975">
          <cell r="C3975" t="str">
            <v>J6   G576002604USD</v>
          </cell>
          <cell r="D3975" t="str">
            <v>DADAB***</v>
          </cell>
          <cell r="E3975" t="str">
            <v>CON PAYABLES</v>
          </cell>
          <cell r="F3975" t="str">
            <v>Balance Sheet</v>
          </cell>
          <cell r="G3975">
            <v>-17795.8</v>
          </cell>
          <cell r="H3975">
            <v>-16691.09</v>
          </cell>
          <cell r="I3975">
            <v>-17566.96</v>
          </cell>
          <cell r="J3975">
            <v>-20214.68</v>
          </cell>
          <cell r="K3975">
            <v>-20807.25</v>
          </cell>
          <cell r="L3975">
            <v>-27243.25</v>
          </cell>
          <cell r="M3975">
            <v>-29986.16</v>
          </cell>
          <cell r="N3975">
            <v>-29260.45</v>
          </cell>
          <cell r="O3975">
            <v>-30051.96</v>
          </cell>
          <cell r="P3975">
            <v>-31222.51</v>
          </cell>
          <cell r="Q3975">
            <v>-31043.040000000001</v>
          </cell>
          <cell r="R3975">
            <v>-30601.33</v>
          </cell>
          <cell r="S3975">
            <v>-302484.48000000004</v>
          </cell>
          <cell r="T3975" t="str">
            <v>USD</v>
          </cell>
          <cell r="U3975" t="str">
            <v>LIABILITIES</v>
          </cell>
          <cell r="V3975" t="str">
            <v>CURRENT LIAB</v>
          </cell>
        </row>
        <row r="3976">
          <cell r="C3976" t="str">
            <v>J6   G576002801USD</v>
          </cell>
          <cell r="D3976" t="str">
            <v>DADAB***</v>
          </cell>
          <cell r="E3976" t="str">
            <v>CON PAYABLES</v>
          </cell>
          <cell r="F3976" t="str">
            <v>Balance Sheet</v>
          </cell>
          <cell r="G3976">
            <v>0</v>
          </cell>
          <cell r="H3976">
            <v>0</v>
          </cell>
          <cell r="I3976">
            <v>0</v>
          </cell>
          <cell r="J3976">
            <v>0</v>
          </cell>
          <cell r="K3976">
            <v>0</v>
          </cell>
          <cell r="L3976">
            <v>0</v>
          </cell>
          <cell r="M3976">
            <v>0</v>
          </cell>
          <cell r="N3976">
            <v>0</v>
          </cell>
          <cell r="O3976">
            <v>0</v>
          </cell>
          <cell r="P3976">
            <v>0</v>
          </cell>
          <cell r="Q3976">
            <v>-96384.01</v>
          </cell>
          <cell r="R3976">
            <v>-106479.64</v>
          </cell>
          <cell r="S3976">
            <v>-202863.65</v>
          </cell>
          <cell r="T3976" t="str">
            <v>USD</v>
          </cell>
          <cell r="U3976" t="str">
            <v>LIABILITIES</v>
          </cell>
          <cell r="V3976" t="str">
            <v>CURRENT LIAB</v>
          </cell>
        </row>
        <row r="3977">
          <cell r="C3977" t="str">
            <v>J6   G576003401USD</v>
          </cell>
          <cell r="D3977" t="str">
            <v>DADAB***</v>
          </cell>
          <cell r="E3977" t="str">
            <v>CON PAYABLES</v>
          </cell>
          <cell r="F3977" t="str">
            <v>Balance Sheet</v>
          </cell>
          <cell r="G3977">
            <v>48186.99</v>
          </cell>
          <cell r="H3977">
            <v>1402319.49</v>
          </cell>
          <cell r="I3977">
            <v>3042369.21</v>
          </cell>
          <cell r="J3977">
            <v>2956475.11</v>
          </cell>
          <cell r="K3977">
            <v>3043037.55</v>
          </cell>
          <cell r="L3977">
            <v>3043037.52</v>
          </cell>
          <cell r="M3977">
            <v>2898429.55</v>
          </cell>
          <cell r="N3977">
            <v>2760364.83</v>
          </cell>
          <cell r="O3977">
            <v>2582941.25</v>
          </cell>
          <cell r="P3977">
            <v>2554482.11</v>
          </cell>
          <cell r="Q3977">
            <v>2486592.81</v>
          </cell>
          <cell r="R3977">
            <v>2446118.94</v>
          </cell>
          <cell r="S3977">
            <v>29264355.359999999</v>
          </cell>
          <cell r="T3977" t="str">
            <v>USD</v>
          </cell>
          <cell r="U3977" t="str">
            <v>LIABILITIES</v>
          </cell>
          <cell r="V3977" t="str">
            <v>CURRENT LIAB</v>
          </cell>
        </row>
        <row r="3978">
          <cell r="C3978" t="str">
            <v>J6   G576003495USD</v>
          </cell>
          <cell r="D3978" t="str">
            <v>DADAB***</v>
          </cell>
          <cell r="E3978" t="str">
            <v>CON PAYABLES</v>
          </cell>
          <cell r="F3978" t="str">
            <v>Balance Sheet</v>
          </cell>
          <cell r="G3978">
            <v>-1772066.74</v>
          </cell>
          <cell r="H3978">
            <v>-2937047.02</v>
          </cell>
          <cell r="I3978">
            <v>-7616598.54</v>
          </cell>
          <cell r="J3978">
            <v>-4200496.4000000004</v>
          </cell>
          <cell r="K3978">
            <v>-4426997.97</v>
          </cell>
          <cell r="L3978">
            <v>-4981465.32</v>
          </cell>
          <cell r="M3978">
            <v>-4715950.95</v>
          </cell>
          <cell r="N3978">
            <v>-8056125.96</v>
          </cell>
          <cell r="O3978">
            <v>-3844822.04</v>
          </cell>
          <cell r="P3978">
            <v>-4036787.92</v>
          </cell>
          <cell r="Q3978">
            <v>-3777228.5</v>
          </cell>
          <cell r="R3978">
            <v>-4585617.18</v>
          </cell>
          <cell r="S3978">
            <v>-54951204.539999999</v>
          </cell>
          <cell r="T3978" t="str">
            <v>USD</v>
          </cell>
          <cell r="U3978" t="str">
            <v>LIABILITIES</v>
          </cell>
          <cell r="V3978" t="str">
            <v>CURRENT LIAB</v>
          </cell>
        </row>
        <row r="3979">
          <cell r="C3979" t="str">
            <v>J6   G576003601USD</v>
          </cell>
          <cell r="D3979" t="str">
            <v>DADAB***</v>
          </cell>
          <cell r="E3979" t="str">
            <v>CON PAYABLES</v>
          </cell>
          <cell r="F3979" t="str">
            <v>Balance Sheet</v>
          </cell>
          <cell r="G3979">
            <v>-1005.05</v>
          </cell>
          <cell r="H3979">
            <v>3562.95</v>
          </cell>
          <cell r="I3979">
            <v>323811.49</v>
          </cell>
          <cell r="J3979">
            <v>405983.98</v>
          </cell>
          <cell r="K3979">
            <v>470057.71</v>
          </cell>
          <cell r="L3979">
            <v>509331.07</v>
          </cell>
          <cell r="M3979">
            <v>658329.51</v>
          </cell>
          <cell r="N3979">
            <v>830650.53</v>
          </cell>
          <cell r="O3979">
            <v>823527.25</v>
          </cell>
          <cell r="P3979">
            <v>902066.3</v>
          </cell>
          <cell r="Q3979">
            <v>1084643.73</v>
          </cell>
          <cell r="R3979">
            <v>1423401.23</v>
          </cell>
          <cell r="S3979">
            <v>7434360.7000000011</v>
          </cell>
          <cell r="T3979" t="str">
            <v>USD</v>
          </cell>
          <cell r="U3979" t="str">
            <v>LIABILITIES</v>
          </cell>
          <cell r="V3979" t="str">
            <v>CURRENT LIAB</v>
          </cell>
        </row>
        <row r="3980">
          <cell r="C3980" t="str">
            <v>J6   G576003693USD</v>
          </cell>
          <cell r="D3980" t="str">
            <v>DADAB***</v>
          </cell>
          <cell r="E3980" t="str">
            <v>CON PAYABLES</v>
          </cell>
          <cell r="F3980" t="str">
            <v>Balance Sheet</v>
          </cell>
          <cell r="G3980">
            <v>-119909.77</v>
          </cell>
          <cell r="H3980">
            <v>-408124.29</v>
          </cell>
          <cell r="I3980">
            <v>-401868.14</v>
          </cell>
          <cell r="J3980">
            <v>-527541.5</v>
          </cell>
          <cell r="K3980">
            <v>-637743.32999999996</v>
          </cell>
          <cell r="L3980">
            <v>-656124.55000000005</v>
          </cell>
          <cell r="M3980">
            <v>-783872.86</v>
          </cell>
          <cell r="N3980">
            <v>-858653.11</v>
          </cell>
          <cell r="O3980">
            <v>-870068.51</v>
          </cell>
          <cell r="P3980">
            <v>-1032311.03</v>
          </cell>
          <cell r="Q3980">
            <v>-1096120.1000000001</v>
          </cell>
          <cell r="R3980">
            <v>-1089629.95</v>
          </cell>
          <cell r="S3980">
            <v>-8481967.1399999987</v>
          </cell>
          <cell r="T3980" t="str">
            <v>USD</v>
          </cell>
          <cell r="U3980" t="str">
            <v>LIABILITIES</v>
          </cell>
          <cell r="V3980" t="str">
            <v>CURRENT LIAB</v>
          </cell>
        </row>
        <row r="3981">
          <cell r="C3981" t="str">
            <v>J6   G57600AM01USD</v>
          </cell>
          <cell r="D3981" t="str">
            <v>DADAB***</v>
          </cell>
          <cell r="E3981" t="str">
            <v>CON PAYABLES</v>
          </cell>
          <cell r="F3981" t="str">
            <v>Balance Sheet</v>
          </cell>
          <cell r="G3981">
            <v>-330239.59000000003</v>
          </cell>
          <cell r="H3981">
            <v>-304862.46999999997</v>
          </cell>
          <cell r="I3981">
            <v>-158966.41</v>
          </cell>
          <cell r="J3981">
            <v>-298224.90999999997</v>
          </cell>
          <cell r="K3981">
            <v>-439390.7</v>
          </cell>
          <cell r="L3981">
            <v>-588314.37</v>
          </cell>
          <cell r="M3981">
            <v>-2707.58</v>
          </cell>
          <cell r="N3981">
            <v>-194383.61</v>
          </cell>
          <cell r="O3981">
            <v>0.03</v>
          </cell>
          <cell r="P3981">
            <v>-0.01</v>
          </cell>
          <cell r="Q3981">
            <v>-0.01</v>
          </cell>
          <cell r="R3981">
            <v>0</v>
          </cell>
          <cell r="S3981">
            <v>-2317089.63</v>
          </cell>
          <cell r="T3981" t="str">
            <v>USD</v>
          </cell>
          <cell r="U3981" t="str">
            <v>LIABILITIES</v>
          </cell>
          <cell r="V3981" t="str">
            <v>CURRENT LIAB</v>
          </cell>
        </row>
        <row r="3982">
          <cell r="C3982" t="str">
            <v>J6   G57600AM04USD</v>
          </cell>
          <cell r="D3982" t="str">
            <v>DADAB***</v>
          </cell>
          <cell r="E3982" t="str">
            <v>CON PAYABLES</v>
          </cell>
          <cell r="F3982" t="str">
            <v>Balance Sheet</v>
          </cell>
          <cell r="G3982">
            <v>25377.119999999999</v>
          </cell>
          <cell r="H3982">
            <v>0</v>
          </cell>
          <cell r="I3982">
            <v>0</v>
          </cell>
          <cell r="J3982">
            <v>0</v>
          </cell>
          <cell r="K3982">
            <v>0</v>
          </cell>
          <cell r="L3982">
            <v>0</v>
          </cell>
          <cell r="M3982">
            <v>0</v>
          </cell>
          <cell r="N3982">
            <v>0</v>
          </cell>
          <cell r="O3982">
            <v>0</v>
          </cell>
          <cell r="P3982">
            <v>0</v>
          </cell>
          <cell r="Q3982">
            <v>0</v>
          </cell>
          <cell r="R3982">
            <v>0</v>
          </cell>
          <cell r="S3982">
            <v>25377.119999999999</v>
          </cell>
          <cell r="T3982" t="str">
            <v>USD</v>
          </cell>
          <cell r="U3982" t="str">
            <v>LIABILITIES</v>
          </cell>
          <cell r="V3982" t="str">
            <v>CURRENT LIAB</v>
          </cell>
        </row>
        <row r="3983">
          <cell r="C3983" t="str">
            <v>J6   G57600AO93USD</v>
          </cell>
          <cell r="D3983" t="str">
            <v>DADAB***</v>
          </cell>
          <cell r="E3983" t="str">
            <v>CON PAYABLES</v>
          </cell>
          <cell r="F3983" t="str">
            <v>Balance Sheet</v>
          </cell>
          <cell r="G3983">
            <v>-1031.75</v>
          </cell>
          <cell r="H3983">
            <v>-13630.04</v>
          </cell>
          <cell r="I3983">
            <v>-6756.62</v>
          </cell>
          <cell r="J3983">
            <v>-19519.73</v>
          </cell>
          <cell r="K3983">
            <v>-9072.7000000000007</v>
          </cell>
          <cell r="L3983">
            <v>-13343.07</v>
          </cell>
          <cell r="M3983">
            <v>-29057.26</v>
          </cell>
          <cell r="N3983">
            <v>-11974.16</v>
          </cell>
          <cell r="O3983">
            <v>-15050.56</v>
          </cell>
          <cell r="P3983">
            <v>-12905.9</v>
          </cell>
          <cell r="Q3983">
            <v>-13229.38</v>
          </cell>
          <cell r="R3983">
            <v>-16028.02</v>
          </cell>
          <cell r="S3983">
            <v>-161599.19</v>
          </cell>
          <cell r="T3983" t="str">
            <v>USD</v>
          </cell>
          <cell r="U3983" t="str">
            <v>LIABILITIES</v>
          </cell>
          <cell r="V3983" t="str">
            <v>CURRENT LIAB</v>
          </cell>
        </row>
        <row r="3984">
          <cell r="C3984" t="str">
            <v>J6   G57600AX93USD</v>
          </cell>
          <cell r="D3984" t="str">
            <v>DADAB***</v>
          </cell>
          <cell r="E3984" t="str">
            <v>CON PAYABLES</v>
          </cell>
          <cell r="F3984" t="str">
            <v>Balance Sheet</v>
          </cell>
          <cell r="G3984">
            <v>-46429.89</v>
          </cell>
          <cell r="H3984">
            <v>-39722.42</v>
          </cell>
          <cell r="I3984">
            <v>-47939.15</v>
          </cell>
          <cell r="J3984">
            <v>-35471.49</v>
          </cell>
          <cell r="K3984">
            <v>-41456.35</v>
          </cell>
          <cell r="L3984">
            <v>-43745.22</v>
          </cell>
          <cell r="M3984">
            <v>-86115.25</v>
          </cell>
          <cell r="N3984">
            <v>-46969.2</v>
          </cell>
          <cell r="O3984">
            <v>5290.63</v>
          </cell>
          <cell r="P3984">
            <v>-27427.31</v>
          </cell>
          <cell r="Q3984">
            <v>-38507.040000000001</v>
          </cell>
          <cell r="R3984">
            <v>-34989.14</v>
          </cell>
          <cell r="S3984">
            <v>-483481.83</v>
          </cell>
          <cell r="T3984" t="str">
            <v>USD</v>
          </cell>
          <cell r="U3984" t="str">
            <v>LIABILITIES</v>
          </cell>
          <cell r="V3984" t="str">
            <v>CURRENT LIAB</v>
          </cell>
        </row>
        <row r="3985">
          <cell r="C3985" t="str">
            <v>J6   G57600BU01USD</v>
          </cell>
          <cell r="D3985" t="str">
            <v>DADAB***</v>
          </cell>
          <cell r="E3985" t="str">
            <v>CON PAYABLES</v>
          </cell>
          <cell r="F3985" t="str">
            <v>Balance Sheet</v>
          </cell>
          <cell r="G3985">
            <v>-0.01</v>
          </cell>
          <cell r="H3985">
            <v>-0.01</v>
          </cell>
          <cell r="I3985">
            <v>-0.01</v>
          </cell>
          <cell r="J3985">
            <v>-0.01</v>
          </cell>
          <cell r="K3985">
            <v>-0.01</v>
          </cell>
          <cell r="L3985">
            <v>-0.01</v>
          </cell>
          <cell r="M3985">
            <v>-0.01</v>
          </cell>
          <cell r="N3985">
            <v>-0.01</v>
          </cell>
          <cell r="O3985">
            <v>-0.01</v>
          </cell>
          <cell r="P3985">
            <v>-0.01</v>
          </cell>
          <cell r="Q3985">
            <v>-0.01</v>
          </cell>
          <cell r="R3985">
            <v>-0.01</v>
          </cell>
          <cell r="S3985">
            <v>-0.11999999999999998</v>
          </cell>
          <cell r="T3985" t="str">
            <v>USD</v>
          </cell>
          <cell r="U3985" t="str">
            <v>LIABILITIES</v>
          </cell>
          <cell r="V3985" t="str">
            <v>CURRENT LIAB</v>
          </cell>
        </row>
        <row r="3986">
          <cell r="C3986" t="str">
            <v>J6   G57600BU93USD</v>
          </cell>
          <cell r="D3986" t="str">
            <v>DADAB***</v>
          </cell>
          <cell r="E3986" t="str">
            <v>CON PAYABLES</v>
          </cell>
          <cell r="F3986" t="str">
            <v>Balance Sheet</v>
          </cell>
          <cell r="G3986">
            <v>-256713.99</v>
          </cell>
          <cell r="H3986">
            <v>-252386.11</v>
          </cell>
          <cell r="I3986">
            <v>-28788.85</v>
          </cell>
          <cell r="J3986">
            <v>32449.43</v>
          </cell>
          <cell r="K3986">
            <v>-70530.13</v>
          </cell>
          <cell r="L3986">
            <v>-446573.68</v>
          </cell>
          <cell r="M3986">
            <v>-588316</v>
          </cell>
          <cell r="N3986">
            <v>-8201940.5999999996</v>
          </cell>
          <cell r="O3986">
            <v>-163222.78</v>
          </cell>
          <cell r="P3986">
            <v>-151067.25</v>
          </cell>
          <cell r="Q3986">
            <v>-166567.67000000001</v>
          </cell>
          <cell r="R3986">
            <v>-228981.59</v>
          </cell>
          <cell r="S3986">
            <v>-10522639.219999999</v>
          </cell>
          <cell r="T3986" t="str">
            <v>USD</v>
          </cell>
          <cell r="U3986" t="str">
            <v>LIABILITIES</v>
          </cell>
          <cell r="V3986" t="str">
            <v>CURRENT LIAB</v>
          </cell>
        </row>
        <row r="3987">
          <cell r="C3987" t="str">
            <v>J6   G57600DG01USD</v>
          </cell>
          <cell r="D3987" t="str">
            <v>DADAB***</v>
          </cell>
          <cell r="E3987" t="str">
            <v>CON PAYABLES</v>
          </cell>
          <cell r="F3987" t="str">
            <v>Balance Sheet</v>
          </cell>
          <cell r="G3987">
            <v>-91976.39</v>
          </cell>
          <cell r="H3987">
            <v>-86731.38</v>
          </cell>
          <cell r="I3987">
            <v>-88738.38</v>
          </cell>
          <cell r="J3987">
            <v>-67067.320000000007</v>
          </cell>
          <cell r="K3987">
            <v>-74143.34</v>
          </cell>
          <cell r="L3987">
            <v>-74095.929999999993</v>
          </cell>
          <cell r="M3987">
            <v>-90046.93</v>
          </cell>
          <cell r="N3987">
            <v>-84472.94</v>
          </cell>
          <cell r="O3987">
            <v>-83763.929999999993</v>
          </cell>
          <cell r="P3987">
            <v>-98620.66</v>
          </cell>
          <cell r="Q3987">
            <v>-92875.65</v>
          </cell>
          <cell r="R3987">
            <v>-129011.66</v>
          </cell>
          <cell r="S3987">
            <v>-1061544.51</v>
          </cell>
          <cell r="T3987" t="str">
            <v>USD</v>
          </cell>
          <cell r="U3987" t="str">
            <v>LIABILITIES</v>
          </cell>
          <cell r="V3987" t="str">
            <v>CURRENT LIAB</v>
          </cell>
        </row>
        <row r="3988">
          <cell r="C3988" t="str">
            <v>J6   G57600DH01USD</v>
          </cell>
          <cell r="D3988" t="str">
            <v>DADAB***</v>
          </cell>
          <cell r="E3988" t="str">
            <v>CON PAYABLES</v>
          </cell>
          <cell r="F3988" t="str">
            <v>Balance Sheet</v>
          </cell>
          <cell r="G3988">
            <v>0</v>
          </cell>
          <cell r="H3988">
            <v>0</v>
          </cell>
          <cell r="I3988">
            <v>0</v>
          </cell>
          <cell r="J3988">
            <v>0</v>
          </cell>
          <cell r="K3988">
            <v>0</v>
          </cell>
          <cell r="L3988">
            <v>0</v>
          </cell>
          <cell r="M3988">
            <v>0</v>
          </cell>
          <cell r="N3988">
            <v>-1491.1</v>
          </cell>
          <cell r="O3988">
            <v>0.01</v>
          </cell>
          <cell r="P3988">
            <v>0</v>
          </cell>
          <cell r="Q3988">
            <v>0</v>
          </cell>
          <cell r="R3988">
            <v>0</v>
          </cell>
          <cell r="S3988">
            <v>-1491.09</v>
          </cell>
          <cell r="T3988" t="str">
            <v>USD</v>
          </cell>
          <cell r="U3988" t="str">
            <v>LIABILITIES</v>
          </cell>
          <cell r="V3988" t="str">
            <v>CURRENT LIAB</v>
          </cell>
        </row>
        <row r="3989">
          <cell r="C3989" t="str">
            <v>J6   G57600DK95USD</v>
          </cell>
          <cell r="D3989" t="str">
            <v>DADAB***</v>
          </cell>
          <cell r="E3989" t="str">
            <v>CON PAYABLES</v>
          </cell>
          <cell r="F3989" t="str">
            <v>Balance Sheet</v>
          </cell>
          <cell r="G3989">
            <v>-253233.33</v>
          </cell>
          <cell r="H3989">
            <v>-216391.53</v>
          </cell>
          <cell r="I3989">
            <v>-145826.19</v>
          </cell>
          <cell r="J3989">
            <v>-188531.88</v>
          </cell>
          <cell r="K3989">
            <v>-165539.67000000001</v>
          </cell>
          <cell r="L3989">
            <v>-344246.82</v>
          </cell>
          <cell r="M3989">
            <v>-274338.65000000002</v>
          </cell>
          <cell r="N3989">
            <v>-266880.43</v>
          </cell>
          <cell r="O3989">
            <v>-312911.15999999997</v>
          </cell>
          <cell r="P3989">
            <v>-301359.78999999998</v>
          </cell>
          <cell r="Q3989">
            <v>-275139.11</v>
          </cell>
          <cell r="R3989">
            <v>-458556.15</v>
          </cell>
          <cell r="S3989">
            <v>-3202954.71</v>
          </cell>
          <cell r="T3989" t="str">
            <v>USD</v>
          </cell>
          <cell r="U3989" t="str">
            <v>LIABILITIES</v>
          </cell>
          <cell r="V3989" t="str">
            <v>CURRENT LIAB</v>
          </cell>
        </row>
        <row r="3990">
          <cell r="C3990" t="str">
            <v>J6   G57600DX95USD</v>
          </cell>
          <cell r="D3990" t="str">
            <v>DADAB***</v>
          </cell>
          <cell r="E3990" t="str">
            <v>CON PAYABLES</v>
          </cell>
          <cell r="F3990" t="str">
            <v>Balance Sheet</v>
          </cell>
          <cell r="G3990">
            <v>316682.53999999998</v>
          </cell>
          <cell r="H3990">
            <v>-39614.980000000003</v>
          </cell>
          <cell r="I3990">
            <v>-2255647.0699999998</v>
          </cell>
          <cell r="J3990">
            <v>-1994228.73</v>
          </cell>
          <cell r="K3990">
            <v>-2088031</v>
          </cell>
          <cell r="L3990">
            <v>-2384979.71</v>
          </cell>
          <cell r="M3990">
            <v>-4196210.8099999996</v>
          </cell>
          <cell r="N3990">
            <v>-2304280.0099999998</v>
          </cell>
          <cell r="O3990">
            <v>-2204183</v>
          </cell>
          <cell r="P3990">
            <v>-3730550.12</v>
          </cell>
          <cell r="Q3990">
            <v>-2721744.91</v>
          </cell>
          <cell r="R3990">
            <v>-2340663.4700000002</v>
          </cell>
          <cell r="S3990">
            <v>-25943451.269999996</v>
          </cell>
          <cell r="T3990" t="str">
            <v>USD</v>
          </cell>
          <cell r="U3990" t="str">
            <v>LIABILITIES</v>
          </cell>
          <cell r="V3990" t="str">
            <v>CURRENT LIAB</v>
          </cell>
        </row>
        <row r="3991">
          <cell r="C3991" t="str">
            <v>J6   G57600EH93USD</v>
          </cell>
          <cell r="D3991" t="str">
            <v>DADAB***</v>
          </cell>
          <cell r="E3991" t="str">
            <v>CON PAYABLES</v>
          </cell>
          <cell r="F3991" t="str">
            <v>Balance Sheet</v>
          </cell>
          <cell r="G3991">
            <v>-468947.95</v>
          </cell>
          <cell r="H3991">
            <v>-274446.90000000002</v>
          </cell>
          <cell r="I3991">
            <v>-379754.8</v>
          </cell>
          <cell r="J3991">
            <v>-330285.90999999997</v>
          </cell>
          <cell r="K3991">
            <v>-365070.7</v>
          </cell>
          <cell r="L3991">
            <v>-319626.31</v>
          </cell>
          <cell r="M3991">
            <v>-678367.15</v>
          </cell>
          <cell r="N3991">
            <v>-327469.90000000002</v>
          </cell>
          <cell r="O3991">
            <v>-283374.7</v>
          </cell>
          <cell r="P3991">
            <v>-293008.12</v>
          </cell>
          <cell r="Q3991">
            <v>-324893.34999999998</v>
          </cell>
          <cell r="R3991">
            <v>-332601.18</v>
          </cell>
          <cell r="S3991">
            <v>-4377846.97</v>
          </cell>
          <cell r="T3991" t="str">
            <v>USD</v>
          </cell>
          <cell r="U3991" t="str">
            <v>LIABILITIES</v>
          </cell>
          <cell r="V3991" t="str">
            <v>CURRENT LIAB</v>
          </cell>
        </row>
        <row r="3992">
          <cell r="C3992" t="str">
            <v>J6   G57600EI93USD</v>
          </cell>
          <cell r="D3992" t="str">
            <v>DADAB***</v>
          </cell>
          <cell r="E3992" t="str">
            <v>CON PAYABLES</v>
          </cell>
          <cell r="F3992" t="str">
            <v>Balance Sheet</v>
          </cell>
          <cell r="G3992">
            <v>-260389.78</v>
          </cell>
          <cell r="H3992">
            <v>-223066.67</v>
          </cell>
          <cell r="I3992">
            <v>-219907.75</v>
          </cell>
          <cell r="J3992">
            <v>-193790.51</v>
          </cell>
          <cell r="K3992">
            <v>-240525.78</v>
          </cell>
          <cell r="L3992">
            <v>-209479.53</v>
          </cell>
          <cell r="M3992">
            <v>-445797.61</v>
          </cell>
          <cell r="N3992">
            <v>-124097.37</v>
          </cell>
          <cell r="O3992">
            <v>-361822.37</v>
          </cell>
          <cell r="P3992">
            <v>-228465.31</v>
          </cell>
          <cell r="Q3992">
            <v>-219194.63</v>
          </cell>
          <cell r="R3992">
            <v>-193175.76</v>
          </cell>
          <cell r="S3992">
            <v>-2919713.0700000003</v>
          </cell>
          <cell r="T3992" t="str">
            <v>USD</v>
          </cell>
          <cell r="U3992" t="str">
            <v>LIABILITIES</v>
          </cell>
          <cell r="V3992" t="str">
            <v>CURRENT LIAB</v>
          </cell>
        </row>
        <row r="3993">
          <cell r="C3993" t="str">
            <v>J6   G57600FD01USD</v>
          </cell>
          <cell r="D3993" t="str">
            <v>DADAB***</v>
          </cell>
          <cell r="E3993" t="str">
            <v>CON PAYABLES</v>
          </cell>
          <cell r="F3993" t="str">
            <v>Balance Sheet</v>
          </cell>
          <cell r="G3993">
            <v>0</v>
          </cell>
          <cell r="H3993">
            <v>0</v>
          </cell>
          <cell r="I3993">
            <v>0</v>
          </cell>
          <cell r="J3993">
            <v>0</v>
          </cell>
          <cell r="K3993">
            <v>0</v>
          </cell>
          <cell r="L3993">
            <v>0</v>
          </cell>
          <cell r="M3993">
            <v>0</v>
          </cell>
          <cell r="N3993">
            <v>0</v>
          </cell>
          <cell r="O3993">
            <v>-197872.55</v>
          </cell>
          <cell r="P3993">
            <v>9641.1</v>
          </cell>
          <cell r="Q3993">
            <v>66929.95</v>
          </cell>
          <cell r="R3993">
            <v>-292496.15000000002</v>
          </cell>
          <cell r="S3993">
            <v>-413797.65</v>
          </cell>
          <cell r="T3993" t="str">
            <v>USD</v>
          </cell>
          <cell r="U3993" t="str">
            <v>LIABILITIES</v>
          </cell>
          <cell r="V3993" t="str">
            <v>CURRENT LIAB</v>
          </cell>
        </row>
        <row r="3994">
          <cell r="C3994" t="str">
            <v>J6   G57600FJ01USD</v>
          </cell>
          <cell r="D3994" t="str">
            <v>DADAB***</v>
          </cell>
          <cell r="E3994" t="str">
            <v>CON PAYABLES</v>
          </cell>
          <cell r="F3994" t="str">
            <v>Balance Sheet</v>
          </cell>
          <cell r="G3994">
            <v>-42327</v>
          </cell>
          <cell r="H3994">
            <v>-64014.79</v>
          </cell>
          <cell r="I3994">
            <v>-64014.79</v>
          </cell>
          <cell r="J3994">
            <v>-64014.82</v>
          </cell>
          <cell r="K3994">
            <v>-64014.81</v>
          </cell>
          <cell r="L3994">
            <v>-4049.8</v>
          </cell>
          <cell r="M3994">
            <v>-16660.189999999999</v>
          </cell>
          <cell r="N3994">
            <v>-21581.06</v>
          </cell>
          <cell r="O3994">
            <v>-33932.85</v>
          </cell>
          <cell r="P3994">
            <v>-36274.75</v>
          </cell>
          <cell r="Q3994">
            <v>-31604.639999999999</v>
          </cell>
          <cell r="R3994">
            <v>-7836.37</v>
          </cell>
          <cell r="S3994">
            <v>-450325.87</v>
          </cell>
          <cell r="T3994" t="str">
            <v>USD</v>
          </cell>
          <cell r="U3994" t="str">
            <v>LIABILITIES</v>
          </cell>
          <cell r="V3994" t="str">
            <v>CURRENT LIAB</v>
          </cell>
        </row>
        <row r="3995">
          <cell r="C3995" t="str">
            <v>J6   G57600FZ93USD</v>
          </cell>
          <cell r="D3995" t="str">
            <v>DADAB***</v>
          </cell>
          <cell r="E3995" t="str">
            <v>CON PAYABLES</v>
          </cell>
          <cell r="F3995" t="str">
            <v>Balance Sheet</v>
          </cell>
          <cell r="G3995">
            <v>-55263.71</v>
          </cell>
          <cell r="H3995">
            <v>-15269.49</v>
          </cell>
          <cell r="I3995">
            <v>-14873.03</v>
          </cell>
          <cell r="J3995">
            <v>-15304.01</v>
          </cell>
          <cell r="K3995">
            <v>-23206.98</v>
          </cell>
          <cell r="L3995">
            <v>-18923.05</v>
          </cell>
          <cell r="M3995">
            <v>-47774.42</v>
          </cell>
          <cell r="N3995">
            <v>-24766.91</v>
          </cell>
          <cell r="O3995">
            <v>-22639.18</v>
          </cell>
          <cell r="P3995">
            <v>-21982.83</v>
          </cell>
          <cell r="Q3995">
            <v>-24891.65</v>
          </cell>
          <cell r="R3995">
            <v>-24435.919999999998</v>
          </cell>
          <cell r="S3995">
            <v>-309331.18</v>
          </cell>
          <cell r="T3995" t="str">
            <v>USD</v>
          </cell>
          <cell r="U3995" t="str">
            <v>LIABILITIES</v>
          </cell>
          <cell r="V3995" t="str">
            <v>CURRENT LIAB</v>
          </cell>
        </row>
        <row r="3996">
          <cell r="C3996" t="str">
            <v>J6   G57600GU01USD</v>
          </cell>
          <cell r="D3996" t="str">
            <v>DADAB***</v>
          </cell>
          <cell r="E3996" t="str">
            <v>CON PAYABLES</v>
          </cell>
          <cell r="F3996" t="str">
            <v>Balance Sheet</v>
          </cell>
          <cell r="G3996">
            <v>0</v>
          </cell>
          <cell r="H3996">
            <v>0</v>
          </cell>
          <cell r="I3996">
            <v>0</v>
          </cell>
          <cell r="J3996">
            <v>0</v>
          </cell>
          <cell r="K3996">
            <v>0</v>
          </cell>
          <cell r="L3996">
            <v>0</v>
          </cell>
          <cell r="M3996">
            <v>0</v>
          </cell>
          <cell r="N3996">
            <v>0</v>
          </cell>
          <cell r="O3996">
            <v>-141176.26999999999</v>
          </cell>
          <cell r="P3996">
            <v>25587.32</v>
          </cell>
          <cell r="Q3996">
            <v>-90642.3</v>
          </cell>
          <cell r="R3996">
            <v>-54875.4</v>
          </cell>
          <cell r="S3996">
            <v>-261106.65</v>
          </cell>
          <cell r="T3996" t="str">
            <v>USD</v>
          </cell>
          <cell r="U3996" t="str">
            <v>LIABILITIES</v>
          </cell>
          <cell r="V3996" t="str">
            <v>CURRENT LIAB</v>
          </cell>
        </row>
        <row r="3997">
          <cell r="C3997" t="str">
            <v>J6   G57600GU93USD</v>
          </cell>
          <cell r="D3997" t="str">
            <v>DADAB***</v>
          </cell>
          <cell r="E3997" t="str">
            <v>CON PAYABLES</v>
          </cell>
          <cell r="F3997" t="str">
            <v>Balance Sheet</v>
          </cell>
          <cell r="G3997">
            <v>0</v>
          </cell>
          <cell r="H3997">
            <v>0</v>
          </cell>
          <cell r="I3997">
            <v>0</v>
          </cell>
          <cell r="J3997">
            <v>0</v>
          </cell>
          <cell r="K3997">
            <v>0</v>
          </cell>
          <cell r="L3997">
            <v>-218.1</v>
          </cell>
          <cell r="M3997">
            <v>-5406.47</v>
          </cell>
          <cell r="N3997">
            <v>0</v>
          </cell>
          <cell r="O3997">
            <v>0</v>
          </cell>
          <cell r="P3997">
            <v>0</v>
          </cell>
          <cell r="Q3997">
            <v>0</v>
          </cell>
          <cell r="R3997">
            <v>0</v>
          </cell>
          <cell r="S3997">
            <v>-5624.5700000000006</v>
          </cell>
          <cell r="T3997" t="str">
            <v>USD</v>
          </cell>
          <cell r="U3997" t="str">
            <v>LIABILITIES</v>
          </cell>
          <cell r="V3997" t="str">
            <v>CURRENT LIAB</v>
          </cell>
        </row>
        <row r="3998">
          <cell r="C3998" t="str">
            <v>J6   G57600GW95USD</v>
          </cell>
          <cell r="D3998" t="str">
            <v>DADAB***</v>
          </cell>
          <cell r="E3998" t="str">
            <v>CON PAYABLES</v>
          </cell>
          <cell r="F3998" t="str">
            <v>Balance Sheet</v>
          </cell>
          <cell r="G3998">
            <v>0</v>
          </cell>
          <cell r="H3998">
            <v>0</v>
          </cell>
          <cell r="I3998">
            <v>0</v>
          </cell>
          <cell r="J3998">
            <v>0</v>
          </cell>
          <cell r="K3998">
            <v>0</v>
          </cell>
          <cell r="L3998">
            <v>0</v>
          </cell>
          <cell r="M3998">
            <v>0</v>
          </cell>
          <cell r="N3998">
            <v>0</v>
          </cell>
          <cell r="O3998">
            <v>0</v>
          </cell>
          <cell r="P3998">
            <v>0</v>
          </cell>
          <cell r="Q3998">
            <v>0</v>
          </cell>
          <cell r="R3998">
            <v>-46655.3</v>
          </cell>
          <cell r="S3998">
            <v>-46655.3</v>
          </cell>
          <cell r="T3998" t="str">
            <v>USD</v>
          </cell>
          <cell r="U3998" t="str">
            <v>LIABILITIES</v>
          </cell>
          <cell r="V3998" t="str">
            <v>CURRENT LIAB</v>
          </cell>
        </row>
        <row r="3999">
          <cell r="C3999" t="str">
            <v>J6   G57600J993USD</v>
          </cell>
          <cell r="D3999" t="str">
            <v>DADAB***</v>
          </cell>
          <cell r="E3999" t="str">
            <v>CON PAYABLES</v>
          </cell>
          <cell r="F3999" t="str">
            <v>Balance Sheet</v>
          </cell>
          <cell r="G3999">
            <v>-200969.86</v>
          </cell>
          <cell r="H3999">
            <v>-127651.77</v>
          </cell>
          <cell r="I3999">
            <v>-173205.04</v>
          </cell>
          <cell r="J3999">
            <v>-172016.58</v>
          </cell>
          <cell r="K3999">
            <v>-133739.04999999999</v>
          </cell>
          <cell r="L3999">
            <v>-167808.61</v>
          </cell>
          <cell r="M3999">
            <v>-336258.94</v>
          </cell>
          <cell r="N3999">
            <v>-818913.24</v>
          </cell>
          <cell r="O3999">
            <v>-126154.37</v>
          </cell>
          <cell r="P3999">
            <v>-141672.74</v>
          </cell>
          <cell r="Q3999">
            <v>-171494.92</v>
          </cell>
          <cell r="R3999">
            <v>-150915.13</v>
          </cell>
          <cell r="S3999">
            <v>-2720800.25</v>
          </cell>
          <cell r="T3999" t="str">
            <v>USD</v>
          </cell>
          <cell r="U3999" t="str">
            <v>LIABILITIES</v>
          </cell>
          <cell r="V3999" t="str">
            <v>CURRENT LIAB</v>
          </cell>
        </row>
        <row r="4000">
          <cell r="C4000" t="str">
            <v>J6   G57600JB01USD</v>
          </cell>
          <cell r="D4000" t="str">
            <v>DADAB***</v>
          </cell>
          <cell r="E4000" t="str">
            <v>CON PAYABLES</v>
          </cell>
          <cell r="F4000" t="str">
            <v>Balance Sheet</v>
          </cell>
          <cell r="G4000">
            <v>0.01</v>
          </cell>
          <cell r="H4000">
            <v>0.01</v>
          </cell>
          <cell r="I4000">
            <v>0</v>
          </cell>
          <cell r="J4000">
            <v>0</v>
          </cell>
          <cell r="K4000">
            <v>0</v>
          </cell>
          <cell r="L4000">
            <v>0</v>
          </cell>
          <cell r="M4000">
            <v>-12584.65</v>
          </cell>
          <cell r="N4000">
            <v>-12584.66</v>
          </cell>
          <cell r="O4000">
            <v>-4598.17</v>
          </cell>
          <cell r="P4000">
            <v>-170.09</v>
          </cell>
          <cell r="Q4000">
            <v>459.54</v>
          </cell>
          <cell r="R4000">
            <v>-33758.6</v>
          </cell>
          <cell r="S4000">
            <v>-63236.61</v>
          </cell>
          <cell r="T4000" t="str">
            <v>USD</v>
          </cell>
          <cell r="U4000" t="str">
            <v>LIABILITIES</v>
          </cell>
          <cell r="V4000" t="str">
            <v>CURRENT LIAB</v>
          </cell>
        </row>
        <row r="4001">
          <cell r="C4001" t="str">
            <v>J6   G57600NB93USD</v>
          </cell>
          <cell r="D4001" t="str">
            <v>DADAB***</v>
          </cell>
          <cell r="E4001" t="str">
            <v>CON PAYABLES</v>
          </cell>
          <cell r="F4001" t="str">
            <v>Balance Sheet</v>
          </cell>
          <cell r="G4001">
            <v>258.14999999999998</v>
          </cell>
          <cell r="H4001">
            <v>0</v>
          </cell>
          <cell r="I4001">
            <v>96426.880000000005</v>
          </cell>
          <cell r="J4001">
            <v>163529.39000000001</v>
          </cell>
          <cell r="K4001">
            <v>66756.899999999994</v>
          </cell>
          <cell r="L4001">
            <v>-285955.06</v>
          </cell>
          <cell r="M4001">
            <v>-401793.72</v>
          </cell>
          <cell r="N4001">
            <v>-449624.72</v>
          </cell>
          <cell r="O4001">
            <v>-416585.14</v>
          </cell>
          <cell r="P4001">
            <v>-370558.92</v>
          </cell>
          <cell r="Q4001">
            <v>-399135.96</v>
          </cell>
          <cell r="R4001">
            <v>-345979.93</v>
          </cell>
          <cell r="S4001">
            <v>-2342662.13</v>
          </cell>
          <cell r="T4001" t="str">
            <v>USD</v>
          </cell>
          <cell r="U4001" t="str">
            <v>LIABILITIES</v>
          </cell>
          <cell r="V4001" t="str">
            <v>CURRENT LIAB</v>
          </cell>
        </row>
        <row r="4002">
          <cell r="C4002" t="str">
            <v>J6   G57600NM95USD</v>
          </cell>
          <cell r="D4002" t="str">
            <v>DADAB***</v>
          </cell>
          <cell r="E4002" t="str">
            <v>CON PAYABLES</v>
          </cell>
          <cell r="F4002" t="str">
            <v>Balance Sheet</v>
          </cell>
          <cell r="G4002">
            <v>-30970.48</v>
          </cell>
          <cell r="H4002">
            <v>-47409.82</v>
          </cell>
          <cell r="I4002">
            <v>-16158.62</v>
          </cell>
          <cell r="J4002">
            <v>-33423.279999999999</v>
          </cell>
          <cell r="K4002">
            <v>-18278.11</v>
          </cell>
          <cell r="L4002">
            <v>-18724.61</v>
          </cell>
          <cell r="M4002">
            <v>-17148.52</v>
          </cell>
          <cell r="N4002">
            <v>-16863.689999999999</v>
          </cell>
          <cell r="O4002">
            <v>-16658.900000000001</v>
          </cell>
          <cell r="P4002">
            <v>-17196.77</v>
          </cell>
          <cell r="Q4002">
            <v>-17122.55</v>
          </cell>
          <cell r="R4002">
            <v>-16848.12</v>
          </cell>
          <cell r="S4002">
            <v>-266803.46999999997</v>
          </cell>
          <cell r="T4002" t="str">
            <v>USD</v>
          </cell>
          <cell r="U4002" t="str">
            <v>LIABILITIES</v>
          </cell>
          <cell r="V4002" t="str">
            <v>CURRENT LIAB</v>
          </cell>
        </row>
        <row r="4003">
          <cell r="C4003" t="str">
            <v>J6   G57600PY93USD</v>
          </cell>
          <cell r="D4003" t="str">
            <v>DADAB***</v>
          </cell>
          <cell r="E4003" t="str">
            <v>CON PAYABLES</v>
          </cell>
          <cell r="F4003" t="str">
            <v>Balance Sheet</v>
          </cell>
          <cell r="G4003">
            <v>-26359.360000000001</v>
          </cell>
          <cell r="H4003">
            <v>84762.74</v>
          </cell>
          <cell r="I4003">
            <v>-83738</v>
          </cell>
          <cell r="J4003">
            <v>-47143.519999999997</v>
          </cell>
          <cell r="K4003">
            <v>19053.169999999998</v>
          </cell>
          <cell r="L4003">
            <v>-30385.86</v>
          </cell>
          <cell r="M4003">
            <v>-84501.53</v>
          </cell>
          <cell r="N4003">
            <v>-40237.589999999997</v>
          </cell>
          <cell r="O4003">
            <v>-49116.25</v>
          </cell>
          <cell r="P4003">
            <v>-62785.42</v>
          </cell>
          <cell r="Q4003">
            <v>-37178.94</v>
          </cell>
          <cell r="R4003">
            <v>-37978.29</v>
          </cell>
          <cell r="S4003">
            <v>-395608.85</v>
          </cell>
          <cell r="T4003" t="str">
            <v>USD</v>
          </cell>
          <cell r="U4003" t="str">
            <v>LIABILITIES</v>
          </cell>
          <cell r="V4003" t="str">
            <v>CURRENT LIAB</v>
          </cell>
        </row>
        <row r="4004">
          <cell r="C4004" t="str">
            <v>J6   G57600S301USD</v>
          </cell>
          <cell r="D4004" t="str">
            <v>DADAB***</v>
          </cell>
          <cell r="E4004" t="str">
            <v>CON PAYABLES</v>
          </cell>
          <cell r="F4004" t="str">
            <v>Balance Sheet</v>
          </cell>
          <cell r="G4004">
            <v>-3114885.27</v>
          </cell>
          <cell r="H4004">
            <v>2771866.94</v>
          </cell>
          <cell r="I4004">
            <v>3597644.12</v>
          </cell>
          <cell r="J4004">
            <v>7160482.3799999999</v>
          </cell>
          <cell r="K4004">
            <v>8712246.25</v>
          </cell>
          <cell r="L4004">
            <v>10423929.609999999</v>
          </cell>
          <cell r="M4004">
            <v>11767345.619999999</v>
          </cell>
          <cell r="N4004">
            <v>13353222.6</v>
          </cell>
          <cell r="O4004">
            <v>-3763519.62</v>
          </cell>
          <cell r="P4004">
            <v>-144119.51999999999</v>
          </cell>
          <cell r="Q4004">
            <v>3643687.93</v>
          </cell>
          <cell r="R4004">
            <v>5255401.8899999997</v>
          </cell>
          <cell r="S4004">
            <v>59663302.93</v>
          </cell>
          <cell r="T4004" t="str">
            <v>USD</v>
          </cell>
          <cell r="U4004" t="str">
            <v>LIABILITIES</v>
          </cell>
          <cell r="V4004" t="str">
            <v>CURRENT LIAB</v>
          </cell>
        </row>
        <row r="4005">
          <cell r="C4005" t="str">
            <v>J6   G57600T393USD</v>
          </cell>
          <cell r="D4005" t="str">
            <v>DADAB***</v>
          </cell>
          <cell r="E4005" t="str">
            <v>CON PAYABLES</v>
          </cell>
          <cell r="F4005" t="str">
            <v>Balance Sheet</v>
          </cell>
          <cell r="G4005">
            <v>-0.03</v>
          </cell>
          <cell r="H4005">
            <v>-0.03</v>
          </cell>
          <cell r="I4005">
            <v>-0.03</v>
          </cell>
          <cell r="J4005">
            <v>-0.03</v>
          </cell>
          <cell r="K4005">
            <v>-0.03</v>
          </cell>
          <cell r="L4005">
            <v>-0.03</v>
          </cell>
          <cell r="M4005">
            <v>0</v>
          </cell>
          <cell r="N4005">
            <v>0</v>
          </cell>
          <cell r="O4005">
            <v>0</v>
          </cell>
          <cell r="P4005">
            <v>0</v>
          </cell>
          <cell r="Q4005">
            <v>0</v>
          </cell>
          <cell r="R4005">
            <v>0</v>
          </cell>
          <cell r="S4005">
            <v>-0.18</v>
          </cell>
          <cell r="T4005" t="str">
            <v>USD</v>
          </cell>
          <cell r="U4005" t="str">
            <v>LIABILITIES</v>
          </cell>
          <cell r="V4005" t="str">
            <v>CURRENT LIAB</v>
          </cell>
        </row>
        <row r="4006">
          <cell r="C4006" t="str">
            <v>J6   G57600U295USD</v>
          </cell>
          <cell r="D4006" t="str">
            <v>DADAB***</v>
          </cell>
          <cell r="E4006" t="str">
            <v>CON PAYABLES</v>
          </cell>
          <cell r="F4006" t="str">
            <v>Balance Sheet</v>
          </cell>
          <cell r="G4006">
            <v>-14988.1</v>
          </cell>
          <cell r="H4006">
            <v>-448.48</v>
          </cell>
          <cell r="I4006">
            <v>-23000.59</v>
          </cell>
          <cell r="J4006">
            <v>-11158.58</v>
          </cell>
          <cell r="K4006">
            <v>-20003.45</v>
          </cell>
          <cell r="L4006">
            <v>-12779.09</v>
          </cell>
          <cell r="M4006">
            <v>0.01</v>
          </cell>
          <cell r="N4006">
            <v>-11843.71</v>
          </cell>
          <cell r="O4006">
            <v>-26142.9</v>
          </cell>
          <cell r="P4006">
            <v>-13275.06</v>
          </cell>
          <cell r="Q4006">
            <v>-12426.35</v>
          </cell>
          <cell r="R4006">
            <v>-11832.76</v>
          </cell>
          <cell r="S4006">
            <v>-157899.06</v>
          </cell>
          <cell r="T4006" t="str">
            <v>USD</v>
          </cell>
          <cell r="U4006" t="str">
            <v>LIABILITIES</v>
          </cell>
          <cell r="V4006" t="str">
            <v>CURRENT LIAB</v>
          </cell>
        </row>
        <row r="4007">
          <cell r="C4007" t="str">
            <v>J6   G57600W393USD</v>
          </cell>
          <cell r="D4007" t="str">
            <v>DADAB***</v>
          </cell>
          <cell r="E4007" t="str">
            <v>CON PAYABLES</v>
          </cell>
          <cell r="F4007" t="str">
            <v>Balance Sheet</v>
          </cell>
          <cell r="G4007">
            <v>-0.01</v>
          </cell>
          <cell r="H4007">
            <v>-0.01</v>
          </cell>
          <cell r="I4007">
            <v>-0.01</v>
          </cell>
          <cell r="J4007">
            <v>-0.01</v>
          </cell>
          <cell r="K4007">
            <v>-0.01</v>
          </cell>
          <cell r="L4007">
            <v>0</v>
          </cell>
          <cell r="M4007">
            <v>0</v>
          </cell>
          <cell r="N4007">
            <v>0</v>
          </cell>
          <cell r="O4007">
            <v>0</v>
          </cell>
          <cell r="P4007">
            <v>0</v>
          </cell>
          <cell r="Q4007">
            <v>0</v>
          </cell>
          <cell r="R4007">
            <v>0</v>
          </cell>
          <cell r="S4007">
            <v>-0.05</v>
          </cell>
          <cell r="T4007" t="str">
            <v>USD</v>
          </cell>
          <cell r="U4007" t="str">
            <v>LIABILITIES</v>
          </cell>
          <cell r="V4007" t="str">
            <v>CURRENT LIAB</v>
          </cell>
        </row>
        <row r="4008">
          <cell r="C4008" t="str">
            <v>J6   G57600WI93USD</v>
          </cell>
          <cell r="D4008" t="str">
            <v>DADAB***</v>
          </cell>
          <cell r="E4008" t="str">
            <v>CON PAYABLES</v>
          </cell>
          <cell r="F4008" t="str">
            <v>Balance Sheet</v>
          </cell>
          <cell r="G4008">
            <v>0.05</v>
          </cell>
          <cell r="H4008">
            <v>1048.08</v>
          </cell>
          <cell r="I4008">
            <v>0.04</v>
          </cell>
          <cell r="J4008">
            <v>0.04</v>
          </cell>
          <cell r="K4008">
            <v>0.04</v>
          </cell>
          <cell r="L4008">
            <v>0.04</v>
          </cell>
          <cell r="M4008">
            <v>0</v>
          </cell>
          <cell r="N4008">
            <v>-694.92</v>
          </cell>
          <cell r="O4008">
            <v>0.02</v>
          </cell>
          <cell r="P4008">
            <v>-221.81</v>
          </cell>
          <cell r="Q4008">
            <v>-123.96</v>
          </cell>
          <cell r="R4008">
            <v>-2484.65</v>
          </cell>
          <cell r="S4008">
            <v>-2477.0300000000002</v>
          </cell>
          <cell r="T4008" t="str">
            <v>USD</v>
          </cell>
          <cell r="U4008" t="str">
            <v>LIABILITIES</v>
          </cell>
          <cell r="V4008" t="str">
            <v>CURRENT LIAB</v>
          </cell>
        </row>
        <row r="4009">
          <cell r="C4009" t="str">
            <v>J6   G57600ZH01USD</v>
          </cell>
          <cell r="D4009" t="str">
            <v>DADAB***</v>
          </cell>
          <cell r="E4009" t="str">
            <v>CON PAYABLES</v>
          </cell>
          <cell r="F4009" t="str">
            <v>Balance Sheet</v>
          </cell>
          <cell r="G4009">
            <v>0</v>
          </cell>
          <cell r="H4009">
            <v>0</v>
          </cell>
          <cell r="I4009">
            <v>0</v>
          </cell>
          <cell r="J4009">
            <v>0</v>
          </cell>
          <cell r="K4009">
            <v>0</v>
          </cell>
          <cell r="L4009">
            <v>0</v>
          </cell>
          <cell r="M4009">
            <v>0</v>
          </cell>
          <cell r="N4009">
            <v>0</v>
          </cell>
          <cell r="O4009">
            <v>0</v>
          </cell>
          <cell r="P4009">
            <v>0</v>
          </cell>
          <cell r="Q4009">
            <v>0</v>
          </cell>
          <cell r="R4009">
            <v>0</v>
          </cell>
          <cell r="S4009">
            <v>0</v>
          </cell>
          <cell r="T4009" t="str">
            <v>USD</v>
          </cell>
          <cell r="U4009" t="str">
            <v>LIABILITIES</v>
          </cell>
          <cell r="V4009" t="str">
            <v>CURRENT LIAB</v>
          </cell>
        </row>
        <row r="4010">
          <cell r="C4010" t="str">
            <v>J6   G576200101USD</v>
          </cell>
          <cell r="D4010" t="str">
            <v>DADM****</v>
          </cell>
          <cell r="E4010" t="str">
            <v>CON PAYABLES</v>
          </cell>
          <cell r="F4010" t="str">
            <v>Balance Sheet</v>
          </cell>
          <cell r="G4010">
            <v>-7669.9</v>
          </cell>
          <cell r="H4010">
            <v>-3843.74</v>
          </cell>
          <cell r="I4010">
            <v>7240.66</v>
          </cell>
          <cell r="J4010">
            <v>29984.240000000002</v>
          </cell>
          <cell r="K4010">
            <v>-7235.69</v>
          </cell>
          <cell r="L4010">
            <v>-13003.77</v>
          </cell>
          <cell r="M4010">
            <v>-14364.48</v>
          </cell>
          <cell r="N4010">
            <v>-12914.04</v>
          </cell>
          <cell r="O4010">
            <v>-164260.06</v>
          </cell>
          <cell r="P4010">
            <v>26362.76</v>
          </cell>
          <cell r="Q4010">
            <v>-62960.81</v>
          </cell>
          <cell r="R4010">
            <v>-1021489.5</v>
          </cell>
          <cell r="S4010">
            <v>-1244154.33</v>
          </cell>
          <cell r="T4010" t="str">
            <v>USD</v>
          </cell>
          <cell r="U4010" t="str">
            <v>LIABILITIES</v>
          </cell>
          <cell r="V4010" t="str">
            <v>CURRENT LIAB</v>
          </cell>
        </row>
        <row r="4011">
          <cell r="C4011" t="str">
            <v>J6   G576203401USD</v>
          </cell>
          <cell r="D4011" t="str">
            <v>DADM****</v>
          </cell>
          <cell r="E4011" t="str">
            <v>CON PAYABLES</v>
          </cell>
          <cell r="F4011" t="str">
            <v>Balance Sheet</v>
          </cell>
          <cell r="G4011">
            <v>4739.1899999999996</v>
          </cell>
          <cell r="H4011">
            <v>4739.1899999999996</v>
          </cell>
          <cell r="I4011">
            <v>4739.1899999999996</v>
          </cell>
          <cell r="J4011">
            <v>4739.1899999999996</v>
          </cell>
          <cell r="K4011">
            <v>4739.1899999999996</v>
          </cell>
          <cell r="L4011">
            <v>-36430.17</v>
          </cell>
          <cell r="M4011">
            <v>-37996.269999999997</v>
          </cell>
          <cell r="N4011">
            <v>-43284.07</v>
          </cell>
          <cell r="O4011">
            <v>-48571.88</v>
          </cell>
          <cell r="P4011">
            <v>-845890.79</v>
          </cell>
          <cell r="Q4011">
            <v>-1020582.47</v>
          </cell>
          <cell r="R4011">
            <v>-1095759.1399999999</v>
          </cell>
          <cell r="S4011">
            <v>-3104818.84</v>
          </cell>
          <cell r="T4011" t="str">
            <v>USD</v>
          </cell>
          <cell r="U4011" t="str">
            <v>LIABILITIES</v>
          </cell>
          <cell r="V4011" t="str">
            <v>CURRENT LIAB</v>
          </cell>
        </row>
        <row r="4012">
          <cell r="C4012" t="str">
            <v>J6   G576203495USD</v>
          </cell>
          <cell r="D4012" t="str">
            <v>DADM****</v>
          </cell>
          <cell r="E4012" t="str">
            <v>CON PAYABLES</v>
          </cell>
          <cell r="F4012" t="str">
            <v>Balance Sheet</v>
          </cell>
          <cell r="G4012">
            <v>27451.040000000001</v>
          </cell>
          <cell r="H4012">
            <v>27166.09</v>
          </cell>
          <cell r="I4012">
            <v>27566.37</v>
          </cell>
          <cell r="J4012">
            <v>28632.44</v>
          </cell>
          <cell r="K4012">
            <v>-4739.3</v>
          </cell>
          <cell r="L4012">
            <v>-4739.28</v>
          </cell>
          <cell r="M4012">
            <v>41028.730000000003</v>
          </cell>
          <cell r="N4012">
            <v>281106.32</v>
          </cell>
          <cell r="O4012">
            <v>179671.38</v>
          </cell>
          <cell r="P4012">
            <v>190864.51</v>
          </cell>
          <cell r="Q4012">
            <v>195475.71</v>
          </cell>
          <cell r="R4012">
            <v>1141185.71</v>
          </cell>
          <cell r="S4012">
            <v>2130669.7199999997</v>
          </cell>
          <cell r="T4012" t="str">
            <v>USD</v>
          </cell>
          <cell r="U4012" t="str">
            <v>LIABILITIES</v>
          </cell>
          <cell r="V4012" t="str">
            <v>CURRENT LIAB</v>
          </cell>
        </row>
        <row r="4013">
          <cell r="C4013" t="str">
            <v>J6   G576203601USD</v>
          </cell>
          <cell r="D4013" t="str">
            <v>DADM****</v>
          </cell>
          <cell r="E4013" t="str">
            <v>CON PAYABLES</v>
          </cell>
          <cell r="F4013" t="str">
            <v>Balance Sheet</v>
          </cell>
          <cell r="G4013">
            <v>0</v>
          </cell>
          <cell r="H4013">
            <v>0</v>
          </cell>
          <cell r="I4013">
            <v>0</v>
          </cell>
          <cell r="J4013">
            <v>0</v>
          </cell>
          <cell r="K4013">
            <v>0</v>
          </cell>
          <cell r="L4013">
            <v>0.01</v>
          </cell>
          <cell r="M4013">
            <v>-1469.93</v>
          </cell>
          <cell r="N4013">
            <v>-1469.94</v>
          </cell>
          <cell r="O4013">
            <v>-1469.94</v>
          </cell>
          <cell r="P4013">
            <v>-262907.34000000003</v>
          </cell>
          <cell r="Q4013">
            <v>-74428.19</v>
          </cell>
          <cell r="R4013">
            <v>-9700.52</v>
          </cell>
          <cell r="S4013">
            <v>-351445.85000000003</v>
          </cell>
          <cell r="T4013" t="str">
            <v>USD</v>
          </cell>
          <cell r="U4013" t="str">
            <v>LIABILITIES</v>
          </cell>
          <cell r="V4013" t="str">
            <v>CURRENT LIAB</v>
          </cell>
        </row>
        <row r="4014">
          <cell r="C4014" t="str">
            <v>J6   G57620AM01USD</v>
          </cell>
          <cell r="D4014" t="str">
            <v>DADM****</v>
          </cell>
          <cell r="E4014" t="str">
            <v>CON PAYABLES</v>
          </cell>
          <cell r="F4014" t="str">
            <v>Balance Sheet</v>
          </cell>
          <cell r="G4014">
            <v>-1528.03</v>
          </cell>
          <cell r="H4014">
            <v>207447.25</v>
          </cell>
          <cell r="I4014">
            <v>72289.31</v>
          </cell>
          <cell r="J4014">
            <v>76342.539999999994</v>
          </cell>
          <cell r="K4014">
            <v>-0.01</v>
          </cell>
          <cell r="L4014">
            <v>-0.01</v>
          </cell>
          <cell r="M4014">
            <v>-159358.84</v>
          </cell>
          <cell r="N4014">
            <v>-159358.84</v>
          </cell>
          <cell r="O4014">
            <v>0</v>
          </cell>
          <cell r="P4014">
            <v>0</v>
          </cell>
          <cell r="Q4014">
            <v>0</v>
          </cell>
          <cell r="R4014">
            <v>0</v>
          </cell>
          <cell r="S4014">
            <v>35833.369999999995</v>
          </cell>
          <cell r="T4014" t="str">
            <v>USD</v>
          </cell>
          <cell r="U4014" t="str">
            <v>LIABILITIES</v>
          </cell>
          <cell r="V4014" t="str">
            <v>CURRENT LIAB</v>
          </cell>
        </row>
        <row r="4015">
          <cell r="C4015" t="str">
            <v>J6   G57620AO01USD</v>
          </cell>
          <cell r="D4015" t="str">
            <v>DADM****</v>
          </cell>
          <cell r="E4015" t="str">
            <v>CON PAYABLES</v>
          </cell>
          <cell r="F4015" t="str">
            <v>Balance Sheet</v>
          </cell>
          <cell r="G4015">
            <v>0</v>
          </cell>
          <cell r="H4015">
            <v>649.04999999999995</v>
          </cell>
          <cell r="I4015">
            <v>0</v>
          </cell>
          <cell r="J4015">
            <v>0</v>
          </cell>
          <cell r="K4015">
            <v>0</v>
          </cell>
          <cell r="L4015">
            <v>0</v>
          </cell>
          <cell r="M4015">
            <v>0</v>
          </cell>
          <cell r="N4015">
            <v>0</v>
          </cell>
          <cell r="O4015">
            <v>0</v>
          </cell>
          <cell r="P4015">
            <v>0</v>
          </cell>
          <cell r="Q4015">
            <v>0</v>
          </cell>
          <cell r="R4015">
            <v>0</v>
          </cell>
          <cell r="S4015">
            <v>649.04999999999995</v>
          </cell>
          <cell r="T4015" t="str">
            <v>USD</v>
          </cell>
          <cell r="U4015" t="str">
            <v>LIABILITIES</v>
          </cell>
          <cell r="V4015" t="str">
            <v>CURRENT LIAB</v>
          </cell>
        </row>
        <row r="4016">
          <cell r="C4016" t="str">
            <v>J6   G57620AX01USD</v>
          </cell>
          <cell r="D4016" t="str">
            <v>DADM****</v>
          </cell>
          <cell r="E4016" t="str">
            <v>CON PAYABLES</v>
          </cell>
          <cell r="F4016" t="str">
            <v>Balance Sheet</v>
          </cell>
          <cell r="G4016">
            <v>0.01</v>
          </cell>
          <cell r="H4016">
            <v>0</v>
          </cell>
          <cell r="I4016">
            <v>0</v>
          </cell>
          <cell r="J4016">
            <v>0.01</v>
          </cell>
          <cell r="K4016">
            <v>0</v>
          </cell>
          <cell r="L4016">
            <v>0</v>
          </cell>
          <cell r="M4016">
            <v>-0.01</v>
          </cell>
          <cell r="N4016">
            <v>0</v>
          </cell>
          <cell r="O4016">
            <v>0</v>
          </cell>
          <cell r="P4016">
            <v>0</v>
          </cell>
          <cell r="Q4016">
            <v>0</v>
          </cell>
          <cell r="R4016">
            <v>-0.02</v>
          </cell>
          <cell r="S4016">
            <v>-0.01</v>
          </cell>
          <cell r="T4016" t="str">
            <v>USD</v>
          </cell>
          <cell r="U4016" t="str">
            <v>LIABILITIES</v>
          </cell>
          <cell r="V4016" t="str">
            <v>CURRENT LIAB</v>
          </cell>
        </row>
        <row r="4017">
          <cell r="C4017" t="str">
            <v>J6   G57620BU01USD</v>
          </cell>
          <cell r="D4017" t="str">
            <v>DADM****</v>
          </cell>
          <cell r="E4017" t="str">
            <v>CON PAYABLES</v>
          </cell>
          <cell r="F4017" t="str">
            <v>Balance Sheet</v>
          </cell>
          <cell r="G4017">
            <v>-0.01</v>
          </cell>
          <cell r="H4017">
            <v>-0.01</v>
          </cell>
          <cell r="I4017">
            <v>0.02</v>
          </cell>
          <cell r="J4017">
            <v>0.02</v>
          </cell>
          <cell r="K4017">
            <v>0.01</v>
          </cell>
          <cell r="L4017">
            <v>0.01</v>
          </cell>
          <cell r="M4017">
            <v>0.02</v>
          </cell>
          <cell r="N4017">
            <v>0</v>
          </cell>
          <cell r="O4017">
            <v>0</v>
          </cell>
          <cell r="P4017">
            <v>0</v>
          </cell>
          <cell r="Q4017">
            <v>0</v>
          </cell>
          <cell r="R4017">
            <v>0</v>
          </cell>
          <cell r="S4017">
            <v>0.06</v>
          </cell>
          <cell r="T4017" t="str">
            <v>USD</v>
          </cell>
          <cell r="U4017" t="str">
            <v>LIABILITIES</v>
          </cell>
          <cell r="V4017" t="str">
            <v>CURRENT LIAB</v>
          </cell>
        </row>
        <row r="4018">
          <cell r="C4018" t="str">
            <v>J6   G57620DX01USD</v>
          </cell>
          <cell r="D4018" t="str">
            <v>DADM****</v>
          </cell>
          <cell r="E4018" t="str">
            <v>CON PAYABLES</v>
          </cell>
          <cell r="F4018" t="str">
            <v>Balance Sheet</v>
          </cell>
          <cell r="G4018">
            <v>-2433.44</v>
          </cell>
          <cell r="H4018">
            <v>-25958.23</v>
          </cell>
          <cell r="I4018">
            <v>-50286.01</v>
          </cell>
          <cell r="J4018">
            <v>-76383.25</v>
          </cell>
          <cell r="K4018">
            <v>910</v>
          </cell>
          <cell r="L4018">
            <v>-16031.6</v>
          </cell>
          <cell r="M4018">
            <v>-34006.21</v>
          </cell>
          <cell r="N4018">
            <v>-239604.77</v>
          </cell>
          <cell r="O4018">
            <v>-46757.36</v>
          </cell>
          <cell r="P4018">
            <v>-248211.38</v>
          </cell>
          <cell r="Q4018">
            <v>-150807.28</v>
          </cell>
          <cell r="R4018">
            <v>-60541.3</v>
          </cell>
          <cell r="S4018">
            <v>-950110.83000000007</v>
          </cell>
          <cell r="T4018" t="str">
            <v>USD</v>
          </cell>
          <cell r="U4018" t="str">
            <v>LIABILITIES</v>
          </cell>
          <cell r="V4018" t="str">
            <v>CURRENT LIAB</v>
          </cell>
        </row>
        <row r="4019">
          <cell r="C4019" t="str">
            <v>J6   G57620EH01USD</v>
          </cell>
          <cell r="D4019" t="str">
            <v>DADM****</v>
          </cell>
          <cell r="E4019" t="str">
            <v>CON PAYABLES</v>
          </cell>
          <cell r="F4019" t="str">
            <v>Balance Sheet</v>
          </cell>
          <cell r="G4019">
            <v>-0.01</v>
          </cell>
          <cell r="H4019">
            <v>-0.01</v>
          </cell>
          <cell r="I4019">
            <v>0</v>
          </cell>
          <cell r="J4019">
            <v>0</v>
          </cell>
          <cell r="K4019">
            <v>0</v>
          </cell>
          <cell r="L4019">
            <v>0</v>
          </cell>
          <cell r="M4019">
            <v>0</v>
          </cell>
          <cell r="N4019">
            <v>0</v>
          </cell>
          <cell r="O4019">
            <v>0</v>
          </cell>
          <cell r="P4019">
            <v>0</v>
          </cell>
          <cell r="Q4019">
            <v>0</v>
          </cell>
          <cell r="R4019">
            <v>0</v>
          </cell>
          <cell r="S4019">
            <v>-0.02</v>
          </cell>
          <cell r="T4019" t="str">
            <v>USD</v>
          </cell>
          <cell r="U4019" t="str">
            <v>LIABILITIES</v>
          </cell>
          <cell r="V4019" t="str">
            <v>CURRENT LIAB</v>
          </cell>
        </row>
        <row r="4020">
          <cell r="C4020" t="str">
            <v>J6   G57620EI01USD</v>
          </cell>
          <cell r="D4020" t="str">
            <v>DADM****</v>
          </cell>
          <cell r="E4020" t="str">
            <v>CON PAYABLES</v>
          </cell>
          <cell r="F4020" t="str">
            <v>Balance Sheet</v>
          </cell>
          <cell r="G4020">
            <v>-0.04</v>
          </cell>
          <cell r="H4020">
            <v>-0.04</v>
          </cell>
          <cell r="I4020">
            <v>0</v>
          </cell>
          <cell r="J4020">
            <v>0.02</v>
          </cell>
          <cell r="K4020">
            <v>0.01</v>
          </cell>
          <cell r="L4020">
            <v>0.01</v>
          </cell>
          <cell r="M4020">
            <v>0</v>
          </cell>
          <cell r="N4020">
            <v>0</v>
          </cell>
          <cell r="O4020">
            <v>0.01</v>
          </cell>
          <cell r="P4020">
            <v>-0.01</v>
          </cell>
          <cell r="Q4020">
            <v>-0.01</v>
          </cell>
          <cell r="R4020">
            <v>-0.01</v>
          </cell>
          <cell r="S4020">
            <v>-0.06</v>
          </cell>
          <cell r="T4020" t="str">
            <v>USD</v>
          </cell>
          <cell r="U4020" t="str">
            <v>LIABILITIES</v>
          </cell>
          <cell r="V4020" t="str">
            <v>CURRENT LIAB</v>
          </cell>
        </row>
        <row r="4021">
          <cell r="C4021" t="str">
            <v>J6   G57620FD01USD</v>
          </cell>
          <cell r="D4021" t="str">
            <v>DADM****</v>
          </cell>
          <cell r="E4021" t="str">
            <v>CON PAYABLES</v>
          </cell>
          <cell r="F4021" t="str">
            <v>Balance Sheet</v>
          </cell>
          <cell r="G4021">
            <v>0</v>
          </cell>
          <cell r="H4021">
            <v>0</v>
          </cell>
          <cell r="I4021">
            <v>0</v>
          </cell>
          <cell r="J4021">
            <v>0</v>
          </cell>
          <cell r="K4021">
            <v>0</v>
          </cell>
          <cell r="L4021">
            <v>0</v>
          </cell>
          <cell r="M4021">
            <v>0</v>
          </cell>
          <cell r="N4021">
            <v>0</v>
          </cell>
          <cell r="O4021">
            <v>-159358.84</v>
          </cell>
          <cell r="P4021">
            <v>-159358.84</v>
          </cell>
          <cell r="Q4021">
            <v>-159358.82999999999</v>
          </cell>
          <cell r="R4021">
            <v>-159358.82999999999</v>
          </cell>
          <cell r="S4021">
            <v>-637435.34</v>
          </cell>
          <cell r="T4021" t="str">
            <v>USD</v>
          </cell>
          <cell r="U4021" t="str">
            <v>LIABILITIES</v>
          </cell>
          <cell r="V4021" t="str">
            <v>CURRENT LIAB</v>
          </cell>
        </row>
        <row r="4022">
          <cell r="C4022" t="str">
            <v>J6   G57620FZ01USD</v>
          </cell>
          <cell r="D4022" t="str">
            <v>DADM****</v>
          </cell>
          <cell r="E4022" t="str">
            <v>CON PAYABLES</v>
          </cell>
          <cell r="F4022" t="str">
            <v>Balance Sheet</v>
          </cell>
          <cell r="G4022">
            <v>-0.06</v>
          </cell>
          <cell r="H4022">
            <v>-0.04</v>
          </cell>
          <cell r="I4022">
            <v>-0.05</v>
          </cell>
          <cell r="J4022">
            <v>-0.05</v>
          </cell>
          <cell r="K4022">
            <v>-0.02</v>
          </cell>
          <cell r="L4022">
            <v>0.01</v>
          </cell>
          <cell r="M4022">
            <v>-0.01</v>
          </cell>
          <cell r="N4022">
            <v>0.01</v>
          </cell>
          <cell r="O4022">
            <v>-0.01</v>
          </cell>
          <cell r="P4022">
            <v>-0.01</v>
          </cell>
          <cell r="Q4022">
            <v>-0.01</v>
          </cell>
          <cell r="R4022">
            <v>0</v>
          </cell>
          <cell r="S4022">
            <v>-0.24000000000000002</v>
          </cell>
          <cell r="T4022" t="str">
            <v>USD</v>
          </cell>
          <cell r="U4022" t="str">
            <v>LIABILITIES</v>
          </cell>
          <cell r="V4022" t="str">
            <v>CURRENT LIAB</v>
          </cell>
        </row>
        <row r="4023">
          <cell r="C4023" t="str">
            <v>J6   G57620GZ01USD</v>
          </cell>
          <cell r="D4023" t="str">
            <v>DADM****</v>
          </cell>
          <cell r="E4023" t="str">
            <v>CON PAYABLES</v>
          </cell>
          <cell r="F4023" t="str">
            <v>Balance Sheet</v>
          </cell>
          <cell r="G4023">
            <v>2.09</v>
          </cell>
          <cell r="H4023">
            <v>2.09</v>
          </cell>
          <cell r="I4023">
            <v>2.09</v>
          </cell>
          <cell r="J4023">
            <v>0</v>
          </cell>
          <cell r="K4023">
            <v>0</v>
          </cell>
          <cell r="L4023">
            <v>0</v>
          </cell>
          <cell r="M4023">
            <v>0</v>
          </cell>
          <cell r="N4023">
            <v>0</v>
          </cell>
          <cell r="O4023">
            <v>0</v>
          </cell>
          <cell r="P4023">
            <v>0</v>
          </cell>
          <cell r="Q4023">
            <v>0</v>
          </cell>
          <cell r="R4023">
            <v>0</v>
          </cell>
          <cell r="S4023">
            <v>6.27</v>
          </cell>
          <cell r="T4023" t="str">
            <v>USD</v>
          </cell>
          <cell r="U4023" t="str">
            <v>LIABILITIES</v>
          </cell>
          <cell r="V4023" t="str">
            <v>CURRENT LIAB</v>
          </cell>
        </row>
        <row r="4024">
          <cell r="C4024" t="str">
            <v>J6   G57620J901USD</v>
          </cell>
          <cell r="D4024" t="str">
            <v>DADM****</v>
          </cell>
          <cell r="E4024" t="str">
            <v>CON PAYABLES</v>
          </cell>
          <cell r="F4024" t="str">
            <v>Balance Sheet</v>
          </cell>
          <cell r="G4024">
            <v>-0.01</v>
          </cell>
          <cell r="H4024">
            <v>-0.01</v>
          </cell>
          <cell r="I4024">
            <v>0</v>
          </cell>
          <cell r="J4024">
            <v>0</v>
          </cell>
          <cell r="K4024">
            <v>0</v>
          </cell>
          <cell r="L4024">
            <v>0</v>
          </cell>
          <cell r="M4024">
            <v>0</v>
          </cell>
          <cell r="N4024">
            <v>0</v>
          </cell>
          <cell r="O4024">
            <v>0</v>
          </cell>
          <cell r="P4024">
            <v>0</v>
          </cell>
          <cell r="Q4024">
            <v>0</v>
          </cell>
          <cell r="R4024">
            <v>0</v>
          </cell>
          <cell r="S4024">
            <v>-0.02</v>
          </cell>
          <cell r="T4024" t="str">
            <v>USD</v>
          </cell>
          <cell r="U4024" t="str">
            <v>LIABILITIES</v>
          </cell>
          <cell r="V4024" t="str">
            <v>CURRENT LIAB</v>
          </cell>
        </row>
        <row r="4025">
          <cell r="C4025" t="str">
            <v>J6   G57620NB01USD</v>
          </cell>
          <cell r="D4025" t="str">
            <v>DADM****</v>
          </cell>
          <cell r="E4025" t="str">
            <v>CON PAYABLES</v>
          </cell>
          <cell r="F4025" t="str">
            <v>Balance Sheet</v>
          </cell>
          <cell r="G4025">
            <v>-0.01</v>
          </cell>
          <cell r="H4025">
            <v>-0.01</v>
          </cell>
          <cell r="I4025">
            <v>-1202.4000000000001</v>
          </cell>
          <cell r="J4025">
            <v>-1202.3900000000001</v>
          </cell>
          <cell r="K4025">
            <v>-1202.3900000000001</v>
          </cell>
          <cell r="L4025">
            <v>-1202.4000000000001</v>
          </cell>
          <cell r="M4025">
            <v>0.01</v>
          </cell>
          <cell r="N4025">
            <v>-1522.48</v>
          </cell>
          <cell r="O4025">
            <v>-1718.48</v>
          </cell>
          <cell r="P4025">
            <v>-1718.48</v>
          </cell>
          <cell r="Q4025">
            <v>-1792.93</v>
          </cell>
          <cell r="R4025">
            <v>-8027.98</v>
          </cell>
          <cell r="S4025">
            <v>-19589.939999999999</v>
          </cell>
          <cell r="T4025" t="str">
            <v>USD</v>
          </cell>
          <cell r="U4025" t="str">
            <v>LIABILITIES</v>
          </cell>
          <cell r="V4025" t="str">
            <v>CURRENT LIAB</v>
          </cell>
        </row>
        <row r="4026">
          <cell r="C4026" t="str">
            <v>J6   G57620NB93USD</v>
          </cell>
          <cell r="D4026" t="str">
            <v>DADM****</v>
          </cell>
          <cell r="E4026" t="str">
            <v>CON PAYABLES</v>
          </cell>
          <cell r="F4026" t="str">
            <v>Balance Sheet</v>
          </cell>
          <cell r="G4026">
            <v>0</v>
          </cell>
          <cell r="H4026">
            <v>-91301.119999999995</v>
          </cell>
          <cell r="I4026">
            <v>-230535.49</v>
          </cell>
          <cell r="J4026">
            <v>-328688.8</v>
          </cell>
          <cell r="K4026">
            <v>-350335.82</v>
          </cell>
          <cell r="L4026">
            <v>70939.25</v>
          </cell>
          <cell r="M4026">
            <v>71026.28</v>
          </cell>
          <cell r="N4026">
            <v>0</v>
          </cell>
          <cell r="O4026">
            <v>0</v>
          </cell>
          <cell r="P4026">
            <v>0</v>
          </cell>
          <cell r="Q4026">
            <v>0</v>
          </cell>
          <cell r="R4026">
            <v>0</v>
          </cell>
          <cell r="S4026">
            <v>-858895.7</v>
          </cell>
          <cell r="T4026" t="str">
            <v>USD</v>
          </cell>
          <cell r="U4026" t="str">
            <v>LIABILITIES</v>
          </cell>
          <cell r="V4026" t="str">
            <v>CURRENT LIAB</v>
          </cell>
        </row>
        <row r="4027">
          <cell r="C4027" t="str">
            <v>J6   G57620PY01USD</v>
          </cell>
          <cell r="D4027" t="str">
            <v>DADM****</v>
          </cell>
          <cell r="E4027" t="str">
            <v>CON PAYABLES</v>
          </cell>
          <cell r="F4027" t="str">
            <v>Balance Sheet</v>
          </cell>
          <cell r="G4027">
            <v>0.01</v>
          </cell>
          <cell r="H4027">
            <v>0.01</v>
          </cell>
          <cell r="I4027">
            <v>0</v>
          </cell>
          <cell r="J4027">
            <v>0</v>
          </cell>
          <cell r="K4027">
            <v>0</v>
          </cell>
          <cell r="L4027">
            <v>0</v>
          </cell>
          <cell r="M4027">
            <v>0</v>
          </cell>
          <cell r="N4027">
            <v>-0.03</v>
          </cell>
          <cell r="O4027">
            <v>-0.03</v>
          </cell>
          <cell r="P4027">
            <v>0</v>
          </cell>
          <cell r="Q4027">
            <v>0</v>
          </cell>
          <cell r="R4027">
            <v>0</v>
          </cell>
          <cell r="S4027">
            <v>-3.9999999999999994E-2</v>
          </cell>
          <cell r="T4027" t="str">
            <v>USD</v>
          </cell>
          <cell r="U4027" t="str">
            <v>LIABILITIES</v>
          </cell>
          <cell r="V4027" t="str">
            <v>CURRENT LIAB</v>
          </cell>
        </row>
        <row r="4028">
          <cell r="C4028" t="str">
            <v>J6   G57620S301USD</v>
          </cell>
          <cell r="D4028" t="str">
            <v>DADM****</v>
          </cell>
          <cell r="E4028" t="str">
            <v>CON PAYABLES</v>
          </cell>
          <cell r="F4028" t="str">
            <v>Balance Sheet</v>
          </cell>
          <cell r="G4028">
            <v>2102950.69</v>
          </cell>
          <cell r="H4028">
            <v>-1397609.95</v>
          </cell>
          <cell r="I4028">
            <v>396187.59</v>
          </cell>
          <cell r="J4028">
            <v>258821.86</v>
          </cell>
          <cell r="K4028">
            <v>624517.77</v>
          </cell>
          <cell r="L4028">
            <v>381565.33</v>
          </cell>
          <cell r="M4028">
            <v>196604.64</v>
          </cell>
          <cell r="N4028">
            <v>349244.39</v>
          </cell>
          <cell r="O4028">
            <v>71910.34</v>
          </cell>
          <cell r="P4028">
            <v>68610.460000000006</v>
          </cell>
          <cell r="Q4028">
            <v>-77699.72</v>
          </cell>
          <cell r="R4028">
            <v>-742717.95</v>
          </cell>
          <cell r="S4028">
            <v>2232385.4500000002</v>
          </cell>
          <cell r="T4028" t="str">
            <v>USD</v>
          </cell>
          <cell r="U4028" t="str">
            <v>LIABILITIES</v>
          </cell>
          <cell r="V4028" t="str">
            <v>CURRENT LIAB</v>
          </cell>
        </row>
        <row r="4029">
          <cell r="C4029" t="str">
            <v>J6   G57620YB93USD</v>
          </cell>
          <cell r="D4029" t="str">
            <v>DADM****</v>
          </cell>
          <cell r="E4029" t="str">
            <v>CON PAYABLES</v>
          </cell>
          <cell r="F4029" t="str">
            <v>Balance Sheet</v>
          </cell>
          <cell r="G4029">
            <v>0</v>
          </cell>
          <cell r="H4029">
            <v>0</v>
          </cell>
          <cell r="I4029">
            <v>0</v>
          </cell>
          <cell r="J4029">
            <v>0</v>
          </cell>
          <cell r="K4029">
            <v>0</v>
          </cell>
          <cell r="L4029">
            <v>0</v>
          </cell>
          <cell r="M4029">
            <v>0</v>
          </cell>
          <cell r="N4029">
            <v>0</v>
          </cell>
          <cell r="O4029">
            <v>0</v>
          </cell>
          <cell r="P4029">
            <v>-73896.460000000006</v>
          </cell>
          <cell r="Q4029">
            <v>-108358.59</v>
          </cell>
          <cell r="R4029">
            <v>-31078.66</v>
          </cell>
          <cell r="S4029">
            <v>-213333.71</v>
          </cell>
          <cell r="T4029" t="str">
            <v>USD</v>
          </cell>
          <cell r="U4029" t="str">
            <v>LIABILITIES</v>
          </cell>
          <cell r="V4029" t="str">
            <v>CURRENT LIAB</v>
          </cell>
        </row>
        <row r="4030">
          <cell r="C4030" t="str">
            <v>J6   G57620YR01USD</v>
          </cell>
          <cell r="D4030" t="str">
            <v>DADM****</v>
          </cell>
          <cell r="E4030" t="str">
            <v>CON PAYABLES</v>
          </cell>
          <cell r="F4030" t="str">
            <v>Balance Sheet</v>
          </cell>
          <cell r="G4030">
            <v>-0.01</v>
          </cell>
          <cell r="H4030">
            <v>-0.01</v>
          </cell>
          <cell r="I4030">
            <v>-0.01</v>
          </cell>
          <cell r="J4030">
            <v>-0.01</v>
          </cell>
          <cell r="K4030">
            <v>-0.01</v>
          </cell>
          <cell r="L4030">
            <v>-0.01</v>
          </cell>
          <cell r="M4030">
            <v>-0.01</v>
          </cell>
          <cell r="N4030">
            <v>-0.01</v>
          </cell>
          <cell r="O4030">
            <v>-0.01</v>
          </cell>
          <cell r="P4030">
            <v>0</v>
          </cell>
          <cell r="Q4030">
            <v>0</v>
          </cell>
          <cell r="R4030">
            <v>0</v>
          </cell>
          <cell r="S4030">
            <v>-0.09</v>
          </cell>
          <cell r="T4030" t="str">
            <v>USD</v>
          </cell>
          <cell r="U4030" t="str">
            <v>LIABILITIES</v>
          </cell>
          <cell r="V4030" t="str">
            <v>CURRENT LIAB</v>
          </cell>
        </row>
        <row r="4031">
          <cell r="C4031" t="str">
            <v>J6   G576500101USD</v>
          </cell>
          <cell r="D4031" t="str">
            <v>DADAB***</v>
          </cell>
          <cell r="E4031" t="str">
            <v>CON PAYABLES</v>
          </cell>
          <cell r="F4031" t="str">
            <v>Balance Sheet</v>
          </cell>
          <cell r="G4031">
            <v>-1270419.81</v>
          </cell>
          <cell r="H4031">
            <v>-1322438.75</v>
          </cell>
          <cell r="I4031">
            <v>-1373961.92</v>
          </cell>
          <cell r="J4031">
            <v>-1411268.15</v>
          </cell>
          <cell r="K4031">
            <v>-25480.74</v>
          </cell>
          <cell r="L4031">
            <v>-46665.71</v>
          </cell>
          <cell r="M4031">
            <v>-75266.600000000006</v>
          </cell>
          <cell r="N4031">
            <v>-102522.86</v>
          </cell>
          <cell r="O4031">
            <v>-128950.49</v>
          </cell>
          <cell r="P4031">
            <v>-310144.62</v>
          </cell>
          <cell r="Q4031">
            <v>-298850.15000000002</v>
          </cell>
          <cell r="R4031">
            <v>-376024.52</v>
          </cell>
          <cell r="S4031">
            <v>-6741994.3200000003</v>
          </cell>
          <cell r="T4031" t="str">
            <v>USD</v>
          </cell>
          <cell r="U4031" t="str">
            <v>LIABILITIES</v>
          </cell>
          <cell r="V4031" t="str">
            <v>CURRENT LIAB</v>
          </cell>
        </row>
        <row r="4032">
          <cell r="C4032" t="str">
            <v>J6   G576503601USD</v>
          </cell>
          <cell r="D4032" t="str">
            <v>DADAB***</v>
          </cell>
          <cell r="E4032" t="str">
            <v>CON PAYABLES</v>
          </cell>
          <cell r="F4032" t="str">
            <v>Balance Sheet</v>
          </cell>
          <cell r="G4032">
            <v>0.03</v>
          </cell>
          <cell r="H4032">
            <v>-5254.9</v>
          </cell>
          <cell r="I4032">
            <v>-5254.9</v>
          </cell>
          <cell r="J4032">
            <v>0.04</v>
          </cell>
          <cell r="K4032">
            <v>0.04</v>
          </cell>
          <cell r="L4032">
            <v>0.03</v>
          </cell>
          <cell r="M4032">
            <v>0</v>
          </cell>
          <cell r="N4032">
            <v>0</v>
          </cell>
          <cell r="O4032">
            <v>0</v>
          </cell>
          <cell r="P4032">
            <v>0</v>
          </cell>
          <cell r="Q4032">
            <v>-302387.39</v>
          </cell>
          <cell r="R4032">
            <v>-375345.59</v>
          </cell>
          <cell r="S4032">
            <v>-688242.64</v>
          </cell>
          <cell r="T4032" t="str">
            <v>USD</v>
          </cell>
          <cell r="U4032" t="str">
            <v>LIABILITIES</v>
          </cell>
          <cell r="V4032" t="str">
            <v>CURRENT LIAB</v>
          </cell>
        </row>
        <row r="4033">
          <cell r="C4033" t="str">
            <v>J6   G576503693USD</v>
          </cell>
          <cell r="D4033" t="str">
            <v>DADAB***</v>
          </cell>
          <cell r="E4033" t="str">
            <v>CON PAYABLES</v>
          </cell>
          <cell r="F4033" t="str">
            <v>Balance Sheet</v>
          </cell>
          <cell r="G4033">
            <v>0.01</v>
          </cell>
          <cell r="H4033">
            <v>0.01</v>
          </cell>
          <cell r="I4033">
            <v>-8295.23</v>
          </cell>
          <cell r="J4033">
            <v>-21177.7</v>
          </cell>
          <cell r="K4033">
            <v>0</v>
          </cell>
          <cell r="L4033">
            <v>-6619.96</v>
          </cell>
          <cell r="M4033">
            <v>-11243.03</v>
          </cell>
          <cell r="N4033">
            <v>-18400.509999999998</v>
          </cell>
          <cell r="O4033">
            <v>-18799.64</v>
          </cell>
          <cell r="P4033">
            <v>-28954.44</v>
          </cell>
          <cell r="Q4033">
            <v>-32760.23</v>
          </cell>
          <cell r="R4033">
            <v>-42297.42</v>
          </cell>
          <cell r="S4033">
            <v>-188548.14</v>
          </cell>
          <cell r="T4033" t="str">
            <v>USD</v>
          </cell>
          <cell r="U4033" t="str">
            <v>LIABILITIES</v>
          </cell>
          <cell r="V4033" t="str">
            <v>CURRENT LIAB</v>
          </cell>
        </row>
        <row r="4034">
          <cell r="C4034" t="str">
            <v>J6   G576503695USD</v>
          </cell>
          <cell r="D4034" t="str">
            <v>DADAB***</v>
          </cell>
          <cell r="E4034" t="str">
            <v>CON PAYABLES</v>
          </cell>
          <cell r="F4034" t="str">
            <v>Balance Sheet</v>
          </cell>
          <cell r="G4034">
            <v>0</v>
          </cell>
          <cell r="H4034">
            <v>0</v>
          </cell>
          <cell r="I4034">
            <v>0</v>
          </cell>
          <cell r="J4034">
            <v>0</v>
          </cell>
          <cell r="K4034">
            <v>0</v>
          </cell>
          <cell r="L4034">
            <v>-5007.29</v>
          </cell>
          <cell r="M4034">
            <v>-4990.2</v>
          </cell>
          <cell r="N4034">
            <v>-4907.3100000000004</v>
          </cell>
          <cell r="O4034">
            <v>-4847.72</v>
          </cell>
          <cell r="P4034">
            <v>-8064.67</v>
          </cell>
          <cell r="Q4034">
            <v>-8441.65</v>
          </cell>
          <cell r="R4034">
            <v>-8914.1299999999992</v>
          </cell>
          <cell r="S4034">
            <v>-45172.97</v>
          </cell>
          <cell r="T4034" t="str">
            <v>USD</v>
          </cell>
          <cell r="U4034" t="str">
            <v>LIABILITIES</v>
          </cell>
          <cell r="V4034" t="str">
            <v>CURRENT LIAB</v>
          </cell>
        </row>
        <row r="4035">
          <cell r="C4035" t="str">
            <v>J6   G57650CT01USD</v>
          </cell>
          <cell r="D4035" t="str">
            <v>DADAB***</v>
          </cell>
          <cell r="E4035" t="str">
            <v>CON PAYABLES</v>
          </cell>
          <cell r="F4035" t="str">
            <v>Balance Sheet</v>
          </cell>
          <cell r="G4035">
            <v>-300.05</v>
          </cell>
          <cell r="H4035">
            <v>-63.04</v>
          </cell>
          <cell r="I4035">
            <v>-182.03</v>
          </cell>
          <cell r="J4035">
            <v>-126.92</v>
          </cell>
          <cell r="K4035">
            <v>-128.91999999999999</v>
          </cell>
          <cell r="L4035">
            <v>-58.95</v>
          </cell>
          <cell r="M4035">
            <v>-120.96</v>
          </cell>
          <cell r="N4035">
            <v>-136.94999999999999</v>
          </cell>
          <cell r="O4035">
            <v>-5.96</v>
          </cell>
          <cell r="P4035">
            <v>-30.95</v>
          </cell>
          <cell r="Q4035">
            <v>7.0000000000000007E-2</v>
          </cell>
          <cell r="R4035">
            <v>-170.93</v>
          </cell>
          <cell r="S4035">
            <v>-1325.5900000000001</v>
          </cell>
          <cell r="T4035" t="str">
            <v>USD</v>
          </cell>
          <cell r="U4035" t="str">
            <v>LIABILITIES</v>
          </cell>
          <cell r="V4035" t="str">
            <v>CURRENT LIAB</v>
          </cell>
        </row>
        <row r="4036">
          <cell r="C4036" t="str">
            <v>J6   G57650DX95USD</v>
          </cell>
          <cell r="D4036" t="str">
            <v>DADAB***</v>
          </cell>
          <cell r="E4036" t="str">
            <v>CON PAYABLES</v>
          </cell>
          <cell r="F4036" t="str">
            <v>Balance Sheet</v>
          </cell>
          <cell r="G4036">
            <v>0.01</v>
          </cell>
          <cell r="H4036">
            <v>0.01</v>
          </cell>
          <cell r="I4036">
            <v>-5535.63</v>
          </cell>
          <cell r="J4036">
            <v>-1703721.5</v>
          </cell>
          <cell r="K4036">
            <v>0</v>
          </cell>
          <cell r="L4036">
            <v>0</v>
          </cell>
          <cell r="M4036">
            <v>0</v>
          </cell>
          <cell r="N4036">
            <v>0</v>
          </cell>
          <cell r="O4036">
            <v>0</v>
          </cell>
          <cell r="P4036">
            <v>0</v>
          </cell>
          <cell r="Q4036">
            <v>0</v>
          </cell>
          <cell r="R4036">
            <v>0</v>
          </cell>
          <cell r="S4036">
            <v>-1709257.11</v>
          </cell>
          <cell r="T4036" t="str">
            <v>USD</v>
          </cell>
          <cell r="U4036" t="str">
            <v>LIABILITIES</v>
          </cell>
          <cell r="V4036" t="str">
            <v>CURRENT LIAB</v>
          </cell>
        </row>
        <row r="4037">
          <cell r="C4037" t="str">
            <v>J6   G57650FJ01USD</v>
          </cell>
          <cell r="D4037" t="str">
            <v>DADAB***</v>
          </cell>
          <cell r="E4037" t="str">
            <v>CON PAYABLES</v>
          </cell>
          <cell r="F4037" t="str">
            <v>Balance Sheet</v>
          </cell>
          <cell r="G4037">
            <v>0</v>
          </cell>
          <cell r="H4037">
            <v>0</v>
          </cell>
          <cell r="I4037">
            <v>0</v>
          </cell>
          <cell r="J4037">
            <v>0</v>
          </cell>
          <cell r="K4037">
            <v>0</v>
          </cell>
          <cell r="L4037">
            <v>0</v>
          </cell>
          <cell r="M4037">
            <v>0.02</v>
          </cell>
          <cell r="N4037">
            <v>0</v>
          </cell>
          <cell r="O4037">
            <v>0.01</v>
          </cell>
          <cell r="P4037">
            <v>0</v>
          </cell>
          <cell r="Q4037">
            <v>0</v>
          </cell>
          <cell r="R4037">
            <v>0</v>
          </cell>
          <cell r="S4037">
            <v>0.03</v>
          </cell>
          <cell r="T4037" t="str">
            <v>USD</v>
          </cell>
          <cell r="U4037" t="str">
            <v>LIABILITIES</v>
          </cell>
          <cell r="V4037" t="str">
            <v>CURRENT LIAB</v>
          </cell>
        </row>
        <row r="4038">
          <cell r="C4038" t="str">
            <v>J6   G57650GZ01USD</v>
          </cell>
          <cell r="D4038" t="str">
            <v>DADAB***</v>
          </cell>
          <cell r="E4038" t="str">
            <v>CON PAYABLES</v>
          </cell>
          <cell r="F4038" t="str">
            <v>Balance Sheet</v>
          </cell>
          <cell r="G4038">
            <v>-2.08</v>
          </cell>
          <cell r="H4038">
            <v>0.03</v>
          </cell>
          <cell r="I4038">
            <v>0.03</v>
          </cell>
          <cell r="J4038">
            <v>0</v>
          </cell>
          <cell r="K4038">
            <v>0</v>
          </cell>
          <cell r="L4038">
            <v>0</v>
          </cell>
          <cell r="M4038">
            <v>0</v>
          </cell>
          <cell r="N4038">
            <v>0</v>
          </cell>
          <cell r="O4038">
            <v>0</v>
          </cell>
          <cell r="P4038">
            <v>0</v>
          </cell>
          <cell r="Q4038">
            <v>0</v>
          </cell>
          <cell r="R4038">
            <v>0</v>
          </cell>
          <cell r="S4038">
            <v>-2.0200000000000005</v>
          </cell>
          <cell r="T4038" t="str">
            <v>USD</v>
          </cell>
          <cell r="U4038" t="str">
            <v>LIABILITIES</v>
          </cell>
          <cell r="V4038" t="str">
            <v>CURRENT LIAB</v>
          </cell>
        </row>
        <row r="4039">
          <cell r="C4039" t="str">
            <v>J6   G57650NF93USD</v>
          </cell>
          <cell r="D4039" t="str">
            <v>DADAB***</v>
          </cell>
          <cell r="E4039" t="str">
            <v>CON PAYABLES</v>
          </cell>
          <cell r="F4039" t="str">
            <v>Balance Sheet</v>
          </cell>
          <cell r="G4039">
            <v>0.01</v>
          </cell>
          <cell r="H4039">
            <v>0.01</v>
          </cell>
          <cell r="I4039">
            <v>0</v>
          </cell>
          <cell r="J4039">
            <v>0</v>
          </cell>
          <cell r="K4039">
            <v>0</v>
          </cell>
          <cell r="L4039">
            <v>0</v>
          </cell>
          <cell r="M4039">
            <v>0</v>
          </cell>
          <cell r="N4039">
            <v>0</v>
          </cell>
          <cell r="O4039">
            <v>0</v>
          </cell>
          <cell r="P4039">
            <v>0</v>
          </cell>
          <cell r="Q4039">
            <v>0</v>
          </cell>
          <cell r="R4039">
            <v>0</v>
          </cell>
          <cell r="S4039">
            <v>0.02</v>
          </cell>
          <cell r="T4039" t="str">
            <v>USD</v>
          </cell>
          <cell r="U4039" t="str">
            <v>LIABILITIES</v>
          </cell>
          <cell r="V4039" t="str">
            <v>CURRENT LIAB</v>
          </cell>
        </row>
        <row r="4040">
          <cell r="C4040" t="str">
            <v>J6   G57650S301USD</v>
          </cell>
          <cell r="D4040" t="str">
            <v>DADAB***</v>
          </cell>
          <cell r="E4040" t="str">
            <v>CON PAYABLES</v>
          </cell>
          <cell r="F4040" t="str">
            <v>Balance Sheet</v>
          </cell>
          <cell r="G4040">
            <v>-4856701.18</v>
          </cell>
          <cell r="H4040">
            <v>-5823675.1600000001</v>
          </cell>
          <cell r="I4040">
            <v>-9189458.1699999999</v>
          </cell>
          <cell r="J4040">
            <v>-10749758.720000001</v>
          </cell>
          <cell r="K4040">
            <v>-12459110.01</v>
          </cell>
          <cell r="L4040">
            <v>-13802765.279999999</v>
          </cell>
          <cell r="M4040">
            <v>-15389372.98</v>
          </cell>
          <cell r="N4040">
            <v>-17183691.18</v>
          </cell>
          <cell r="O4040">
            <v>-1618928.68</v>
          </cell>
          <cell r="P4040">
            <v>-5283475.76</v>
          </cell>
          <cell r="Q4040">
            <v>-6966415.9100000001</v>
          </cell>
          <cell r="R4040">
            <v>-8663044.3300000001</v>
          </cell>
          <cell r="S4040">
            <v>-111986397.36000001</v>
          </cell>
          <cell r="T4040" t="str">
            <v>USD</v>
          </cell>
          <cell r="U4040" t="str">
            <v>LIABILITIES</v>
          </cell>
          <cell r="V4040" t="str">
            <v>CURRENT LIAB</v>
          </cell>
        </row>
        <row r="4041">
          <cell r="C4041" t="str">
            <v>J6   G57700J6USD</v>
          </cell>
          <cell r="D4041" t="str">
            <v>DAFE****</v>
          </cell>
          <cell r="E4041" t="str">
            <v>OTHER</v>
          </cell>
          <cell r="F4041" t="str">
            <v>Balance Sheet</v>
          </cell>
          <cell r="G4041">
            <v>-5527335.9100000001</v>
          </cell>
          <cell r="H4041">
            <v>-6285174.71</v>
          </cell>
          <cell r="I4041">
            <v>-5868350.5700000003</v>
          </cell>
          <cell r="J4041">
            <v>-6885356.3399999999</v>
          </cell>
          <cell r="K4041">
            <v>-7400319.4800000004</v>
          </cell>
          <cell r="L4041">
            <v>-8312943.3099999996</v>
          </cell>
          <cell r="M4041">
            <v>-9124258.3900000006</v>
          </cell>
          <cell r="N4041">
            <v>-9100926.5299999993</v>
          </cell>
          <cell r="O4041">
            <v>-9720715.9299999997</v>
          </cell>
          <cell r="P4041">
            <v>-10489474.58</v>
          </cell>
          <cell r="Q4041">
            <v>-10905439.24</v>
          </cell>
          <cell r="R4041">
            <v>-8520206.9199999999</v>
          </cell>
          <cell r="S4041">
            <v>-98140501.909999996</v>
          </cell>
          <cell r="T4041" t="str">
            <v>USD</v>
          </cell>
          <cell r="U4041" t="str">
            <v>LIABILITIES</v>
          </cell>
          <cell r="V4041" t="str">
            <v>CURRENT LIAB</v>
          </cell>
        </row>
        <row r="4042">
          <cell r="C4042" t="str">
            <v>J6   G57700J6ISUSD</v>
          </cell>
          <cell r="D4042" t="str">
            <v>DAFE****</v>
          </cell>
          <cell r="E4042" t="str">
            <v>OTHER</v>
          </cell>
          <cell r="F4042" t="str">
            <v>Balance Sheet</v>
          </cell>
          <cell r="G4042">
            <v>0.02</v>
          </cell>
          <cell r="H4042">
            <v>0.02</v>
          </cell>
          <cell r="I4042">
            <v>0.02</v>
          </cell>
          <cell r="J4042">
            <v>0.02</v>
          </cell>
          <cell r="K4042">
            <v>0.02</v>
          </cell>
          <cell r="L4042">
            <v>0.02</v>
          </cell>
          <cell r="M4042">
            <v>0.02</v>
          </cell>
          <cell r="N4042">
            <v>0</v>
          </cell>
          <cell r="O4042">
            <v>0</v>
          </cell>
          <cell r="P4042">
            <v>0</v>
          </cell>
          <cell r="Q4042">
            <v>0</v>
          </cell>
          <cell r="R4042">
            <v>0</v>
          </cell>
          <cell r="S4042">
            <v>0.14000000000000001</v>
          </cell>
          <cell r="T4042" t="str">
            <v>USD</v>
          </cell>
          <cell r="U4042" t="str">
            <v>LIABILITIES</v>
          </cell>
          <cell r="V4042" t="str">
            <v>CURRENT LIAB</v>
          </cell>
        </row>
        <row r="4043">
          <cell r="C4043" t="str">
            <v>J6   G57700YRUSD</v>
          </cell>
          <cell r="D4043" t="str">
            <v>DAFE****</v>
          </cell>
          <cell r="E4043" t="str">
            <v>OTHER</v>
          </cell>
          <cell r="F4043" t="str">
            <v>Balance Sheet</v>
          </cell>
          <cell r="G4043">
            <v>0.01</v>
          </cell>
          <cell r="H4043">
            <v>0.01</v>
          </cell>
          <cell r="I4043">
            <v>0.01</v>
          </cell>
          <cell r="J4043">
            <v>0.01</v>
          </cell>
          <cell r="K4043">
            <v>0.01</v>
          </cell>
          <cell r="L4043">
            <v>0.01</v>
          </cell>
          <cell r="M4043">
            <v>0.01</v>
          </cell>
          <cell r="N4043">
            <v>0</v>
          </cell>
          <cell r="O4043">
            <v>0</v>
          </cell>
          <cell r="P4043">
            <v>0</v>
          </cell>
          <cell r="Q4043">
            <v>0</v>
          </cell>
          <cell r="R4043">
            <v>0</v>
          </cell>
          <cell r="S4043">
            <v>7.0000000000000007E-2</v>
          </cell>
          <cell r="T4043" t="str">
            <v>USD</v>
          </cell>
          <cell r="U4043" t="str">
            <v>LIABILITIES</v>
          </cell>
          <cell r="V4043" t="str">
            <v>CURRENT LIAB</v>
          </cell>
        </row>
        <row r="4044">
          <cell r="C4044" t="str">
            <v>J6   G57700YSUSD</v>
          </cell>
          <cell r="D4044" t="str">
            <v>DAFE****</v>
          </cell>
          <cell r="E4044" t="str">
            <v>OTHER</v>
          </cell>
          <cell r="F4044" t="str">
            <v>Balance Sheet</v>
          </cell>
          <cell r="G4044">
            <v>-82342.03</v>
          </cell>
          <cell r="H4044">
            <v>0</v>
          </cell>
          <cell r="I4044">
            <v>0</v>
          </cell>
          <cell r="J4044">
            <v>0</v>
          </cell>
          <cell r="K4044">
            <v>0</v>
          </cell>
          <cell r="L4044">
            <v>0</v>
          </cell>
          <cell r="M4044">
            <v>0</v>
          </cell>
          <cell r="N4044">
            <v>0</v>
          </cell>
          <cell r="O4044">
            <v>0</v>
          </cell>
          <cell r="P4044">
            <v>0</v>
          </cell>
          <cell r="Q4044">
            <v>0</v>
          </cell>
          <cell r="R4044">
            <v>0</v>
          </cell>
          <cell r="S4044">
            <v>-82342.03</v>
          </cell>
          <cell r="T4044" t="str">
            <v>USD</v>
          </cell>
          <cell r="U4044" t="str">
            <v>LIABILITIES</v>
          </cell>
          <cell r="V4044" t="str">
            <v>CURRENT LIAB</v>
          </cell>
        </row>
        <row r="4045">
          <cell r="C4045" t="str">
            <v>J6   G7745101C7USD</v>
          </cell>
          <cell r="D4045" t="str">
            <v>DBEF****</v>
          </cell>
          <cell r="E4045" t="str">
            <v>LT LIABILITIES</v>
          </cell>
          <cell r="F4045" t="str">
            <v>Balance Sheet</v>
          </cell>
          <cell r="G4045">
            <v>-44140300.609999999</v>
          </cell>
          <cell r="H4045">
            <v>-44140300.609999999</v>
          </cell>
          <cell r="I4045">
            <v>-44140300.609999999</v>
          </cell>
          <cell r="J4045">
            <v>-44140300.609999999</v>
          </cell>
          <cell r="K4045">
            <v>-44140300.609999999</v>
          </cell>
          <cell r="L4045">
            <v>-44140300.609999999</v>
          </cell>
          <cell r="M4045">
            <v>-44140300.609999999</v>
          </cell>
          <cell r="N4045">
            <v>-44140300.609999999</v>
          </cell>
          <cell r="O4045">
            <v>-44140300.609999999</v>
          </cell>
          <cell r="P4045">
            <v>-44140300.609999999</v>
          </cell>
          <cell r="Q4045">
            <v>-44140300.609999999</v>
          </cell>
          <cell r="R4045">
            <v>-44140300.609999999</v>
          </cell>
          <cell r="S4045">
            <v>-529683607.32000011</v>
          </cell>
          <cell r="T4045" t="str">
            <v>USD</v>
          </cell>
          <cell r="U4045" t="str">
            <v>LIABILITIES</v>
          </cell>
          <cell r="V4045" t="str">
            <v>OTHER LIAB</v>
          </cell>
        </row>
        <row r="4046">
          <cell r="C4046" t="str">
            <v>J6   G7745101KUUSD</v>
          </cell>
          <cell r="D4046" t="str">
            <v>DBEF****</v>
          </cell>
          <cell r="E4046" t="str">
            <v>LT LIABILITIES</v>
          </cell>
          <cell r="F4046" t="str">
            <v>Balance Sheet</v>
          </cell>
          <cell r="G4046">
            <v>-901339.36</v>
          </cell>
          <cell r="H4046">
            <v>-901339.36</v>
          </cell>
          <cell r="I4046">
            <v>-901339.36</v>
          </cell>
          <cell r="J4046">
            <v>-901339.36</v>
          </cell>
          <cell r="K4046">
            <v>-901339.36</v>
          </cell>
          <cell r="L4046">
            <v>-901339.36</v>
          </cell>
          <cell r="M4046">
            <v>-901339.36</v>
          </cell>
          <cell r="N4046">
            <v>-901339.36</v>
          </cell>
          <cell r="O4046">
            <v>-901339.36</v>
          </cell>
          <cell r="P4046">
            <v>-901339.36</v>
          </cell>
          <cell r="Q4046">
            <v>-901339.36</v>
          </cell>
          <cell r="R4046">
            <v>-901339.36</v>
          </cell>
          <cell r="S4046">
            <v>-10816072.32</v>
          </cell>
          <cell r="T4046" t="str">
            <v>USD</v>
          </cell>
          <cell r="U4046" t="str">
            <v>LIABILITIES</v>
          </cell>
          <cell r="V4046" t="str">
            <v>OTHER LIAB</v>
          </cell>
        </row>
        <row r="4047">
          <cell r="C4047" t="str">
            <v>J6   G774540127USD</v>
          </cell>
          <cell r="D4047" t="str">
            <v>DBEF****</v>
          </cell>
          <cell r="E4047" t="str">
            <v>LT LIABILITIES</v>
          </cell>
          <cell r="F4047" t="str">
            <v>Balance Sheet</v>
          </cell>
          <cell r="G4047">
            <v>-561254.34</v>
          </cell>
          <cell r="H4047">
            <v>-561254.34</v>
          </cell>
          <cell r="I4047">
            <v>-561254.34</v>
          </cell>
          <cell r="J4047">
            <v>-561254.34</v>
          </cell>
          <cell r="K4047">
            <v>-561254.34</v>
          </cell>
          <cell r="L4047">
            <v>-561254.34</v>
          </cell>
          <cell r="M4047">
            <v>-561254.34</v>
          </cell>
          <cell r="N4047">
            <v>-561254.34</v>
          </cell>
          <cell r="O4047">
            <v>-561254.34</v>
          </cell>
          <cell r="P4047">
            <v>-561254.34</v>
          </cell>
          <cell r="Q4047">
            <v>-561254.34</v>
          </cell>
          <cell r="R4047">
            <v>-561254.34</v>
          </cell>
          <cell r="S4047">
            <v>-6735052.0799999991</v>
          </cell>
          <cell r="T4047" t="str">
            <v>USD</v>
          </cell>
          <cell r="U4047" t="str">
            <v>LIABILITIES</v>
          </cell>
          <cell r="V4047" t="str">
            <v>OTHER LIAB</v>
          </cell>
        </row>
        <row r="4048">
          <cell r="C4048" t="str">
            <v>J6   G7745401C8USD</v>
          </cell>
          <cell r="D4048" t="str">
            <v>DBEF****</v>
          </cell>
          <cell r="E4048" t="str">
            <v>LT LIABILITIES</v>
          </cell>
          <cell r="F4048" t="str">
            <v>Balance Sheet</v>
          </cell>
          <cell r="G4048">
            <v>-11978483.08</v>
          </cell>
          <cell r="H4048">
            <v>-11978483.08</v>
          </cell>
          <cell r="I4048">
            <v>-11978483.08</v>
          </cell>
          <cell r="J4048">
            <v>-11978483.08</v>
          </cell>
          <cell r="K4048">
            <v>-11978483.08</v>
          </cell>
          <cell r="L4048">
            <v>-11978483.08</v>
          </cell>
          <cell r="M4048">
            <v>-11978483.08</v>
          </cell>
          <cell r="N4048">
            <v>-11978483.08</v>
          </cell>
          <cell r="O4048">
            <v>-11978483.08</v>
          </cell>
          <cell r="P4048">
            <v>-11978483.08</v>
          </cell>
          <cell r="Q4048">
            <v>-11978483.08</v>
          </cell>
          <cell r="R4048">
            <v>-11978483.08</v>
          </cell>
          <cell r="S4048">
            <v>-143741796.96000001</v>
          </cell>
          <cell r="T4048" t="str">
            <v>USD</v>
          </cell>
          <cell r="U4048" t="str">
            <v>LIABILITIES</v>
          </cell>
          <cell r="V4048" t="str">
            <v>OTHER LIAB</v>
          </cell>
        </row>
        <row r="4049">
          <cell r="C4049" t="str">
            <v>J6   G7796001USD</v>
          </cell>
          <cell r="D4049" t="str">
            <v>DBEAB***</v>
          </cell>
          <cell r="E4049" t="str">
            <v>LT LIABILITIES</v>
          </cell>
          <cell r="F4049" t="str">
            <v>Balance Sheet</v>
          </cell>
          <cell r="G4049">
            <v>0.03</v>
          </cell>
          <cell r="H4049">
            <v>0.03</v>
          </cell>
          <cell r="I4049">
            <v>0.03</v>
          </cell>
          <cell r="J4049">
            <v>0.03</v>
          </cell>
          <cell r="K4049">
            <v>0.03</v>
          </cell>
          <cell r="L4049">
            <v>0.03</v>
          </cell>
          <cell r="M4049">
            <v>0.03</v>
          </cell>
          <cell r="N4049">
            <v>0.03</v>
          </cell>
          <cell r="O4049">
            <v>0.03</v>
          </cell>
          <cell r="P4049">
            <v>0.03</v>
          </cell>
          <cell r="Q4049">
            <v>0.03</v>
          </cell>
          <cell r="R4049">
            <v>0.03</v>
          </cell>
          <cell r="S4049">
            <v>0.3600000000000001</v>
          </cell>
          <cell r="T4049" t="str">
            <v>USD</v>
          </cell>
          <cell r="U4049" t="str">
            <v>LIABILITIES</v>
          </cell>
          <cell r="V4049" t="str">
            <v>OTHER LIAB</v>
          </cell>
        </row>
        <row r="4050">
          <cell r="C4050" t="str">
            <v>J6   G7845101C7USD</v>
          </cell>
          <cell r="D4050" t="str">
            <v>DBEF****</v>
          </cell>
          <cell r="E4050" t="str">
            <v>LT LIABILITIES</v>
          </cell>
          <cell r="F4050" t="str">
            <v>Balance Sheet</v>
          </cell>
          <cell r="G4050">
            <v>19850076.23</v>
          </cell>
          <cell r="H4050">
            <v>20111261.440000001</v>
          </cell>
          <cell r="I4050">
            <v>20372446.649999999</v>
          </cell>
          <cell r="J4050">
            <v>20633631.859999999</v>
          </cell>
          <cell r="K4050">
            <v>20894817.07</v>
          </cell>
          <cell r="L4050">
            <v>21156002.280000001</v>
          </cell>
          <cell r="M4050">
            <v>21417187.489999998</v>
          </cell>
          <cell r="N4050">
            <v>21678372.699999999</v>
          </cell>
          <cell r="O4050">
            <v>21939557.91</v>
          </cell>
          <cell r="P4050">
            <v>22200743.120000001</v>
          </cell>
          <cell r="Q4050">
            <v>22461928.329999998</v>
          </cell>
          <cell r="R4050">
            <v>22723113.539999999</v>
          </cell>
          <cell r="S4050">
            <v>255439138.61999997</v>
          </cell>
          <cell r="T4050" t="str">
            <v>USD</v>
          </cell>
          <cell r="U4050" t="str">
            <v>LIABILITIES</v>
          </cell>
          <cell r="V4050" t="str">
            <v>OTHER LIAB</v>
          </cell>
        </row>
        <row r="4051">
          <cell r="C4051" t="str">
            <v>J6   G7845101KUUSD</v>
          </cell>
          <cell r="D4051" t="str">
            <v>DBEF****</v>
          </cell>
          <cell r="E4051" t="str">
            <v>LT LIABILITIES</v>
          </cell>
          <cell r="F4051" t="str">
            <v>Balance Sheet</v>
          </cell>
          <cell r="G4051">
            <v>525781.19999999995</v>
          </cell>
          <cell r="H4051">
            <v>550818.4</v>
          </cell>
          <cell r="I4051">
            <v>575855.6</v>
          </cell>
          <cell r="J4051">
            <v>600892.80000000005</v>
          </cell>
          <cell r="K4051">
            <v>625930</v>
          </cell>
          <cell r="L4051">
            <v>650967.19999999995</v>
          </cell>
          <cell r="M4051">
            <v>676004.4</v>
          </cell>
          <cell r="N4051">
            <v>701041.6</v>
          </cell>
          <cell r="O4051">
            <v>726078.8</v>
          </cell>
          <cell r="P4051">
            <v>751116</v>
          </cell>
          <cell r="Q4051">
            <v>776153.2</v>
          </cell>
          <cell r="R4051">
            <v>801190.40000000002</v>
          </cell>
          <cell r="S4051">
            <v>7961829.6000000006</v>
          </cell>
          <cell r="T4051" t="str">
            <v>USD</v>
          </cell>
          <cell r="U4051" t="str">
            <v>LIABILITIES</v>
          </cell>
          <cell r="V4051" t="str">
            <v>OTHER LIAB</v>
          </cell>
        </row>
        <row r="4052">
          <cell r="C4052" t="str">
            <v>J6   G784540127USD</v>
          </cell>
          <cell r="D4052" t="str">
            <v>DBEF****</v>
          </cell>
          <cell r="E4052" t="str">
            <v>LT LIABILITIES</v>
          </cell>
          <cell r="F4052" t="str">
            <v>Balance Sheet</v>
          </cell>
          <cell r="G4052">
            <v>273945.36</v>
          </cell>
          <cell r="H4052">
            <v>280626.96000000002</v>
          </cell>
          <cell r="I4052">
            <v>287308.56</v>
          </cell>
          <cell r="J4052">
            <v>293990.15999999997</v>
          </cell>
          <cell r="K4052">
            <v>300671.76</v>
          </cell>
          <cell r="L4052">
            <v>307353.36</v>
          </cell>
          <cell r="M4052">
            <v>314034.96000000002</v>
          </cell>
          <cell r="N4052">
            <v>320716.56</v>
          </cell>
          <cell r="O4052">
            <v>327398.15999999997</v>
          </cell>
          <cell r="P4052">
            <v>334079.76</v>
          </cell>
          <cell r="Q4052">
            <v>340761.36</v>
          </cell>
          <cell r="R4052">
            <v>347442.96</v>
          </cell>
          <cell r="S4052">
            <v>3728329.9200000004</v>
          </cell>
          <cell r="T4052" t="str">
            <v>USD</v>
          </cell>
          <cell r="U4052" t="str">
            <v>LIABILITIES</v>
          </cell>
          <cell r="V4052" t="str">
            <v>OTHER LIAB</v>
          </cell>
        </row>
        <row r="4053">
          <cell r="C4053" t="str">
            <v>J6   G7845401C8USD</v>
          </cell>
          <cell r="D4053" t="str">
            <v>DBEF****</v>
          </cell>
          <cell r="E4053" t="str">
            <v>LT LIABILITIES</v>
          </cell>
          <cell r="F4053" t="str">
            <v>Balance Sheet</v>
          </cell>
          <cell r="G4053">
            <v>10837674.789999999</v>
          </cell>
          <cell r="H4053">
            <v>10980275.77</v>
          </cell>
          <cell r="I4053">
            <v>11122876.75</v>
          </cell>
          <cell r="J4053">
            <v>11265477.73</v>
          </cell>
          <cell r="K4053">
            <v>11408078.710000001</v>
          </cell>
          <cell r="L4053">
            <v>11550679.689999999</v>
          </cell>
          <cell r="M4053">
            <v>11693280.67</v>
          </cell>
          <cell r="N4053">
            <v>11835881.65</v>
          </cell>
          <cell r="O4053">
            <v>11978482.630000001</v>
          </cell>
          <cell r="P4053">
            <v>11978482.630000001</v>
          </cell>
          <cell r="Q4053">
            <v>11978482.630000001</v>
          </cell>
          <cell r="R4053">
            <v>11978482.630000001</v>
          </cell>
          <cell r="S4053">
            <v>138608156.28</v>
          </cell>
          <cell r="T4053" t="str">
            <v>USD</v>
          </cell>
          <cell r="U4053" t="str">
            <v>LIABILITIES</v>
          </cell>
          <cell r="V4053" t="str">
            <v>OTHER LIAB</v>
          </cell>
        </row>
        <row r="4054">
          <cell r="C4054" t="str">
            <v>J6   H0861USD</v>
          </cell>
          <cell r="D4054" t="str">
            <v>EBA*****</v>
          </cell>
          <cell r="E4054" t="str">
            <v>STOCK</v>
          </cell>
          <cell r="F4054" t="str">
            <v>Balance Sheet</v>
          </cell>
          <cell r="G4054">
            <v>-207249600.11000001</v>
          </cell>
          <cell r="H4054">
            <v>-207249600.11000001</v>
          </cell>
          <cell r="I4054">
            <v>-207249600.11000001</v>
          </cell>
          <cell r="J4054">
            <v>-207249600.11000001</v>
          </cell>
          <cell r="K4054">
            <v>-207249600.11000001</v>
          </cell>
          <cell r="L4054">
            <v>-207249600.11000001</v>
          </cell>
          <cell r="M4054">
            <v>-207249600.11000001</v>
          </cell>
          <cell r="N4054">
            <v>-207249600.11000001</v>
          </cell>
          <cell r="O4054">
            <v>-207249600.11000001</v>
          </cell>
          <cell r="P4054">
            <v>-207249600.11000001</v>
          </cell>
          <cell r="Q4054">
            <v>-207249600.11000001</v>
          </cell>
          <cell r="R4054">
            <v>-207249600.11000001</v>
          </cell>
          <cell r="S4054">
            <v>-2486995201.3200006</v>
          </cell>
          <cell r="T4054" t="str">
            <v>USD</v>
          </cell>
          <cell r="U4054" t="str">
            <v>EQUITY</v>
          </cell>
          <cell r="V4054" t="str">
            <v>EQUITY</v>
          </cell>
        </row>
        <row r="4055">
          <cell r="C4055" t="str">
            <v>J6   H0863USD</v>
          </cell>
          <cell r="D4055" t="str">
            <v>EC******</v>
          </cell>
          <cell r="E4055" t="str">
            <v>PROFIT EMPLOYED</v>
          </cell>
          <cell r="F4055" t="str">
            <v>Balance Sheet</v>
          </cell>
          <cell r="G4055">
            <v>-9380096.9399999995</v>
          </cell>
          <cell r="H4055">
            <v>-7778767.5700000003</v>
          </cell>
          <cell r="I4055">
            <v>-8595055.1099999994</v>
          </cell>
          <cell r="J4055">
            <v>-14489130.630000001</v>
          </cell>
          <cell r="K4055">
            <v>-30662700.780000001</v>
          </cell>
          <cell r="L4055">
            <v>-36555298.009999998</v>
          </cell>
          <cell r="M4055">
            <v>-37914851.600000001</v>
          </cell>
          <cell r="N4055">
            <v>-37209300.219999999</v>
          </cell>
          <cell r="O4055">
            <v>-37584219.109999999</v>
          </cell>
          <cell r="P4055">
            <v>-44629642.5</v>
          </cell>
          <cell r="Q4055">
            <v>-45764318.310000002</v>
          </cell>
          <cell r="R4055">
            <v>-37873633.229999997</v>
          </cell>
          <cell r="S4055">
            <v>-348437014.00999999</v>
          </cell>
          <cell r="T4055" t="str">
            <v>USD</v>
          </cell>
          <cell r="U4055" t="str">
            <v>EQUITY</v>
          </cell>
          <cell r="V4055" t="str">
            <v>EQUITY</v>
          </cell>
        </row>
        <row r="4056">
          <cell r="C4056" t="str">
            <v>J6   H0877USD</v>
          </cell>
          <cell r="D4056" t="str">
            <v>EBDA****</v>
          </cell>
          <cell r="E4056" t="str">
            <v>STOCK</v>
          </cell>
          <cell r="F4056" t="str">
            <v>Balance Sheet</v>
          </cell>
          <cell r="G4056">
            <v>9382481.1400000006</v>
          </cell>
          <cell r="H4056">
            <v>9382481.1400000006</v>
          </cell>
          <cell r="I4056">
            <v>9382481.1400000006</v>
          </cell>
          <cell r="J4056">
            <v>9382481.1400000006</v>
          </cell>
          <cell r="K4056">
            <v>9382481.1400000006</v>
          </cell>
          <cell r="L4056">
            <v>9388619.2899999991</v>
          </cell>
          <cell r="M4056">
            <v>9388619.2899999991</v>
          </cell>
          <cell r="N4056">
            <v>9388619.2899999991</v>
          </cell>
          <cell r="O4056">
            <v>9508545.7799999993</v>
          </cell>
          <cell r="P4056">
            <v>9508545.7799999993</v>
          </cell>
          <cell r="Q4056">
            <v>9508545.7799999993</v>
          </cell>
          <cell r="R4056">
            <v>9533748.2100000009</v>
          </cell>
          <cell r="S4056">
            <v>113137649.12</v>
          </cell>
          <cell r="T4056" t="str">
            <v>USD</v>
          </cell>
          <cell r="U4056" t="str">
            <v>EQUITY</v>
          </cell>
          <cell r="V4056" t="str">
            <v>EQUITY</v>
          </cell>
        </row>
        <row r="4057">
          <cell r="C4057" t="str">
            <v>J6   H0878USD</v>
          </cell>
          <cell r="D4057" t="str">
            <v>EBDB****</v>
          </cell>
          <cell r="E4057" t="str">
            <v>STOCK</v>
          </cell>
          <cell r="F4057" t="str">
            <v>Balance Sheet</v>
          </cell>
          <cell r="G4057">
            <v>-2722820.44</v>
          </cell>
          <cell r="H4057">
            <v>-2722820.44</v>
          </cell>
          <cell r="I4057">
            <v>-2722820.44</v>
          </cell>
          <cell r="J4057">
            <v>-2722820.44</v>
          </cell>
          <cell r="K4057">
            <v>-2722820.44</v>
          </cell>
          <cell r="L4057">
            <v>-2722820.44</v>
          </cell>
          <cell r="M4057">
            <v>-2722820.44</v>
          </cell>
          <cell r="N4057">
            <v>-2722820.44</v>
          </cell>
          <cell r="O4057">
            <v>-2758125.37</v>
          </cell>
          <cell r="P4057">
            <v>-2758125.37</v>
          </cell>
          <cell r="Q4057">
            <v>-2758125.37</v>
          </cell>
          <cell r="R4057">
            <v>-2758125.37</v>
          </cell>
          <cell r="S4057">
            <v>-32815065.000000004</v>
          </cell>
          <cell r="T4057" t="str">
            <v>USD</v>
          </cell>
          <cell r="U4057" t="str">
            <v>EQUITY</v>
          </cell>
          <cell r="V4057" t="str">
            <v>EQUITY</v>
          </cell>
        </row>
        <row r="4058">
          <cell r="C4058" t="str">
            <v>J6   H0879USD</v>
          </cell>
          <cell r="D4058" t="str">
            <v>EBCC****</v>
          </cell>
          <cell r="E4058" t="str">
            <v>STOCK</v>
          </cell>
          <cell r="F4058" t="str">
            <v>Balance Sheet</v>
          </cell>
          <cell r="G4058">
            <v>-1698778.85</v>
          </cell>
          <cell r="H4058">
            <v>-1739691.68</v>
          </cell>
          <cell r="I4058">
            <v>-1776595.41</v>
          </cell>
          <cell r="J4058">
            <v>-1813499.14</v>
          </cell>
          <cell r="K4058">
            <v>-1850402.88</v>
          </cell>
          <cell r="L4058">
            <v>-1887306.61</v>
          </cell>
          <cell r="M4058">
            <v>-1924210.35</v>
          </cell>
          <cell r="N4058">
            <v>-1961114.06</v>
          </cell>
          <cell r="O4058">
            <v>-1993602.31</v>
          </cell>
          <cell r="P4058">
            <v>-2026090.53</v>
          </cell>
          <cell r="Q4058">
            <v>-2058578.77</v>
          </cell>
          <cell r="R4058">
            <v>-2091066.99</v>
          </cell>
          <cell r="S4058">
            <v>-22820937.579999998</v>
          </cell>
          <cell r="T4058" t="str">
            <v>USD</v>
          </cell>
          <cell r="U4058" t="str">
            <v>EQUITY</v>
          </cell>
          <cell r="V4058" t="str">
            <v>EQUITY</v>
          </cell>
        </row>
        <row r="4059">
          <cell r="C4059" t="str">
            <v>J9   A0002008USD</v>
          </cell>
          <cell r="D4059" t="str">
            <v>CABB****</v>
          </cell>
          <cell r="E4059" t="str">
            <v>CASH</v>
          </cell>
          <cell r="F4059" t="str">
            <v>Balance Sheet</v>
          </cell>
          <cell r="G4059">
            <v>-0.03</v>
          </cell>
          <cell r="H4059">
            <v>-0.03</v>
          </cell>
          <cell r="I4059">
            <v>-0.03</v>
          </cell>
          <cell r="J4059">
            <v>-0.03</v>
          </cell>
          <cell r="K4059">
            <v>-0.03</v>
          </cell>
          <cell r="L4059">
            <v>0</v>
          </cell>
          <cell r="M4059">
            <v>0</v>
          </cell>
          <cell r="N4059">
            <v>0</v>
          </cell>
          <cell r="O4059">
            <v>0</v>
          </cell>
          <cell r="P4059">
            <v>0</v>
          </cell>
          <cell r="Q4059">
            <v>0</v>
          </cell>
          <cell r="R4059">
            <v>0</v>
          </cell>
          <cell r="S4059">
            <v>-0.15</v>
          </cell>
          <cell r="T4059" t="str">
            <v>USD</v>
          </cell>
          <cell r="U4059" t="str">
            <v>ASSETS</v>
          </cell>
          <cell r="V4059" t="str">
            <v>CURRENT ASSETS</v>
          </cell>
        </row>
        <row r="4060">
          <cell r="C4060" t="str">
            <v>J9   A000203025USD</v>
          </cell>
          <cell r="D4060" t="str">
            <v>CABB****</v>
          </cell>
          <cell r="E4060" t="str">
            <v>CASH</v>
          </cell>
          <cell r="F4060" t="str">
            <v>Balance Sheet</v>
          </cell>
          <cell r="G4060">
            <v>-0.04</v>
          </cell>
          <cell r="H4060">
            <v>-0.04</v>
          </cell>
          <cell r="I4060">
            <v>-0.04</v>
          </cell>
          <cell r="J4060">
            <v>-0.04</v>
          </cell>
          <cell r="K4060">
            <v>-0.04</v>
          </cell>
          <cell r="L4060">
            <v>0</v>
          </cell>
          <cell r="M4060">
            <v>0</v>
          </cell>
          <cell r="N4060">
            <v>0</v>
          </cell>
          <cell r="O4060">
            <v>0</v>
          </cell>
          <cell r="P4060">
            <v>-13773.82</v>
          </cell>
          <cell r="Q4060">
            <v>0</v>
          </cell>
          <cell r="R4060">
            <v>0</v>
          </cell>
          <cell r="S4060">
            <v>-13774.02</v>
          </cell>
          <cell r="T4060" t="str">
            <v>USD</v>
          </cell>
          <cell r="U4060" t="str">
            <v>ASSETS</v>
          </cell>
          <cell r="V4060" t="str">
            <v>CURRENT ASSETS</v>
          </cell>
        </row>
        <row r="4061">
          <cell r="C4061" t="str">
            <v>J9   A00070J9USD</v>
          </cell>
          <cell r="D4061" t="str">
            <v>CABB****</v>
          </cell>
          <cell r="E4061" t="str">
            <v>CASH</v>
          </cell>
          <cell r="F4061" t="str">
            <v>Balance Sheet</v>
          </cell>
          <cell r="G4061">
            <v>0.01</v>
          </cell>
          <cell r="H4061">
            <v>0.01</v>
          </cell>
          <cell r="I4061">
            <v>0.01</v>
          </cell>
          <cell r="J4061">
            <v>0.01</v>
          </cell>
          <cell r="K4061">
            <v>0.01</v>
          </cell>
          <cell r="L4061">
            <v>0</v>
          </cell>
          <cell r="M4061">
            <v>0</v>
          </cell>
          <cell r="N4061">
            <v>0</v>
          </cell>
          <cell r="O4061">
            <v>0</v>
          </cell>
          <cell r="P4061">
            <v>0</v>
          </cell>
          <cell r="Q4061">
            <v>0</v>
          </cell>
          <cell r="R4061">
            <v>0</v>
          </cell>
          <cell r="S4061">
            <v>0.05</v>
          </cell>
          <cell r="T4061" t="str">
            <v>USD</v>
          </cell>
          <cell r="U4061" t="str">
            <v>ASSETS</v>
          </cell>
          <cell r="V4061" t="str">
            <v>CURRENT ASSETS</v>
          </cell>
        </row>
        <row r="4062">
          <cell r="C4062" t="str">
            <v>J9   G06920SD93USD</v>
          </cell>
          <cell r="D4062" t="str">
            <v>DADD****</v>
          </cell>
          <cell r="E4062" t="str">
            <v>CON PAYABLES</v>
          </cell>
          <cell r="F4062" t="str">
            <v>Balance Sheet</v>
          </cell>
          <cell r="G4062">
            <v>-8630689.5399999991</v>
          </cell>
          <cell r="H4062">
            <v>-8350085.6399999997</v>
          </cell>
          <cell r="I4062">
            <v>-8864265.1300000008</v>
          </cell>
          <cell r="J4062">
            <v>-7695321.2300000004</v>
          </cell>
          <cell r="K4062">
            <v>-6865893.7300000004</v>
          </cell>
          <cell r="L4062">
            <v>-8082725.3200000003</v>
          </cell>
          <cell r="M4062">
            <v>-11813812.300000001</v>
          </cell>
          <cell r="N4062">
            <v>-8198808.75</v>
          </cell>
          <cell r="O4062">
            <v>-7271767.6399999997</v>
          </cell>
          <cell r="P4062">
            <v>-8123842.75</v>
          </cell>
          <cell r="Q4062">
            <v>-7068614.5300000003</v>
          </cell>
          <cell r="R4062">
            <v>-7762865.7199999997</v>
          </cell>
          <cell r="S4062">
            <v>-98728692.280000001</v>
          </cell>
          <cell r="T4062" t="str">
            <v>USD</v>
          </cell>
          <cell r="U4062" t="str">
            <v>LIABILITIES</v>
          </cell>
          <cell r="V4062" t="str">
            <v>CURRENT LIAB</v>
          </cell>
        </row>
        <row r="4063">
          <cell r="C4063" t="str">
            <v>J9   G3716001USD</v>
          </cell>
          <cell r="D4063" t="str">
            <v>DACN****</v>
          </cell>
          <cell r="E4063" t="str">
            <v>WAGES</v>
          </cell>
          <cell r="F4063" t="str">
            <v>Balance Sheet</v>
          </cell>
          <cell r="G4063">
            <v>-469573.32</v>
          </cell>
          <cell r="H4063">
            <v>-461656.68</v>
          </cell>
          <cell r="I4063">
            <v>-487576.01</v>
          </cell>
          <cell r="J4063">
            <v>0.02</v>
          </cell>
          <cell r="K4063">
            <v>0.02</v>
          </cell>
          <cell r="L4063">
            <v>0</v>
          </cell>
          <cell r="M4063">
            <v>0</v>
          </cell>
          <cell r="N4063">
            <v>0</v>
          </cell>
          <cell r="O4063">
            <v>0</v>
          </cell>
          <cell r="P4063">
            <v>0</v>
          </cell>
          <cell r="Q4063">
            <v>0</v>
          </cell>
          <cell r="R4063">
            <v>0</v>
          </cell>
          <cell r="S4063">
            <v>-1418805.97</v>
          </cell>
          <cell r="T4063" t="str">
            <v>USD</v>
          </cell>
          <cell r="U4063" t="str">
            <v>LIABILITIES</v>
          </cell>
          <cell r="V4063" t="str">
            <v>CURRENT LIAB</v>
          </cell>
        </row>
        <row r="4064">
          <cell r="C4064" t="str">
            <v>J9   G37210J9USD</v>
          </cell>
          <cell r="D4064" t="str">
            <v>DACN****</v>
          </cell>
          <cell r="E4064" t="str">
            <v>WAGES</v>
          </cell>
          <cell r="F4064" t="str">
            <v>Balance Sheet</v>
          </cell>
          <cell r="G4064">
            <v>1966.75</v>
          </cell>
          <cell r="H4064">
            <v>-879.66</v>
          </cell>
          <cell r="I4064">
            <v>-231.32</v>
          </cell>
          <cell r="J4064">
            <v>-3121.69</v>
          </cell>
          <cell r="K4064">
            <v>-2644.73</v>
          </cell>
          <cell r="L4064">
            <v>-8391.98</v>
          </cell>
          <cell r="M4064">
            <v>-5781.36</v>
          </cell>
          <cell r="N4064">
            <v>3639.65</v>
          </cell>
          <cell r="O4064">
            <v>5450.87</v>
          </cell>
          <cell r="P4064">
            <v>2950.63</v>
          </cell>
          <cell r="Q4064">
            <v>3446.77</v>
          </cell>
          <cell r="R4064">
            <v>3596.96</v>
          </cell>
          <cell r="S4064">
            <v>0.89000000000260115</v>
          </cell>
          <cell r="T4064" t="str">
            <v>USD</v>
          </cell>
          <cell r="U4064" t="str">
            <v>LIABILITIES</v>
          </cell>
          <cell r="V4064" t="str">
            <v>CURRENT LIAB</v>
          </cell>
        </row>
        <row r="4065">
          <cell r="C4065" t="str">
            <v>J9   G3723032J9USD</v>
          </cell>
          <cell r="D4065" t="str">
            <v>DACI****</v>
          </cell>
          <cell r="E4065" t="str">
            <v>WAGES</v>
          </cell>
          <cell r="F4065" t="str">
            <v>Balance Sheet</v>
          </cell>
          <cell r="G4065">
            <v>-50419.79</v>
          </cell>
          <cell r="H4065">
            <v>-94389.24</v>
          </cell>
          <cell r="I4065">
            <v>-145165.1</v>
          </cell>
          <cell r="J4065">
            <v>-203460.31</v>
          </cell>
          <cell r="K4065">
            <v>-262552.08</v>
          </cell>
          <cell r="L4065">
            <v>0</v>
          </cell>
          <cell r="M4065">
            <v>-49334.87</v>
          </cell>
          <cell r="N4065">
            <v>-95184.14</v>
          </cell>
          <cell r="O4065">
            <v>-163570.04</v>
          </cell>
          <cell r="P4065">
            <v>-232905.71</v>
          </cell>
          <cell r="Q4065">
            <v>-37638.83</v>
          </cell>
          <cell r="R4065">
            <v>-36080.050000000003</v>
          </cell>
          <cell r="S4065">
            <v>-1370700.1600000001</v>
          </cell>
          <cell r="T4065" t="str">
            <v>USD</v>
          </cell>
          <cell r="U4065" t="str">
            <v>LIABILITIES</v>
          </cell>
          <cell r="V4065" t="str">
            <v>CURRENT LIAB</v>
          </cell>
        </row>
        <row r="4066">
          <cell r="C4066" t="str">
            <v>J9   G37230J903USD</v>
          </cell>
          <cell r="D4066" t="str">
            <v>DACI****</v>
          </cell>
          <cell r="E4066" t="str">
            <v>WAGES</v>
          </cell>
          <cell r="F4066" t="str">
            <v>Balance Sheet</v>
          </cell>
          <cell r="G4066">
            <v>0.06</v>
          </cell>
          <cell r="H4066">
            <v>0.06</v>
          </cell>
          <cell r="I4066">
            <v>0.06</v>
          </cell>
          <cell r="J4066">
            <v>0.06</v>
          </cell>
          <cell r="K4066">
            <v>0.06</v>
          </cell>
          <cell r="L4066">
            <v>0</v>
          </cell>
          <cell r="M4066">
            <v>0</v>
          </cell>
          <cell r="N4066">
            <v>0</v>
          </cell>
          <cell r="O4066">
            <v>0</v>
          </cell>
          <cell r="P4066">
            <v>0</v>
          </cell>
          <cell r="Q4066">
            <v>0</v>
          </cell>
          <cell r="R4066">
            <v>0</v>
          </cell>
          <cell r="S4066">
            <v>0.3</v>
          </cell>
          <cell r="T4066" t="str">
            <v>USD</v>
          </cell>
          <cell r="U4066" t="str">
            <v>LIABILITIES</v>
          </cell>
          <cell r="V4066" t="str">
            <v>CURRENT LIAB</v>
          </cell>
        </row>
        <row r="4067">
          <cell r="C4067" t="str">
            <v>J9   G47310J9USD</v>
          </cell>
          <cell r="D4067" t="str">
            <v>DABBC***</v>
          </cell>
          <cell r="E4067" t="str">
            <v>ACCRUED</v>
          </cell>
          <cell r="F4067" t="str">
            <v>Balance Sheet</v>
          </cell>
          <cell r="G4067">
            <v>-64178.62</v>
          </cell>
          <cell r="H4067">
            <v>-127503.02</v>
          </cell>
          <cell r="I4067">
            <v>-217344.57</v>
          </cell>
          <cell r="J4067">
            <v>-297925.02</v>
          </cell>
          <cell r="K4067">
            <v>-405056.76</v>
          </cell>
          <cell r="L4067">
            <v>-306021.96999999997</v>
          </cell>
          <cell r="M4067">
            <v>-376983.94</v>
          </cell>
          <cell r="N4067">
            <v>-394904.06</v>
          </cell>
          <cell r="O4067">
            <v>-311689.09000000003</v>
          </cell>
          <cell r="P4067">
            <v>-295143.11</v>
          </cell>
          <cell r="Q4067">
            <v>-121964.99</v>
          </cell>
          <cell r="R4067">
            <v>-188887.42</v>
          </cell>
          <cell r="S4067">
            <v>-3107602.57</v>
          </cell>
          <cell r="T4067" t="str">
            <v>USD</v>
          </cell>
          <cell r="U4067" t="str">
            <v>LIABILITIES</v>
          </cell>
          <cell r="V4067" t="str">
            <v>CURRENT LIAB</v>
          </cell>
        </row>
        <row r="4068">
          <cell r="C4068" t="str">
            <v>J9   G4736010J9USD</v>
          </cell>
          <cell r="D4068" t="str">
            <v>DABBC***</v>
          </cell>
          <cell r="E4068" t="str">
            <v>ACCRUED</v>
          </cell>
          <cell r="F4068" t="str">
            <v>Balance Sheet</v>
          </cell>
          <cell r="G4068">
            <v>-578817.5</v>
          </cell>
          <cell r="H4068">
            <v>-374880.39</v>
          </cell>
          <cell r="I4068">
            <v>-470963.16</v>
          </cell>
          <cell r="J4068">
            <v>-534188.21</v>
          </cell>
          <cell r="K4068">
            <v>-318555.58</v>
          </cell>
          <cell r="L4068">
            <v>-637730.79</v>
          </cell>
          <cell r="M4068">
            <v>-437235.78</v>
          </cell>
          <cell r="N4068">
            <v>-262673.90999999997</v>
          </cell>
          <cell r="O4068">
            <v>-358944.98</v>
          </cell>
          <cell r="P4068">
            <v>-465838.05</v>
          </cell>
          <cell r="Q4068">
            <v>-530777.82999999996</v>
          </cell>
          <cell r="R4068">
            <v>-426801.67</v>
          </cell>
          <cell r="S4068">
            <v>-5397407.8500000006</v>
          </cell>
          <cell r="T4068" t="str">
            <v>USD</v>
          </cell>
          <cell r="U4068" t="str">
            <v>LIABILITIES</v>
          </cell>
          <cell r="V4068" t="str">
            <v>CURRENT LIAB</v>
          </cell>
        </row>
        <row r="4069">
          <cell r="C4069" t="str">
            <v>J9   G57200J9USD</v>
          </cell>
          <cell r="D4069" t="str">
            <v>DABBDC**</v>
          </cell>
          <cell r="E4069" t="str">
            <v>ACCRUED</v>
          </cell>
          <cell r="F4069" t="str">
            <v>Balance Sheet</v>
          </cell>
          <cell r="G4069">
            <v>-717532.64</v>
          </cell>
          <cell r="H4069">
            <v>-543255.43999999994</v>
          </cell>
          <cell r="I4069">
            <v>-620166.57999999996</v>
          </cell>
          <cell r="J4069">
            <v>-513376.96</v>
          </cell>
          <cell r="K4069">
            <v>-506030.58</v>
          </cell>
          <cell r="L4069">
            <v>-386483.19</v>
          </cell>
          <cell r="M4069">
            <v>-372301.72</v>
          </cell>
          <cell r="N4069">
            <v>-265258.68</v>
          </cell>
          <cell r="O4069">
            <v>-223572.75</v>
          </cell>
          <cell r="P4069">
            <v>-302527.05</v>
          </cell>
          <cell r="Q4069">
            <v>-508594.37</v>
          </cell>
          <cell r="R4069">
            <v>-518976.15</v>
          </cell>
          <cell r="S4069">
            <v>-5478076.1100000013</v>
          </cell>
          <cell r="T4069" t="str">
            <v>USD</v>
          </cell>
          <cell r="U4069" t="str">
            <v>LIABILITIES</v>
          </cell>
          <cell r="V4069" t="str">
            <v>CURRENT LIAB</v>
          </cell>
        </row>
        <row r="4070">
          <cell r="C4070" t="str">
            <v>J9   G5742001J9USD</v>
          </cell>
          <cell r="D4070" t="str">
            <v>DACN****</v>
          </cell>
          <cell r="E4070" t="str">
            <v>WAGES</v>
          </cell>
          <cell r="F4070" t="str">
            <v>Balance Sheet</v>
          </cell>
          <cell r="G4070">
            <v>0</v>
          </cell>
          <cell r="H4070">
            <v>0</v>
          </cell>
          <cell r="I4070">
            <v>0</v>
          </cell>
          <cell r="J4070">
            <v>0</v>
          </cell>
          <cell r="K4070">
            <v>0</v>
          </cell>
          <cell r="L4070">
            <v>0</v>
          </cell>
          <cell r="M4070">
            <v>0</v>
          </cell>
          <cell r="N4070">
            <v>0</v>
          </cell>
          <cell r="O4070">
            <v>-3380.03</v>
          </cell>
          <cell r="P4070">
            <v>-3424.35</v>
          </cell>
          <cell r="Q4070">
            <v>-3477.17</v>
          </cell>
          <cell r="R4070">
            <v>-3333.17</v>
          </cell>
          <cell r="S4070">
            <v>-13614.72</v>
          </cell>
          <cell r="T4070" t="str">
            <v>USD</v>
          </cell>
          <cell r="U4070" t="str">
            <v>LIABILITIES</v>
          </cell>
          <cell r="V4070" t="str">
            <v>CURRENT LIAB</v>
          </cell>
        </row>
        <row r="4071">
          <cell r="C4071" t="str">
            <v>J9   G5742003J9USD</v>
          </cell>
          <cell r="D4071" t="str">
            <v>DACN****</v>
          </cell>
          <cell r="E4071" t="str">
            <v>WAGES</v>
          </cell>
          <cell r="F4071" t="str">
            <v>Balance Sheet</v>
          </cell>
          <cell r="G4071">
            <v>-15982.86</v>
          </cell>
          <cell r="H4071">
            <v>9710.27</v>
          </cell>
          <cell r="I4071">
            <v>10255.459999999999</v>
          </cell>
          <cell r="J4071">
            <v>10183.68</v>
          </cell>
          <cell r="K4071">
            <v>-3315.51</v>
          </cell>
          <cell r="L4071">
            <v>10849.72</v>
          </cell>
          <cell r="M4071">
            <v>11262.66</v>
          </cell>
          <cell r="N4071">
            <v>11423.97</v>
          </cell>
          <cell r="O4071">
            <v>15012.27</v>
          </cell>
          <cell r="P4071">
            <v>15199.28</v>
          </cell>
          <cell r="Q4071">
            <v>15433.71</v>
          </cell>
          <cell r="R4071">
            <v>14794.54</v>
          </cell>
          <cell r="S4071">
            <v>104827.19</v>
          </cell>
          <cell r="T4071" t="str">
            <v>USD</v>
          </cell>
          <cell r="U4071" t="str">
            <v>LIABILITIES</v>
          </cell>
          <cell r="V4071" t="str">
            <v>CURRENT LIAB</v>
          </cell>
        </row>
        <row r="4072">
          <cell r="C4072" t="str">
            <v>J9   G57550SD93USD</v>
          </cell>
          <cell r="D4072" t="str">
            <v>DADE****</v>
          </cell>
          <cell r="E4072" t="str">
            <v>CON PAYABLES</v>
          </cell>
          <cell r="F4072" t="str">
            <v>Balance Sheet</v>
          </cell>
          <cell r="G4072">
            <v>-26902.07</v>
          </cell>
          <cell r="H4072">
            <v>-43116.959999999999</v>
          </cell>
          <cell r="I4072">
            <v>-61171.43</v>
          </cell>
          <cell r="J4072">
            <v>-13503.56</v>
          </cell>
          <cell r="K4072">
            <v>-25029.26</v>
          </cell>
          <cell r="L4072">
            <v>-34259.5</v>
          </cell>
          <cell r="M4072">
            <v>-10577.94</v>
          </cell>
          <cell r="N4072">
            <v>-20837.439999999999</v>
          </cell>
          <cell r="O4072">
            <v>-28261.1</v>
          </cell>
          <cell r="P4072">
            <v>-6715.2</v>
          </cell>
          <cell r="Q4072">
            <v>-13242.02</v>
          </cell>
          <cell r="R4072">
            <v>-19492.32</v>
          </cell>
          <cell r="S4072">
            <v>-303108.80000000005</v>
          </cell>
          <cell r="T4072" t="str">
            <v>USD</v>
          </cell>
          <cell r="U4072" t="str">
            <v>LIABILITIES</v>
          </cell>
          <cell r="V4072" t="str">
            <v>CURRENT LIAB</v>
          </cell>
        </row>
        <row r="4073">
          <cell r="C4073" t="str">
            <v>J9   G576000101USD</v>
          </cell>
          <cell r="D4073" t="str">
            <v>DADAB***</v>
          </cell>
          <cell r="E4073" t="str">
            <v>CON PAYABLES</v>
          </cell>
          <cell r="F4073" t="str">
            <v>Balance Sheet</v>
          </cell>
          <cell r="G4073">
            <v>-28387.55</v>
          </cell>
          <cell r="H4073">
            <v>2265.23</v>
          </cell>
          <cell r="I4073">
            <v>2352.46</v>
          </cell>
          <cell r="J4073">
            <v>2276.73</v>
          </cell>
          <cell r="K4073">
            <v>2.94</v>
          </cell>
          <cell r="L4073">
            <v>0</v>
          </cell>
          <cell r="M4073">
            <v>-64.38</v>
          </cell>
          <cell r="N4073">
            <v>-12.12</v>
          </cell>
          <cell r="O4073">
            <v>-130.80000000000001</v>
          </cell>
          <cell r="P4073">
            <v>-99.81</v>
          </cell>
          <cell r="Q4073">
            <v>-113.12</v>
          </cell>
          <cell r="R4073">
            <v>585.26</v>
          </cell>
          <cell r="S4073">
            <v>-21325.160000000003</v>
          </cell>
          <cell r="T4073" t="str">
            <v>USD</v>
          </cell>
          <cell r="U4073" t="str">
            <v>LIABILITIES</v>
          </cell>
          <cell r="V4073" t="str">
            <v>CURRENT LIAB</v>
          </cell>
        </row>
        <row r="4074">
          <cell r="C4074" t="str">
            <v>J9   G576003401USD</v>
          </cell>
          <cell r="D4074" t="str">
            <v>DADAB***</v>
          </cell>
          <cell r="E4074" t="str">
            <v>CON PAYABLES</v>
          </cell>
          <cell r="F4074" t="str">
            <v>Balance Sheet</v>
          </cell>
          <cell r="G4074">
            <v>17504.75</v>
          </cell>
          <cell r="H4074">
            <v>17349.8</v>
          </cell>
          <cell r="I4074">
            <v>17567.46</v>
          </cell>
          <cell r="J4074">
            <v>18147.18</v>
          </cell>
          <cell r="K4074">
            <v>19824.73</v>
          </cell>
          <cell r="L4074">
            <v>20309</v>
          </cell>
          <cell r="M4074">
            <v>20239.68</v>
          </cell>
          <cell r="N4074">
            <v>19903.5</v>
          </cell>
          <cell r="O4074">
            <v>19661.79</v>
          </cell>
          <cell r="P4074">
            <v>2542.9299999999998</v>
          </cell>
          <cell r="Q4074">
            <v>2542.9299999999998</v>
          </cell>
          <cell r="R4074">
            <v>2542.91</v>
          </cell>
          <cell r="S4074">
            <v>178136.66</v>
          </cell>
          <cell r="T4074" t="str">
            <v>USD</v>
          </cell>
          <cell r="U4074" t="str">
            <v>LIABILITIES</v>
          </cell>
          <cell r="V4074" t="str">
            <v>CURRENT LIAB</v>
          </cell>
        </row>
        <row r="4075">
          <cell r="C4075" t="str">
            <v>J9   G576003601USD</v>
          </cell>
          <cell r="D4075" t="str">
            <v>DADAB***</v>
          </cell>
          <cell r="E4075" t="str">
            <v>CON PAYABLES</v>
          </cell>
          <cell r="F4075" t="str">
            <v>Balance Sheet</v>
          </cell>
          <cell r="G4075">
            <v>12000.04</v>
          </cell>
          <cell r="H4075">
            <v>0.03</v>
          </cell>
          <cell r="I4075">
            <v>0.03</v>
          </cell>
          <cell r="J4075">
            <v>0.03</v>
          </cell>
          <cell r="K4075">
            <v>0.05</v>
          </cell>
          <cell r="L4075">
            <v>0</v>
          </cell>
          <cell r="M4075">
            <v>0</v>
          </cell>
          <cell r="N4075">
            <v>0</v>
          </cell>
          <cell r="O4075">
            <v>0</v>
          </cell>
          <cell r="P4075">
            <v>0</v>
          </cell>
          <cell r="Q4075">
            <v>0</v>
          </cell>
          <cell r="R4075">
            <v>39803.410000000003</v>
          </cell>
          <cell r="S4075">
            <v>51803.590000000004</v>
          </cell>
          <cell r="T4075" t="str">
            <v>USD</v>
          </cell>
          <cell r="U4075" t="str">
            <v>LIABILITIES</v>
          </cell>
          <cell r="V4075" t="str">
            <v>CURRENT LIAB</v>
          </cell>
        </row>
        <row r="4076">
          <cell r="C4076" t="str">
            <v>J9   G576003701USD</v>
          </cell>
          <cell r="D4076" t="str">
            <v>DADAB***</v>
          </cell>
          <cell r="E4076" t="str">
            <v>CON PAYABLES</v>
          </cell>
          <cell r="F4076" t="str">
            <v>Balance Sheet</v>
          </cell>
          <cell r="G4076">
            <v>0.02</v>
          </cell>
          <cell r="H4076">
            <v>0.02</v>
          </cell>
          <cell r="I4076">
            <v>0.02</v>
          </cell>
          <cell r="J4076">
            <v>0.02</v>
          </cell>
          <cell r="K4076">
            <v>0</v>
          </cell>
          <cell r="L4076">
            <v>0</v>
          </cell>
          <cell r="M4076">
            <v>0</v>
          </cell>
          <cell r="N4076">
            <v>0</v>
          </cell>
          <cell r="O4076">
            <v>0</v>
          </cell>
          <cell r="P4076">
            <v>0</v>
          </cell>
          <cell r="Q4076">
            <v>0</v>
          </cell>
          <cell r="R4076">
            <v>0</v>
          </cell>
          <cell r="S4076">
            <v>0.08</v>
          </cell>
          <cell r="T4076" t="str">
            <v>USD</v>
          </cell>
          <cell r="U4076" t="str">
            <v>LIABILITIES</v>
          </cell>
          <cell r="V4076" t="str">
            <v>CURRENT LIAB</v>
          </cell>
        </row>
        <row r="4077">
          <cell r="C4077" t="str">
            <v>J9   G576003705USD</v>
          </cell>
          <cell r="D4077" t="str">
            <v>DADD****</v>
          </cell>
          <cell r="E4077" t="str">
            <v>CON PAYABLES</v>
          </cell>
          <cell r="F4077" t="str">
            <v>Balance Sheet</v>
          </cell>
          <cell r="G4077">
            <v>-0.14000000000000001</v>
          </cell>
          <cell r="H4077">
            <v>-0.14000000000000001</v>
          </cell>
          <cell r="I4077">
            <v>-0.14000000000000001</v>
          </cell>
          <cell r="J4077">
            <v>-0.14000000000000001</v>
          </cell>
          <cell r="K4077">
            <v>0</v>
          </cell>
          <cell r="L4077">
            <v>0</v>
          </cell>
          <cell r="M4077">
            <v>0</v>
          </cell>
          <cell r="N4077">
            <v>0</v>
          </cell>
          <cell r="O4077">
            <v>0</v>
          </cell>
          <cell r="P4077">
            <v>0</v>
          </cell>
          <cell r="Q4077">
            <v>0</v>
          </cell>
          <cell r="R4077">
            <v>0</v>
          </cell>
          <cell r="S4077">
            <v>-0.56000000000000005</v>
          </cell>
          <cell r="T4077" t="str">
            <v>USD</v>
          </cell>
          <cell r="U4077" t="str">
            <v>LIABILITIES</v>
          </cell>
          <cell r="V4077" t="str">
            <v>CURRENT LIAB</v>
          </cell>
        </row>
        <row r="4078">
          <cell r="C4078" t="str">
            <v>J9   G57600BU01USD</v>
          </cell>
          <cell r="D4078" t="str">
            <v>DADAB***</v>
          </cell>
          <cell r="E4078" t="str">
            <v>CON PAYABLES</v>
          </cell>
          <cell r="F4078" t="str">
            <v>Balance Sheet</v>
          </cell>
          <cell r="G4078">
            <v>379663.39</v>
          </cell>
          <cell r="H4078">
            <v>-54256.24</v>
          </cell>
          <cell r="I4078">
            <v>-98143.19</v>
          </cell>
          <cell r="J4078">
            <v>-76112.850000000006</v>
          </cell>
          <cell r="K4078">
            <v>-325412.90999999997</v>
          </cell>
          <cell r="L4078">
            <v>214816.52</v>
          </cell>
          <cell r="M4078">
            <v>23247.65</v>
          </cell>
          <cell r="N4078">
            <v>-162165.22</v>
          </cell>
          <cell r="O4078">
            <v>300584.26</v>
          </cell>
          <cell r="P4078">
            <v>-313948.15999999997</v>
          </cell>
          <cell r="Q4078">
            <v>-183601.52</v>
          </cell>
          <cell r="R4078">
            <v>-647560.91</v>
          </cell>
          <cell r="S4078">
            <v>-942889.17999999993</v>
          </cell>
          <cell r="T4078" t="str">
            <v>USD</v>
          </cell>
          <cell r="U4078" t="str">
            <v>LIABILITIES</v>
          </cell>
          <cell r="V4078" t="str">
            <v>CURRENT LIAB</v>
          </cell>
        </row>
        <row r="4079">
          <cell r="C4079" t="str">
            <v>J9   G57600EI01USD</v>
          </cell>
          <cell r="D4079" t="str">
            <v>DADAB***</v>
          </cell>
          <cell r="E4079" t="str">
            <v>CON PAYABLES</v>
          </cell>
          <cell r="F4079" t="str">
            <v>Balance Sheet</v>
          </cell>
          <cell r="G4079">
            <v>-0.01</v>
          </cell>
          <cell r="H4079">
            <v>-153.97</v>
          </cell>
          <cell r="I4079">
            <v>-0.01</v>
          </cell>
          <cell r="J4079">
            <v>-2060.52</v>
          </cell>
          <cell r="K4079">
            <v>-0.02</v>
          </cell>
          <cell r="L4079">
            <v>0</v>
          </cell>
          <cell r="M4079">
            <v>0</v>
          </cell>
          <cell r="N4079">
            <v>0</v>
          </cell>
          <cell r="O4079">
            <v>0</v>
          </cell>
          <cell r="P4079">
            <v>-2349.27</v>
          </cell>
          <cell r="Q4079">
            <v>1192.76</v>
          </cell>
          <cell r="R4079">
            <v>0.01</v>
          </cell>
          <cell r="S4079">
            <v>-3371.0299999999988</v>
          </cell>
          <cell r="T4079" t="str">
            <v>USD</v>
          </cell>
          <cell r="U4079" t="str">
            <v>LIABILITIES</v>
          </cell>
          <cell r="V4079" t="str">
            <v>CURRENT LIAB</v>
          </cell>
        </row>
        <row r="4080">
          <cell r="C4080" t="str">
            <v>J9   G57600GU01USD</v>
          </cell>
          <cell r="D4080" t="str">
            <v>DADAB***</v>
          </cell>
          <cell r="E4080" t="str">
            <v>CON PAYABLES</v>
          </cell>
          <cell r="F4080" t="str">
            <v>Balance Sheet</v>
          </cell>
          <cell r="G4080">
            <v>-5373.33</v>
          </cell>
          <cell r="H4080">
            <v>-5373.33</v>
          </cell>
          <cell r="I4080">
            <v>-5561.23</v>
          </cell>
          <cell r="J4080">
            <v>0</v>
          </cell>
          <cell r="K4080">
            <v>-1363.81</v>
          </cell>
          <cell r="L4080">
            <v>-3862.67</v>
          </cell>
          <cell r="M4080">
            <v>0</v>
          </cell>
          <cell r="N4080">
            <v>0</v>
          </cell>
          <cell r="O4080">
            <v>0</v>
          </cell>
          <cell r="P4080">
            <v>0</v>
          </cell>
          <cell r="Q4080">
            <v>0</v>
          </cell>
          <cell r="R4080">
            <v>0</v>
          </cell>
          <cell r="S4080">
            <v>-21534.370000000003</v>
          </cell>
          <cell r="T4080" t="str">
            <v>USD</v>
          </cell>
          <cell r="U4080" t="str">
            <v>LIABILITIES</v>
          </cell>
          <cell r="V4080" t="str">
            <v>CURRENT LIAB</v>
          </cell>
        </row>
        <row r="4081">
          <cell r="C4081" t="str">
            <v>J9   G57600J601USD</v>
          </cell>
          <cell r="D4081" t="str">
            <v>DADAB***</v>
          </cell>
          <cell r="E4081" t="str">
            <v>CON PAYABLES</v>
          </cell>
          <cell r="F4081" t="str">
            <v>Balance Sheet</v>
          </cell>
          <cell r="G4081">
            <v>-177563.13</v>
          </cell>
          <cell r="H4081">
            <v>-58765.75</v>
          </cell>
          <cell r="I4081">
            <v>122715.38</v>
          </cell>
          <cell r="J4081">
            <v>-70577.179999999993</v>
          </cell>
          <cell r="K4081">
            <v>-2743.31</v>
          </cell>
          <cell r="L4081">
            <v>-638.44000000000005</v>
          </cell>
          <cell r="M4081">
            <v>-12512.74</v>
          </cell>
          <cell r="N4081">
            <v>-625.70000000000005</v>
          </cell>
          <cell r="O4081">
            <v>-5397.04</v>
          </cell>
          <cell r="P4081">
            <v>-9142.33</v>
          </cell>
          <cell r="Q4081">
            <v>-2720.33</v>
          </cell>
          <cell r="R4081">
            <v>-7534.15</v>
          </cell>
          <cell r="S4081">
            <v>-225504.71999999997</v>
          </cell>
          <cell r="T4081" t="str">
            <v>USD</v>
          </cell>
          <cell r="U4081" t="str">
            <v>LIABILITIES</v>
          </cell>
          <cell r="V4081" t="str">
            <v>CURRENT LIAB</v>
          </cell>
        </row>
        <row r="4082">
          <cell r="C4082" t="str">
            <v>J9   G57600J693USD</v>
          </cell>
          <cell r="D4082" t="str">
            <v>DADAB***</v>
          </cell>
          <cell r="E4082" t="str">
            <v>CON PAYABLES</v>
          </cell>
          <cell r="F4082" t="str">
            <v>Balance Sheet</v>
          </cell>
          <cell r="G4082">
            <v>-66786.990000000005</v>
          </cell>
          <cell r="H4082">
            <v>-113836.31</v>
          </cell>
          <cell r="I4082">
            <v>-271749.68</v>
          </cell>
          <cell r="J4082">
            <v>-114317.85</v>
          </cell>
          <cell r="K4082">
            <v>-225291.48</v>
          </cell>
          <cell r="L4082">
            <v>-155397.21</v>
          </cell>
          <cell r="M4082">
            <v>-148776.53</v>
          </cell>
          <cell r="N4082">
            <v>-140220.37</v>
          </cell>
          <cell r="O4082">
            <v>-149854.95000000001</v>
          </cell>
          <cell r="P4082">
            <v>-149516.71</v>
          </cell>
          <cell r="Q4082">
            <v>-131869.04999999999</v>
          </cell>
          <cell r="R4082">
            <v>-92893.38</v>
          </cell>
          <cell r="S4082">
            <v>-1760510.5099999998</v>
          </cell>
          <cell r="T4082" t="str">
            <v>USD</v>
          </cell>
          <cell r="U4082" t="str">
            <v>LIABILITIES</v>
          </cell>
          <cell r="V4082" t="str">
            <v>CURRENT LIAB</v>
          </cell>
        </row>
        <row r="4083">
          <cell r="C4083" t="str">
            <v>J9   G57600NB01USD</v>
          </cell>
          <cell r="D4083" t="str">
            <v>DADAB***</v>
          </cell>
          <cell r="E4083" t="str">
            <v>CON PAYABLES</v>
          </cell>
          <cell r="F4083" t="str">
            <v>Balance Sheet</v>
          </cell>
          <cell r="G4083">
            <v>-0.01</v>
          </cell>
          <cell r="H4083">
            <v>-0.01</v>
          </cell>
          <cell r="I4083">
            <v>-119.29</v>
          </cell>
          <cell r="J4083">
            <v>-0.01</v>
          </cell>
          <cell r="K4083">
            <v>0</v>
          </cell>
          <cell r="L4083">
            <v>0</v>
          </cell>
          <cell r="M4083">
            <v>0</v>
          </cell>
          <cell r="N4083">
            <v>0</v>
          </cell>
          <cell r="O4083">
            <v>0</v>
          </cell>
          <cell r="P4083">
            <v>0</v>
          </cell>
          <cell r="Q4083">
            <v>0</v>
          </cell>
          <cell r="R4083">
            <v>0</v>
          </cell>
          <cell r="S4083">
            <v>-119.32000000000001</v>
          </cell>
          <cell r="T4083" t="str">
            <v>USD</v>
          </cell>
          <cell r="U4083" t="str">
            <v>LIABILITIES</v>
          </cell>
          <cell r="V4083" t="str">
            <v>CURRENT LIAB</v>
          </cell>
        </row>
        <row r="4084">
          <cell r="C4084" t="str">
            <v>J9   G57600O401USD</v>
          </cell>
          <cell r="D4084" t="str">
            <v>DADAB***</v>
          </cell>
          <cell r="E4084" t="str">
            <v>CON PAYABLES</v>
          </cell>
          <cell r="F4084" t="str">
            <v>Balance Sheet</v>
          </cell>
          <cell r="G4084">
            <v>-0.01</v>
          </cell>
          <cell r="H4084">
            <v>-0.01</v>
          </cell>
          <cell r="I4084">
            <v>-0.01</v>
          </cell>
          <cell r="J4084">
            <v>-0.01</v>
          </cell>
          <cell r="K4084">
            <v>-0.01</v>
          </cell>
          <cell r="L4084">
            <v>0</v>
          </cell>
          <cell r="M4084">
            <v>0</v>
          </cell>
          <cell r="N4084">
            <v>0</v>
          </cell>
          <cell r="O4084">
            <v>0</v>
          </cell>
          <cell r="P4084">
            <v>0</v>
          </cell>
          <cell r="Q4084">
            <v>0</v>
          </cell>
          <cell r="R4084">
            <v>0</v>
          </cell>
          <cell r="S4084">
            <v>-0.05</v>
          </cell>
          <cell r="T4084" t="str">
            <v>USD</v>
          </cell>
          <cell r="U4084" t="str">
            <v>LIABILITIES</v>
          </cell>
          <cell r="V4084" t="str">
            <v>CURRENT LIAB</v>
          </cell>
        </row>
        <row r="4085">
          <cell r="C4085" t="str">
            <v>J9   G57600PY01USD</v>
          </cell>
          <cell r="D4085" t="str">
            <v>DADAB***</v>
          </cell>
          <cell r="E4085" t="str">
            <v>CON PAYABLES</v>
          </cell>
          <cell r="F4085" t="str">
            <v>Balance Sheet</v>
          </cell>
          <cell r="G4085">
            <v>0.02</v>
          </cell>
          <cell r="H4085">
            <v>0.02</v>
          </cell>
          <cell r="I4085">
            <v>0.02</v>
          </cell>
          <cell r="J4085">
            <v>0.02</v>
          </cell>
          <cell r="K4085">
            <v>0</v>
          </cell>
          <cell r="L4085">
            <v>0</v>
          </cell>
          <cell r="M4085">
            <v>0</v>
          </cell>
          <cell r="N4085">
            <v>0</v>
          </cell>
          <cell r="O4085">
            <v>0</v>
          </cell>
          <cell r="P4085">
            <v>0</v>
          </cell>
          <cell r="Q4085">
            <v>0</v>
          </cell>
          <cell r="R4085">
            <v>0</v>
          </cell>
          <cell r="S4085">
            <v>0.08</v>
          </cell>
          <cell r="T4085" t="str">
            <v>USD</v>
          </cell>
          <cell r="U4085" t="str">
            <v>LIABILITIES</v>
          </cell>
          <cell r="V4085" t="str">
            <v>CURRENT LIAB</v>
          </cell>
        </row>
        <row r="4086">
          <cell r="C4086" t="str">
            <v>J9   G57600RB01USD</v>
          </cell>
          <cell r="D4086" t="str">
            <v>DADAB***</v>
          </cell>
          <cell r="E4086" t="str">
            <v>CON PAYABLES</v>
          </cell>
          <cell r="F4086" t="str">
            <v>Balance Sheet</v>
          </cell>
          <cell r="G4086">
            <v>0</v>
          </cell>
          <cell r="H4086">
            <v>0</v>
          </cell>
          <cell r="I4086">
            <v>0</v>
          </cell>
          <cell r="J4086">
            <v>0</v>
          </cell>
          <cell r="K4086">
            <v>0</v>
          </cell>
          <cell r="L4086">
            <v>0</v>
          </cell>
          <cell r="M4086">
            <v>0</v>
          </cell>
          <cell r="N4086">
            <v>0</v>
          </cell>
          <cell r="O4086">
            <v>0</v>
          </cell>
          <cell r="P4086">
            <v>1109.43</v>
          </cell>
          <cell r="Q4086">
            <v>1126.54</v>
          </cell>
          <cell r="R4086">
            <v>1079.8900000000001</v>
          </cell>
          <cell r="S4086">
            <v>3315.8600000000006</v>
          </cell>
          <cell r="T4086" t="str">
            <v>USD</v>
          </cell>
          <cell r="U4086" t="str">
            <v>LIABILITIES</v>
          </cell>
          <cell r="V4086" t="str">
            <v>CURRENT LIAB</v>
          </cell>
        </row>
        <row r="4087">
          <cell r="C4087" t="str">
            <v>J9   G57600S301USD</v>
          </cell>
          <cell r="D4087" t="str">
            <v>DADAB***</v>
          </cell>
          <cell r="E4087" t="str">
            <v>CON PAYABLES</v>
          </cell>
          <cell r="F4087" t="str">
            <v>Balance Sheet</v>
          </cell>
          <cell r="G4087">
            <v>25.66</v>
          </cell>
          <cell r="H4087">
            <v>723.44</v>
          </cell>
          <cell r="I4087">
            <v>624.76</v>
          </cell>
          <cell r="J4087">
            <v>2161.86</v>
          </cell>
          <cell r="K4087">
            <v>2483.42</v>
          </cell>
          <cell r="L4087">
            <v>2454.14</v>
          </cell>
          <cell r="M4087">
            <v>2338.0700000000002</v>
          </cell>
          <cell r="N4087">
            <v>2270.42</v>
          </cell>
          <cell r="O4087">
            <v>11261.59</v>
          </cell>
          <cell r="P4087">
            <v>1502.71</v>
          </cell>
          <cell r="Q4087">
            <v>1568.05</v>
          </cell>
          <cell r="R4087">
            <v>1541.47</v>
          </cell>
          <cell r="S4087">
            <v>28955.59</v>
          </cell>
          <cell r="T4087" t="str">
            <v>USD</v>
          </cell>
          <cell r="U4087" t="str">
            <v>LIABILITIES</v>
          </cell>
          <cell r="V4087" t="str">
            <v>CURRENT LIAB</v>
          </cell>
        </row>
        <row r="4088">
          <cell r="C4088" t="str">
            <v>J9   G57600SD03USD</v>
          </cell>
          <cell r="D4088" t="str">
            <v>DADE****</v>
          </cell>
          <cell r="E4088" t="str">
            <v>CON PAYABLES</v>
          </cell>
          <cell r="F4088" t="str">
            <v>Balance Sheet</v>
          </cell>
          <cell r="G4088">
            <v>-0.03</v>
          </cell>
          <cell r="H4088">
            <v>-0.03</v>
          </cell>
          <cell r="I4088">
            <v>-0.03</v>
          </cell>
          <cell r="J4088">
            <v>-0.03</v>
          </cell>
          <cell r="K4088">
            <v>0</v>
          </cell>
          <cell r="L4088">
            <v>0</v>
          </cell>
          <cell r="M4088">
            <v>0</v>
          </cell>
          <cell r="N4088">
            <v>0</v>
          </cell>
          <cell r="O4088">
            <v>0</v>
          </cell>
          <cell r="P4088">
            <v>0</v>
          </cell>
          <cell r="Q4088">
            <v>0</v>
          </cell>
          <cell r="R4088">
            <v>0</v>
          </cell>
          <cell r="S4088">
            <v>-0.12</v>
          </cell>
          <cell r="T4088" t="str">
            <v>USD</v>
          </cell>
          <cell r="U4088" t="str">
            <v>LIABILITIES</v>
          </cell>
          <cell r="V4088" t="str">
            <v>CURRENT LIAB</v>
          </cell>
        </row>
        <row r="4089">
          <cell r="C4089" t="str">
            <v>J9   G57600SD05USD</v>
          </cell>
          <cell r="D4089" t="str">
            <v>DADD****</v>
          </cell>
          <cell r="E4089" t="str">
            <v>CON PAYABLES</v>
          </cell>
          <cell r="F4089" t="str">
            <v>Balance Sheet</v>
          </cell>
          <cell r="G4089">
            <v>0.03</v>
          </cell>
          <cell r="H4089">
            <v>0.03</v>
          </cell>
          <cell r="I4089">
            <v>0.03</v>
          </cell>
          <cell r="J4089">
            <v>0.03</v>
          </cell>
          <cell r="K4089">
            <v>0</v>
          </cell>
          <cell r="L4089">
            <v>0</v>
          </cell>
          <cell r="M4089">
            <v>0</v>
          </cell>
          <cell r="N4089">
            <v>0</v>
          </cell>
          <cell r="O4089">
            <v>0</v>
          </cell>
          <cell r="P4089">
            <v>0</v>
          </cell>
          <cell r="Q4089">
            <v>0</v>
          </cell>
          <cell r="R4089">
            <v>0</v>
          </cell>
          <cell r="S4089">
            <v>0.12</v>
          </cell>
          <cell r="T4089" t="str">
            <v>USD</v>
          </cell>
          <cell r="U4089" t="str">
            <v>LIABILITIES</v>
          </cell>
          <cell r="V4089" t="str">
            <v>CURRENT LIAB</v>
          </cell>
        </row>
        <row r="4090">
          <cell r="C4090" t="str">
            <v>J9   G57600YB93USD</v>
          </cell>
          <cell r="D4090" t="str">
            <v>DADAB***</v>
          </cell>
          <cell r="E4090" t="str">
            <v>CON PAYABLES</v>
          </cell>
          <cell r="F4090" t="str">
            <v>Balance Sheet</v>
          </cell>
          <cell r="G4090">
            <v>0</v>
          </cell>
          <cell r="H4090">
            <v>0</v>
          </cell>
          <cell r="I4090">
            <v>0</v>
          </cell>
          <cell r="J4090">
            <v>0</v>
          </cell>
          <cell r="K4090">
            <v>0</v>
          </cell>
          <cell r="L4090">
            <v>0</v>
          </cell>
          <cell r="M4090">
            <v>0</v>
          </cell>
          <cell r="N4090">
            <v>0</v>
          </cell>
          <cell r="O4090">
            <v>0</v>
          </cell>
          <cell r="P4090">
            <v>0</v>
          </cell>
          <cell r="Q4090">
            <v>-92816.08</v>
          </cell>
          <cell r="R4090">
            <v>-43641.88</v>
          </cell>
          <cell r="S4090">
            <v>-136457.96</v>
          </cell>
          <cell r="T4090" t="str">
            <v>USD</v>
          </cell>
          <cell r="U4090" t="str">
            <v>LIABILITIES</v>
          </cell>
          <cell r="V4090" t="str">
            <v>CURRENT LIAB</v>
          </cell>
        </row>
        <row r="4091">
          <cell r="C4091" t="str">
            <v>J9   G576200101USD</v>
          </cell>
          <cell r="D4091" t="str">
            <v>DADM****</v>
          </cell>
          <cell r="E4091" t="str">
            <v>CON PAYABLES</v>
          </cell>
          <cell r="F4091" t="str">
            <v>Balance Sheet</v>
          </cell>
          <cell r="G4091">
            <v>-87.2</v>
          </cell>
          <cell r="H4091">
            <v>-7.73</v>
          </cell>
          <cell r="I4091">
            <v>-83.46</v>
          </cell>
          <cell r="J4091">
            <v>-337.59</v>
          </cell>
          <cell r="K4091">
            <v>-51.69</v>
          </cell>
          <cell r="L4091">
            <v>-116.08</v>
          </cell>
          <cell r="M4091">
            <v>-12.08</v>
          </cell>
          <cell r="N4091">
            <v>-130.75</v>
          </cell>
          <cell r="O4091">
            <v>-91.98</v>
          </cell>
          <cell r="P4091">
            <v>-105.29</v>
          </cell>
          <cell r="Q4091">
            <v>-79.010000000000005</v>
          </cell>
          <cell r="R4091">
            <v>-29673.759999999998</v>
          </cell>
          <cell r="S4091">
            <v>-30776.62</v>
          </cell>
          <cell r="T4091" t="str">
            <v>USD</v>
          </cell>
          <cell r="U4091" t="str">
            <v>LIABILITIES</v>
          </cell>
          <cell r="V4091" t="str">
            <v>CURRENT LIAB</v>
          </cell>
        </row>
        <row r="4092">
          <cell r="C4092" t="str">
            <v>J9   G576203601USD</v>
          </cell>
          <cell r="D4092" t="str">
            <v>DADM****</v>
          </cell>
          <cell r="E4092" t="str">
            <v>CON PAYABLES</v>
          </cell>
          <cell r="F4092" t="str">
            <v>Balance Sheet</v>
          </cell>
          <cell r="G4092">
            <v>0.16</v>
          </cell>
          <cell r="H4092">
            <v>0.16</v>
          </cell>
          <cell r="I4092">
            <v>0.16</v>
          </cell>
          <cell r="J4092">
            <v>0.16</v>
          </cell>
          <cell r="K4092">
            <v>0</v>
          </cell>
          <cell r="L4092">
            <v>0</v>
          </cell>
          <cell r="M4092">
            <v>0</v>
          </cell>
          <cell r="N4092">
            <v>0</v>
          </cell>
          <cell r="O4092">
            <v>0</v>
          </cell>
          <cell r="P4092">
            <v>-39803.379999999997</v>
          </cell>
          <cell r="Q4092">
            <v>-11106.89</v>
          </cell>
          <cell r="R4092">
            <v>-3620.18</v>
          </cell>
          <cell r="S4092">
            <v>-54529.81</v>
          </cell>
          <cell r="T4092" t="str">
            <v>USD</v>
          </cell>
          <cell r="U4092" t="str">
            <v>LIABILITIES</v>
          </cell>
          <cell r="V4092" t="str">
            <v>CURRENT LIAB</v>
          </cell>
        </row>
        <row r="4093">
          <cell r="C4093" t="str">
            <v>J9   G57620BU01USD</v>
          </cell>
          <cell r="D4093" t="str">
            <v>DADM****</v>
          </cell>
          <cell r="E4093" t="str">
            <v>CON PAYABLES</v>
          </cell>
          <cell r="F4093" t="str">
            <v>Balance Sheet</v>
          </cell>
          <cell r="G4093">
            <v>0</v>
          </cell>
          <cell r="H4093">
            <v>0</v>
          </cell>
          <cell r="I4093">
            <v>0</v>
          </cell>
          <cell r="J4093">
            <v>0</v>
          </cell>
          <cell r="K4093">
            <v>-0.01</v>
          </cell>
          <cell r="L4093">
            <v>0</v>
          </cell>
          <cell r="M4093">
            <v>0</v>
          </cell>
          <cell r="N4093">
            <v>0</v>
          </cell>
          <cell r="O4093">
            <v>0</v>
          </cell>
          <cell r="P4093">
            <v>0</v>
          </cell>
          <cell r="Q4093">
            <v>0</v>
          </cell>
          <cell r="R4093">
            <v>0</v>
          </cell>
          <cell r="S4093">
            <v>-0.01</v>
          </cell>
          <cell r="T4093" t="str">
            <v>USD</v>
          </cell>
          <cell r="U4093" t="str">
            <v>LIABILITIES</v>
          </cell>
          <cell r="V4093" t="str">
            <v>CURRENT LIAB</v>
          </cell>
        </row>
        <row r="4094">
          <cell r="C4094" t="str">
            <v>J9   G57620BU93USD</v>
          </cell>
          <cell r="D4094" t="str">
            <v>DADM****</v>
          </cell>
          <cell r="E4094" t="str">
            <v>CON PAYABLES</v>
          </cell>
          <cell r="F4094" t="str">
            <v>Balance Sheet</v>
          </cell>
          <cell r="G4094">
            <v>0</v>
          </cell>
          <cell r="H4094">
            <v>0</v>
          </cell>
          <cell r="I4094">
            <v>0.01</v>
          </cell>
          <cell r="J4094">
            <v>0.01</v>
          </cell>
          <cell r="K4094">
            <v>0.01</v>
          </cell>
          <cell r="L4094">
            <v>0</v>
          </cell>
          <cell r="M4094">
            <v>0</v>
          </cell>
          <cell r="N4094">
            <v>0</v>
          </cell>
          <cell r="O4094">
            <v>0</v>
          </cell>
          <cell r="P4094">
            <v>0</v>
          </cell>
          <cell r="Q4094">
            <v>0</v>
          </cell>
          <cell r="R4094">
            <v>0</v>
          </cell>
          <cell r="S4094">
            <v>0.03</v>
          </cell>
          <cell r="T4094" t="str">
            <v>USD</v>
          </cell>
          <cell r="U4094" t="str">
            <v>LIABILITIES</v>
          </cell>
          <cell r="V4094" t="str">
            <v>CURRENT LIAB</v>
          </cell>
        </row>
        <row r="4095">
          <cell r="C4095" t="str">
            <v>J9   G57620J693USD</v>
          </cell>
          <cell r="D4095" t="str">
            <v>DADM****</v>
          </cell>
          <cell r="E4095" t="str">
            <v>CON PAYABLES</v>
          </cell>
          <cell r="F4095" t="str">
            <v>Balance Sheet</v>
          </cell>
          <cell r="G4095">
            <v>133573.97</v>
          </cell>
          <cell r="H4095">
            <v>0.01</v>
          </cell>
          <cell r="I4095">
            <v>0.01</v>
          </cell>
          <cell r="J4095">
            <v>0.01</v>
          </cell>
          <cell r="K4095">
            <v>0.01</v>
          </cell>
          <cell r="L4095">
            <v>0</v>
          </cell>
          <cell r="M4095">
            <v>0</v>
          </cell>
          <cell r="N4095">
            <v>0</v>
          </cell>
          <cell r="O4095">
            <v>0</v>
          </cell>
          <cell r="P4095">
            <v>0</v>
          </cell>
          <cell r="Q4095">
            <v>0</v>
          </cell>
          <cell r="R4095">
            <v>0</v>
          </cell>
          <cell r="S4095">
            <v>133574.01000000004</v>
          </cell>
          <cell r="T4095" t="str">
            <v>USD</v>
          </cell>
          <cell r="U4095" t="str">
            <v>LIABILITIES</v>
          </cell>
          <cell r="V4095" t="str">
            <v>CURRENT LIAB</v>
          </cell>
        </row>
        <row r="4096">
          <cell r="C4096" t="str">
            <v>J9   G57620S301USD</v>
          </cell>
          <cell r="D4096" t="str">
            <v>DADM****</v>
          </cell>
          <cell r="E4096" t="str">
            <v>CON PAYABLES</v>
          </cell>
          <cell r="F4096" t="str">
            <v>Balance Sheet</v>
          </cell>
          <cell r="G4096">
            <v>98.7</v>
          </cell>
          <cell r="H4096">
            <v>-1537.08</v>
          </cell>
          <cell r="I4096">
            <v>-321.54000000000002</v>
          </cell>
          <cell r="J4096">
            <v>29.31</v>
          </cell>
          <cell r="K4096">
            <v>116.09</v>
          </cell>
          <cell r="L4096">
            <v>67.69</v>
          </cell>
          <cell r="M4096">
            <v>-179.72</v>
          </cell>
          <cell r="N4096">
            <v>-118.77</v>
          </cell>
          <cell r="O4096">
            <v>-65.290000000000006</v>
          </cell>
          <cell r="P4096">
            <v>26.62</v>
          </cell>
          <cell r="Q4096">
            <v>19.73</v>
          </cell>
          <cell r="R4096">
            <v>16.21</v>
          </cell>
          <cell r="S4096">
            <v>-1848.05</v>
          </cell>
          <cell r="T4096" t="str">
            <v>USD</v>
          </cell>
          <cell r="U4096" t="str">
            <v>LIABILITIES</v>
          </cell>
          <cell r="V4096" t="str">
            <v>CURRENT LIAB</v>
          </cell>
        </row>
        <row r="4097">
          <cell r="C4097" t="str">
            <v>J9   G57620YB93USD</v>
          </cell>
          <cell r="D4097" t="str">
            <v>DADM****</v>
          </cell>
          <cell r="E4097" t="str">
            <v>CON PAYABLES</v>
          </cell>
          <cell r="F4097" t="str">
            <v>Balance Sheet</v>
          </cell>
          <cell r="G4097">
            <v>0</v>
          </cell>
          <cell r="H4097">
            <v>0</v>
          </cell>
          <cell r="I4097">
            <v>0</v>
          </cell>
          <cell r="J4097">
            <v>0</v>
          </cell>
          <cell r="K4097">
            <v>0</v>
          </cell>
          <cell r="L4097">
            <v>0</v>
          </cell>
          <cell r="M4097">
            <v>0</v>
          </cell>
          <cell r="N4097">
            <v>0</v>
          </cell>
          <cell r="O4097">
            <v>0</v>
          </cell>
          <cell r="P4097">
            <v>-91406.22</v>
          </cell>
          <cell r="Q4097">
            <v>-45527.37</v>
          </cell>
          <cell r="R4097">
            <v>-4327.18</v>
          </cell>
          <cell r="S4097">
            <v>-141260.76999999999</v>
          </cell>
          <cell r="T4097" t="str">
            <v>USD</v>
          </cell>
          <cell r="U4097" t="str">
            <v>LIABILITIES</v>
          </cell>
          <cell r="V4097" t="str">
            <v>CURRENT LIAB</v>
          </cell>
        </row>
        <row r="4098">
          <cell r="C4098" t="str">
            <v>J9   G57620YS93USD</v>
          </cell>
          <cell r="D4098" t="str">
            <v>DADM****</v>
          </cell>
          <cell r="E4098" t="str">
            <v>CON PAYABLES</v>
          </cell>
          <cell r="F4098" t="str">
            <v>Balance Sheet</v>
          </cell>
          <cell r="G4098">
            <v>0.02</v>
          </cell>
          <cell r="H4098">
            <v>0.02</v>
          </cell>
          <cell r="I4098">
            <v>0.02</v>
          </cell>
          <cell r="J4098">
            <v>0.02</v>
          </cell>
          <cell r="K4098">
            <v>0</v>
          </cell>
          <cell r="L4098">
            <v>0</v>
          </cell>
          <cell r="M4098">
            <v>0</v>
          </cell>
          <cell r="N4098">
            <v>0</v>
          </cell>
          <cell r="O4098">
            <v>0</v>
          </cell>
          <cell r="P4098">
            <v>0</v>
          </cell>
          <cell r="Q4098">
            <v>0</v>
          </cell>
          <cell r="R4098">
            <v>0</v>
          </cell>
          <cell r="S4098">
            <v>0.08</v>
          </cell>
          <cell r="T4098" t="str">
            <v>USD</v>
          </cell>
          <cell r="U4098" t="str">
            <v>LIABILITIES</v>
          </cell>
          <cell r="V4098" t="str">
            <v>CURRENT LIAB</v>
          </cell>
        </row>
        <row r="4099">
          <cell r="C4099" t="str">
            <v>J9   G576500101USD</v>
          </cell>
          <cell r="D4099" t="str">
            <v>DADAB***</v>
          </cell>
          <cell r="E4099" t="str">
            <v>CON PAYABLES</v>
          </cell>
          <cell r="F4099" t="str">
            <v>Balance Sheet</v>
          </cell>
          <cell r="G4099">
            <v>-0.04</v>
          </cell>
          <cell r="H4099">
            <v>-0.04</v>
          </cell>
          <cell r="I4099">
            <v>-7.8</v>
          </cell>
          <cell r="J4099">
            <v>-7.79</v>
          </cell>
          <cell r="K4099">
            <v>-337.02</v>
          </cell>
          <cell r="L4099">
            <v>-51.15</v>
          </cell>
          <cell r="M4099">
            <v>-51.15</v>
          </cell>
          <cell r="N4099">
            <v>0</v>
          </cell>
          <cell r="O4099">
            <v>0</v>
          </cell>
          <cell r="P4099">
            <v>7.77</v>
          </cell>
          <cell r="Q4099">
            <v>7.77</v>
          </cell>
          <cell r="R4099">
            <v>7.77</v>
          </cell>
          <cell r="S4099">
            <v>-431.68</v>
          </cell>
          <cell r="T4099" t="str">
            <v>USD</v>
          </cell>
          <cell r="U4099" t="str">
            <v>LIABILITIES</v>
          </cell>
          <cell r="V4099" t="str">
            <v>CURRENT LIAB</v>
          </cell>
        </row>
        <row r="4100">
          <cell r="C4100" t="str">
            <v>J9   G576503601USD</v>
          </cell>
          <cell r="D4100" t="str">
            <v>DADAB***</v>
          </cell>
          <cell r="E4100" t="str">
            <v>CON PAYABLES</v>
          </cell>
          <cell r="F4100" t="str">
            <v>Balance Sheet</v>
          </cell>
          <cell r="G4100">
            <v>-12000.01</v>
          </cell>
          <cell r="H4100">
            <v>0</v>
          </cell>
          <cell r="I4100">
            <v>0</v>
          </cell>
          <cell r="J4100">
            <v>0</v>
          </cell>
          <cell r="K4100">
            <v>0</v>
          </cell>
          <cell r="L4100">
            <v>0</v>
          </cell>
          <cell r="M4100">
            <v>0</v>
          </cell>
          <cell r="N4100">
            <v>0</v>
          </cell>
          <cell r="O4100">
            <v>0</v>
          </cell>
          <cell r="P4100">
            <v>0</v>
          </cell>
          <cell r="Q4100">
            <v>-39803.39</v>
          </cell>
          <cell r="R4100">
            <v>-50910.28</v>
          </cell>
          <cell r="S4100">
            <v>-102713.68</v>
          </cell>
          <cell r="T4100" t="str">
            <v>USD</v>
          </cell>
          <cell r="U4100" t="str">
            <v>LIABILITIES</v>
          </cell>
          <cell r="V4100" t="str">
            <v>CURRENT LIAB</v>
          </cell>
        </row>
        <row r="4101">
          <cell r="C4101" t="str">
            <v>J9   G57650J695USD</v>
          </cell>
          <cell r="D4101" t="str">
            <v>DADAB***</v>
          </cell>
          <cell r="E4101" t="str">
            <v>CON PAYABLES</v>
          </cell>
          <cell r="F4101" t="str">
            <v>Balance Sheet</v>
          </cell>
          <cell r="G4101">
            <v>578.54999999999995</v>
          </cell>
          <cell r="H4101">
            <v>581.1</v>
          </cell>
          <cell r="I4101">
            <v>568.24</v>
          </cell>
          <cell r="J4101">
            <v>580.94000000000005</v>
          </cell>
          <cell r="K4101">
            <v>589.07000000000005</v>
          </cell>
          <cell r="L4101">
            <v>-3133.16</v>
          </cell>
          <cell r="M4101">
            <v>594.64</v>
          </cell>
          <cell r="N4101">
            <v>584.36</v>
          </cell>
          <cell r="O4101">
            <v>568.86</v>
          </cell>
          <cell r="P4101">
            <v>577.6</v>
          </cell>
          <cell r="Q4101">
            <v>568.33000000000004</v>
          </cell>
          <cell r="R4101">
            <v>580.9</v>
          </cell>
          <cell r="S4101">
            <v>3239.4300000000003</v>
          </cell>
          <cell r="T4101" t="str">
            <v>USD</v>
          </cell>
          <cell r="U4101" t="str">
            <v>LIABILITIES</v>
          </cell>
          <cell r="V4101" t="str">
            <v>CURRENT LIAB</v>
          </cell>
        </row>
        <row r="4102">
          <cell r="C4102" t="str">
            <v>J9   G57650S301USD</v>
          </cell>
          <cell r="D4102" t="str">
            <v>DADAB***</v>
          </cell>
          <cell r="E4102" t="str">
            <v>CON PAYABLES</v>
          </cell>
          <cell r="F4102" t="str">
            <v>Balance Sheet</v>
          </cell>
          <cell r="G4102">
            <v>-754.3</v>
          </cell>
          <cell r="H4102">
            <v>-624.78</v>
          </cell>
          <cell r="I4102">
            <v>-2161.87</v>
          </cell>
          <cell r="J4102">
            <v>-2483.4299999999998</v>
          </cell>
          <cell r="K4102">
            <v>-2454.14</v>
          </cell>
          <cell r="L4102">
            <v>-2338.09</v>
          </cell>
          <cell r="M4102">
            <v>-2270.4299999999998</v>
          </cell>
          <cell r="N4102">
            <v>-11261.59</v>
          </cell>
          <cell r="O4102">
            <v>-11380.41</v>
          </cell>
          <cell r="P4102">
            <v>-1568.04</v>
          </cell>
          <cell r="Q4102">
            <v>-1541.46</v>
          </cell>
          <cell r="R4102">
            <v>-1521.77</v>
          </cell>
          <cell r="S4102">
            <v>-40360.30999999999</v>
          </cell>
          <cell r="T4102" t="str">
            <v>USD</v>
          </cell>
          <cell r="U4102" t="str">
            <v>LIABILITIES</v>
          </cell>
          <cell r="V4102" t="str">
            <v>CURRENT LIAB</v>
          </cell>
        </row>
        <row r="4103">
          <cell r="C4103" t="str">
            <v>J9   G57700J9USD</v>
          </cell>
          <cell r="D4103" t="str">
            <v>DAFC****</v>
          </cell>
          <cell r="E4103" t="str">
            <v>OTHER</v>
          </cell>
          <cell r="F4103" t="str">
            <v>Balance Sheet</v>
          </cell>
          <cell r="G4103">
            <v>-0.02</v>
          </cell>
          <cell r="H4103">
            <v>-0.02</v>
          </cell>
          <cell r="I4103">
            <v>-0.02</v>
          </cell>
          <cell r="J4103">
            <v>-0.02</v>
          </cell>
          <cell r="K4103">
            <v>-0.02</v>
          </cell>
          <cell r="L4103">
            <v>0</v>
          </cell>
          <cell r="M4103">
            <v>0</v>
          </cell>
          <cell r="N4103">
            <v>0</v>
          </cell>
          <cell r="O4103">
            <v>0</v>
          </cell>
          <cell r="P4103">
            <v>0</v>
          </cell>
          <cell r="Q4103">
            <v>0</v>
          </cell>
          <cell r="R4103">
            <v>0</v>
          </cell>
          <cell r="S4103">
            <v>-0.1</v>
          </cell>
          <cell r="T4103" t="str">
            <v>USD</v>
          </cell>
          <cell r="U4103" t="str">
            <v>LIABILITIES</v>
          </cell>
          <cell r="V4103" t="str">
            <v>CURRENT LIAB</v>
          </cell>
        </row>
        <row r="4104">
          <cell r="C4104" t="str">
            <v>J9   G774510102USD</v>
          </cell>
          <cell r="D4104" t="str">
            <v>DBEF****</v>
          </cell>
          <cell r="E4104" t="str">
            <v>LT LIABILITIES</v>
          </cell>
          <cell r="F4104" t="str">
            <v>Balance Sheet</v>
          </cell>
          <cell r="G4104">
            <v>0</v>
          </cell>
          <cell r="H4104">
            <v>0</v>
          </cell>
          <cell r="I4104">
            <v>0</v>
          </cell>
          <cell r="J4104">
            <v>0</v>
          </cell>
          <cell r="K4104">
            <v>0.01</v>
          </cell>
          <cell r="L4104">
            <v>0</v>
          </cell>
          <cell r="M4104">
            <v>0</v>
          </cell>
          <cell r="N4104">
            <v>0</v>
          </cell>
          <cell r="O4104">
            <v>0</v>
          </cell>
          <cell r="P4104">
            <v>0</v>
          </cell>
          <cell r="Q4104">
            <v>0</v>
          </cell>
          <cell r="R4104">
            <v>0</v>
          </cell>
          <cell r="S4104">
            <v>0.01</v>
          </cell>
          <cell r="T4104" t="str">
            <v>USD</v>
          </cell>
          <cell r="U4104" t="str">
            <v>LIABILITIES</v>
          </cell>
          <cell r="V4104" t="str">
            <v>OTHER LIAB</v>
          </cell>
        </row>
        <row r="4105">
          <cell r="C4105" t="str">
            <v>J9   G774510167USD</v>
          </cell>
          <cell r="D4105" t="str">
            <v>DBEF****</v>
          </cell>
          <cell r="E4105" t="str">
            <v>LT LIABILITIES</v>
          </cell>
          <cell r="F4105" t="str">
            <v>Balance Sheet</v>
          </cell>
          <cell r="G4105">
            <v>-287538.87</v>
          </cell>
          <cell r="H4105">
            <v>-287538.87</v>
          </cell>
          <cell r="I4105">
            <v>-287538.87</v>
          </cell>
          <cell r="J4105">
            <v>-287538.86</v>
          </cell>
          <cell r="K4105">
            <v>-287538.87</v>
          </cell>
          <cell r="L4105">
            <v>-287538.87</v>
          </cell>
          <cell r="M4105">
            <v>-287538.87</v>
          </cell>
          <cell r="N4105">
            <v>-287538.87</v>
          </cell>
          <cell r="O4105">
            <v>-287538.87</v>
          </cell>
          <cell r="P4105">
            <v>-287538.87</v>
          </cell>
          <cell r="Q4105">
            <v>-287538.86</v>
          </cell>
          <cell r="R4105">
            <v>-287538.86</v>
          </cell>
          <cell r="S4105">
            <v>-3450466.41</v>
          </cell>
          <cell r="T4105" t="str">
            <v>USD</v>
          </cell>
          <cell r="U4105" t="str">
            <v>LIABILITIES</v>
          </cell>
          <cell r="V4105" t="str">
            <v>OTHER LIAB</v>
          </cell>
        </row>
        <row r="4106">
          <cell r="C4106" t="str">
            <v>J9   G7745101OMUSD</v>
          </cell>
          <cell r="D4106" t="str">
            <v>DBEF****</v>
          </cell>
          <cell r="E4106" t="str">
            <v>LT LIABILITIES</v>
          </cell>
          <cell r="F4106" t="str">
            <v>Balance Sheet</v>
          </cell>
          <cell r="G4106">
            <v>-1276140.79</v>
          </cell>
          <cell r="H4106">
            <v>-1276140.79</v>
          </cell>
          <cell r="I4106">
            <v>-1276140.78</v>
          </cell>
          <cell r="J4106">
            <v>-1276140.78</v>
          </cell>
          <cell r="K4106">
            <v>-1276140.79</v>
          </cell>
          <cell r="L4106">
            <v>-1276140.79</v>
          </cell>
          <cell r="M4106">
            <v>-1276140.78</v>
          </cell>
          <cell r="N4106">
            <v>-1276140.78</v>
          </cell>
          <cell r="O4106">
            <v>-1276140.77</v>
          </cell>
          <cell r="P4106">
            <v>-1276140.76</v>
          </cell>
          <cell r="Q4106">
            <v>-1276140.76</v>
          </cell>
          <cell r="R4106">
            <v>-1276140.77</v>
          </cell>
          <cell r="S4106">
            <v>-15313689.339999998</v>
          </cell>
          <cell r="T4106" t="str">
            <v>USD</v>
          </cell>
          <cell r="U4106" t="str">
            <v>LIABILITIES</v>
          </cell>
          <cell r="V4106" t="str">
            <v>OTHER LIAB</v>
          </cell>
        </row>
        <row r="4107">
          <cell r="C4107" t="str">
            <v>J9   G784510167USD</v>
          </cell>
          <cell r="D4107" t="str">
            <v>DBEF****</v>
          </cell>
          <cell r="E4107" t="str">
            <v>LT LIABILITIES</v>
          </cell>
          <cell r="F4107" t="str">
            <v>Balance Sheet</v>
          </cell>
          <cell r="G4107">
            <v>15974.39</v>
          </cell>
          <cell r="H4107">
            <v>23961.58</v>
          </cell>
          <cell r="I4107">
            <v>31948.76</v>
          </cell>
          <cell r="J4107">
            <v>39935.949999999997</v>
          </cell>
          <cell r="K4107">
            <v>47923.14</v>
          </cell>
          <cell r="L4107">
            <v>55910.33</v>
          </cell>
          <cell r="M4107">
            <v>63897.51</v>
          </cell>
          <cell r="N4107">
            <v>71884.7</v>
          </cell>
          <cell r="O4107">
            <v>79871.89</v>
          </cell>
          <cell r="P4107">
            <v>87859.07</v>
          </cell>
          <cell r="Q4107">
            <v>95846.25</v>
          </cell>
          <cell r="R4107">
            <v>103833.44</v>
          </cell>
          <cell r="S4107">
            <v>718847.01</v>
          </cell>
          <cell r="T4107" t="str">
            <v>USD</v>
          </cell>
          <cell r="U4107" t="str">
            <v>LIABILITIES</v>
          </cell>
          <cell r="V4107" t="str">
            <v>OTHER LIAB</v>
          </cell>
        </row>
        <row r="4108">
          <cell r="C4108" t="str">
            <v>J9   G7845101OMUSD</v>
          </cell>
          <cell r="D4108" t="str">
            <v>DBEF****</v>
          </cell>
          <cell r="E4108" t="str">
            <v>LT LIABILITIES</v>
          </cell>
          <cell r="F4108" t="str">
            <v>Balance Sheet</v>
          </cell>
          <cell r="G4108">
            <v>148397.26</v>
          </cell>
          <cell r="H4108">
            <v>159031.76</v>
          </cell>
          <cell r="I4108">
            <v>169666.28</v>
          </cell>
          <cell r="J4108">
            <v>180300.79</v>
          </cell>
          <cell r="K4108">
            <v>190935.32</v>
          </cell>
          <cell r="L4108">
            <v>201569.84</v>
          </cell>
          <cell r="M4108">
            <v>212204.36</v>
          </cell>
          <cell r="N4108">
            <v>222838.88</v>
          </cell>
          <cell r="O4108">
            <v>233473.39</v>
          </cell>
          <cell r="P4108">
            <v>244107.89</v>
          </cell>
          <cell r="Q4108">
            <v>254742.39999999999</v>
          </cell>
          <cell r="R4108">
            <v>265376.93</v>
          </cell>
          <cell r="S4108">
            <v>2482645.1000000006</v>
          </cell>
          <cell r="T4108" t="str">
            <v>USD</v>
          </cell>
          <cell r="U4108" t="str">
            <v>LIABILITIES</v>
          </cell>
          <cell r="V4108" t="str">
            <v>OTHER LIAB</v>
          </cell>
        </row>
        <row r="4109">
          <cell r="C4109" t="str">
            <v>J9   H08610J9USD</v>
          </cell>
          <cell r="D4109" t="str">
            <v>EBA*****</v>
          </cell>
          <cell r="E4109" t="str">
            <v>STOCK</v>
          </cell>
          <cell r="F4109" t="str">
            <v>Balance Sheet</v>
          </cell>
          <cell r="G4109">
            <v>-8425.0300000000007</v>
          </cell>
          <cell r="H4109">
            <v>-8425.0300000000007</v>
          </cell>
          <cell r="I4109">
            <v>-8425.0300000000007</v>
          </cell>
          <cell r="J4109">
            <v>-8425.0300000000007</v>
          </cell>
          <cell r="K4109">
            <v>-8425.0300000000007</v>
          </cell>
          <cell r="L4109">
            <v>-8425.0300000000007</v>
          </cell>
          <cell r="M4109">
            <v>-8425.0300000000007</v>
          </cell>
          <cell r="N4109">
            <v>-8425.0300000000007</v>
          </cell>
          <cell r="O4109">
            <v>-8425.0300000000007</v>
          </cell>
          <cell r="P4109">
            <v>-8425.0300000000007</v>
          </cell>
          <cell r="Q4109">
            <v>-8425.0300000000007</v>
          </cell>
          <cell r="R4109">
            <v>-8425.0300000000007</v>
          </cell>
          <cell r="S4109">
            <v>-101100.36</v>
          </cell>
          <cell r="T4109" t="str">
            <v>USD</v>
          </cell>
          <cell r="U4109" t="str">
            <v>EQUITY</v>
          </cell>
          <cell r="V4109" t="str">
            <v>EQUITY</v>
          </cell>
        </row>
        <row r="4110">
          <cell r="C4110" t="str">
            <v>J9   H08630J9USD</v>
          </cell>
          <cell r="D4110" t="str">
            <v>EC******</v>
          </cell>
          <cell r="E4110" t="str">
            <v>PROFIT EMPLOYED</v>
          </cell>
          <cell r="F4110" t="str">
            <v>Balance Sheet</v>
          </cell>
          <cell r="G4110">
            <v>-7673888.0199999996</v>
          </cell>
          <cell r="H4110">
            <v>-7726680.5599999996</v>
          </cell>
          <cell r="I4110">
            <v>-7777298.3200000003</v>
          </cell>
          <cell r="J4110">
            <v>-8120062.6900000004</v>
          </cell>
          <cell r="K4110">
            <v>-7106532.5800000001</v>
          </cell>
          <cell r="L4110">
            <v>-7505312.5499999998</v>
          </cell>
          <cell r="M4110">
            <v>-7516444.1600000001</v>
          </cell>
          <cell r="N4110">
            <v>-7500119.7400000002</v>
          </cell>
          <cell r="O4110">
            <v>-8141990.8099999996</v>
          </cell>
          <cell r="P4110">
            <v>-7912117.6900000004</v>
          </cell>
          <cell r="Q4110">
            <v>-7647409.1600000001</v>
          </cell>
          <cell r="R4110">
            <v>-7210568.2199999997</v>
          </cell>
          <cell r="S4110">
            <v>-91838424.499999985</v>
          </cell>
          <cell r="T4110" t="str">
            <v>USD</v>
          </cell>
          <cell r="U4110" t="str">
            <v>EQUITY</v>
          </cell>
          <cell r="V4110" t="str">
            <v>EQUITY</v>
          </cell>
        </row>
        <row r="4111">
          <cell r="C4111" t="str">
            <v>J9   H08630J902USD</v>
          </cell>
          <cell r="D4111" t="str">
            <v>EC******</v>
          </cell>
          <cell r="E4111" t="str">
            <v>PROFIT EMPLOYED</v>
          </cell>
          <cell r="F4111" t="str">
            <v>Balance Sheet</v>
          </cell>
          <cell r="G4111">
            <v>1364779.09</v>
          </cell>
          <cell r="H4111">
            <v>1353226.96</v>
          </cell>
          <cell r="I4111">
            <v>1353226.96</v>
          </cell>
          <cell r="J4111">
            <v>1353226.96</v>
          </cell>
          <cell r="K4111">
            <v>1353226.96</v>
          </cell>
          <cell r="L4111">
            <v>1353226.96</v>
          </cell>
          <cell r="M4111">
            <v>1353226.96</v>
          </cell>
          <cell r="N4111">
            <v>1353226.96</v>
          </cell>
          <cell r="O4111">
            <v>1353226.96</v>
          </cell>
          <cell r="P4111">
            <v>1353226.96</v>
          </cell>
          <cell r="Q4111">
            <v>1353226.96</v>
          </cell>
          <cell r="R4111">
            <v>1353226.96</v>
          </cell>
          <cell r="S4111">
            <v>16250275.650000002</v>
          </cell>
          <cell r="T4111" t="str">
            <v>USD</v>
          </cell>
          <cell r="U4111" t="str">
            <v>EQUITY</v>
          </cell>
          <cell r="V4111" t="str">
            <v>EQUITY</v>
          </cell>
        </row>
        <row r="4112">
          <cell r="C4112" t="str">
            <v>J9   H0879USD</v>
          </cell>
          <cell r="D4112" t="str">
            <v>EBCC****</v>
          </cell>
          <cell r="E4112" t="str">
            <v>STOCK</v>
          </cell>
          <cell r="F4112" t="str">
            <v>Balance Sheet</v>
          </cell>
          <cell r="G4112">
            <v>0</v>
          </cell>
          <cell r="H4112">
            <v>0</v>
          </cell>
          <cell r="I4112">
            <v>-2884.38</v>
          </cell>
          <cell r="J4112">
            <v>-5768.76</v>
          </cell>
          <cell r="K4112">
            <v>-8653.14</v>
          </cell>
          <cell r="L4112">
            <v>-11537.52</v>
          </cell>
          <cell r="M4112">
            <v>-14421.9</v>
          </cell>
          <cell r="N4112">
            <v>-17306.28</v>
          </cell>
          <cell r="O4112">
            <v>-17584.45</v>
          </cell>
          <cell r="P4112">
            <v>-17862.63</v>
          </cell>
          <cell r="Q4112">
            <v>-18140.8</v>
          </cell>
          <cell r="R4112">
            <v>-18418.97</v>
          </cell>
          <cell r="S4112">
            <v>-132578.83000000002</v>
          </cell>
          <cell r="T4112" t="str">
            <v>USD</v>
          </cell>
          <cell r="U4112" t="str">
            <v>EQUITY</v>
          </cell>
          <cell r="V4112" t="str">
            <v>EQUITY</v>
          </cell>
        </row>
        <row r="4113">
          <cell r="C4113" t="str">
            <v>JB   A0002052USD</v>
          </cell>
          <cell r="D4113" t="str">
            <v>CABB****</v>
          </cell>
          <cell r="E4113" t="str">
            <v>CASH</v>
          </cell>
          <cell r="F4113" t="str">
            <v>Balance Sheet</v>
          </cell>
          <cell r="G4113">
            <v>2383.14</v>
          </cell>
          <cell r="H4113">
            <v>2556.12</v>
          </cell>
          <cell r="I4113">
            <v>1986.55</v>
          </cell>
          <cell r="J4113">
            <v>2019.29</v>
          </cell>
          <cell r="K4113">
            <v>2913.64</v>
          </cell>
          <cell r="L4113">
            <v>3160.68</v>
          </cell>
          <cell r="M4113">
            <v>2777.38</v>
          </cell>
          <cell r="N4113">
            <v>2540.38</v>
          </cell>
          <cell r="O4113">
            <v>3051.36</v>
          </cell>
          <cell r="P4113">
            <v>2800.81</v>
          </cell>
          <cell r="Q4113">
            <v>2927.14</v>
          </cell>
          <cell r="R4113">
            <v>1639.85</v>
          </cell>
          <cell r="S4113">
            <v>30756.34</v>
          </cell>
          <cell r="T4113" t="str">
            <v>USD</v>
          </cell>
          <cell r="U4113" t="str">
            <v>ASSETS</v>
          </cell>
          <cell r="V4113" t="str">
            <v>CURRENT ASSETS</v>
          </cell>
        </row>
        <row r="4114">
          <cell r="C4114" t="str">
            <v>JB   A00020JBU8USD</v>
          </cell>
          <cell r="D4114" t="str">
            <v>CABA****</v>
          </cell>
          <cell r="E4114" t="str">
            <v>CASH</v>
          </cell>
          <cell r="F4114" t="str">
            <v>Balance Sheet</v>
          </cell>
          <cell r="G4114">
            <v>0.02</v>
          </cell>
          <cell r="H4114">
            <v>0.02</v>
          </cell>
          <cell r="I4114">
            <v>0.02</v>
          </cell>
          <cell r="J4114">
            <v>0.02</v>
          </cell>
          <cell r="K4114">
            <v>0.02</v>
          </cell>
          <cell r="L4114">
            <v>0.02</v>
          </cell>
          <cell r="M4114">
            <v>0.02</v>
          </cell>
          <cell r="N4114">
            <v>0.02</v>
          </cell>
          <cell r="O4114">
            <v>0.02</v>
          </cell>
          <cell r="P4114">
            <v>0.02</v>
          </cell>
          <cell r="Q4114">
            <v>0.02</v>
          </cell>
          <cell r="R4114">
            <v>0.02</v>
          </cell>
          <cell r="S4114">
            <v>0.23999999999999996</v>
          </cell>
          <cell r="T4114" t="str">
            <v>USD</v>
          </cell>
          <cell r="U4114" t="str">
            <v>ASSETS</v>
          </cell>
          <cell r="V4114" t="str">
            <v>CURRENT ASSETS</v>
          </cell>
        </row>
        <row r="4115">
          <cell r="C4115" t="str">
            <v>JB   A000700152USD</v>
          </cell>
          <cell r="D4115" t="str">
            <v>CABB****</v>
          </cell>
          <cell r="E4115" t="str">
            <v>CASH</v>
          </cell>
          <cell r="F4115" t="str">
            <v>Balance Sheet</v>
          </cell>
          <cell r="G4115">
            <v>0</v>
          </cell>
          <cell r="H4115">
            <v>0</v>
          </cell>
          <cell r="I4115">
            <v>0</v>
          </cell>
          <cell r="J4115">
            <v>0</v>
          </cell>
          <cell r="K4115">
            <v>0</v>
          </cell>
          <cell r="L4115">
            <v>0</v>
          </cell>
          <cell r="M4115">
            <v>0</v>
          </cell>
          <cell r="N4115">
            <v>0</v>
          </cell>
          <cell r="O4115">
            <v>0</v>
          </cell>
          <cell r="P4115">
            <v>0</v>
          </cell>
          <cell r="Q4115">
            <v>0</v>
          </cell>
          <cell r="R4115">
            <v>0</v>
          </cell>
          <cell r="S4115">
            <v>0</v>
          </cell>
          <cell r="T4115" t="str">
            <v>USD</v>
          </cell>
          <cell r="U4115" t="str">
            <v>ASSETS</v>
          </cell>
          <cell r="V4115" t="str">
            <v>CURRENT ASSETS</v>
          </cell>
        </row>
        <row r="4116">
          <cell r="C4116" t="str">
            <v>JB   A000700153USD</v>
          </cell>
          <cell r="D4116" t="str">
            <v>CABB****</v>
          </cell>
          <cell r="E4116" t="str">
            <v>CASH</v>
          </cell>
          <cell r="F4116" t="str">
            <v>Balance Sheet</v>
          </cell>
          <cell r="G4116">
            <v>0</v>
          </cell>
          <cell r="H4116">
            <v>0</v>
          </cell>
          <cell r="I4116">
            <v>0</v>
          </cell>
          <cell r="J4116">
            <v>0</v>
          </cell>
          <cell r="K4116">
            <v>0</v>
          </cell>
          <cell r="L4116">
            <v>0</v>
          </cell>
          <cell r="M4116">
            <v>0</v>
          </cell>
          <cell r="N4116">
            <v>0</v>
          </cell>
          <cell r="O4116">
            <v>0</v>
          </cell>
          <cell r="P4116">
            <v>0</v>
          </cell>
          <cell r="Q4116">
            <v>0</v>
          </cell>
          <cell r="R4116">
            <v>0</v>
          </cell>
          <cell r="S4116">
            <v>0</v>
          </cell>
          <cell r="T4116" t="str">
            <v>USD</v>
          </cell>
          <cell r="U4116" t="str">
            <v>ASSETS</v>
          </cell>
          <cell r="V4116" t="str">
            <v>CURRENT ASSETS</v>
          </cell>
        </row>
        <row r="4117">
          <cell r="C4117" t="str">
            <v>JB   A000700154USD</v>
          </cell>
          <cell r="D4117" t="str">
            <v>CABB****</v>
          </cell>
          <cell r="E4117" t="str">
            <v>CASH</v>
          </cell>
          <cell r="F4117" t="str">
            <v>Balance Sheet</v>
          </cell>
          <cell r="G4117">
            <v>0</v>
          </cell>
          <cell r="H4117">
            <v>0</v>
          </cell>
          <cell r="I4117">
            <v>0</v>
          </cell>
          <cell r="J4117">
            <v>0</v>
          </cell>
          <cell r="K4117">
            <v>0</v>
          </cell>
          <cell r="L4117">
            <v>0</v>
          </cell>
          <cell r="M4117">
            <v>0</v>
          </cell>
          <cell r="N4117">
            <v>0</v>
          </cell>
          <cell r="O4117">
            <v>0</v>
          </cell>
          <cell r="P4117">
            <v>0</v>
          </cell>
          <cell r="Q4117">
            <v>0</v>
          </cell>
          <cell r="R4117">
            <v>0</v>
          </cell>
          <cell r="S4117">
            <v>0</v>
          </cell>
          <cell r="T4117" t="str">
            <v>USD</v>
          </cell>
          <cell r="U4117" t="str">
            <v>ASSETS</v>
          </cell>
          <cell r="V4117" t="str">
            <v>CURRENT ASSETS</v>
          </cell>
        </row>
        <row r="4118">
          <cell r="C4118" t="str">
            <v>JB   A000705230USD</v>
          </cell>
          <cell r="D4118" t="str">
            <v>CABB****</v>
          </cell>
          <cell r="E4118" t="str">
            <v>CASH</v>
          </cell>
          <cell r="F4118" t="str">
            <v>Balance Sheet</v>
          </cell>
          <cell r="G4118">
            <v>1228872.74</v>
          </cell>
          <cell r="H4118">
            <v>1266535.54</v>
          </cell>
          <cell r="I4118">
            <v>1246849.02</v>
          </cell>
          <cell r="J4118">
            <v>1487650.42</v>
          </cell>
          <cell r="K4118">
            <v>1597970.2</v>
          </cell>
          <cell r="L4118">
            <v>1509449.56</v>
          </cell>
          <cell r="M4118">
            <v>1512061.09</v>
          </cell>
          <cell r="N4118">
            <v>1538314.21</v>
          </cell>
          <cell r="O4118">
            <v>5595.92</v>
          </cell>
          <cell r="P4118">
            <v>4696.8500000000004</v>
          </cell>
          <cell r="Q4118">
            <v>2486.69</v>
          </cell>
          <cell r="R4118">
            <v>1025.28</v>
          </cell>
          <cell r="S4118">
            <v>11401507.52</v>
          </cell>
          <cell r="T4118" t="str">
            <v>USD</v>
          </cell>
          <cell r="U4118" t="str">
            <v>ASSETS</v>
          </cell>
          <cell r="V4118" t="str">
            <v>CURRENT ASSETS</v>
          </cell>
        </row>
        <row r="4119">
          <cell r="C4119" t="str">
            <v>JB   A000720130USD</v>
          </cell>
          <cell r="D4119" t="str">
            <v>CABB****</v>
          </cell>
          <cell r="E4119" t="str">
            <v>CASH</v>
          </cell>
          <cell r="F4119" t="str">
            <v>Balance Sheet</v>
          </cell>
          <cell r="G4119">
            <v>599386.38</v>
          </cell>
          <cell r="H4119">
            <v>40868.660000000003</v>
          </cell>
          <cell r="I4119">
            <v>536500.64</v>
          </cell>
          <cell r="J4119">
            <v>0.14000000000000001</v>
          </cell>
          <cell r="K4119">
            <v>442684.7</v>
          </cell>
          <cell r="L4119">
            <v>150689</v>
          </cell>
          <cell r="M4119">
            <v>157032.72</v>
          </cell>
          <cell r="N4119">
            <v>324415.61</v>
          </cell>
          <cell r="O4119">
            <v>154049.97</v>
          </cell>
          <cell r="P4119">
            <v>335561.61</v>
          </cell>
          <cell r="Q4119">
            <v>126481.63</v>
          </cell>
          <cell r="R4119">
            <v>4886.1400000000003</v>
          </cell>
          <cell r="S4119">
            <v>2872557.2</v>
          </cell>
          <cell r="T4119" t="str">
            <v>USD</v>
          </cell>
          <cell r="U4119" t="str">
            <v>ASSETS</v>
          </cell>
          <cell r="V4119" t="str">
            <v>CURRENT ASSETS</v>
          </cell>
        </row>
        <row r="4120">
          <cell r="C4120" t="str">
            <v>JB   A000725230USD</v>
          </cell>
          <cell r="D4120" t="str">
            <v>CABB****</v>
          </cell>
          <cell r="E4120" t="str">
            <v>CASH</v>
          </cell>
          <cell r="F4120" t="str">
            <v>Balance Sheet</v>
          </cell>
          <cell r="G4120">
            <v>6945594.4800000004</v>
          </cell>
          <cell r="H4120">
            <v>2267842.83</v>
          </cell>
          <cell r="I4120">
            <v>5621038.0499999998</v>
          </cell>
          <cell r="J4120">
            <v>598434.26</v>
          </cell>
          <cell r="K4120">
            <v>7162918.4800000004</v>
          </cell>
          <cell r="L4120">
            <v>3438321.96</v>
          </cell>
          <cell r="M4120">
            <v>2902404.79</v>
          </cell>
          <cell r="N4120">
            <v>5167887.16</v>
          </cell>
          <cell r="O4120">
            <v>2868288.11</v>
          </cell>
          <cell r="P4120">
            <v>5298251.2300000004</v>
          </cell>
          <cell r="Q4120">
            <v>2385344.0099999998</v>
          </cell>
          <cell r="R4120">
            <v>3536055.82</v>
          </cell>
          <cell r="S4120">
            <v>48192381.180000007</v>
          </cell>
          <cell r="T4120" t="str">
            <v>USD</v>
          </cell>
          <cell r="U4120" t="str">
            <v>ASSETS</v>
          </cell>
          <cell r="V4120" t="str">
            <v>CURRENT ASSETS</v>
          </cell>
        </row>
        <row r="4121">
          <cell r="C4121" t="str">
            <v>JB   A0008052USD</v>
          </cell>
          <cell r="D4121" t="str">
            <v>CABB****</v>
          </cell>
          <cell r="E4121" t="str">
            <v>CASH</v>
          </cell>
          <cell r="F4121" t="str">
            <v>Balance Sheet</v>
          </cell>
          <cell r="G4121">
            <v>0</v>
          </cell>
          <cell r="H4121">
            <v>-7.0000000000000007E-2</v>
          </cell>
          <cell r="I4121">
            <v>-7.0000000000000007E-2</v>
          </cell>
          <cell r="J4121">
            <v>-0.56999999999999995</v>
          </cell>
          <cell r="K4121">
            <v>-0.56999999999999995</v>
          </cell>
          <cell r="L4121">
            <v>0</v>
          </cell>
          <cell r="M4121">
            <v>0</v>
          </cell>
          <cell r="N4121">
            <v>0</v>
          </cell>
          <cell r="O4121">
            <v>0</v>
          </cell>
          <cell r="P4121">
            <v>0</v>
          </cell>
          <cell r="Q4121">
            <v>0</v>
          </cell>
          <cell r="R4121">
            <v>-98799.99</v>
          </cell>
          <cell r="S4121">
            <v>-98801.27</v>
          </cell>
          <cell r="T4121" t="str">
            <v>USD</v>
          </cell>
          <cell r="U4121" t="str">
            <v>ASSETS</v>
          </cell>
          <cell r="V4121" t="str">
            <v>CURRENT ASSETS</v>
          </cell>
        </row>
        <row r="4122">
          <cell r="C4122" t="str">
            <v>JB   B400000502USD</v>
          </cell>
          <cell r="D4122" t="str">
            <v>CAIBHB**</v>
          </cell>
          <cell r="E4122" t="str">
            <v>INVENTORY</v>
          </cell>
          <cell r="F4122" t="str">
            <v>Balance Sheet</v>
          </cell>
          <cell r="G4122">
            <v>536640.76</v>
          </cell>
          <cell r="H4122">
            <v>491498.16</v>
          </cell>
          <cell r="I4122">
            <v>460679.38</v>
          </cell>
          <cell r="J4122">
            <v>385540.7</v>
          </cell>
          <cell r="K4122">
            <v>384357.38</v>
          </cell>
          <cell r="L4122">
            <v>13.68</v>
          </cell>
          <cell r="M4122">
            <v>-661091.29</v>
          </cell>
          <cell r="N4122">
            <v>-1108779.06</v>
          </cell>
          <cell r="O4122">
            <v>-9430125.8100000005</v>
          </cell>
          <cell r="P4122">
            <v>-5138084.99</v>
          </cell>
          <cell r="Q4122">
            <v>-13235370.890000001</v>
          </cell>
          <cell r="R4122">
            <v>-11740988.25</v>
          </cell>
          <cell r="S4122">
            <v>-39055710.230000004</v>
          </cell>
          <cell r="T4122" t="str">
            <v>USD</v>
          </cell>
          <cell r="U4122" t="str">
            <v>ASSETS</v>
          </cell>
          <cell r="V4122" t="str">
            <v>CURRENT ASSETS</v>
          </cell>
        </row>
        <row r="4123">
          <cell r="C4123" t="str">
            <v>JB   B400400710USD</v>
          </cell>
          <cell r="D4123" t="str">
            <v>CAIBHB**</v>
          </cell>
          <cell r="E4123" t="str">
            <v>INVENTORY</v>
          </cell>
          <cell r="F4123" t="str">
            <v>Balance Sheet</v>
          </cell>
          <cell r="G4123">
            <v>29363.62</v>
          </cell>
          <cell r="H4123">
            <v>46653.31</v>
          </cell>
          <cell r="I4123">
            <v>46647.67</v>
          </cell>
          <cell r="J4123">
            <v>49296.09</v>
          </cell>
          <cell r="K4123">
            <v>254.75</v>
          </cell>
          <cell r="L4123">
            <v>-13.69</v>
          </cell>
          <cell r="M4123">
            <v>-13.69</v>
          </cell>
          <cell r="N4123">
            <v>-13.69</v>
          </cell>
          <cell r="O4123">
            <v>-0.01</v>
          </cell>
          <cell r="P4123">
            <v>-0.01</v>
          </cell>
          <cell r="Q4123">
            <v>-0.01</v>
          </cell>
          <cell r="R4123">
            <v>-0.01</v>
          </cell>
          <cell r="S4123">
            <v>172174.32999999996</v>
          </cell>
          <cell r="T4123" t="str">
            <v>USD</v>
          </cell>
          <cell r="U4123" t="str">
            <v>ASSETS</v>
          </cell>
          <cell r="V4123" t="str">
            <v>CURRENT ASSETS</v>
          </cell>
        </row>
        <row r="4124">
          <cell r="C4124" t="str">
            <v>JB   B9000USD</v>
          </cell>
          <cell r="D4124" t="str">
            <v>CAIBHB**</v>
          </cell>
          <cell r="E4124" t="str">
            <v>INVENTORY</v>
          </cell>
          <cell r="F4124" t="str">
            <v>Balance Sheet</v>
          </cell>
          <cell r="G4124">
            <v>0.01</v>
          </cell>
          <cell r="H4124">
            <v>0.01</v>
          </cell>
          <cell r="I4124">
            <v>0.01</v>
          </cell>
          <cell r="J4124">
            <v>0.01</v>
          </cell>
          <cell r="K4124">
            <v>0.01</v>
          </cell>
          <cell r="L4124">
            <v>0.01</v>
          </cell>
          <cell r="M4124">
            <v>0.01</v>
          </cell>
          <cell r="N4124">
            <v>0.01</v>
          </cell>
          <cell r="O4124">
            <v>0.01</v>
          </cell>
          <cell r="P4124">
            <v>0.01</v>
          </cell>
          <cell r="Q4124">
            <v>0.01</v>
          </cell>
          <cell r="R4124">
            <v>0.01</v>
          </cell>
          <cell r="S4124">
            <v>0.11999999999999998</v>
          </cell>
          <cell r="T4124" t="str">
            <v>USD</v>
          </cell>
          <cell r="U4124" t="str">
            <v>ASSETS</v>
          </cell>
          <cell r="V4124" t="str">
            <v>CURRENT ASSETS</v>
          </cell>
        </row>
        <row r="4125">
          <cell r="C4125" t="str">
            <v>JB   B9J600J601USD</v>
          </cell>
          <cell r="D4125" t="str">
            <v>CAIBHB**</v>
          </cell>
          <cell r="E4125" t="str">
            <v>INVENTORY</v>
          </cell>
          <cell r="F4125" t="str">
            <v>Balance Sheet</v>
          </cell>
          <cell r="G4125">
            <v>0</v>
          </cell>
          <cell r="H4125">
            <v>0</v>
          </cell>
          <cell r="I4125">
            <v>0</v>
          </cell>
          <cell r="J4125">
            <v>0</v>
          </cell>
          <cell r="K4125">
            <v>0</v>
          </cell>
          <cell r="L4125">
            <v>0</v>
          </cell>
          <cell r="M4125">
            <v>0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  <cell r="R4125">
            <v>0</v>
          </cell>
          <cell r="S4125">
            <v>0</v>
          </cell>
          <cell r="T4125" t="str">
            <v>USD</v>
          </cell>
          <cell r="U4125" t="str">
            <v>ASSETS</v>
          </cell>
          <cell r="V4125" t="str">
            <v>CURRENT ASSETS</v>
          </cell>
        </row>
        <row r="4126">
          <cell r="C4126" t="str">
            <v>JB   B9J600J602USD</v>
          </cell>
          <cell r="D4126" t="str">
            <v>CAIBHB**</v>
          </cell>
          <cell r="E4126" t="str">
            <v>INVENTORY</v>
          </cell>
          <cell r="F4126" t="str">
            <v>Balance Sheet</v>
          </cell>
          <cell r="G4126">
            <v>0</v>
          </cell>
          <cell r="H4126">
            <v>0</v>
          </cell>
          <cell r="I4126">
            <v>0</v>
          </cell>
          <cell r="J4126">
            <v>0</v>
          </cell>
          <cell r="K4126">
            <v>0</v>
          </cell>
          <cell r="L4126">
            <v>0</v>
          </cell>
          <cell r="M4126">
            <v>0</v>
          </cell>
          <cell r="N4126">
            <v>0</v>
          </cell>
          <cell r="O4126">
            <v>0</v>
          </cell>
          <cell r="P4126">
            <v>0</v>
          </cell>
          <cell r="Q4126">
            <v>0</v>
          </cell>
          <cell r="R4126">
            <v>0</v>
          </cell>
          <cell r="S4126">
            <v>0</v>
          </cell>
          <cell r="T4126" t="str">
            <v>USD</v>
          </cell>
          <cell r="U4126" t="str">
            <v>ASSETS</v>
          </cell>
          <cell r="V4126" t="str">
            <v>CURRENT ASSETS</v>
          </cell>
        </row>
        <row r="4127">
          <cell r="C4127" t="str">
            <v>JB   B9J600J699USD</v>
          </cell>
          <cell r="D4127" t="str">
            <v>CAIBHB**</v>
          </cell>
          <cell r="E4127" t="str">
            <v>INVENTORY</v>
          </cell>
          <cell r="F4127" t="str">
            <v>Balance Sheet</v>
          </cell>
          <cell r="G4127">
            <v>0</v>
          </cell>
          <cell r="H4127">
            <v>0</v>
          </cell>
          <cell r="I4127">
            <v>0</v>
          </cell>
          <cell r="J4127">
            <v>0</v>
          </cell>
          <cell r="K4127">
            <v>0</v>
          </cell>
          <cell r="L4127">
            <v>0</v>
          </cell>
          <cell r="M4127">
            <v>0</v>
          </cell>
          <cell r="N4127">
            <v>0</v>
          </cell>
          <cell r="O4127">
            <v>0</v>
          </cell>
          <cell r="P4127">
            <v>0</v>
          </cell>
          <cell r="Q4127">
            <v>0</v>
          </cell>
          <cell r="R4127">
            <v>0</v>
          </cell>
          <cell r="S4127">
            <v>0</v>
          </cell>
          <cell r="T4127" t="str">
            <v>USD</v>
          </cell>
          <cell r="U4127" t="str">
            <v>ASSETS</v>
          </cell>
          <cell r="V4127" t="str">
            <v>CURRENT ASSETS</v>
          </cell>
        </row>
        <row r="4128">
          <cell r="C4128" t="str">
            <v>JB   C0181005USD</v>
          </cell>
          <cell r="D4128" t="str">
            <v>CAIDFB**</v>
          </cell>
          <cell r="E4128" t="str">
            <v>INVENTORY</v>
          </cell>
          <cell r="F4128" t="str">
            <v>Balance Sheet</v>
          </cell>
          <cell r="G4128">
            <v>0</v>
          </cell>
          <cell r="H4128">
            <v>0</v>
          </cell>
          <cell r="I4128">
            <v>0</v>
          </cell>
          <cell r="J4128">
            <v>0</v>
          </cell>
          <cell r="K4128">
            <v>0</v>
          </cell>
          <cell r="L4128">
            <v>0</v>
          </cell>
          <cell r="M4128">
            <v>0</v>
          </cell>
          <cell r="N4128">
            <v>37540.39</v>
          </cell>
          <cell r="O4128">
            <v>0</v>
          </cell>
          <cell r="P4128">
            <v>0</v>
          </cell>
          <cell r="Q4128">
            <v>0</v>
          </cell>
          <cell r="R4128">
            <v>0</v>
          </cell>
          <cell r="S4128">
            <v>37540.39</v>
          </cell>
          <cell r="T4128" t="str">
            <v>USD</v>
          </cell>
          <cell r="U4128" t="str">
            <v>ASSETS</v>
          </cell>
          <cell r="V4128" t="str">
            <v>CURRENT ASSETS</v>
          </cell>
        </row>
        <row r="4129">
          <cell r="C4129" t="str">
            <v>JB   D4191003USD</v>
          </cell>
          <cell r="D4129" t="str">
            <v>CAIENB**</v>
          </cell>
          <cell r="E4129" t="str">
            <v>INVENTORY</v>
          </cell>
          <cell r="F4129" t="str">
            <v>Balance Sheet</v>
          </cell>
          <cell r="G4129">
            <v>0</v>
          </cell>
          <cell r="H4129">
            <v>0</v>
          </cell>
          <cell r="I4129">
            <v>0</v>
          </cell>
          <cell r="J4129">
            <v>0</v>
          </cell>
          <cell r="K4129">
            <v>0</v>
          </cell>
          <cell r="L4129">
            <v>0</v>
          </cell>
          <cell r="M4129">
            <v>1148701.1000000001</v>
          </cell>
          <cell r="N4129">
            <v>5052943.88</v>
          </cell>
          <cell r="O4129">
            <v>9430125.8100000005</v>
          </cell>
          <cell r="P4129">
            <v>5138084.99</v>
          </cell>
          <cell r="Q4129">
            <v>13235370.890000001</v>
          </cell>
          <cell r="R4129">
            <v>11740988.25</v>
          </cell>
          <cell r="S4129">
            <v>45746214.920000002</v>
          </cell>
          <cell r="T4129" t="str">
            <v>USD</v>
          </cell>
          <cell r="U4129" t="str">
            <v>ASSETS</v>
          </cell>
          <cell r="V4129" t="str">
            <v>CURRENT ASSETS</v>
          </cell>
        </row>
        <row r="4130">
          <cell r="C4130" t="str">
            <v>JB   D5186001USD</v>
          </cell>
          <cell r="D4130" t="str">
            <v>CAIBHB**</v>
          </cell>
          <cell r="E4130" t="str">
            <v>INVENTORY</v>
          </cell>
          <cell r="F4130" t="str">
            <v>Balance Sheet</v>
          </cell>
          <cell r="G4130">
            <v>-127623.36</v>
          </cell>
          <cell r="H4130">
            <v>-127623.36</v>
          </cell>
          <cell r="I4130">
            <v>-127623.36</v>
          </cell>
          <cell r="J4130">
            <v>222919.64</v>
          </cell>
          <cell r="K4130">
            <v>222919.64</v>
          </cell>
          <cell r="L4130">
            <v>218808.75</v>
          </cell>
          <cell r="M4130">
            <v>218808.75</v>
          </cell>
          <cell r="N4130">
            <v>218808.75</v>
          </cell>
          <cell r="O4130">
            <v>218808.75</v>
          </cell>
          <cell r="P4130">
            <v>218808.75</v>
          </cell>
          <cell r="Q4130">
            <v>218808.75</v>
          </cell>
          <cell r="R4130">
            <v>218808.75</v>
          </cell>
          <cell r="S4130">
            <v>1594630.45</v>
          </cell>
          <cell r="T4130" t="str">
            <v>USD</v>
          </cell>
          <cell r="U4130" t="str">
            <v>ASSETS</v>
          </cell>
          <cell r="V4130" t="str">
            <v>CURRENT ASSETS</v>
          </cell>
        </row>
        <row r="4131">
          <cell r="C4131" t="str">
            <v>JB   D518609902USD</v>
          </cell>
          <cell r="D4131" t="str">
            <v>CAIBHB**</v>
          </cell>
          <cell r="E4131" t="str">
            <v>INVENTORY</v>
          </cell>
          <cell r="F4131" t="str">
            <v>Balance Sheet</v>
          </cell>
          <cell r="G4131">
            <v>-218808.75</v>
          </cell>
          <cell r="H4131">
            <v>-218808.75</v>
          </cell>
          <cell r="I4131">
            <v>-218808.75</v>
          </cell>
          <cell r="J4131">
            <v>-218808.75</v>
          </cell>
          <cell r="K4131">
            <v>-218808.75</v>
          </cell>
          <cell r="L4131">
            <v>-218808.75</v>
          </cell>
          <cell r="M4131">
            <v>-218808.75</v>
          </cell>
          <cell r="N4131">
            <v>-218808.75</v>
          </cell>
          <cell r="O4131">
            <v>-218808.75</v>
          </cell>
          <cell r="P4131">
            <v>-218808.75</v>
          </cell>
          <cell r="Q4131">
            <v>-218808.75</v>
          </cell>
          <cell r="R4131">
            <v>-218808.75</v>
          </cell>
          <cell r="S4131">
            <v>-2625705</v>
          </cell>
          <cell r="T4131" t="str">
            <v>USD</v>
          </cell>
          <cell r="U4131" t="str">
            <v>ASSETS</v>
          </cell>
          <cell r="V4131" t="str">
            <v>CURRENT ASSETS</v>
          </cell>
        </row>
        <row r="4132">
          <cell r="C4132" t="str">
            <v>JB   D518800104USD</v>
          </cell>
          <cell r="D4132" t="str">
            <v>CAIDO***</v>
          </cell>
          <cell r="E4132" t="str">
            <v>INVENTORY</v>
          </cell>
          <cell r="F4132" t="str">
            <v>Balance Sheet</v>
          </cell>
          <cell r="G4132">
            <v>0</v>
          </cell>
          <cell r="H4132">
            <v>0</v>
          </cell>
          <cell r="I4132">
            <v>0</v>
          </cell>
          <cell r="J4132">
            <v>0</v>
          </cell>
          <cell r="K4132">
            <v>0</v>
          </cell>
          <cell r="L4132">
            <v>0</v>
          </cell>
          <cell r="M4132">
            <v>91724.63</v>
          </cell>
          <cell r="N4132">
            <v>-3279620.97</v>
          </cell>
          <cell r="O4132">
            <v>0</v>
          </cell>
          <cell r="P4132">
            <v>0</v>
          </cell>
          <cell r="Q4132">
            <v>0</v>
          </cell>
          <cell r="R4132">
            <v>0</v>
          </cell>
          <cell r="S4132">
            <v>-3187896.3400000003</v>
          </cell>
          <cell r="T4132" t="str">
            <v>USD</v>
          </cell>
          <cell r="U4132" t="str">
            <v>ASSETS</v>
          </cell>
          <cell r="V4132" t="str">
            <v>CURRENT ASSETS</v>
          </cell>
        </row>
        <row r="4133">
          <cell r="C4133" t="str">
            <v>JB   G370200601USD</v>
          </cell>
          <cell r="D4133" t="str">
            <v>DBDD****</v>
          </cell>
          <cell r="E4133" t="str">
            <v>LT LIABILITIES</v>
          </cell>
          <cell r="F4133" t="str">
            <v>Balance Sheet</v>
          </cell>
          <cell r="G4133">
            <v>0</v>
          </cell>
          <cell r="H4133">
            <v>0</v>
          </cell>
          <cell r="I4133">
            <v>0</v>
          </cell>
          <cell r="J4133">
            <v>0</v>
          </cell>
          <cell r="K4133">
            <v>0</v>
          </cell>
          <cell r="L4133">
            <v>0</v>
          </cell>
          <cell r="M4133">
            <v>0</v>
          </cell>
          <cell r="N4133">
            <v>0</v>
          </cell>
          <cell r="O4133">
            <v>0</v>
          </cell>
          <cell r="P4133">
            <v>-5866</v>
          </cell>
          <cell r="Q4133">
            <v>-5866</v>
          </cell>
          <cell r="R4133">
            <v>-5866</v>
          </cell>
          <cell r="S4133">
            <v>-17598</v>
          </cell>
          <cell r="T4133" t="str">
            <v>USD</v>
          </cell>
          <cell r="U4133" t="str">
            <v>LIABILITIES</v>
          </cell>
          <cell r="V4133" t="str">
            <v>OTHER LIAB</v>
          </cell>
        </row>
        <row r="4134">
          <cell r="C4134" t="str">
            <v>JB   G3716001USD</v>
          </cell>
          <cell r="D4134" t="str">
            <v>DACN****</v>
          </cell>
          <cell r="E4134" t="str">
            <v>WAGES</v>
          </cell>
          <cell r="F4134" t="str">
            <v>Balance Sheet</v>
          </cell>
          <cell r="G4134">
            <v>-302691.07</v>
          </cell>
          <cell r="H4134">
            <v>-275752.75</v>
          </cell>
          <cell r="I4134">
            <v>-124252.99</v>
          </cell>
          <cell r="J4134">
            <v>-124252.99</v>
          </cell>
          <cell r="K4134">
            <v>-6487.75</v>
          </cell>
          <cell r="L4134">
            <v>0</v>
          </cell>
          <cell r="M4134">
            <v>0</v>
          </cell>
          <cell r="N4134">
            <v>0</v>
          </cell>
          <cell r="O4134">
            <v>0</v>
          </cell>
          <cell r="P4134">
            <v>0</v>
          </cell>
          <cell r="Q4134">
            <v>0</v>
          </cell>
          <cell r="R4134">
            <v>0</v>
          </cell>
          <cell r="S4134">
            <v>-833437.55</v>
          </cell>
          <cell r="T4134" t="str">
            <v>USD</v>
          </cell>
          <cell r="U4134" t="str">
            <v>LIABILITIES</v>
          </cell>
          <cell r="V4134" t="str">
            <v>CURRENT LIAB</v>
          </cell>
        </row>
        <row r="4135">
          <cell r="C4135" t="str">
            <v>JB   G3719001USD</v>
          </cell>
          <cell r="D4135" t="str">
            <v>DACH****</v>
          </cell>
          <cell r="E4135" t="str">
            <v>WAGES</v>
          </cell>
          <cell r="F4135" t="str">
            <v>Balance Sheet</v>
          </cell>
          <cell r="G4135">
            <v>0</v>
          </cell>
          <cell r="H4135">
            <v>0</v>
          </cell>
          <cell r="I4135">
            <v>0</v>
          </cell>
          <cell r="J4135">
            <v>0</v>
          </cell>
          <cell r="K4135">
            <v>0</v>
          </cell>
          <cell r="L4135">
            <v>0</v>
          </cell>
          <cell r="M4135">
            <v>0</v>
          </cell>
          <cell r="N4135">
            <v>0</v>
          </cell>
          <cell r="O4135">
            <v>0</v>
          </cell>
          <cell r="P4135">
            <v>0</v>
          </cell>
          <cell r="Q4135">
            <v>-41664.94</v>
          </cell>
          <cell r="R4135">
            <v>-38923.35</v>
          </cell>
          <cell r="S4135">
            <v>-80588.290000000008</v>
          </cell>
          <cell r="T4135" t="str">
            <v>USD</v>
          </cell>
          <cell r="U4135" t="str">
            <v>LIABILITIES</v>
          </cell>
          <cell r="V4135" t="str">
            <v>CURRENT LIAB</v>
          </cell>
        </row>
        <row r="4136">
          <cell r="C4136" t="str">
            <v>JB   G3721001USD</v>
          </cell>
          <cell r="D4136" t="str">
            <v>DACN****</v>
          </cell>
          <cell r="E4136" t="str">
            <v>WAGES</v>
          </cell>
          <cell r="F4136" t="str">
            <v>Balance Sheet</v>
          </cell>
          <cell r="G4136">
            <v>-16402.93</v>
          </cell>
          <cell r="H4136">
            <v>-44025.36</v>
          </cell>
          <cell r="I4136">
            <v>26510.09</v>
          </cell>
          <cell r="J4136">
            <v>128568.3</v>
          </cell>
          <cell r="K4136">
            <v>-85612.9</v>
          </cell>
          <cell r="L4136">
            <v>-16448.830000000002</v>
          </cell>
          <cell r="M4136">
            <v>-37805.07</v>
          </cell>
          <cell r="N4136">
            <v>-38742.980000000003</v>
          </cell>
          <cell r="O4136">
            <v>-40149.85</v>
          </cell>
          <cell r="P4136">
            <v>-39608.75</v>
          </cell>
          <cell r="Q4136">
            <v>0</v>
          </cell>
          <cell r="R4136">
            <v>0</v>
          </cell>
          <cell r="S4136">
            <v>-163718.28</v>
          </cell>
          <cell r="T4136" t="str">
            <v>USD</v>
          </cell>
          <cell r="U4136" t="str">
            <v>LIABILITIES</v>
          </cell>
          <cell r="V4136" t="str">
            <v>CURRENT LIAB</v>
          </cell>
        </row>
        <row r="4137">
          <cell r="C4137" t="str">
            <v>JB   G3728003USD</v>
          </cell>
          <cell r="D4137" t="str">
            <v>DACN****</v>
          </cell>
          <cell r="E4137" t="str">
            <v>WAGES</v>
          </cell>
          <cell r="F4137" t="str">
            <v>Balance Sheet</v>
          </cell>
          <cell r="G4137">
            <v>0</v>
          </cell>
          <cell r="H4137">
            <v>0</v>
          </cell>
          <cell r="I4137">
            <v>0</v>
          </cell>
          <cell r="J4137">
            <v>0</v>
          </cell>
          <cell r="K4137">
            <v>0</v>
          </cell>
          <cell r="L4137">
            <v>0</v>
          </cell>
          <cell r="M4137">
            <v>0</v>
          </cell>
          <cell r="N4137">
            <v>0</v>
          </cell>
          <cell r="O4137">
            <v>0</v>
          </cell>
          <cell r="P4137">
            <v>-2.2999999999999998</v>
          </cell>
          <cell r="Q4137">
            <v>-2.4500000000000002</v>
          </cell>
          <cell r="R4137">
            <v>-0.01</v>
          </cell>
          <cell r="S4137">
            <v>-4.76</v>
          </cell>
          <cell r="T4137" t="str">
            <v>USD</v>
          </cell>
          <cell r="U4137" t="str">
            <v>LIABILITIES</v>
          </cell>
          <cell r="V4137" t="str">
            <v>CURRENT LIAB</v>
          </cell>
        </row>
        <row r="4138">
          <cell r="C4138" t="str">
            <v>JB   G3730001USD</v>
          </cell>
          <cell r="D4138" t="str">
            <v>DACN****</v>
          </cell>
          <cell r="E4138" t="str">
            <v>WAGES</v>
          </cell>
          <cell r="F4138" t="str">
            <v>Balance Sheet</v>
          </cell>
          <cell r="G4138">
            <v>0</v>
          </cell>
          <cell r="H4138">
            <v>0</v>
          </cell>
          <cell r="I4138">
            <v>0</v>
          </cell>
          <cell r="J4138">
            <v>0</v>
          </cell>
          <cell r="K4138">
            <v>0</v>
          </cell>
          <cell r="L4138">
            <v>0</v>
          </cell>
          <cell r="M4138">
            <v>0</v>
          </cell>
          <cell r="N4138">
            <v>0</v>
          </cell>
          <cell r="O4138">
            <v>0</v>
          </cell>
          <cell r="P4138">
            <v>0</v>
          </cell>
          <cell r="Q4138">
            <v>900</v>
          </cell>
          <cell r="R4138">
            <v>564.29</v>
          </cell>
          <cell r="S4138">
            <v>1464.29</v>
          </cell>
          <cell r="T4138" t="str">
            <v>USD</v>
          </cell>
          <cell r="U4138" t="str">
            <v>LIABILITIES</v>
          </cell>
          <cell r="V4138" t="str">
            <v>CURRENT LIAB</v>
          </cell>
        </row>
        <row r="4139">
          <cell r="C4139" t="str">
            <v>JB   G3730091USD</v>
          </cell>
          <cell r="D4139" t="str">
            <v>DACN****</v>
          </cell>
          <cell r="E4139" t="str">
            <v>WAGES</v>
          </cell>
          <cell r="F4139" t="str">
            <v>Balance Sheet</v>
          </cell>
          <cell r="G4139">
            <v>0</v>
          </cell>
          <cell r="H4139">
            <v>0</v>
          </cell>
          <cell r="I4139">
            <v>0</v>
          </cell>
          <cell r="J4139">
            <v>0</v>
          </cell>
          <cell r="K4139">
            <v>0</v>
          </cell>
          <cell r="L4139">
            <v>-24599.58</v>
          </cell>
          <cell r="M4139">
            <v>-70.95</v>
          </cell>
          <cell r="N4139">
            <v>-667.01</v>
          </cell>
          <cell r="O4139">
            <v>-1497.22</v>
          </cell>
          <cell r="P4139">
            <v>-2395.4299999999998</v>
          </cell>
          <cell r="Q4139">
            <v>800.45</v>
          </cell>
          <cell r="R4139">
            <v>-0.01</v>
          </cell>
          <cell r="S4139">
            <v>-28429.75</v>
          </cell>
          <cell r="T4139" t="str">
            <v>USD</v>
          </cell>
          <cell r="U4139" t="str">
            <v>LIABILITIES</v>
          </cell>
          <cell r="V4139" t="str">
            <v>CURRENT LIAB</v>
          </cell>
        </row>
        <row r="4140">
          <cell r="C4140" t="str">
            <v>JB   G4736002USD</v>
          </cell>
          <cell r="D4140" t="str">
            <v>DABBC***</v>
          </cell>
          <cell r="E4140" t="str">
            <v>ACCRUED</v>
          </cell>
          <cell r="F4140" t="str">
            <v>Balance Sheet</v>
          </cell>
          <cell r="G4140">
            <v>-1220</v>
          </cell>
          <cell r="H4140">
            <v>-1220</v>
          </cell>
          <cell r="I4140">
            <v>-1220</v>
          </cell>
          <cell r="J4140">
            <v>-1220</v>
          </cell>
          <cell r="K4140">
            <v>-1220</v>
          </cell>
          <cell r="L4140">
            <v>-1220</v>
          </cell>
          <cell r="M4140">
            <v>-1220</v>
          </cell>
          <cell r="N4140">
            <v>-1220</v>
          </cell>
          <cell r="O4140">
            <v>-1220</v>
          </cell>
          <cell r="P4140">
            <v>-1220</v>
          </cell>
          <cell r="Q4140">
            <v>-1220</v>
          </cell>
          <cell r="R4140">
            <v>-1220</v>
          </cell>
          <cell r="S4140">
            <v>-14640</v>
          </cell>
          <cell r="T4140" t="str">
            <v>USD</v>
          </cell>
          <cell r="U4140" t="str">
            <v>LIABILITIES</v>
          </cell>
          <cell r="V4140" t="str">
            <v>CURRENT LIAB</v>
          </cell>
        </row>
        <row r="4141">
          <cell r="C4141" t="str">
            <v>JB   G473600201USD</v>
          </cell>
          <cell r="D4141" t="str">
            <v>DABBC***</v>
          </cell>
          <cell r="E4141" t="str">
            <v>ACCRUED</v>
          </cell>
          <cell r="F4141" t="str">
            <v>Balance Sheet</v>
          </cell>
          <cell r="G4141">
            <v>0</v>
          </cell>
          <cell r="H4141">
            <v>0</v>
          </cell>
          <cell r="I4141">
            <v>-1176</v>
          </cell>
          <cell r="J4141">
            <v>-1764</v>
          </cell>
          <cell r="K4141">
            <v>-1132</v>
          </cell>
          <cell r="L4141">
            <v>-1652</v>
          </cell>
          <cell r="M4141">
            <v>-952</v>
          </cell>
          <cell r="N4141">
            <v>-952</v>
          </cell>
          <cell r="O4141">
            <v>-952</v>
          </cell>
          <cell r="P4141">
            <v>-952</v>
          </cell>
          <cell r="Q4141">
            <v>-2172</v>
          </cell>
          <cell r="R4141">
            <v>-2172</v>
          </cell>
          <cell r="S4141">
            <v>-13876</v>
          </cell>
          <cell r="T4141" t="str">
            <v>USD</v>
          </cell>
          <cell r="U4141" t="str">
            <v>LIABILITIES</v>
          </cell>
          <cell r="V4141" t="str">
            <v>CURRENT LIAB</v>
          </cell>
        </row>
        <row r="4142">
          <cell r="C4142" t="str">
            <v>JB   G5720001USD</v>
          </cell>
          <cell r="D4142" t="str">
            <v>DABBDC**</v>
          </cell>
          <cell r="E4142" t="str">
            <v>ACCRUED</v>
          </cell>
          <cell r="F4142" t="str">
            <v>Balance Sheet</v>
          </cell>
          <cell r="G4142">
            <v>-6280993.0700000003</v>
          </cell>
          <cell r="H4142">
            <v>-5834144.6299999999</v>
          </cell>
          <cell r="I4142">
            <v>-5482540.8600000003</v>
          </cell>
          <cell r="J4142">
            <v>-4890326.71</v>
          </cell>
          <cell r="K4142">
            <v>-4401470.53</v>
          </cell>
          <cell r="L4142">
            <v>-4733392.2300000004</v>
          </cell>
          <cell r="M4142">
            <v>-4526575.05</v>
          </cell>
          <cell r="N4142">
            <v>-4309810.32</v>
          </cell>
          <cell r="O4142">
            <v>-4298260.53</v>
          </cell>
          <cell r="P4142">
            <v>-4405108.42</v>
          </cell>
          <cell r="Q4142">
            <v>-2982311.88</v>
          </cell>
          <cell r="R4142">
            <v>-2127407.44</v>
          </cell>
          <cell r="S4142">
            <v>-54272341.670000002</v>
          </cell>
          <cell r="T4142" t="str">
            <v>USD</v>
          </cell>
          <cell r="U4142" t="str">
            <v>LIABILITIES</v>
          </cell>
          <cell r="V4142" t="str">
            <v>CURRENT LIAB</v>
          </cell>
        </row>
        <row r="4143">
          <cell r="C4143" t="str">
            <v>JB   G5720003USD</v>
          </cell>
          <cell r="D4143" t="str">
            <v>DACQ****</v>
          </cell>
          <cell r="E4143" t="str">
            <v>WAGES</v>
          </cell>
          <cell r="F4143" t="str">
            <v>Balance Sheet</v>
          </cell>
          <cell r="G4143">
            <v>0</v>
          </cell>
          <cell r="H4143">
            <v>0</v>
          </cell>
          <cell r="I4143">
            <v>0</v>
          </cell>
          <cell r="J4143">
            <v>0</v>
          </cell>
          <cell r="K4143">
            <v>0</v>
          </cell>
          <cell r="L4143">
            <v>0</v>
          </cell>
          <cell r="M4143">
            <v>0</v>
          </cell>
          <cell r="N4143">
            <v>0</v>
          </cell>
          <cell r="O4143">
            <v>0</v>
          </cell>
          <cell r="P4143">
            <v>0</v>
          </cell>
          <cell r="Q4143">
            <v>18900</v>
          </cell>
          <cell r="R4143">
            <v>0</v>
          </cell>
          <cell r="S4143">
            <v>18900</v>
          </cell>
          <cell r="T4143" t="str">
            <v>USD</v>
          </cell>
          <cell r="U4143" t="str">
            <v>LIABILITIES</v>
          </cell>
          <cell r="V4143" t="str">
            <v>CURRENT LIAB</v>
          </cell>
        </row>
        <row r="4144">
          <cell r="C4144" t="str">
            <v>JB   G5742001USD</v>
          </cell>
          <cell r="D4144" t="str">
            <v>DACN****</v>
          </cell>
          <cell r="E4144" t="str">
            <v>WAGES</v>
          </cell>
          <cell r="F4144" t="str">
            <v>Balance Sheet</v>
          </cell>
          <cell r="G4144">
            <v>100.35</v>
          </cell>
          <cell r="H4144">
            <v>92.34</v>
          </cell>
          <cell r="I4144">
            <v>91.44</v>
          </cell>
          <cell r="J4144">
            <v>91.44</v>
          </cell>
          <cell r="K4144">
            <v>423.23</v>
          </cell>
          <cell r="L4144">
            <v>421.2</v>
          </cell>
          <cell r="M4144">
            <v>424.45</v>
          </cell>
          <cell r="N4144">
            <v>5866</v>
          </cell>
          <cell r="O4144">
            <v>5866</v>
          </cell>
          <cell r="P4144">
            <v>5866</v>
          </cell>
          <cell r="Q4144">
            <v>5866</v>
          </cell>
          <cell r="R4144">
            <v>5866</v>
          </cell>
          <cell r="S4144">
            <v>30974.45</v>
          </cell>
          <cell r="T4144" t="str">
            <v>USD</v>
          </cell>
          <cell r="U4144" t="str">
            <v>LIABILITIES</v>
          </cell>
          <cell r="V4144" t="str">
            <v>CURRENT LIAB</v>
          </cell>
        </row>
        <row r="4145">
          <cell r="C4145" t="str">
            <v>JB   G5742002USD</v>
          </cell>
          <cell r="D4145" t="str">
            <v>DACN****</v>
          </cell>
          <cell r="E4145" t="str">
            <v>WAGES</v>
          </cell>
          <cell r="F4145" t="str">
            <v>Balance Sheet</v>
          </cell>
          <cell r="G4145">
            <v>0</v>
          </cell>
          <cell r="H4145">
            <v>0</v>
          </cell>
          <cell r="I4145">
            <v>0</v>
          </cell>
          <cell r="J4145">
            <v>0</v>
          </cell>
          <cell r="K4145">
            <v>0</v>
          </cell>
          <cell r="L4145">
            <v>0</v>
          </cell>
          <cell r="M4145">
            <v>-11260.65</v>
          </cell>
          <cell r="N4145">
            <v>-21481.05</v>
          </cell>
          <cell r="O4145">
            <v>0</v>
          </cell>
          <cell r="P4145">
            <v>-12636.74</v>
          </cell>
          <cell r="Q4145">
            <v>-26360.02</v>
          </cell>
          <cell r="R4145">
            <v>48.7</v>
          </cell>
          <cell r="S4145">
            <v>-71689.759999999995</v>
          </cell>
          <cell r="T4145" t="str">
            <v>USD</v>
          </cell>
          <cell r="U4145" t="str">
            <v>LIABILITIES</v>
          </cell>
          <cell r="V4145" t="str">
            <v>CURRENT LIAB</v>
          </cell>
        </row>
        <row r="4146">
          <cell r="C4146" t="str">
            <v>JB   G5744USD</v>
          </cell>
          <cell r="D4146" t="str">
            <v>DACL****</v>
          </cell>
          <cell r="E4146" t="str">
            <v>WAGES</v>
          </cell>
          <cell r="F4146" t="str">
            <v>Balance Sheet</v>
          </cell>
          <cell r="G4146">
            <v>0</v>
          </cell>
          <cell r="H4146">
            <v>0</v>
          </cell>
          <cell r="I4146">
            <v>0</v>
          </cell>
          <cell r="J4146">
            <v>0</v>
          </cell>
          <cell r="K4146">
            <v>0</v>
          </cell>
          <cell r="L4146">
            <v>37638.71</v>
          </cell>
          <cell r="M4146">
            <v>35157.26</v>
          </cell>
          <cell r="N4146">
            <v>33130.33</v>
          </cell>
          <cell r="O4146">
            <v>31324.98</v>
          </cell>
          <cell r="P4146">
            <v>27632.41</v>
          </cell>
          <cell r="Q4146">
            <v>25630.79</v>
          </cell>
          <cell r="R4146">
            <v>20731.98</v>
          </cell>
          <cell r="S4146">
            <v>211246.46000000002</v>
          </cell>
          <cell r="T4146" t="str">
            <v>USD</v>
          </cell>
          <cell r="U4146" t="str">
            <v>LIABILITIES</v>
          </cell>
          <cell r="V4146" t="str">
            <v>CURRENT LIAB</v>
          </cell>
        </row>
        <row r="4147">
          <cell r="C4147" t="str">
            <v>JB   G576000101USD</v>
          </cell>
          <cell r="D4147" t="str">
            <v>DADAB***</v>
          </cell>
          <cell r="E4147" t="str">
            <v>CON PAYABLES</v>
          </cell>
          <cell r="F4147" t="str">
            <v>Balance Sheet</v>
          </cell>
          <cell r="G4147">
            <v>0.01</v>
          </cell>
          <cell r="H4147">
            <v>0.01</v>
          </cell>
          <cell r="I4147">
            <v>0.01</v>
          </cell>
          <cell r="J4147">
            <v>0.01</v>
          </cell>
          <cell r="K4147">
            <v>0.01</v>
          </cell>
          <cell r="L4147">
            <v>0.01</v>
          </cell>
          <cell r="M4147">
            <v>0.01</v>
          </cell>
          <cell r="N4147">
            <v>0.01</v>
          </cell>
          <cell r="O4147">
            <v>0.01</v>
          </cell>
          <cell r="P4147">
            <v>0.01</v>
          </cell>
          <cell r="Q4147">
            <v>0.01</v>
          </cell>
          <cell r="R4147">
            <v>0.01</v>
          </cell>
          <cell r="S4147">
            <v>0.11999999999999998</v>
          </cell>
          <cell r="T4147" t="str">
            <v>USD</v>
          </cell>
          <cell r="U4147" t="str">
            <v>LIABILITIES</v>
          </cell>
          <cell r="V4147" t="str">
            <v>CURRENT LIAB</v>
          </cell>
        </row>
        <row r="4148">
          <cell r="C4148" t="str">
            <v>JB   G576000102USD</v>
          </cell>
          <cell r="D4148" t="str">
            <v>DADAB***</v>
          </cell>
          <cell r="E4148" t="str">
            <v>CON PAYABLES</v>
          </cell>
          <cell r="F4148" t="str">
            <v>Balance Sheet</v>
          </cell>
          <cell r="G4148">
            <v>297034.42</v>
          </cell>
          <cell r="H4148">
            <v>384584.13</v>
          </cell>
          <cell r="I4148">
            <v>392411.19</v>
          </cell>
          <cell r="J4148">
            <v>428777.33</v>
          </cell>
          <cell r="K4148">
            <v>-345238.4</v>
          </cell>
          <cell r="L4148">
            <v>17507.88</v>
          </cell>
          <cell r="M4148">
            <v>-48968.69</v>
          </cell>
          <cell r="N4148">
            <v>-14981.71</v>
          </cell>
          <cell r="O4148">
            <v>-11976.46</v>
          </cell>
          <cell r="P4148">
            <v>-15805.89</v>
          </cell>
          <cell r="Q4148">
            <v>-35734.720000000001</v>
          </cell>
          <cell r="R4148">
            <v>-102214.69</v>
          </cell>
          <cell r="S4148">
            <v>945394.39000000013</v>
          </cell>
          <cell r="T4148" t="str">
            <v>USD</v>
          </cell>
          <cell r="U4148" t="str">
            <v>LIABILITIES</v>
          </cell>
          <cell r="V4148" t="str">
            <v>CURRENT LIAB</v>
          </cell>
        </row>
        <row r="4149">
          <cell r="C4149" t="str">
            <v>JB   G576000199USD</v>
          </cell>
          <cell r="D4149" t="str">
            <v>DADAB***</v>
          </cell>
          <cell r="E4149" t="str">
            <v>CON PAYABLES</v>
          </cell>
          <cell r="F4149" t="str">
            <v>Balance Sheet</v>
          </cell>
          <cell r="G4149">
            <v>0</v>
          </cell>
          <cell r="H4149">
            <v>0</v>
          </cell>
          <cell r="I4149">
            <v>0</v>
          </cell>
          <cell r="J4149">
            <v>0</v>
          </cell>
          <cell r="K4149">
            <v>0</v>
          </cell>
          <cell r="L4149">
            <v>0</v>
          </cell>
          <cell r="M4149">
            <v>0</v>
          </cell>
          <cell r="N4149">
            <v>0</v>
          </cell>
          <cell r="O4149">
            <v>0</v>
          </cell>
          <cell r="P4149">
            <v>0</v>
          </cell>
          <cell r="Q4149">
            <v>0</v>
          </cell>
          <cell r="R4149">
            <v>0</v>
          </cell>
          <cell r="S4149">
            <v>0</v>
          </cell>
          <cell r="T4149" t="str">
            <v>USD</v>
          </cell>
          <cell r="U4149" t="str">
            <v>LIABILITIES</v>
          </cell>
          <cell r="V4149" t="str">
            <v>CURRENT LIAB</v>
          </cell>
        </row>
        <row r="4150">
          <cell r="C4150" t="str">
            <v>JB   G576002602USD</v>
          </cell>
          <cell r="D4150" t="str">
            <v>DADAB***</v>
          </cell>
          <cell r="E4150" t="str">
            <v>CON PAYABLES</v>
          </cell>
          <cell r="F4150" t="str">
            <v>Balance Sheet</v>
          </cell>
          <cell r="G4150">
            <v>8143.99</v>
          </cell>
          <cell r="H4150">
            <v>-44257.19</v>
          </cell>
          <cell r="I4150">
            <v>-5237.3100000000004</v>
          </cell>
          <cell r="J4150">
            <v>7846.99</v>
          </cell>
          <cell r="K4150">
            <v>1120</v>
          </cell>
          <cell r="L4150">
            <v>-1255.42</v>
          </cell>
          <cell r="M4150">
            <v>-4401.0200000000004</v>
          </cell>
          <cell r="N4150">
            <v>1120</v>
          </cell>
          <cell r="O4150">
            <v>-2344.13</v>
          </cell>
          <cell r="P4150">
            <v>1282.46</v>
          </cell>
          <cell r="Q4150">
            <v>-3692.11</v>
          </cell>
          <cell r="R4150">
            <v>-11621.2</v>
          </cell>
          <cell r="S4150">
            <v>-53294.94</v>
          </cell>
          <cell r="T4150" t="str">
            <v>USD</v>
          </cell>
          <cell r="U4150" t="str">
            <v>LIABILITIES</v>
          </cell>
          <cell r="V4150" t="str">
            <v>CURRENT LIAB</v>
          </cell>
        </row>
        <row r="4151">
          <cell r="C4151" t="str">
            <v>JB   G576002699USD</v>
          </cell>
          <cell r="D4151" t="str">
            <v>DADAB***</v>
          </cell>
          <cell r="E4151" t="str">
            <v>CON PAYABLES</v>
          </cell>
          <cell r="F4151" t="str">
            <v>Balance Sheet</v>
          </cell>
          <cell r="G4151">
            <v>0</v>
          </cell>
          <cell r="H4151">
            <v>-70.62</v>
          </cell>
          <cell r="I4151">
            <v>-842.65</v>
          </cell>
          <cell r="J4151">
            <v>0</v>
          </cell>
          <cell r="K4151">
            <v>0</v>
          </cell>
          <cell r="L4151">
            <v>0</v>
          </cell>
          <cell r="M4151">
            <v>-82.27</v>
          </cell>
          <cell r="N4151">
            <v>0</v>
          </cell>
          <cell r="O4151">
            <v>-162.47</v>
          </cell>
          <cell r="P4151">
            <v>-162.46</v>
          </cell>
          <cell r="Q4151">
            <v>3.68</v>
          </cell>
          <cell r="R4151">
            <v>257.5</v>
          </cell>
          <cell r="S4151">
            <v>-1059.29</v>
          </cell>
          <cell r="T4151" t="str">
            <v>USD</v>
          </cell>
          <cell r="U4151" t="str">
            <v>LIABILITIES</v>
          </cell>
          <cell r="V4151" t="str">
            <v>CURRENT LIAB</v>
          </cell>
        </row>
        <row r="4152">
          <cell r="C4152" t="str">
            <v>JB   G576006604USD</v>
          </cell>
          <cell r="D4152" t="str">
            <v>DADAB***</v>
          </cell>
          <cell r="E4152" t="str">
            <v>CON PAYABLES</v>
          </cell>
          <cell r="F4152" t="str">
            <v>Balance Sheet</v>
          </cell>
          <cell r="G4152">
            <v>222719.8</v>
          </cell>
          <cell r="H4152">
            <v>222719.8</v>
          </cell>
          <cell r="I4152">
            <v>-21903.37</v>
          </cell>
          <cell r="J4152">
            <v>-21903.37</v>
          </cell>
          <cell r="K4152">
            <v>0</v>
          </cell>
          <cell r="L4152">
            <v>0</v>
          </cell>
          <cell r="M4152">
            <v>0</v>
          </cell>
          <cell r="N4152">
            <v>0</v>
          </cell>
          <cell r="O4152">
            <v>0</v>
          </cell>
          <cell r="P4152">
            <v>0</v>
          </cell>
          <cell r="Q4152">
            <v>0</v>
          </cell>
          <cell r="R4152">
            <v>0</v>
          </cell>
          <cell r="S4152">
            <v>401632.86</v>
          </cell>
          <cell r="T4152" t="str">
            <v>USD</v>
          </cell>
          <cell r="U4152" t="str">
            <v>LIABILITIES</v>
          </cell>
          <cell r="V4152" t="str">
            <v>CURRENT LIAB</v>
          </cell>
        </row>
        <row r="4153">
          <cell r="C4153" t="str">
            <v>JB   G576006699USD</v>
          </cell>
          <cell r="D4153" t="str">
            <v>DADAB***</v>
          </cell>
          <cell r="E4153" t="str">
            <v>CON PAYABLES</v>
          </cell>
          <cell r="F4153" t="str">
            <v>Balance Sheet</v>
          </cell>
          <cell r="G4153">
            <v>-248515.32</v>
          </cell>
          <cell r="H4153">
            <v>-246456.32000000001</v>
          </cell>
          <cell r="I4153">
            <v>-1632.27</v>
          </cell>
          <cell r="J4153">
            <v>-1632.27</v>
          </cell>
          <cell r="K4153">
            <v>0</v>
          </cell>
          <cell r="L4153">
            <v>0</v>
          </cell>
          <cell r="M4153">
            <v>0</v>
          </cell>
          <cell r="N4153">
            <v>0</v>
          </cell>
          <cell r="O4153">
            <v>0</v>
          </cell>
          <cell r="P4153">
            <v>0</v>
          </cell>
          <cell r="Q4153">
            <v>0</v>
          </cell>
          <cell r="R4153">
            <v>0</v>
          </cell>
          <cell r="S4153">
            <v>-498236.18000000005</v>
          </cell>
          <cell r="T4153" t="str">
            <v>USD</v>
          </cell>
          <cell r="U4153" t="str">
            <v>LIABILITIES</v>
          </cell>
          <cell r="V4153" t="str">
            <v>CURRENT LIAB</v>
          </cell>
        </row>
        <row r="4154">
          <cell r="C4154" t="str">
            <v>JB   G576008601USD</v>
          </cell>
          <cell r="D4154" t="str">
            <v>DADAB***</v>
          </cell>
          <cell r="E4154" t="str">
            <v>CON PAYABLES</v>
          </cell>
          <cell r="F4154" t="str">
            <v>Balance Sheet</v>
          </cell>
          <cell r="G4154">
            <v>-3220946.77</v>
          </cell>
          <cell r="H4154">
            <v>-2966646.28</v>
          </cell>
          <cell r="I4154">
            <v>-2398519.67</v>
          </cell>
          <cell r="J4154">
            <v>-3124232.59</v>
          </cell>
          <cell r="K4154">
            <v>-2440056.85</v>
          </cell>
          <cell r="L4154">
            <v>-1807592.7</v>
          </cell>
          <cell r="M4154">
            <v>-2656610.9700000002</v>
          </cell>
          <cell r="N4154">
            <v>-1184620.3500000001</v>
          </cell>
          <cell r="O4154">
            <v>-2422356.7400000002</v>
          </cell>
          <cell r="P4154">
            <v>-1298858.05</v>
          </cell>
          <cell r="Q4154">
            <v>-2494664.67</v>
          </cell>
          <cell r="R4154">
            <v>-3656261.88</v>
          </cell>
          <cell r="S4154">
            <v>-29671367.52</v>
          </cell>
          <cell r="T4154" t="str">
            <v>USD</v>
          </cell>
          <cell r="U4154" t="str">
            <v>LIABILITIES</v>
          </cell>
          <cell r="V4154" t="str">
            <v>CURRENT LIAB</v>
          </cell>
        </row>
        <row r="4155">
          <cell r="C4155" t="str">
            <v>JB   G576008652USD</v>
          </cell>
          <cell r="D4155" t="str">
            <v>DADAB***</v>
          </cell>
          <cell r="E4155" t="str">
            <v>CON PAYABLES</v>
          </cell>
          <cell r="F4155" t="str">
            <v>Balance Sheet</v>
          </cell>
          <cell r="G4155">
            <v>0.01</v>
          </cell>
          <cell r="H4155">
            <v>0.01</v>
          </cell>
          <cell r="I4155">
            <v>0.01</v>
          </cell>
          <cell r="J4155">
            <v>0.01</v>
          </cell>
          <cell r="K4155">
            <v>0.01</v>
          </cell>
          <cell r="L4155">
            <v>0.01</v>
          </cell>
          <cell r="M4155">
            <v>0.01</v>
          </cell>
          <cell r="N4155">
            <v>0.01</v>
          </cell>
          <cell r="O4155">
            <v>0.01</v>
          </cell>
          <cell r="P4155">
            <v>0.01</v>
          </cell>
          <cell r="Q4155">
            <v>0.01</v>
          </cell>
          <cell r="R4155">
            <v>0.01</v>
          </cell>
          <cell r="S4155">
            <v>0.11999999999999998</v>
          </cell>
          <cell r="T4155" t="str">
            <v>USD</v>
          </cell>
          <cell r="U4155" t="str">
            <v>LIABILITIES</v>
          </cell>
          <cell r="V4155" t="str">
            <v>CURRENT LIAB</v>
          </cell>
        </row>
        <row r="4156">
          <cell r="C4156" t="str">
            <v>JB   G576008699USD</v>
          </cell>
          <cell r="D4156" t="str">
            <v>DADAB***</v>
          </cell>
          <cell r="E4156" t="str">
            <v>CON PAYABLES</v>
          </cell>
          <cell r="F4156" t="str">
            <v>Balance Sheet</v>
          </cell>
          <cell r="G4156">
            <v>67736.52</v>
          </cell>
          <cell r="H4156">
            <v>330689.39</v>
          </cell>
          <cell r="I4156">
            <v>97428.56</v>
          </cell>
          <cell r="J4156">
            <v>-53.76</v>
          </cell>
          <cell r="K4156">
            <v>-62740.22</v>
          </cell>
          <cell r="L4156">
            <v>8236.5400000000009</v>
          </cell>
          <cell r="M4156">
            <v>-19991.169999999998</v>
          </cell>
          <cell r="N4156">
            <v>-23368.87</v>
          </cell>
          <cell r="O4156">
            <v>-102067.52</v>
          </cell>
          <cell r="P4156">
            <v>-47632.19</v>
          </cell>
          <cell r="Q4156">
            <v>-126787.82</v>
          </cell>
          <cell r="R4156">
            <v>233171.9</v>
          </cell>
          <cell r="S4156">
            <v>354621.36</v>
          </cell>
          <cell r="T4156" t="str">
            <v>USD</v>
          </cell>
          <cell r="U4156" t="str">
            <v>LIABILITIES</v>
          </cell>
          <cell r="V4156" t="str">
            <v>CURRENT LIAB</v>
          </cell>
        </row>
        <row r="4157">
          <cell r="C4157" t="str">
            <v>JB   G57600DG02USD</v>
          </cell>
          <cell r="D4157" t="str">
            <v>DADAB***</v>
          </cell>
          <cell r="E4157" t="str">
            <v>CON PAYABLES</v>
          </cell>
          <cell r="F4157" t="str">
            <v>Balance Sheet</v>
          </cell>
          <cell r="G4157">
            <v>-39139</v>
          </cell>
          <cell r="H4157">
            <v>-35297</v>
          </cell>
          <cell r="I4157">
            <v>-42305</v>
          </cell>
          <cell r="J4157">
            <v>-41894</v>
          </cell>
          <cell r="K4157">
            <v>-53496</v>
          </cell>
          <cell r="L4157">
            <v>-44458</v>
          </cell>
          <cell r="M4157">
            <v>-51896.76</v>
          </cell>
          <cell r="N4157">
            <v>-34891.760000000002</v>
          </cell>
          <cell r="O4157">
            <v>-58069.48</v>
          </cell>
          <cell r="P4157">
            <v>-37139</v>
          </cell>
          <cell r="Q4157">
            <v>-30307</v>
          </cell>
          <cell r="R4157">
            <v>-26732</v>
          </cell>
          <cell r="S4157">
            <v>-495625</v>
          </cell>
          <cell r="T4157" t="str">
            <v>USD</v>
          </cell>
          <cell r="U4157" t="str">
            <v>LIABILITIES</v>
          </cell>
          <cell r="V4157" t="str">
            <v>CURRENT LIAB</v>
          </cell>
        </row>
        <row r="4158">
          <cell r="C4158" t="str">
            <v>JB   G57600DG99USD</v>
          </cell>
          <cell r="D4158" t="str">
            <v>DADAB***</v>
          </cell>
          <cell r="E4158" t="str">
            <v>CON PAYABLES</v>
          </cell>
          <cell r="F4158" t="str">
            <v>Balance Sheet</v>
          </cell>
          <cell r="G4158">
            <v>-1639.05</v>
          </cell>
          <cell r="H4158">
            <v>-1639.05</v>
          </cell>
          <cell r="I4158">
            <v>-1639.05</v>
          </cell>
          <cell r="J4158">
            <v>0</v>
          </cell>
          <cell r="K4158">
            <v>0</v>
          </cell>
          <cell r="L4158">
            <v>0</v>
          </cell>
          <cell r="M4158">
            <v>0</v>
          </cell>
          <cell r="N4158">
            <v>0</v>
          </cell>
          <cell r="O4158">
            <v>0</v>
          </cell>
          <cell r="P4158">
            <v>0</v>
          </cell>
          <cell r="Q4158">
            <v>0</v>
          </cell>
          <cell r="R4158">
            <v>0</v>
          </cell>
          <cell r="S4158">
            <v>-4917.1499999999996</v>
          </cell>
          <cell r="T4158" t="str">
            <v>USD</v>
          </cell>
          <cell r="U4158" t="str">
            <v>LIABILITIES</v>
          </cell>
          <cell r="V4158" t="str">
            <v>CURRENT LIAB</v>
          </cell>
        </row>
        <row r="4159">
          <cell r="C4159" t="str">
            <v>JB   G57600DH01USD</v>
          </cell>
          <cell r="D4159" t="str">
            <v>DADAB***</v>
          </cell>
          <cell r="E4159" t="str">
            <v>CON PAYABLES</v>
          </cell>
          <cell r="F4159" t="str">
            <v>Balance Sheet</v>
          </cell>
          <cell r="G4159">
            <v>-2590.89</v>
          </cell>
          <cell r="H4159">
            <v>-2087.59</v>
          </cell>
          <cell r="I4159">
            <v>-3333.64</v>
          </cell>
          <cell r="J4159">
            <v>-24667.32</v>
          </cell>
          <cell r="K4159">
            <v>-6155.49</v>
          </cell>
          <cell r="L4159">
            <v>-15506.95</v>
          </cell>
          <cell r="M4159">
            <v>-7391.16</v>
          </cell>
          <cell r="N4159">
            <v>-17720.580000000002</v>
          </cell>
          <cell r="O4159">
            <v>-5378.27</v>
          </cell>
          <cell r="P4159">
            <v>-6998.14</v>
          </cell>
          <cell r="Q4159">
            <v>-10011.31</v>
          </cell>
          <cell r="R4159">
            <v>-7621.88</v>
          </cell>
          <cell r="S4159">
            <v>-109463.22000000002</v>
          </cell>
          <cell r="T4159" t="str">
            <v>USD</v>
          </cell>
          <cell r="U4159" t="str">
            <v>LIABILITIES</v>
          </cell>
          <cell r="V4159" t="str">
            <v>CURRENT LIAB</v>
          </cell>
        </row>
        <row r="4160">
          <cell r="C4160" t="str">
            <v>JB   G57600EI01USD</v>
          </cell>
          <cell r="D4160" t="str">
            <v>DADAB***</v>
          </cell>
          <cell r="E4160" t="str">
            <v>CON PAYABLES</v>
          </cell>
          <cell r="F4160" t="str">
            <v>Balance Sheet</v>
          </cell>
          <cell r="G4160">
            <v>0</v>
          </cell>
          <cell r="H4160">
            <v>0</v>
          </cell>
          <cell r="I4160">
            <v>0</v>
          </cell>
          <cell r="J4160">
            <v>0</v>
          </cell>
          <cell r="K4160">
            <v>0</v>
          </cell>
          <cell r="L4160">
            <v>0</v>
          </cell>
          <cell r="M4160">
            <v>0</v>
          </cell>
          <cell r="N4160">
            <v>0</v>
          </cell>
          <cell r="O4160">
            <v>0</v>
          </cell>
          <cell r="P4160">
            <v>0</v>
          </cell>
          <cell r="Q4160">
            <v>0</v>
          </cell>
          <cell r="R4160">
            <v>-979.8</v>
          </cell>
          <cell r="S4160">
            <v>-979.8</v>
          </cell>
          <cell r="T4160" t="str">
            <v>USD</v>
          </cell>
          <cell r="U4160" t="str">
            <v>LIABILITIES</v>
          </cell>
          <cell r="V4160" t="str">
            <v>CURRENT LIAB</v>
          </cell>
        </row>
        <row r="4161">
          <cell r="C4161" t="str">
            <v>JB   G57600EI99USD</v>
          </cell>
          <cell r="D4161" t="str">
            <v>DADAB***</v>
          </cell>
          <cell r="E4161" t="str">
            <v>CON PAYABLES</v>
          </cell>
          <cell r="F4161" t="str">
            <v>Balance Sheet</v>
          </cell>
          <cell r="G4161">
            <v>0</v>
          </cell>
          <cell r="H4161">
            <v>0</v>
          </cell>
          <cell r="I4161">
            <v>0</v>
          </cell>
          <cell r="J4161">
            <v>0</v>
          </cell>
          <cell r="K4161">
            <v>0</v>
          </cell>
          <cell r="L4161">
            <v>0</v>
          </cell>
          <cell r="M4161">
            <v>0</v>
          </cell>
          <cell r="N4161">
            <v>0</v>
          </cell>
          <cell r="O4161">
            <v>0</v>
          </cell>
          <cell r="P4161">
            <v>0</v>
          </cell>
          <cell r="Q4161">
            <v>0</v>
          </cell>
          <cell r="R4161">
            <v>40.57</v>
          </cell>
          <cell r="S4161">
            <v>40.57</v>
          </cell>
          <cell r="T4161" t="str">
            <v>USD</v>
          </cell>
          <cell r="U4161" t="str">
            <v>LIABILITIES</v>
          </cell>
          <cell r="V4161" t="str">
            <v>CURRENT LIAB</v>
          </cell>
        </row>
        <row r="4162">
          <cell r="C4162" t="str">
            <v>JB   G57600GR01USD</v>
          </cell>
          <cell r="D4162" t="str">
            <v>DADAB***</v>
          </cell>
          <cell r="E4162" t="str">
            <v>CON PAYABLES</v>
          </cell>
          <cell r="F4162" t="str">
            <v>Balance Sheet</v>
          </cell>
          <cell r="G4162">
            <v>0.01</v>
          </cell>
          <cell r="H4162">
            <v>0.01</v>
          </cell>
          <cell r="I4162">
            <v>0.01</v>
          </cell>
          <cell r="J4162">
            <v>0.01</v>
          </cell>
          <cell r="K4162">
            <v>0.01</v>
          </cell>
          <cell r="L4162">
            <v>0.01</v>
          </cell>
          <cell r="M4162">
            <v>0.01</v>
          </cell>
          <cell r="N4162">
            <v>0.01</v>
          </cell>
          <cell r="O4162">
            <v>0.01</v>
          </cell>
          <cell r="P4162">
            <v>0.01</v>
          </cell>
          <cell r="Q4162">
            <v>0.01</v>
          </cell>
          <cell r="R4162">
            <v>0.01</v>
          </cell>
          <cell r="S4162">
            <v>0.11999999999999998</v>
          </cell>
          <cell r="T4162" t="str">
            <v>USD</v>
          </cell>
          <cell r="U4162" t="str">
            <v>LIABILITIES</v>
          </cell>
          <cell r="V4162" t="str">
            <v>CURRENT LIAB</v>
          </cell>
        </row>
        <row r="4163">
          <cell r="C4163" t="str">
            <v>JB   G57600J601USD</v>
          </cell>
          <cell r="D4163" t="str">
            <v>DADAB***</v>
          </cell>
          <cell r="E4163" t="str">
            <v>CON PAYABLES</v>
          </cell>
          <cell r="F4163" t="str">
            <v>Balance Sheet</v>
          </cell>
          <cell r="G4163">
            <v>-232999.89</v>
          </cell>
          <cell r="H4163">
            <v>-232999.89</v>
          </cell>
          <cell r="I4163">
            <v>-232999.89</v>
          </cell>
          <cell r="J4163">
            <v>-232999.89</v>
          </cell>
          <cell r="K4163">
            <v>0</v>
          </cell>
          <cell r="L4163">
            <v>0</v>
          </cell>
          <cell r="M4163">
            <v>0</v>
          </cell>
          <cell r="N4163">
            <v>0</v>
          </cell>
          <cell r="O4163">
            <v>0</v>
          </cell>
          <cell r="P4163">
            <v>0</v>
          </cell>
          <cell r="Q4163">
            <v>0</v>
          </cell>
          <cell r="R4163">
            <v>0</v>
          </cell>
          <cell r="S4163">
            <v>-931999.56</v>
          </cell>
          <cell r="T4163" t="str">
            <v>USD</v>
          </cell>
          <cell r="U4163" t="str">
            <v>LIABILITIES</v>
          </cell>
          <cell r="V4163" t="str">
            <v>CURRENT LIAB</v>
          </cell>
        </row>
        <row r="4164">
          <cell r="C4164" t="str">
            <v>JB   G57600J602USD</v>
          </cell>
          <cell r="D4164" t="str">
            <v>DADAB***</v>
          </cell>
          <cell r="E4164" t="str">
            <v>CON PAYABLES</v>
          </cell>
          <cell r="F4164" t="str">
            <v>Balance Sheet</v>
          </cell>
          <cell r="G4164">
            <v>181198.71</v>
          </cell>
          <cell r="H4164">
            <v>157303.14000000001</v>
          </cell>
          <cell r="I4164">
            <v>178366.05</v>
          </cell>
          <cell r="J4164">
            <v>235896.12</v>
          </cell>
          <cell r="K4164">
            <v>3810.88</v>
          </cell>
          <cell r="L4164">
            <v>1566.17</v>
          </cell>
          <cell r="M4164">
            <v>8031.95</v>
          </cell>
          <cell r="N4164">
            <v>5395.12</v>
          </cell>
          <cell r="O4164">
            <v>2020.63</v>
          </cell>
          <cell r="P4164">
            <v>2020.63</v>
          </cell>
          <cell r="Q4164">
            <v>2020.63</v>
          </cell>
          <cell r="R4164">
            <v>771.43</v>
          </cell>
          <cell r="S4164">
            <v>778401.46000000008</v>
          </cell>
          <cell r="T4164" t="str">
            <v>USD</v>
          </cell>
          <cell r="U4164" t="str">
            <v>LIABILITIES</v>
          </cell>
          <cell r="V4164" t="str">
            <v>CURRENT LIAB</v>
          </cell>
        </row>
        <row r="4165">
          <cell r="C4165" t="str">
            <v>JB   G57600J699USD</v>
          </cell>
          <cell r="D4165" t="str">
            <v>DADAB***</v>
          </cell>
          <cell r="E4165" t="str">
            <v>CON PAYABLES</v>
          </cell>
          <cell r="F4165" t="str">
            <v>Balance Sheet</v>
          </cell>
          <cell r="G4165">
            <v>3525.43</v>
          </cell>
          <cell r="H4165">
            <v>4108.17</v>
          </cell>
          <cell r="I4165">
            <v>3235.55</v>
          </cell>
          <cell r="J4165">
            <v>95.57</v>
          </cell>
          <cell r="K4165">
            <v>456.7</v>
          </cell>
          <cell r="L4165">
            <v>506.12</v>
          </cell>
          <cell r="M4165">
            <v>476.99</v>
          </cell>
          <cell r="N4165">
            <v>4075.05</v>
          </cell>
          <cell r="O4165">
            <v>8431.85</v>
          </cell>
          <cell r="P4165">
            <v>4432.8100000000004</v>
          </cell>
          <cell r="Q4165">
            <v>9661.35</v>
          </cell>
          <cell r="R4165">
            <v>4599.68</v>
          </cell>
          <cell r="S4165">
            <v>43605.270000000004</v>
          </cell>
          <cell r="T4165" t="str">
            <v>USD</v>
          </cell>
          <cell r="U4165" t="str">
            <v>LIABILITIES</v>
          </cell>
          <cell r="V4165" t="str">
            <v>CURRENT LIAB</v>
          </cell>
        </row>
        <row r="4166">
          <cell r="C4166" t="str">
            <v>JB   G57600JG04USD</v>
          </cell>
          <cell r="D4166" t="str">
            <v>DADAB***</v>
          </cell>
          <cell r="E4166" t="str">
            <v>CON PAYABLES</v>
          </cell>
          <cell r="F4166" t="str">
            <v>Balance Sheet</v>
          </cell>
          <cell r="G4166">
            <v>-12841.56</v>
          </cell>
          <cell r="H4166">
            <v>-12841.56</v>
          </cell>
          <cell r="I4166">
            <v>-97.31</v>
          </cell>
          <cell r="J4166">
            <v>-97.31</v>
          </cell>
          <cell r="K4166">
            <v>-97.31</v>
          </cell>
          <cell r="L4166">
            <v>-97.31</v>
          </cell>
          <cell r="M4166">
            <v>-97.31</v>
          </cell>
          <cell r="N4166">
            <v>-97.31</v>
          </cell>
          <cell r="O4166">
            <v>-97.31</v>
          </cell>
          <cell r="P4166">
            <v>-97.31</v>
          </cell>
          <cell r="Q4166">
            <v>-97.31</v>
          </cell>
          <cell r="R4166">
            <v>-97.31</v>
          </cell>
          <cell r="S4166">
            <v>-26656.220000000012</v>
          </cell>
          <cell r="T4166" t="str">
            <v>USD</v>
          </cell>
          <cell r="U4166" t="str">
            <v>LIABILITIES</v>
          </cell>
          <cell r="V4166" t="str">
            <v>CURRENT LIAB</v>
          </cell>
        </row>
        <row r="4167">
          <cell r="C4167" t="str">
            <v>JB   G57600LB01USD</v>
          </cell>
          <cell r="D4167" t="str">
            <v>DADAB***</v>
          </cell>
          <cell r="E4167" t="str">
            <v>CON PAYABLES</v>
          </cell>
          <cell r="F4167" t="str">
            <v>Balance Sheet</v>
          </cell>
          <cell r="G4167">
            <v>0.01</v>
          </cell>
          <cell r="H4167">
            <v>0.01</v>
          </cell>
          <cell r="I4167">
            <v>0.01</v>
          </cell>
          <cell r="J4167">
            <v>0.01</v>
          </cell>
          <cell r="K4167">
            <v>0.01</v>
          </cell>
          <cell r="L4167">
            <v>0.01</v>
          </cell>
          <cell r="M4167">
            <v>0.01</v>
          </cell>
          <cell r="N4167">
            <v>0.01</v>
          </cell>
          <cell r="O4167">
            <v>0.01</v>
          </cell>
          <cell r="P4167">
            <v>0</v>
          </cell>
          <cell r="Q4167">
            <v>0</v>
          </cell>
          <cell r="R4167">
            <v>0</v>
          </cell>
          <cell r="S4167">
            <v>0.09</v>
          </cell>
          <cell r="T4167" t="str">
            <v>USD</v>
          </cell>
          <cell r="U4167" t="str">
            <v>LIABILITIES</v>
          </cell>
          <cell r="V4167" t="str">
            <v>CURRENT LIAB</v>
          </cell>
        </row>
        <row r="4168">
          <cell r="C4168" t="str">
            <v>JB   G57600LC02USD</v>
          </cell>
          <cell r="D4168" t="str">
            <v>DADAB***</v>
          </cell>
          <cell r="E4168" t="str">
            <v>CON PAYABLES</v>
          </cell>
          <cell r="F4168" t="str">
            <v>Balance Sheet</v>
          </cell>
          <cell r="G4168">
            <v>0</v>
          </cell>
          <cell r="H4168">
            <v>0</v>
          </cell>
          <cell r="I4168">
            <v>0</v>
          </cell>
          <cell r="J4168">
            <v>0</v>
          </cell>
          <cell r="K4168">
            <v>0</v>
          </cell>
          <cell r="L4168">
            <v>0</v>
          </cell>
          <cell r="M4168">
            <v>-195661</v>
          </cell>
          <cell r="N4168">
            <v>0</v>
          </cell>
          <cell r="O4168">
            <v>0</v>
          </cell>
          <cell r="P4168">
            <v>0</v>
          </cell>
          <cell r="Q4168">
            <v>-67390</v>
          </cell>
          <cell r="R4168">
            <v>-190166</v>
          </cell>
          <cell r="S4168">
            <v>-453217</v>
          </cell>
          <cell r="T4168" t="str">
            <v>USD</v>
          </cell>
          <cell r="U4168" t="str">
            <v>LIABILITIES</v>
          </cell>
          <cell r="V4168" t="str">
            <v>CURRENT LIAB</v>
          </cell>
        </row>
        <row r="4169">
          <cell r="C4169" t="str">
            <v>JB   G57600N901USD</v>
          </cell>
          <cell r="D4169" t="str">
            <v>DADAB***</v>
          </cell>
          <cell r="E4169" t="str">
            <v>CON PAYABLES</v>
          </cell>
          <cell r="F4169" t="str">
            <v>Balance Sheet</v>
          </cell>
          <cell r="G4169">
            <v>-0.01</v>
          </cell>
          <cell r="H4169">
            <v>-0.01</v>
          </cell>
          <cell r="I4169">
            <v>-0.01</v>
          </cell>
          <cell r="J4169">
            <v>-0.01</v>
          </cell>
          <cell r="K4169">
            <v>-0.01</v>
          </cell>
          <cell r="L4169">
            <v>-0.01</v>
          </cell>
          <cell r="M4169">
            <v>-0.01</v>
          </cell>
          <cell r="N4169">
            <v>-0.01</v>
          </cell>
          <cell r="O4169">
            <v>-0.01</v>
          </cell>
          <cell r="P4169">
            <v>-0.01</v>
          </cell>
          <cell r="Q4169">
            <v>-0.01</v>
          </cell>
          <cell r="R4169">
            <v>-0.01</v>
          </cell>
          <cell r="S4169">
            <v>-0.11999999999999998</v>
          </cell>
          <cell r="T4169" t="str">
            <v>USD</v>
          </cell>
          <cell r="U4169" t="str">
            <v>LIABILITIES</v>
          </cell>
          <cell r="V4169" t="str">
            <v>CURRENT LIAB</v>
          </cell>
        </row>
        <row r="4170">
          <cell r="C4170" t="str">
            <v>JB   G57600N902USD</v>
          </cell>
          <cell r="D4170" t="str">
            <v>DADAB***</v>
          </cell>
          <cell r="E4170" t="str">
            <v>CON PAYABLES</v>
          </cell>
          <cell r="F4170" t="str">
            <v>Balance Sheet</v>
          </cell>
          <cell r="G4170">
            <v>0</v>
          </cell>
          <cell r="H4170">
            <v>-582</v>
          </cell>
          <cell r="I4170">
            <v>0</v>
          </cell>
          <cell r="J4170">
            <v>0</v>
          </cell>
          <cell r="K4170">
            <v>0</v>
          </cell>
          <cell r="L4170">
            <v>0</v>
          </cell>
          <cell r="M4170">
            <v>0</v>
          </cell>
          <cell r="N4170">
            <v>-388</v>
          </cell>
          <cell r="O4170">
            <v>-388</v>
          </cell>
          <cell r="P4170">
            <v>0</v>
          </cell>
          <cell r="Q4170">
            <v>0</v>
          </cell>
          <cell r="R4170">
            <v>0</v>
          </cell>
          <cell r="S4170">
            <v>-1358</v>
          </cell>
          <cell r="T4170" t="str">
            <v>USD</v>
          </cell>
          <cell r="U4170" t="str">
            <v>LIABILITIES</v>
          </cell>
          <cell r="V4170" t="str">
            <v>CURRENT LIAB</v>
          </cell>
        </row>
        <row r="4171">
          <cell r="C4171" t="str">
            <v>JB   G57600P601USD</v>
          </cell>
          <cell r="D4171" t="str">
            <v>DADAB***</v>
          </cell>
          <cell r="E4171" t="str">
            <v>CON PAYABLES</v>
          </cell>
          <cell r="F4171" t="str">
            <v>Balance Sheet</v>
          </cell>
          <cell r="G4171">
            <v>-137906.76</v>
          </cell>
          <cell r="H4171">
            <v>-137906.76</v>
          </cell>
          <cell r="I4171">
            <v>-137906.76</v>
          </cell>
          <cell r="J4171">
            <v>-137906.76</v>
          </cell>
          <cell r="K4171">
            <v>-0.1</v>
          </cell>
          <cell r="L4171">
            <v>-0.1</v>
          </cell>
          <cell r="M4171">
            <v>-0.1</v>
          </cell>
          <cell r="N4171">
            <v>-0.1</v>
          </cell>
          <cell r="O4171">
            <v>-0.1</v>
          </cell>
          <cell r="P4171">
            <v>-0.1</v>
          </cell>
          <cell r="Q4171">
            <v>-0.1</v>
          </cell>
          <cell r="R4171">
            <v>-0.1</v>
          </cell>
          <cell r="S4171">
            <v>-551627.83999999985</v>
          </cell>
          <cell r="T4171" t="str">
            <v>USD</v>
          </cell>
          <cell r="U4171" t="str">
            <v>LIABILITIES</v>
          </cell>
          <cell r="V4171" t="str">
            <v>CURRENT LIAB</v>
          </cell>
        </row>
        <row r="4172">
          <cell r="C4172" t="str">
            <v>JB   G57600P602USD</v>
          </cell>
          <cell r="D4172" t="str">
            <v>DADAB***</v>
          </cell>
          <cell r="E4172" t="str">
            <v>CON PAYABLES</v>
          </cell>
          <cell r="F4172" t="str">
            <v>Balance Sheet</v>
          </cell>
          <cell r="G4172">
            <v>132119.23000000001</v>
          </cell>
          <cell r="H4172">
            <v>131410.41</v>
          </cell>
          <cell r="I4172">
            <v>117438.14</v>
          </cell>
          <cell r="J4172">
            <v>117965.74</v>
          </cell>
          <cell r="K4172">
            <v>-13547.1</v>
          </cell>
          <cell r="L4172">
            <v>-13812.91</v>
          </cell>
          <cell r="M4172">
            <v>-15947</v>
          </cell>
          <cell r="N4172">
            <v>-21382.38</v>
          </cell>
          <cell r="O4172">
            <v>-18109.46</v>
          </cell>
          <cell r="P4172">
            <v>-13395.05</v>
          </cell>
          <cell r="Q4172">
            <v>-28007.86</v>
          </cell>
          <cell r="R4172">
            <v>-19220.47</v>
          </cell>
          <cell r="S4172">
            <v>355511.29000000004</v>
          </cell>
          <cell r="T4172" t="str">
            <v>USD</v>
          </cell>
          <cell r="U4172" t="str">
            <v>LIABILITIES</v>
          </cell>
          <cell r="V4172" t="str">
            <v>CURRENT LIAB</v>
          </cell>
        </row>
        <row r="4173">
          <cell r="C4173" t="str">
            <v>JB   G57600P699USD</v>
          </cell>
          <cell r="D4173" t="str">
            <v>DADAB***</v>
          </cell>
          <cell r="E4173" t="str">
            <v>CON PAYABLES</v>
          </cell>
          <cell r="F4173" t="str">
            <v>Balance Sheet</v>
          </cell>
          <cell r="G4173">
            <v>-790.06</v>
          </cell>
          <cell r="H4173">
            <v>-573.04999999999995</v>
          </cell>
          <cell r="I4173">
            <v>135.78</v>
          </cell>
          <cell r="J4173">
            <v>0</v>
          </cell>
          <cell r="K4173">
            <v>-386.68</v>
          </cell>
          <cell r="L4173">
            <v>66.09</v>
          </cell>
          <cell r="M4173">
            <v>-122.67</v>
          </cell>
          <cell r="N4173">
            <v>-345.64</v>
          </cell>
          <cell r="O4173">
            <v>-861.19</v>
          </cell>
          <cell r="P4173">
            <v>-317.70999999999998</v>
          </cell>
          <cell r="Q4173">
            <v>-1512.54</v>
          </cell>
          <cell r="R4173">
            <v>1002.15</v>
          </cell>
          <cell r="S4173">
            <v>-3705.52</v>
          </cell>
          <cell r="T4173" t="str">
            <v>USD</v>
          </cell>
          <cell r="U4173" t="str">
            <v>LIABILITIES</v>
          </cell>
          <cell r="V4173" t="str">
            <v>CURRENT LIAB</v>
          </cell>
        </row>
        <row r="4174">
          <cell r="C4174" t="str">
            <v>JB   G57600S301USD</v>
          </cell>
          <cell r="D4174" t="str">
            <v>DADAB***</v>
          </cell>
          <cell r="E4174" t="str">
            <v>CON PAYABLES</v>
          </cell>
          <cell r="F4174" t="str">
            <v>Balance Sheet</v>
          </cell>
          <cell r="G4174">
            <v>168020.91</v>
          </cell>
          <cell r="H4174">
            <v>168020.91</v>
          </cell>
          <cell r="I4174">
            <v>168020.91</v>
          </cell>
          <cell r="J4174">
            <v>168020.91</v>
          </cell>
          <cell r="K4174">
            <v>0</v>
          </cell>
          <cell r="L4174">
            <v>0</v>
          </cell>
          <cell r="M4174">
            <v>0</v>
          </cell>
          <cell r="N4174">
            <v>0</v>
          </cell>
          <cell r="O4174">
            <v>0</v>
          </cell>
          <cell r="P4174">
            <v>0</v>
          </cell>
          <cell r="Q4174">
            <v>0</v>
          </cell>
          <cell r="R4174">
            <v>0</v>
          </cell>
          <cell r="S4174">
            <v>672083.64</v>
          </cell>
          <cell r="T4174" t="str">
            <v>USD</v>
          </cell>
          <cell r="U4174" t="str">
            <v>LIABILITIES</v>
          </cell>
          <cell r="V4174" t="str">
            <v>CURRENT LIAB</v>
          </cell>
        </row>
        <row r="4175">
          <cell r="C4175" t="str">
            <v>JB   G57600S302USD</v>
          </cell>
          <cell r="D4175" t="str">
            <v>DADAB***</v>
          </cell>
          <cell r="E4175" t="str">
            <v>CON PAYABLES</v>
          </cell>
          <cell r="F4175" t="str">
            <v>Balance Sheet</v>
          </cell>
          <cell r="G4175">
            <v>-38090.080000000002</v>
          </cell>
          <cell r="H4175">
            <v>51036.01</v>
          </cell>
          <cell r="I4175">
            <v>4962453.54</v>
          </cell>
          <cell r="J4175">
            <v>70191.460000000006</v>
          </cell>
          <cell r="K4175">
            <v>-10955.58</v>
          </cell>
          <cell r="L4175">
            <v>-10908.65</v>
          </cell>
          <cell r="M4175">
            <v>-55200.03</v>
          </cell>
          <cell r="N4175">
            <v>-16876.46</v>
          </cell>
          <cell r="O4175">
            <v>-137263.04000000001</v>
          </cell>
          <cell r="P4175">
            <v>-746417.53</v>
          </cell>
          <cell r="Q4175">
            <v>1194.9000000000001</v>
          </cell>
          <cell r="R4175">
            <v>-21632.13</v>
          </cell>
          <cell r="S4175">
            <v>4047532.4099999988</v>
          </cell>
          <cell r="T4175" t="str">
            <v>USD</v>
          </cell>
          <cell r="U4175" t="str">
            <v>LIABILITIES</v>
          </cell>
          <cell r="V4175" t="str">
            <v>CURRENT LIAB</v>
          </cell>
        </row>
        <row r="4176">
          <cell r="C4176" t="str">
            <v>JB   G57600S399USD</v>
          </cell>
          <cell r="D4176" t="str">
            <v>DADAB***</v>
          </cell>
          <cell r="E4176" t="str">
            <v>CON PAYABLES</v>
          </cell>
          <cell r="F4176" t="str">
            <v>Balance Sheet</v>
          </cell>
          <cell r="G4176">
            <v>12497.76</v>
          </cell>
          <cell r="H4176">
            <v>28942.71</v>
          </cell>
          <cell r="I4176">
            <v>27022.99</v>
          </cell>
          <cell r="J4176">
            <v>27022.99</v>
          </cell>
          <cell r="K4176">
            <v>32590.18</v>
          </cell>
          <cell r="L4176">
            <v>31630.32</v>
          </cell>
          <cell r="M4176">
            <v>0</v>
          </cell>
          <cell r="N4176">
            <v>0</v>
          </cell>
          <cell r="O4176">
            <v>0</v>
          </cell>
          <cell r="P4176">
            <v>0</v>
          </cell>
          <cell r="Q4176">
            <v>0</v>
          </cell>
          <cell r="R4176">
            <v>0</v>
          </cell>
          <cell r="S4176">
            <v>159706.95000000001</v>
          </cell>
          <cell r="T4176" t="str">
            <v>USD</v>
          </cell>
          <cell r="U4176" t="str">
            <v>LIABILITIES</v>
          </cell>
          <cell r="V4176" t="str">
            <v>CURRENT LIAB</v>
          </cell>
        </row>
        <row r="4177">
          <cell r="C4177" t="str">
            <v>JB   G57600WK04USD</v>
          </cell>
          <cell r="D4177" t="str">
            <v>DADAB***</v>
          </cell>
          <cell r="E4177" t="str">
            <v>CON PAYABLES</v>
          </cell>
          <cell r="F4177" t="str">
            <v>Balance Sheet</v>
          </cell>
          <cell r="G4177">
            <v>-80</v>
          </cell>
          <cell r="H4177">
            <v>-80</v>
          </cell>
          <cell r="I4177">
            <v>-224.5</v>
          </cell>
          <cell r="J4177">
            <v>-224.5</v>
          </cell>
          <cell r="K4177">
            <v>-224.5</v>
          </cell>
          <cell r="L4177">
            <v>-224.5</v>
          </cell>
          <cell r="M4177">
            <v>-224.5</v>
          </cell>
          <cell r="N4177">
            <v>-224.5</v>
          </cell>
          <cell r="O4177">
            <v>-224.5</v>
          </cell>
          <cell r="P4177">
            <v>-224.5</v>
          </cell>
          <cell r="Q4177">
            <v>-3857.5</v>
          </cell>
          <cell r="R4177">
            <v>0</v>
          </cell>
          <cell r="S4177">
            <v>-5813.5</v>
          </cell>
          <cell r="T4177" t="str">
            <v>USD</v>
          </cell>
          <cell r="U4177" t="str">
            <v>LIABILITIES</v>
          </cell>
          <cell r="V4177" t="str">
            <v>CURRENT LIAB</v>
          </cell>
        </row>
        <row r="4178">
          <cell r="C4178" t="str">
            <v>JB   G57600Y901USD</v>
          </cell>
          <cell r="D4178" t="str">
            <v>DADAB***</v>
          </cell>
          <cell r="E4178" t="str">
            <v>CON PAYABLES</v>
          </cell>
          <cell r="F4178" t="str">
            <v>Balance Sheet</v>
          </cell>
          <cell r="G4178">
            <v>0.01</v>
          </cell>
          <cell r="H4178">
            <v>0.01</v>
          </cell>
          <cell r="I4178">
            <v>0.01</v>
          </cell>
          <cell r="J4178">
            <v>0.01</v>
          </cell>
          <cell r="K4178">
            <v>0.01</v>
          </cell>
          <cell r="L4178">
            <v>0.01</v>
          </cell>
          <cell r="M4178">
            <v>0.01</v>
          </cell>
          <cell r="N4178">
            <v>0.01</v>
          </cell>
          <cell r="O4178">
            <v>0.01</v>
          </cell>
          <cell r="P4178">
            <v>0.01</v>
          </cell>
          <cell r="Q4178">
            <v>0.01</v>
          </cell>
          <cell r="R4178">
            <v>0.01</v>
          </cell>
          <cell r="S4178">
            <v>0.11999999999999998</v>
          </cell>
          <cell r="T4178" t="str">
            <v>USD</v>
          </cell>
          <cell r="U4178" t="str">
            <v>LIABILITIES</v>
          </cell>
          <cell r="V4178" t="str">
            <v>CURRENT LIAB</v>
          </cell>
        </row>
        <row r="4179">
          <cell r="C4179" t="str">
            <v>JB   G57600YW01USD</v>
          </cell>
          <cell r="D4179" t="str">
            <v>DADAB***</v>
          </cell>
          <cell r="E4179" t="str">
            <v>CON PAYABLES</v>
          </cell>
          <cell r="F4179" t="str">
            <v>Balance Sheet</v>
          </cell>
          <cell r="G4179">
            <v>-359463.01</v>
          </cell>
          <cell r="H4179">
            <v>-359463.01</v>
          </cell>
          <cell r="I4179">
            <v>-359463.01</v>
          </cell>
          <cell r="J4179">
            <v>-359463.01</v>
          </cell>
          <cell r="K4179">
            <v>-0.01</v>
          </cell>
          <cell r="L4179">
            <v>-0.01</v>
          </cell>
          <cell r="M4179">
            <v>-0.01</v>
          </cell>
          <cell r="N4179">
            <v>0</v>
          </cell>
          <cell r="O4179">
            <v>0</v>
          </cell>
          <cell r="P4179">
            <v>0</v>
          </cell>
          <cell r="Q4179">
            <v>0</v>
          </cell>
          <cell r="R4179">
            <v>0</v>
          </cell>
          <cell r="S4179">
            <v>-1437852.07</v>
          </cell>
          <cell r="T4179" t="str">
            <v>USD</v>
          </cell>
          <cell r="U4179" t="str">
            <v>LIABILITIES</v>
          </cell>
          <cell r="V4179" t="str">
            <v>CURRENT LIAB</v>
          </cell>
        </row>
        <row r="4180">
          <cell r="C4180" t="str">
            <v>JB   G576200101USD</v>
          </cell>
          <cell r="D4180" t="str">
            <v>DADM****</v>
          </cell>
          <cell r="E4180" t="str">
            <v>CON PAYABLES</v>
          </cell>
          <cell r="F4180" t="str">
            <v>Balance Sheet</v>
          </cell>
          <cell r="G4180">
            <v>-50916.19</v>
          </cell>
          <cell r="H4180">
            <v>-69655.37</v>
          </cell>
          <cell r="I4180">
            <v>-48227.9</v>
          </cell>
          <cell r="J4180">
            <v>-125986.4</v>
          </cell>
          <cell r="K4180">
            <v>24235.66</v>
          </cell>
          <cell r="L4180">
            <v>55913.15</v>
          </cell>
          <cell r="M4180">
            <v>-9650.84</v>
          </cell>
          <cell r="N4180">
            <v>-6067.65</v>
          </cell>
          <cell r="O4180">
            <v>-8112.64</v>
          </cell>
          <cell r="P4180">
            <v>-6512.99</v>
          </cell>
          <cell r="Q4180">
            <v>-35029.69</v>
          </cell>
          <cell r="R4180">
            <v>-20366.77</v>
          </cell>
          <cell r="S4180">
            <v>-300377.63</v>
          </cell>
          <cell r="T4180" t="str">
            <v>USD</v>
          </cell>
          <cell r="U4180" t="str">
            <v>LIABILITIES</v>
          </cell>
          <cell r="V4180" t="str">
            <v>CURRENT LIAB</v>
          </cell>
        </row>
        <row r="4181">
          <cell r="C4181" t="str">
            <v>JB   G576200104USD</v>
          </cell>
          <cell r="D4181" t="str">
            <v>DADM****</v>
          </cell>
          <cell r="E4181" t="str">
            <v>CON PAYABLES</v>
          </cell>
          <cell r="F4181" t="str">
            <v>Balance Sheet</v>
          </cell>
          <cell r="G4181">
            <v>-3192.34</v>
          </cell>
          <cell r="H4181">
            <v>1013.71</v>
          </cell>
          <cell r="I4181">
            <v>1211.44</v>
          </cell>
          <cell r="J4181">
            <v>-231863.02</v>
          </cell>
          <cell r="K4181">
            <v>1211.44</v>
          </cell>
          <cell r="L4181">
            <v>-98057.600000000006</v>
          </cell>
          <cell r="M4181">
            <v>-763.61</v>
          </cell>
          <cell r="N4181">
            <v>-3245.33</v>
          </cell>
          <cell r="O4181">
            <v>-5971.47</v>
          </cell>
          <cell r="P4181">
            <v>-512.17999999999995</v>
          </cell>
          <cell r="Q4181">
            <v>-28531.32</v>
          </cell>
          <cell r="R4181">
            <v>1331.5</v>
          </cell>
          <cell r="S4181">
            <v>-367368.77999999997</v>
          </cell>
          <cell r="T4181" t="str">
            <v>USD</v>
          </cell>
          <cell r="U4181" t="str">
            <v>LIABILITIES</v>
          </cell>
          <cell r="V4181" t="str">
            <v>CURRENT LIAB</v>
          </cell>
        </row>
        <row r="4182">
          <cell r="C4182" t="str">
            <v>JB   G576200122USD</v>
          </cell>
          <cell r="D4182" t="str">
            <v>DADM****</v>
          </cell>
          <cell r="E4182" t="str">
            <v>CON PAYABLES</v>
          </cell>
          <cell r="F4182" t="str">
            <v>Balance Sheet</v>
          </cell>
          <cell r="G4182">
            <v>-0.01</v>
          </cell>
          <cell r="H4182">
            <v>-0.01</v>
          </cell>
          <cell r="I4182">
            <v>-0.01</v>
          </cell>
          <cell r="J4182">
            <v>-0.01</v>
          </cell>
          <cell r="K4182">
            <v>-0.01</v>
          </cell>
          <cell r="L4182">
            <v>-0.01</v>
          </cell>
          <cell r="M4182">
            <v>-0.01</v>
          </cell>
          <cell r="N4182">
            <v>-0.01</v>
          </cell>
          <cell r="O4182">
            <v>-0.01</v>
          </cell>
          <cell r="P4182">
            <v>-0.01</v>
          </cell>
          <cell r="Q4182">
            <v>-0.01</v>
          </cell>
          <cell r="R4182">
            <v>-0.01</v>
          </cell>
          <cell r="S4182">
            <v>-0.11999999999999998</v>
          </cell>
          <cell r="T4182" t="str">
            <v>USD</v>
          </cell>
          <cell r="U4182" t="str">
            <v>LIABILITIES</v>
          </cell>
          <cell r="V4182" t="str">
            <v>CURRENT LIAB</v>
          </cell>
        </row>
        <row r="4183">
          <cell r="C4183" t="str">
            <v>JB   G576202601USD</v>
          </cell>
          <cell r="D4183" t="str">
            <v>DADM****</v>
          </cell>
          <cell r="E4183" t="str">
            <v>CON PAYABLES</v>
          </cell>
          <cell r="F4183" t="str">
            <v>Balance Sheet</v>
          </cell>
          <cell r="G4183">
            <v>0</v>
          </cell>
          <cell r="H4183">
            <v>0</v>
          </cell>
          <cell r="I4183">
            <v>0</v>
          </cell>
          <cell r="J4183">
            <v>0</v>
          </cell>
          <cell r="K4183">
            <v>0</v>
          </cell>
          <cell r="L4183">
            <v>0</v>
          </cell>
          <cell r="M4183">
            <v>0</v>
          </cell>
          <cell r="N4183">
            <v>0</v>
          </cell>
          <cell r="O4183">
            <v>0</v>
          </cell>
          <cell r="P4183">
            <v>0</v>
          </cell>
          <cell r="Q4183">
            <v>0</v>
          </cell>
          <cell r="R4183">
            <v>0</v>
          </cell>
          <cell r="S4183">
            <v>0</v>
          </cell>
          <cell r="T4183" t="str">
            <v>USD</v>
          </cell>
          <cell r="U4183" t="str">
            <v>LIABILITIES</v>
          </cell>
          <cell r="V4183" t="str">
            <v>CURRENT LIAB</v>
          </cell>
        </row>
        <row r="4184">
          <cell r="C4184" t="str">
            <v>JB   G576202604USD</v>
          </cell>
          <cell r="D4184" t="str">
            <v>DADM****</v>
          </cell>
          <cell r="E4184" t="str">
            <v>CON PAYABLES</v>
          </cell>
          <cell r="F4184" t="str">
            <v>Balance Sheet</v>
          </cell>
          <cell r="G4184">
            <v>-52401.17</v>
          </cell>
          <cell r="H4184">
            <v>0</v>
          </cell>
          <cell r="I4184">
            <v>0</v>
          </cell>
          <cell r="J4184">
            <v>0</v>
          </cell>
          <cell r="K4184">
            <v>0</v>
          </cell>
          <cell r="L4184">
            <v>-3145.6</v>
          </cell>
          <cell r="M4184">
            <v>0</v>
          </cell>
          <cell r="N4184">
            <v>0</v>
          </cell>
          <cell r="O4184">
            <v>0</v>
          </cell>
          <cell r="P4184">
            <v>0</v>
          </cell>
          <cell r="Q4184">
            <v>0</v>
          </cell>
          <cell r="R4184">
            <v>0</v>
          </cell>
          <cell r="S4184">
            <v>-55546.77</v>
          </cell>
          <cell r="T4184" t="str">
            <v>USD</v>
          </cell>
          <cell r="U4184" t="str">
            <v>LIABILITIES</v>
          </cell>
          <cell r="V4184" t="str">
            <v>CURRENT LIAB</v>
          </cell>
        </row>
        <row r="4185">
          <cell r="C4185" t="str">
            <v>JB   G576208601USD</v>
          </cell>
          <cell r="D4185" t="str">
            <v>DADM****</v>
          </cell>
          <cell r="E4185" t="str">
            <v>CON PAYABLES</v>
          </cell>
          <cell r="F4185" t="str">
            <v>Balance Sheet</v>
          </cell>
          <cell r="G4185">
            <v>0</v>
          </cell>
          <cell r="H4185">
            <v>187719.3</v>
          </cell>
          <cell r="I4185">
            <v>411379.49</v>
          </cell>
          <cell r="J4185">
            <v>0</v>
          </cell>
          <cell r="K4185">
            <v>-2553.25</v>
          </cell>
          <cell r="L4185">
            <v>830867.15</v>
          </cell>
          <cell r="M4185">
            <v>1085194.46</v>
          </cell>
          <cell r="N4185">
            <v>-2553.25</v>
          </cell>
          <cell r="O4185">
            <v>448468.95</v>
          </cell>
          <cell r="P4185">
            <v>-2553.25</v>
          </cell>
          <cell r="Q4185">
            <v>295662.31</v>
          </cell>
          <cell r="R4185">
            <v>870935.45</v>
          </cell>
          <cell r="S4185">
            <v>4122567.3600000003</v>
          </cell>
          <cell r="T4185" t="str">
            <v>USD</v>
          </cell>
          <cell r="U4185" t="str">
            <v>LIABILITIES</v>
          </cell>
          <cell r="V4185" t="str">
            <v>CURRENT LIAB</v>
          </cell>
        </row>
        <row r="4186">
          <cell r="C4186" t="str">
            <v>JB   G57620AM01USD</v>
          </cell>
          <cell r="D4186" t="str">
            <v>DADM****</v>
          </cell>
          <cell r="E4186" t="str">
            <v>CON PAYABLES</v>
          </cell>
          <cell r="F4186" t="str">
            <v>Balance Sheet</v>
          </cell>
          <cell r="G4186">
            <v>3973.57</v>
          </cell>
          <cell r="H4186">
            <v>3656.4</v>
          </cell>
          <cell r="I4186">
            <v>3620.76</v>
          </cell>
          <cell r="J4186">
            <v>0</v>
          </cell>
          <cell r="K4186">
            <v>0</v>
          </cell>
          <cell r="L4186">
            <v>0</v>
          </cell>
          <cell r="M4186">
            <v>0</v>
          </cell>
          <cell r="N4186">
            <v>0</v>
          </cell>
          <cell r="O4186">
            <v>0</v>
          </cell>
          <cell r="P4186">
            <v>0</v>
          </cell>
          <cell r="Q4186">
            <v>0</v>
          </cell>
          <cell r="R4186">
            <v>0</v>
          </cell>
          <cell r="S4186">
            <v>11250.73</v>
          </cell>
          <cell r="T4186" t="str">
            <v>USD</v>
          </cell>
          <cell r="U4186" t="str">
            <v>LIABILITIES</v>
          </cell>
          <cell r="V4186" t="str">
            <v>CURRENT LIAB</v>
          </cell>
        </row>
        <row r="4187">
          <cell r="C4187" t="str">
            <v>JB   G57620DG01USD</v>
          </cell>
          <cell r="D4187" t="str">
            <v>DADM****</v>
          </cell>
          <cell r="E4187" t="str">
            <v>CON PAYABLES</v>
          </cell>
          <cell r="F4187" t="str">
            <v>Balance Sheet</v>
          </cell>
          <cell r="G4187">
            <v>-7228.83</v>
          </cell>
          <cell r="H4187">
            <v>-7002.62</v>
          </cell>
          <cell r="I4187">
            <v>-2081.75</v>
          </cell>
          <cell r="J4187">
            <v>0</v>
          </cell>
          <cell r="K4187">
            <v>0</v>
          </cell>
          <cell r="L4187">
            <v>0</v>
          </cell>
          <cell r="M4187">
            <v>5825.76</v>
          </cell>
          <cell r="N4187">
            <v>5825.76</v>
          </cell>
          <cell r="O4187">
            <v>5825.76</v>
          </cell>
          <cell r="P4187">
            <v>0</v>
          </cell>
          <cell r="Q4187">
            <v>0</v>
          </cell>
          <cell r="R4187">
            <v>0</v>
          </cell>
          <cell r="S4187">
            <v>1164.08</v>
          </cell>
          <cell r="T4187" t="str">
            <v>USD</v>
          </cell>
          <cell r="U4187" t="str">
            <v>LIABILITIES</v>
          </cell>
          <cell r="V4187" t="str">
            <v>CURRENT LIAB</v>
          </cell>
        </row>
        <row r="4188">
          <cell r="C4188" t="str">
            <v>JB   G57620DG44USD</v>
          </cell>
          <cell r="D4188" t="str">
            <v>DADM****</v>
          </cell>
          <cell r="E4188" t="str">
            <v>CON PAYABLES</v>
          </cell>
          <cell r="F4188" t="str">
            <v>Balance Sheet</v>
          </cell>
          <cell r="G4188">
            <v>0</v>
          </cell>
          <cell r="H4188">
            <v>-2294.1799999999998</v>
          </cell>
          <cell r="I4188">
            <v>-3901.97</v>
          </cell>
          <cell r="J4188">
            <v>-3991.53</v>
          </cell>
          <cell r="K4188">
            <v>-4414.24</v>
          </cell>
          <cell r="L4188">
            <v>-6109.88</v>
          </cell>
          <cell r="M4188">
            <v>-17172.5</v>
          </cell>
          <cell r="N4188">
            <v>-17008.45</v>
          </cell>
          <cell r="O4188">
            <v>-7489.42</v>
          </cell>
          <cell r="P4188">
            <v>-13216.29</v>
          </cell>
          <cell r="Q4188">
            <v>-16003.92</v>
          </cell>
          <cell r="R4188">
            <v>-30629.33</v>
          </cell>
          <cell r="S4188">
            <v>-122231.70999999999</v>
          </cell>
          <cell r="T4188" t="str">
            <v>USD</v>
          </cell>
          <cell r="U4188" t="str">
            <v>LIABILITIES</v>
          </cell>
          <cell r="V4188" t="str">
            <v>CURRENT LIAB</v>
          </cell>
        </row>
        <row r="4189">
          <cell r="C4189" t="str">
            <v>JB   G57620DH01USD</v>
          </cell>
          <cell r="D4189" t="str">
            <v>DADM****</v>
          </cell>
          <cell r="E4189" t="str">
            <v>CON PAYABLES</v>
          </cell>
          <cell r="F4189" t="str">
            <v>Balance Sheet</v>
          </cell>
          <cell r="G4189">
            <v>197.25</v>
          </cell>
          <cell r="H4189">
            <v>197.25</v>
          </cell>
          <cell r="I4189">
            <v>-10013.31</v>
          </cell>
          <cell r="J4189">
            <v>-9492.51</v>
          </cell>
          <cell r="K4189">
            <v>-24740.01</v>
          </cell>
          <cell r="L4189">
            <v>-17720.509999999998</v>
          </cell>
          <cell r="M4189">
            <v>-17720.509999999998</v>
          </cell>
          <cell r="N4189">
            <v>-5078.83</v>
          </cell>
          <cell r="O4189">
            <v>-5078.8100000000004</v>
          </cell>
          <cell r="P4189">
            <v>-7815.93</v>
          </cell>
          <cell r="Q4189">
            <v>-3680.95</v>
          </cell>
          <cell r="R4189">
            <v>-3713.72</v>
          </cell>
          <cell r="S4189">
            <v>-104660.58999999998</v>
          </cell>
          <cell r="T4189" t="str">
            <v>USD</v>
          </cell>
          <cell r="U4189" t="str">
            <v>LIABILITIES</v>
          </cell>
          <cell r="V4189" t="str">
            <v>CURRENT LIAB</v>
          </cell>
        </row>
        <row r="4190">
          <cell r="C4190" t="str">
            <v>JB   G57620J101USD</v>
          </cell>
          <cell r="D4190" t="str">
            <v>DADM****</v>
          </cell>
          <cell r="E4190" t="str">
            <v>CON PAYABLES</v>
          </cell>
          <cell r="F4190" t="str">
            <v>Balance Sheet</v>
          </cell>
          <cell r="G4190">
            <v>-75480.600000000006</v>
          </cell>
          <cell r="H4190">
            <v>-75480.600000000006</v>
          </cell>
          <cell r="I4190">
            <v>-75480.600000000006</v>
          </cell>
          <cell r="J4190">
            <v>-12539</v>
          </cell>
          <cell r="K4190">
            <v>0</v>
          </cell>
          <cell r="L4190">
            <v>0</v>
          </cell>
          <cell r="M4190">
            <v>0</v>
          </cell>
          <cell r="N4190">
            <v>0</v>
          </cell>
          <cell r="O4190">
            <v>0</v>
          </cell>
          <cell r="P4190">
            <v>0</v>
          </cell>
          <cell r="Q4190">
            <v>0</v>
          </cell>
          <cell r="R4190">
            <v>0</v>
          </cell>
          <cell r="S4190">
            <v>-238980.80000000002</v>
          </cell>
          <cell r="T4190" t="str">
            <v>USD</v>
          </cell>
          <cell r="U4190" t="str">
            <v>LIABILITIES</v>
          </cell>
          <cell r="V4190" t="str">
            <v>CURRENT LIAB</v>
          </cell>
        </row>
        <row r="4191">
          <cell r="C4191" t="str">
            <v>JB   G57620J601USD</v>
          </cell>
          <cell r="D4191" t="str">
            <v>DADM****</v>
          </cell>
          <cell r="E4191" t="str">
            <v>CON PAYABLES</v>
          </cell>
          <cell r="F4191" t="str">
            <v>Balance Sheet</v>
          </cell>
          <cell r="G4191">
            <v>-102.06</v>
          </cell>
          <cell r="H4191">
            <v>-102.06</v>
          </cell>
          <cell r="I4191">
            <v>-102.06</v>
          </cell>
          <cell r="J4191">
            <v>0</v>
          </cell>
          <cell r="K4191">
            <v>0</v>
          </cell>
          <cell r="L4191">
            <v>0</v>
          </cell>
          <cell r="M4191">
            <v>0</v>
          </cell>
          <cell r="N4191">
            <v>0</v>
          </cell>
          <cell r="O4191">
            <v>0</v>
          </cell>
          <cell r="P4191">
            <v>0</v>
          </cell>
          <cell r="Q4191">
            <v>0</v>
          </cell>
          <cell r="R4191">
            <v>0</v>
          </cell>
          <cell r="S4191">
            <v>-306.18</v>
          </cell>
          <cell r="T4191" t="str">
            <v>USD</v>
          </cell>
          <cell r="U4191" t="str">
            <v>LIABILITIES</v>
          </cell>
          <cell r="V4191" t="str">
            <v>CURRENT LIAB</v>
          </cell>
        </row>
        <row r="4192">
          <cell r="C4192" t="str">
            <v>JB   G57620JG01USD</v>
          </cell>
          <cell r="D4192" t="str">
            <v>DADM****</v>
          </cell>
          <cell r="E4192" t="str">
            <v>CON PAYABLES</v>
          </cell>
          <cell r="F4192" t="str">
            <v>Balance Sheet</v>
          </cell>
          <cell r="G4192">
            <v>-70</v>
          </cell>
          <cell r="H4192">
            <v>-70</v>
          </cell>
          <cell r="I4192">
            <v>-70</v>
          </cell>
          <cell r="J4192">
            <v>-70</v>
          </cell>
          <cell r="K4192">
            <v>-70</v>
          </cell>
          <cell r="L4192">
            <v>-70</v>
          </cell>
          <cell r="M4192">
            <v>-70</v>
          </cell>
          <cell r="N4192">
            <v>-70</v>
          </cell>
          <cell r="O4192">
            <v>-70</v>
          </cell>
          <cell r="P4192">
            <v>-70</v>
          </cell>
          <cell r="Q4192">
            <v>-70</v>
          </cell>
          <cell r="R4192">
            <v>-70</v>
          </cell>
          <cell r="S4192">
            <v>-840</v>
          </cell>
          <cell r="T4192" t="str">
            <v>USD</v>
          </cell>
          <cell r="U4192" t="str">
            <v>LIABILITIES</v>
          </cell>
          <cell r="V4192" t="str">
            <v>CURRENT LIAB</v>
          </cell>
        </row>
        <row r="4193">
          <cell r="C4193" t="str">
            <v>JB   G57620LC01USD</v>
          </cell>
          <cell r="D4193" t="str">
            <v>DADM****</v>
          </cell>
          <cell r="E4193" t="str">
            <v>CON PAYABLES</v>
          </cell>
          <cell r="F4193" t="str">
            <v>Balance Sheet</v>
          </cell>
          <cell r="G4193">
            <v>-410220.77</v>
          </cell>
          <cell r="H4193">
            <v>-410220.79</v>
          </cell>
          <cell r="I4193">
            <v>-414769.68</v>
          </cell>
          <cell r="J4193">
            <v>-221667.8</v>
          </cell>
          <cell r="K4193">
            <v>-40793.19</v>
          </cell>
          <cell r="L4193">
            <v>-40793.54</v>
          </cell>
          <cell r="M4193">
            <v>-43022.32</v>
          </cell>
          <cell r="N4193">
            <v>-46018.01</v>
          </cell>
          <cell r="O4193">
            <v>-48985.3</v>
          </cell>
          <cell r="P4193">
            <v>-56189.82</v>
          </cell>
          <cell r="Q4193">
            <v>-59853.07</v>
          </cell>
          <cell r="R4193">
            <v>-61647.14</v>
          </cell>
          <cell r="S4193">
            <v>-1854181.4300000002</v>
          </cell>
          <cell r="T4193" t="str">
            <v>USD</v>
          </cell>
          <cell r="U4193" t="str">
            <v>LIABILITIES</v>
          </cell>
          <cell r="V4193" t="str">
            <v>CURRENT LIAB</v>
          </cell>
        </row>
        <row r="4194">
          <cell r="C4194" t="str">
            <v>JB   G57620P601USD</v>
          </cell>
          <cell r="D4194" t="str">
            <v>DADM****</v>
          </cell>
          <cell r="E4194" t="str">
            <v>CON PAYABLES</v>
          </cell>
          <cell r="F4194" t="str">
            <v>Balance Sheet</v>
          </cell>
          <cell r="G4194">
            <v>-1058.31</v>
          </cell>
          <cell r="H4194">
            <v>-1058.31</v>
          </cell>
          <cell r="I4194">
            <v>-1058.31</v>
          </cell>
          <cell r="J4194">
            <v>-1058.31</v>
          </cell>
          <cell r="K4194">
            <v>-337.63</v>
          </cell>
          <cell r="L4194">
            <v>1338.4</v>
          </cell>
          <cell r="M4194">
            <v>-2919.69</v>
          </cell>
          <cell r="N4194">
            <v>272.66000000000003</v>
          </cell>
          <cell r="O4194">
            <v>1128.31</v>
          </cell>
          <cell r="P4194">
            <v>1128.31</v>
          </cell>
          <cell r="Q4194">
            <v>-3990.61</v>
          </cell>
          <cell r="R4194">
            <v>-4785.41</v>
          </cell>
          <cell r="S4194">
            <v>-12398.900000000001</v>
          </cell>
          <cell r="T4194" t="str">
            <v>USD</v>
          </cell>
          <cell r="U4194" t="str">
            <v>LIABILITIES</v>
          </cell>
          <cell r="V4194" t="str">
            <v>CURRENT LIAB</v>
          </cell>
        </row>
        <row r="4195">
          <cell r="C4195" t="str">
            <v>JB   G57620S301USD</v>
          </cell>
          <cell r="D4195" t="str">
            <v>DADM****</v>
          </cell>
          <cell r="E4195" t="str">
            <v>CON PAYABLES</v>
          </cell>
          <cell r="F4195" t="str">
            <v>Balance Sheet</v>
          </cell>
          <cell r="G4195">
            <v>-440383.97</v>
          </cell>
          <cell r="H4195">
            <v>-458960.79</v>
          </cell>
          <cell r="I4195">
            <v>-462681.16</v>
          </cell>
          <cell r="J4195">
            <v>-474003.16</v>
          </cell>
          <cell r="K4195">
            <v>-79687.66</v>
          </cell>
          <cell r="L4195">
            <v>-89711.87</v>
          </cell>
          <cell r="M4195">
            <v>-350303.48</v>
          </cell>
          <cell r="N4195">
            <v>-234089.47</v>
          </cell>
          <cell r="O4195">
            <v>-879651.24</v>
          </cell>
          <cell r="P4195">
            <v>-166233.78</v>
          </cell>
          <cell r="Q4195">
            <v>-128171.52</v>
          </cell>
          <cell r="R4195">
            <v>-1767918.61</v>
          </cell>
          <cell r="S4195">
            <v>-5531796.71</v>
          </cell>
          <cell r="T4195" t="str">
            <v>USD</v>
          </cell>
          <cell r="U4195" t="str">
            <v>LIABILITIES</v>
          </cell>
          <cell r="V4195" t="str">
            <v>CURRENT LIAB</v>
          </cell>
        </row>
        <row r="4196">
          <cell r="C4196" t="str">
            <v>JB   G57620WK01USD</v>
          </cell>
          <cell r="D4196" t="str">
            <v>DADM****</v>
          </cell>
          <cell r="E4196" t="str">
            <v>CON PAYABLES</v>
          </cell>
          <cell r="F4196" t="str">
            <v>Balance Sheet</v>
          </cell>
          <cell r="G4196">
            <v>-3754.5</v>
          </cell>
          <cell r="H4196">
            <v>-3754.5</v>
          </cell>
          <cell r="I4196">
            <v>-3610</v>
          </cell>
          <cell r="J4196">
            <v>-3610</v>
          </cell>
          <cell r="K4196">
            <v>-3610</v>
          </cell>
          <cell r="L4196">
            <v>-3610</v>
          </cell>
          <cell r="M4196">
            <v>-3610</v>
          </cell>
          <cell r="N4196">
            <v>-3610</v>
          </cell>
          <cell r="O4196">
            <v>-3610</v>
          </cell>
          <cell r="P4196">
            <v>-3610</v>
          </cell>
          <cell r="Q4196">
            <v>0</v>
          </cell>
          <cell r="R4196">
            <v>0</v>
          </cell>
          <cell r="S4196">
            <v>-36389</v>
          </cell>
          <cell r="T4196" t="str">
            <v>USD</v>
          </cell>
          <cell r="U4196" t="str">
            <v>LIABILITIES</v>
          </cell>
          <cell r="V4196" t="str">
            <v>CURRENT LIAB</v>
          </cell>
        </row>
        <row r="4197">
          <cell r="C4197" t="str">
            <v>JB   G57620YW01USD</v>
          </cell>
          <cell r="D4197" t="str">
            <v>DADM****</v>
          </cell>
          <cell r="E4197" t="str">
            <v>CON PAYABLES</v>
          </cell>
          <cell r="F4197" t="str">
            <v>Balance Sheet</v>
          </cell>
          <cell r="G4197">
            <v>359463</v>
          </cell>
          <cell r="H4197">
            <v>359463</v>
          </cell>
          <cell r="I4197">
            <v>359463</v>
          </cell>
          <cell r="J4197">
            <v>359463</v>
          </cell>
          <cell r="K4197">
            <v>0</v>
          </cell>
          <cell r="L4197">
            <v>0</v>
          </cell>
          <cell r="M4197">
            <v>0</v>
          </cell>
          <cell r="N4197">
            <v>0</v>
          </cell>
          <cell r="O4197">
            <v>0</v>
          </cell>
          <cell r="P4197">
            <v>0</v>
          </cell>
          <cell r="Q4197">
            <v>0</v>
          </cell>
          <cell r="R4197">
            <v>0</v>
          </cell>
          <cell r="S4197">
            <v>1437852</v>
          </cell>
          <cell r="T4197" t="str">
            <v>USD</v>
          </cell>
          <cell r="U4197" t="str">
            <v>LIABILITIES</v>
          </cell>
          <cell r="V4197" t="str">
            <v>CURRENT LIAB</v>
          </cell>
        </row>
        <row r="4198">
          <cell r="C4198" t="str">
            <v>JB   G576500101USD</v>
          </cell>
          <cell r="D4198" t="str">
            <v>DADAB***</v>
          </cell>
          <cell r="E4198" t="str">
            <v>CON PAYABLES</v>
          </cell>
          <cell r="F4198" t="str">
            <v>Balance Sheet</v>
          </cell>
          <cell r="G4198">
            <v>-438653.82</v>
          </cell>
          <cell r="H4198">
            <v>-438653.82</v>
          </cell>
          <cell r="I4198">
            <v>-438653.82</v>
          </cell>
          <cell r="J4198">
            <v>-438653.82</v>
          </cell>
          <cell r="K4198">
            <v>0</v>
          </cell>
          <cell r="L4198">
            <v>0</v>
          </cell>
          <cell r="M4198">
            <v>0</v>
          </cell>
          <cell r="N4198">
            <v>0</v>
          </cell>
          <cell r="O4198">
            <v>0</v>
          </cell>
          <cell r="P4198">
            <v>0</v>
          </cell>
          <cell r="Q4198">
            <v>0</v>
          </cell>
          <cell r="R4198">
            <v>0</v>
          </cell>
          <cell r="S4198">
            <v>-1754615.28</v>
          </cell>
          <cell r="T4198" t="str">
            <v>USD</v>
          </cell>
          <cell r="U4198" t="str">
            <v>LIABILITIES</v>
          </cell>
          <cell r="V4198" t="str">
            <v>CURRENT LIAB</v>
          </cell>
        </row>
        <row r="4199">
          <cell r="C4199" t="str">
            <v>JB   G576502604USD</v>
          </cell>
          <cell r="D4199" t="str">
            <v>DADAB***</v>
          </cell>
          <cell r="E4199" t="str">
            <v>CON PAYABLES</v>
          </cell>
          <cell r="F4199" t="str">
            <v>Balance Sheet</v>
          </cell>
          <cell r="G4199">
            <v>-7023.91</v>
          </cell>
          <cell r="H4199">
            <v>-7023.91</v>
          </cell>
          <cell r="I4199">
            <v>-7023.91</v>
          </cell>
          <cell r="J4199">
            <v>-7023.91</v>
          </cell>
          <cell r="K4199">
            <v>-1120.08</v>
          </cell>
          <cell r="L4199">
            <v>-1120.08</v>
          </cell>
          <cell r="M4199">
            <v>-1120.08</v>
          </cell>
          <cell r="N4199">
            <v>-1120.08</v>
          </cell>
          <cell r="O4199">
            <v>-1120.08</v>
          </cell>
          <cell r="P4199">
            <v>-1120.08</v>
          </cell>
          <cell r="Q4199">
            <v>-1120.08</v>
          </cell>
          <cell r="R4199">
            <v>-1120.08</v>
          </cell>
          <cell r="S4199">
            <v>-37056.280000000013</v>
          </cell>
          <cell r="T4199" t="str">
            <v>USD</v>
          </cell>
          <cell r="U4199" t="str">
            <v>LIABILITIES</v>
          </cell>
          <cell r="V4199" t="str">
            <v>CURRENT LIAB</v>
          </cell>
        </row>
        <row r="4200">
          <cell r="C4200" t="str">
            <v>JB   G57650S301USD</v>
          </cell>
          <cell r="D4200" t="str">
            <v>DADAB***</v>
          </cell>
          <cell r="E4200" t="str">
            <v>CON PAYABLES</v>
          </cell>
          <cell r="F4200" t="str">
            <v>Balance Sheet</v>
          </cell>
          <cell r="G4200">
            <v>133697.82</v>
          </cell>
          <cell r="H4200">
            <v>133697.82</v>
          </cell>
          <cell r="I4200">
            <v>133697.82</v>
          </cell>
          <cell r="J4200">
            <v>133697.82</v>
          </cell>
          <cell r="K4200">
            <v>0</v>
          </cell>
          <cell r="L4200">
            <v>0</v>
          </cell>
          <cell r="M4200">
            <v>0</v>
          </cell>
          <cell r="N4200">
            <v>0</v>
          </cell>
          <cell r="O4200">
            <v>0</v>
          </cell>
          <cell r="P4200">
            <v>0</v>
          </cell>
          <cell r="Q4200">
            <v>0</v>
          </cell>
          <cell r="R4200">
            <v>0</v>
          </cell>
          <cell r="S4200">
            <v>534791.28</v>
          </cell>
          <cell r="T4200" t="str">
            <v>USD</v>
          </cell>
          <cell r="U4200" t="str">
            <v>LIABILITIES</v>
          </cell>
          <cell r="V4200" t="str">
            <v>CURRENT LIAB</v>
          </cell>
        </row>
        <row r="4201">
          <cell r="C4201" t="str">
            <v>JB   G5770003USD</v>
          </cell>
          <cell r="D4201" t="str">
            <v>DAFC****</v>
          </cell>
          <cell r="E4201" t="str">
            <v>OTHER</v>
          </cell>
          <cell r="F4201" t="str">
            <v>Balance Sheet</v>
          </cell>
          <cell r="G4201">
            <v>678.47</v>
          </cell>
          <cell r="H4201">
            <v>0</v>
          </cell>
          <cell r="I4201">
            <v>0</v>
          </cell>
          <cell r="J4201">
            <v>0</v>
          </cell>
          <cell r="K4201">
            <v>0</v>
          </cell>
          <cell r="L4201">
            <v>-0.01</v>
          </cell>
          <cell r="M4201">
            <v>0</v>
          </cell>
          <cell r="N4201">
            <v>0</v>
          </cell>
          <cell r="O4201">
            <v>0</v>
          </cell>
          <cell r="P4201">
            <v>0</v>
          </cell>
          <cell r="Q4201">
            <v>0</v>
          </cell>
          <cell r="R4201">
            <v>0</v>
          </cell>
          <cell r="S4201">
            <v>678.46</v>
          </cell>
          <cell r="T4201" t="str">
            <v>USD</v>
          </cell>
          <cell r="U4201" t="str">
            <v>LIABILITIES</v>
          </cell>
          <cell r="V4201" t="str">
            <v>CURRENT LIAB</v>
          </cell>
        </row>
        <row r="4202">
          <cell r="C4202" t="str">
            <v>JB   G577000326USD</v>
          </cell>
          <cell r="D4202" t="str">
            <v>DAFC****</v>
          </cell>
          <cell r="E4202" t="str">
            <v>OTHER</v>
          </cell>
          <cell r="F4202" t="str">
            <v>Balance Sheet</v>
          </cell>
          <cell r="G4202">
            <v>0</v>
          </cell>
          <cell r="H4202">
            <v>0</v>
          </cell>
          <cell r="I4202">
            <v>0</v>
          </cell>
          <cell r="J4202">
            <v>0</v>
          </cell>
          <cell r="K4202">
            <v>0</v>
          </cell>
          <cell r="L4202">
            <v>0</v>
          </cell>
          <cell r="M4202">
            <v>0</v>
          </cell>
          <cell r="N4202">
            <v>0</v>
          </cell>
          <cell r="O4202">
            <v>0</v>
          </cell>
          <cell r="P4202">
            <v>0</v>
          </cell>
          <cell r="Q4202">
            <v>0</v>
          </cell>
          <cell r="R4202">
            <v>-158.61000000000001</v>
          </cell>
          <cell r="S4202">
            <v>-158.61000000000001</v>
          </cell>
          <cell r="T4202" t="str">
            <v>USD</v>
          </cell>
          <cell r="U4202" t="str">
            <v>LIABILITIES</v>
          </cell>
          <cell r="V4202" t="str">
            <v>CURRENT LIAB</v>
          </cell>
        </row>
        <row r="4203">
          <cell r="C4203" t="str">
            <v>JB   G77451014MUSD</v>
          </cell>
          <cell r="D4203" t="str">
            <v>DBEF****</v>
          </cell>
          <cell r="E4203" t="str">
            <v>LT LIABILITIES</v>
          </cell>
          <cell r="F4203" t="str">
            <v>Balance Sheet</v>
          </cell>
          <cell r="G4203">
            <v>-5665721.9500000002</v>
          </cell>
          <cell r="H4203">
            <v>-4381379.3499999996</v>
          </cell>
          <cell r="I4203">
            <v>-4347023.45</v>
          </cell>
          <cell r="J4203">
            <v>-4312783.83</v>
          </cell>
          <cell r="K4203">
            <v>-4278544.21</v>
          </cell>
          <cell r="L4203">
            <v>-4247399.21</v>
          </cell>
          <cell r="M4203">
            <v>-4216254.28</v>
          </cell>
          <cell r="N4203">
            <v>-4185109.35</v>
          </cell>
          <cell r="O4203">
            <v>-4153964.42</v>
          </cell>
          <cell r="P4203">
            <v>-4122819.49</v>
          </cell>
          <cell r="Q4203">
            <v>-4091674.56</v>
          </cell>
          <cell r="R4203">
            <v>-4060529.63</v>
          </cell>
          <cell r="S4203">
            <v>-52063203.730000012</v>
          </cell>
          <cell r="T4203" t="str">
            <v>USD</v>
          </cell>
          <cell r="U4203" t="str">
            <v>LIABILITIES</v>
          </cell>
          <cell r="V4203" t="str">
            <v>OTHER LIAB</v>
          </cell>
        </row>
        <row r="4204">
          <cell r="C4204" t="str">
            <v>JB   G7745101MHUSD</v>
          </cell>
          <cell r="D4204" t="str">
            <v>DBEF****</v>
          </cell>
          <cell r="E4204" t="str">
            <v>LT LIABILITIES</v>
          </cell>
          <cell r="F4204" t="str">
            <v>Balance Sheet</v>
          </cell>
          <cell r="G4204">
            <v>0</v>
          </cell>
          <cell r="H4204">
            <v>0</v>
          </cell>
          <cell r="I4204">
            <v>0</v>
          </cell>
          <cell r="J4204">
            <v>0</v>
          </cell>
          <cell r="K4204">
            <v>0</v>
          </cell>
          <cell r="L4204">
            <v>0</v>
          </cell>
          <cell r="M4204">
            <v>0</v>
          </cell>
          <cell r="N4204">
            <v>0</v>
          </cell>
          <cell r="O4204">
            <v>0</v>
          </cell>
          <cell r="P4204">
            <v>0</v>
          </cell>
          <cell r="Q4204">
            <v>0</v>
          </cell>
          <cell r="R4204">
            <v>0</v>
          </cell>
          <cell r="S4204">
            <v>0</v>
          </cell>
          <cell r="T4204" t="str">
            <v>USD</v>
          </cell>
          <cell r="U4204" t="str">
            <v>LIABILITIES</v>
          </cell>
          <cell r="V4204" t="str">
            <v>OTHER LIAB</v>
          </cell>
        </row>
        <row r="4205">
          <cell r="C4205" t="str">
            <v>JB   G7745101SCUSD</v>
          </cell>
          <cell r="D4205" t="str">
            <v>DBEF****</v>
          </cell>
          <cell r="E4205" t="str">
            <v>LT LIABILITIES</v>
          </cell>
          <cell r="F4205" t="str">
            <v>Balance Sheet</v>
          </cell>
          <cell r="G4205">
            <v>0</v>
          </cell>
          <cell r="H4205">
            <v>0</v>
          </cell>
          <cell r="I4205">
            <v>0</v>
          </cell>
          <cell r="J4205">
            <v>0</v>
          </cell>
          <cell r="K4205">
            <v>0</v>
          </cell>
          <cell r="L4205">
            <v>0</v>
          </cell>
          <cell r="M4205">
            <v>0</v>
          </cell>
          <cell r="N4205">
            <v>0</v>
          </cell>
          <cell r="O4205">
            <v>0</v>
          </cell>
          <cell r="P4205">
            <v>0</v>
          </cell>
          <cell r="Q4205">
            <v>0</v>
          </cell>
          <cell r="R4205">
            <v>0</v>
          </cell>
          <cell r="S4205">
            <v>0</v>
          </cell>
          <cell r="T4205" t="str">
            <v>USD</v>
          </cell>
          <cell r="U4205" t="str">
            <v>LIABILITIES</v>
          </cell>
          <cell r="V4205" t="str">
            <v>OTHER LIAB</v>
          </cell>
        </row>
        <row r="4206">
          <cell r="C4206" t="str">
            <v>JB   G7745102MHUSD</v>
          </cell>
          <cell r="D4206" t="str">
            <v>DBEF****</v>
          </cell>
          <cell r="E4206" t="str">
            <v>LT LIABILITIES</v>
          </cell>
          <cell r="F4206" t="str">
            <v>Balance Sheet</v>
          </cell>
          <cell r="G4206">
            <v>0</v>
          </cell>
          <cell r="H4206">
            <v>0</v>
          </cell>
          <cell r="I4206">
            <v>0</v>
          </cell>
          <cell r="J4206">
            <v>0</v>
          </cell>
          <cell r="K4206">
            <v>0</v>
          </cell>
          <cell r="L4206">
            <v>0</v>
          </cell>
          <cell r="M4206">
            <v>0</v>
          </cell>
          <cell r="N4206">
            <v>0</v>
          </cell>
          <cell r="O4206">
            <v>0</v>
          </cell>
          <cell r="P4206">
            <v>0</v>
          </cell>
          <cell r="Q4206">
            <v>0</v>
          </cell>
          <cell r="R4206">
            <v>0</v>
          </cell>
          <cell r="S4206">
            <v>0</v>
          </cell>
          <cell r="T4206" t="str">
            <v>USD</v>
          </cell>
          <cell r="U4206" t="str">
            <v>LIABILITIES</v>
          </cell>
          <cell r="V4206" t="str">
            <v>OTHER LIAB</v>
          </cell>
        </row>
        <row r="4207">
          <cell r="C4207" t="str">
            <v>JB   G7745102SCUSD</v>
          </cell>
          <cell r="D4207" t="str">
            <v>DBEF****</v>
          </cell>
          <cell r="E4207" t="str">
            <v>LT LIABILITIES</v>
          </cell>
          <cell r="F4207" t="str">
            <v>Balance Sheet</v>
          </cell>
          <cell r="G4207">
            <v>0</v>
          </cell>
          <cell r="H4207">
            <v>0</v>
          </cell>
          <cell r="I4207">
            <v>0</v>
          </cell>
          <cell r="J4207">
            <v>0</v>
          </cell>
          <cell r="K4207">
            <v>0</v>
          </cell>
          <cell r="L4207">
            <v>0</v>
          </cell>
          <cell r="M4207">
            <v>0</v>
          </cell>
          <cell r="N4207">
            <v>0</v>
          </cell>
          <cell r="O4207">
            <v>0</v>
          </cell>
          <cell r="P4207">
            <v>0</v>
          </cell>
          <cell r="Q4207">
            <v>0</v>
          </cell>
          <cell r="R4207">
            <v>0</v>
          </cell>
          <cell r="S4207">
            <v>0</v>
          </cell>
          <cell r="T4207" t="str">
            <v>USD</v>
          </cell>
          <cell r="U4207" t="str">
            <v>LIABILITIES</v>
          </cell>
          <cell r="V4207" t="str">
            <v>OTHER LIAB</v>
          </cell>
        </row>
        <row r="4208">
          <cell r="C4208" t="str">
            <v>JB   G7745103SCUSD</v>
          </cell>
          <cell r="D4208" t="str">
            <v>DBEF****</v>
          </cell>
          <cell r="E4208" t="str">
            <v>LT LIABILITIES</v>
          </cell>
          <cell r="F4208" t="str">
            <v>Balance Sheet</v>
          </cell>
          <cell r="G4208">
            <v>0</v>
          </cell>
          <cell r="H4208">
            <v>0</v>
          </cell>
          <cell r="I4208">
            <v>0</v>
          </cell>
          <cell r="J4208">
            <v>0</v>
          </cell>
          <cell r="K4208">
            <v>0</v>
          </cell>
          <cell r="L4208">
            <v>0</v>
          </cell>
          <cell r="M4208">
            <v>0</v>
          </cell>
          <cell r="N4208">
            <v>0</v>
          </cell>
          <cell r="O4208">
            <v>0</v>
          </cell>
          <cell r="P4208">
            <v>0</v>
          </cell>
          <cell r="Q4208">
            <v>0</v>
          </cell>
          <cell r="R4208">
            <v>0</v>
          </cell>
          <cell r="S4208">
            <v>0</v>
          </cell>
          <cell r="T4208" t="str">
            <v>USD</v>
          </cell>
          <cell r="U4208" t="str">
            <v>LIABILITIES</v>
          </cell>
          <cell r="V4208" t="str">
            <v>OTHER LIAB</v>
          </cell>
        </row>
        <row r="4209">
          <cell r="C4209" t="str">
            <v>JB   G7745104SCUSD</v>
          </cell>
          <cell r="D4209" t="str">
            <v>DBEF****</v>
          </cell>
          <cell r="E4209" t="str">
            <v>LT LIABILITIES</v>
          </cell>
          <cell r="F4209" t="str">
            <v>Balance Sheet</v>
          </cell>
          <cell r="G4209">
            <v>0</v>
          </cell>
          <cell r="H4209">
            <v>0</v>
          </cell>
          <cell r="I4209">
            <v>0</v>
          </cell>
          <cell r="J4209">
            <v>0</v>
          </cell>
          <cell r="K4209">
            <v>0</v>
          </cell>
          <cell r="L4209">
            <v>0</v>
          </cell>
          <cell r="M4209">
            <v>0</v>
          </cell>
          <cell r="N4209">
            <v>0</v>
          </cell>
          <cell r="O4209">
            <v>0</v>
          </cell>
          <cell r="P4209">
            <v>0</v>
          </cell>
          <cell r="Q4209">
            <v>0</v>
          </cell>
          <cell r="R4209">
            <v>0</v>
          </cell>
          <cell r="S4209">
            <v>0</v>
          </cell>
          <cell r="T4209" t="str">
            <v>USD</v>
          </cell>
          <cell r="U4209" t="str">
            <v>LIABILITIES</v>
          </cell>
          <cell r="V4209" t="str">
            <v>OTHER LIAB</v>
          </cell>
        </row>
        <row r="4210">
          <cell r="C4210" t="str">
            <v>JB   G98530FM01USD</v>
          </cell>
          <cell r="D4210" t="str">
            <v>EF******</v>
          </cell>
          <cell r="E4210" t="str">
            <v>IC CLEARING</v>
          </cell>
          <cell r="F4210" t="str">
            <v>Balance Sheet</v>
          </cell>
          <cell r="G4210">
            <v>0</v>
          </cell>
          <cell r="H4210">
            <v>5</v>
          </cell>
          <cell r="I4210">
            <v>5</v>
          </cell>
          <cell r="J4210">
            <v>5</v>
          </cell>
          <cell r="K4210">
            <v>5</v>
          </cell>
          <cell r="L4210">
            <v>5</v>
          </cell>
          <cell r="M4210">
            <v>5</v>
          </cell>
          <cell r="N4210">
            <v>5</v>
          </cell>
          <cell r="O4210">
            <v>5</v>
          </cell>
          <cell r="P4210">
            <v>5</v>
          </cell>
          <cell r="Q4210">
            <v>5</v>
          </cell>
          <cell r="R4210">
            <v>5</v>
          </cell>
          <cell r="S4210">
            <v>55</v>
          </cell>
          <cell r="T4210" t="str">
            <v>USD</v>
          </cell>
          <cell r="U4210" t="str">
            <v>EQUITY</v>
          </cell>
          <cell r="V4210" t="str">
            <v>EQUITY</v>
          </cell>
        </row>
        <row r="4211">
          <cell r="C4211" t="str">
            <v>JB   G98530FM02USD</v>
          </cell>
          <cell r="D4211" t="str">
            <v>EF******</v>
          </cell>
          <cell r="E4211" t="str">
            <v>IC CLEARING</v>
          </cell>
          <cell r="F4211" t="str">
            <v>Balance Sheet</v>
          </cell>
          <cell r="G4211">
            <v>-81318</v>
          </cell>
          <cell r="H4211">
            <v>-5</v>
          </cell>
          <cell r="I4211">
            <v>-5</v>
          </cell>
          <cell r="J4211">
            <v>-5</v>
          </cell>
          <cell r="K4211">
            <v>-5</v>
          </cell>
          <cell r="L4211">
            <v>-5</v>
          </cell>
          <cell r="M4211">
            <v>-5</v>
          </cell>
          <cell r="N4211">
            <v>-5</v>
          </cell>
          <cell r="O4211">
            <v>-5</v>
          </cell>
          <cell r="P4211">
            <v>-5</v>
          </cell>
          <cell r="Q4211">
            <v>-5</v>
          </cell>
          <cell r="R4211">
            <v>-5</v>
          </cell>
          <cell r="S4211">
            <v>-81373</v>
          </cell>
          <cell r="T4211" t="str">
            <v>USD</v>
          </cell>
          <cell r="U4211" t="str">
            <v>EQUITY</v>
          </cell>
          <cell r="V4211" t="str">
            <v>EQUITY</v>
          </cell>
        </row>
        <row r="4212">
          <cell r="C4212" t="str">
            <v>JB   G98530S3USD</v>
          </cell>
          <cell r="D4212" t="str">
            <v>EF******</v>
          </cell>
          <cell r="E4212" t="str">
            <v>IC CLEARING</v>
          </cell>
          <cell r="F4212" t="str">
            <v>Balance Sheet</v>
          </cell>
          <cell r="G4212">
            <v>-4774780.25</v>
          </cell>
          <cell r="H4212">
            <v>-4774780.25</v>
          </cell>
          <cell r="I4212">
            <v>-4774780.25</v>
          </cell>
          <cell r="J4212">
            <v>-4774780.25</v>
          </cell>
          <cell r="K4212">
            <v>-4774780.25</v>
          </cell>
          <cell r="L4212">
            <v>-4774780.25</v>
          </cell>
          <cell r="M4212">
            <v>-4774780.25</v>
          </cell>
          <cell r="N4212">
            <v>-4774780.25</v>
          </cell>
          <cell r="O4212">
            <v>-4774780.25</v>
          </cell>
          <cell r="P4212">
            <v>-4774780.25</v>
          </cell>
          <cell r="Q4212">
            <v>-4774780.25</v>
          </cell>
          <cell r="R4212">
            <v>-4774780.25</v>
          </cell>
          <cell r="S4212">
            <v>-57297363</v>
          </cell>
          <cell r="T4212" t="str">
            <v>USD</v>
          </cell>
          <cell r="U4212" t="str">
            <v>EQUITY</v>
          </cell>
          <cell r="V4212" t="str">
            <v>EQUITY</v>
          </cell>
        </row>
        <row r="4213">
          <cell r="C4213" t="str">
            <v>JB   G98530S301USD</v>
          </cell>
          <cell r="D4213" t="str">
            <v>EF******</v>
          </cell>
          <cell r="E4213" t="str">
            <v>IC CLEARING</v>
          </cell>
          <cell r="F4213" t="str">
            <v>Balance Sheet</v>
          </cell>
          <cell r="G4213">
            <v>14712251.25</v>
          </cell>
          <cell r="H4213">
            <v>23536363.109999999</v>
          </cell>
          <cell r="I4213">
            <v>23479191.129999999</v>
          </cell>
          <cell r="J4213">
            <v>28504904.25</v>
          </cell>
          <cell r="K4213">
            <v>28427809.059999999</v>
          </cell>
          <cell r="L4213">
            <v>28348959.920000002</v>
          </cell>
          <cell r="M4213">
            <v>28277838.539999999</v>
          </cell>
          <cell r="N4213">
            <v>28214177.52</v>
          </cell>
          <cell r="O4213">
            <v>28149660.100000001</v>
          </cell>
          <cell r="P4213">
            <v>28090971.73</v>
          </cell>
          <cell r="Q4213">
            <v>33088690.109999999</v>
          </cell>
          <cell r="R4213">
            <v>35367744.170000002</v>
          </cell>
          <cell r="S4213">
            <v>328198560.88999999</v>
          </cell>
          <cell r="T4213" t="str">
            <v>USD</v>
          </cell>
          <cell r="U4213" t="str">
            <v>EQUITY</v>
          </cell>
          <cell r="V4213" t="str">
            <v>EQUITY</v>
          </cell>
        </row>
        <row r="4214">
          <cell r="C4214" t="str">
            <v>JB   G98530S302USD</v>
          </cell>
          <cell r="D4214" t="str">
            <v>EF******</v>
          </cell>
          <cell r="E4214" t="str">
            <v>IC CLEARING</v>
          </cell>
          <cell r="F4214" t="str">
            <v>Balance Sheet</v>
          </cell>
          <cell r="G4214">
            <v>-55944869.939999998</v>
          </cell>
          <cell r="H4214">
            <v>-59948167.740000002</v>
          </cell>
          <cell r="I4214">
            <v>-62767617.289999999</v>
          </cell>
          <cell r="J4214">
            <v>-60168020.020000003</v>
          </cell>
          <cell r="K4214">
            <v>-63047337.960000001</v>
          </cell>
          <cell r="L4214">
            <v>-58306044.350000001</v>
          </cell>
          <cell r="M4214">
            <v>-57386519.609999999</v>
          </cell>
          <cell r="N4214">
            <v>-60107296.549999997</v>
          </cell>
          <cell r="O4214">
            <v>-54212157.869999997</v>
          </cell>
          <cell r="P4214">
            <v>-56641129.369999997</v>
          </cell>
          <cell r="Q4214">
            <v>-58484207.509999998</v>
          </cell>
          <cell r="R4214">
            <v>-60941628.649999999</v>
          </cell>
          <cell r="S4214">
            <v>-707954996.86000001</v>
          </cell>
          <cell r="T4214" t="str">
            <v>USD</v>
          </cell>
          <cell r="U4214" t="str">
            <v>EQUITY</v>
          </cell>
          <cell r="V4214" t="str">
            <v>EQUITY</v>
          </cell>
        </row>
        <row r="4215">
          <cell r="C4215" t="str">
            <v>JB   G98531HJ01USD</v>
          </cell>
          <cell r="D4215" t="str">
            <v>EF******</v>
          </cell>
          <cell r="E4215" t="str">
            <v>IC CLEARING</v>
          </cell>
          <cell r="F4215" t="str">
            <v>Balance Sheet</v>
          </cell>
          <cell r="G4215">
            <v>127924.5</v>
          </cell>
          <cell r="H4215">
            <v>127924.5</v>
          </cell>
          <cell r="I4215">
            <v>127924.5</v>
          </cell>
          <cell r="J4215">
            <v>127924.5</v>
          </cell>
          <cell r="K4215">
            <v>127924.5</v>
          </cell>
          <cell r="L4215">
            <v>127924.5</v>
          </cell>
          <cell r="M4215">
            <v>127924.5</v>
          </cell>
          <cell r="N4215">
            <v>127924.5</v>
          </cell>
          <cell r="O4215">
            <v>127924.5</v>
          </cell>
          <cell r="P4215">
            <v>127924.5</v>
          </cell>
          <cell r="Q4215">
            <v>127924.5</v>
          </cell>
          <cell r="R4215">
            <v>127924.5</v>
          </cell>
          <cell r="S4215">
            <v>1535094</v>
          </cell>
          <cell r="T4215" t="str">
            <v>USD</v>
          </cell>
          <cell r="U4215" t="str">
            <v>EQUITY</v>
          </cell>
          <cell r="V4215" t="str">
            <v>EQUITY</v>
          </cell>
        </row>
        <row r="4216">
          <cell r="C4216" t="str">
            <v>JB   H08630JBUSD</v>
          </cell>
          <cell r="D4216" t="str">
            <v>EC******</v>
          </cell>
          <cell r="E4216" t="str">
            <v>PROFIT EMPLOYED</v>
          </cell>
          <cell r="F4216" t="str">
            <v>Balance Sheet</v>
          </cell>
          <cell r="G4216">
            <v>21339871.57</v>
          </cell>
          <cell r="H4216">
            <v>20631261.32</v>
          </cell>
          <cell r="I4216">
            <v>20661925.52</v>
          </cell>
          <cell r="J4216">
            <v>20436278.82</v>
          </cell>
          <cell r="K4216">
            <v>18415289.16</v>
          </cell>
          <cell r="L4216">
            <v>18094624.32</v>
          </cell>
          <cell r="M4216">
            <v>18382519.120000001</v>
          </cell>
          <cell r="N4216">
            <v>16901890.23</v>
          </cell>
          <cell r="O4216">
            <v>17307966.98</v>
          </cell>
          <cell r="P4216">
            <v>17016746.059999999</v>
          </cell>
          <cell r="Q4216">
            <v>14543103.51</v>
          </cell>
          <cell r="R4216">
            <v>15710647.609999999</v>
          </cell>
          <cell r="S4216">
            <v>219442124.21999997</v>
          </cell>
          <cell r="T4216" t="str">
            <v>USD</v>
          </cell>
          <cell r="U4216" t="str">
            <v>EQUITY</v>
          </cell>
          <cell r="V4216" t="str">
            <v>EQUITY</v>
          </cell>
        </row>
        <row r="4217">
          <cell r="C4217" t="str">
            <v>JB   H0879USD</v>
          </cell>
          <cell r="D4217" t="str">
            <v>EBCC****</v>
          </cell>
          <cell r="E4217" t="str">
            <v>STOCK</v>
          </cell>
          <cell r="F4217" t="str">
            <v>Balance Sheet</v>
          </cell>
          <cell r="G4217">
            <v>-244288.56</v>
          </cell>
          <cell r="H4217">
            <v>-249260.37</v>
          </cell>
          <cell r="I4217">
            <v>-254955.78</v>
          </cell>
          <cell r="J4217">
            <v>-260651.19</v>
          </cell>
          <cell r="K4217">
            <v>-266346.59999999998</v>
          </cell>
          <cell r="L4217">
            <v>-272042.01</v>
          </cell>
          <cell r="M4217">
            <v>-277737.42</v>
          </cell>
          <cell r="N4217">
            <v>-283432.83</v>
          </cell>
          <cell r="O4217">
            <v>-289128.24</v>
          </cell>
          <cell r="P4217">
            <v>-294823.65000000002</v>
          </cell>
          <cell r="Q4217">
            <v>-300519.06</v>
          </cell>
          <cell r="R4217">
            <v>-306214.46999999997</v>
          </cell>
          <cell r="S4217">
            <v>-3299400.1799999997</v>
          </cell>
          <cell r="T4217" t="str">
            <v>USD</v>
          </cell>
          <cell r="U4217" t="str">
            <v>EQUITY</v>
          </cell>
          <cell r="V4217" t="str">
            <v>EQUITY</v>
          </cell>
        </row>
        <row r="4218">
          <cell r="C4218" t="str">
            <v>LC   A0002019USD</v>
          </cell>
          <cell r="D4218" t="str">
            <v>CABB****</v>
          </cell>
          <cell r="E4218" t="str">
            <v>CASH</v>
          </cell>
          <cell r="F4218" t="str">
            <v>Balance Sheet</v>
          </cell>
          <cell r="G4218">
            <v>824.21</v>
          </cell>
          <cell r="H4218">
            <v>669.1</v>
          </cell>
          <cell r="I4218">
            <v>796.77</v>
          </cell>
          <cell r="J4218">
            <v>436.85</v>
          </cell>
          <cell r="K4218">
            <v>703.65</v>
          </cell>
          <cell r="L4218">
            <v>667.74</v>
          </cell>
          <cell r="M4218">
            <v>545.22</v>
          </cell>
          <cell r="N4218">
            <v>759.8</v>
          </cell>
          <cell r="O4218">
            <v>337.04</v>
          </cell>
          <cell r="P4218">
            <v>703.93</v>
          </cell>
          <cell r="Q4218">
            <v>439.3</v>
          </cell>
          <cell r="R4218">
            <v>439.27</v>
          </cell>
          <cell r="S4218">
            <v>7322.880000000001</v>
          </cell>
          <cell r="T4218" t="str">
            <v>USD</v>
          </cell>
          <cell r="U4218" t="str">
            <v>ASSETS</v>
          </cell>
          <cell r="V4218" t="str">
            <v>CURRENT ASSETS</v>
          </cell>
        </row>
        <row r="4219">
          <cell r="C4219" t="str">
            <v>LC   A000700130USD</v>
          </cell>
          <cell r="D4219" t="str">
            <v>CABB****</v>
          </cell>
          <cell r="E4219" t="str">
            <v>CASH</v>
          </cell>
          <cell r="F4219" t="str">
            <v>Balance Sheet</v>
          </cell>
          <cell r="G4219">
            <v>1488110.03</v>
          </cell>
          <cell r="H4219">
            <v>1134924.8600000001</v>
          </cell>
          <cell r="I4219">
            <v>1134893.54</v>
          </cell>
          <cell r="J4219">
            <v>1134860.77</v>
          </cell>
          <cell r="K4219">
            <v>1134860.77</v>
          </cell>
          <cell r="L4219">
            <v>1135006.48</v>
          </cell>
          <cell r="M4219">
            <v>1135006.48</v>
          </cell>
          <cell r="N4219">
            <v>1135103.92</v>
          </cell>
          <cell r="O4219">
            <v>1135103.92</v>
          </cell>
          <cell r="P4219">
            <v>1135103.92</v>
          </cell>
          <cell r="Q4219">
            <v>1135103.92</v>
          </cell>
          <cell r="R4219">
            <v>2039639.89</v>
          </cell>
          <cell r="S4219">
            <v>14877718.500000002</v>
          </cell>
          <cell r="T4219" t="str">
            <v>USD</v>
          </cell>
          <cell r="U4219" t="str">
            <v>ASSETS</v>
          </cell>
          <cell r="V4219" t="str">
            <v>CURRENT ASSETS</v>
          </cell>
        </row>
        <row r="4220">
          <cell r="C4220" t="str">
            <v>LC   A000701920USD</v>
          </cell>
          <cell r="D4220" t="str">
            <v>CABB****</v>
          </cell>
          <cell r="E4220" t="str">
            <v>CASH</v>
          </cell>
          <cell r="F4220" t="str">
            <v>Balance Sheet</v>
          </cell>
          <cell r="G4220">
            <v>0</v>
          </cell>
          <cell r="H4220">
            <v>0</v>
          </cell>
          <cell r="I4220">
            <v>0</v>
          </cell>
          <cell r="J4220">
            <v>1.63</v>
          </cell>
          <cell r="K4220">
            <v>1.63</v>
          </cell>
          <cell r="L4220">
            <v>1.63</v>
          </cell>
          <cell r="M4220">
            <v>1.63</v>
          </cell>
          <cell r="N4220">
            <v>1.63</v>
          </cell>
          <cell r="O4220">
            <v>1.63</v>
          </cell>
          <cell r="P4220">
            <v>1.63</v>
          </cell>
          <cell r="Q4220">
            <v>1.63</v>
          </cell>
          <cell r="R4220">
            <v>1.63</v>
          </cell>
          <cell r="S4220">
            <v>14.669999999999995</v>
          </cell>
          <cell r="T4220" t="str">
            <v>USD</v>
          </cell>
          <cell r="U4220" t="str">
            <v>ASSETS</v>
          </cell>
          <cell r="V4220" t="str">
            <v>CURRENT ASSETS</v>
          </cell>
        </row>
        <row r="4221">
          <cell r="C4221" t="str">
            <v>LC   A000701930USD</v>
          </cell>
          <cell r="D4221" t="str">
            <v>CABB****</v>
          </cell>
          <cell r="E4221" t="str">
            <v>CASH</v>
          </cell>
          <cell r="F4221" t="str">
            <v>Balance Sheet</v>
          </cell>
          <cell r="G4221">
            <v>-387523.96</v>
          </cell>
          <cell r="H4221">
            <v>746320.54</v>
          </cell>
          <cell r="I4221">
            <v>1101790.81</v>
          </cell>
          <cell r="J4221">
            <v>1610117.66</v>
          </cell>
          <cell r="K4221">
            <v>1661438.94</v>
          </cell>
          <cell r="L4221">
            <v>1406789.87</v>
          </cell>
          <cell r="M4221">
            <v>1384638.91</v>
          </cell>
          <cell r="N4221">
            <v>1480904.72</v>
          </cell>
          <cell r="O4221">
            <v>1084697.8400000001</v>
          </cell>
          <cell r="P4221">
            <v>1133894.0900000001</v>
          </cell>
          <cell r="Q4221">
            <v>892980.13</v>
          </cell>
          <cell r="R4221">
            <v>549008.19999999995</v>
          </cell>
          <cell r="S4221">
            <v>12665057.75</v>
          </cell>
          <cell r="T4221" t="str">
            <v>USD</v>
          </cell>
          <cell r="U4221" t="str">
            <v>ASSETS</v>
          </cell>
          <cell r="V4221" t="str">
            <v>CURRENT ASSETS</v>
          </cell>
        </row>
        <row r="4222">
          <cell r="C4222" t="str">
            <v>LC   A000721930USD</v>
          </cell>
          <cell r="D4222" t="str">
            <v>CABB****</v>
          </cell>
          <cell r="E4222" t="str">
            <v>CASH</v>
          </cell>
          <cell r="F4222" t="str">
            <v>Balance Sheet</v>
          </cell>
          <cell r="G4222">
            <v>1527.69</v>
          </cell>
          <cell r="H4222">
            <v>1527.73</v>
          </cell>
          <cell r="I4222">
            <v>1485.69</v>
          </cell>
          <cell r="J4222">
            <v>1488.02</v>
          </cell>
          <cell r="K4222">
            <v>1486.4</v>
          </cell>
          <cell r="L4222">
            <v>1486.5</v>
          </cell>
          <cell r="M4222">
            <v>1486.4</v>
          </cell>
          <cell r="N4222">
            <v>1486.7</v>
          </cell>
          <cell r="O4222">
            <v>1487.11</v>
          </cell>
          <cell r="P4222">
            <v>1487.31</v>
          </cell>
          <cell r="Q4222">
            <v>1487.51</v>
          </cell>
          <cell r="R4222">
            <v>1443.82</v>
          </cell>
          <cell r="S4222">
            <v>17880.88</v>
          </cell>
          <cell r="T4222" t="str">
            <v>USD</v>
          </cell>
          <cell r="U4222" t="str">
            <v>ASSETS</v>
          </cell>
          <cell r="V4222" t="str">
            <v>CURRENT ASSETS</v>
          </cell>
        </row>
        <row r="4223">
          <cell r="C4223" t="str">
            <v>LC   C0181005USD</v>
          </cell>
          <cell r="D4223" t="str">
            <v>CAIACC**</v>
          </cell>
          <cell r="E4223" t="str">
            <v>INVENTORY</v>
          </cell>
          <cell r="F4223" t="str">
            <v>Balance Sheet</v>
          </cell>
          <cell r="G4223">
            <v>-2676.85</v>
          </cell>
          <cell r="H4223">
            <v>-2676.85</v>
          </cell>
          <cell r="I4223">
            <v>-2676.85</v>
          </cell>
          <cell r="J4223">
            <v>-2676.85</v>
          </cell>
          <cell r="K4223">
            <v>-2676.85</v>
          </cell>
          <cell r="L4223">
            <v>-2676.85</v>
          </cell>
          <cell r="M4223">
            <v>-2676.85</v>
          </cell>
          <cell r="N4223">
            <v>-2676.85</v>
          </cell>
          <cell r="O4223">
            <v>-2676.85</v>
          </cell>
          <cell r="P4223">
            <v>-2676.85</v>
          </cell>
          <cell r="Q4223">
            <v>-2676.85</v>
          </cell>
          <cell r="R4223">
            <v>-2676.85</v>
          </cell>
          <cell r="S4223">
            <v>-32122.199999999993</v>
          </cell>
          <cell r="T4223" t="str">
            <v>USD</v>
          </cell>
          <cell r="U4223" t="str">
            <v>ASSETS</v>
          </cell>
          <cell r="V4223" t="str">
            <v>CURRENT ASSETS</v>
          </cell>
        </row>
        <row r="4224">
          <cell r="C4224" t="str">
            <v>LC   G3714001USD</v>
          </cell>
          <cell r="D4224" t="str">
            <v>DACN****</v>
          </cell>
          <cell r="E4224" t="str">
            <v>WAGES</v>
          </cell>
          <cell r="F4224" t="str">
            <v>Balance Sheet</v>
          </cell>
          <cell r="G4224">
            <v>-0.08</v>
          </cell>
          <cell r="H4224">
            <v>-0.08</v>
          </cell>
          <cell r="I4224">
            <v>-0.08</v>
          </cell>
          <cell r="J4224">
            <v>-0.08</v>
          </cell>
          <cell r="K4224">
            <v>-0.08</v>
          </cell>
          <cell r="L4224">
            <v>-0.08</v>
          </cell>
          <cell r="M4224">
            <v>-0.08</v>
          </cell>
          <cell r="N4224">
            <v>-0.08</v>
          </cell>
          <cell r="O4224">
            <v>-0.08</v>
          </cell>
          <cell r="P4224">
            <v>-0.08</v>
          </cell>
          <cell r="Q4224">
            <v>-0.08</v>
          </cell>
          <cell r="R4224">
            <v>-0.08</v>
          </cell>
          <cell r="S4224">
            <v>-0.95999999999999985</v>
          </cell>
          <cell r="T4224" t="str">
            <v>USD</v>
          </cell>
          <cell r="U4224" t="str">
            <v>LIABILITIES</v>
          </cell>
          <cell r="V4224" t="str">
            <v>CURRENT LIAB</v>
          </cell>
        </row>
        <row r="4225">
          <cell r="C4225" t="str">
            <v>LC   G3721001USD</v>
          </cell>
          <cell r="D4225" t="str">
            <v>DACN****</v>
          </cell>
          <cell r="E4225" t="str">
            <v>WAGES</v>
          </cell>
          <cell r="F4225" t="str">
            <v>Balance Sheet</v>
          </cell>
          <cell r="G4225">
            <v>-334330.93</v>
          </cell>
          <cell r="H4225">
            <v>-205385.38</v>
          </cell>
          <cell r="I4225">
            <v>14617.04</v>
          </cell>
          <cell r="J4225">
            <v>14640.02</v>
          </cell>
          <cell r="K4225">
            <v>14624.04</v>
          </cell>
          <cell r="L4225">
            <v>14625.05</v>
          </cell>
          <cell r="M4225">
            <v>14624.04</v>
          </cell>
          <cell r="N4225">
            <v>14627.04</v>
          </cell>
          <cell r="O4225">
            <v>14631.04</v>
          </cell>
          <cell r="P4225">
            <v>14633.03</v>
          </cell>
          <cell r="Q4225">
            <v>14635.03</v>
          </cell>
          <cell r="R4225">
            <v>14633.03</v>
          </cell>
          <cell r="S4225">
            <v>-393426.95</v>
          </cell>
          <cell r="T4225" t="str">
            <v>USD</v>
          </cell>
          <cell r="U4225" t="str">
            <v>LIABILITIES</v>
          </cell>
          <cell r="V4225" t="str">
            <v>CURRENT LIAB</v>
          </cell>
        </row>
        <row r="4226">
          <cell r="C4226" t="str">
            <v>LC   G3728003USD</v>
          </cell>
          <cell r="D4226" t="str">
            <v>DACN****</v>
          </cell>
          <cell r="E4226" t="str">
            <v>WAGES</v>
          </cell>
          <cell r="F4226" t="str">
            <v>Balance Sheet</v>
          </cell>
          <cell r="G4226">
            <v>-0.8</v>
          </cell>
          <cell r="H4226">
            <v>-0.8</v>
          </cell>
          <cell r="I4226">
            <v>-0.8</v>
          </cell>
          <cell r="J4226">
            <v>-0.8</v>
          </cell>
          <cell r="K4226">
            <v>-0.8</v>
          </cell>
          <cell r="L4226">
            <v>-0.8</v>
          </cell>
          <cell r="M4226">
            <v>-0.8</v>
          </cell>
          <cell r="N4226">
            <v>-0.8</v>
          </cell>
          <cell r="O4226">
            <v>-0.8</v>
          </cell>
          <cell r="P4226">
            <v>-0.8</v>
          </cell>
          <cell r="Q4226">
            <v>-0.8</v>
          </cell>
          <cell r="R4226">
            <v>-0.8</v>
          </cell>
          <cell r="S4226">
            <v>-9.6</v>
          </cell>
          <cell r="T4226" t="str">
            <v>USD</v>
          </cell>
          <cell r="U4226" t="str">
            <v>LIABILITIES</v>
          </cell>
          <cell r="V4226" t="str">
            <v>CURRENT LIAB</v>
          </cell>
        </row>
        <row r="4227">
          <cell r="C4227" t="str">
            <v>LC   G3730010USD</v>
          </cell>
          <cell r="D4227" t="str">
            <v>DACN****</v>
          </cell>
          <cell r="E4227" t="str">
            <v>WAGES</v>
          </cell>
          <cell r="F4227" t="str">
            <v>Balance Sheet</v>
          </cell>
          <cell r="G4227">
            <v>-774.99</v>
          </cell>
          <cell r="H4227">
            <v>-774.99</v>
          </cell>
          <cell r="I4227">
            <v>-774.99</v>
          </cell>
          <cell r="J4227">
            <v>-774.99</v>
          </cell>
          <cell r="K4227">
            <v>-774.99</v>
          </cell>
          <cell r="L4227">
            <v>-774.99</v>
          </cell>
          <cell r="M4227">
            <v>-774.99</v>
          </cell>
          <cell r="N4227">
            <v>-774.99</v>
          </cell>
          <cell r="O4227">
            <v>-774.99</v>
          </cell>
          <cell r="P4227">
            <v>-774.99</v>
          </cell>
          <cell r="Q4227">
            <v>-774.99</v>
          </cell>
          <cell r="R4227">
            <v>-774.99</v>
          </cell>
          <cell r="S4227">
            <v>-9299.8799999999992</v>
          </cell>
          <cell r="T4227" t="str">
            <v>USD</v>
          </cell>
          <cell r="U4227" t="str">
            <v>LIABILITIES</v>
          </cell>
          <cell r="V4227" t="str">
            <v>CURRENT LIAB</v>
          </cell>
        </row>
        <row r="4228">
          <cell r="C4228" t="str">
            <v>LC   G4736002USD</v>
          </cell>
          <cell r="D4228" t="str">
            <v>DABBC***</v>
          </cell>
          <cell r="E4228" t="str">
            <v>ACCRUED</v>
          </cell>
          <cell r="F4228" t="str">
            <v>Balance Sheet</v>
          </cell>
          <cell r="G4228">
            <v>-3050</v>
          </cell>
          <cell r="H4228">
            <v>-3050</v>
          </cell>
          <cell r="I4228">
            <v>-3050</v>
          </cell>
          <cell r="J4228">
            <v>-3050</v>
          </cell>
          <cell r="K4228">
            <v>-3050</v>
          </cell>
          <cell r="L4228">
            <v>-3050</v>
          </cell>
          <cell r="M4228">
            <v>-3050</v>
          </cell>
          <cell r="N4228">
            <v>-3050</v>
          </cell>
          <cell r="O4228">
            <v>-3050</v>
          </cell>
          <cell r="P4228">
            <v>-3050</v>
          </cell>
          <cell r="Q4228">
            <v>-3050</v>
          </cell>
          <cell r="R4228">
            <v>-3050</v>
          </cell>
          <cell r="S4228">
            <v>-36600</v>
          </cell>
          <cell r="T4228" t="str">
            <v>USD</v>
          </cell>
          <cell r="U4228" t="str">
            <v>LIABILITIES</v>
          </cell>
          <cell r="V4228" t="str">
            <v>CURRENT LIAB</v>
          </cell>
        </row>
        <row r="4229">
          <cell r="C4229" t="str">
            <v>LC   G473600201USD</v>
          </cell>
          <cell r="D4229" t="str">
            <v>DABBC***</v>
          </cell>
          <cell r="E4229" t="str">
            <v>ACCRUED</v>
          </cell>
          <cell r="F4229" t="str">
            <v>Balance Sheet</v>
          </cell>
          <cell r="G4229">
            <v>-2984</v>
          </cell>
          <cell r="H4229">
            <v>-5336</v>
          </cell>
          <cell r="I4229">
            <v>-7688</v>
          </cell>
          <cell r="J4229">
            <v>-9452</v>
          </cell>
          <cell r="K4229">
            <v>-11216</v>
          </cell>
          <cell r="L4229">
            <v>-12776</v>
          </cell>
          <cell r="M4229">
            <v>-14336</v>
          </cell>
          <cell r="N4229">
            <v>-15896</v>
          </cell>
          <cell r="O4229">
            <v>-17456</v>
          </cell>
          <cell r="P4229">
            <v>-17456</v>
          </cell>
          <cell r="Q4229">
            <v>-17456</v>
          </cell>
          <cell r="R4229">
            <v>-17456</v>
          </cell>
          <cell r="S4229">
            <v>-149508</v>
          </cell>
          <cell r="T4229" t="str">
            <v>USD</v>
          </cell>
          <cell r="U4229" t="str">
            <v>LIABILITIES</v>
          </cell>
          <cell r="V4229" t="str">
            <v>CURRENT LIAB</v>
          </cell>
        </row>
        <row r="4230">
          <cell r="C4230" t="str">
            <v>LC   G4737001USD</v>
          </cell>
          <cell r="D4230" t="str">
            <v>DABBC***</v>
          </cell>
          <cell r="E4230" t="str">
            <v>ACCRUED</v>
          </cell>
          <cell r="F4230" t="str">
            <v>Balance Sheet</v>
          </cell>
          <cell r="G4230">
            <v>-2280.1</v>
          </cell>
          <cell r="H4230">
            <v>-36062.379999999997</v>
          </cell>
          <cell r="I4230">
            <v>-16082.13</v>
          </cell>
          <cell r="J4230">
            <v>-50082.07</v>
          </cell>
          <cell r="K4230">
            <v>-52336.52</v>
          </cell>
          <cell r="L4230">
            <v>-17943.34</v>
          </cell>
          <cell r="M4230">
            <v>-52556.62</v>
          </cell>
          <cell r="N4230">
            <v>-73556.2</v>
          </cell>
          <cell r="O4230">
            <v>-20263.89</v>
          </cell>
          <cell r="P4230">
            <v>-22761.200000000001</v>
          </cell>
          <cell r="Q4230">
            <v>1033.49</v>
          </cell>
          <cell r="R4230">
            <v>-94758.38</v>
          </cell>
          <cell r="S4230">
            <v>-437649.34</v>
          </cell>
          <cell r="T4230" t="str">
            <v>USD</v>
          </cell>
          <cell r="U4230" t="str">
            <v>LIABILITIES</v>
          </cell>
          <cell r="V4230" t="str">
            <v>CURRENT LIAB</v>
          </cell>
        </row>
        <row r="4231">
          <cell r="C4231" t="str">
            <v>LC   G4737IITUSD</v>
          </cell>
          <cell r="D4231" t="str">
            <v>DABBC***</v>
          </cell>
          <cell r="E4231" t="str">
            <v>ACCRUED</v>
          </cell>
          <cell r="F4231" t="str">
            <v>Balance Sheet</v>
          </cell>
          <cell r="G4231">
            <v>-173.35</v>
          </cell>
          <cell r="H4231">
            <v>-19764.669999999998</v>
          </cell>
          <cell r="I4231">
            <v>-19770.919999999998</v>
          </cell>
          <cell r="J4231">
            <v>-23544.26</v>
          </cell>
          <cell r="K4231">
            <v>-173.5</v>
          </cell>
          <cell r="L4231">
            <v>-173.51</v>
          </cell>
          <cell r="M4231">
            <v>-173.5</v>
          </cell>
          <cell r="N4231">
            <v>-173.53</v>
          </cell>
          <cell r="O4231">
            <v>-173.58</v>
          </cell>
          <cell r="P4231">
            <v>-173.6</v>
          </cell>
          <cell r="Q4231">
            <v>-173.63</v>
          </cell>
          <cell r="R4231">
            <v>-173.6</v>
          </cell>
          <cell r="S4231">
            <v>-64641.649999999994</v>
          </cell>
          <cell r="T4231" t="str">
            <v>USD</v>
          </cell>
          <cell r="U4231" t="str">
            <v>LIABILITIES</v>
          </cell>
          <cell r="V4231" t="str">
            <v>CURRENT LIAB</v>
          </cell>
        </row>
        <row r="4232">
          <cell r="C4232" t="str">
            <v>LC   G5720001USD</v>
          </cell>
          <cell r="D4232" t="str">
            <v>DABBDC**</v>
          </cell>
          <cell r="E4232" t="str">
            <v>ACCRUED</v>
          </cell>
          <cell r="F4232" t="str">
            <v>Balance Sheet</v>
          </cell>
          <cell r="G4232">
            <v>-39068.19</v>
          </cell>
          <cell r="H4232">
            <v>-39068.97</v>
          </cell>
          <cell r="I4232">
            <v>-168766.54</v>
          </cell>
          <cell r="J4232">
            <v>-35937.599999999999</v>
          </cell>
          <cell r="K4232">
            <v>-35902.980000000003</v>
          </cell>
          <cell r="L4232">
            <v>-35905.17</v>
          </cell>
          <cell r="M4232">
            <v>-6806.62</v>
          </cell>
          <cell r="N4232">
            <v>-6807.17</v>
          </cell>
          <cell r="O4232">
            <v>-6807.85</v>
          </cell>
          <cell r="P4232">
            <v>-6808.21</v>
          </cell>
          <cell r="Q4232">
            <v>-8273.26</v>
          </cell>
          <cell r="R4232">
            <v>-186340.07</v>
          </cell>
          <cell r="S4232">
            <v>-576492.62999999989</v>
          </cell>
          <cell r="T4232" t="str">
            <v>USD</v>
          </cell>
          <cell r="U4232" t="str">
            <v>LIABILITIES</v>
          </cell>
          <cell r="V4232" t="str">
            <v>CURRENT LIAB</v>
          </cell>
        </row>
        <row r="4233">
          <cell r="C4233" t="str">
            <v>LC   G5720003USD</v>
          </cell>
          <cell r="D4233" t="str">
            <v>DACQ****</v>
          </cell>
          <cell r="E4233" t="str">
            <v>WAGES</v>
          </cell>
          <cell r="F4233" t="str">
            <v>Balance Sheet</v>
          </cell>
          <cell r="G4233">
            <v>-58333.34</v>
          </cell>
          <cell r="H4233">
            <v>-81666.16</v>
          </cell>
          <cell r="I4233">
            <v>-81636.31</v>
          </cell>
          <cell r="J4233">
            <v>-104756.78</v>
          </cell>
          <cell r="K4233">
            <v>-141782.51999999999</v>
          </cell>
          <cell r="L4233">
            <v>-128237.54</v>
          </cell>
          <cell r="M4233">
            <v>-48733.2</v>
          </cell>
          <cell r="N4233">
            <v>-65647.89</v>
          </cell>
          <cell r="O4233">
            <v>-72753.45</v>
          </cell>
          <cell r="P4233">
            <v>-84365.73</v>
          </cell>
          <cell r="Q4233">
            <v>-73743.33</v>
          </cell>
          <cell r="R4233">
            <v>-167977.85</v>
          </cell>
          <cell r="S4233">
            <v>-1109634.0999999999</v>
          </cell>
          <cell r="T4233" t="str">
            <v>USD</v>
          </cell>
          <cell r="U4233" t="str">
            <v>LIABILITIES</v>
          </cell>
          <cell r="V4233" t="str">
            <v>CURRENT LIAB</v>
          </cell>
        </row>
        <row r="4234">
          <cell r="C4234" t="str">
            <v>LC   G5731001USD</v>
          </cell>
          <cell r="D4234" t="str">
            <v>DBDA****</v>
          </cell>
          <cell r="E4234" t="str">
            <v>LT LIABILITIES</v>
          </cell>
          <cell r="F4234" t="str">
            <v>Balance Sheet</v>
          </cell>
          <cell r="G4234">
            <v>14.87</v>
          </cell>
          <cell r="H4234">
            <v>14.87</v>
          </cell>
          <cell r="I4234">
            <v>14.88</v>
          </cell>
          <cell r="J4234">
            <v>14.9</v>
          </cell>
          <cell r="K4234">
            <v>14.89</v>
          </cell>
          <cell r="L4234">
            <v>14.89</v>
          </cell>
          <cell r="M4234">
            <v>14.89</v>
          </cell>
          <cell r="N4234">
            <v>14.89</v>
          </cell>
          <cell r="O4234">
            <v>14.89</v>
          </cell>
          <cell r="P4234">
            <v>14.9</v>
          </cell>
          <cell r="Q4234">
            <v>14.9</v>
          </cell>
          <cell r="R4234">
            <v>14.9</v>
          </cell>
          <cell r="S4234">
            <v>178.67000000000002</v>
          </cell>
          <cell r="T4234" t="str">
            <v>USD</v>
          </cell>
          <cell r="U4234" t="str">
            <v>LIABILITIES</v>
          </cell>
          <cell r="V4234" t="str">
            <v>OTHER LIAB</v>
          </cell>
        </row>
        <row r="4235">
          <cell r="C4235" t="str">
            <v>LC   G574307010USD</v>
          </cell>
          <cell r="D4235" t="str">
            <v>DACL****</v>
          </cell>
          <cell r="E4235" t="str">
            <v>WAGES</v>
          </cell>
          <cell r="F4235" t="str">
            <v>Balance Sheet</v>
          </cell>
          <cell r="G4235">
            <v>-312</v>
          </cell>
          <cell r="H4235">
            <v>-312</v>
          </cell>
          <cell r="I4235">
            <v>-312</v>
          </cell>
          <cell r="J4235">
            <v>-312</v>
          </cell>
          <cell r="K4235">
            <v>-312</v>
          </cell>
          <cell r="L4235">
            <v>-312</v>
          </cell>
          <cell r="M4235">
            <v>-312</v>
          </cell>
          <cell r="N4235">
            <v>-312</v>
          </cell>
          <cell r="O4235">
            <v>-312</v>
          </cell>
          <cell r="P4235">
            <v>-312</v>
          </cell>
          <cell r="Q4235">
            <v>-312</v>
          </cell>
          <cell r="R4235">
            <v>-312</v>
          </cell>
          <cell r="S4235">
            <v>-3744</v>
          </cell>
          <cell r="T4235" t="str">
            <v>USD</v>
          </cell>
          <cell r="U4235" t="str">
            <v>LIABILITIES</v>
          </cell>
          <cell r="V4235" t="str">
            <v>CURRENT LIAB</v>
          </cell>
        </row>
        <row r="4236">
          <cell r="C4236" t="str">
            <v>LC   G576000104USD</v>
          </cell>
          <cell r="D4236" t="str">
            <v>DADAB***</v>
          </cell>
          <cell r="E4236" t="str">
            <v>CON PAYABLES</v>
          </cell>
          <cell r="F4236" t="str">
            <v>Balance Sheet</v>
          </cell>
          <cell r="G4236">
            <v>62969.88</v>
          </cell>
          <cell r="H4236">
            <v>62969.88</v>
          </cell>
          <cell r="I4236">
            <v>62969.88</v>
          </cell>
          <cell r="J4236">
            <v>62969.88</v>
          </cell>
          <cell r="K4236">
            <v>62969.88</v>
          </cell>
          <cell r="L4236">
            <v>62969.88</v>
          </cell>
          <cell r="M4236">
            <v>62969.88</v>
          </cell>
          <cell r="N4236">
            <v>62969.88</v>
          </cell>
          <cell r="O4236">
            <v>62969.88</v>
          </cell>
          <cell r="P4236">
            <v>62969.88</v>
          </cell>
          <cell r="Q4236">
            <v>62969.88</v>
          </cell>
          <cell r="R4236">
            <v>62969.88</v>
          </cell>
          <cell r="S4236">
            <v>755638.55999999994</v>
          </cell>
          <cell r="T4236" t="str">
            <v>USD</v>
          </cell>
          <cell r="U4236" t="str">
            <v>LIABILITIES</v>
          </cell>
          <cell r="V4236" t="str">
            <v>CURRENT LIAB</v>
          </cell>
        </row>
        <row r="4237">
          <cell r="C4237" t="str">
            <v>LC   G576000199USD</v>
          </cell>
          <cell r="D4237" t="str">
            <v>DADAB***</v>
          </cell>
          <cell r="E4237" t="str">
            <v>CON PAYABLES</v>
          </cell>
          <cell r="F4237" t="str">
            <v>Balance Sheet</v>
          </cell>
          <cell r="G4237">
            <v>-17968.8</v>
          </cell>
          <cell r="H4237">
            <v>-17970.84</v>
          </cell>
          <cell r="I4237">
            <v>-17996.54</v>
          </cell>
          <cell r="J4237">
            <v>-11738.62</v>
          </cell>
          <cell r="K4237">
            <v>-11649.6</v>
          </cell>
          <cell r="L4237">
            <v>-11655.19</v>
          </cell>
          <cell r="M4237">
            <v>-11649.6</v>
          </cell>
          <cell r="N4237">
            <v>-11666.29</v>
          </cell>
          <cell r="O4237">
            <v>-11688.59</v>
          </cell>
          <cell r="P4237">
            <v>-11699.68</v>
          </cell>
          <cell r="Q4237">
            <v>-11710.79</v>
          </cell>
          <cell r="R4237">
            <v>-11699.68</v>
          </cell>
          <cell r="S4237">
            <v>-159094.22</v>
          </cell>
          <cell r="T4237" t="str">
            <v>USD</v>
          </cell>
          <cell r="U4237" t="str">
            <v>LIABILITIES</v>
          </cell>
          <cell r="V4237" t="str">
            <v>CURRENT LIAB</v>
          </cell>
        </row>
        <row r="4238">
          <cell r="C4238" t="str">
            <v>LC   G576002699USD</v>
          </cell>
          <cell r="D4238" t="str">
            <v>DADAB***</v>
          </cell>
          <cell r="E4238" t="str">
            <v>CON PAYABLES</v>
          </cell>
          <cell r="F4238" t="str">
            <v>Balance Sheet</v>
          </cell>
          <cell r="G4238">
            <v>-29.38</v>
          </cell>
          <cell r="H4238">
            <v>-35.47</v>
          </cell>
          <cell r="I4238">
            <v>-320.23</v>
          </cell>
          <cell r="J4238">
            <v>250.69</v>
          </cell>
          <cell r="K4238">
            <v>-189.84</v>
          </cell>
          <cell r="L4238">
            <v>-324.56</v>
          </cell>
          <cell r="M4238">
            <v>-472.36</v>
          </cell>
          <cell r="N4238">
            <v>-543.5</v>
          </cell>
          <cell r="O4238">
            <v>-818.81</v>
          </cell>
          <cell r="P4238">
            <v>-1081.05</v>
          </cell>
          <cell r="Q4238">
            <v>-1076.1500000000001</v>
          </cell>
          <cell r="R4238">
            <v>-946.75</v>
          </cell>
          <cell r="S4238">
            <v>-5587.41</v>
          </cell>
          <cell r="T4238" t="str">
            <v>USD</v>
          </cell>
          <cell r="U4238" t="str">
            <v>LIABILITIES</v>
          </cell>
          <cell r="V4238" t="str">
            <v>CURRENT LIAB</v>
          </cell>
        </row>
        <row r="4239">
          <cell r="C4239" t="str">
            <v>LC   G57600AM02USD</v>
          </cell>
          <cell r="D4239" t="str">
            <v>DADAB***</v>
          </cell>
          <cell r="E4239" t="str">
            <v>CON PAYABLES</v>
          </cell>
          <cell r="F4239" t="str">
            <v>Balance Sheet</v>
          </cell>
          <cell r="G4239">
            <v>-4014.84</v>
          </cell>
          <cell r="H4239">
            <v>-4014.84</v>
          </cell>
          <cell r="I4239">
            <v>-4014.84</v>
          </cell>
          <cell r="J4239">
            <v>-4014.84</v>
          </cell>
          <cell r="K4239">
            <v>-4014.84</v>
          </cell>
          <cell r="L4239">
            <v>-4014.84</v>
          </cell>
          <cell r="M4239">
            <v>-4014.84</v>
          </cell>
          <cell r="N4239">
            <v>-4014.84</v>
          </cell>
          <cell r="O4239">
            <v>-4014.84</v>
          </cell>
          <cell r="P4239">
            <v>-4014.84</v>
          </cell>
          <cell r="Q4239">
            <v>-4014.84</v>
          </cell>
          <cell r="R4239">
            <v>-4014.84</v>
          </cell>
          <cell r="S4239">
            <v>-48178.079999999987</v>
          </cell>
          <cell r="T4239" t="str">
            <v>USD</v>
          </cell>
          <cell r="U4239" t="str">
            <v>LIABILITIES</v>
          </cell>
          <cell r="V4239" t="str">
            <v>CURRENT LIAB</v>
          </cell>
        </row>
        <row r="4240">
          <cell r="C4240" t="str">
            <v>LC   G57600AM99USD</v>
          </cell>
          <cell r="D4240" t="str">
            <v>DADAB***</v>
          </cell>
          <cell r="E4240" t="str">
            <v>CON PAYABLES</v>
          </cell>
          <cell r="F4240" t="str">
            <v>Balance Sheet</v>
          </cell>
          <cell r="G4240">
            <v>933.1</v>
          </cell>
          <cell r="H4240">
            <v>922.95</v>
          </cell>
          <cell r="I4240">
            <v>448</v>
          </cell>
          <cell r="J4240">
            <v>909.18</v>
          </cell>
          <cell r="K4240">
            <v>174.42</v>
          </cell>
          <cell r="L4240">
            <v>-50.27</v>
          </cell>
          <cell r="M4240">
            <v>-296.79000000000002</v>
          </cell>
          <cell r="N4240">
            <v>-415.44</v>
          </cell>
          <cell r="O4240">
            <v>-874.62</v>
          </cell>
          <cell r="P4240">
            <v>-1312.01</v>
          </cell>
          <cell r="Q4240">
            <v>-1303.8399999999999</v>
          </cell>
          <cell r="R4240">
            <v>-1088.01</v>
          </cell>
          <cell r="S4240">
            <v>-1953.3299999999997</v>
          </cell>
          <cell r="T4240" t="str">
            <v>USD</v>
          </cell>
          <cell r="U4240" t="str">
            <v>LIABILITIES</v>
          </cell>
          <cell r="V4240" t="str">
            <v>CURRENT LIAB</v>
          </cell>
        </row>
        <row r="4241">
          <cell r="C4241" t="str">
            <v>LC   G57600DH02USD</v>
          </cell>
          <cell r="D4241" t="str">
            <v>DADAB***</v>
          </cell>
          <cell r="E4241" t="str">
            <v>CON PAYABLES</v>
          </cell>
          <cell r="F4241" t="str">
            <v>Balance Sheet</v>
          </cell>
          <cell r="G4241">
            <v>-651214.97</v>
          </cell>
          <cell r="H4241">
            <v>-666380.01</v>
          </cell>
          <cell r="I4241">
            <v>-732496.52</v>
          </cell>
          <cell r="J4241">
            <v>-875924.87</v>
          </cell>
          <cell r="K4241">
            <v>-875924.87</v>
          </cell>
          <cell r="L4241">
            <v>-875924.87</v>
          </cell>
          <cell r="M4241">
            <v>-875924.87</v>
          </cell>
          <cell r="N4241">
            <v>-875924.87</v>
          </cell>
          <cell r="O4241">
            <v>-875924.87</v>
          </cell>
          <cell r="P4241">
            <v>-875924.87</v>
          </cell>
          <cell r="Q4241">
            <v>-875924.87</v>
          </cell>
          <cell r="R4241">
            <v>-875924.87</v>
          </cell>
          <cell r="S4241">
            <v>-9933415.3300000001</v>
          </cell>
          <cell r="T4241" t="str">
            <v>USD</v>
          </cell>
          <cell r="U4241" t="str">
            <v>LIABILITIES</v>
          </cell>
          <cell r="V4241" t="str">
            <v>CURRENT LIAB</v>
          </cell>
        </row>
        <row r="4242">
          <cell r="C4242" t="str">
            <v>LC   G57600DH99USD</v>
          </cell>
          <cell r="D4242" t="str">
            <v>DADAB***</v>
          </cell>
          <cell r="E4242" t="str">
            <v>CON PAYABLES</v>
          </cell>
          <cell r="F4242" t="str">
            <v>Balance Sheet</v>
          </cell>
          <cell r="G4242">
            <v>-24046.87</v>
          </cell>
          <cell r="H4242">
            <v>-24049.59</v>
          </cell>
          <cell r="I4242">
            <v>-24084.22</v>
          </cell>
          <cell r="J4242">
            <v>-15658.47</v>
          </cell>
          <cell r="K4242">
            <v>-15538.62</v>
          </cell>
          <cell r="L4242">
            <v>-15546.17</v>
          </cell>
          <cell r="M4242">
            <v>-15538.62</v>
          </cell>
          <cell r="N4242">
            <v>-15561.1</v>
          </cell>
          <cell r="O4242">
            <v>-15591.13</v>
          </cell>
          <cell r="P4242">
            <v>-15606.05</v>
          </cell>
          <cell r="Q4242">
            <v>-15621</v>
          </cell>
          <cell r="R4242">
            <v>-15606.05</v>
          </cell>
          <cell r="S4242">
            <v>-212447.88999999998</v>
          </cell>
          <cell r="T4242" t="str">
            <v>USD</v>
          </cell>
          <cell r="U4242" t="str">
            <v>LIABILITIES</v>
          </cell>
          <cell r="V4242" t="str">
            <v>CURRENT LIAB</v>
          </cell>
        </row>
        <row r="4243">
          <cell r="C4243" t="str">
            <v>LC   G57600EB99USD</v>
          </cell>
          <cell r="D4243" t="str">
            <v>DADAB***</v>
          </cell>
          <cell r="E4243" t="str">
            <v>CON PAYABLES</v>
          </cell>
          <cell r="F4243" t="str">
            <v>Balance Sheet</v>
          </cell>
          <cell r="G4243">
            <v>0</v>
          </cell>
          <cell r="H4243">
            <v>0</v>
          </cell>
          <cell r="I4243">
            <v>0</v>
          </cell>
          <cell r="J4243">
            <v>0</v>
          </cell>
          <cell r="K4243">
            <v>0</v>
          </cell>
          <cell r="L4243">
            <v>0</v>
          </cell>
          <cell r="M4243">
            <v>0</v>
          </cell>
          <cell r="N4243">
            <v>0</v>
          </cell>
          <cell r="O4243">
            <v>0</v>
          </cell>
          <cell r="P4243">
            <v>0</v>
          </cell>
          <cell r="Q4243">
            <v>0</v>
          </cell>
          <cell r="R4243">
            <v>0.08</v>
          </cell>
          <cell r="S4243">
            <v>0.08</v>
          </cell>
          <cell r="T4243" t="str">
            <v>USD</v>
          </cell>
          <cell r="U4243" t="str">
            <v>LIABILITIES</v>
          </cell>
          <cell r="V4243" t="str">
            <v>CURRENT LIAB</v>
          </cell>
        </row>
        <row r="4244">
          <cell r="C4244" t="str">
            <v>LC   G57600HJ01USD</v>
          </cell>
          <cell r="D4244" t="str">
            <v>DADAB***</v>
          </cell>
          <cell r="E4244" t="str">
            <v>CON PAYABLES</v>
          </cell>
          <cell r="F4244" t="str">
            <v>Balance Sheet</v>
          </cell>
          <cell r="G4244">
            <v>-7043.41</v>
          </cell>
          <cell r="H4244">
            <v>-7043.41</v>
          </cell>
          <cell r="I4244">
            <v>-7043.41</v>
          </cell>
          <cell r="J4244">
            <v>-7043.41</v>
          </cell>
          <cell r="K4244">
            <v>-7043.41</v>
          </cell>
          <cell r="L4244">
            <v>-7043.41</v>
          </cell>
          <cell r="M4244">
            <v>-7043.41</v>
          </cell>
          <cell r="N4244">
            <v>-7043.41</v>
          </cell>
          <cell r="O4244">
            <v>-7043.41</v>
          </cell>
          <cell r="P4244">
            <v>-7043.41</v>
          </cell>
          <cell r="Q4244">
            <v>-7043.41</v>
          </cell>
          <cell r="R4244">
            <v>-7043.41</v>
          </cell>
          <cell r="S4244">
            <v>-84520.920000000027</v>
          </cell>
          <cell r="T4244" t="str">
            <v>USD</v>
          </cell>
          <cell r="U4244" t="str">
            <v>LIABILITIES</v>
          </cell>
          <cell r="V4244" t="str">
            <v>CURRENT LIAB</v>
          </cell>
        </row>
        <row r="4245">
          <cell r="C4245" t="str">
            <v>LC   G57600J104USD</v>
          </cell>
          <cell r="D4245" t="str">
            <v>DADAB***</v>
          </cell>
          <cell r="E4245" t="str">
            <v>CON PAYABLES</v>
          </cell>
          <cell r="F4245" t="str">
            <v>Balance Sheet</v>
          </cell>
          <cell r="G4245">
            <v>-988977.75</v>
          </cell>
          <cell r="H4245">
            <v>-1001179.14</v>
          </cell>
          <cell r="I4245">
            <v>-1014923.28</v>
          </cell>
          <cell r="J4245">
            <v>-1028165.89</v>
          </cell>
          <cell r="K4245">
            <v>-1040541.03</v>
          </cell>
          <cell r="L4245">
            <v>-1050873.06</v>
          </cell>
          <cell r="M4245">
            <v>-1060782.57</v>
          </cell>
          <cell r="N4245">
            <v>-1069682.96</v>
          </cell>
          <cell r="O4245">
            <v>-1077384.78</v>
          </cell>
          <cell r="P4245">
            <v>-1085086.6000000001</v>
          </cell>
          <cell r="Q4245">
            <v>-1092788.42</v>
          </cell>
          <cell r="R4245">
            <v>-1099418.33</v>
          </cell>
          <cell r="S4245">
            <v>-12609803.810000001</v>
          </cell>
          <cell r="T4245" t="str">
            <v>USD</v>
          </cell>
          <cell r="U4245" t="str">
            <v>LIABILITIES</v>
          </cell>
          <cell r="V4245" t="str">
            <v>CURRENT LIAB</v>
          </cell>
        </row>
        <row r="4246">
          <cell r="C4246" t="str">
            <v>LC   G57600J199USD</v>
          </cell>
          <cell r="D4246" t="str">
            <v>DADAB***</v>
          </cell>
          <cell r="E4246" t="str">
            <v>CON PAYABLES</v>
          </cell>
          <cell r="F4246" t="str">
            <v>Balance Sheet</v>
          </cell>
          <cell r="G4246">
            <v>-22360.53</v>
          </cell>
          <cell r="H4246">
            <v>-22363.22</v>
          </cell>
          <cell r="I4246">
            <v>-22397.439999999999</v>
          </cell>
          <cell r="J4246">
            <v>-14274.77</v>
          </cell>
          <cell r="K4246">
            <v>-14156.34</v>
          </cell>
          <cell r="L4246">
            <v>-14163.8</v>
          </cell>
          <cell r="M4246">
            <v>-14156.34</v>
          </cell>
          <cell r="N4246">
            <v>-14178.54</v>
          </cell>
          <cell r="O4246">
            <v>-14208.23</v>
          </cell>
          <cell r="P4246">
            <v>-14222.98</v>
          </cell>
          <cell r="Q4246">
            <v>-14237.75</v>
          </cell>
          <cell r="R4246">
            <v>-14222.98</v>
          </cell>
          <cell r="S4246">
            <v>-194942.92000000004</v>
          </cell>
          <cell r="T4246" t="str">
            <v>USD</v>
          </cell>
          <cell r="U4246" t="str">
            <v>LIABILITIES</v>
          </cell>
          <cell r="V4246" t="str">
            <v>CURRENT LIAB</v>
          </cell>
        </row>
        <row r="4247">
          <cell r="C4247" t="str">
            <v>LC   G57600JG01USD</v>
          </cell>
          <cell r="D4247" t="str">
            <v>DADAB***</v>
          </cell>
          <cell r="E4247" t="str">
            <v>CON PAYABLES</v>
          </cell>
          <cell r="F4247" t="str">
            <v>Balance Sheet</v>
          </cell>
          <cell r="G4247">
            <v>-210188.37</v>
          </cell>
          <cell r="H4247">
            <v>-210188.37</v>
          </cell>
          <cell r="I4247">
            <v>-210188.37</v>
          </cell>
          <cell r="J4247">
            <v>-210188.37</v>
          </cell>
          <cell r="K4247">
            <v>-210188.37</v>
          </cell>
          <cell r="L4247">
            <v>-210188.37</v>
          </cell>
          <cell r="M4247">
            <v>-210188.37</v>
          </cell>
          <cell r="N4247">
            <v>-210188.37</v>
          </cell>
          <cell r="O4247">
            <v>-210188.37</v>
          </cell>
          <cell r="P4247">
            <v>-210188.37</v>
          </cell>
          <cell r="Q4247">
            <v>-219376.81</v>
          </cell>
          <cell r="R4247">
            <v>-228566.51</v>
          </cell>
          <cell r="S4247">
            <v>-2549827.0200000005</v>
          </cell>
          <cell r="T4247" t="str">
            <v>USD</v>
          </cell>
          <cell r="U4247" t="str">
            <v>LIABILITIES</v>
          </cell>
          <cell r="V4247" t="str">
            <v>CURRENT LIAB</v>
          </cell>
        </row>
        <row r="4248">
          <cell r="C4248" t="str">
            <v>LC   G57600JG99USD</v>
          </cell>
          <cell r="D4248" t="str">
            <v>DADAB***</v>
          </cell>
          <cell r="E4248" t="str">
            <v>CON PAYABLES</v>
          </cell>
          <cell r="F4248" t="str">
            <v>Balance Sheet</v>
          </cell>
          <cell r="G4248">
            <v>-43715.51</v>
          </cell>
          <cell r="H4248">
            <v>-43722.57</v>
          </cell>
          <cell r="I4248">
            <v>-43812.44</v>
          </cell>
          <cell r="J4248">
            <v>-31484.06</v>
          </cell>
          <cell r="K4248">
            <v>-31172.95</v>
          </cell>
          <cell r="L4248">
            <v>-31192.52</v>
          </cell>
          <cell r="M4248">
            <v>-31172.95</v>
          </cell>
          <cell r="N4248">
            <v>-31231.279999999999</v>
          </cell>
          <cell r="O4248">
            <v>-31309.25</v>
          </cell>
          <cell r="P4248">
            <v>-31348.03</v>
          </cell>
          <cell r="Q4248">
            <v>-31388.07</v>
          </cell>
          <cell r="R4248">
            <v>-31346.77</v>
          </cell>
          <cell r="S4248">
            <v>-412896.40000000008</v>
          </cell>
          <cell r="T4248" t="str">
            <v>USD</v>
          </cell>
          <cell r="U4248" t="str">
            <v>LIABILITIES</v>
          </cell>
          <cell r="V4248" t="str">
            <v>CURRENT LIAB</v>
          </cell>
        </row>
        <row r="4249">
          <cell r="C4249" t="str">
            <v>LC   G57600S302USD</v>
          </cell>
          <cell r="D4249" t="str">
            <v>DADAB***</v>
          </cell>
          <cell r="E4249" t="str">
            <v>CON PAYABLES</v>
          </cell>
          <cell r="F4249" t="str">
            <v>Balance Sheet</v>
          </cell>
          <cell r="G4249">
            <v>-1895453.34</v>
          </cell>
          <cell r="H4249">
            <v>-2036671.5</v>
          </cell>
          <cell r="I4249">
            <v>-2397570.98</v>
          </cell>
          <cell r="J4249">
            <v>-2438935.0499999998</v>
          </cell>
          <cell r="K4249">
            <v>-2480022.83</v>
          </cell>
          <cell r="L4249">
            <v>-2522499.4500000002</v>
          </cell>
          <cell r="M4249">
            <v>-2563731.56</v>
          </cell>
          <cell r="N4249">
            <v>-2602737.19</v>
          </cell>
          <cell r="O4249">
            <v>-2654580.23</v>
          </cell>
          <cell r="P4249">
            <v>-2699607.55</v>
          </cell>
          <cell r="Q4249">
            <v>-2745744.65</v>
          </cell>
          <cell r="R4249">
            <v>-2805242.55</v>
          </cell>
          <cell r="S4249">
            <v>-29842796.880000003</v>
          </cell>
          <cell r="T4249" t="str">
            <v>USD</v>
          </cell>
          <cell r="U4249" t="str">
            <v>LIABILITIES</v>
          </cell>
          <cell r="V4249" t="str">
            <v>CURRENT LIAB</v>
          </cell>
        </row>
        <row r="4250">
          <cell r="C4250" t="str">
            <v>LC   G57600S399USD</v>
          </cell>
          <cell r="D4250" t="str">
            <v>DADAB***</v>
          </cell>
          <cell r="E4250" t="str">
            <v>CON PAYABLES</v>
          </cell>
          <cell r="F4250" t="str">
            <v>Balance Sheet</v>
          </cell>
          <cell r="G4250">
            <v>-130.37</v>
          </cell>
          <cell r="H4250">
            <v>-130.38</v>
          </cell>
          <cell r="I4250">
            <v>-130.57</v>
          </cell>
          <cell r="J4250">
            <v>-85.17</v>
          </cell>
          <cell r="K4250">
            <v>-84.52</v>
          </cell>
          <cell r="L4250">
            <v>-84.56</v>
          </cell>
          <cell r="M4250">
            <v>-84.52</v>
          </cell>
          <cell r="N4250">
            <v>-84.64</v>
          </cell>
          <cell r="O4250">
            <v>-84.81</v>
          </cell>
          <cell r="P4250">
            <v>-84.89</v>
          </cell>
          <cell r="Q4250">
            <v>-84.97</v>
          </cell>
          <cell r="R4250">
            <v>-84.89</v>
          </cell>
          <cell r="S4250">
            <v>-1154.29</v>
          </cell>
          <cell r="T4250" t="str">
            <v>USD</v>
          </cell>
          <cell r="U4250" t="str">
            <v>LIABILITIES</v>
          </cell>
          <cell r="V4250" t="str">
            <v>CURRENT LIAB</v>
          </cell>
        </row>
        <row r="4251">
          <cell r="C4251" t="str">
            <v>LC   G57600Y999USD</v>
          </cell>
          <cell r="D4251" t="str">
            <v>DADAB***</v>
          </cell>
          <cell r="E4251" t="str">
            <v>CON PAYABLES</v>
          </cell>
          <cell r="F4251" t="str">
            <v>Balance Sheet</v>
          </cell>
          <cell r="G4251">
            <v>-424.09</v>
          </cell>
          <cell r="H4251">
            <v>-424.13</v>
          </cell>
          <cell r="I4251">
            <v>-424.52</v>
          </cell>
          <cell r="J4251">
            <v>-327.86</v>
          </cell>
          <cell r="K4251">
            <v>-326.48</v>
          </cell>
          <cell r="L4251">
            <v>-326.57</v>
          </cell>
          <cell r="M4251">
            <v>-326.48</v>
          </cell>
          <cell r="N4251">
            <v>-326.74</v>
          </cell>
          <cell r="O4251">
            <v>-327.08</v>
          </cell>
          <cell r="P4251">
            <v>-327.26</v>
          </cell>
          <cell r="Q4251">
            <v>-327.43</v>
          </cell>
          <cell r="R4251">
            <v>-327.26</v>
          </cell>
          <cell r="S4251">
            <v>-4215.8999999999996</v>
          </cell>
          <cell r="T4251" t="str">
            <v>USD</v>
          </cell>
          <cell r="U4251" t="str">
            <v>LIABILITIES</v>
          </cell>
          <cell r="V4251" t="str">
            <v>CURRENT LIAB</v>
          </cell>
        </row>
        <row r="4252">
          <cell r="C4252" t="str">
            <v>LC   G576200101USD</v>
          </cell>
          <cell r="D4252" t="str">
            <v>DADM****</v>
          </cell>
          <cell r="E4252" t="str">
            <v>CON PAYABLES</v>
          </cell>
          <cell r="F4252" t="str">
            <v>Balance Sheet</v>
          </cell>
          <cell r="G4252">
            <v>-1477852.03</v>
          </cell>
          <cell r="H4252">
            <v>-1521471.09</v>
          </cell>
          <cell r="I4252">
            <v>-1530024.71</v>
          </cell>
          <cell r="J4252">
            <v>-1533694.48</v>
          </cell>
          <cell r="K4252">
            <v>-1554467.15</v>
          </cell>
          <cell r="L4252">
            <v>-1565576.42</v>
          </cell>
          <cell r="M4252">
            <v>-1584388.27</v>
          </cell>
          <cell r="N4252">
            <v>-1597588.59</v>
          </cell>
          <cell r="O4252">
            <v>-1644225.39</v>
          </cell>
          <cell r="P4252">
            <v>144731.6</v>
          </cell>
          <cell r="Q4252">
            <v>124112.24</v>
          </cell>
          <cell r="R4252">
            <v>117545.21</v>
          </cell>
          <cell r="S4252">
            <v>-13622899.08</v>
          </cell>
          <cell r="T4252" t="str">
            <v>USD</v>
          </cell>
          <cell r="U4252" t="str">
            <v>LIABILITIES</v>
          </cell>
          <cell r="V4252" t="str">
            <v>CURRENT LIAB</v>
          </cell>
        </row>
        <row r="4253">
          <cell r="C4253" t="str">
            <v>LC   G576200102USD</v>
          </cell>
          <cell r="D4253" t="str">
            <v>DADM****</v>
          </cell>
          <cell r="E4253" t="str">
            <v>CON PAYABLES</v>
          </cell>
          <cell r="F4253" t="str">
            <v>Balance Sheet</v>
          </cell>
          <cell r="G4253">
            <v>-148038.17000000001</v>
          </cell>
          <cell r="H4253">
            <v>-148038.17000000001</v>
          </cell>
          <cell r="I4253">
            <v>-148038.17000000001</v>
          </cell>
          <cell r="J4253">
            <v>-148038.17000000001</v>
          </cell>
          <cell r="K4253">
            <v>-148038.17000000001</v>
          </cell>
          <cell r="L4253">
            <v>-148038.17000000001</v>
          </cell>
          <cell r="M4253">
            <v>-148038.17000000001</v>
          </cell>
          <cell r="N4253">
            <v>-148038.17000000001</v>
          </cell>
          <cell r="O4253">
            <v>-148038.17000000001</v>
          </cell>
          <cell r="P4253">
            <v>-148038.17000000001</v>
          </cell>
          <cell r="Q4253">
            <v>-148038.17000000001</v>
          </cell>
          <cell r="R4253">
            <v>-148038.17000000001</v>
          </cell>
          <cell r="S4253">
            <v>-1776458.0399999998</v>
          </cell>
          <cell r="T4253" t="str">
            <v>USD</v>
          </cell>
          <cell r="U4253" t="str">
            <v>LIABILITIES</v>
          </cell>
          <cell r="V4253" t="str">
            <v>CURRENT LIAB</v>
          </cell>
        </row>
        <row r="4254">
          <cell r="C4254" t="str">
            <v>LC   G576200104USD</v>
          </cell>
          <cell r="D4254" t="str">
            <v>DADM****</v>
          </cell>
          <cell r="E4254" t="str">
            <v>CON PAYABLES</v>
          </cell>
          <cell r="F4254" t="str">
            <v>Balance Sheet</v>
          </cell>
          <cell r="G4254">
            <v>727.48</v>
          </cell>
          <cell r="H4254">
            <v>727.5</v>
          </cell>
          <cell r="I4254">
            <v>7650.83</v>
          </cell>
          <cell r="J4254">
            <v>7662.85</v>
          </cell>
          <cell r="K4254">
            <v>7654.49</v>
          </cell>
          <cell r="L4254">
            <v>9456.66</v>
          </cell>
          <cell r="M4254">
            <v>9456.02</v>
          </cell>
          <cell r="N4254">
            <v>9905.25</v>
          </cell>
          <cell r="O4254">
            <v>9907.9500000000007</v>
          </cell>
          <cell r="P4254">
            <v>-1211.5999999999999</v>
          </cell>
          <cell r="Q4254">
            <v>2458.48</v>
          </cell>
          <cell r="R4254">
            <v>999.01</v>
          </cell>
          <cell r="S4254">
            <v>65394.920000000006</v>
          </cell>
          <cell r="T4254" t="str">
            <v>USD</v>
          </cell>
          <cell r="U4254" t="str">
            <v>LIABILITIES</v>
          </cell>
          <cell r="V4254" t="str">
            <v>CURRENT LIAB</v>
          </cell>
        </row>
        <row r="4255">
          <cell r="C4255" t="str">
            <v>LC   G576202601USD</v>
          </cell>
          <cell r="D4255" t="str">
            <v>DADM****</v>
          </cell>
          <cell r="E4255" t="str">
            <v>CON PAYABLES</v>
          </cell>
          <cell r="F4255" t="str">
            <v>Balance Sheet</v>
          </cell>
          <cell r="G4255">
            <v>29.38</v>
          </cell>
          <cell r="H4255">
            <v>35.47</v>
          </cell>
          <cell r="I4255">
            <v>320.23</v>
          </cell>
          <cell r="J4255">
            <v>-250.69</v>
          </cell>
          <cell r="K4255">
            <v>189.84</v>
          </cell>
          <cell r="L4255">
            <v>324.56</v>
          </cell>
          <cell r="M4255">
            <v>472.36</v>
          </cell>
          <cell r="N4255">
            <v>543.5</v>
          </cell>
          <cell r="O4255">
            <v>818.81</v>
          </cell>
          <cell r="P4255">
            <v>1081.05</v>
          </cell>
          <cell r="Q4255">
            <v>1076.1500000000001</v>
          </cell>
          <cell r="R4255">
            <v>946.75</v>
          </cell>
          <cell r="S4255">
            <v>5587.41</v>
          </cell>
          <cell r="T4255" t="str">
            <v>USD</v>
          </cell>
          <cell r="U4255" t="str">
            <v>LIABILITIES</v>
          </cell>
          <cell r="V4255" t="str">
            <v>CURRENT LIAB</v>
          </cell>
        </row>
        <row r="4256">
          <cell r="C4256" t="str">
            <v>LC   G576202602USD</v>
          </cell>
          <cell r="D4256" t="str">
            <v>DADM****</v>
          </cell>
          <cell r="E4256" t="str">
            <v>CON PAYABLES</v>
          </cell>
          <cell r="F4256" t="str">
            <v>Balance Sheet</v>
          </cell>
          <cell r="G4256">
            <v>-5360.82</v>
          </cell>
          <cell r="H4256">
            <v>-5360.82</v>
          </cell>
          <cell r="I4256">
            <v>-5360.82</v>
          </cell>
          <cell r="J4256">
            <v>-5360.82</v>
          </cell>
          <cell r="K4256">
            <v>-5360.82</v>
          </cell>
          <cell r="L4256">
            <v>-5360.82</v>
          </cell>
          <cell r="M4256">
            <v>-5360.82</v>
          </cell>
          <cell r="N4256">
            <v>-5360.82</v>
          </cell>
          <cell r="O4256">
            <v>-5360.82</v>
          </cell>
          <cell r="P4256">
            <v>-5360.82</v>
          </cell>
          <cell r="Q4256">
            <v>-5360.82</v>
          </cell>
          <cell r="R4256">
            <v>-5360.82</v>
          </cell>
          <cell r="S4256">
            <v>-64329.84</v>
          </cell>
          <cell r="T4256" t="str">
            <v>USD</v>
          </cell>
          <cell r="U4256" t="str">
            <v>LIABILITIES</v>
          </cell>
          <cell r="V4256" t="str">
            <v>CURRENT LIAB</v>
          </cell>
        </row>
        <row r="4257">
          <cell r="C4257" t="str">
            <v>LC   G576202604USD</v>
          </cell>
          <cell r="D4257" t="str">
            <v>DADM****</v>
          </cell>
          <cell r="E4257" t="str">
            <v>CON PAYABLES</v>
          </cell>
          <cell r="F4257" t="str">
            <v>Balance Sheet</v>
          </cell>
          <cell r="G4257">
            <v>5326.89</v>
          </cell>
          <cell r="H4257">
            <v>5326.89</v>
          </cell>
          <cell r="I4257">
            <v>5326.89</v>
          </cell>
          <cell r="J4257">
            <v>5326.89</v>
          </cell>
          <cell r="K4257">
            <v>5326.89</v>
          </cell>
          <cell r="L4257">
            <v>5326.89</v>
          </cell>
          <cell r="M4257">
            <v>5326.89</v>
          </cell>
          <cell r="N4257">
            <v>2267.83</v>
          </cell>
          <cell r="O4257">
            <v>2124.37</v>
          </cell>
          <cell r="P4257">
            <v>1987.71</v>
          </cell>
          <cell r="Q4257">
            <v>1990.27</v>
          </cell>
          <cell r="R4257">
            <v>2057.6999999999998</v>
          </cell>
          <cell r="S4257">
            <v>47716.11</v>
          </cell>
          <cell r="T4257" t="str">
            <v>USD</v>
          </cell>
          <cell r="U4257" t="str">
            <v>LIABILITIES</v>
          </cell>
          <cell r="V4257" t="str">
            <v>CURRENT LIAB</v>
          </cell>
        </row>
        <row r="4258">
          <cell r="C4258" t="str">
            <v>LC   G57620AM01USD</v>
          </cell>
          <cell r="D4258" t="str">
            <v>DADM****</v>
          </cell>
          <cell r="E4258" t="str">
            <v>CON PAYABLES</v>
          </cell>
          <cell r="F4258" t="str">
            <v>Balance Sheet</v>
          </cell>
          <cell r="G4258">
            <v>0</v>
          </cell>
          <cell r="H4258">
            <v>0</v>
          </cell>
          <cell r="I4258">
            <v>0</v>
          </cell>
          <cell r="J4258">
            <v>0</v>
          </cell>
          <cell r="K4258">
            <v>0</v>
          </cell>
          <cell r="L4258">
            <v>0</v>
          </cell>
          <cell r="M4258">
            <v>0</v>
          </cell>
          <cell r="N4258">
            <v>0</v>
          </cell>
          <cell r="O4258">
            <v>0</v>
          </cell>
          <cell r="P4258">
            <v>4014.84</v>
          </cell>
          <cell r="Q4258">
            <v>4014.84</v>
          </cell>
          <cell r="R4258">
            <v>4014.84</v>
          </cell>
          <cell r="S4258">
            <v>12044.52</v>
          </cell>
          <cell r="T4258" t="str">
            <v>USD</v>
          </cell>
          <cell r="U4258" t="str">
            <v>LIABILITIES</v>
          </cell>
          <cell r="V4258" t="str">
            <v>CURRENT LIAB</v>
          </cell>
        </row>
        <row r="4259">
          <cell r="C4259" t="str">
            <v>LC   G57620DG01USD</v>
          </cell>
          <cell r="D4259" t="str">
            <v>DADM****</v>
          </cell>
          <cell r="E4259" t="str">
            <v>CON PAYABLES</v>
          </cell>
          <cell r="F4259" t="str">
            <v>Balance Sheet</v>
          </cell>
          <cell r="G4259">
            <v>-6060.79</v>
          </cell>
          <cell r="H4259">
            <v>-5791.23</v>
          </cell>
          <cell r="I4259">
            <v>-5838.62</v>
          </cell>
          <cell r="J4259">
            <v>-5921.56</v>
          </cell>
          <cell r="K4259">
            <v>-6291.84</v>
          </cell>
          <cell r="L4259">
            <v>-6182.27</v>
          </cell>
          <cell r="M4259">
            <v>-6179.27</v>
          </cell>
          <cell r="N4259">
            <v>-6066.71</v>
          </cell>
          <cell r="O4259">
            <v>-6158.54</v>
          </cell>
          <cell r="P4259">
            <v>-6306.66</v>
          </cell>
          <cell r="Q4259">
            <v>-6368.89</v>
          </cell>
          <cell r="R4259">
            <v>-11963.44</v>
          </cell>
          <cell r="S4259">
            <v>-79129.820000000007</v>
          </cell>
          <cell r="T4259" t="str">
            <v>USD</v>
          </cell>
          <cell r="U4259" t="str">
            <v>LIABILITIES</v>
          </cell>
          <cell r="V4259" t="str">
            <v>CURRENT LIAB</v>
          </cell>
        </row>
        <row r="4260">
          <cell r="C4260" t="str">
            <v>LC   G57620DH01USD</v>
          </cell>
          <cell r="D4260" t="str">
            <v>DADM****</v>
          </cell>
          <cell r="E4260" t="str">
            <v>CON PAYABLES</v>
          </cell>
          <cell r="F4260" t="str">
            <v>Balance Sheet</v>
          </cell>
          <cell r="G4260">
            <v>-48050.2</v>
          </cell>
          <cell r="H4260">
            <v>-41635.22</v>
          </cell>
          <cell r="I4260">
            <v>-42287.27</v>
          </cell>
          <cell r="J4260">
            <v>-42504.62</v>
          </cell>
          <cell r="K4260">
            <v>-54409.99</v>
          </cell>
          <cell r="L4260">
            <v>-56964.92</v>
          </cell>
          <cell r="M4260">
            <v>-59519.85</v>
          </cell>
          <cell r="N4260">
            <v>-62074.78</v>
          </cell>
          <cell r="O4260">
            <v>-64629.71</v>
          </cell>
          <cell r="P4260">
            <v>-70640.899999999994</v>
          </cell>
          <cell r="Q4260">
            <v>-73475.199999999997</v>
          </cell>
          <cell r="R4260">
            <v>-76336.88</v>
          </cell>
          <cell r="S4260">
            <v>-692529.53999999992</v>
          </cell>
          <cell r="T4260" t="str">
            <v>USD</v>
          </cell>
          <cell r="U4260" t="str">
            <v>LIABILITIES</v>
          </cell>
          <cell r="V4260" t="str">
            <v>CURRENT LIAB</v>
          </cell>
        </row>
        <row r="4261">
          <cell r="C4261" t="str">
            <v>LC   G57620DH02USD</v>
          </cell>
          <cell r="D4261" t="str">
            <v>DADM****</v>
          </cell>
          <cell r="E4261" t="str">
            <v>CON PAYABLES</v>
          </cell>
          <cell r="F4261" t="str">
            <v>Balance Sheet</v>
          </cell>
          <cell r="G4261">
            <v>-93963.55</v>
          </cell>
          <cell r="H4261">
            <v>-93963.55</v>
          </cell>
          <cell r="I4261">
            <v>-93963.55</v>
          </cell>
          <cell r="J4261">
            <v>-93963.55</v>
          </cell>
          <cell r="K4261">
            <v>-93963.55</v>
          </cell>
          <cell r="L4261">
            <v>-93963.55</v>
          </cell>
          <cell r="M4261">
            <v>-93963.55</v>
          </cell>
          <cell r="N4261">
            <v>-93963.55</v>
          </cell>
          <cell r="O4261">
            <v>-93963.55</v>
          </cell>
          <cell r="P4261">
            <v>-93963.55</v>
          </cell>
          <cell r="Q4261">
            <v>-93963.55</v>
          </cell>
          <cell r="R4261">
            <v>-93963.55</v>
          </cell>
          <cell r="S4261">
            <v>-1127562.6000000003</v>
          </cell>
          <cell r="T4261" t="str">
            <v>USD</v>
          </cell>
          <cell r="U4261" t="str">
            <v>LIABILITIES</v>
          </cell>
          <cell r="V4261" t="str">
            <v>CURRENT LIAB</v>
          </cell>
        </row>
        <row r="4262">
          <cell r="C4262" t="str">
            <v>LC   G57620FD01USD</v>
          </cell>
          <cell r="D4262" t="str">
            <v>DADM****</v>
          </cell>
          <cell r="E4262" t="str">
            <v>CON PAYABLES</v>
          </cell>
          <cell r="F4262" t="str">
            <v>Balance Sheet</v>
          </cell>
          <cell r="G4262">
            <v>0</v>
          </cell>
          <cell r="H4262">
            <v>0</v>
          </cell>
          <cell r="I4262">
            <v>0</v>
          </cell>
          <cell r="J4262">
            <v>0</v>
          </cell>
          <cell r="K4262">
            <v>0</v>
          </cell>
          <cell r="L4262">
            <v>0</v>
          </cell>
          <cell r="M4262">
            <v>0</v>
          </cell>
          <cell r="N4262">
            <v>0</v>
          </cell>
          <cell r="O4262">
            <v>0</v>
          </cell>
          <cell r="P4262">
            <v>-4014.84</v>
          </cell>
          <cell r="Q4262">
            <v>-4014.84</v>
          </cell>
          <cell r="R4262">
            <v>-4014.84</v>
          </cell>
          <cell r="S4262">
            <v>-12044.52</v>
          </cell>
          <cell r="T4262" t="str">
            <v>USD</v>
          </cell>
          <cell r="U4262" t="str">
            <v>LIABILITIES</v>
          </cell>
          <cell r="V4262" t="str">
            <v>CURRENT LIAB</v>
          </cell>
        </row>
        <row r="4263">
          <cell r="C4263" t="str">
            <v>LC   G57620HJ01USD</v>
          </cell>
          <cell r="D4263" t="str">
            <v>DADM****</v>
          </cell>
          <cell r="E4263" t="str">
            <v>CON PAYABLES</v>
          </cell>
          <cell r="F4263" t="str">
            <v>Balance Sheet</v>
          </cell>
          <cell r="G4263">
            <v>0</v>
          </cell>
          <cell r="H4263">
            <v>0</v>
          </cell>
          <cell r="I4263">
            <v>0</v>
          </cell>
          <cell r="J4263">
            <v>0</v>
          </cell>
          <cell r="K4263">
            <v>0</v>
          </cell>
          <cell r="L4263">
            <v>0</v>
          </cell>
          <cell r="M4263">
            <v>0</v>
          </cell>
          <cell r="N4263">
            <v>0</v>
          </cell>
          <cell r="O4263">
            <v>0</v>
          </cell>
          <cell r="P4263">
            <v>0</v>
          </cell>
          <cell r="Q4263">
            <v>7043.41</v>
          </cell>
          <cell r="R4263">
            <v>7043.41</v>
          </cell>
          <cell r="S4263">
            <v>14086.82</v>
          </cell>
          <cell r="T4263" t="str">
            <v>USD</v>
          </cell>
          <cell r="U4263" t="str">
            <v>LIABILITIES</v>
          </cell>
          <cell r="V4263" t="str">
            <v>CURRENT LIAB</v>
          </cell>
        </row>
        <row r="4264">
          <cell r="C4264" t="str">
            <v>LC   G57620J101USD</v>
          </cell>
          <cell r="D4264" t="str">
            <v>DADM****</v>
          </cell>
          <cell r="E4264" t="str">
            <v>CON PAYABLES</v>
          </cell>
          <cell r="F4264" t="str">
            <v>Balance Sheet</v>
          </cell>
          <cell r="G4264">
            <v>0</v>
          </cell>
          <cell r="H4264">
            <v>0</v>
          </cell>
          <cell r="I4264">
            <v>0</v>
          </cell>
          <cell r="J4264">
            <v>0</v>
          </cell>
          <cell r="K4264">
            <v>0</v>
          </cell>
          <cell r="L4264">
            <v>0</v>
          </cell>
          <cell r="M4264">
            <v>0</v>
          </cell>
          <cell r="N4264">
            <v>0</v>
          </cell>
          <cell r="O4264">
            <v>0</v>
          </cell>
          <cell r="P4264">
            <v>0</v>
          </cell>
          <cell r="Q4264">
            <v>0</v>
          </cell>
          <cell r="R4264">
            <v>-88909.4</v>
          </cell>
          <cell r="S4264">
            <v>-88909.4</v>
          </cell>
          <cell r="T4264" t="str">
            <v>USD</v>
          </cell>
          <cell r="U4264" t="str">
            <v>LIABILITIES</v>
          </cell>
          <cell r="V4264" t="str">
            <v>CURRENT LIAB</v>
          </cell>
        </row>
        <row r="4265">
          <cell r="C4265" t="str">
            <v>LC   G57620JG01USD</v>
          </cell>
          <cell r="D4265" t="str">
            <v>DADM****</v>
          </cell>
          <cell r="E4265" t="str">
            <v>CON PAYABLES</v>
          </cell>
          <cell r="F4265" t="str">
            <v>Balance Sheet</v>
          </cell>
          <cell r="G4265">
            <v>-31229.17</v>
          </cell>
          <cell r="H4265">
            <v>-35311.269999999997</v>
          </cell>
          <cell r="I4265">
            <v>-39685.49</v>
          </cell>
          <cell r="J4265">
            <v>-43383.86</v>
          </cell>
          <cell r="K4265">
            <v>-67709.62</v>
          </cell>
          <cell r="L4265">
            <v>-83291.820000000007</v>
          </cell>
          <cell r="M4265">
            <v>-301862.07</v>
          </cell>
          <cell r="N4265">
            <v>-392716.47</v>
          </cell>
          <cell r="O4265">
            <v>-444319.7</v>
          </cell>
          <cell r="P4265">
            <v>-475575.29</v>
          </cell>
          <cell r="Q4265">
            <v>-539800.81999999995</v>
          </cell>
          <cell r="R4265">
            <v>-508885.56</v>
          </cell>
          <cell r="S4265">
            <v>-2963771.14</v>
          </cell>
          <cell r="T4265" t="str">
            <v>USD</v>
          </cell>
          <cell r="U4265" t="str">
            <v>LIABILITIES</v>
          </cell>
          <cell r="V4265" t="str">
            <v>CURRENT LIAB</v>
          </cell>
        </row>
        <row r="4266">
          <cell r="C4266" t="str">
            <v>LC   G57620S301USD</v>
          </cell>
          <cell r="D4266" t="str">
            <v>DADM****</v>
          </cell>
          <cell r="E4266" t="str">
            <v>CON PAYABLES</v>
          </cell>
          <cell r="F4266" t="str">
            <v>Balance Sheet</v>
          </cell>
          <cell r="G4266">
            <v>-61034.05</v>
          </cell>
          <cell r="H4266">
            <v>-61034.05</v>
          </cell>
          <cell r="I4266">
            <v>-56241.25</v>
          </cell>
          <cell r="J4266">
            <v>-56243.68</v>
          </cell>
          <cell r="K4266">
            <v>-57271.49</v>
          </cell>
          <cell r="L4266">
            <v>-56239.82</v>
          </cell>
          <cell r="M4266">
            <v>-55189.18</v>
          </cell>
          <cell r="N4266">
            <v>-55176.95</v>
          </cell>
          <cell r="O4266">
            <v>-56233.49</v>
          </cell>
          <cell r="P4266">
            <v>-56230.47</v>
          </cell>
          <cell r="Q4266">
            <v>-56225.58</v>
          </cell>
          <cell r="R4266">
            <v>-56234.93</v>
          </cell>
          <cell r="S4266">
            <v>-683354.94000000006</v>
          </cell>
          <cell r="T4266" t="str">
            <v>USD</v>
          </cell>
          <cell r="U4266" t="str">
            <v>LIABILITIES</v>
          </cell>
          <cell r="V4266" t="str">
            <v>CURRENT LIAB</v>
          </cell>
        </row>
        <row r="4267">
          <cell r="C4267" t="str">
            <v>LC   G57620SD01USD</v>
          </cell>
          <cell r="D4267" t="str">
            <v>DADM****</v>
          </cell>
          <cell r="E4267" t="str">
            <v>CON PAYABLES</v>
          </cell>
          <cell r="F4267" t="str">
            <v>Balance Sheet</v>
          </cell>
          <cell r="G4267">
            <v>-483271.55</v>
          </cell>
          <cell r="H4267">
            <v>-502460.41</v>
          </cell>
          <cell r="I4267">
            <v>-530911.56000000006</v>
          </cell>
          <cell r="J4267">
            <v>-527430.15</v>
          </cell>
          <cell r="K4267">
            <v>-749602.27</v>
          </cell>
          <cell r="L4267">
            <v>-716977.11</v>
          </cell>
          <cell r="M4267">
            <v>-783673.1</v>
          </cell>
          <cell r="N4267">
            <v>-822240.38</v>
          </cell>
          <cell r="O4267">
            <v>-869843.14</v>
          </cell>
          <cell r="P4267">
            <v>-985406.7</v>
          </cell>
          <cell r="Q4267">
            <v>-1028609.18</v>
          </cell>
          <cell r="R4267">
            <v>-1149332.3700000001</v>
          </cell>
          <cell r="S4267">
            <v>-9149757.9199999981</v>
          </cell>
          <cell r="T4267" t="str">
            <v>USD</v>
          </cell>
          <cell r="U4267" t="str">
            <v>LIABILITIES</v>
          </cell>
          <cell r="V4267" t="str">
            <v>CURRENT LIAB</v>
          </cell>
        </row>
        <row r="4268">
          <cell r="C4268" t="str">
            <v>LC   G576500101USD</v>
          </cell>
          <cell r="D4268" t="str">
            <v>DADAB***</v>
          </cell>
          <cell r="E4268" t="str">
            <v>CON PAYABLES</v>
          </cell>
          <cell r="F4268" t="str">
            <v>Balance Sheet</v>
          </cell>
          <cell r="G4268">
            <v>-1492.1</v>
          </cell>
          <cell r="H4268">
            <v>-2163.2800000000002</v>
          </cell>
          <cell r="I4268">
            <v>-2303.48</v>
          </cell>
          <cell r="J4268">
            <v>-2420</v>
          </cell>
          <cell r="K4268">
            <v>-2488.1999999999998</v>
          </cell>
          <cell r="L4268">
            <v>-3120.5</v>
          </cell>
          <cell r="M4268">
            <v>-3693.76</v>
          </cell>
          <cell r="N4268">
            <v>-3693.76</v>
          </cell>
          <cell r="O4268">
            <v>-5057.95</v>
          </cell>
          <cell r="P4268">
            <v>-1820952.75</v>
          </cell>
          <cell r="Q4268">
            <v>-1820303.39</v>
          </cell>
          <cell r="R4268">
            <v>-1836668.84</v>
          </cell>
          <cell r="S4268">
            <v>-5504358.0099999998</v>
          </cell>
          <cell r="T4268" t="str">
            <v>USD</v>
          </cell>
          <cell r="U4268" t="str">
            <v>LIABILITIES</v>
          </cell>
          <cell r="V4268" t="str">
            <v>CURRENT LIAB</v>
          </cell>
        </row>
        <row r="4269">
          <cell r="C4269" t="str">
            <v>LC   G576502604USD</v>
          </cell>
          <cell r="D4269" t="str">
            <v>DADAB***</v>
          </cell>
          <cell r="E4269" t="str">
            <v>CON PAYABLES</v>
          </cell>
          <cell r="F4269" t="str">
            <v>Balance Sheet</v>
          </cell>
          <cell r="G4269">
            <v>-5326.89</v>
          </cell>
          <cell r="H4269">
            <v>-5326.89</v>
          </cell>
          <cell r="I4269">
            <v>-5326.89</v>
          </cell>
          <cell r="J4269">
            <v>-5326.89</v>
          </cell>
          <cell r="K4269">
            <v>-5326.89</v>
          </cell>
          <cell r="L4269">
            <v>-5326.89</v>
          </cell>
          <cell r="M4269">
            <v>-5326.89</v>
          </cell>
          <cell r="N4269">
            <v>-5326.89</v>
          </cell>
          <cell r="O4269">
            <v>-5326.89</v>
          </cell>
          <cell r="P4269">
            <v>-5326.89</v>
          </cell>
          <cell r="Q4269">
            <v>-5326.89</v>
          </cell>
          <cell r="R4269">
            <v>-5326.89</v>
          </cell>
          <cell r="S4269">
            <v>-63922.68</v>
          </cell>
          <cell r="T4269" t="str">
            <v>USD</v>
          </cell>
          <cell r="U4269" t="str">
            <v>LIABILITIES</v>
          </cell>
          <cell r="V4269" t="str">
            <v>CURRENT LIAB</v>
          </cell>
        </row>
        <row r="4270">
          <cell r="C4270" t="str">
            <v>LC   G57650S301USD</v>
          </cell>
          <cell r="D4270" t="str">
            <v>DADAB***</v>
          </cell>
          <cell r="E4270" t="str">
            <v>CON PAYABLES</v>
          </cell>
          <cell r="F4270" t="str">
            <v>Balance Sheet</v>
          </cell>
          <cell r="G4270">
            <v>-420663.37</v>
          </cell>
          <cell r="H4270">
            <v>-420663.37</v>
          </cell>
          <cell r="I4270">
            <v>-420663.37</v>
          </cell>
          <cell r="J4270">
            <v>-420663.37</v>
          </cell>
          <cell r="K4270">
            <v>-420663.37</v>
          </cell>
          <cell r="L4270">
            <v>-420663.37</v>
          </cell>
          <cell r="M4270">
            <v>-420663.37</v>
          </cell>
          <cell r="N4270">
            <v>-420663.37</v>
          </cell>
          <cell r="O4270">
            <v>-420663.37</v>
          </cell>
          <cell r="P4270">
            <v>-420663.37</v>
          </cell>
          <cell r="Q4270">
            <v>-420663.37</v>
          </cell>
          <cell r="R4270">
            <v>-420663.37</v>
          </cell>
          <cell r="S4270">
            <v>-5047960.4400000004</v>
          </cell>
          <cell r="T4270" t="str">
            <v>USD</v>
          </cell>
          <cell r="U4270" t="str">
            <v>LIABILITIES</v>
          </cell>
          <cell r="V4270" t="str">
            <v>CURRENT LIAB</v>
          </cell>
        </row>
        <row r="4271">
          <cell r="C4271" t="str">
            <v>LC   G88390J1USD</v>
          </cell>
          <cell r="D4271" t="str">
            <v>DBA*****</v>
          </cell>
          <cell r="E4271" t="str">
            <v>LT LIABILITIES</v>
          </cell>
          <cell r="F4271" t="str">
            <v>Balance Sheet</v>
          </cell>
          <cell r="G4271">
            <v>-599999.99</v>
          </cell>
          <cell r="H4271">
            <v>-599999.99</v>
          </cell>
          <cell r="I4271">
            <v>-599999.99</v>
          </cell>
          <cell r="J4271">
            <v>-599999.99</v>
          </cell>
          <cell r="K4271">
            <v>-599999.99</v>
          </cell>
          <cell r="L4271">
            <v>-599999.99</v>
          </cell>
          <cell r="M4271">
            <v>-599999.99</v>
          </cell>
          <cell r="N4271">
            <v>-599999.99</v>
          </cell>
          <cell r="O4271">
            <v>-599999.99</v>
          </cell>
          <cell r="P4271">
            <v>-599999.99</v>
          </cell>
          <cell r="Q4271">
            <v>-599999.99</v>
          </cell>
          <cell r="R4271">
            <v>-599999.99</v>
          </cell>
          <cell r="S4271">
            <v>-7199999.8800000018</v>
          </cell>
          <cell r="T4271" t="str">
            <v>USD</v>
          </cell>
          <cell r="U4271" t="str">
            <v>LIABILITIES</v>
          </cell>
          <cell r="V4271" t="str">
            <v>OTHER LIAB</v>
          </cell>
        </row>
        <row r="4272">
          <cell r="C4272" t="str">
            <v>LC   G88390J102USD</v>
          </cell>
          <cell r="D4272" t="str">
            <v>DBA*****</v>
          </cell>
          <cell r="E4272" t="str">
            <v>LT LIABILITIES</v>
          </cell>
          <cell r="F4272" t="str">
            <v>Balance Sheet</v>
          </cell>
          <cell r="G4272">
            <v>-5650000.0099999998</v>
          </cell>
          <cell r="H4272">
            <v>-5650000.0099999998</v>
          </cell>
          <cell r="I4272">
            <v>-5650000.0099999998</v>
          </cell>
          <cell r="J4272">
            <v>-5650000.0099999998</v>
          </cell>
          <cell r="K4272">
            <v>-5650000.0099999998</v>
          </cell>
          <cell r="L4272">
            <v>-5650000.0099999998</v>
          </cell>
          <cell r="M4272">
            <v>-5650000.0099999998</v>
          </cell>
          <cell r="N4272">
            <v>-5650000.0099999998</v>
          </cell>
          <cell r="O4272">
            <v>-5650000.0099999998</v>
          </cell>
          <cell r="P4272">
            <v>-5650000.0099999998</v>
          </cell>
          <cell r="Q4272">
            <v>-5650000.0099999998</v>
          </cell>
          <cell r="R4272">
            <v>-5650000.0099999998</v>
          </cell>
          <cell r="S4272">
            <v>-67800000.11999999</v>
          </cell>
          <cell r="T4272" t="str">
            <v>USD</v>
          </cell>
          <cell r="U4272" t="str">
            <v>LIABILITIES</v>
          </cell>
          <cell r="V4272" t="str">
            <v>OTHER LIAB</v>
          </cell>
        </row>
        <row r="4273">
          <cell r="C4273" t="str">
            <v>LC   H0861001USD</v>
          </cell>
          <cell r="D4273" t="str">
            <v>EBA*****</v>
          </cell>
          <cell r="E4273" t="str">
            <v>STOCK</v>
          </cell>
          <cell r="F4273" t="str">
            <v>Balance Sheet</v>
          </cell>
          <cell r="G4273">
            <v>-9100000</v>
          </cell>
          <cell r="H4273">
            <v>-9100000</v>
          </cell>
          <cell r="I4273">
            <v>-9100000</v>
          </cell>
          <cell r="J4273">
            <v>-9100000</v>
          </cell>
          <cell r="K4273">
            <v>-9100000</v>
          </cell>
          <cell r="L4273">
            <v>-9100000</v>
          </cell>
          <cell r="M4273">
            <v>-9100000</v>
          </cell>
          <cell r="N4273">
            <v>-9100000</v>
          </cell>
          <cell r="O4273">
            <v>-9100000</v>
          </cell>
          <cell r="P4273">
            <v>-9100000</v>
          </cell>
          <cell r="Q4273">
            <v>-9100000</v>
          </cell>
          <cell r="R4273">
            <v>-10000000</v>
          </cell>
          <cell r="S4273">
            <v>-110100000</v>
          </cell>
          <cell r="T4273" t="str">
            <v>USD</v>
          </cell>
          <cell r="U4273" t="str">
            <v>EQUITY</v>
          </cell>
          <cell r="V4273" t="str">
            <v>EQUITY</v>
          </cell>
        </row>
        <row r="4274">
          <cell r="C4274" t="str">
            <v>LC   H0863USD</v>
          </cell>
          <cell r="D4274" t="str">
            <v>EC******</v>
          </cell>
          <cell r="E4274" t="str">
            <v>PROFIT EMPLOYED</v>
          </cell>
          <cell r="F4274" t="str">
            <v>Balance Sheet</v>
          </cell>
          <cell r="G4274">
            <v>4905235.88</v>
          </cell>
          <cell r="H4274">
            <v>5080663.1100000003</v>
          </cell>
          <cell r="I4274">
            <v>5651686.1900000004</v>
          </cell>
          <cell r="J4274">
            <v>5632578.0499999998</v>
          </cell>
          <cell r="K4274">
            <v>6004371.7699999996</v>
          </cell>
          <cell r="L4274">
            <v>6280018.1699999999</v>
          </cell>
          <cell r="M4274">
            <v>6061969.4000000004</v>
          </cell>
          <cell r="N4274">
            <v>6287628.29</v>
          </cell>
          <cell r="O4274">
            <v>6482170.2599999998</v>
          </cell>
          <cell r="P4274">
            <v>6742053.9100000001</v>
          </cell>
          <cell r="Q4274">
            <v>7139258.9500000002</v>
          </cell>
          <cell r="R4274">
            <v>6406368.7599999998</v>
          </cell>
          <cell r="S4274">
            <v>72674002.74000001</v>
          </cell>
          <cell r="T4274" t="str">
            <v>USD</v>
          </cell>
          <cell r="U4274" t="str">
            <v>EQUITY</v>
          </cell>
          <cell r="V4274" t="str">
            <v>EQUITY</v>
          </cell>
        </row>
        <row r="4275">
          <cell r="C4275" t="str">
            <v>LC   H0879USD</v>
          </cell>
          <cell r="D4275" t="str">
            <v>EBCC****</v>
          </cell>
          <cell r="E4275" t="str">
            <v>STOCK</v>
          </cell>
          <cell r="F4275" t="str">
            <v>Balance Sheet</v>
          </cell>
          <cell r="G4275">
            <v>-779965.37</v>
          </cell>
          <cell r="H4275">
            <v>-791064.85</v>
          </cell>
          <cell r="I4275">
            <v>-809739.15</v>
          </cell>
          <cell r="J4275">
            <v>-828413.45</v>
          </cell>
          <cell r="K4275">
            <v>-847087.75</v>
          </cell>
          <cell r="L4275">
            <v>-865762.05</v>
          </cell>
          <cell r="M4275">
            <v>-884436.35</v>
          </cell>
          <cell r="N4275">
            <v>-903110.63</v>
          </cell>
          <cell r="O4275">
            <v>-913300.53</v>
          </cell>
          <cell r="P4275">
            <v>-923490.39</v>
          </cell>
          <cell r="Q4275">
            <v>-933680.25</v>
          </cell>
          <cell r="R4275">
            <v>-943870.11</v>
          </cell>
          <cell r="S4275">
            <v>-10423920.879999999</v>
          </cell>
          <cell r="T4275" t="str">
            <v>USD</v>
          </cell>
          <cell r="U4275" t="str">
            <v>EQUITY</v>
          </cell>
          <cell r="V4275" t="str">
            <v>EQUITY</v>
          </cell>
        </row>
        <row r="4276">
          <cell r="C4276" t="str">
            <v>LL   A000725493USD</v>
          </cell>
          <cell r="D4276" t="str">
            <v>CABB****</v>
          </cell>
          <cell r="E4276" t="str">
            <v>CASH</v>
          </cell>
          <cell r="F4276" t="str">
            <v>Balance Sheet</v>
          </cell>
          <cell r="G4276">
            <v>7626.93</v>
          </cell>
          <cell r="H4276">
            <v>14638.51</v>
          </cell>
          <cell r="I4276">
            <v>27337.85</v>
          </cell>
          <cell r="J4276">
            <v>173455.06</v>
          </cell>
          <cell r="K4276">
            <v>28659.439999999999</v>
          </cell>
          <cell r="L4276">
            <v>40777.07</v>
          </cell>
          <cell r="M4276">
            <v>48891.24</v>
          </cell>
          <cell r="N4276">
            <v>60380.97</v>
          </cell>
          <cell r="O4276">
            <v>70339.02</v>
          </cell>
          <cell r="P4276">
            <v>68984.97</v>
          </cell>
          <cell r="Q4276">
            <v>74377.31</v>
          </cell>
          <cell r="R4276">
            <v>102954.86</v>
          </cell>
          <cell r="S4276">
            <v>718423.22999999986</v>
          </cell>
          <cell r="T4276" t="str">
            <v>USD</v>
          </cell>
          <cell r="U4276" t="str">
            <v>ASSETS</v>
          </cell>
          <cell r="V4276" t="str">
            <v>CURRENT ASSETS</v>
          </cell>
        </row>
        <row r="4277">
          <cell r="C4277" t="str">
            <v>LL   A000725499USD</v>
          </cell>
          <cell r="D4277" t="str">
            <v>CABB****</v>
          </cell>
          <cell r="E4277" t="str">
            <v>CASH</v>
          </cell>
          <cell r="F4277" t="str">
            <v>Balance Sheet</v>
          </cell>
          <cell r="G4277">
            <v>-339.09</v>
          </cell>
          <cell r="H4277">
            <v>129840.14</v>
          </cell>
          <cell r="I4277">
            <v>3700.94</v>
          </cell>
          <cell r="J4277">
            <v>126866.93</v>
          </cell>
          <cell r="K4277">
            <v>77157.56</v>
          </cell>
          <cell r="L4277">
            <v>178416.08</v>
          </cell>
          <cell r="M4277">
            <v>163631.63</v>
          </cell>
          <cell r="N4277">
            <v>186850.25</v>
          </cell>
          <cell r="O4277">
            <v>125040.75</v>
          </cell>
          <cell r="P4277">
            <v>246206.35</v>
          </cell>
          <cell r="Q4277">
            <v>167414.94</v>
          </cell>
          <cell r="R4277">
            <v>41646.050000000003</v>
          </cell>
          <cell r="S4277">
            <v>1446432.53</v>
          </cell>
          <cell r="T4277" t="str">
            <v>USD</v>
          </cell>
          <cell r="U4277" t="str">
            <v>ASSETS</v>
          </cell>
          <cell r="V4277" t="str">
            <v>CURRENT ASSETS</v>
          </cell>
        </row>
        <row r="4278">
          <cell r="C4278" t="str">
            <v>LL   G06920FG99USD</v>
          </cell>
          <cell r="D4278" t="str">
            <v>DADD****</v>
          </cell>
          <cell r="E4278" t="str">
            <v>CON PAYABLES</v>
          </cell>
          <cell r="F4278" t="str">
            <v>Balance Sheet</v>
          </cell>
          <cell r="G4278">
            <v>-0.02</v>
          </cell>
          <cell r="H4278">
            <v>-0.02</v>
          </cell>
          <cell r="I4278">
            <v>-0.02</v>
          </cell>
          <cell r="J4278">
            <v>-0.02</v>
          </cell>
          <cell r="K4278">
            <v>0</v>
          </cell>
          <cell r="L4278">
            <v>0</v>
          </cell>
          <cell r="M4278">
            <v>0</v>
          </cell>
          <cell r="N4278">
            <v>0</v>
          </cell>
          <cell r="O4278">
            <v>0</v>
          </cell>
          <cell r="P4278">
            <v>0</v>
          </cell>
          <cell r="Q4278">
            <v>0</v>
          </cell>
          <cell r="R4278">
            <v>0</v>
          </cell>
          <cell r="S4278">
            <v>-0.08</v>
          </cell>
          <cell r="T4278" t="str">
            <v>USD</v>
          </cell>
          <cell r="U4278" t="str">
            <v>LIABILITIES</v>
          </cell>
          <cell r="V4278" t="str">
            <v>CURRENT LIAB</v>
          </cell>
        </row>
        <row r="4279">
          <cell r="C4279" t="str">
            <v>LL   G37210LLUSD</v>
          </cell>
          <cell r="D4279" t="str">
            <v>DACN****</v>
          </cell>
          <cell r="E4279" t="str">
            <v>WAGES</v>
          </cell>
          <cell r="F4279" t="str">
            <v>Balance Sheet</v>
          </cell>
          <cell r="G4279">
            <v>-19524.439999999999</v>
          </cell>
          <cell r="H4279">
            <v>-19746</v>
          </cell>
          <cell r="I4279">
            <v>-19720.310000000001</v>
          </cell>
          <cell r="J4279">
            <v>-20470.849999999999</v>
          </cell>
          <cell r="K4279">
            <v>-25459.119999999999</v>
          </cell>
          <cell r="L4279">
            <v>-23116.87</v>
          </cell>
          <cell r="M4279">
            <v>802.95</v>
          </cell>
          <cell r="N4279">
            <v>-24205.21</v>
          </cell>
          <cell r="O4279">
            <v>-23701.77</v>
          </cell>
          <cell r="P4279">
            <v>-22725.69</v>
          </cell>
          <cell r="Q4279">
            <v>-24422.560000000001</v>
          </cell>
          <cell r="R4279">
            <v>-0.04</v>
          </cell>
          <cell r="S4279">
            <v>-222289.91</v>
          </cell>
          <cell r="T4279" t="str">
            <v>USD</v>
          </cell>
          <cell r="U4279" t="str">
            <v>LIABILITIES</v>
          </cell>
          <cell r="V4279" t="str">
            <v>CURRENT LIAB</v>
          </cell>
        </row>
        <row r="4280">
          <cell r="C4280" t="str">
            <v>LL   G37260LLUSD</v>
          </cell>
          <cell r="D4280" t="str">
            <v>DACJ****</v>
          </cell>
          <cell r="E4280" t="str">
            <v>WAGES</v>
          </cell>
          <cell r="F4280" t="str">
            <v>Balance Sheet</v>
          </cell>
          <cell r="G4280">
            <v>-1332.07</v>
          </cell>
          <cell r="H4280">
            <v>-1339.2</v>
          </cell>
          <cell r="I4280">
            <v>-1389.17</v>
          </cell>
          <cell r="J4280">
            <v>-1622.31</v>
          </cell>
          <cell r="K4280">
            <v>-1648.64</v>
          </cell>
          <cell r="L4280">
            <v>-1758.36</v>
          </cell>
          <cell r="M4280">
            <v>-1974.72</v>
          </cell>
          <cell r="N4280">
            <v>-1790.5</v>
          </cell>
          <cell r="O4280">
            <v>-2223.19</v>
          </cell>
          <cell r="P4280">
            <v>-2130.7399999999998</v>
          </cell>
          <cell r="Q4280">
            <v>-1933.02</v>
          </cell>
          <cell r="R4280">
            <v>-2099.5100000000002</v>
          </cell>
          <cell r="S4280">
            <v>-21241.43</v>
          </cell>
          <cell r="T4280" t="str">
            <v>USD</v>
          </cell>
          <cell r="U4280" t="str">
            <v>LIABILITIES</v>
          </cell>
          <cell r="V4280" t="str">
            <v>CURRENT LIAB</v>
          </cell>
        </row>
        <row r="4281">
          <cell r="C4281" t="str">
            <v>LL   G4736010LLUSD</v>
          </cell>
          <cell r="D4281" t="str">
            <v>DABBC***</v>
          </cell>
          <cell r="E4281" t="str">
            <v>ACCRUED</v>
          </cell>
          <cell r="F4281" t="str">
            <v>Balance Sheet</v>
          </cell>
          <cell r="G4281">
            <v>-15417.78</v>
          </cell>
          <cell r="H4281">
            <v>-15704.21</v>
          </cell>
          <cell r="I4281">
            <v>-16976.86</v>
          </cell>
          <cell r="J4281">
            <v>-18591.04</v>
          </cell>
          <cell r="K4281">
            <v>-19788.27</v>
          </cell>
          <cell r="L4281">
            <v>-20854.2</v>
          </cell>
          <cell r="M4281">
            <v>-21865.1</v>
          </cell>
          <cell r="N4281">
            <v>-21490.02</v>
          </cell>
          <cell r="O4281">
            <v>-28024.639999999999</v>
          </cell>
          <cell r="P4281">
            <v>-28742.3</v>
          </cell>
          <cell r="Q4281">
            <v>-26539.19</v>
          </cell>
          <cell r="R4281">
            <v>-29362.1</v>
          </cell>
          <cell r="S4281">
            <v>-263355.70999999996</v>
          </cell>
          <cell r="T4281" t="str">
            <v>USD</v>
          </cell>
          <cell r="U4281" t="str">
            <v>LIABILITIES</v>
          </cell>
          <cell r="V4281" t="str">
            <v>CURRENT LIAB</v>
          </cell>
        </row>
        <row r="4282">
          <cell r="C4282" t="str">
            <v>LL   G57200LLUSD</v>
          </cell>
          <cell r="D4282" t="str">
            <v>DABBDC**</v>
          </cell>
          <cell r="E4282" t="str">
            <v>ACCRUED</v>
          </cell>
          <cell r="F4282" t="str">
            <v>Balance Sheet</v>
          </cell>
          <cell r="G4282">
            <v>-53387.27</v>
          </cell>
          <cell r="H4282">
            <v>-52229.74</v>
          </cell>
          <cell r="I4282">
            <v>-46468.08</v>
          </cell>
          <cell r="J4282">
            <v>-50501.55</v>
          </cell>
          <cell r="K4282">
            <v>-53943.38</v>
          </cell>
          <cell r="L4282">
            <v>-59120.18</v>
          </cell>
          <cell r="M4282">
            <v>-50891.59</v>
          </cell>
          <cell r="N4282">
            <v>-53412.69</v>
          </cell>
          <cell r="O4282">
            <v>-53497.71</v>
          </cell>
          <cell r="P4282">
            <v>-60689.72</v>
          </cell>
          <cell r="Q4282">
            <v>-63642.85</v>
          </cell>
          <cell r="R4282">
            <v>-150196.9</v>
          </cell>
          <cell r="S4282">
            <v>-747981.66</v>
          </cell>
          <cell r="T4282" t="str">
            <v>USD</v>
          </cell>
          <cell r="U4282" t="str">
            <v>LIABILITIES</v>
          </cell>
          <cell r="V4282" t="str">
            <v>CURRENT LIAB</v>
          </cell>
        </row>
        <row r="4283">
          <cell r="C4283" t="str">
            <v>LL   G57200LL93USD</v>
          </cell>
          <cell r="D4283" t="str">
            <v>DABBDC**</v>
          </cell>
          <cell r="E4283" t="str">
            <v>ACCRUED</v>
          </cell>
          <cell r="F4283" t="str">
            <v>Balance Sheet</v>
          </cell>
          <cell r="G4283">
            <v>-121467.19</v>
          </cell>
          <cell r="H4283">
            <v>-238838.68</v>
          </cell>
          <cell r="I4283">
            <v>-378372.11</v>
          </cell>
          <cell r="J4283">
            <v>-125240.16</v>
          </cell>
          <cell r="K4283">
            <v>-266976.63</v>
          </cell>
          <cell r="L4283">
            <v>0</v>
          </cell>
          <cell r="M4283">
            <v>-133595.25</v>
          </cell>
          <cell r="N4283">
            <v>-135203.04999999999</v>
          </cell>
          <cell r="O4283">
            <v>-138135.70000000001</v>
          </cell>
          <cell r="P4283">
            <v>-139946.96</v>
          </cell>
          <cell r="Q4283">
            <v>-284211.07</v>
          </cell>
          <cell r="R4283">
            <v>-136414.67000000001</v>
          </cell>
          <cell r="S4283">
            <v>-2098401.4700000002</v>
          </cell>
          <cell r="T4283" t="str">
            <v>USD</v>
          </cell>
          <cell r="U4283" t="str">
            <v>LIABILITIES</v>
          </cell>
          <cell r="V4283" t="str">
            <v>CURRENT LIAB</v>
          </cell>
        </row>
        <row r="4284">
          <cell r="C4284" t="str">
            <v>LL   G57550AU99USD</v>
          </cell>
          <cell r="D4284" t="str">
            <v>DADE****</v>
          </cell>
          <cell r="E4284" t="str">
            <v>CON PAYABLES</v>
          </cell>
          <cell r="F4284" t="str">
            <v>Balance Sheet</v>
          </cell>
          <cell r="G4284">
            <v>-435.82</v>
          </cell>
          <cell r="H4284">
            <v>-4415.16</v>
          </cell>
          <cell r="I4284">
            <v>-9109.51</v>
          </cell>
          <cell r="J4284">
            <v>0.01</v>
          </cell>
          <cell r="K4284">
            <v>0</v>
          </cell>
          <cell r="L4284">
            <v>0</v>
          </cell>
          <cell r="M4284">
            <v>0</v>
          </cell>
          <cell r="N4284">
            <v>0</v>
          </cell>
          <cell r="O4284">
            <v>0</v>
          </cell>
          <cell r="P4284">
            <v>0</v>
          </cell>
          <cell r="Q4284">
            <v>0</v>
          </cell>
          <cell r="R4284">
            <v>0</v>
          </cell>
          <cell r="S4284">
            <v>-13960.48</v>
          </cell>
          <cell r="T4284" t="str">
            <v>USD</v>
          </cell>
          <cell r="U4284" t="str">
            <v>LIABILITIES</v>
          </cell>
          <cell r="V4284" t="str">
            <v>CURRENT LIAB</v>
          </cell>
        </row>
        <row r="4285">
          <cell r="C4285" t="str">
            <v>LL   G57550FG99USD</v>
          </cell>
          <cell r="D4285" t="str">
            <v>DADE****</v>
          </cell>
          <cell r="E4285" t="str">
            <v>CON PAYABLES</v>
          </cell>
          <cell r="F4285" t="str">
            <v>Balance Sheet</v>
          </cell>
          <cell r="G4285">
            <v>0.01</v>
          </cell>
          <cell r="H4285">
            <v>0.01</v>
          </cell>
          <cell r="I4285">
            <v>0.01</v>
          </cell>
          <cell r="J4285">
            <v>0.01</v>
          </cell>
          <cell r="K4285">
            <v>0</v>
          </cell>
          <cell r="L4285">
            <v>0</v>
          </cell>
          <cell r="M4285">
            <v>0</v>
          </cell>
          <cell r="N4285">
            <v>0</v>
          </cell>
          <cell r="O4285">
            <v>0</v>
          </cell>
          <cell r="P4285">
            <v>0</v>
          </cell>
          <cell r="Q4285">
            <v>0</v>
          </cell>
          <cell r="R4285">
            <v>0</v>
          </cell>
          <cell r="S4285">
            <v>0.04</v>
          </cell>
          <cell r="T4285" t="str">
            <v>USD</v>
          </cell>
          <cell r="U4285" t="str">
            <v>LIABILITIES</v>
          </cell>
          <cell r="V4285" t="str">
            <v>CURRENT LIAB</v>
          </cell>
        </row>
        <row r="4286">
          <cell r="C4286" t="str">
            <v>LL   G576000101USD</v>
          </cell>
          <cell r="D4286" t="str">
            <v>DADAB***</v>
          </cell>
          <cell r="E4286" t="str">
            <v>CON PAYABLES</v>
          </cell>
          <cell r="F4286" t="str">
            <v>Balance Sheet</v>
          </cell>
          <cell r="G4286">
            <v>-4738.2700000000004</v>
          </cell>
          <cell r="H4286">
            <v>-4738.2700000000004</v>
          </cell>
          <cell r="I4286">
            <v>-4738.26</v>
          </cell>
          <cell r="J4286">
            <v>-4738.25</v>
          </cell>
          <cell r="K4286">
            <v>3.9</v>
          </cell>
          <cell r="L4286">
            <v>0</v>
          </cell>
          <cell r="M4286">
            <v>0</v>
          </cell>
          <cell r="N4286">
            <v>0</v>
          </cell>
          <cell r="O4286">
            <v>0</v>
          </cell>
          <cell r="P4286">
            <v>0</v>
          </cell>
          <cell r="Q4286">
            <v>0</v>
          </cell>
          <cell r="R4286">
            <v>0</v>
          </cell>
          <cell r="S4286">
            <v>-18949.150000000001</v>
          </cell>
          <cell r="T4286" t="str">
            <v>USD</v>
          </cell>
          <cell r="U4286" t="str">
            <v>LIABILITIES</v>
          </cell>
          <cell r="V4286" t="str">
            <v>CURRENT LIAB</v>
          </cell>
        </row>
        <row r="4287">
          <cell r="C4287" t="str">
            <v>LL   G576003601USD</v>
          </cell>
          <cell r="D4287" t="str">
            <v>DADAB***</v>
          </cell>
          <cell r="E4287" t="str">
            <v>CON PAYABLES</v>
          </cell>
          <cell r="F4287" t="str">
            <v>Balance Sheet</v>
          </cell>
          <cell r="G4287">
            <v>0.06</v>
          </cell>
          <cell r="H4287">
            <v>0.06</v>
          </cell>
          <cell r="I4287">
            <v>0.06</v>
          </cell>
          <cell r="J4287">
            <v>0.06</v>
          </cell>
          <cell r="K4287">
            <v>0</v>
          </cell>
          <cell r="L4287">
            <v>0</v>
          </cell>
          <cell r="M4287">
            <v>0</v>
          </cell>
          <cell r="N4287">
            <v>0</v>
          </cell>
          <cell r="O4287">
            <v>0</v>
          </cell>
          <cell r="P4287">
            <v>0</v>
          </cell>
          <cell r="Q4287">
            <v>0</v>
          </cell>
          <cell r="R4287">
            <v>0</v>
          </cell>
          <cell r="S4287">
            <v>0.24</v>
          </cell>
          <cell r="T4287" t="str">
            <v>USD</v>
          </cell>
          <cell r="U4287" t="str">
            <v>LIABILITIES</v>
          </cell>
          <cell r="V4287" t="str">
            <v>CURRENT LIAB</v>
          </cell>
        </row>
        <row r="4288">
          <cell r="C4288" t="str">
            <v>LL   G57600AX01USD</v>
          </cell>
          <cell r="D4288" t="str">
            <v>DADAB***</v>
          </cell>
          <cell r="E4288" t="str">
            <v>CON PAYABLES</v>
          </cell>
          <cell r="F4288" t="str">
            <v>Balance Sheet</v>
          </cell>
          <cell r="G4288">
            <v>-0.01</v>
          </cell>
          <cell r="H4288">
            <v>-0.01</v>
          </cell>
          <cell r="I4288">
            <v>-0.01</v>
          </cell>
          <cell r="J4288">
            <v>-0.01</v>
          </cell>
          <cell r="K4288">
            <v>0</v>
          </cell>
          <cell r="L4288">
            <v>0</v>
          </cell>
          <cell r="M4288">
            <v>0</v>
          </cell>
          <cell r="N4288">
            <v>0</v>
          </cell>
          <cell r="O4288">
            <v>0</v>
          </cell>
          <cell r="P4288">
            <v>0</v>
          </cell>
          <cell r="Q4288">
            <v>0</v>
          </cell>
          <cell r="R4288">
            <v>0</v>
          </cell>
          <cell r="S4288">
            <v>-0.04</v>
          </cell>
          <cell r="T4288" t="str">
            <v>USD</v>
          </cell>
          <cell r="U4288" t="str">
            <v>LIABILITIES</v>
          </cell>
          <cell r="V4288" t="str">
            <v>CURRENT LIAB</v>
          </cell>
        </row>
        <row r="4289">
          <cell r="C4289" t="str">
            <v>LL   G57600BS01USD</v>
          </cell>
          <cell r="D4289" t="str">
            <v>DADAB***</v>
          </cell>
          <cell r="E4289" t="str">
            <v>CON PAYABLES</v>
          </cell>
          <cell r="F4289" t="str">
            <v>Balance Sheet</v>
          </cell>
          <cell r="G4289">
            <v>-0.01</v>
          </cell>
          <cell r="H4289">
            <v>-0.01</v>
          </cell>
          <cell r="I4289">
            <v>-0.01</v>
          </cell>
          <cell r="J4289">
            <v>-0.01</v>
          </cell>
          <cell r="K4289">
            <v>0</v>
          </cell>
          <cell r="L4289">
            <v>0</v>
          </cell>
          <cell r="M4289">
            <v>0</v>
          </cell>
          <cell r="N4289">
            <v>0</v>
          </cell>
          <cell r="O4289">
            <v>0</v>
          </cell>
          <cell r="P4289">
            <v>0</v>
          </cell>
          <cell r="Q4289">
            <v>0</v>
          </cell>
          <cell r="R4289">
            <v>0</v>
          </cell>
          <cell r="S4289">
            <v>-0.04</v>
          </cell>
          <cell r="T4289" t="str">
            <v>USD</v>
          </cell>
          <cell r="U4289" t="str">
            <v>LIABILITIES</v>
          </cell>
          <cell r="V4289" t="str">
            <v>CURRENT LIAB</v>
          </cell>
        </row>
        <row r="4290">
          <cell r="C4290" t="str">
            <v>LL   G57600BU01USD</v>
          </cell>
          <cell r="D4290" t="str">
            <v>DADAB***</v>
          </cell>
          <cell r="E4290" t="str">
            <v>CON PAYABLES</v>
          </cell>
          <cell r="F4290" t="str">
            <v>Balance Sheet</v>
          </cell>
          <cell r="G4290">
            <v>-0.02</v>
          </cell>
          <cell r="H4290">
            <v>-0.02</v>
          </cell>
          <cell r="I4290">
            <v>-0.02</v>
          </cell>
          <cell r="J4290">
            <v>-0.02</v>
          </cell>
          <cell r="K4290">
            <v>0</v>
          </cell>
          <cell r="L4290">
            <v>0</v>
          </cell>
          <cell r="M4290">
            <v>0</v>
          </cell>
          <cell r="N4290">
            <v>0</v>
          </cell>
          <cell r="O4290">
            <v>0</v>
          </cell>
          <cell r="P4290">
            <v>0</v>
          </cell>
          <cell r="Q4290">
            <v>0</v>
          </cell>
          <cell r="R4290">
            <v>0</v>
          </cell>
          <cell r="S4290">
            <v>-0.08</v>
          </cell>
          <cell r="T4290" t="str">
            <v>USD</v>
          </cell>
          <cell r="U4290" t="str">
            <v>LIABILITIES</v>
          </cell>
          <cell r="V4290" t="str">
            <v>CURRENT LIAB</v>
          </cell>
        </row>
        <row r="4291">
          <cell r="C4291" t="str">
            <v>LL   G57600FG05USD</v>
          </cell>
          <cell r="D4291" t="str">
            <v>DADD****</v>
          </cell>
          <cell r="E4291" t="str">
            <v>CON PAYABLES</v>
          </cell>
          <cell r="F4291" t="str">
            <v>Balance Sheet</v>
          </cell>
          <cell r="G4291">
            <v>-0.01</v>
          </cell>
          <cell r="H4291">
            <v>-0.01</v>
          </cell>
          <cell r="I4291">
            <v>-0.01</v>
          </cell>
          <cell r="J4291">
            <v>-0.01</v>
          </cell>
          <cell r="K4291">
            <v>0</v>
          </cell>
          <cell r="L4291">
            <v>0</v>
          </cell>
          <cell r="M4291">
            <v>0</v>
          </cell>
          <cell r="N4291">
            <v>0</v>
          </cell>
          <cell r="O4291">
            <v>0</v>
          </cell>
          <cell r="P4291">
            <v>0</v>
          </cell>
          <cell r="Q4291">
            <v>0</v>
          </cell>
          <cell r="R4291">
            <v>0</v>
          </cell>
          <cell r="S4291">
            <v>-0.04</v>
          </cell>
          <cell r="T4291" t="str">
            <v>USD</v>
          </cell>
          <cell r="U4291" t="str">
            <v>LIABILITIES</v>
          </cell>
          <cell r="V4291" t="str">
            <v>CURRENT LIAB</v>
          </cell>
        </row>
        <row r="4292">
          <cell r="C4292" t="str">
            <v>LL   G57600PY01USD</v>
          </cell>
          <cell r="D4292" t="str">
            <v>DADAB***</v>
          </cell>
          <cell r="E4292" t="str">
            <v>CON PAYABLES</v>
          </cell>
          <cell r="F4292" t="str">
            <v>Balance Sheet</v>
          </cell>
          <cell r="G4292">
            <v>0.02</v>
          </cell>
          <cell r="H4292">
            <v>0.02</v>
          </cell>
          <cell r="I4292">
            <v>0.02</v>
          </cell>
          <cell r="J4292">
            <v>0.02</v>
          </cell>
          <cell r="K4292">
            <v>0</v>
          </cell>
          <cell r="L4292">
            <v>0</v>
          </cell>
          <cell r="M4292">
            <v>0</v>
          </cell>
          <cell r="N4292">
            <v>0</v>
          </cell>
          <cell r="O4292">
            <v>0</v>
          </cell>
          <cell r="P4292">
            <v>0</v>
          </cell>
          <cell r="Q4292">
            <v>0</v>
          </cell>
          <cell r="R4292">
            <v>0</v>
          </cell>
          <cell r="S4292">
            <v>0.08</v>
          </cell>
          <cell r="T4292" t="str">
            <v>USD</v>
          </cell>
          <cell r="U4292" t="str">
            <v>LIABILITIES</v>
          </cell>
          <cell r="V4292" t="str">
            <v>CURRENT LIAB</v>
          </cell>
        </row>
        <row r="4293">
          <cell r="C4293" t="str">
            <v>LL   G576503601USD</v>
          </cell>
          <cell r="D4293" t="str">
            <v>DADAB***</v>
          </cell>
          <cell r="E4293" t="str">
            <v>CON PAYABLES</v>
          </cell>
          <cell r="F4293" t="str">
            <v>Balance Sheet</v>
          </cell>
          <cell r="G4293">
            <v>0.01</v>
          </cell>
          <cell r="H4293">
            <v>0.01</v>
          </cell>
          <cell r="I4293">
            <v>0.01</v>
          </cell>
          <cell r="J4293">
            <v>0.01</v>
          </cell>
          <cell r="K4293">
            <v>0</v>
          </cell>
          <cell r="L4293">
            <v>0</v>
          </cell>
          <cell r="M4293">
            <v>0</v>
          </cell>
          <cell r="N4293">
            <v>0</v>
          </cell>
          <cell r="O4293">
            <v>0</v>
          </cell>
          <cell r="P4293">
            <v>0</v>
          </cell>
          <cell r="Q4293">
            <v>0</v>
          </cell>
          <cell r="R4293">
            <v>0</v>
          </cell>
          <cell r="S4293">
            <v>0.04</v>
          </cell>
          <cell r="T4293" t="str">
            <v>USD</v>
          </cell>
          <cell r="U4293" t="str">
            <v>LIABILITIES</v>
          </cell>
          <cell r="V4293" t="str">
            <v>CURRENT LIAB</v>
          </cell>
        </row>
        <row r="4294">
          <cell r="C4294" t="str">
            <v>LL   G57700LLUSD</v>
          </cell>
          <cell r="D4294" t="str">
            <v>DAFC****</v>
          </cell>
          <cell r="E4294" t="str">
            <v>OTHER</v>
          </cell>
          <cell r="F4294" t="str">
            <v>Balance Sheet</v>
          </cell>
          <cell r="G4294">
            <v>176435.34</v>
          </cell>
          <cell r="H4294">
            <v>168024.66</v>
          </cell>
          <cell r="I4294">
            <v>184224.46</v>
          </cell>
          <cell r="J4294">
            <v>192072.22</v>
          </cell>
          <cell r="K4294">
            <v>206012.57</v>
          </cell>
          <cell r="L4294">
            <v>212322.11</v>
          </cell>
          <cell r="M4294">
            <v>219722.65</v>
          </cell>
          <cell r="N4294">
            <v>214168.17</v>
          </cell>
          <cell r="O4294">
            <v>254724.43</v>
          </cell>
          <cell r="P4294">
            <v>249742.09</v>
          </cell>
          <cell r="Q4294">
            <v>249461.02</v>
          </cell>
          <cell r="R4294">
            <v>216075.47</v>
          </cell>
          <cell r="S4294">
            <v>2542985.19</v>
          </cell>
          <cell r="T4294" t="str">
            <v>USD</v>
          </cell>
          <cell r="U4294" t="str">
            <v>LIABILITIES</v>
          </cell>
          <cell r="V4294" t="str">
            <v>CURRENT LIAB</v>
          </cell>
        </row>
        <row r="4295">
          <cell r="C4295" t="str">
            <v>LL   G88380AU99USD</v>
          </cell>
          <cell r="D4295" t="str">
            <v>DBA*****</v>
          </cell>
          <cell r="E4295" t="str">
            <v>LT LIABILITIES</v>
          </cell>
          <cell r="F4295" t="str">
            <v>Balance Sheet</v>
          </cell>
          <cell r="G4295">
            <v>-507910.45</v>
          </cell>
          <cell r="H4295">
            <v>-492626.11</v>
          </cell>
          <cell r="I4295">
            <v>-507910.45</v>
          </cell>
          <cell r="J4295">
            <v>0</v>
          </cell>
          <cell r="K4295">
            <v>0</v>
          </cell>
          <cell r="L4295">
            <v>0</v>
          </cell>
          <cell r="M4295">
            <v>0</v>
          </cell>
          <cell r="N4295">
            <v>0</v>
          </cell>
          <cell r="O4295">
            <v>0</v>
          </cell>
          <cell r="P4295">
            <v>0</v>
          </cell>
          <cell r="Q4295">
            <v>0</v>
          </cell>
          <cell r="R4295">
            <v>0</v>
          </cell>
          <cell r="S4295">
            <v>-1508447.01</v>
          </cell>
          <cell r="T4295" t="str">
            <v>USD</v>
          </cell>
          <cell r="U4295" t="str">
            <v>LIABILITIES</v>
          </cell>
          <cell r="V4295" t="str">
            <v>OTHER LIAB</v>
          </cell>
        </row>
        <row r="4296">
          <cell r="C4296" t="str">
            <v>LL   H08610LLUSD</v>
          </cell>
          <cell r="D4296" t="str">
            <v>EBA*****</v>
          </cell>
          <cell r="E4296" t="str">
            <v>STOCK</v>
          </cell>
          <cell r="F4296" t="str">
            <v>Balance Sheet</v>
          </cell>
          <cell r="G4296">
            <v>-588662.5</v>
          </cell>
          <cell r="H4296">
            <v>-588662.5</v>
          </cell>
          <cell r="I4296">
            <v>-588662.5</v>
          </cell>
          <cell r="J4296">
            <v>-588662.5</v>
          </cell>
          <cell r="K4296">
            <v>-588662.5</v>
          </cell>
          <cell r="L4296">
            <v>-588662.5</v>
          </cell>
          <cell r="M4296">
            <v>-588662.5</v>
          </cell>
          <cell r="N4296">
            <v>-588662.5</v>
          </cell>
          <cell r="O4296">
            <v>-588662.5</v>
          </cell>
          <cell r="P4296">
            <v>-588662.5</v>
          </cell>
          <cell r="Q4296">
            <v>-588662.5</v>
          </cell>
          <cell r="R4296">
            <v>-588662.5</v>
          </cell>
          <cell r="S4296">
            <v>-7063950</v>
          </cell>
          <cell r="T4296" t="str">
            <v>USD</v>
          </cell>
          <cell r="U4296" t="str">
            <v>EQUITY</v>
          </cell>
          <cell r="V4296" t="str">
            <v>EQUITY</v>
          </cell>
        </row>
        <row r="4297">
          <cell r="C4297" t="str">
            <v>LL   H08630LLUSD</v>
          </cell>
          <cell r="D4297" t="str">
            <v>EC******</v>
          </cell>
          <cell r="E4297" t="str">
            <v>PROFIT EMPLOYED</v>
          </cell>
          <cell r="F4297" t="str">
            <v>Balance Sheet</v>
          </cell>
          <cell r="G4297">
            <v>-359901.06</v>
          </cell>
          <cell r="H4297">
            <v>-365396.36</v>
          </cell>
          <cell r="I4297">
            <v>-381898.06</v>
          </cell>
          <cell r="J4297">
            <v>-403545.65</v>
          </cell>
          <cell r="K4297">
            <v>-438191.02</v>
          </cell>
          <cell r="L4297">
            <v>-464144.88</v>
          </cell>
          <cell r="M4297">
            <v>-483628.52</v>
          </cell>
          <cell r="N4297">
            <v>-495426.29</v>
          </cell>
          <cell r="O4297">
            <v>-520507.05</v>
          </cell>
          <cell r="P4297">
            <v>-534683.37</v>
          </cell>
          <cell r="Q4297">
            <v>-557383.92000000004</v>
          </cell>
          <cell r="R4297">
            <v>-283374.09999999998</v>
          </cell>
          <cell r="S4297">
            <v>-5288080.2799999993</v>
          </cell>
          <cell r="T4297" t="str">
            <v>USD</v>
          </cell>
          <cell r="U4297" t="str">
            <v>EQUITY</v>
          </cell>
          <cell r="V4297" t="str">
            <v>EQUITY</v>
          </cell>
        </row>
        <row r="4298">
          <cell r="C4298" t="str">
            <v>LZ   A0002087USD</v>
          </cell>
          <cell r="D4298" t="str">
            <v>CABB****</v>
          </cell>
          <cell r="E4298" t="str">
            <v>CASH</v>
          </cell>
          <cell r="F4298" t="str">
            <v>Balance Sheet</v>
          </cell>
          <cell r="G4298">
            <v>-0.08</v>
          </cell>
          <cell r="H4298">
            <v>-0.08</v>
          </cell>
          <cell r="I4298">
            <v>-0.08</v>
          </cell>
          <cell r="J4298">
            <v>-0.08</v>
          </cell>
          <cell r="K4298">
            <v>-0.08</v>
          </cell>
          <cell r="L4298">
            <v>-0.08</v>
          </cell>
          <cell r="M4298">
            <v>-0.08</v>
          </cell>
          <cell r="N4298">
            <v>-0.08</v>
          </cell>
          <cell r="O4298">
            <v>-0.08</v>
          </cell>
          <cell r="P4298">
            <v>-0.08</v>
          </cell>
          <cell r="Q4298">
            <v>-0.08</v>
          </cell>
          <cell r="R4298">
            <v>-0.08</v>
          </cell>
          <cell r="S4298">
            <v>-0.95999999999999985</v>
          </cell>
          <cell r="T4298" t="str">
            <v>USD</v>
          </cell>
          <cell r="U4298" t="str">
            <v>ASSETS</v>
          </cell>
          <cell r="V4298" t="str">
            <v>CURRENT ASSETS</v>
          </cell>
        </row>
        <row r="4299">
          <cell r="C4299" t="str">
            <v>LZ   A0004087USD</v>
          </cell>
          <cell r="D4299" t="str">
            <v>CABB****</v>
          </cell>
          <cell r="E4299" t="str">
            <v>CASH</v>
          </cell>
          <cell r="F4299" t="str">
            <v>Balance Sheet</v>
          </cell>
          <cell r="G4299">
            <v>367700.51</v>
          </cell>
          <cell r="H4299">
            <v>343819.73</v>
          </cell>
          <cell r="I4299">
            <v>260123.16</v>
          </cell>
          <cell r="J4299">
            <v>251743.14</v>
          </cell>
          <cell r="K4299">
            <v>274402.24</v>
          </cell>
          <cell r="L4299">
            <v>185454.97</v>
          </cell>
          <cell r="M4299">
            <v>634903.55000000005</v>
          </cell>
          <cell r="N4299">
            <v>309620.28999999998</v>
          </cell>
          <cell r="O4299">
            <v>330406.34999999998</v>
          </cell>
          <cell r="P4299">
            <v>299671.15000000002</v>
          </cell>
          <cell r="Q4299">
            <v>199325.86</v>
          </cell>
          <cell r="R4299">
            <v>612076.53</v>
          </cell>
          <cell r="S4299">
            <v>4069247.4799999995</v>
          </cell>
          <cell r="T4299" t="str">
            <v>USD</v>
          </cell>
          <cell r="U4299" t="str">
            <v>ASSETS</v>
          </cell>
          <cell r="V4299" t="str">
            <v>CURRENT ASSETS</v>
          </cell>
        </row>
        <row r="4300">
          <cell r="C4300" t="str">
            <v>LZ   G3716001USD</v>
          </cell>
          <cell r="D4300" t="str">
            <v>DACN****</v>
          </cell>
          <cell r="E4300" t="str">
            <v>WAGES</v>
          </cell>
          <cell r="F4300" t="str">
            <v>Balance Sheet</v>
          </cell>
          <cell r="G4300">
            <v>-129284.65</v>
          </cell>
          <cell r="H4300">
            <v>-117471.73</v>
          </cell>
          <cell r="I4300">
            <v>3900.23</v>
          </cell>
          <cell r="J4300">
            <v>3900.23</v>
          </cell>
          <cell r="K4300">
            <v>3900.23</v>
          </cell>
          <cell r="L4300">
            <v>3900.23</v>
          </cell>
          <cell r="M4300">
            <v>3900.23</v>
          </cell>
          <cell r="N4300">
            <v>3900.23</v>
          </cell>
          <cell r="O4300">
            <v>3900.23</v>
          </cell>
          <cell r="P4300">
            <v>3900.24</v>
          </cell>
          <cell r="Q4300">
            <v>3900.24</v>
          </cell>
          <cell r="R4300">
            <v>3900.24</v>
          </cell>
          <cell r="S4300">
            <v>-207754.04999999996</v>
          </cell>
          <cell r="T4300" t="str">
            <v>USD</v>
          </cell>
          <cell r="U4300" t="str">
            <v>LIABILITIES</v>
          </cell>
          <cell r="V4300" t="str">
            <v>CURRENT LIAB</v>
          </cell>
        </row>
        <row r="4301">
          <cell r="C4301" t="str">
            <v>LZ   G37210LZUSD</v>
          </cell>
          <cell r="D4301" t="str">
            <v>DACN****</v>
          </cell>
          <cell r="E4301" t="str">
            <v>WAGES</v>
          </cell>
          <cell r="F4301" t="str">
            <v>Balance Sheet</v>
          </cell>
          <cell r="G4301">
            <v>455.78</v>
          </cell>
          <cell r="H4301">
            <v>-18423.849999999999</v>
          </cell>
          <cell r="I4301">
            <v>-627.61</v>
          </cell>
          <cell r="J4301">
            <v>-638.16999999999996</v>
          </cell>
          <cell r="K4301">
            <v>-680.97</v>
          </cell>
          <cell r="L4301">
            <v>-672.16</v>
          </cell>
          <cell r="M4301">
            <v>-701.67</v>
          </cell>
          <cell r="N4301">
            <v>-722.12</v>
          </cell>
          <cell r="O4301">
            <v>-0.19</v>
          </cell>
          <cell r="P4301">
            <v>-0.19</v>
          </cell>
          <cell r="Q4301">
            <v>2484.8000000000002</v>
          </cell>
          <cell r="R4301">
            <v>2842.93</v>
          </cell>
          <cell r="S4301">
            <v>-16683.419999999995</v>
          </cell>
          <cell r="T4301" t="str">
            <v>USD</v>
          </cell>
          <cell r="U4301" t="str">
            <v>LIABILITIES</v>
          </cell>
          <cell r="V4301" t="str">
            <v>CURRENT LIAB</v>
          </cell>
        </row>
        <row r="4302">
          <cell r="C4302" t="str">
            <v>LZ   G37230LZ03USD</v>
          </cell>
          <cell r="D4302" t="str">
            <v>DACI****</v>
          </cell>
          <cell r="E4302" t="str">
            <v>WAGES</v>
          </cell>
          <cell r="F4302" t="str">
            <v>Balance Sheet</v>
          </cell>
          <cell r="G4302">
            <v>-508506.13</v>
          </cell>
          <cell r="H4302">
            <v>-466088.45</v>
          </cell>
          <cell r="I4302">
            <v>-529903.64</v>
          </cell>
          <cell r="J4302">
            <v>-582633.44999999995</v>
          </cell>
          <cell r="K4302">
            <v>-632337</v>
          </cell>
          <cell r="L4302">
            <v>-617790.48</v>
          </cell>
          <cell r="M4302">
            <v>-647903.22</v>
          </cell>
          <cell r="N4302">
            <v>-567073.48</v>
          </cell>
          <cell r="O4302">
            <v>-547095.28</v>
          </cell>
          <cell r="P4302">
            <v>-585346.44999999995</v>
          </cell>
          <cell r="Q4302">
            <v>-613927.17000000004</v>
          </cell>
          <cell r="R4302">
            <v>-623308.57999999996</v>
          </cell>
          <cell r="S4302">
            <v>-6921913.3300000001</v>
          </cell>
          <cell r="T4302" t="str">
            <v>USD</v>
          </cell>
          <cell r="U4302" t="str">
            <v>LIABILITIES</v>
          </cell>
          <cell r="V4302" t="str">
            <v>CURRENT LIAB</v>
          </cell>
        </row>
        <row r="4303">
          <cell r="C4303" t="str">
            <v>LZ   G4736010LZUSD</v>
          </cell>
          <cell r="D4303" t="str">
            <v>DABBC***</v>
          </cell>
          <cell r="E4303" t="str">
            <v>ACCRUED</v>
          </cell>
          <cell r="F4303" t="str">
            <v>Balance Sheet</v>
          </cell>
          <cell r="G4303">
            <v>-423430.55</v>
          </cell>
          <cell r="H4303">
            <v>-389627.17</v>
          </cell>
          <cell r="I4303">
            <v>-400881.57</v>
          </cell>
          <cell r="J4303">
            <v>-397718.42</v>
          </cell>
          <cell r="K4303">
            <v>-444119.84</v>
          </cell>
          <cell r="L4303">
            <v>-450148.7</v>
          </cell>
          <cell r="M4303">
            <v>-467492.2</v>
          </cell>
          <cell r="N4303">
            <v>-447940.37</v>
          </cell>
          <cell r="O4303">
            <v>-446583.94</v>
          </cell>
          <cell r="P4303">
            <v>-461842.24</v>
          </cell>
          <cell r="Q4303">
            <v>-510453.43</v>
          </cell>
          <cell r="R4303">
            <v>-500590.67</v>
          </cell>
          <cell r="S4303">
            <v>-5340829.0999999996</v>
          </cell>
          <cell r="T4303" t="str">
            <v>USD</v>
          </cell>
          <cell r="U4303" t="str">
            <v>LIABILITIES</v>
          </cell>
          <cell r="V4303" t="str">
            <v>CURRENT LIAB</v>
          </cell>
        </row>
        <row r="4304">
          <cell r="C4304" t="str">
            <v>LZ   G57200LZUSD</v>
          </cell>
          <cell r="D4304" t="str">
            <v>DABBDC**</v>
          </cell>
          <cell r="E4304" t="str">
            <v>ACCRUED</v>
          </cell>
          <cell r="F4304" t="str">
            <v>Balance Sheet</v>
          </cell>
          <cell r="G4304">
            <v>-204788.63</v>
          </cell>
          <cell r="H4304">
            <v>-151343.56</v>
          </cell>
          <cell r="I4304">
            <v>-167761.24</v>
          </cell>
          <cell r="J4304">
            <v>-173016.17</v>
          </cell>
          <cell r="K4304">
            <v>-191166.44</v>
          </cell>
          <cell r="L4304">
            <v>-269165.24</v>
          </cell>
          <cell r="M4304">
            <v>-304485.06</v>
          </cell>
          <cell r="N4304">
            <v>-305653.8</v>
          </cell>
          <cell r="O4304">
            <v>-268944.58</v>
          </cell>
          <cell r="P4304">
            <v>-275899.2</v>
          </cell>
          <cell r="Q4304">
            <v>-221621.55</v>
          </cell>
          <cell r="R4304">
            <v>-1024039.38</v>
          </cell>
          <cell r="S4304">
            <v>-3557884.85</v>
          </cell>
          <cell r="T4304" t="str">
            <v>USD</v>
          </cell>
          <cell r="U4304" t="str">
            <v>LIABILITIES</v>
          </cell>
          <cell r="V4304" t="str">
            <v>CURRENT LIAB</v>
          </cell>
        </row>
        <row r="4305">
          <cell r="C4305" t="str">
            <v>LZ   G5743001USD</v>
          </cell>
          <cell r="D4305" t="str">
            <v>DACAC***</v>
          </cell>
          <cell r="E4305" t="str">
            <v>WAGES</v>
          </cell>
          <cell r="F4305" t="str">
            <v>Balance Sheet</v>
          </cell>
          <cell r="G4305">
            <v>78.48</v>
          </cell>
          <cell r="H4305">
            <v>71.52</v>
          </cell>
          <cell r="I4305">
            <v>79.180000000000007</v>
          </cell>
          <cell r="J4305">
            <v>80.510000000000005</v>
          </cell>
          <cell r="K4305">
            <v>85.91</v>
          </cell>
          <cell r="L4305">
            <v>84.8</v>
          </cell>
          <cell r="M4305">
            <v>88.52</v>
          </cell>
          <cell r="N4305">
            <v>91.1</v>
          </cell>
          <cell r="O4305">
            <v>-0.02</v>
          </cell>
          <cell r="P4305">
            <v>-0.02</v>
          </cell>
          <cell r="Q4305">
            <v>-0.02</v>
          </cell>
          <cell r="R4305">
            <v>-0.02</v>
          </cell>
          <cell r="S4305">
            <v>659.94000000000017</v>
          </cell>
          <cell r="T4305" t="str">
            <v>USD</v>
          </cell>
          <cell r="U4305" t="str">
            <v>LIABILITIES</v>
          </cell>
          <cell r="V4305" t="str">
            <v>CURRENT LIAB</v>
          </cell>
        </row>
        <row r="4306">
          <cell r="C4306" t="str">
            <v>LZ   G576000101USD</v>
          </cell>
          <cell r="D4306" t="str">
            <v>DADAB***</v>
          </cell>
          <cell r="E4306" t="str">
            <v>CON PAYABLES</v>
          </cell>
          <cell r="F4306" t="str">
            <v>Balance Sheet</v>
          </cell>
          <cell r="G4306">
            <v>-21864.560000000001</v>
          </cell>
          <cell r="H4306">
            <v>-39929.980000000003</v>
          </cell>
          <cell r="I4306">
            <v>0.03</v>
          </cell>
          <cell r="J4306">
            <v>-1823.97</v>
          </cell>
          <cell r="K4306">
            <v>2443.61</v>
          </cell>
          <cell r="L4306">
            <v>0.02</v>
          </cell>
          <cell r="M4306">
            <v>770.92</v>
          </cell>
          <cell r="N4306">
            <v>-3106.53</v>
          </cell>
          <cell r="O4306">
            <v>-34.14</v>
          </cell>
          <cell r="P4306">
            <v>6115.61</v>
          </cell>
          <cell r="Q4306">
            <v>-32101.57</v>
          </cell>
          <cell r="R4306">
            <v>-8.5500000000000007</v>
          </cell>
          <cell r="S4306">
            <v>-89539.110000000015</v>
          </cell>
          <cell r="T4306" t="str">
            <v>USD</v>
          </cell>
          <cell r="U4306" t="str">
            <v>LIABILITIES</v>
          </cell>
          <cell r="V4306" t="str">
            <v>CURRENT LIAB</v>
          </cell>
        </row>
        <row r="4307">
          <cell r="C4307" t="str">
            <v>LZ   G576003601USD</v>
          </cell>
          <cell r="D4307" t="str">
            <v>DADAB***</v>
          </cell>
          <cell r="E4307" t="str">
            <v>CON PAYABLES</v>
          </cell>
          <cell r="F4307" t="str">
            <v>Balance Sheet</v>
          </cell>
          <cell r="G4307">
            <v>0.02</v>
          </cell>
          <cell r="H4307">
            <v>0.02</v>
          </cell>
          <cell r="I4307">
            <v>0.02</v>
          </cell>
          <cell r="J4307">
            <v>0.02</v>
          </cell>
          <cell r="K4307">
            <v>0</v>
          </cell>
          <cell r="L4307">
            <v>0</v>
          </cell>
          <cell r="M4307">
            <v>0</v>
          </cell>
          <cell r="N4307">
            <v>0</v>
          </cell>
          <cell r="O4307">
            <v>0</v>
          </cell>
          <cell r="P4307">
            <v>0</v>
          </cell>
          <cell r="Q4307">
            <v>0</v>
          </cell>
          <cell r="R4307">
            <v>0</v>
          </cell>
          <cell r="S4307">
            <v>0.08</v>
          </cell>
          <cell r="T4307" t="str">
            <v>USD</v>
          </cell>
          <cell r="U4307" t="str">
            <v>LIABILITIES</v>
          </cell>
          <cell r="V4307" t="str">
            <v>CURRENT LIAB</v>
          </cell>
        </row>
        <row r="4308">
          <cell r="C4308" t="str">
            <v>LZ   G57600AX01USD</v>
          </cell>
          <cell r="D4308" t="str">
            <v>DADAB***</v>
          </cell>
          <cell r="E4308" t="str">
            <v>CON PAYABLES</v>
          </cell>
          <cell r="F4308" t="str">
            <v>Balance Sheet</v>
          </cell>
          <cell r="G4308">
            <v>0</v>
          </cell>
          <cell r="H4308">
            <v>0</v>
          </cell>
          <cell r="I4308">
            <v>0</v>
          </cell>
          <cell r="J4308">
            <v>0</v>
          </cell>
          <cell r="K4308">
            <v>0</v>
          </cell>
          <cell r="L4308">
            <v>0</v>
          </cell>
          <cell r="M4308">
            <v>0</v>
          </cell>
          <cell r="N4308">
            <v>0</v>
          </cell>
          <cell r="O4308">
            <v>0</v>
          </cell>
          <cell r="P4308">
            <v>0</v>
          </cell>
          <cell r="Q4308">
            <v>-1812.59</v>
          </cell>
          <cell r="R4308">
            <v>-1427.98</v>
          </cell>
          <cell r="S4308">
            <v>-3240.5699999999997</v>
          </cell>
          <cell r="T4308" t="str">
            <v>USD</v>
          </cell>
          <cell r="U4308" t="str">
            <v>LIABILITIES</v>
          </cell>
          <cell r="V4308" t="str">
            <v>CURRENT LIAB</v>
          </cell>
        </row>
        <row r="4309">
          <cell r="C4309" t="str">
            <v>LZ   G57600BS01USD</v>
          </cell>
          <cell r="D4309" t="str">
            <v>DADAB***</v>
          </cell>
          <cell r="E4309" t="str">
            <v>CON PAYABLES</v>
          </cell>
          <cell r="F4309" t="str">
            <v>Balance Sheet</v>
          </cell>
          <cell r="G4309">
            <v>0</v>
          </cell>
          <cell r="H4309">
            <v>0</v>
          </cell>
          <cell r="I4309">
            <v>0</v>
          </cell>
          <cell r="J4309">
            <v>0</v>
          </cell>
          <cell r="K4309">
            <v>0</v>
          </cell>
          <cell r="L4309">
            <v>0</v>
          </cell>
          <cell r="M4309">
            <v>0</v>
          </cell>
          <cell r="N4309">
            <v>0</v>
          </cell>
          <cell r="O4309">
            <v>0</v>
          </cell>
          <cell r="P4309">
            <v>-5656.6</v>
          </cell>
          <cell r="Q4309">
            <v>-28719.24</v>
          </cell>
          <cell r="R4309">
            <v>-50578.63</v>
          </cell>
          <cell r="S4309">
            <v>-84954.47</v>
          </cell>
          <cell r="T4309" t="str">
            <v>USD</v>
          </cell>
          <cell r="U4309" t="str">
            <v>LIABILITIES</v>
          </cell>
          <cell r="V4309" t="str">
            <v>CURRENT LIAB</v>
          </cell>
        </row>
        <row r="4310">
          <cell r="C4310" t="str">
            <v>LZ   G57600BU01USD</v>
          </cell>
          <cell r="D4310" t="str">
            <v>DADAB***</v>
          </cell>
          <cell r="E4310" t="str">
            <v>CON PAYABLES</v>
          </cell>
          <cell r="F4310" t="str">
            <v>Balance Sheet</v>
          </cell>
          <cell r="G4310">
            <v>-27824.48</v>
          </cell>
          <cell r="H4310">
            <v>0.01</v>
          </cell>
          <cell r="I4310">
            <v>-54365.89</v>
          </cell>
          <cell r="J4310">
            <v>-24870.76</v>
          </cell>
          <cell r="K4310">
            <v>0</v>
          </cell>
          <cell r="L4310">
            <v>-50622.51</v>
          </cell>
          <cell r="M4310">
            <v>-76733.149999999994</v>
          </cell>
          <cell r="N4310">
            <v>-72850.429999999993</v>
          </cell>
          <cell r="O4310">
            <v>-73386.460000000006</v>
          </cell>
          <cell r="P4310">
            <v>0.01</v>
          </cell>
          <cell r="Q4310">
            <v>-66884.81</v>
          </cell>
          <cell r="R4310">
            <v>-651.70000000000005</v>
          </cell>
          <cell r="S4310">
            <v>-448190.17</v>
          </cell>
          <cell r="T4310" t="str">
            <v>USD</v>
          </cell>
          <cell r="U4310" t="str">
            <v>LIABILITIES</v>
          </cell>
          <cell r="V4310" t="str">
            <v>CURRENT LIAB</v>
          </cell>
        </row>
        <row r="4311">
          <cell r="C4311" t="str">
            <v>LZ   G57600EI01USD</v>
          </cell>
          <cell r="D4311" t="str">
            <v>DADAB***</v>
          </cell>
          <cell r="E4311" t="str">
            <v>CON PAYABLES</v>
          </cell>
          <cell r="F4311" t="str">
            <v>Balance Sheet</v>
          </cell>
          <cell r="G4311">
            <v>0.01</v>
          </cell>
          <cell r="H4311">
            <v>0.01</v>
          </cell>
          <cell r="I4311">
            <v>0.01</v>
          </cell>
          <cell r="J4311">
            <v>0.01</v>
          </cell>
          <cell r="K4311">
            <v>0</v>
          </cell>
          <cell r="L4311">
            <v>0</v>
          </cell>
          <cell r="M4311">
            <v>0</v>
          </cell>
          <cell r="N4311">
            <v>0</v>
          </cell>
          <cell r="O4311">
            <v>0</v>
          </cell>
          <cell r="P4311">
            <v>0</v>
          </cell>
          <cell r="Q4311">
            <v>0</v>
          </cell>
          <cell r="R4311">
            <v>0</v>
          </cell>
          <cell r="S4311">
            <v>0.04</v>
          </cell>
          <cell r="T4311" t="str">
            <v>USD</v>
          </cell>
          <cell r="U4311" t="str">
            <v>LIABILITIES</v>
          </cell>
          <cell r="V4311" t="str">
            <v>CURRENT LIAB</v>
          </cell>
        </row>
        <row r="4312">
          <cell r="C4312" t="str">
            <v>LZ   G57600J601USD</v>
          </cell>
          <cell r="D4312" t="str">
            <v>DADAB***</v>
          </cell>
          <cell r="E4312" t="str">
            <v>CON PAYABLES</v>
          </cell>
          <cell r="F4312" t="str">
            <v>Balance Sheet</v>
          </cell>
          <cell r="G4312">
            <v>-27692.2</v>
          </cell>
          <cell r="H4312">
            <v>-10124.23</v>
          </cell>
          <cell r="I4312">
            <v>-24995.95</v>
          </cell>
          <cell r="J4312">
            <v>-14274.42</v>
          </cell>
          <cell r="K4312">
            <v>-12930.92</v>
          </cell>
          <cell r="L4312">
            <v>-10963.77</v>
          </cell>
          <cell r="M4312">
            <v>-12036.81</v>
          </cell>
          <cell r="N4312">
            <v>-22612.14</v>
          </cell>
          <cell r="O4312">
            <v>-12030.41</v>
          </cell>
          <cell r="P4312">
            <v>-19507.900000000001</v>
          </cell>
          <cell r="Q4312">
            <v>-16043.92</v>
          </cell>
          <cell r="R4312">
            <v>-2393.6</v>
          </cell>
          <cell r="S4312">
            <v>-185606.27000000002</v>
          </cell>
          <cell r="T4312" t="str">
            <v>USD</v>
          </cell>
          <cell r="U4312" t="str">
            <v>LIABILITIES</v>
          </cell>
          <cell r="V4312" t="str">
            <v>CURRENT LIAB</v>
          </cell>
        </row>
        <row r="4313">
          <cell r="C4313" t="str">
            <v>LZ   G57600NB01USD</v>
          </cell>
          <cell r="D4313" t="str">
            <v>DADAB***</v>
          </cell>
          <cell r="E4313" t="str">
            <v>CON PAYABLES</v>
          </cell>
          <cell r="F4313" t="str">
            <v>Balance Sheet</v>
          </cell>
          <cell r="G4313">
            <v>0.01</v>
          </cell>
          <cell r="H4313">
            <v>0.01</v>
          </cell>
          <cell r="I4313">
            <v>0.01</v>
          </cell>
          <cell r="J4313">
            <v>0.01</v>
          </cell>
          <cell r="K4313">
            <v>0</v>
          </cell>
          <cell r="L4313">
            <v>0</v>
          </cell>
          <cell r="M4313">
            <v>0</v>
          </cell>
          <cell r="N4313">
            <v>0</v>
          </cell>
          <cell r="O4313">
            <v>0</v>
          </cell>
          <cell r="P4313">
            <v>0</v>
          </cell>
          <cell r="Q4313">
            <v>0</v>
          </cell>
          <cell r="R4313">
            <v>0</v>
          </cell>
          <cell r="S4313">
            <v>0.04</v>
          </cell>
          <cell r="T4313" t="str">
            <v>USD</v>
          </cell>
          <cell r="U4313" t="str">
            <v>LIABILITIES</v>
          </cell>
          <cell r="V4313" t="str">
            <v>CURRENT LIAB</v>
          </cell>
        </row>
        <row r="4314">
          <cell r="C4314" t="str">
            <v>LZ   G57600S301USD</v>
          </cell>
          <cell r="D4314" t="str">
            <v>DADAB***</v>
          </cell>
          <cell r="E4314" t="str">
            <v>CON PAYABLES</v>
          </cell>
          <cell r="F4314" t="str">
            <v>Balance Sheet</v>
          </cell>
          <cell r="G4314">
            <v>15160.87</v>
          </cell>
          <cell r="H4314">
            <v>13816.17</v>
          </cell>
          <cell r="I4314">
            <v>0</v>
          </cell>
          <cell r="J4314">
            <v>0</v>
          </cell>
          <cell r="K4314">
            <v>0</v>
          </cell>
          <cell r="L4314">
            <v>0</v>
          </cell>
          <cell r="M4314">
            <v>0</v>
          </cell>
          <cell r="N4314">
            <v>0</v>
          </cell>
          <cell r="O4314">
            <v>0</v>
          </cell>
          <cell r="P4314">
            <v>7420.8</v>
          </cell>
          <cell r="Q4314">
            <v>7479.15</v>
          </cell>
          <cell r="R4314">
            <v>7308.8</v>
          </cell>
          <cell r="S4314">
            <v>51185.790000000008</v>
          </cell>
          <cell r="T4314" t="str">
            <v>USD</v>
          </cell>
          <cell r="U4314" t="str">
            <v>LIABILITIES</v>
          </cell>
          <cell r="V4314" t="str">
            <v>CURRENT LIAB</v>
          </cell>
        </row>
        <row r="4315">
          <cell r="C4315" t="str">
            <v>LZ   G576200101USD</v>
          </cell>
          <cell r="D4315" t="str">
            <v>DADM****</v>
          </cell>
          <cell r="E4315" t="str">
            <v>CON PAYABLES</v>
          </cell>
          <cell r="F4315" t="str">
            <v>Balance Sheet</v>
          </cell>
          <cell r="G4315">
            <v>-39928.69</v>
          </cell>
          <cell r="H4315">
            <v>-5443.48</v>
          </cell>
          <cell r="I4315">
            <v>-7267.47</v>
          </cell>
          <cell r="J4315">
            <v>-2999.89</v>
          </cell>
          <cell r="K4315">
            <v>-5263.82</v>
          </cell>
          <cell r="L4315">
            <v>-4492.92</v>
          </cell>
          <cell r="M4315">
            <v>-3106.51</v>
          </cell>
          <cell r="N4315">
            <v>-34.130000000000003</v>
          </cell>
          <cell r="O4315">
            <v>6115.62</v>
          </cell>
          <cell r="P4315">
            <v>-32101.56</v>
          </cell>
          <cell r="Q4315">
            <v>-8.5299999999999994</v>
          </cell>
          <cell r="R4315">
            <v>-12725.29</v>
          </cell>
          <cell r="S4315">
            <v>-107256.67000000001</v>
          </cell>
          <cell r="T4315" t="str">
            <v>USD</v>
          </cell>
          <cell r="U4315" t="str">
            <v>LIABILITIES</v>
          </cell>
          <cell r="V4315" t="str">
            <v>CURRENT LIAB</v>
          </cell>
        </row>
        <row r="4316">
          <cell r="C4316" t="str">
            <v>LZ   G576203601USD</v>
          </cell>
          <cell r="D4316" t="str">
            <v>DADM****</v>
          </cell>
          <cell r="E4316" t="str">
            <v>CON PAYABLES</v>
          </cell>
          <cell r="F4316" t="str">
            <v>Balance Sheet</v>
          </cell>
          <cell r="G4316">
            <v>0.01</v>
          </cell>
          <cell r="H4316">
            <v>0.01</v>
          </cell>
          <cell r="I4316">
            <v>0.01</v>
          </cell>
          <cell r="J4316">
            <v>0.01</v>
          </cell>
          <cell r="K4316">
            <v>0</v>
          </cell>
          <cell r="L4316">
            <v>0</v>
          </cell>
          <cell r="M4316">
            <v>0</v>
          </cell>
          <cell r="N4316">
            <v>0</v>
          </cell>
          <cell r="O4316">
            <v>0</v>
          </cell>
          <cell r="P4316">
            <v>0</v>
          </cell>
          <cell r="Q4316">
            <v>0</v>
          </cell>
          <cell r="R4316">
            <v>0</v>
          </cell>
          <cell r="S4316">
            <v>0.04</v>
          </cell>
          <cell r="T4316" t="str">
            <v>USD</v>
          </cell>
          <cell r="U4316" t="str">
            <v>LIABILITIES</v>
          </cell>
          <cell r="V4316" t="str">
            <v>CURRENT LIAB</v>
          </cell>
        </row>
        <row r="4317">
          <cell r="C4317" t="str">
            <v>LZ   G57620NB01USD</v>
          </cell>
          <cell r="D4317" t="str">
            <v>DADM****</v>
          </cell>
          <cell r="E4317" t="str">
            <v>CON PAYABLES</v>
          </cell>
          <cell r="F4317" t="str">
            <v>Balance Sheet</v>
          </cell>
          <cell r="G4317">
            <v>0.02</v>
          </cell>
          <cell r="H4317">
            <v>0.02</v>
          </cell>
          <cell r="I4317">
            <v>0.02</v>
          </cell>
          <cell r="J4317">
            <v>0.02</v>
          </cell>
          <cell r="K4317">
            <v>0</v>
          </cell>
          <cell r="L4317">
            <v>0</v>
          </cell>
          <cell r="M4317">
            <v>0</v>
          </cell>
          <cell r="N4317">
            <v>0</v>
          </cell>
          <cell r="O4317">
            <v>0</v>
          </cell>
          <cell r="P4317">
            <v>0</v>
          </cell>
          <cell r="Q4317">
            <v>0</v>
          </cell>
          <cell r="R4317">
            <v>0</v>
          </cell>
          <cell r="S4317">
            <v>0.08</v>
          </cell>
          <cell r="T4317" t="str">
            <v>USD</v>
          </cell>
          <cell r="U4317" t="str">
            <v>LIABILITIES</v>
          </cell>
          <cell r="V4317" t="str">
            <v>CURRENT LIAB</v>
          </cell>
        </row>
        <row r="4318">
          <cell r="C4318" t="str">
            <v>LZ   G57620S301USD</v>
          </cell>
          <cell r="D4318" t="str">
            <v>DADM****</v>
          </cell>
          <cell r="E4318" t="str">
            <v>CON PAYABLES</v>
          </cell>
          <cell r="F4318" t="str">
            <v>Balance Sheet</v>
          </cell>
          <cell r="G4318">
            <v>-18248.61</v>
          </cell>
          <cell r="H4318">
            <v>-18248.599999999999</v>
          </cell>
          <cell r="I4318">
            <v>0.01</v>
          </cell>
          <cell r="J4318">
            <v>0.01</v>
          </cell>
          <cell r="K4318">
            <v>0</v>
          </cell>
          <cell r="L4318">
            <v>0</v>
          </cell>
          <cell r="M4318">
            <v>0</v>
          </cell>
          <cell r="N4318">
            <v>0</v>
          </cell>
          <cell r="O4318">
            <v>0</v>
          </cell>
          <cell r="P4318">
            <v>0</v>
          </cell>
          <cell r="Q4318">
            <v>0</v>
          </cell>
          <cell r="R4318">
            <v>0</v>
          </cell>
          <cell r="S4318">
            <v>-36497.189999999995</v>
          </cell>
          <cell r="T4318" t="str">
            <v>USD</v>
          </cell>
          <cell r="U4318" t="str">
            <v>LIABILITIES</v>
          </cell>
          <cell r="V4318" t="str">
            <v>CURRENT LIAB</v>
          </cell>
        </row>
        <row r="4319">
          <cell r="C4319" t="str">
            <v>LZ   G576500101USD</v>
          </cell>
          <cell r="D4319" t="str">
            <v>DADAB***</v>
          </cell>
          <cell r="E4319" t="str">
            <v>CON PAYABLES</v>
          </cell>
          <cell r="F4319" t="str">
            <v>Balance Sheet</v>
          </cell>
          <cell r="G4319">
            <v>-0.03</v>
          </cell>
          <cell r="H4319">
            <v>-0.03</v>
          </cell>
          <cell r="I4319">
            <v>-5443.56</v>
          </cell>
          <cell r="J4319">
            <v>-5443.56</v>
          </cell>
          <cell r="K4319">
            <v>-5443.56</v>
          </cell>
          <cell r="L4319">
            <v>-5263.9</v>
          </cell>
          <cell r="M4319">
            <v>-5263.89</v>
          </cell>
          <cell r="N4319">
            <v>-0.02</v>
          </cell>
          <cell r="O4319">
            <v>-0.02</v>
          </cell>
          <cell r="P4319">
            <v>-0.02</v>
          </cell>
          <cell r="Q4319">
            <v>-0.02</v>
          </cell>
          <cell r="R4319">
            <v>-0.02</v>
          </cell>
          <cell r="S4319">
            <v>-26858.63</v>
          </cell>
          <cell r="T4319" t="str">
            <v>USD</v>
          </cell>
          <cell r="U4319" t="str">
            <v>LIABILITIES</v>
          </cell>
          <cell r="V4319" t="str">
            <v>CURRENT LIAB</v>
          </cell>
        </row>
        <row r="4320">
          <cell r="C4320" t="str">
            <v>LZ   G57650J695USD</v>
          </cell>
          <cell r="D4320" t="str">
            <v>DADAB***</v>
          </cell>
          <cell r="E4320" t="str">
            <v>CON PAYABLES</v>
          </cell>
          <cell r="F4320" t="str">
            <v>Balance Sheet</v>
          </cell>
          <cell r="G4320">
            <v>13.08</v>
          </cell>
          <cell r="H4320">
            <v>13.08</v>
          </cell>
          <cell r="I4320">
            <v>13.08</v>
          </cell>
          <cell r="J4320">
            <v>13.08</v>
          </cell>
          <cell r="K4320">
            <v>0</v>
          </cell>
          <cell r="L4320">
            <v>-0.01</v>
          </cell>
          <cell r="M4320">
            <v>-0.01</v>
          </cell>
          <cell r="N4320">
            <v>-0.01</v>
          </cell>
          <cell r="O4320">
            <v>-0.01</v>
          </cell>
          <cell r="P4320">
            <v>-0.01</v>
          </cell>
          <cell r="Q4320">
            <v>-0.01</v>
          </cell>
          <cell r="R4320">
            <v>-0.01</v>
          </cell>
          <cell r="S4320">
            <v>52.250000000000014</v>
          </cell>
          <cell r="T4320" t="str">
            <v>USD</v>
          </cell>
          <cell r="U4320" t="str">
            <v>LIABILITIES</v>
          </cell>
          <cell r="V4320" t="str">
            <v>CURRENT LIAB</v>
          </cell>
        </row>
        <row r="4321">
          <cell r="C4321" t="str">
            <v>LZ   G57650S301USD</v>
          </cell>
          <cell r="D4321" t="str">
            <v>DADAB***</v>
          </cell>
          <cell r="E4321" t="str">
            <v>CON PAYABLES</v>
          </cell>
          <cell r="F4321" t="str">
            <v>Balance Sheet</v>
          </cell>
          <cell r="G4321">
            <v>0</v>
          </cell>
          <cell r="H4321">
            <v>0</v>
          </cell>
          <cell r="I4321">
            <v>0</v>
          </cell>
          <cell r="J4321">
            <v>0</v>
          </cell>
          <cell r="K4321">
            <v>0</v>
          </cell>
          <cell r="L4321">
            <v>0</v>
          </cell>
          <cell r="M4321">
            <v>0</v>
          </cell>
          <cell r="N4321">
            <v>0</v>
          </cell>
          <cell r="O4321">
            <v>-7454.66</v>
          </cell>
          <cell r="P4321">
            <v>-7454.66</v>
          </cell>
          <cell r="Q4321">
            <v>-7454.66</v>
          </cell>
          <cell r="R4321">
            <v>-7454.66</v>
          </cell>
          <cell r="S4321">
            <v>-29818.639999999999</v>
          </cell>
          <cell r="T4321" t="str">
            <v>USD</v>
          </cell>
          <cell r="U4321" t="str">
            <v>LIABILITIES</v>
          </cell>
          <cell r="V4321" t="str">
            <v>CURRENT LIAB</v>
          </cell>
        </row>
        <row r="4322">
          <cell r="C4322" t="str">
            <v>LZ   G57700LZUSD</v>
          </cell>
          <cell r="D4322" t="str">
            <v>DAFC****</v>
          </cell>
          <cell r="E4322" t="str">
            <v>OTHER</v>
          </cell>
          <cell r="F4322" t="str">
            <v>Balance Sheet</v>
          </cell>
          <cell r="G4322">
            <v>125051.95</v>
          </cell>
          <cell r="H4322">
            <v>121902.3</v>
          </cell>
          <cell r="I4322">
            <v>104669.14</v>
          </cell>
          <cell r="J4322">
            <v>115371.17</v>
          </cell>
          <cell r="K4322">
            <v>132650.94</v>
          </cell>
          <cell r="L4322">
            <v>140352.10999999999</v>
          </cell>
          <cell r="M4322">
            <v>156346.32</v>
          </cell>
          <cell r="N4322">
            <v>171020.42</v>
          </cell>
          <cell r="O4322">
            <v>184910.79</v>
          </cell>
          <cell r="P4322">
            <v>194351.92</v>
          </cell>
          <cell r="Q4322">
            <v>206241.87</v>
          </cell>
          <cell r="R4322">
            <v>150815.88</v>
          </cell>
          <cell r="S4322">
            <v>1803684.8099999996</v>
          </cell>
          <cell r="T4322" t="str">
            <v>USD</v>
          </cell>
          <cell r="U4322" t="str">
            <v>LIABILITIES</v>
          </cell>
          <cell r="V4322" t="str">
            <v>CURRENT LIAB</v>
          </cell>
        </row>
        <row r="4323">
          <cell r="C4323" t="str">
            <v>LZ   G774500101USD</v>
          </cell>
          <cell r="D4323" t="str">
            <v>DBEF****</v>
          </cell>
          <cell r="E4323" t="str">
            <v>LT LIABILITIES</v>
          </cell>
          <cell r="F4323" t="str">
            <v>Balance Sheet</v>
          </cell>
          <cell r="G4323">
            <v>60837.35</v>
          </cell>
          <cell r="H4323">
            <v>-0.01</v>
          </cell>
          <cell r="I4323">
            <v>-0.01</v>
          </cell>
          <cell r="J4323">
            <v>-0.01</v>
          </cell>
          <cell r="K4323">
            <v>-0.01</v>
          </cell>
          <cell r="L4323">
            <v>-0.01</v>
          </cell>
          <cell r="M4323">
            <v>-0.01</v>
          </cell>
          <cell r="N4323">
            <v>-0.01</v>
          </cell>
          <cell r="O4323">
            <v>-0.01</v>
          </cell>
          <cell r="P4323">
            <v>-0.01</v>
          </cell>
          <cell r="Q4323">
            <v>-0.01</v>
          </cell>
          <cell r="R4323">
            <v>-0.01</v>
          </cell>
          <cell r="S4323">
            <v>60837.239999999976</v>
          </cell>
          <cell r="T4323" t="str">
            <v>USD</v>
          </cell>
          <cell r="U4323" t="str">
            <v>LIABILITIES</v>
          </cell>
          <cell r="V4323" t="str">
            <v>OTHER LIAB</v>
          </cell>
        </row>
        <row r="4324">
          <cell r="C4324" t="str">
            <v>LZ   G98530GUUSD</v>
          </cell>
          <cell r="D4324" t="str">
            <v>EF******</v>
          </cell>
          <cell r="E4324" t="str">
            <v>IC CLEARING</v>
          </cell>
          <cell r="F4324" t="str">
            <v>Balance Sheet</v>
          </cell>
          <cell r="G4324">
            <v>2491230.33</v>
          </cell>
          <cell r="H4324">
            <v>2557526.41</v>
          </cell>
          <cell r="I4324">
            <v>2435326.73</v>
          </cell>
          <cell r="J4324">
            <v>2346350.3199999998</v>
          </cell>
          <cell r="K4324">
            <v>2365583.31</v>
          </cell>
          <cell r="L4324">
            <v>2439987.34</v>
          </cell>
          <cell r="M4324">
            <v>988479.76</v>
          </cell>
          <cell r="N4324">
            <v>1581727.82</v>
          </cell>
          <cell r="O4324">
            <v>2690984.77</v>
          </cell>
          <cell r="P4324">
            <v>2617450.25</v>
          </cell>
          <cell r="Q4324">
            <v>2720603.56</v>
          </cell>
          <cell r="R4324">
            <v>2565733.0499999998</v>
          </cell>
          <cell r="S4324">
            <v>27800983.649999999</v>
          </cell>
          <cell r="T4324" t="str">
            <v>USD</v>
          </cell>
          <cell r="U4324" t="str">
            <v>EQUITY</v>
          </cell>
          <cell r="V4324" t="str">
            <v>EQUITY</v>
          </cell>
        </row>
        <row r="4325">
          <cell r="C4325" t="str">
            <v>LZ   H08630LZUSD</v>
          </cell>
          <cell r="D4325" t="str">
            <v>EC******</v>
          </cell>
          <cell r="E4325" t="str">
            <v>PROFIT EMPLOYED</v>
          </cell>
          <cell r="F4325" t="str">
            <v>Balance Sheet</v>
          </cell>
          <cell r="G4325">
            <v>-2924309.36</v>
          </cell>
          <cell r="H4325">
            <v>-2733333.85</v>
          </cell>
          <cell r="I4325">
            <v>-2736727.67</v>
          </cell>
          <cell r="J4325">
            <v>-2700891.54</v>
          </cell>
          <cell r="K4325">
            <v>-2727976.95</v>
          </cell>
          <cell r="L4325">
            <v>-2609716.5299999998</v>
          </cell>
          <cell r="M4325">
            <v>-2004813</v>
          </cell>
          <cell r="N4325">
            <v>-3071129.96</v>
          </cell>
          <cell r="O4325">
            <v>-3021114.68</v>
          </cell>
          <cell r="P4325">
            <v>-2994225.65</v>
          </cell>
          <cell r="Q4325">
            <v>-2923143.35</v>
          </cell>
          <cell r="R4325">
            <v>-2094922.1</v>
          </cell>
          <cell r="S4325">
            <v>-32542304.640000001</v>
          </cell>
          <cell r="T4325" t="str">
            <v>USD</v>
          </cell>
          <cell r="U4325" t="str">
            <v>EQUITY</v>
          </cell>
          <cell r="V4325" t="str">
            <v>EQUITY</v>
          </cell>
        </row>
        <row r="4326">
          <cell r="C4326" t="str">
            <v>MW   A0002003USD</v>
          </cell>
          <cell r="D4326" t="str">
            <v>CABB****</v>
          </cell>
          <cell r="E4326" t="str">
            <v>CASH</v>
          </cell>
          <cell r="F4326" t="str">
            <v>Balance Sheet</v>
          </cell>
          <cell r="G4326">
            <v>3027.06</v>
          </cell>
          <cell r="H4326">
            <v>3027.06</v>
          </cell>
          <cell r="I4326">
            <v>3027.06</v>
          </cell>
          <cell r="J4326">
            <v>3027.06</v>
          </cell>
          <cell r="K4326">
            <v>3027.06</v>
          </cell>
          <cell r="L4326">
            <v>3027.06</v>
          </cell>
          <cell r="M4326">
            <v>3027.06</v>
          </cell>
          <cell r="N4326">
            <v>3027.06</v>
          </cell>
          <cell r="O4326">
            <v>3027.06</v>
          </cell>
          <cell r="P4326">
            <v>3027.06</v>
          </cell>
          <cell r="Q4326">
            <v>3027.06</v>
          </cell>
          <cell r="R4326">
            <v>3611.87</v>
          </cell>
          <cell r="S4326">
            <v>36909.530000000006</v>
          </cell>
          <cell r="T4326" t="str">
            <v>USD</v>
          </cell>
          <cell r="U4326" t="str">
            <v>ASSETS</v>
          </cell>
          <cell r="V4326" t="str">
            <v>CURRENT ASSETS</v>
          </cell>
        </row>
        <row r="4327">
          <cell r="C4327" t="str">
            <v>MW   A00070MWUSD</v>
          </cell>
          <cell r="D4327" t="str">
            <v>CABB****</v>
          </cell>
          <cell r="E4327" t="str">
            <v>CASH</v>
          </cell>
          <cell r="F4327" t="str">
            <v>Balance Sheet</v>
          </cell>
          <cell r="G4327">
            <v>270865.58</v>
          </cell>
          <cell r="H4327">
            <v>355521.03</v>
          </cell>
          <cell r="I4327">
            <v>387438.03</v>
          </cell>
          <cell r="J4327">
            <v>222303.41</v>
          </cell>
          <cell r="K4327">
            <v>250754.25</v>
          </cell>
          <cell r="L4327">
            <v>177115.77</v>
          </cell>
          <cell r="M4327">
            <v>151173.54</v>
          </cell>
          <cell r="N4327">
            <v>157924.76</v>
          </cell>
          <cell r="O4327">
            <v>319188.28000000003</v>
          </cell>
          <cell r="P4327">
            <v>441927.87</v>
          </cell>
          <cell r="Q4327">
            <v>350800.17</v>
          </cell>
          <cell r="R4327">
            <v>493970.51</v>
          </cell>
          <cell r="S4327">
            <v>3578983.2</v>
          </cell>
          <cell r="T4327" t="str">
            <v>USD</v>
          </cell>
          <cell r="U4327" t="str">
            <v>ASSETS</v>
          </cell>
          <cell r="V4327" t="str">
            <v>CURRENT ASSETS</v>
          </cell>
        </row>
        <row r="4328">
          <cell r="C4328" t="str">
            <v>MW   A05140MW01USD</v>
          </cell>
          <cell r="D4328" t="str">
            <v>CABC****</v>
          </cell>
          <cell r="E4328" t="str">
            <v>CASH</v>
          </cell>
          <cell r="F4328" t="str">
            <v>Balance Sheet</v>
          </cell>
          <cell r="G4328">
            <v>197562.61</v>
          </cell>
          <cell r="H4328">
            <v>197562.61</v>
          </cell>
          <cell r="I4328">
            <v>197562.61</v>
          </cell>
          <cell r="J4328">
            <v>197562.61</v>
          </cell>
          <cell r="K4328">
            <v>197562.61</v>
          </cell>
          <cell r="L4328">
            <v>197562.61</v>
          </cell>
          <cell r="M4328">
            <v>197562.61</v>
          </cell>
          <cell r="N4328">
            <v>197562.61</v>
          </cell>
          <cell r="O4328">
            <v>197562.61</v>
          </cell>
          <cell r="P4328">
            <v>197562.61</v>
          </cell>
          <cell r="Q4328">
            <v>197562.61</v>
          </cell>
          <cell r="R4328">
            <v>197562.61</v>
          </cell>
          <cell r="S4328">
            <v>2370751.3199999994</v>
          </cell>
          <cell r="T4328" t="str">
            <v>USD</v>
          </cell>
          <cell r="U4328" t="str">
            <v>ASSETS</v>
          </cell>
          <cell r="V4328" t="str">
            <v>CURRENT ASSETS</v>
          </cell>
        </row>
        <row r="4329">
          <cell r="C4329" t="str">
            <v>MW   G576200101USD</v>
          </cell>
          <cell r="D4329" t="str">
            <v>DADM****</v>
          </cell>
          <cell r="E4329" t="str">
            <v>CON PAYABLES</v>
          </cell>
          <cell r="F4329" t="str">
            <v>Balance Sheet</v>
          </cell>
          <cell r="G4329">
            <v>13602.36</v>
          </cell>
          <cell r="H4329">
            <v>0</v>
          </cell>
          <cell r="I4329">
            <v>0</v>
          </cell>
          <cell r="J4329">
            <v>0</v>
          </cell>
          <cell r="K4329">
            <v>0</v>
          </cell>
          <cell r="L4329">
            <v>0</v>
          </cell>
          <cell r="M4329">
            <v>0</v>
          </cell>
          <cell r="N4329">
            <v>0</v>
          </cell>
          <cell r="O4329">
            <v>0</v>
          </cell>
          <cell r="P4329">
            <v>0</v>
          </cell>
          <cell r="Q4329">
            <v>-606.76</v>
          </cell>
          <cell r="R4329">
            <v>0</v>
          </cell>
          <cell r="S4329">
            <v>12995.6</v>
          </cell>
          <cell r="T4329" t="str">
            <v>USD</v>
          </cell>
          <cell r="U4329" t="str">
            <v>LIABILITIES</v>
          </cell>
          <cell r="V4329" t="str">
            <v>CURRENT LIAB</v>
          </cell>
        </row>
        <row r="4330">
          <cell r="C4330" t="str">
            <v>MW   G576500101USD</v>
          </cell>
          <cell r="D4330" t="str">
            <v>DADM****</v>
          </cell>
          <cell r="E4330" t="str">
            <v>CON PAYABLES</v>
          </cell>
          <cell r="F4330" t="str">
            <v>Balance Sheet</v>
          </cell>
          <cell r="G4330">
            <v>-10835.57</v>
          </cell>
          <cell r="H4330">
            <v>2766.76</v>
          </cell>
          <cell r="I4330">
            <v>0.01</v>
          </cell>
          <cell r="J4330">
            <v>0.01</v>
          </cell>
          <cell r="K4330">
            <v>0.01</v>
          </cell>
          <cell r="L4330">
            <v>0.01</v>
          </cell>
          <cell r="M4330">
            <v>0.01</v>
          </cell>
          <cell r="N4330">
            <v>0.01</v>
          </cell>
          <cell r="O4330">
            <v>0.01</v>
          </cell>
          <cell r="P4330">
            <v>0.01</v>
          </cell>
          <cell r="Q4330">
            <v>0.01</v>
          </cell>
          <cell r="R4330">
            <v>-606.75</v>
          </cell>
          <cell r="S4330">
            <v>-8675.4699999999975</v>
          </cell>
          <cell r="T4330" t="str">
            <v>USD</v>
          </cell>
          <cell r="U4330" t="str">
            <v>LIABILITIES</v>
          </cell>
          <cell r="V4330" t="str">
            <v>CURRENT LIAB</v>
          </cell>
        </row>
        <row r="4331">
          <cell r="C4331" t="str">
            <v>MW   G57650S301USD</v>
          </cell>
          <cell r="D4331" t="str">
            <v>DADM****</v>
          </cell>
          <cell r="E4331" t="str">
            <v>CON PAYABLES</v>
          </cell>
          <cell r="F4331" t="str">
            <v>Balance Sheet</v>
          </cell>
          <cell r="G4331">
            <v>0</v>
          </cell>
          <cell r="H4331">
            <v>0</v>
          </cell>
          <cell r="I4331">
            <v>0</v>
          </cell>
          <cell r="J4331">
            <v>0</v>
          </cell>
          <cell r="K4331">
            <v>0</v>
          </cell>
          <cell r="L4331">
            <v>0</v>
          </cell>
          <cell r="M4331">
            <v>0</v>
          </cell>
          <cell r="N4331">
            <v>-1657.6</v>
          </cell>
          <cell r="O4331">
            <v>0</v>
          </cell>
          <cell r="P4331">
            <v>0</v>
          </cell>
          <cell r="Q4331">
            <v>0</v>
          </cell>
          <cell r="R4331">
            <v>0</v>
          </cell>
          <cell r="S4331">
            <v>-1657.6</v>
          </cell>
          <cell r="T4331" t="str">
            <v>USD</v>
          </cell>
          <cell r="U4331" t="str">
            <v>LIABILITIES</v>
          </cell>
          <cell r="V4331" t="str">
            <v>CURRENT LIAB</v>
          </cell>
        </row>
        <row r="4332">
          <cell r="C4332" t="str">
            <v>MW   G98530S301USD</v>
          </cell>
          <cell r="D4332" t="str">
            <v>EF******</v>
          </cell>
          <cell r="E4332" t="str">
            <v>IC CLEARING</v>
          </cell>
          <cell r="F4332" t="str">
            <v>Balance Sheet</v>
          </cell>
          <cell r="G4332">
            <v>-840487.49</v>
          </cell>
          <cell r="H4332">
            <v>-851323.07</v>
          </cell>
          <cell r="I4332">
            <v>-848556.32</v>
          </cell>
          <cell r="J4332">
            <v>-848556.32</v>
          </cell>
          <cell r="K4332">
            <v>-848556.32</v>
          </cell>
          <cell r="L4332">
            <v>-848556.32</v>
          </cell>
          <cell r="M4332">
            <v>-848556.32</v>
          </cell>
          <cell r="N4332">
            <v>-848556.32</v>
          </cell>
          <cell r="O4332">
            <v>-850213.92</v>
          </cell>
          <cell r="P4332">
            <v>-850213.92</v>
          </cell>
          <cell r="Q4332">
            <v>-850213.92</v>
          </cell>
          <cell r="R4332">
            <v>-850213.92</v>
          </cell>
          <cell r="S4332">
            <v>-10184004.16</v>
          </cell>
          <cell r="T4332" t="str">
            <v>USD</v>
          </cell>
          <cell r="U4332" t="str">
            <v>EQUITY</v>
          </cell>
          <cell r="V4332" t="str">
            <v>EQUITY</v>
          </cell>
        </row>
        <row r="4333">
          <cell r="C4333" t="str">
            <v>MW   H08630MWUSD</v>
          </cell>
          <cell r="D4333" t="str">
            <v>EC******</v>
          </cell>
          <cell r="E4333" t="str">
            <v>PROFIT EMPLOYED</v>
          </cell>
          <cell r="F4333" t="str">
            <v>Balance Sheet</v>
          </cell>
          <cell r="G4333">
            <v>-1963014.09</v>
          </cell>
          <cell r="H4333">
            <v>-2113211.7000000002</v>
          </cell>
          <cell r="I4333">
            <v>-2264772.75</v>
          </cell>
          <cell r="J4333">
            <v>-2404104.3199999998</v>
          </cell>
          <cell r="K4333">
            <v>-2570215.31</v>
          </cell>
          <cell r="L4333">
            <v>-2695359.06</v>
          </cell>
          <cell r="M4333">
            <v>-2832506.05</v>
          </cell>
          <cell r="N4333">
            <v>-2967244.19</v>
          </cell>
          <cell r="O4333">
            <v>-3102726.2</v>
          </cell>
          <cell r="P4333">
            <v>-3197156.89</v>
          </cell>
          <cell r="Q4333">
            <v>-3272748.11</v>
          </cell>
          <cell r="R4333">
            <v>-3362693.19</v>
          </cell>
          <cell r="S4333">
            <v>-32745751.860000003</v>
          </cell>
          <cell r="T4333" t="str">
            <v>USD</v>
          </cell>
          <cell r="U4333" t="str">
            <v>EQUITY</v>
          </cell>
          <cell r="V4333" t="str">
            <v>EQUITY</v>
          </cell>
        </row>
        <row r="4334">
          <cell r="C4334" t="str">
            <v>O3   A00020718JUSD</v>
          </cell>
          <cell r="D4334" t="str">
            <v>CABB****</v>
          </cell>
          <cell r="E4334" t="str">
            <v>CASH</v>
          </cell>
          <cell r="F4334" t="str">
            <v>Balance Sheet</v>
          </cell>
          <cell r="G4334">
            <v>0.02</v>
          </cell>
          <cell r="H4334">
            <v>0.02</v>
          </cell>
          <cell r="I4334">
            <v>0.02</v>
          </cell>
          <cell r="J4334">
            <v>0.02</v>
          </cell>
          <cell r="K4334">
            <v>0.02</v>
          </cell>
          <cell r="L4334">
            <v>0.02</v>
          </cell>
          <cell r="M4334">
            <v>0.02</v>
          </cell>
          <cell r="N4334">
            <v>0.02</v>
          </cell>
          <cell r="O4334">
            <v>0.02</v>
          </cell>
          <cell r="P4334">
            <v>0.02</v>
          </cell>
          <cell r="Q4334">
            <v>0.02</v>
          </cell>
          <cell r="R4334">
            <v>0.02</v>
          </cell>
          <cell r="S4334">
            <v>0.23999999999999996</v>
          </cell>
          <cell r="T4334" t="str">
            <v>USD</v>
          </cell>
          <cell r="U4334" t="str">
            <v>ASSETS</v>
          </cell>
          <cell r="V4334" t="str">
            <v>CURRENT ASSETS</v>
          </cell>
        </row>
        <row r="4335">
          <cell r="C4335" t="str">
            <v>O3   A0004071USD</v>
          </cell>
          <cell r="D4335" t="str">
            <v>CABB****</v>
          </cell>
          <cell r="E4335" t="str">
            <v>CASH</v>
          </cell>
          <cell r="F4335" t="str">
            <v>Balance Sheet</v>
          </cell>
          <cell r="G4335">
            <v>834644.71</v>
          </cell>
          <cell r="H4335">
            <v>877431.62</v>
          </cell>
          <cell r="I4335">
            <v>386108.36</v>
          </cell>
          <cell r="J4335">
            <v>899261.78</v>
          </cell>
          <cell r="K4335">
            <v>538166.31999999995</v>
          </cell>
          <cell r="L4335">
            <v>1373266.4</v>
          </cell>
          <cell r="M4335">
            <v>1087097.3999999999</v>
          </cell>
          <cell r="N4335">
            <v>1936434.68</v>
          </cell>
          <cell r="O4335">
            <v>733918.34</v>
          </cell>
          <cell r="P4335">
            <v>931562.68</v>
          </cell>
          <cell r="Q4335">
            <v>1156420.52</v>
          </cell>
          <cell r="R4335">
            <v>1123498.8799999999</v>
          </cell>
          <cell r="S4335">
            <v>11877811.689999998</v>
          </cell>
          <cell r="T4335" t="str">
            <v>USD</v>
          </cell>
          <cell r="U4335" t="str">
            <v>ASSETS</v>
          </cell>
          <cell r="V4335" t="str">
            <v>CURRENT ASSETS</v>
          </cell>
        </row>
        <row r="4336">
          <cell r="C4336" t="str">
            <v>O3   A000407101USD</v>
          </cell>
          <cell r="D4336" t="str">
            <v>CABB****</v>
          </cell>
          <cell r="E4336" t="str">
            <v>CASH</v>
          </cell>
          <cell r="F4336" t="str">
            <v>Balance Sheet</v>
          </cell>
          <cell r="G4336">
            <v>1994.81</v>
          </cell>
          <cell r="H4336">
            <v>1853.98</v>
          </cell>
          <cell r="I4336">
            <v>7111.09</v>
          </cell>
          <cell r="J4336">
            <v>7465.51</v>
          </cell>
          <cell r="K4336">
            <v>7835.11</v>
          </cell>
          <cell r="L4336">
            <v>5125.9399999999996</v>
          </cell>
          <cell r="M4336">
            <v>1955.93</v>
          </cell>
          <cell r="N4336">
            <v>1206.1199999999999</v>
          </cell>
          <cell r="O4336">
            <v>503.08</v>
          </cell>
          <cell r="P4336">
            <v>92.68</v>
          </cell>
          <cell r="Q4336">
            <v>96.36</v>
          </cell>
          <cell r="R4336">
            <v>93.39</v>
          </cell>
          <cell r="S4336">
            <v>35334</v>
          </cell>
          <cell r="T4336" t="str">
            <v>USD</v>
          </cell>
          <cell r="U4336" t="str">
            <v>ASSETS</v>
          </cell>
          <cell r="V4336" t="str">
            <v>CURRENT ASSETS</v>
          </cell>
        </row>
        <row r="4337">
          <cell r="C4337" t="str">
            <v>O3   A000407102USD</v>
          </cell>
          <cell r="D4337" t="str">
            <v>CABB****</v>
          </cell>
          <cell r="E4337" t="str">
            <v>CASH</v>
          </cell>
          <cell r="F4337" t="str">
            <v>Balance Sheet</v>
          </cell>
          <cell r="G4337">
            <v>85631.62</v>
          </cell>
          <cell r="H4337">
            <v>79748.37</v>
          </cell>
          <cell r="I4337">
            <v>1035955.93</v>
          </cell>
          <cell r="J4337">
            <v>188295.32</v>
          </cell>
          <cell r="K4337">
            <v>197615.87</v>
          </cell>
          <cell r="L4337">
            <v>198894.3</v>
          </cell>
          <cell r="M4337">
            <v>213223.89</v>
          </cell>
          <cell r="N4337">
            <v>341322.27</v>
          </cell>
          <cell r="O4337">
            <v>-1214172.9099999999</v>
          </cell>
          <cell r="P4337">
            <v>341062.08</v>
          </cell>
          <cell r="Q4337">
            <v>354751.93</v>
          </cell>
          <cell r="R4337">
            <v>343957.52</v>
          </cell>
          <cell r="S4337">
            <v>2166286.19</v>
          </cell>
          <cell r="T4337" t="str">
            <v>USD</v>
          </cell>
          <cell r="U4337" t="str">
            <v>ASSETS</v>
          </cell>
          <cell r="V4337" t="str">
            <v>CURRENT ASSETS</v>
          </cell>
        </row>
        <row r="4338">
          <cell r="C4338" t="str">
            <v>O3   G37160O38JUSD</v>
          </cell>
          <cell r="D4338" t="str">
            <v>DACN****</v>
          </cell>
          <cell r="E4338" t="str">
            <v>WAGES</v>
          </cell>
          <cell r="F4338" t="str">
            <v>Balance Sheet</v>
          </cell>
          <cell r="G4338">
            <v>-22655.65</v>
          </cell>
          <cell r="H4338">
            <v>-21056.15</v>
          </cell>
          <cell r="I4338">
            <v>0.01</v>
          </cell>
          <cell r="J4338">
            <v>0.01</v>
          </cell>
          <cell r="K4338">
            <v>0.01</v>
          </cell>
          <cell r="L4338">
            <v>0.01</v>
          </cell>
          <cell r="M4338">
            <v>0.01</v>
          </cell>
          <cell r="N4338">
            <v>0.01</v>
          </cell>
          <cell r="O4338">
            <v>0.01</v>
          </cell>
          <cell r="P4338">
            <v>0.01</v>
          </cell>
          <cell r="Q4338">
            <v>0.01</v>
          </cell>
          <cell r="R4338">
            <v>0.01</v>
          </cell>
          <cell r="S4338">
            <v>-43711.699999999983</v>
          </cell>
          <cell r="T4338" t="str">
            <v>USD</v>
          </cell>
          <cell r="U4338" t="str">
            <v>LIABILITIES</v>
          </cell>
          <cell r="V4338" t="str">
            <v>CURRENT LIAB</v>
          </cell>
        </row>
        <row r="4339">
          <cell r="C4339" t="str">
            <v>O3   G372108JUSD</v>
          </cell>
          <cell r="D4339" t="str">
            <v>DACN****</v>
          </cell>
          <cell r="E4339" t="str">
            <v>WAGES</v>
          </cell>
          <cell r="F4339" t="str">
            <v>Balance Sheet</v>
          </cell>
          <cell r="G4339">
            <v>-0.02</v>
          </cell>
          <cell r="H4339">
            <v>-0.02</v>
          </cell>
          <cell r="I4339">
            <v>-0.02</v>
          </cell>
          <cell r="J4339">
            <v>-0.02</v>
          </cell>
          <cell r="K4339">
            <v>-0.02</v>
          </cell>
          <cell r="L4339">
            <v>-0.02</v>
          </cell>
          <cell r="M4339">
            <v>-0.02</v>
          </cell>
          <cell r="N4339">
            <v>-0.02</v>
          </cell>
          <cell r="O4339">
            <v>-0.02</v>
          </cell>
          <cell r="P4339">
            <v>-0.02</v>
          </cell>
          <cell r="Q4339">
            <v>-0.02</v>
          </cell>
          <cell r="R4339">
            <v>-0.02</v>
          </cell>
          <cell r="S4339">
            <v>-0.23999999999999996</v>
          </cell>
          <cell r="T4339" t="str">
            <v>USD</v>
          </cell>
          <cell r="U4339" t="str">
            <v>LIABILITIES</v>
          </cell>
          <cell r="V4339" t="str">
            <v>CURRENT LIAB</v>
          </cell>
        </row>
        <row r="4340">
          <cell r="C4340" t="str">
            <v>O3   G37230O303USD</v>
          </cell>
          <cell r="D4340" t="str">
            <v>DACI****</v>
          </cell>
          <cell r="E4340" t="str">
            <v>WAGES</v>
          </cell>
          <cell r="F4340" t="str">
            <v>Balance Sheet</v>
          </cell>
          <cell r="G4340">
            <v>0.01</v>
          </cell>
          <cell r="H4340">
            <v>0.01</v>
          </cell>
          <cell r="I4340">
            <v>0.01</v>
          </cell>
          <cell r="J4340">
            <v>0.01</v>
          </cell>
          <cell r="K4340">
            <v>0.01</v>
          </cell>
          <cell r="L4340">
            <v>0.01</v>
          </cell>
          <cell r="M4340">
            <v>0.01</v>
          </cell>
          <cell r="N4340">
            <v>0.01</v>
          </cell>
          <cell r="O4340">
            <v>0.01</v>
          </cell>
          <cell r="P4340">
            <v>0.01</v>
          </cell>
          <cell r="Q4340">
            <v>0.01</v>
          </cell>
          <cell r="R4340">
            <v>0.01</v>
          </cell>
          <cell r="S4340">
            <v>0.11999999999999998</v>
          </cell>
          <cell r="T4340" t="str">
            <v>USD</v>
          </cell>
          <cell r="U4340" t="str">
            <v>LIABILITIES</v>
          </cell>
          <cell r="V4340" t="str">
            <v>CURRENT LIAB</v>
          </cell>
        </row>
        <row r="4341">
          <cell r="C4341" t="str">
            <v>O3   G37260O3USD</v>
          </cell>
          <cell r="D4341" t="str">
            <v>DACJ****</v>
          </cell>
          <cell r="E4341" t="str">
            <v>WAGES</v>
          </cell>
          <cell r="F4341" t="str">
            <v>Balance Sheet</v>
          </cell>
          <cell r="G4341">
            <v>0.02</v>
          </cell>
          <cell r="H4341">
            <v>0.02</v>
          </cell>
          <cell r="I4341">
            <v>0.02</v>
          </cell>
          <cell r="J4341">
            <v>0.02</v>
          </cell>
          <cell r="K4341">
            <v>0.02</v>
          </cell>
          <cell r="L4341">
            <v>0.02</v>
          </cell>
          <cell r="M4341">
            <v>0.02</v>
          </cell>
          <cell r="N4341">
            <v>0.02</v>
          </cell>
          <cell r="O4341">
            <v>0.02</v>
          </cell>
          <cell r="P4341">
            <v>0.02</v>
          </cell>
          <cell r="Q4341">
            <v>0.02</v>
          </cell>
          <cell r="R4341">
            <v>0.02</v>
          </cell>
          <cell r="S4341">
            <v>0.23999999999999996</v>
          </cell>
          <cell r="T4341" t="str">
            <v>USD</v>
          </cell>
          <cell r="U4341" t="str">
            <v>LIABILITIES</v>
          </cell>
          <cell r="V4341" t="str">
            <v>CURRENT LIAB</v>
          </cell>
        </row>
        <row r="4342">
          <cell r="C4342" t="str">
            <v>O3   G47360108JUSD</v>
          </cell>
          <cell r="D4342" t="str">
            <v>DABBC***</v>
          </cell>
          <cell r="E4342" t="str">
            <v>ACCRUED</v>
          </cell>
          <cell r="F4342" t="str">
            <v>Balance Sheet</v>
          </cell>
          <cell r="G4342">
            <v>1.61</v>
          </cell>
          <cell r="H4342">
            <v>-23.4</v>
          </cell>
          <cell r="I4342">
            <v>-24.88</v>
          </cell>
          <cell r="J4342">
            <v>-27.75</v>
          </cell>
          <cell r="K4342">
            <v>0.04</v>
          </cell>
          <cell r="L4342">
            <v>0.04</v>
          </cell>
          <cell r="M4342">
            <v>0.04</v>
          </cell>
          <cell r="N4342">
            <v>0.04</v>
          </cell>
          <cell r="O4342">
            <v>172.98</v>
          </cell>
          <cell r="P4342">
            <v>174.63</v>
          </cell>
          <cell r="Q4342">
            <v>181.56</v>
          </cell>
          <cell r="R4342">
            <v>175.97</v>
          </cell>
          <cell r="S4342">
            <v>630.88</v>
          </cell>
          <cell r="T4342" t="str">
            <v>USD</v>
          </cell>
          <cell r="U4342" t="str">
            <v>LIABILITIES</v>
          </cell>
          <cell r="V4342" t="str">
            <v>CURRENT LIAB</v>
          </cell>
        </row>
        <row r="4343">
          <cell r="C4343" t="str">
            <v>O3   G57200O3USD</v>
          </cell>
          <cell r="D4343" t="str">
            <v>DABBDC**</v>
          </cell>
          <cell r="E4343" t="str">
            <v>ACCRUED</v>
          </cell>
          <cell r="F4343" t="str">
            <v>Balance Sheet</v>
          </cell>
          <cell r="G4343">
            <v>-25433.4</v>
          </cell>
          <cell r="H4343">
            <v>-25523.01</v>
          </cell>
          <cell r="I4343">
            <v>-54846.59</v>
          </cell>
          <cell r="J4343">
            <v>-32702.2</v>
          </cell>
          <cell r="K4343">
            <v>-11043.88</v>
          </cell>
          <cell r="L4343">
            <v>-13338.15</v>
          </cell>
          <cell r="M4343">
            <v>-16676.16</v>
          </cell>
          <cell r="N4343">
            <v>-19570.09</v>
          </cell>
          <cell r="O4343">
            <v>-34550.089999999997</v>
          </cell>
          <cell r="P4343">
            <v>-24440.14</v>
          </cell>
          <cell r="Q4343">
            <v>-27951.33</v>
          </cell>
          <cell r="R4343">
            <v>-1926.01</v>
          </cell>
          <cell r="S4343">
            <v>-288001.05000000005</v>
          </cell>
          <cell r="T4343" t="str">
            <v>USD</v>
          </cell>
          <cell r="U4343" t="str">
            <v>LIABILITIES</v>
          </cell>
          <cell r="V4343" t="str">
            <v>CURRENT LIAB</v>
          </cell>
        </row>
        <row r="4344">
          <cell r="C4344" t="str">
            <v>O3   G57550GU93USD</v>
          </cell>
          <cell r="D4344" t="str">
            <v>DADE****</v>
          </cell>
          <cell r="E4344" t="str">
            <v>CON PAYABLES</v>
          </cell>
          <cell r="F4344" t="str">
            <v>Balance Sheet</v>
          </cell>
          <cell r="G4344">
            <v>-0.02</v>
          </cell>
          <cell r="H4344">
            <v>-0.02</v>
          </cell>
          <cell r="I4344">
            <v>-0.02</v>
          </cell>
          <cell r="J4344">
            <v>-0.02</v>
          </cell>
          <cell r="K4344">
            <v>-0.02</v>
          </cell>
          <cell r="L4344">
            <v>-0.02</v>
          </cell>
          <cell r="M4344">
            <v>-0.02</v>
          </cell>
          <cell r="N4344">
            <v>-0.02</v>
          </cell>
          <cell r="O4344">
            <v>-0.02</v>
          </cell>
          <cell r="P4344">
            <v>-0.02</v>
          </cell>
          <cell r="Q4344">
            <v>-0.02</v>
          </cell>
          <cell r="R4344">
            <v>-0.02</v>
          </cell>
          <cell r="S4344">
            <v>-0.23999999999999996</v>
          </cell>
          <cell r="T4344" t="str">
            <v>USD</v>
          </cell>
          <cell r="U4344" t="str">
            <v>LIABILITIES</v>
          </cell>
          <cell r="V4344" t="str">
            <v>CURRENT LIAB</v>
          </cell>
        </row>
        <row r="4345">
          <cell r="C4345" t="str">
            <v>O3   G576000101USD</v>
          </cell>
          <cell r="D4345" t="str">
            <v>DADAB***</v>
          </cell>
          <cell r="E4345" t="str">
            <v>CON PAYABLES</v>
          </cell>
          <cell r="F4345" t="str">
            <v>Balance Sheet</v>
          </cell>
          <cell r="G4345">
            <v>-22281.87</v>
          </cell>
          <cell r="H4345">
            <v>-22281.87</v>
          </cell>
          <cell r="I4345">
            <v>-22281.87</v>
          </cell>
          <cell r="J4345">
            <v>-22281.87</v>
          </cell>
          <cell r="K4345">
            <v>-24575.48</v>
          </cell>
          <cell r="L4345">
            <v>-3739.25</v>
          </cell>
          <cell r="M4345">
            <v>956.83</v>
          </cell>
          <cell r="N4345">
            <v>716.53</v>
          </cell>
          <cell r="O4345">
            <v>716.53</v>
          </cell>
          <cell r="P4345">
            <v>716.53</v>
          </cell>
          <cell r="Q4345">
            <v>716.53</v>
          </cell>
          <cell r="R4345">
            <v>716.52</v>
          </cell>
          <cell r="S4345">
            <v>-112902.73999999999</v>
          </cell>
          <cell r="T4345" t="str">
            <v>USD</v>
          </cell>
          <cell r="U4345" t="str">
            <v>LIABILITIES</v>
          </cell>
          <cell r="V4345" t="str">
            <v>CURRENT LIAB</v>
          </cell>
        </row>
        <row r="4346">
          <cell r="C4346" t="str">
            <v>O3   G576003601USD</v>
          </cell>
          <cell r="D4346" t="str">
            <v>DADAB***</v>
          </cell>
          <cell r="E4346" t="str">
            <v>CON PAYABLES</v>
          </cell>
          <cell r="F4346" t="str">
            <v>Balance Sheet</v>
          </cell>
          <cell r="G4346">
            <v>0.01</v>
          </cell>
          <cell r="H4346">
            <v>0.01</v>
          </cell>
          <cell r="I4346">
            <v>0.01</v>
          </cell>
          <cell r="J4346">
            <v>0.01</v>
          </cell>
          <cell r="K4346">
            <v>0.01</v>
          </cell>
          <cell r="L4346">
            <v>0.01</v>
          </cell>
          <cell r="M4346">
            <v>0.01</v>
          </cell>
          <cell r="N4346">
            <v>0.01</v>
          </cell>
          <cell r="O4346">
            <v>0.01</v>
          </cell>
          <cell r="P4346">
            <v>0.01</v>
          </cell>
          <cell r="Q4346">
            <v>0.01</v>
          </cell>
          <cell r="R4346">
            <v>0.01</v>
          </cell>
          <cell r="S4346">
            <v>0.11999999999999998</v>
          </cell>
          <cell r="T4346" t="str">
            <v>USD</v>
          </cell>
          <cell r="U4346" t="str">
            <v>LIABILITIES</v>
          </cell>
          <cell r="V4346" t="str">
            <v>CURRENT LIAB</v>
          </cell>
        </row>
        <row r="4347">
          <cell r="C4347" t="str">
            <v>O3   G57600AX01USD</v>
          </cell>
          <cell r="D4347" t="str">
            <v>DADAB***</v>
          </cell>
          <cell r="E4347" t="str">
            <v>CON PAYABLES</v>
          </cell>
          <cell r="F4347" t="str">
            <v>Balance Sheet</v>
          </cell>
          <cell r="G4347">
            <v>0</v>
          </cell>
          <cell r="H4347">
            <v>-96059.7</v>
          </cell>
          <cell r="I4347">
            <v>78.61</v>
          </cell>
          <cell r="J4347">
            <v>-0.01</v>
          </cell>
          <cell r="K4347">
            <v>-0.01</v>
          </cell>
          <cell r="L4347">
            <v>-0.01</v>
          </cell>
          <cell r="M4347">
            <v>-0.01</v>
          </cell>
          <cell r="N4347">
            <v>-0.01</v>
          </cell>
          <cell r="O4347">
            <v>-0.01</v>
          </cell>
          <cell r="P4347">
            <v>-0.01</v>
          </cell>
          <cell r="Q4347">
            <v>-0.01</v>
          </cell>
          <cell r="R4347">
            <v>-0.01</v>
          </cell>
          <cell r="S4347">
            <v>-95981.179999999949</v>
          </cell>
          <cell r="T4347" t="str">
            <v>USD</v>
          </cell>
          <cell r="U4347" t="str">
            <v>LIABILITIES</v>
          </cell>
          <cell r="V4347" t="str">
            <v>CURRENT LIAB</v>
          </cell>
        </row>
        <row r="4348">
          <cell r="C4348" t="str">
            <v>O3   G57600BU01USD</v>
          </cell>
          <cell r="D4348" t="str">
            <v>DADAB***</v>
          </cell>
          <cell r="E4348" t="str">
            <v>CON PAYABLES</v>
          </cell>
          <cell r="F4348" t="str">
            <v>Balance Sheet</v>
          </cell>
          <cell r="G4348">
            <v>-0.01</v>
          </cell>
          <cell r="H4348">
            <v>-0.01</v>
          </cell>
          <cell r="I4348">
            <v>-0.01</v>
          </cell>
          <cell r="J4348">
            <v>-0.01</v>
          </cell>
          <cell r="K4348">
            <v>-0.01</v>
          </cell>
          <cell r="L4348">
            <v>-0.01</v>
          </cell>
          <cell r="M4348">
            <v>-0.01</v>
          </cell>
          <cell r="N4348">
            <v>-0.01</v>
          </cell>
          <cell r="O4348">
            <v>-0.01</v>
          </cell>
          <cell r="P4348">
            <v>-0.01</v>
          </cell>
          <cell r="Q4348">
            <v>-0.01</v>
          </cell>
          <cell r="R4348">
            <v>-0.01</v>
          </cell>
          <cell r="S4348">
            <v>-0.11999999999999998</v>
          </cell>
          <cell r="T4348" t="str">
            <v>USD</v>
          </cell>
          <cell r="U4348" t="str">
            <v>LIABILITIES</v>
          </cell>
          <cell r="V4348" t="str">
            <v>CURRENT LIAB</v>
          </cell>
        </row>
        <row r="4349">
          <cell r="C4349" t="str">
            <v>O3   G57600GU01USD</v>
          </cell>
          <cell r="D4349" t="str">
            <v>DADAB***</v>
          </cell>
          <cell r="E4349" t="str">
            <v>CON PAYABLES</v>
          </cell>
          <cell r="F4349" t="str">
            <v>Balance Sheet</v>
          </cell>
          <cell r="G4349">
            <v>-0.03</v>
          </cell>
          <cell r="H4349">
            <v>-0.03</v>
          </cell>
          <cell r="I4349">
            <v>-0.03</v>
          </cell>
          <cell r="J4349">
            <v>-0.03</v>
          </cell>
          <cell r="K4349">
            <v>-0.03</v>
          </cell>
          <cell r="L4349">
            <v>-0.03</v>
          </cell>
          <cell r="M4349">
            <v>-0.03</v>
          </cell>
          <cell r="N4349">
            <v>-0.03</v>
          </cell>
          <cell r="O4349">
            <v>-0.03</v>
          </cell>
          <cell r="P4349">
            <v>-0.03</v>
          </cell>
          <cell r="Q4349">
            <v>-0.03</v>
          </cell>
          <cell r="R4349">
            <v>-0.03</v>
          </cell>
          <cell r="S4349">
            <v>-0.3600000000000001</v>
          </cell>
          <cell r="T4349" t="str">
            <v>USD</v>
          </cell>
          <cell r="U4349" t="str">
            <v>LIABILITIES</v>
          </cell>
          <cell r="V4349" t="str">
            <v>CURRENT LIAB</v>
          </cell>
        </row>
        <row r="4350">
          <cell r="C4350" t="str">
            <v>O3   G57600GU03USD</v>
          </cell>
          <cell r="D4350" t="str">
            <v>DADE****</v>
          </cell>
          <cell r="E4350" t="str">
            <v>CON PAYABLES</v>
          </cell>
          <cell r="F4350" t="str">
            <v>Balance Sheet</v>
          </cell>
          <cell r="G4350">
            <v>0.06</v>
          </cell>
          <cell r="H4350">
            <v>0.06</v>
          </cell>
          <cell r="I4350">
            <v>0.06</v>
          </cell>
          <cell r="J4350">
            <v>0.06</v>
          </cell>
          <cell r="K4350">
            <v>0.06</v>
          </cell>
          <cell r="L4350">
            <v>0.06</v>
          </cell>
          <cell r="M4350">
            <v>0.06</v>
          </cell>
          <cell r="N4350">
            <v>0.06</v>
          </cell>
          <cell r="O4350">
            <v>0.06</v>
          </cell>
          <cell r="P4350">
            <v>0.06</v>
          </cell>
          <cell r="Q4350">
            <v>0.06</v>
          </cell>
          <cell r="R4350">
            <v>0.06</v>
          </cell>
          <cell r="S4350">
            <v>0.7200000000000002</v>
          </cell>
          <cell r="T4350" t="str">
            <v>USD</v>
          </cell>
          <cell r="U4350" t="str">
            <v>LIABILITIES</v>
          </cell>
          <cell r="V4350" t="str">
            <v>CURRENT LIAB</v>
          </cell>
        </row>
        <row r="4351">
          <cell r="C4351" t="str">
            <v>O3   G57600GU05USD</v>
          </cell>
          <cell r="D4351" t="str">
            <v>DADD****</v>
          </cell>
          <cell r="E4351" t="str">
            <v>CON PAYABLES</v>
          </cell>
          <cell r="F4351" t="str">
            <v>Balance Sheet</v>
          </cell>
          <cell r="G4351">
            <v>-0.03</v>
          </cell>
          <cell r="H4351">
            <v>-0.03</v>
          </cell>
          <cell r="I4351">
            <v>-0.03</v>
          </cell>
          <cell r="J4351">
            <v>-0.03</v>
          </cell>
          <cell r="K4351">
            <v>-0.03</v>
          </cell>
          <cell r="L4351">
            <v>-0.03</v>
          </cell>
          <cell r="M4351">
            <v>-0.03</v>
          </cell>
          <cell r="N4351">
            <v>-0.03</v>
          </cell>
          <cell r="O4351">
            <v>-0.03</v>
          </cell>
          <cell r="P4351">
            <v>-0.03</v>
          </cell>
          <cell r="Q4351">
            <v>-0.03</v>
          </cell>
          <cell r="R4351">
            <v>-0.03</v>
          </cell>
          <cell r="S4351">
            <v>-0.3600000000000001</v>
          </cell>
          <cell r="T4351" t="str">
            <v>USD</v>
          </cell>
          <cell r="U4351" t="str">
            <v>LIABILITIES</v>
          </cell>
          <cell r="V4351" t="str">
            <v>CURRENT LIAB</v>
          </cell>
        </row>
        <row r="4352">
          <cell r="C4352" t="str">
            <v>O3   G57600S301USD</v>
          </cell>
          <cell r="D4352" t="str">
            <v>DADAB***</v>
          </cell>
          <cell r="E4352" t="str">
            <v>CON PAYABLES</v>
          </cell>
          <cell r="F4352" t="str">
            <v>Balance Sheet</v>
          </cell>
          <cell r="G4352">
            <v>0</v>
          </cell>
          <cell r="H4352">
            <v>0</v>
          </cell>
          <cell r="I4352">
            <v>-137.86000000000001</v>
          </cell>
          <cell r="J4352">
            <v>-0.01</v>
          </cell>
          <cell r="K4352">
            <v>-0.01</v>
          </cell>
          <cell r="L4352">
            <v>-0.01</v>
          </cell>
          <cell r="M4352">
            <v>-0.01</v>
          </cell>
          <cell r="N4352">
            <v>-0.01</v>
          </cell>
          <cell r="O4352">
            <v>-0.01</v>
          </cell>
          <cell r="P4352">
            <v>-0.01</v>
          </cell>
          <cell r="Q4352">
            <v>-0.01</v>
          </cell>
          <cell r="R4352">
            <v>-0.01</v>
          </cell>
          <cell r="S4352">
            <v>-137.94999999999993</v>
          </cell>
          <cell r="T4352" t="str">
            <v>USD</v>
          </cell>
          <cell r="U4352" t="str">
            <v>LIABILITIES</v>
          </cell>
          <cell r="V4352" t="str">
            <v>CURRENT LIAB</v>
          </cell>
        </row>
        <row r="4353">
          <cell r="C4353" t="str">
            <v>O3   G576200101USD</v>
          </cell>
          <cell r="D4353" t="str">
            <v>DADM****</v>
          </cell>
          <cell r="E4353" t="str">
            <v>CON PAYABLES</v>
          </cell>
          <cell r="F4353" t="str">
            <v>Balance Sheet</v>
          </cell>
          <cell r="G4353">
            <v>-0.01</v>
          </cell>
          <cell r="H4353">
            <v>-0.01</v>
          </cell>
          <cell r="I4353">
            <v>-0.01</v>
          </cell>
          <cell r="J4353">
            <v>-0.01</v>
          </cell>
          <cell r="K4353">
            <v>2293.59</v>
          </cell>
          <cell r="L4353">
            <v>-20836.240000000002</v>
          </cell>
          <cell r="M4353">
            <v>-20836.23</v>
          </cell>
          <cell r="N4353">
            <v>0.01</v>
          </cell>
          <cell r="O4353">
            <v>0.01</v>
          </cell>
          <cell r="P4353">
            <v>0.01</v>
          </cell>
          <cell r="Q4353">
            <v>0.01</v>
          </cell>
          <cell r="R4353">
            <v>-8242.5499999999993</v>
          </cell>
          <cell r="S4353">
            <v>-47621.429999999993</v>
          </cell>
          <cell r="T4353" t="str">
            <v>USD</v>
          </cell>
          <cell r="U4353" t="str">
            <v>LIABILITIES</v>
          </cell>
          <cell r="V4353" t="str">
            <v>CURRENT LIAB</v>
          </cell>
        </row>
        <row r="4354">
          <cell r="C4354" t="str">
            <v>O3   G576200122USD</v>
          </cell>
          <cell r="D4354" t="str">
            <v>DADM****</v>
          </cell>
          <cell r="E4354" t="str">
            <v>CON PAYABLES</v>
          </cell>
          <cell r="F4354" t="str">
            <v>Balance Sheet</v>
          </cell>
          <cell r="G4354">
            <v>0.02</v>
          </cell>
          <cell r="H4354">
            <v>0.02</v>
          </cell>
          <cell r="I4354">
            <v>0.02</v>
          </cell>
          <cell r="J4354">
            <v>0.02</v>
          </cell>
          <cell r="K4354">
            <v>0.01</v>
          </cell>
          <cell r="L4354">
            <v>0.01</v>
          </cell>
          <cell r="M4354">
            <v>0.01</v>
          </cell>
          <cell r="N4354">
            <v>0.01</v>
          </cell>
          <cell r="O4354">
            <v>0.01</v>
          </cell>
          <cell r="P4354">
            <v>0.01</v>
          </cell>
          <cell r="Q4354">
            <v>0.01</v>
          </cell>
          <cell r="R4354">
            <v>0.01</v>
          </cell>
          <cell r="S4354">
            <v>0.16</v>
          </cell>
          <cell r="T4354" t="str">
            <v>USD</v>
          </cell>
          <cell r="U4354" t="str">
            <v>LIABILITIES</v>
          </cell>
          <cell r="V4354" t="str">
            <v>CURRENT LIAB</v>
          </cell>
        </row>
        <row r="4355">
          <cell r="C4355" t="str">
            <v>O3   G576203601USD</v>
          </cell>
          <cell r="D4355" t="str">
            <v>DADM****</v>
          </cell>
          <cell r="E4355" t="str">
            <v>CON PAYABLES</v>
          </cell>
          <cell r="F4355" t="str">
            <v>Balance Sheet</v>
          </cell>
          <cell r="G4355">
            <v>-0.04</v>
          </cell>
          <cell r="H4355">
            <v>-0.04</v>
          </cell>
          <cell r="I4355">
            <v>-0.04</v>
          </cell>
          <cell r="J4355">
            <v>-0.04</v>
          </cell>
          <cell r="K4355">
            <v>-0.04</v>
          </cell>
          <cell r="L4355">
            <v>-0.04</v>
          </cell>
          <cell r="M4355">
            <v>-0.04</v>
          </cell>
          <cell r="N4355">
            <v>-0.04</v>
          </cell>
          <cell r="O4355">
            <v>-0.04</v>
          </cell>
          <cell r="P4355">
            <v>-0.04</v>
          </cell>
          <cell r="Q4355">
            <v>-0.04</v>
          </cell>
          <cell r="R4355">
            <v>-0.04</v>
          </cell>
          <cell r="S4355">
            <v>-0.47999999999999993</v>
          </cell>
          <cell r="T4355" t="str">
            <v>USD</v>
          </cell>
          <cell r="U4355" t="str">
            <v>LIABILITIES</v>
          </cell>
          <cell r="V4355" t="str">
            <v>CURRENT LIAB</v>
          </cell>
        </row>
        <row r="4356">
          <cell r="C4356" t="str">
            <v>O3   G57620AX01USD</v>
          </cell>
          <cell r="D4356" t="str">
            <v>DADM****</v>
          </cell>
          <cell r="E4356" t="str">
            <v>CON PAYABLES</v>
          </cell>
          <cell r="F4356" t="str">
            <v>Balance Sheet</v>
          </cell>
          <cell r="G4356">
            <v>0.02</v>
          </cell>
          <cell r="H4356">
            <v>0.02</v>
          </cell>
          <cell r="I4356">
            <v>0.02</v>
          </cell>
          <cell r="J4356">
            <v>0.02</v>
          </cell>
          <cell r="K4356">
            <v>0.02</v>
          </cell>
          <cell r="L4356">
            <v>0.02</v>
          </cell>
          <cell r="M4356">
            <v>0.02</v>
          </cell>
          <cell r="N4356">
            <v>0.02</v>
          </cell>
          <cell r="O4356">
            <v>0.02</v>
          </cell>
          <cell r="P4356">
            <v>0.02</v>
          </cell>
          <cell r="Q4356">
            <v>0.02</v>
          </cell>
          <cell r="R4356">
            <v>0.02</v>
          </cell>
          <cell r="S4356">
            <v>0.23999999999999996</v>
          </cell>
          <cell r="T4356" t="str">
            <v>USD</v>
          </cell>
          <cell r="U4356" t="str">
            <v>LIABILITIES</v>
          </cell>
          <cell r="V4356" t="str">
            <v>CURRENT LIAB</v>
          </cell>
        </row>
        <row r="4357">
          <cell r="C4357" t="str">
            <v>O3   G57620AX93USD</v>
          </cell>
          <cell r="D4357" t="str">
            <v>DADM****</v>
          </cell>
          <cell r="E4357" t="str">
            <v>CON PAYABLES</v>
          </cell>
          <cell r="F4357" t="str">
            <v>Balance Sheet</v>
          </cell>
          <cell r="G4357">
            <v>-100660.32</v>
          </cell>
          <cell r="H4357">
            <v>93791.03</v>
          </cell>
          <cell r="I4357">
            <v>77976.66</v>
          </cell>
          <cell r="J4357">
            <v>143.37</v>
          </cell>
          <cell r="K4357">
            <v>-0.01</v>
          </cell>
          <cell r="L4357">
            <v>-0.01</v>
          </cell>
          <cell r="M4357">
            <v>-0.01</v>
          </cell>
          <cell r="N4357">
            <v>-0.01</v>
          </cell>
          <cell r="O4357">
            <v>-0.01</v>
          </cell>
          <cell r="P4357">
            <v>-0.01</v>
          </cell>
          <cell r="Q4357">
            <v>-0.01</v>
          </cell>
          <cell r="R4357">
            <v>-515744.09</v>
          </cell>
          <cell r="S4357">
            <v>-444493.42</v>
          </cell>
          <cell r="T4357" t="str">
            <v>USD</v>
          </cell>
          <cell r="U4357" t="str">
            <v>LIABILITIES</v>
          </cell>
          <cell r="V4357" t="str">
            <v>CURRENT LIAB</v>
          </cell>
        </row>
        <row r="4358">
          <cell r="C4358" t="str">
            <v>O3   G57620S301USD</v>
          </cell>
          <cell r="D4358" t="str">
            <v>DADM****</v>
          </cell>
          <cell r="E4358" t="str">
            <v>CON PAYABLES</v>
          </cell>
          <cell r="F4358" t="str">
            <v>Balance Sheet</v>
          </cell>
          <cell r="G4358">
            <v>-2087.94</v>
          </cell>
          <cell r="H4358">
            <v>-2087.9499999999998</v>
          </cell>
          <cell r="I4358">
            <v>-0.01</v>
          </cell>
          <cell r="J4358">
            <v>-0.01</v>
          </cell>
          <cell r="K4358">
            <v>-0.01</v>
          </cell>
          <cell r="L4358">
            <v>-0.01</v>
          </cell>
          <cell r="M4358">
            <v>-0.01</v>
          </cell>
          <cell r="N4358">
            <v>-0.01</v>
          </cell>
          <cell r="O4358">
            <v>-0.01</v>
          </cell>
          <cell r="P4358">
            <v>-0.01</v>
          </cell>
          <cell r="Q4358">
            <v>-0.01</v>
          </cell>
          <cell r="R4358">
            <v>-209646.01</v>
          </cell>
          <cell r="S4358">
            <v>-213821.99000000002</v>
          </cell>
          <cell r="T4358" t="str">
            <v>USD</v>
          </cell>
          <cell r="U4358" t="str">
            <v>LIABILITIES</v>
          </cell>
          <cell r="V4358" t="str">
            <v>CURRENT LIAB</v>
          </cell>
        </row>
        <row r="4359">
          <cell r="C4359" t="str">
            <v>O3   G576500101USD</v>
          </cell>
          <cell r="D4359" t="str">
            <v>DADAB***</v>
          </cell>
          <cell r="E4359" t="str">
            <v>CON PAYABLES</v>
          </cell>
          <cell r="F4359" t="str">
            <v>Balance Sheet</v>
          </cell>
          <cell r="G4359">
            <v>-0.01</v>
          </cell>
          <cell r="H4359">
            <v>-0.01</v>
          </cell>
          <cell r="I4359">
            <v>-0.01</v>
          </cell>
          <cell r="J4359">
            <v>-0.01</v>
          </cell>
          <cell r="K4359">
            <v>-0.01</v>
          </cell>
          <cell r="L4359">
            <v>-0.01</v>
          </cell>
          <cell r="M4359">
            <v>-0.01</v>
          </cell>
          <cell r="N4359">
            <v>-0.01</v>
          </cell>
          <cell r="O4359">
            <v>-0.01</v>
          </cell>
          <cell r="P4359">
            <v>-0.01</v>
          </cell>
          <cell r="Q4359">
            <v>-0.01</v>
          </cell>
          <cell r="R4359">
            <v>-0.01</v>
          </cell>
          <cell r="S4359">
            <v>-0.11999999999999998</v>
          </cell>
          <cell r="T4359" t="str">
            <v>USD</v>
          </cell>
          <cell r="U4359" t="str">
            <v>LIABILITIES</v>
          </cell>
          <cell r="V4359" t="str">
            <v>CURRENT LIAB</v>
          </cell>
        </row>
        <row r="4360">
          <cell r="C4360" t="str">
            <v>O3   G57650S301USD</v>
          </cell>
          <cell r="D4360" t="str">
            <v>DADAB***</v>
          </cell>
          <cell r="E4360" t="str">
            <v>CON PAYABLES</v>
          </cell>
          <cell r="F4360" t="str">
            <v>Balance Sheet</v>
          </cell>
          <cell r="G4360">
            <v>0</v>
          </cell>
          <cell r="H4360">
            <v>0</v>
          </cell>
          <cell r="I4360">
            <v>0</v>
          </cell>
          <cell r="J4360">
            <v>0</v>
          </cell>
          <cell r="K4360">
            <v>0</v>
          </cell>
          <cell r="L4360">
            <v>0</v>
          </cell>
          <cell r="M4360">
            <v>0</v>
          </cell>
          <cell r="N4360">
            <v>0</v>
          </cell>
          <cell r="O4360">
            <v>-1456.45</v>
          </cell>
          <cell r="P4360">
            <v>-1456.45</v>
          </cell>
          <cell r="Q4360">
            <v>-1456.45</v>
          </cell>
          <cell r="R4360">
            <v>-1456.45</v>
          </cell>
          <cell r="S4360">
            <v>-5825.8</v>
          </cell>
          <cell r="T4360" t="str">
            <v>USD</v>
          </cell>
          <cell r="U4360" t="str">
            <v>LIABILITIES</v>
          </cell>
          <cell r="V4360" t="str">
            <v>CURRENT LIAB</v>
          </cell>
        </row>
        <row r="4361">
          <cell r="C4361" t="str">
            <v>O3   G57700O3USD</v>
          </cell>
          <cell r="D4361" t="str">
            <v>DAFC****</v>
          </cell>
          <cell r="E4361" t="str">
            <v>OTHER</v>
          </cell>
          <cell r="F4361" t="str">
            <v>Balance Sheet</v>
          </cell>
          <cell r="G4361">
            <v>0.01</v>
          </cell>
          <cell r="H4361">
            <v>0.01</v>
          </cell>
          <cell r="I4361">
            <v>0.01</v>
          </cell>
          <cell r="J4361">
            <v>0.01</v>
          </cell>
          <cell r="K4361">
            <v>0.01</v>
          </cell>
          <cell r="L4361">
            <v>0.01</v>
          </cell>
          <cell r="M4361">
            <v>0.01</v>
          </cell>
          <cell r="N4361">
            <v>0.01</v>
          </cell>
          <cell r="O4361">
            <v>0.01</v>
          </cell>
          <cell r="P4361">
            <v>0.01</v>
          </cell>
          <cell r="Q4361">
            <v>0.01</v>
          </cell>
          <cell r="R4361">
            <v>0.01</v>
          </cell>
          <cell r="S4361">
            <v>0.11999999999999998</v>
          </cell>
          <cell r="T4361" t="str">
            <v>USD</v>
          </cell>
          <cell r="U4361" t="str">
            <v>LIABILITIES</v>
          </cell>
          <cell r="V4361" t="str">
            <v>CURRENT LIAB</v>
          </cell>
        </row>
        <row r="4362">
          <cell r="C4362" t="str">
            <v>O3   H08610O3USD</v>
          </cell>
          <cell r="D4362" t="str">
            <v>EBA*****</v>
          </cell>
          <cell r="E4362" t="str">
            <v>STOCK</v>
          </cell>
          <cell r="F4362" t="str">
            <v>Balance Sheet</v>
          </cell>
          <cell r="G4362">
            <v>-2030662.75</v>
          </cell>
          <cell r="H4362">
            <v>-2030662.75</v>
          </cell>
          <cell r="I4362">
            <v>-2030662.75</v>
          </cell>
          <cell r="J4362">
            <v>-2030662.75</v>
          </cell>
          <cell r="K4362">
            <v>-2030662.75</v>
          </cell>
          <cell r="L4362">
            <v>-2030662.75</v>
          </cell>
          <cell r="M4362">
            <v>-2030662.75</v>
          </cell>
          <cell r="N4362">
            <v>-2030662.75</v>
          </cell>
          <cell r="O4362">
            <v>-2030662.75</v>
          </cell>
          <cell r="P4362">
            <v>-2030662.75</v>
          </cell>
          <cell r="Q4362">
            <v>-2030662.75</v>
          </cell>
          <cell r="R4362">
            <v>-2030662.75</v>
          </cell>
          <cell r="S4362">
            <v>-24367953</v>
          </cell>
          <cell r="T4362" t="str">
            <v>USD</v>
          </cell>
          <cell r="U4362" t="str">
            <v>EQUITY</v>
          </cell>
          <cell r="V4362" t="str">
            <v>EQUITY</v>
          </cell>
        </row>
        <row r="4363">
          <cell r="C4363" t="str">
            <v>O3   H08630O3USD</v>
          </cell>
          <cell r="D4363" t="str">
            <v>EC******</v>
          </cell>
          <cell r="E4363" t="str">
            <v>PROFIT EMPLOYED</v>
          </cell>
          <cell r="F4363" t="str">
            <v>Balance Sheet</v>
          </cell>
          <cell r="G4363">
            <v>-6911907.1600000001</v>
          </cell>
          <cell r="H4363">
            <v>-6706295.9400000004</v>
          </cell>
          <cell r="I4363">
            <v>-7156720.2400000002</v>
          </cell>
          <cell r="J4363">
            <v>-7574760.0700000003</v>
          </cell>
          <cell r="K4363">
            <v>-8044845.6500000004</v>
          </cell>
          <cell r="L4363">
            <v>-8239232.3899999997</v>
          </cell>
          <cell r="M4363">
            <v>-9032468.9000000004</v>
          </cell>
          <cell r="N4363">
            <v>-9422671.4299999997</v>
          </cell>
          <cell r="O4363">
            <v>-9492595.2899999991</v>
          </cell>
          <cell r="P4363">
            <v>-9795072.9299999997</v>
          </cell>
          <cell r="Q4363">
            <v>-10303226.66</v>
          </cell>
          <cell r="R4363">
            <v>-9367744.5299999993</v>
          </cell>
          <cell r="S4363">
            <v>-102047541.19</v>
          </cell>
          <cell r="T4363" t="str">
            <v>USD</v>
          </cell>
          <cell r="U4363" t="str">
            <v>EQUITY</v>
          </cell>
          <cell r="V4363" t="str">
            <v>EQUITY</v>
          </cell>
        </row>
        <row r="4364">
          <cell r="C4364" t="str">
            <v>O4   A00020967JUSD</v>
          </cell>
          <cell r="D4364" t="str">
            <v>CABB****</v>
          </cell>
          <cell r="E4364" t="str">
            <v>CASH</v>
          </cell>
          <cell r="F4364" t="str">
            <v>Balance Sheet</v>
          </cell>
          <cell r="G4364">
            <v>0</v>
          </cell>
          <cell r="H4364">
            <v>0</v>
          </cell>
          <cell r="I4364">
            <v>0</v>
          </cell>
          <cell r="J4364">
            <v>0</v>
          </cell>
          <cell r="K4364">
            <v>0.01</v>
          </cell>
          <cell r="L4364">
            <v>0.01</v>
          </cell>
          <cell r="M4364">
            <v>0.01</v>
          </cell>
          <cell r="N4364">
            <v>0.01</v>
          </cell>
          <cell r="O4364">
            <v>0.01</v>
          </cell>
          <cell r="P4364">
            <v>0.01</v>
          </cell>
          <cell r="Q4364">
            <v>0.01</v>
          </cell>
          <cell r="R4364">
            <v>0.01</v>
          </cell>
          <cell r="S4364">
            <v>0.08</v>
          </cell>
          <cell r="T4364" t="str">
            <v>USD</v>
          </cell>
          <cell r="U4364" t="str">
            <v>ASSETS</v>
          </cell>
          <cell r="V4364" t="str">
            <v>CURRENT ASSETS</v>
          </cell>
        </row>
        <row r="4365">
          <cell r="C4365" t="str">
            <v>O4   A0004001USD</v>
          </cell>
          <cell r="D4365" t="str">
            <v>CABB****</v>
          </cell>
          <cell r="E4365" t="str">
            <v>CASH</v>
          </cell>
          <cell r="F4365" t="str">
            <v>Balance Sheet</v>
          </cell>
          <cell r="G4365">
            <v>-0.01</v>
          </cell>
          <cell r="H4365">
            <v>-0.01</v>
          </cell>
          <cell r="I4365">
            <v>-0.01</v>
          </cell>
          <cell r="J4365">
            <v>-0.01</v>
          </cell>
          <cell r="K4365">
            <v>-0.01</v>
          </cell>
          <cell r="L4365">
            <v>-0.01</v>
          </cell>
          <cell r="M4365">
            <v>-0.01</v>
          </cell>
          <cell r="N4365">
            <v>-0.01</v>
          </cell>
          <cell r="O4365">
            <v>-0.01</v>
          </cell>
          <cell r="P4365">
            <v>-0.01</v>
          </cell>
          <cell r="Q4365">
            <v>-0.01</v>
          </cell>
          <cell r="R4365">
            <v>-0.01</v>
          </cell>
          <cell r="S4365">
            <v>-0.11999999999999998</v>
          </cell>
          <cell r="T4365" t="str">
            <v>USD</v>
          </cell>
          <cell r="U4365" t="str">
            <v>ASSETS</v>
          </cell>
          <cell r="V4365" t="str">
            <v>CURRENT ASSETS</v>
          </cell>
        </row>
        <row r="4366">
          <cell r="C4366" t="str">
            <v>O4   A000400101USD</v>
          </cell>
          <cell r="D4366" t="str">
            <v>CABB****</v>
          </cell>
          <cell r="E4366" t="str">
            <v>CASH</v>
          </cell>
          <cell r="F4366" t="str">
            <v>Balance Sheet</v>
          </cell>
          <cell r="G4366">
            <v>9223.83</v>
          </cell>
          <cell r="H4366">
            <v>2023.6</v>
          </cell>
          <cell r="I4366">
            <v>75184.789999999994</v>
          </cell>
          <cell r="J4366">
            <v>-68.290000000000006</v>
          </cell>
          <cell r="K4366">
            <v>5956.15</v>
          </cell>
          <cell r="L4366">
            <v>35565.58</v>
          </cell>
          <cell r="M4366">
            <v>1476.51</v>
          </cell>
          <cell r="N4366">
            <v>303207.53999999998</v>
          </cell>
          <cell r="O4366">
            <v>-6.86</v>
          </cell>
          <cell r="P4366">
            <v>3187.63</v>
          </cell>
          <cell r="Q4366">
            <v>10758.05</v>
          </cell>
          <cell r="R4366">
            <v>4297.3900000000003</v>
          </cell>
          <cell r="S4366">
            <v>450805.92</v>
          </cell>
          <cell r="T4366" t="str">
            <v>USD</v>
          </cell>
          <cell r="U4366" t="str">
            <v>ASSETS</v>
          </cell>
          <cell r="V4366" t="str">
            <v>CURRENT ASSETS</v>
          </cell>
        </row>
        <row r="4367">
          <cell r="C4367" t="str">
            <v>O4   A000409301USD</v>
          </cell>
          <cell r="D4367" t="str">
            <v>CABB****</v>
          </cell>
          <cell r="E4367" t="str">
            <v>CASH</v>
          </cell>
          <cell r="F4367" t="str">
            <v>Balance Sheet</v>
          </cell>
          <cell r="G4367">
            <v>-0.04</v>
          </cell>
          <cell r="H4367">
            <v>-0.04</v>
          </cell>
          <cell r="I4367">
            <v>-0.04</v>
          </cell>
          <cell r="J4367">
            <v>-0.04</v>
          </cell>
          <cell r="K4367">
            <v>-0.03</v>
          </cell>
          <cell r="L4367">
            <v>-0.03</v>
          </cell>
          <cell r="M4367">
            <v>-0.03</v>
          </cell>
          <cell r="N4367">
            <v>-0.03</v>
          </cell>
          <cell r="O4367">
            <v>-0.03</v>
          </cell>
          <cell r="P4367">
            <v>-0.03</v>
          </cell>
          <cell r="Q4367">
            <v>-0.03</v>
          </cell>
          <cell r="R4367">
            <v>-0.03</v>
          </cell>
          <cell r="S4367">
            <v>-0.40000000000000013</v>
          </cell>
          <cell r="T4367" t="str">
            <v>USD</v>
          </cell>
          <cell r="U4367" t="str">
            <v>ASSETS</v>
          </cell>
          <cell r="V4367" t="str">
            <v>CURRENT ASSETS</v>
          </cell>
        </row>
        <row r="4368">
          <cell r="C4368" t="str">
            <v>O4   A0004096USD</v>
          </cell>
          <cell r="D4368" t="str">
            <v>CABB****</v>
          </cell>
          <cell r="E4368" t="str">
            <v>CASH</v>
          </cell>
          <cell r="F4368" t="str">
            <v>Balance Sheet</v>
          </cell>
          <cell r="G4368">
            <v>0.08</v>
          </cell>
          <cell r="H4368">
            <v>0.08</v>
          </cell>
          <cell r="I4368">
            <v>0.08</v>
          </cell>
          <cell r="J4368">
            <v>0.08</v>
          </cell>
          <cell r="K4368">
            <v>0.08</v>
          </cell>
          <cell r="L4368">
            <v>0.08</v>
          </cell>
          <cell r="M4368">
            <v>0.08</v>
          </cell>
          <cell r="N4368">
            <v>0.08</v>
          </cell>
          <cell r="O4368">
            <v>0.08</v>
          </cell>
          <cell r="P4368">
            <v>0.08</v>
          </cell>
          <cell r="Q4368">
            <v>0.08</v>
          </cell>
          <cell r="R4368">
            <v>0.08</v>
          </cell>
          <cell r="S4368">
            <v>0.95999999999999985</v>
          </cell>
          <cell r="T4368" t="str">
            <v>USD</v>
          </cell>
          <cell r="U4368" t="str">
            <v>ASSETS</v>
          </cell>
          <cell r="V4368" t="str">
            <v>CURRENT ASSETS</v>
          </cell>
        </row>
        <row r="4369">
          <cell r="C4369" t="str">
            <v>O4   A000409601USD</v>
          </cell>
          <cell r="D4369" t="str">
            <v>CABB****</v>
          </cell>
          <cell r="E4369" t="str">
            <v>CASH</v>
          </cell>
          <cell r="F4369" t="str">
            <v>Balance Sheet</v>
          </cell>
          <cell r="G4369">
            <v>330848.92</v>
          </cell>
          <cell r="H4369">
            <v>337867.87</v>
          </cell>
          <cell r="I4369">
            <v>337928.13</v>
          </cell>
          <cell r="J4369">
            <v>81637.289999999994</v>
          </cell>
          <cell r="K4369">
            <v>409893.8</v>
          </cell>
          <cell r="L4369">
            <v>502945.35</v>
          </cell>
          <cell r="M4369">
            <v>115375.72</v>
          </cell>
          <cell r="N4369">
            <v>146479.87</v>
          </cell>
          <cell r="O4369">
            <v>205783.09</v>
          </cell>
          <cell r="P4369">
            <v>73927.7</v>
          </cell>
          <cell r="Q4369">
            <v>543548.22</v>
          </cell>
          <cell r="R4369">
            <v>421251.03</v>
          </cell>
          <cell r="S4369">
            <v>3507486.99</v>
          </cell>
          <cell r="T4369" t="str">
            <v>USD</v>
          </cell>
          <cell r="U4369" t="str">
            <v>ASSETS</v>
          </cell>
          <cell r="V4369" t="str">
            <v>CURRENT ASSETS</v>
          </cell>
        </row>
        <row r="4370">
          <cell r="C4370" t="str">
            <v>O4   G372107JUSD</v>
          </cell>
          <cell r="D4370" t="str">
            <v>DACN****</v>
          </cell>
          <cell r="E4370" t="str">
            <v>WAGES</v>
          </cell>
          <cell r="F4370" t="str">
            <v>Balance Sheet</v>
          </cell>
          <cell r="G4370">
            <v>651.16999999999996</v>
          </cell>
          <cell r="H4370">
            <v>-2152.37</v>
          </cell>
          <cell r="I4370">
            <v>-2754.19</v>
          </cell>
          <cell r="J4370">
            <v>-3025.77</v>
          </cell>
          <cell r="K4370">
            <v>-3980.39</v>
          </cell>
          <cell r="L4370">
            <v>-7300.57</v>
          </cell>
          <cell r="M4370">
            <v>-2740.81</v>
          </cell>
          <cell r="N4370">
            <v>-338.25</v>
          </cell>
          <cell r="O4370">
            <v>-2274.9499999999998</v>
          </cell>
          <cell r="P4370">
            <v>226.12</v>
          </cell>
          <cell r="Q4370">
            <v>261.52999999999997</v>
          </cell>
          <cell r="R4370">
            <v>1756.02</v>
          </cell>
          <cell r="S4370">
            <v>-21672.460000000003</v>
          </cell>
          <cell r="T4370" t="str">
            <v>USD</v>
          </cell>
          <cell r="U4370" t="str">
            <v>LIABILITIES</v>
          </cell>
          <cell r="V4370" t="str">
            <v>CURRENT LIAB</v>
          </cell>
        </row>
        <row r="4371">
          <cell r="C4371" t="str">
            <v>O4   G37260O4USD</v>
          </cell>
          <cell r="D4371" t="str">
            <v>DACJ****</v>
          </cell>
          <cell r="E4371" t="str">
            <v>WAGES</v>
          </cell>
          <cell r="F4371" t="str">
            <v>Balance Sheet</v>
          </cell>
          <cell r="G4371">
            <v>-11745.22</v>
          </cell>
          <cell r="H4371">
            <v>0.03</v>
          </cell>
          <cell r="I4371">
            <v>0.03</v>
          </cell>
          <cell r="J4371">
            <v>0.03</v>
          </cell>
          <cell r="K4371">
            <v>0.03</v>
          </cell>
          <cell r="L4371">
            <v>0.03</v>
          </cell>
          <cell r="M4371">
            <v>0.03</v>
          </cell>
          <cell r="N4371">
            <v>0.03</v>
          </cell>
          <cell r="O4371">
            <v>0.03</v>
          </cell>
          <cell r="P4371">
            <v>0.03</v>
          </cell>
          <cell r="Q4371">
            <v>0.03</v>
          </cell>
          <cell r="R4371">
            <v>0.03</v>
          </cell>
          <cell r="S4371">
            <v>-11744.889999999992</v>
          </cell>
          <cell r="T4371" t="str">
            <v>USD</v>
          </cell>
          <cell r="U4371" t="str">
            <v>LIABILITIES</v>
          </cell>
          <cell r="V4371" t="str">
            <v>CURRENT LIAB</v>
          </cell>
        </row>
        <row r="4372">
          <cell r="C4372" t="str">
            <v>O4   G57200O4USD</v>
          </cell>
          <cell r="D4372" t="str">
            <v>DABBDC**</v>
          </cell>
          <cell r="E4372" t="str">
            <v>ACCRUED</v>
          </cell>
          <cell r="F4372" t="str">
            <v>Balance Sheet</v>
          </cell>
          <cell r="G4372">
            <v>-88262.51</v>
          </cell>
          <cell r="H4372">
            <v>-88256.03</v>
          </cell>
          <cell r="I4372">
            <v>-634893.67000000004</v>
          </cell>
          <cell r="J4372">
            <v>-754893.67</v>
          </cell>
          <cell r="K4372">
            <v>-587207.15</v>
          </cell>
          <cell r="L4372">
            <v>-587142.46</v>
          </cell>
          <cell r="M4372">
            <v>-625058.05000000005</v>
          </cell>
          <cell r="N4372">
            <v>-730964.65</v>
          </cell>
          <cell r="O4372">
            <v>-188177.66</v>
          </cell>
          <cell r="P4372">
            <v>-214591.17</v>
          </cell>
          <cell r="Q4372">
            <v>-623093.18999999994</v>
          </cell>
          <cell r="R4372">
            <v>-752755.17</v>
          </cell>
          <cell r="S4372">
            <v>-5875295.379999999</v>
          </cell>
          <cell r="T4372" t="str">
            <v>USD</v>
          </cell>
          <cell r="U4372" t="str">
            <v>LIABILITIES</v>
          </cell>
          <cell r="V4372" t="str">
            <v>CURRENT LIAB</v>
          </cell>
        </row>
        <row r="4373">
          <cell r="C4373" t="str">
            <v>O4   G5742001O4USD</v>
          </cell>
          <cell r="D4373" t="str">
            <v>DACN****</v>
          </cell>
          <cell r="E4373" t="str">
            <v>WAGES</v>
          </cell>
          <cell r="F4373" t="str">
            <v>Balance Sheet</v>
          </cell>
          <cell r="G4373">
            <v>-676.8</v>
          </cell>
          <cell r="H4373">
            <v>-948.93</v>
          </cell>
          <cell r="I4373">
            <v>-923.88</v>
          </cell>
          <cell r="J4373">
            <v>-822.76</v>
          </cell>
          <cell r="K4373">
            <v>-785.83</v>
          </cell>
          <cell r="L4373">
            <v>-722.18</v>
          </cell>
          <cell r="M4373">
            <v>-722.51</v>
          </cell>
          <cell r="N4373">
            <v>-721.3</v>
          </cell>
          <cell r="O4373">
            <v>-764.97</v>
          </cell>
          <cell r="P4373">
            <v>-1831.43</v>
          </cell>
          <cell r="Q4373">
            <v>-713.39</v>
          </cell>
          <cell r="R4373">
            <v>-878.53</v>
          </cell>
          <cell r="S4373">
            <v>-10512.51</v>
          </cell>
          <cell r="T4373" t="str">
            <v>USD</v>
          </cell>
          <cell r="U4373" t="str">
            <v>LIABILITIES</v>
          </cell>
          <cell r="V4373" t="str">
            <v>CURRENT LIAB</v>
          </cell>
        </row>
        <row r="4374">
          <cell r="C4374" t="str">
            <v>O4   G576000101USD</v>
          </cell>
          <cell r="D4374" t="str">
            <v>DADAB***</v>
          </cell>
          <cell r="E4374" t="str">
            <v>CON PAYABLES</v>
          </cell>
          <cell r="F4374" t="str">
            <v>Balance Sheet</v>
          </cell>
          <cell r="G4374">
            <v>-11817.48</v>
          </cell>
          <cell r="H4374">
            <v>0.04</v>
          </cell>
          <cell r="I4374">
            <v>0.04</v>
          </cell>
          <cell r="J4374">
            <v>0.04</v>
          </cell>
          <cell r="K4374">
            <v>0.03</v>
          </cell>
          <cell r="L4374">
            <v>0.03</v>
          </cell>
          <cell r="M4374">
            <v>0.03</v>
          </cell>
          <cell r="N4374">
            <v>0.03</v>
          </cell>
          <cell r="O4374">
            <v>0.03</v>
          </cell>
          <cell r="P4374">
            <v>0.03</v>
          </cell>
          <cell r="Q4374">
            <v>0.03</v>
          </cell>
          <cell r="R4374">
            <v>0.03</v>
          </cell>
          <cell r="S4374">
            <v>-11817.119999999992</v>
          </cell>
          <cell r="T4374" t="str">
            <v>USD</v>
          </cell>
          <cell r="U4374" t="str">
            <v>LIABILITIES</v>
          </cell>
          <cell r="V4374" t="str">
            <v>CURRENT LIAB</v>
          </cell>
        </row>
        <row r="4375">
          <cell r="C4375" t="str">
            <v>O4   G576003501USD</v>
          </cell>
          <cell r="D4375" t="str">
            <v>DADAB***</v>
          </cell>
          <cell r="E4375" t="str">
            <v>CON PAYABLES</v>
          </cell>
          <cell r="F4375" t="str">
            <v>Balance Sheet</v>
          </cell>
          <cell r="G4375">
            <v>0.01</v>
          </cell>
          <cell r="H4375">
            <v>0.01</v>
          </cell>
          <cell r="I4375">
            <v>0.01</v>
          </cell>
          <cell r="J4375">
            <v>0.01</v>
          </cell>
          <cell r="K4375">
            <v>0.01</v>
          </cell>
          <cell r="L4375">
            <v>0.01</v>
          </cell>
          <cell r="M4375">
            <v>0.01</v>
          </cell>
          <cell r="N4375">
            <v>0.01</v>
          </cell>
          <cell r="O4375">
            <v>0.01</v>
          </cell>
          <cell r="P4375">
            <v>0.01</v>
          </cell>
          <cell r="Q4375">
            <v>0.01</v>
          </cell>
          <cell r="R4375">
            <v>0</v>
          </cell>
          <cell r="S4375">
            <v>0.10999999999999999</v>
          </cell>
          <cell r="T4375" t="str">
            <v>USD</v>
          </cell>
          <cell r="U4375" t="str">
            <v>LIABILITIES</v>
          </cell>
          <cell r="V4375" t="str">
            <v>CURRENT LIAB</v>
          </cell>
        </row>
        <row r="4376">
          <cell r="C4376" t="str">
            <v>O4   G576003601USD</v>
          </cell>
          <cell r="D4376" t="str">
            <v>DADAB***</v>
          </cell>
          <cell r="E4376" t="str">
            <v>CON PAYABLES</v>
          </cell>
          <cell r="F4376" t="str">
            <v>Balance Sheet</v>
          </cell>
          <cell r="G4376">
            <v>-1654.77</v>
          </cell>
          <cell r="H4376">
            <v>-1654.77</v>
          </cell>
          <cell r="I4376">
            <v>-1654.77</v>
          </cell>
          <cell r="J4376">
            <v>-1654.77</v>
          </cell>
          <cell r="K4376">
            <v>-6252.91</v>
          </cell>
          <cell r="L4376">
            <v>-6252.91</v>
          </cell>
          <cell r="M4376">
            <v>-6252.91</v>
          </cell>
          <cell r="N4376">
            <v>-6252.91</v>
          </cell>
          <cell r="O4376">
            <v>-6252.91</v>
          </cell>
          <cell r="P4376">
            <v>-6252.91</v>
          </cell>
          <cell r="Q4376">
            <v>-6252.91</v>
          </cell>
          <cell r="R4376">
            <v>-6252.91</v>
          </cell>
          <cell r="S4376">
            <v>-56642.360000000015</v>
          </cell>
          <cell r="T4376" t="str">
            <v>USD</v>
          </cell>
          <cell r="U4376" t="str">
            <v>LIABILITIES</v>
          </cell>
          <cell r="V4376" t="str">
            <v>CURRENT LIAB</v>
          </cell>
        </row>
        <row r="4377">
          <cell r="C4377" t="str">
            <v>O4   G57600CT01USD</v>
          </cell>
          <cell r="D4377" t="str">
            <v>DADAB***</v>
          </cell>
          <cell r="E4377" t="str">
            <v>CON PAYABLES</v>
          </cell>
          <cell r="F4377" t="str">
            <v>Balance Sheet</v>
          </cell>
          <cell r="G4377">
            <v>-10359.01</v>
          </cell>
          <cell r="H4377">
            <v>0</v>
          </cell>
          <cell r="I4377">
            <v>2024.01</v>
          </cell>
          <cell r="J4377">
            <v>-10923.99</v>
          </cell>
          <cell r="K4377">
            <v>-14342</v>
          </cell>
          <cell r="L4377">
            <v>-15335.01</v>
          </cell>
          <cell r="M4377">
            <v>-15406.01</v>
          </cell>
          <cell r="N4377">
            <v>-14896.99</v>
          </cell>
          <cell r="O4377">
            <v>-14290.98</v>
          </cell>
          <cell r="P4377">
            <v>-13538.98</v>
          </cell>
          <cell r="Q4377">
            <v>-15916.98</v>
          </cell>
          <cell r="R4377">
            <v>-14358.97</v>
          </cell>
          <cell r="S4377">
            <v>-137344.90999999997</v>
          </cell>
          <cell r="T4377" t="str">
            <v>USD</v>
          </cell>
          <cell r="U4377" t="str">
            <v>LIABILITIES</v>
          </cell>
          <cell r="V4377" t="str">
            <v>CURRENT LIAB</v>
          </cell>
        </row>
        <row r="4378">
          <cell r="C4378" t="str">
            <v>O4   G57600DH01USD</v>
          </cell>
          <cell r="D4378" t="str">
            <v>DADAB***</v>
          </cell>
          <cell r="E4378" t="str">
            <v>CON PAYABLES</v>
          </cell>
          <cell r="F4378" t="str">
            <v>Balance Sheet</v>
          </cell>
          <cell r="G4378">
            <v>-0.03</v>
          </cell>
          <cell r="H4378">
            <v>-0.03</v>
          </cell>
          <cell r="I4378">
            <v>-0.03</v>
          </cell>
          <cell r="J4378">
            <v>-0.03</v>
          </cell>
          <cell r="K4378">
            <v>-0.03</v>
          </cell>
          <cell r="L4378">
            <v>-0.03</v>
          </cell>
          <cell r="M4378">
            <v>-0.03</v>
          </cell>
          <cell r="N4378">
            <v>-0.03</v>
          </cell>
          <cell r="O4378">
            <v>-0.03</v>
          </cell>
          <cell r="P4378">
            <v>-0.03</v>
          </cell>
          <cell r="Q4378">
            <v>-0.03</v>
          </cell>
          <cell r="R4378">
            <v>0</v>
          </cell>
          <cell r="S4378">
            <v>-0.33000000000000007</v>
          </cell>
          <cell r="T4378" t="str">
            <v>USD</v>
          </cell>
          <cell r="U4378" t="str">
            <v>LIABILITIES</v>
          </cell>
          <cell r="V4378" t="str">
            <v>CURRENT LIAB</v>
          </cell>
        </row>
        <row r="4379">
          <cell r="C4379" t="str">
            <v>O4   G57600EI01USD</v>
          </cell>
          <cell r="D4379" t="str">
            <v>DADAB***</v>
          </cell>
          <cell r="E4379" t="str">
            <v>CON PAYABLES</v>
          </cell>
          <cell r="F4379" t="str">
            <v>Balance Sheet</v>
          </cell>
          <cell r="G4379">
            <v>0</v>
          </cell>
          <cell r="H4379">
            <v>0</v>
          </cell>
          <cell r="I4379">
            <v>0</v>
          </cell>
          <cell r="J4379">
            <v>0</v>
          </cell>
          <cell r="K4379">
            <v>0</v>
          </cell>
          <cell r="L4379">
            <v>0</v>
          </cell>
          <cell r="M4379">
            <v>-2527.44</v>
          </cell>
          <cell r="N4379">
            <v>-0.01</v>
          </cell>
          <cell r="O4379">
            <v>-0.01</v>
          </cell>
          <cell r="P4379">
            <v>-0.01</v>
          </cell>
          <cell r="Q4379">
            <v>-0.01</v>
          </cell>
          <cell r="R4379">
            <v>0</v>
          </cell>
          <cell r="S4379">
            <v>-2527.4800000000009</v>
          </cell>
          <cell r="T4379" t="str">
            <v>USD</v>
          </cell>
          <cell r="U4379" t="str">
            <v>LIABILITIES</v>
          </cell>
          <cell r="V4379" t="str">
            <v>CURRENT LIAB</v>
          </cell>
        </row>
        <row r="4380">
          <cell r="C4380" t="str">
            <v>O4   G57600J601USD</v>
          </cell>
          <cell r="D4380" t="str">
            <v>DADAB***</v>
          </cell>
          <cell r="E4380" t="str">
            <v>CON PAYABLES</v>
          </cell>
          <cell r="F4380" t="str">
            <v>Balance Sheet</v>
          </cell>
          <cell r="G4380">
            <v>-12401.85</v>
          </cell>
          <cell r="H4380">
            <v>45.25</v>
          </cell>
          <cell r="I4380">
            <v>-6270.07</v>
          </cell>
          <cell r="J4380">
            <v>-15365.51</v>
          </cell>
          <cell r="K4380">
            <v>-7729.5</v>
          </cell>
          <cell r="L4380">
            <v>-13506.24</v>
          </cell>
          <cell r="M4380">
            <v>-5231.57</v>
          </cell>
          <cell r="N4380">
            <v>-4935.63</v>
          </cell>
          <cell r="O4380">
            <v>-5082.24</v>
          </cell>
          <cell r="P4380">
            <v>-5246.32</v>
          </cell>
          <cell r="Q4380">
            <v>-5223.68</v>
          </cell>
          <cell r="R4380">
            <v>-5139.96</v>
          </cell>
          <cell r="S4380">
            <v>-86087.319999999992</v>
          </cell>
          <cell r="T4380" t="str">
            <v>USD</v>
          </cell>
          <cell r="U4380" t="str">
            <v>LIABILITIES</v>
          </cell>
          <cell r="V4380" t="str">
            <v>CURRENT LIAB</v>
          </cell>
        </row>
        <row r="4381">
          <cell r="C4381" t="str">
            <v>O4   G57600J901USD</v>
          </cell>
          <cell r="D4381" t="str">
            <v>DADAB***</v>
          </cell>
          <cell r="E4381" t="str">
            <v>CON PAYABLES</v>
          </cell>
          <cell r="F4381" t="str">
            <v>Balance Sheet</v>
          </cell>
          <cell r="G4381">
            <v>0.01</v>
          </cell>
          <cell r="H4381">
            <v>0.01</v>
          </cell>
          <cell r="I4381">
            <v>0.01</v>
          </cell>
          <cell r="J4381">
            <v>0.01</v>
          </cell>
          <cell r="K4381">
            <v>0.01</v>
          </cell>
          <cell r="L4381">
            <v>0.01</v>
          </cell>
          <cell r="M4381">
            <v>0.01</v>
          </cell>
          <cell r="N4381">
            <v>0.01</v>
          </cell>
          <cell r="O4381">
            <v>0.01</v>
          </cell>
          <cell r="P4381">
            <v>0.01</v>
          </cell>
          <cell r="Q4381">
            <v>0.01</v>
          </cell>
          <cell r="R4381">
            <v>0</v>
          </cell>
          <cell r="S4381">
            <v>0.10999999999999999</v>
          </cell>
          <cell r="T4381" t="str">
            <v>USD</v>
          </cell>
          <cell r="U4381" t="str">
            <v>LIABILITIES</v>
          </cell>
          <cell r="V4381" t="str">
            <v>CURRENT LIAB</v>
          </cell>
        </row>
        <row r="4382">
          <cell r="C4382" t="str">
            <v>O4   G57600NB01USD</v>
          </cell>
          <cell r="D4382" t="str">
            <v>DADAB***</v>
          </cell>
          <cell r="E4382" t="str">
            <v>CON PAYABLES</v>
          </cell>
          <cell r="F4382" t="str">
            <v>Balance Sheet</v>
          </cell>
          <cell r="G4382">
            <v>0.02</v>
          </cell>
          <cell r="H4382">
            <v>0.02</v>
          </cell>
          <cell r="I4382">
            <v>0.03</v>
          </cell>
          <cell r="J4382">
            <v>0.03</v>
          </cell>
          <cell r="K4382">
            <v>0.02</v>
          </cell>
          <cell r="L4382">
            <v>0.01</v>
          </cell>
          <cell r="M4382">
            <v>0.01</v>
          </cell>
          <cell r="N4382">
            <v>0.02</v>
          </cell>
          <cell r="O4382">
            <v>0.02</v>
          </cell>
          <cell r="P4382">
            <v>0.03</v>
          </cell>
          <cell r="Q4382">
            <v>0.03</v>
          </cell>
          <cell r="R4382">
            <v>0</v>
          </cell>
          <cell r="S4382">
            <v>0.24</v>
          </cell>
          <cell r="T4382" t="str">
            <v>USD</v>
          </cell>
          <cell r="U4382" t="str">
            <v>LIABILITIES</v>
          </cell>
          <cell r="V4382" t="str">
            <v>CURRENT LIAB</v>
          </cell>
        </row>
        <row r="4383">
          <cell r="C4383" t="str">
            <v>O4   G57600S301USD</v>
          </cell>
          <cell r="D4383" t="str">
            <v>DADAB***</v>
          </cell>
          <cell r="E4383" t="str">
            <v>CON PAYABLES</v>
          </cell>
          <cell r="F4383" t="str">
            <v>Balance Sheet</v>
          </cell>
          <cell r="G4383">
            <v>0</v>
          </cell>
          <cell r="H4383">
            <v>0</v>
          </cell>
          <cell r="I4383">
            <v>-4509.9399999999996</v>
          </cell>
          <cell r="J4383">
            <v>-4509.9399999999996</v>
          </cell>
          <cell r="K4383">
            <v>-4509.9399999999996</v>
          </cell>
          <cell r="L4383">
            <v>-4509.9399999999996</v>
          </cell>
          <cell r="M4383">
            <v>-4509.9399999999996</v>
          </cell>
          <cell r="N4383">
            <v>-4509.9399999999996</v>
          </cell>
          <cell r="O4383">
            <v>-4509.9399999999996</v>
          </cell>
          <cell r="P4383">
            <v>-8535.4500000000007</v>
          </cell>
          <cell r="Q4383">
            <v>-8535.4500000000007</v>
          </cell>
          <cell r="R4383">
            <v>-8535.4500000000007</v>
          </cell>
          <cell r="S4383">
            <v>-57175.929999999993</v>
          </cell>
          <cell r="T4383" t="str">
            <v>USD</v>
          </cell>
          <cell r="U4383" t="str">
            <v>LIABILITIES</v>
          </cell>
          <cell r="V4383" t="str">
            <v>CURRENT LIAB</v>
          </cell>
        </row>
        <row r="4384">
          <cell r="C4384" t="str">
            <v>O4   G576200101USD</v>
          </cell>
          <cell r="D4384" t="str">
            <v>DADM****</v>
          </cell>
          <cell r="E4384" t="str">
            <v>CON PAYABLES</v>
          </cell>
          <cell r="F4384" t="str">
            <v>Balance Sheet</v>
          </cell>
          <cell r="G4384">
            <v>0</v>
          </cell>
          <cell r="H4384">
            <v>0</v>
          </cell>
          <cell r="I4384">
            <v>0</v>
          </cell>
          <cell r="J4384">
            <v>0</v>
          </cell>
          <cell r="K4384">
            <v>-0.01</v>
          </cell>
          <cell r="L4384">
            <v>-0.01</v>
          </cell>
          <cell r="M4384">
            <v>-0.01</v>
          </cell>
          <cell r="N4384">
            <v>-0.01</v>
          </cell>
          <cell r="O4384">
            <v>-0.01</v>
          </cell>
          <cell r="P4384">
            <v>-0.01</v>
          </cell>
          <cell r="Q4384">
            <v>-0.01</v>
          </cell>
          <cell r="R4384">
            <v>-11793.52</v>
          </cell>
          <cell r="S4384">
            <v>-11793.59</v>
          </cell>
          <cell r="T4384" t="str">
            <v>USD</v>
          </cell>
          <cell r="U4384" t="str">
            <v>LIABILITIES</v>
          </cell>
          <cell r="V4384" t="str">
            <v>CURRENT LIAB</v>
          </cell>
        </row>
        <row r="4385">
          <cell r="C4385" t="str">
            <v>O4   G576200122USD</v>
          </cell>
          <cell r="D4385" t="str">
            <v>DADM****</v>
          </cell>
          <cell r="E4385" t="str">
            <v>CON PAYABLES</v>
          </cell>
          <cell r="F4385" t="str">
            <v>Balance Sheet</v>
          </cell>
          <cell r="G4385">
            <v>-0.02</v>
          </cell>
          <cell r="H4385">
            <v>-0.02</v>
          </cell>
          <cell r="I4385">
            <v>-0.02</v>
          </cell>
          <cell r="J4385">
            <v>-0.02</v>
          </cell>
          <cell r="K4385">
            <v>-0.02</v>
          </cell>
          <cell r="L4385">
            <v>-0.02</v>
          </cell>
          <cell r="M4385">
            <v>-0.02</v>
          </cell>
          <cell r="N4385">
            <v>-0.02</v>
          </cell>
          <cell r="O4385">
            <v>-0.02</v>
          </cell>
          <cell r="P4385">
            <v>-0.02</v>
          </cell>
          <cell r="Q4385">
            <v>-0.02</v>
          </cell>
          <cell r="R4385">
            <v>-0.02</v>
          </cell>
          <cell r="S4385">
            <v>-0.23999999999999996</v>
          </cell>
          <cell r="T4385" t="str">
            <v>USD</v>
          </cell>
          <cell r="U4385" t="str">
            <v>LIABILITIES</v>
          </cell>
          <cell r="V4385" t="str">
            <v>CURRENT LIAB</v>
          </cell>
        </row>
        <row r="4386">
          <cell r="C4386" t="str">
            <v>O4   G576203601USD</v>
          </cell>
          <cell r="D4386" t="str">
            <v>DADM****</v>
          </cell>
          <cell r="E4386" t="str">
            <v>CON PAYABLES</v>
          </cell>
          <cell r="F4386" t="str">
            <v>Balance Sheet</v>
          </cell>
          <cell r="G4386">
            <v>-0.05</v>
          </cell>
          <cell r="H4386">
            <v>6252.82</v>
          </cell>
          <cell r="I4386">
            <v>6252.82</v>
          </cell>
          <cell r="J4386">
            <v>6252.82</v>
          </cell>
          <cell r="K4386">
            <v>10850.97</v>
          </cell>
          <cell r="L4386">
            <v>10850.97</v>
          </cell>
          <cell r="M4386">
            <v>10850.97</v>
          </cell>
          <cell r="N4386">
            <v>10850.97</v>
          </cell>
          <cell r="O4386">
            <v>10850.97</v>
          </cell>
          <cell r="P4386">
            <v>10850.97</v>
          </cell>
          <cell r="Q4386">
            <v>10850.97</v>
          </cell>
          <cell r="R4386">
            <v>10850.97</v>
          </cell>
          <cell r="S4386">
            <v>105566.17</v>
          </cell>
          <cell r="T4386" t="str">
            <v>USD</v>
          </cell>
          <cell r="U4386" t="str">
            <v>LIABILITIES</v>
          </cell>
          <cell r="V4386" t="str">
            <v>CURRENT LIAB</v>
          </cell>
        </row>
        <row r="4387">
          <cell r="C4387" t="str">
            <v>O4   G57620DH01USD</v>
          </cell>
          <cell r="D4387" t="str">
            <v>DADM****</v>
          </cell>
          <cell r="E4387" t="str">
            <v>CON PAYABLES</v>
          </cell>
          <cell r="F4387" t="str">
            <v>Balance Sheet</v>
          </cell>
          <cell r="G4387">
            <v>-0.01</v>
          </cell>
          <cell r="H4387">
            <v>-0.01</v>
          </cell>
          <cell r="I4387">
            <v>-0.01</v>
          </cell>
          <cell r="J4387">
            <v>-0.01</v>
          </cell>
          <cell r="K4387">
            <v>-0.01</v>
          </cell>
          <cell r="L4387">
            <v>-0.01</v>
          </cell>
          <cell r="M4387">
            <v>-0.01</v>
          </cell>
          <cell r="N4387">
            <v>-0.01</v>
          </cell>
          <cell r="O4387">
            <v>-0.01</v>
          </cell>
          <cell r="P4387">
            <v>-0.01</v>
          </cell>
          <cell r="Q4387">
            <v>-0.01</v>
          </cell>
          <cell r="R4387">
            <v>-0.01</v>
          </cell>
          <cell r="S4387">
            <v>-0.11999999999999998</v>
          </cell>
          <cell r="T4387" t="str">
            <v>USD</v>
          </cell>
          <cell r="U4387" t="str">
            <v>LIABILITIES</v>
          </cell>
          <cell r="V4387" t="str">
            <v>CURRENT LIAB</v>
          </cell>
        </row>
        <row r="4388">
          <cell r="C4388" t="str">
            <v>O4   G57620S301USD</v>
          </cell>
          <cell r="D4388" t="str">
            <v>DADM****</v>
          </cell>
          <cell r="E4388" t="str">
            <v>CON PAYABLES</v>
          </cell>
          <cell r="F4388" t="str">
            <v>Balance Sheet</v>
          </cell>
          <cell r="G4388">
            <v>-4509.9399999999996</v>
          </cell>
          <cell r="H4388">
            <v>-4509.9399999999996</v>
          </cell>
          <cell r="I4388">
            <v>0</v>
          </cell>
          <cell r="J4388">
            <v>0</v>
          </cell>
          <cell r="K4388">
            <v>0</v>
          </cell>
          <cell r="L4388">
            <v>0</v>
          </cell>
          <cell r="M4388">
            <v>0</v>
          </cell>
          <cell r="N4388">
            <v>0</v>
          </cell>
          <cell r="O4388">
            <v>0</v>
          </cell>
          <cell r="P4388">
            <v>0</v>
          </cell>
          <cell r="Q4388">
            <v>0</v>
          </cell>
          <cell r="R4388">
            <v>0</v>
          </cell>
          <cell r="S4388">
            <v>-9019.8799999999992</v>
          </cell>
          <cell r="T4388" t="str">
            <v>USD</v>
          </cell>
          <cell r="U4388" t="str">
            <v>LIABILITIES</v>
          </cell>
          <cell r="V4388" t="str">
            <v>CURRENT LIAB</v>
          </cell>
        </row>
        <row r="4389">
          <cell r="C4389" t="str">
            <v>O4   G576503601USD</v>
          </cell>
          <cell r="D4389" t="str">
            <v>DADAB***</v>
          </cell>
          <cell r="E4389" t="str">
            <v>CON PAYABLES</v>
          </cell>
          <cell r="F4389" t="str">
            <v>Balance Sheet</v>
          </cell>
          <cell r="G4389">
            <v>-24322.2</v>
          </cell>
          <cell r="H4389">
            <v>0</v>
          </cell>
          <cell r="I4389">
            <v>0</v>
          </cell>
          <cell r="J4389">
            <v>0</v>
          </cell>
          <cell r="K4389">
            <v>0</v>
          </cell>
          <cell r="L4389">
            <v>0</v>
          </cell>
          <cell r="M4389">
            <v>0</v>
          </cell>
          <cell r="N4389">
            <v>0</v>
          </cell>
          <cell r="O4389">
            <v>0</v>
          </cell>
          <cell r="P4389">
            <v>0</v>
          </cell>
          <cell r="Q4389">
            <v>0</v>
          </cell>
          <cell r="R4389">
            <v>0</v>
          </cell>
          <cell r="S4389">
            <v>-24322.2</v>
          </cell>
          <cell r="T4389" t="str">
            <v>USD</v>
          </cell>
          <cell r="U4389" t="str">
            <v>LIABILITIES</v>
          </cell>
          <cell r="V4389" t="str">
            <v>CURRENT LIAB</v>
          </cell>
        </row>
        <row r="4390">
          <cell r="C4390" t="str">
            <v>O4   G57650CT01USD</v>
          </cell>
          <cell r="D4390" t="str">
            <v>DADAB***</v>
          </cell>
          <cell r="E4390" t="str">
            <v>CON PAYABLES</v>
          </cell>
          <cell r="F4390" t="str">
            <v>Balance Sheet</v>
          </cell>
          <cell r="G4390">
            <v>-0.03</v>
          </cell>
          <cell r="H4390">
            <v>-15766.03</v>
          </cell>
          <cell r="I4390">
            <v>-15766.03</v>
          </cell>
          <cell r="J4390">
            <v>44.97</v>
          </cell>
          <cell r="K4390">
            <v>44.97</v>
          </cell>
          <cell r="L4390">
            <v>44.98</v>
          </cell>
          <cell r="M4390">
            <v>44.98</v>
          </cell>
          <cell r="N4390">
            <v>44.98</v>
          </cell>
          <cell r="O4390">
            <v>44.98</v>
          </cell>
          <cell r="P4390">
            <v>44.98</v>
          </cell>
          <cell r="Q4390">
            <v>44.98</v>
          </cell>
          <cell r="R4390">
            <v>44.98</v>
          </cell>
          <cell r="S4390">
            <v>-31127.290000000005</v>
          </cell>
          <cell r="T4390" t="str">
            <v>USD</v>
          </cell>
          <cell r="U4390" t="str">
            <v>LIABILITIES</v>
          </cell>
          <cell r="V4390" t="str">
            <v>CURRENT LIAB</v>
          </cell>
        </row>
        <row r="4391">
          <cell r="C4391" t="str">
            <v>O4   G57650J601USD</v>
          </cell>
          <cell r="D4391" t="str">
            <v>DADAB***</v>
          </cell>
          <cell r="E4391" t="str">
            <v>CON PAYABLES</v>
          </cell>
          <cell r="F4391" t="str">
            <v>Balance Sheet</v>
          </cell>
          <cell r="G4391">
            <v>-0.51</v>
          </cell>
          <cell r="H4391">
            <v>-0.51</v>
          </cell>
          <cell r="I4391">
            <v>-0.51</v>
          </cell>
          <cell r="J4391">
            <v>-0.51</v>
          </cell>
          <cell r="K4391">
            <v>-0.51</v>
          </cell>
          <cell r="L4391">
            <v>-0.51</v>
          </cell>
          <cell r="M4391">
            <v>-0.51</v>
          </cell>
          <cell r="N4391">
            <v>-0.51</v>
          </cell>
          <cell r="O4391">
            <v>-0.51</v>
          </cell>
          <cell r="P4391">
            <v>-0.51</v>
          </cell>
          <cell r="Q4391">
            <v>-0.51</v>
          </cell>
          <cell r="R4391">
            <v>-0.51</v>
          </cell>
          <cell r="S4391">
            <v>-6.1199999999999983</v>
          </cell>
          <cell r="T4391" t="str">
            <v>USD</v>
          </cell>
          <cell r="U4391" t="str">
            <v>LIABILITIES</v>
          </cell>
          <cell r="V4391" t="str">
            <v>CURRENT LIAB</v>
          </cell>
        </row>
        <row r="4392">
          <cell r="C4392" t="str">
            <v>O4   G57650J695USD</v>
          </cell>
          <cell r="D4392" t="str">
            <v>DADAB***</v>
          </cell>
          <cell r="E4392" t="str">
            <v>CON PAYABLES</v>
          </cell>
          <cell r="F4392" t="str">
            <v>Balance Sheet</v>
          </cell>
          <cell r="G4392">
            <v>0</v>
          </cell>
          <cell r="H4392">
            <v>-5496.29</v>
          </cell>
          <cell r="I4392">
            <v>-5565.03</v>
          </cell>
          <cell r="J4392">
            <v>-0.2</v>
          </cell>
          <cell r="K4392">
            <v>-0.2</v>
          </cell>
          <cell r="L4392">
            <v>-0.2</v>
          </cell>
          <cell r="M4392">
            <v>-0.2</v>
          </cell>
          <cell r="N4392">
            <v>-0.2</v>
          </cell>
          <cell r="O4392">
            <v>-0.2</v>
          </cell>
          <cell r="P4392">
            <v>-0.2</v>
          </cell>
          <cell r="Q4392">
            <v>-0.2</v>
          </cell>
          <cell r="R4392">
            <v>-0.2</v>
          </cell>
          <cell r="S4392">
            <v>-11063.120000000006</v>
          </cell>
          <cell r="T4392" t="str">
            <v>USD</v>
          </cell>
          <cell r="U4392" t="str">
            <v>LIABILITIES</v>
          </cell>
          <cell r="V4392" t="str">
            <v>CURRENT LIAB</v>
          </cell>
        </row>
        <row r="4393">
          <cell r="C4393" t="str">
            <v>O4   G57650S301USD</v>
          </cell>
          <cell r="D4393" t="str">
            <v>DADAB***</v>
          </cell>
          <cell r="E4393" t="str">
            <v>CON PAYABLES</v>
          </cell>
          <cell r="F4393" t="str">
            <v>Balance Sheet</v>
          </cell>
          <cell r="G4393">
            <v>0</v>
          </cell>
          <cell r="H4393">
            <v>0</v>
          </cell>
          <cell r="I4393">
            <v>0</v>
          </cell>
          <cell r="J4393">
            <v>0</v>
          </cell>
          <cell r="K4393">
            <v>0</v>
          </cell>
          <cell r="L4393">
            <v>0</v>
          </cell>
          <cell r="M4393">
            <v>0</v>
          </cell>
          <cell r="N4393">
            <v>0</v>
          </cell>
          <cell r="O4393">
            <v>-4025.51</v>
          </cell>
          <cell r="P4393">
            <v>0</v>
          </cell>
          <cell r="Q4393">
            <v>0</v>
          </cell>
          <cell r="R4393">
            <v>0</v>
          </cell>
          <cell r="S4393">
            <v>-4025.51</v>
          </cell>
          <cell r="T4393" t="str">
            <v>USD</v>
          </cell>
          <cell r="U4393" t="str">
            <v>LIABILITIES</v>
          </cell>
          <cell r="V4393" t="str">
            <v>CURRENT LIAB</v>
          </cell>
        </row>
        <row r="4394">
          <cell r="C4394" t="str">
            <v>O4   G985307JUSD</v>
          </cell>
          <cell r="D4394" t="str">
            <v>EF******</v>
          </cell>
          <cell r="E4394" t="str">
            <v>IC CLEARING</v>
          </cell>
          <cell r="F4394" t="str">
            <v>Balance Sheet</v>
          </cell>
          <cell r="G4394">
            <v>-7925270.0199999996</v>
          </cell>
          <cell r="H4394">
            <v>-7929937.1500000004</v>
          </cell>
          <cell r="I4394">
            <v>-7912277.5099999998</v>
          </cell>
          <cell r="J4394">
            <v>-7299848.8600000003</v>
          </cell>
          <cell r="K4394">
            <v>-7121155.5700000003</v>
          </cell>
          <cell r="L4394">
            <v>-7808826.9100000001</v>
          </cell>
          <cell r="M4394">
            <v>-8602623.1500000004</v>
          </cell>
          <cell r="N4394">
            <v>-7877150.4000000004</v>
          </cell>
          <cell r="O4394">
            <v>-7166758.6299999999</v>
          </cell>
          <cell r="P4394">
            <v>-7479749.5999999996</v>
          </cell>
          <cell r="Q4394">
            <v>-7622634.3200000003</v>
          </cell>
          <cell r="R4394">
            <v>-7136945.0999999996</v>
          </cell>
          <cell r="S4394">
            <v>-91883177.219999969</v>
          </cell>
          <cell r="T4394" t="str">
            <v>USD</v>
          </cell>
          <cell r="U4394" t="str">
            <v>EQUITY</v>
          </cell>
          <cell r="V4394" t="str">
            <v>EQUITY</v>
          </cell>
        </row>
        <row r="4395">
          <cell r="C4395" t="str">
            <v>O4   H08630O4USD</v>
          </cell>
          <cell r="D4395" t="str">
            <v>EC******</v>
          </cell>
          <cell r="E4395" t="str">
            <v>PROFIT EMPLOYED</v>
          </cell>
          <cell r="F4395" t="str">
            <v>Balance Sheet</v>
          </cell>
          <cell r="G4395">
            <v>-1400721.8</v>
          </cell>
          <cell r="H4395">
            <v>-1510783.03</v>
          </cell>
          <cell r="I4395">
            <v>-1317957.26</v>
          </cell>
          <cell r="J4395">
            <v>-1450083.73</v>
          </cell>
          <cell r="K4395">
            <v>-1452420.33</v>
          </cell>
          <cell r="L4395">
            <v>-1450103.87</v>
          </cell>
          <cell r="M4395">
            <v>-1499838.49</v>
          </cell>
          <cell r="N4395">
            <v>-1567841.59</v>
          </cell>
          <cell r="O4395">
            <v>-1601968.63</v>
          </cell>
          <cell r="P4395">
            <v>-1593230.34</v>
          </cell>
          <cell r="Q4395">
            <v>-1667900.09</v>
          </cell>
          <cell r="R4395">
            <v>-1615920.93</v>
          </cell>
          <cell r="S4395">
            <v>-18128770.09</v>
          </cell>
          <cell r="T4395" t="str">
            <v>USD</v>
          </cell>
          <cell r="U4395" t="str">
            <v>EQUITY</v>
          </cell>
          <cell r="V4395" t="str">
            <v>EQUITY</v>
          </cell>
        </row>
        <row r="4396">
          <cell r="C4396" t="str">
            <v>S3   A5192002USD</v>
          </cell>
          <cell r="D4396" t="str">
            <v>DBDC****</v>
          </cell>
          <cell r="E4396" t="str">
            <v>LT LIABILITIES</v>
          </cell>
          <cell r="F4396" t="str">
            <v>Balance Sheet</v>
          </cell>
          <cell r="G4396">
            <v>0</v>
          </cell>
          <cell r="H4396">
            <v>6552</v>
          </cell>
          <cell r="I4396">
            <v>0</v>
          </cell>
          <cell r="J4396">
            <v>0</v>
          </cell>
          <cell r="K4396">
            <v>7098</v>
          </cell>
          <cell r="L4396">
            <v>0</v>
          </cell>
          <cell r="M4396">
            <v>2184</v>
          </cell>
          <cell r="N4396">
            <v>0</v>
          </cell>
          <cell r="O4396">
            <v>0</v>
          </cell>
          <cell r="P4396">
            <v>0</v>
          </cell>
          <cell r="Q4396">
            <v>0</v>
          </cell>
          <cell r="R4396">
            <v>0</v>
          </cell>
          <cell r="S4396">
            <v>15834</v>
          </cell>
          <cell r="T4396" t="str">
            <v>USD</v>
          </cell>
          <cell r="U4396" t="str">
            <v>LIABILITIES</v>
          </cell>
          <cell r="V4396" t="str">
            <v>OTHER LIAB</v>
          </cell>
        </row>
        <row r="4397">
          <cell r="C4397" t="str">
            <v>S3   B40100N199USD</v>
          </cell>
          <cell r="D4397" t="str">
            <v>CAIEHB**</v>
          </cell>
          <cell r="E4397" t="str">
            <v>INVENTORY</v>
          </cell>
          <cell r="F4397" t="str">
            <v>Balance Sheet</v>
          </cell>
          <cell r="G4397">
            <v>0</v>
          </cell>
          <cell r="H4397">
            <v>0</v>
          </cell>
          <cell r="I4397">
            <v>0</v>
          </cell>
          <cell r="J4397">
            <v>0</v>
          </cell>
          <cell r="K4397">
            <v>0</v>
          </cell>
          <cell r="L4397">
            <v>0</v>
          </cell>
          <cell r="M4397">
            <v>0</v>
          </cell>
          <cell r="N4397">
            <v>0</v>
          </cell>
          <cell r="O4397">
            <v>0</v>
          </cell>
          <cell r="P4397">
            <v>0</v>
          </cell>
          <cell r="Q4397">
            <v>0</v>
          </cell>
          <cell r="R4397">
            <v>0</v>
          </cell>
          <cell r="S4397">
            <v>0</v>
          </cell>
          <cell r="T4397" t="str">
            <v>USD</v>
          </cell>
          <cell r="U4397" t="str">
            <v>ASSETS</v>
          </cell>
          <cell r="V4397" t="str">
            <v>CURRENT ASSETS</v>
          </cell>
        </row>
        <row r="4398">
          <cell r="C4398" t="str">
            <v>S3   G3714001USD</v>
          </cell>
          <cell r="D4398" t="str">
            <v>DACN****</v>
          </cell>
          <cell r="E4398" t="str">
            <v>WAGES</v>
          </cell>
          <cell r="F4398" t="str">
            <v>Balance Sheet</v>
          </cell>
          <cell r="G4398">
            <v>-1905703.62</v>
          </cell>
          <cell r="H4398">
            <v>-1652865.64</v>
          </cell>
          <cell r="I4398">
            <v>-1611761.21</v>
          </cell>
          <cell r="J4398">
            <v>-1584961.1</v>
          </cell>
          <cell r="K4398">
            <v>-1526234.42</v>
          </cell>
          <cell r="L4398">
            <v>-882749.94</v>
          </cell>
          <cell r="M4398">
            <v>-865939.44</v>
          </cell>
          <cell r="N4398">
            <v>-957314.24</v>
          </cell>
          <cell r="O4398">
            <v>-1006691.9</v>
          </cell>
          <cell r="P4398">
            <v>-970222.25</v>
          </cell>
          <cell r="Q4398">
            <v>-935258.52</v>
          </cell>
          <cell r="R4398">
            <v>-881844.91</v>
          </cell>
          <cell r="S4398">
            <v>-14781547.189999999</v>
          </cell>
          <cell r="T4398" t="str">
            <v>USD</v>
          </cell>
          <cell r="U4398" t="str">
            <v>LIABILITIES</v>
          </cell>
          <cell r="V4398" t="str">
            <v>CURRENT LIAB</v>
          </cell>
        </row>
        <row r="4399">
          <cell r="C4399" t="str">
            <v>S3   G3714003USD</v>
          </cell>
          <cell r="D4399" t="str">
            <v>DACN****</v>
          </cell>
          <cell r="E4399" t="str">
            <v>WAGES</v>
          </cell>
          <cell r="F4399" t="str">
            <v>Balance Sheet</v>
          </cell>
          <cell r="G4399">
            <v>-142576.38</v>
          </cell>
          <cell r="H4399">
            <v>-164887.59</v>
          </cell>
          <cell r="I4399">
            <v>-169626.89</v>
          </cell>
          <cell r="J4399">
            <v>-134524.34</v>
          </cell>
          <cell r="K4399">
            <v>-139481.29</v>
          </cell>
          <cell r="L4399">
            <v>-133941.04</v>
          </cell>
          <cell r="M4399">
            <v>-138343.78</v>
          </cell>
          <cell r="N4399">
            <v>-159645.41</v>
          </cell>
          <cell r="O4399">
            <v>-164648.1</v>
          </cell>
          <cell r="P4399">
            <v>-171281.45</v>
          </cell>
          <cell r="Q4399">
            <v>-140321.03</v>
          </cell>
          <cell r="R4399">
            <v>-163574.19</v>
          </cell>
          <cell r="S4399">
            <v>-1822851.49</v>
          </cell>
          <cell r="T4399" t="str">
            <v>USD</v>
          </cell>
          <cell r="U4399" t="str">
            <v>LIABILITIES</v>
          </cell>
          <cell r="V4399" t="str">
            <v>CURRENT LIAB</v>
          </cell>
        </row>
        <row r="4400">
          <cell r="C4400" t="str">
            <v>S3   G3716001S3USD</v>
          </cell>
          <cell r="D4400" t="str">
            <v>DACN****</v>
          </cell>
          <cell r="E4400" t="str">
            <v>WAGES</v>
          </cell>
          <cell r="F4400" t="str">
            <v>Balance Sheet</v>
          </cell>
          <cell r="G4400">
            <v>-29417406.600000001</v>
          </cell>
          <cell r="H4400">
            <v>-29417406.600000001</v>
          </cell>
          <cell r="I4400">
            <v>0</v>
          </cell>
          <cell r="J4400">
            <v>0</v>
          </cell>
          <cell r="K4400">
            <v>0</v>
          </cell>
          <cell r="L4400">
            <v>0</v>
          </cell>
          <cell r="M4400">
            <v>0</v>
          </cell>
          <cell r="N4400">
            <v>0</v>
          </cell>
          <cell r="O4400">
            <v>0</v>
          </cell>
          <cell r="P4400">
            <v>0</v>
          </cell>
          <cell r="Q4400">
            <v>0</v>
          </cell>
          <cell r="R4400">
            <v>0</v>
          </cell>
          <cell r="S4400">
            <v>-58834813.200000003</v>
          </cell>
          <cell r="T4400" t="str">
            <v>USD</v>
          </cell>
          <cell r="U4400" t="str">
            <v>LIABILITIES</v>
          </cell>
          <cell r="V4400" t="str">
            <v>CURRENT LIAB</v>
          </cell>
        </row>
        <row r="4401">
          <cell r="C4401" t="str">
            <v>S3   G3721001USD</v>
          </cell>
          <cell r="D4401" t="str">
            <v>DACN****</v>
          </cell>
          <cell r="E4401" t="str">
            <v>WAGES</v>
          </cell>
          <cell r="F4401" t="str">
            <v>Balance Sheet</v>
          </cell>
          <cell r="G4401">
            <v>-1111080.68</v>
          </cell>
          <cell r="H4401">
            <v>-1072452.26</v>
          </cell>
          <cell r="I4401">
            <v>-388445.35</v>
          </cell>
          <cell r="J4401">
            <v>-762060.94</v>
          </cell>
          <cell r="K4401">
            <v>-682648.47</v>
          </cell>
          <cell r="L4401">
            <v>-352908.09</v>
          </cell>
          <cell r="M4401">
            <v>-762550.65</v>
          </cell>
          <cell r="N4401">
            <v>-213622.14</v>
          </cell>
          <cell r="O4401">
            <v>-638956.56999999995</v>
          </cell>
          <cell r="P4401">
            <v>-1088498.68</v>
          </cell>
          <cell r="Q4401">
            <v>-1338906.06</v>
          </cell>
          <cell r="R4401">
            <v>-864806.78</v>
          </cell>
          <cell r="S4401">
            <v>-9276936.6699999999</v>
          </cell>
          <cell r="T4401" t="str">
            <v>USD</v>
          </cell>
          <cell r="U4401" t="str">
            <v>LIABILITIES</v>
          </cell>
          <cell r="V4401" t="str">
            <v>CURRENT LIAB</v>
          </cell>
        </row>
        <row r="4402">
          <cell r="C4402" t="str">
            <v>S3   G3721002USD</v>
          </cell>
          <cell r="D4402" t="str">
            <v>DACN****</v>
          </cell>
          <cell r="E4402" t="str">
            <v>WAGES</v>
          </cell>
          <cell r="F4402" t="str">
            <v>Balance Sheet</v>
          </cell>
          <cell r="G4402">
            <v>-725733.72</v>
          </cell>
          <cell r="H4402">
            <v>-678514.1</v>
          </cell>
          <cell r="I4402">
            <v>-117928.15</v>
          </cell>
          <cell r="J4402">
            <v>-236400.24</v>
          </cell>
          <cell r="K4402">
            <v>-290044.71999999997</v>
          </cell>
          <cell r="L4402">
            <v>-412428.53</v>
          </cell>
          <cell r="M4402">
            <v>-575748.29</v>
          </cell>
          <cell r="N4402">
            <v>-57763.88</v>
          </cell>
          <cell r="O4402">
            <v>-174298.07</v>
          </cell>
          <cell r="P4402">
            <v>-287856.06</v>
          </cell>
          <cell r="Q4402">
            <v>-339443.11</v>
          </cell>
          <cell r="R4402">
            <v>-510686.68</v>
          </cell>
          <cell r="S4402">
            <v>-4406845.55</v>
          </cell>
          <cell r="T4402" t="str">
            <v>USD</v>
          </cell>
          <cell r="U4402" t="str">
            <v>LIABILITIES</v>
          </cell>
          <cell r="V4402" t="str">
            <v>CURRENT LIAB</v>
          </cell>
        </row>
        <row r="4403">
          <cell r="C4403" t="str">
            <v>S3   G3722001S3USD</v>
          </cell>
          <cell r="D4403" t="str">
            <v>DACN****</v>
          </cell>
          <cell r="E4403" t="str">
            <v>WAGES</v>
          </cell>
          <cell r="F4403" t="str">
            <v>Balance Sheet</v>
          </cell>
          <cell r="G4403">
            <v>-57593.1</v>
          </cell>
          <cell r="H4403">
            <v>-58655.53</v>
          </cell>
          <cell r="I4403">
            <v>-60470.05</v>
          </cell>
          <cell r="J4403">
            <v>-62560.05</v>
          </cell>
          <cell r="K4403">
            <v>-64650.05</v>
          </cell>
          <cell r="L4403">
            <v>-66101.100000000006</v>
          </cell>
          <cell r="M4403">
            <v>-68411.100000000006</v>
          </cell>
          <cell r="N4403">
            <v>-70610.75</v>
          </cell>
          <cell r="O4403">
            <v>0</v>
          </cell>
          <cell r="P4403">
            <v>0</v>
          </cell>
          <cell r="Q4403">
            <v>0</v>
          </cell>
          <cell r="R4403">
            <v>0</v>
          </cell>
          <cell r="S4403">
            <v>-509051.73</v>
          </cell>
          <cell r="T4403" t="str">
            <v>USD</v>
          </cell>
          <cell r="U4403" t="str">
            <v>LIABILITIES</v>
          </cell>
          <cell r="V4403" t="str">
            <v>CURRENT LIAB</v>
          </cell>
        </row>
        <row r="4404">
          <cell r="C4404" t="str">
            <v>S3   G3723001S3USD</v>
          </cell>
          <cell r="D4404" t="str">
            <v>DACI****</v>
          </cell>
          <cell r="E4404" t="str">
            <v>WAGES</v>
          </cell>
          <cell r="F4404" t="str">
            <v>Balance Sheet</v>
          </cell>
          <cell r="G4404">
            <v>-113948.77</v>
          </cell>
          <cell r="H4404">
            <v>-126629.91</v>
          </cell>
          <cell r="I4404">
            <v>-139064.15</v>
          </cell>
          <cell r="J4404">
            <v>-150903.51999999999</v>
          </cell>
          <cell r="K4404">
            <v>-160503.17000000001</v>
          </cell>
          <cell r="L4404">
            <v>-139435.07</v>
          </cell>
          <cell r="M4404">
            <v>-156214.01</v>
          </cell>
          <cell r="N4404">
            <v>-172531.45</v>
          </cell>
          <cell r="O4404">
            <v>-130480.67</v>
          </cell>
          <cell r="P4404">
            <v>-144365.12</v>
          </cell>
          <cell r="Q4404">
            <v>-156159.04000000001</v>
          </cell>
          <cell r="R4404">
            <v>-145341.92000000001</v>
          </cell>
          <cell r="S4404">
            <v>-1735576.7999999998</v>
          </cell>
          <cell r="T4404" t="str">
            <v>USD</v>
          </cell>
          <cell r="U4404" t="str">
            <v>LIABILITIES</v>
          </cell>
          <cell r="V4404" t="str">
            <v>CURRENT LIAB</v>
          </cell>
        </row>
        <row r="4405">
          <cell r="C4405" t="str">
            <v>S3   G3724001S3USD</v>
          </cell>
          <cell r="D4405" t="str">
            <v>DACN****</v>
          </cell>
          <cell r="E4405" t="str">
            <v>WAGES</v>
          </cell>
          <cell r="F4405" t="str">
            <v>Balance Sheet</v>
          </cell>
          <cell r="G4405">
            <v>-259055.71</v>
          </cell>
          <cell r="H4405">
            <v>-280646.01</v>
          </cell>
          <cell r="I4405">
            <v>-305893.43</v>
          </cell>
          <cell r="J4405">
            <v>-332279.03000000003</v>
          </cell>
          <cell r="K4405">
            <v>-357030.13</v>
          </cell>
          <cell r="L4405">
            <v>-384063.29</v>
          </cell>
          <cell r="M4405">
            <v>-415421.83</v>
          </cell>
          <cell r="N4405">
            <v>-268290.96999999997</v>
          </cell>
          <cell r="O4405">
            <v>0</v>
          </cell>
          <cell r="P4405">
            <v>0</v>
          </cell>
          <cell r="Q4405">
            <v>0</v>
          </cell>
          <cell r="R4405">
            <v>0</v>
          </cell>
          <cell r="S4405">
            <v>-2602680.4000000004</v>
          </cell>
          <cell r="T4405" t="str">
            <v>USD</v>
          </cell>
          <cell r="U4405" t="str">
            <v>LIABILITIES</v>
          </cell>
          <cell r="V4405" t="str">
            <v>CURRENT LIAB</v>
          </cell>
        </row>
        <row r="4406">
          <cell r="C4406" t="str">
            <v>S3   G3726092USD</v>
          </cell>
          <cell r="D4406" t="str">
            <v>DACJ****</v>
          </cell>
          <cell r="E4406" t="str">
            <v>WAGES</v>
          </cell>
          <cell r="F4406" t="str">
            <v>Balance Sheet</v>
          </cell>
          <cell r="G4406">
            <v>-65684.800000000003</v>
          </cell>
          <cell r="H4406">
            <v>-65684.800000000003</v>
          </cell>
          <cell r="I4406">
            <v>-65684.800000000003</v>
          </cell>
          <cell r="J4406">
            <v>-65684.800000000003</v>
          </cell>
          <cell r="K4406">
            <v>-65684.800000000003</v>
          </cell>
          <cell r="L4406">
            <v>-65684.800000000003</v>
          </cell>
          <cell r="M4406">
            <v>-65684.800000000003</v>
          </cell>
          <cell r="N4406">
            <v>-65684.800000000003</v>
          </cell>
          <cell r="O4406">
            <v>-65684.800000000003</v>
          </cell>
          <cell r="P4406">
            <v>-65684.800000000003</v>
          </cell>
          <cell r="Q4406">
            <v>-65684.800000000003</v>
          </cell>
          <cell r="R4406">
            <v>-48209.95</v>
          </cell>
          <cell r="S4406">
            <v>-770742.75000000012</v>
          </cell>
          <cell r="T4406" t="str">
            <v>USD</v>
          </cell>
          <cell r="U4406" t="str">
            <v>LIABILITIES</v>
          </cell>
          <cell r="V4406" t="str">
            <v>CURRENT LIAB</v>
          </cell>
        </row>
        <row r="4407">
          <cell r="C4407" t="str">
            <v>S3   G3726094USD</v>
          </cell>
          <cell r="D4407" t="str">
            <v>DACJ****</v>
          </cell>
          <cell r="E4407" t="str">
            <v>WAGES</v>
          </cell>
          <cell r="F4407" t="str">
            <v>Balance Sheet</v>
          </cell>
          <cell r="G4407">
            <v>-5501.72</v>
          </cell>
          <cell r="H4407">
            <v>-5501.72</v>
          </cell>
          <cell r="I4407">
            <v>-5501.72</v>
          </cell>
          <cell r="J4407">
            <v>-5501.72</v>
          </cell>
          <cell r="K4407">
            <v>-5501.72</v>
          </cell>
          <cell r="L4407">
            <v>-5501.72</v>
          </cell>
          <cell r="M4407">
            <v>-5501.72</v>
          </cell>
          <cell r="N4407">
            <v>-5501.72</v>
          </cell>
          <cell r="O4407">
            <v>-5501.72</v>
          </cell>
          <cell r="P4407">
            <v>-5501.72</v>
          </cell>
          <cell r="Q4407">
            <v>-5501.72</v>
          </cell>
          <cell r="R4407">
            <v>0</v>
          </cell>
          <cell r="S4407">
            <v>-60518.920000000006</v>
          </cell>
          <cell r="T4407" t="str">
            <v>USD</v>
          </cell>
          <cell r="U4407" t="str">
            <v>LIABILITIES</v>
          </cell>
          <cell r="V4407" t="str">
            <v>CURRENT LIAB</v>
          </cell>
        </row>
        <row r="4408">
          <cell r="C4408" t="str">
            <v>S3   G37260FHUSD</v>
          </cell>
          <cell r="D4408" t="str">
            <v>DACJ****</v>
          </cell>
          <cell r="E4408" t="str">
            <v>WAGES</v>
          </cell>
          <cell r="F4408" t="str">
            <v>Balance Sheet</v>
          </cell>
          <cell r="G4408">
            <v>-494598.79</v>
          </cell>
          <cell r="H4408">
            <v>-494598.79</v>
          </cell>
          <cell r="I4408">
            <v>-494598.79</v>
          </cell>
          <cell r="J4408">
            <v>-394264.56</v>
          </cell>
          <cell r="K4408">
            <v>-394264.56</v>
          </cell>
          <cell r="L4408">
            <v>-394264.56</v>
          </cell>
          <cell r="M4408">
            <v>-394264.56</v>
          </cell>
          <cell r="N4408">
            <v>-394264.56</v>
          </cell>
          <cell r="O4408">
            <v>-394264.56</v>
          </cell>
          <cell r="P4408">
            <v>-394264.56</v>
          </cell>
          <cell r="Q4408">
            <v>-394264.56</v>
          </cell>
          <cell r="R4408">
            <v>-394264.56</v>
          </cell>
          <cell r="S4408">
            <v>-5032177.4099999992</v>
          </cell>
          <cell r="T4408" t="str">
            <v>USD</v>
          </cell>
          <cell r="U4408" t="str">
            <v>LIABILITIES</v>
          </cell>
          <cell r="V4408" t="str">
            <v>CURRENT LIAB</v>
          </cell>
        </row>
        <row r="4409">
          <cell r="C4409" t="str">
            <v>S3   G37260FNUSD</v>
          </cell>
          <cell r="D4409" t="str">
            <v>DACJ****</v>
          </cell>
          <cell r="E4409" t="str">
            <v>WAGES</v>
          </cell>
          <cell r="F4409" t="str">
            <v>Balance Sheet</v>
          </cell>
          <cell r="G4409">
            <v>-24000</v>
          </cell>
          <cell r="H4409">
            <v>-24000</v>
          </cell>
          <cell r="I4409">
            <v>-24000</v>
          </cell>
          <cell r="J4409">
            <v>-24000</v>
          </cell>
          <cell r="K4409">
            <v>-24000</v>
          </cell>
          <cell r="L4409">
            <v>-24000</v>
          </cell>
          <cell r="M4409">
            <v>-24000</v>
          </cell>
          <cell r="N4409">
            <v>-24000</v>
          </cell>
          <cell r="O4409">
            <v>-24000</v>
          </cell>
          <cell r="P4409">
            <v>-24000</v>
          </cell>
          <cell r="Q4409">
            <v>-24000</v>
          </cell>
          <cell r="R4409">
            <v>0</v>
          </cell>
          <cell r="S4409">
            <v>-264000</v>
          </cell>
          <cell r="T4409" t="str">
            <v>USD</v>
          </cell>
          <cell r="U4409" t="str">
            <v>LIABILITIES</v>
          </cell>
          <cell r="V4409" t="str">
            <v>CURRENT LIAB</v>
          </cell>
        </row>
        <row r="4410">
          <cell r="C4410" t="str">
            <v>S3   G37260HDUSD</v>
          </cell>
          <cell r="D4410" t="str">
            <v>DACJ****</v>
          </cell>
          <cell r="E4410" t="str">
            <v>WAGES</v>
          </cell>
          <cell r="F4410" t="str">
            <v>Balance Sheet</v>
          </cell>
          <cell r="G4410">
            <v>-25237.53</v>
          </cell>
          <cell r="H4410">
            <v>-25237.53</v>
          </cell>
          <cell r="I4410">
            <v>-25237.53</v>
          </cell>
          <cell r="J4410">
            <v>-25237.53</v>
          </cell>
          <cell r="K4410">
            <v>-25237.53</v>
          </cell>
          <cell r="L4410">
            <v>-25237.53</v>
          </cell>
          <cell r="M4410">
            <v>-25237.53</v>
          </cell>
          <cell r="N4410">
            <v>-25237.53</v>
          </cell>
          <cell r="O4410">
            <v>-25237.53</v>
          </cell>
          <cell r="P4410">
            <v>-25237.53</v>
          </cell>
          <cell r="Q4410">
            <v>-25237.53</v>
          </cell>
          <cell r="R4410">
            <v>-7811.74</v>
          </cell>
          <cell r="S4410">
            <v>-285424.56999999995</v>
          </cell>
          <cell r="T4410" t="str">
            <v>USD</v>
          </cell>
          <cell r="U4410" t="str">
            <v>LIABILITIES</v>
          </cell>
          <cell r="V4410" t="str">
            <v>CURRENT LIAB</v>
          </cell>
        </row>
        <row r="4411">
          <cell r="C4411" t="str">
            <v>S3   G37260MQUSD</v>
          </cell>
          <cell r="D4411" t="str">
            <v>DACJ****</v>
          </cell>
          <cell r="E4411" t="str">
            <v>WAGES</v>
          </cell>
          <cell r="F4411" t="str">
            <v>Balance Sheet</v>
          </cell>
          <cell r="G4411">
            <v>-51266.7</v>
          </cell>
          <cell r="H4411">
            <v>-51266.7</v>
          </cell>
          <cell r="I4411">
            <v>-51266.7</v>
          </cell>
          <cell r="J4411">
            <v>-526266.69999999995</v>
          </cell>
          <cell r="K4411">
            <v>-526266.69999999995</v>
          </cell>
          <cell r="L4411">
            <v>-526266.69999999995</v>
          </cell>
          <cell r="M4411">
            <v>-409445.7</v>
          </cell>
          <cell r="N4411">
            <v>-252157.7</v>
          </cell>
          <cell r="O4411">
            <v>-51266.7</v>
          </cell>
          <cell r="P4411">
            <v>-51266.7</v>
          </cell>
          <cell r="Q4411">
            <v>-51266.7</v>
          </cell>
          <cell r="R4411">
            <v>-44490.41</v>
          </cell>
          <cell r="S4411">
            <v>-2592494.1100000008</v>
          </cell>
          <cell r="T4411" t="str">
            <v>USD</v>
          </cell>
          <cell r="U4411" t="str">
            <v>LIABILITIES</v>
          </cell>
          <cell r="V4411" t="str">
            <v>CURRENT LIAB</v>
          </cell>
        </row>
        <row r="4412">
          <cell r="C4412" t="str">
            <v>S3   G37260S3USD</v>
          </cell>
          <cell r="D4412" t="str">
            <v>DACJ****</v>
          </cell>
          <cell r="E4412" t="str">
            <v>WAGES</v>
          </cell>
          <cell r="F4412" t="str">
            <v>Balance Sheet</v>
          </cell>
          <cell r="G4412">
            <v>-4767.88</v>
          </cell>
          <cell r="H4412">
            <v>-4767.88</v>
          </cell>
          <cell r="I4412">
            <v>-4767.88</v>
          </cell>
          <cell r="J4412">
            <v>-4767.88</v>
          </cell>
          <cell r="K4412">
            <v>-4767.88</v>
          </cell>
          <cell r="L4412">
            <v>-4767.88</v>
          </cell>
          <cell r="M4412">
            <v>-4767.88</v>
          </cell>
          <cell r="N4412">
            <v>-4767.88</v>
          </cell>
          <cell r="O4412">
            <v>-4767.88</v>
          </cell>
          <cell r="P4412">
            <v>-4767.88</v>
          </cell>
          <cell r="Q4412">
            <v>-4767.88</v>
          </cell>
          <cell r="R4412">
            <v>-226431.35999999999</v>
          </cell>
          <cell r="S4412">
            <v>-278878.03999999998</v>
          </cell>
          <cell r="T4412" t="str">
            <v>USD</v>
          </cell>
          <cell r="U4412" t="str">
            <v>LIABILITIES</v>
          </cell>
          <cell r="V4412" t="str">
            <v>CURRENT LIAB</v>
          </cell>
        </row>
        <row r="4413">
          <cell r="C4413" t="str">
            <v>S3   G37260W7USD</v>
          </cell>
          <cell r="D4413" t="str">
            <v>DACJ****</v>
          </cell>
          <cell r="E4413" t="str">
            <v>WAGES</v>
          </cell>
          <cell r="F4413" t="str">
            <v>Balance Sheet</v>
          </cell>
          <cell r="G4413">
            <v>0</v>
          </cell>
          <cell r="H4413">
            <v>0</v>
          </cell>
          <cell r="I4413">
            <v>0</v>
          </cell>
          <cell r="J4413">
            <v>0</v>
          </cell>
          <cell r="K4413">
            <v>0</v>
          </cell>
          <cell r="L4413">
            <v>0</v>
          </cell>
          <cell r="M4413">
            <v>0</v>
          </cell>
          <cell r="N4413">
            <v>0</v>
          </cell>
          <cell r="O4413">
            <v>0</v>
          </cell>
          <cell r="P4413">
            <v>0</v>
          </cell>
          <cell r="Q4413">
            <v>0</v>
          </cell>
          <cell r="R4413">
            <v>-2150</v>
          </cell>
          <cell r="S4413">
            <v>-2150</v>
          </cell>
          <cell r="T4413" t="str">
            <v>USD</v>
          </cell>
          <cell r="U4413" t="str">
            <v>LIABILITIES</v>
          </cell>
          <cell r="V4413" t="str">
            <v>CURRENT LIAB</v>
          </cell>
        </row>
        <row r="4414">
          <cell r="C4414" t="str">
            <v>S3   G3728001USD</v>
          </cell>
          <cell r="D4414" t="str">
            <v>DACN****</v>
          </cell>
          <cell r="E4414" t="str">
            <v>WAGES</v>
          </cell>
          <cell r="F4414" t="str">
            <v>Balance Sheet</v>
          </cell>
          <cell r="G4414">
            <v>-944</v>
          </cell>
          <cell r="H4414">
            <v>241.01</v>
          </cell>
          <cell r="I4414">
            <v>-1135134.29</v>
          </cell>
          <cell r="J4414">
            <v>-1406695.87</v>
          </cell>
          <cell r="K4414">
            <v>-3025.82</v>
          </cell>
          <cell r="L4414">
            <v>-744391.23</v>
          </cell>
          <cell r="M4414">
            <v>-2241.61</v>
          </cell>
          <cell r="N4414">
            <v>-1144352.81</v>
          </cell>
          <cell r="O4414">
            <v>-1154523.76</v>
          </cell>
          <cell r="P4414">
            <v>1337.7</v>
          </cell>
          <cell r="Q4414">
            <v>-1552.06</v>
          </cell>
          <cell r="R4414">
            <v>-1950.96</v>
          </cell>
          <cell r="S4414">
            <v>-5593233.6999999993</v>
          </cell>
          <cell r="T4414" t="str">
            <v>USD</v>
          </cell>
          <cell r="U4414" t="str">
            <v>LIABILITIES</v>
          </cell>
          <cell r="V4414" t="str">
            <v>CURRENT LIAB</v>
          </cell>
        </row>
        <row r="4415">
          <cell r="C4415" t="str">
            <v>S3   G3728003USD</v>
          </cell>
          <cell r="D4415" t="str">
            <v>DACN****</v>
          </cell>
          <cell r="E4415" t="str">
            <v>WAGES</v>
          </cell>
          <cell r="F4415" t="str">
            <v>Balance Sheet</v>
          </cell>
          <cell r="G4415">
            <v>-4452.6499999999996</v>
          </cell>
          <cell r="H4415">
            <v>-4452.6499999999996</v>
          </cell>
          <cell r="I4415">
            <v>161.44999999999999</v>
          </cell>
          <cell r="J4415">
            <v>-45063.25</v>
          </cell>
          <cell r="K4415">
            <v>-15838.9</v>
          </cell>
          <cell r="L4415">
            <v>-14541.43</v>
          </cell>
          <cell r="M4415">
            <v>-11321.5</v>
          </cell>
          <cell r="N4415">
            <v>-15910.04</v>
          </cell>
          <cell r="O4415">
            <v>-8089.83</v>
          </cell>
          <cell r="P4415">
            <v>-12687.33</v>
          </cell>
          <cell r="Q4415">
            <v>1071.17</v>
          </cell>
          <cell r="R4415">
            <v>8303.5300000000007</v>
          </cell>
          <cell r="S4415">
            <v>-122821.43</v>
          </cell>
          <cell r="T4415" t="str">
            <v>USD</v>
          </cell>
          <cell r="U4415" t="str">
            <v>LIABILITIES</v>
          </cell>
          <cell r="V4415" t="str">
            <v>CURRENT LIAB</v>
          </cell>
        </row>
        <row r="4416">
          <cell r="C4416" t="str">
            <v>S3   G373100101USD</v>
          </cell>
          <cell r="D4416" t="str">
            <v>DACR****</v>
          </cell>
          <cell r="E4416" t="str">
            <v>WAGES</v>
          </cell>
          <cell r="F4416" t="str">
            <v>Balance Sheet</v>
          </cell>
          <cell r="G4416">
            <v>0</v>
          </cell>
          <cell r="H4416">
            <v>-19125084.559999999</v>
          </cell>
          <cell r="I4416">
            <v>-5740629.9800000004</v>
          </cell>
          <cell r="J4416">
            <v>-1273202.57</v>
          </cell>
          <cell r="K4416">
            <v>-805319.87</v>
          </cell>
          <cell r="L4416">
            <v>-644767.14</v>
          </cell>
          <cell r="M4416">
            <v>-664262.07999999996</v>
          </cell>
          <cell r="N4416">
            <v>-347754.08</v>
          </cell>
          <cell r="O4416">
            <v>-273219</v>
          </cell>
          <cell r="P4416">
            <v>-230950</v>
          </cell>
          <cell r="Q4416">
            <v>-184455</v>
          </cell>
          <cell r="R4416">
            <v>-194513.69</v>
          </cell>
          <cell r="S4416">
            <v>-29484157.969999999</v>
          </cell>
          <cell r="T4416" t="str">
            <v>USD</v>
          </cell>
          <cell r="U4416" t="str">
            <v>LIABILITIES</v>
          </cell>
          <cell r="V4416" t="str">
            <v>CURRENT LIAB</v>
          </cell>
        </row>
        <row r="4417">
          <cell r="C4417" t="str">
            <v>S3   G4736001USD</v>
          </cell>
          <cell r="D4417" t="str">
            <v>DABBC***</v>
          </cell>
          <cell r="E4417" t="str">
            <v>ACCRUED</v>
          </cell>
          <cell r="F4417" t="str">
            <v>Balance Sheet</v>
          </cell>
          <cell r="G4417">
            <v>-40897.1</v>
          </cell>
          <cell r="H4417">
            <v>-47179</v>
          </cell>
          <cell r="I4417">
            <v>-69701.5</v>
          </cell>
          <cell r="J4417">
            <v>144533.51</v>
          </cell>
          <cell r="K4417">
            <v>122830.51</v>
          </cell>
          <cell r="L4417">
            <v>100995.51</v>
          </cell>
          <cell r="M4417">
            <v>95540.35</v>
          </cell>
          <cell r="N4417">
            <v>73380.850000000006</v>
          </cell>
          <cell r="O4417">
            <v>51265.35</v>
          </cell>
          <cell r="P4417">
            <v>29116.85</v>
          </cell>
          <cell r="Q4417">
            <v>16150.31</v>
          </cell>
          <cell r="R4417">
            <v>-64079.82</v>
          </cell>
          <cell r="S4417">
            <v>411955.81999999995</v>
          </cell>
          <cell r="T4417" t="str">
            <v>USD</v>
          </cell>
          <cell r="U4417" t="str">
            <v>LIABILITIES</v>
          </cell>
          <cell r="V4417" t="str">
            <v>CURRENT LIAB</v>
          </cell>
        </row>
        <row r="4418">
          <cell r="C4418" t="str">
            <v>S3   G4736002USD</v>
          </cell>
          <cell r="D4418" t="str">
            <v>DABBC***</v>
          </cell>
          <cell r="E4418" t="str">
            <v>ACCRUED</v>
          </cell>
          <cell r="F4418" t="str">
            <v>Balance Sheet</v>
          </cell>
          <cell r="G4418">
            <v>-1479875.43</v>
          </cell>
          <cell r="H4418">
            <v>-2677713.48</v>
          </cell>
          <cell r="I4418">
            <v>294192.19</v>
          </cell>
          <cell r="J4418">
            <v>270685.75</v>
          </cell>
          <cell r="K4418">
            <v>51371.08</v>
          </cell>
          <cell r="L4418">
            <v>-30424</v>
          </cell>
          <cell r="M4418">
            <v>-229554.43</v>
          </cell>
          <cell r="N4418">
            <v>-390914.18</v>
          </cell>
          <cell r="O4418">
            <v>-632692.68999999994</v>
          </cell>
          <cell r="P4418">
            <v>-870977.68</v>
          </cell>
          <cell r="Q4418">
            <v>-1002463.18</v>
          </cell>
          <cell r="R4418">
            <v>-639437.55000000005</v>
          </cell>
          <cell r="S4418">
            <v>-7337803.5999999996</v>
          </cell>
          <cell r="T4418" t="str">
            <v>USD</v>
          </cell>
          <cell r="U4418" t="str">
            <v>LIABILITIES</v>
          </cell>
          <cell r="V4418" t="str">
            <v>CURRENT LIAB</v>
          </cell>
        </row>
        <row r="4419">
          <cell r="C4419" t="str">
            <v>S3   G4736003USD</v>
          </cell>
          <cell r="D4419" t="str">
            <v>DABBC***</v>
          </cell>
          <cell r="E4419" t="str">
            <v>ACCRUED</v>
          </cell>
          <cell r="F4419" t="str">
            <v>Balance Sheet</v>
          </cell>
          <cell r="G4419">
            <v>-62168.84</v>
          </cell>
          <cell r="H4419">
            <v>-141079.49</v>
          </cell>
          <cell r="I4419">
            <v>-265474.59000000003</v>
          </cell>
          <cell r="J4419">
            <v>261563.38</v>
          </cell>
          <cell r="K4419">
            <v>141129.39000000001</v>
          </cell>
          <cell r="L4419">
            <v>23645.86</v>
          </cell>
          <cell r="M4419">
            <v>-18108.7</v>
          </cell>
          <cell r="N4419">
            <v>-137659.24</v>
          </cell>
          <cell r="O4419">
            <v>-256637.22</v>
          </cell>
          <cell r="P4419">
            <v>-346334.09</v>
          </cell>
          <cell r="Q4419">
            <v>-468230.41</v>
          </cell>
          <cell r="R4419">
            <v>-546596.21</v>
          </cell>
          <cell r="S4419">
            <v>-1815950.16</v>
          </cell>
          <cell r="T4419" t="str">
            <v>USD</v>
          </cell>
          <cell r="U4419" t="str">
            <v>LIABILITIES</v>
          </cell>
          <cell r="V4419" t="str">
            <v>CURRENT LIAB</v>
          </cell>
        </row>
        <row r="4420">
          <cell r="C4420" t="str">
            <v>S3   G4736011USD</v>
          </cell>
          <cell r="D4420" t="str">
            <v>DABBC***</v>
          </cell>
          <cell r="E4420" t="str">
            <v>ACCRUED</v>
          </cell>
          <cell r="F4420" t="str">
            <v>Balance Sheet</v>
          </cell>
          <cell r="G4420">
            <v>-246828.84</v>
          </cell>
          <cell r="H4420">
            <v>-246828.84</v>
          </cell>
          <cell r="I4420">
            <v>-246828.84</v>
          </cell>
          <cell r="J4420">
            <v>-246828.84</v>
          </cell>
          <cell r="K4420">
            <v>-246828.84</v>
          </cell>
          <cell r="L4420">
            <v>-246828.84</v>
          </cell>
          <cell r="M4420">
            <v>-246828.84</v>
          </cell>
          <cell r="N4420">
            <v>-246828.84</v>
          </cell>
          <cell r="O4420">
            <v>-246828.84</v>
          </cell>
          <cell r="P4420">
            <v>-246828.84</v>
          </cell>
          <cell r="Q4420">
            <v>-246828.84</v>
          </cell>
          <cell r="R4420">
            <v>0</v>
          </cell>
          <cell r="S4420">
            <v>-2715117.2399999998</v>
          </cell>
          <cell r="T4420" t="str">
            <v>USD</v>
          </cell>
          <cell r="U4420" t="str">
            <v>LIABILITIES</v>
          </cell>
          <cell r="V4420" t="str">
            <v>CURRENT LIAB</v>
          </cell>
        </row>
        <row r="4421">
          <cell r="C4421" t="str">
            <v>S3   G4736012USD</v>
          </cell>
          <cell r="D4421" t="str">
            <v>DABBC***</v>
          </cell>
          <cell r="E4421" t="str">
            <v>ACCRUED</v>
          </cell>
          <cell r="F4421" t="str">
            <v>Balance Sheet</v>
          </cell>
          <cell r="G4421">
            <v>-2360300.7799999998</v>
          </cell>
          <cell r="H4421">
            <v>-2360300.7799999998</v>
          </cell>
          <cell r="I4421">
            <v>-2360300.7799999998</v>
          </cell>
          <cell r="J4421">
            <v>-2360300.7799999998</v>
          </cell>
          <cell r="K4421">
            <v>-2360300.7799999998</v>
          </cell>
          <cell r="L4421">
            <v>-2360300.7799999998</v>
          </cell>
          <cell r="M4421">
            <v>-2360300.7799999998</v>
          </cell>
          <cell r="N4421">
            <v>-2360300.7799999998</v>
          </cell>
          <cell r="O4421">
            <v>-2360300.7799999998</v>
          </cell>
          <cell r="P4421">
            <v>-2360300.7799999998</v>
          </cell>
          <cell r="Q4421">
            <v>-2360300.7799999998</v>
          </cell>
          <cell r="R4421">
            <v>0</v>
          </cell>
          <cell r="S4421">
            <v>-25963308.580000002</v>
          </cell>
          <cell r="T4421" t="str">
            <v>USD</v>
          </cell>
          <cell r="U4421" t="str">
            <v>LIABILITIES</v>
          </cell>
          <cell r="V4421" t="str">
            <v>CURRENT LIAB</v>
          </cell>
        </row>
        <row r="4422">
          <cell r="C4422" t="str">
            <v>S3   G4736013USD</v>
          </cell>
          <cell r="D4422" t="str">
            <v>DABBC***</v>
          </cell>
          <cell r="E4422" t="str">
            <v>ACCRUED</v>
          </cell>
          <cell r="F4422" t="str">
            <v>Balance Sheet</v>
          </cell>
          <cell r="G4422">
            <v>-617072.1</v>
          </cell>
          <cell r="H4422">
            <v>-617072.1</v>
          </cell>
          <cell r="I4422">
            <v>-617072.1</v>
          </cell>
          <cell r="J4422">
            <v>-617072.1</v>
          </cell>
          <cell r="K4422">
            <v>-617072.1</v>
          </cell>
          <cell r="L4422">
            <v>-617072.1</v>
          </cell>
          <cell r="M4422">
            <v>-617072.1</v>
          </cell>
          <cell r="N4422">
            <v>-617072.1</v>
          </cell>
          <cell r="O4422">
            <v>-617072.1</v>
          </cell>
          <cell r="P4422">
            <v>-617072.1</v>
          </cell>
          <cell r="Q4422">
            <v>-617072.1</v>
          </cell>
          <cell r="R4422">
            <v>0</v>
          </cell>
          <cell r="S4422">
            <v>-6787793.0999999987</v>
          </cell>
          <cell r="T4422" t="str">
            <v>USD</v>
          </cell>
          <cell r="U4422" t="str">
            <v>LIABILITIES</v>
          </cell>
          <cell r="V4422" t="str">
            <v>CURRENT LIAB</v>
          </cell>
        </row>
        <row r="4423">
          <cell r="C4423" t="str">
            <v>S3   G4737001CAUSD</v>
          </cell>
          <cell r="D4423" t="str">
            <v>DABBC***</v>
          </cell>
          <cell r="E4423" t="str">
            <v>ACCRUED</v>
          </cell>
          <cell r="F4423" t="str">
            <v>Balance Sheet</v>
          </cell>
          <cell r="G4423">
            <v>-25099.11</v>
          </cell>
          <cell r="H4423">
            <v>-26284.560000000001</v>
          </cell>
          <cell r="I4423">
            <v>-23482.6</v>
          </cell>
          <cell r="J4423">
            <v>-26216.23</v>
          </cell>
          <cell r="K4423">
            <v>-26218.7</v>
          </cell>
          <cell r="L4423">
            <v>-27081</v>
          </cell>
          <cell r="M4423">
            <v>-25711.66</v>
          </cell>
          <cell r="N4423">
            <v>-28706.84</v>
          </cell>
          <cell r="O4423">
            <v>-26645.96</v>
          </cell>
          <cell r="P4423">
            <v>-28914.1</v>
          </cell>
          <cell r="Q4423">
            <v>-24872.87</v>
          </cell>
          <cell r="R4423">
            <v>-27670.23</v>
          </cell>
          <cell r="S4423">
            <v>-316903.85999999993</v>
          </cell>
          <cell r="T4423" t="str">
            <v>USD</v>
          </cell>
          <cell r="U4423" t="str">
            <v>LIABILITIES</v>
          </cell>
          <cell r="V4423" t="str">
            <v>CURRENT LIAB</v>
          </cell>
        </row>
        <row r="4424">
          <cell r="C4424" t="str">
            <v>S3   G4737001F1USD</v>
          </cell>
          <cell r="D4424" t="str">
            <v>DABBC***</v>
          </cell>
          <cell r="E4424" t="str">
            <v>ACCRUED</v>
          </cell>
          <cell r="F4424" t="str">
            <v>Balance Sheet</v>
          </cell>
          <cell r="G4424">
            <v>21590.58</v>
          </cell>
          <cell r="H4424">
            <v>21609.42</v>
          </cell>
          <cell r="I4424">
            <v>19209.45</v>
          </cell>
          <cell r="J4424">
            <v>21856.52</v>
          </cell>
          <cell r="K4424">
            <v>23189.27</v>
          </cell>
          <cell r="L4424">
            <v>24852.240000000002</v>
          </cell>
          <cell r="M4424">
            <v>21353.87</v>
          </cell>
          <cell r="N4424">
            <v>23258.59</v>
          </cell>
          <cell r="O4424">
            <v>21896.14</v>
          </cell>
          <cell r="P4424">
            <v>23812.35</v>
          </cell>
          <cell r="Q4424">
            <v>19986.28</v>
          </cell>
          <cell r="R4424">
            <v>23005.47</v>
          </cell>
          <cell r="S4424">
            <v>265620.18000000005</v>
          </cell>
          <cell r="T4424" t="str">
            <v>USD</v>
          </cell>
          <cell r="U4424" t="str">
            <v>LIABILITIES</v>
          </cell>
          <cell r="V4424" t="str">
            <v>CURRENT LIAB</v>
          </cell>
        </row>
        <row r="4425">
          <cell r="C4425" t="str">
            <v>S3   G5720003USD</v>
          </cell>
          <cell r="D4425" t="str">
            <v>DACQ****</v>
          </cell>
          <cell r="E4425" t="str">
            <v>WAGES</v>
          </cell>
          <cell r="F4425" t="str">
            <v>Balance Sheet</v>
          </cell>
          <cell r="G4425">
            <v>-42916.66</v>
          </cell>
          <cell r="H4425">
            <v>-85833.32</v>
          </cell>
          <cell r="I4425">
            <v>-150374.98000000001</v>
          </cell>
          <cell r="J4425">
            <v>-193291.64</v>
          </cell>
          <cell r="K4425">
            <v>-226624.97</v>
          </cell>
          <cell r="L4425">
            <v>-259958.3</v>
          </cell>
          <cell r="M4425">
            <v>-293291.63</v>
          </cell>
          <cell r="N4425">
            <v>-264541.63</v>
          </cell>
          <cell r="O4425">
            <v>-274124.96000000002</v>
          </cell>
          <cell r="P4425">
            <v>-283708.28999999998</v>
          </cell>
          <cell r="Q4425">
            <v>-293291.62</v>
          </cell>
          <cell r="R4425">
            <v>-302874.95</v>
          </cell>
          <cell r="S4425">
            <v>-2670832.9500000002</v>
          </cell>
          <cell r="T4425" t="str">
            <v>USD</v>
          </cell>
          <cell r="U4425" t="str">
            <v>LIABILITIES</v>
          </cell>
          <cell r="V4425" t="str">
            <v>CURRENT LIAB</v>
          </cell>
        </row>
        <row r="4426">
          <cell r="C4426" t="str">
            <v>S3   G57200S38KUSD</v>
          </cell>
          <cell r="D4426" t="str">
            <v>DABBDC**</v>
          </cell>
          <cell r="E4426" t="str">
            <v>ACCRUED</v>
          </cell>
          <cell r="F4426" t="str">
            <v>Balance Sheet</v>
          </cell>
          <cell r="G4426">
            <v>0</v>
          </cell>
          <cell r="H4426">
            <v>0</v>
          </cell>
          <cell r="I4426">
            <v>0</v>
          </cell>
          <cell r="J4426">
            <v>0</v>
          </cell>
          <cell r="K4426">
            <v>-1600000</v>
          </cell>
          <cell r="L4426">
            <v>-1600000</v>
          </cell>
          <cell r="M4426">
            <v>-1600000</v>
          </cell>
          <cell r="N4426">
            <v>-1600000</v>
          </cell>
          <cell r="O4426">
            <v>-1600000</v>
          </cell>
          <cell r="P4426">
            <v>-2600000</v>
          </cell>
          <cell r="Q4426">
            <v>-2400000</v>
          </cell>
          <cell r="R4426">
            <v>0</v>
          </cell>
          <cell r="S4426">
            <v>-13000000</v>
          </cell>
          <cell r="T4426" t="str">
            <v>USD</v>
          </cell>
          <cell r="U4426" t="str">
            <v>LIABILITIES</v>
          </cell>
          <cell r="V4426" t="str">
            <v>CURRENT LIAB</v>
          </cell>
        </row>
        <row r="4427">
          <cell r="C4427" t="str">
            <v>S3   G57200S3A9USD</v>
          </cell>
          <cell r="D4427" t="str">
            <v>DABBDC**</v>
          </cell>
          <cell r="E4427" t="str">
            <v>ACCRUED</v>
          </cell>
          <cell r="F4427" t="str">
            <v>Balance Sheet</v>
          </cell>
          <cell r="G4427">
            <v>0</v>
          </cell>
          <cell r="H4427">
            <v>0</v>
          </cell>
          <cell r="I4427">
            <v>0</v>
          </cell>
          <cell r="J4427">
            <v>0</v>
          </cell>
          <cell r="K4427">
            <v>-420530</v>
          </cell>
          <cell r="L4427">
            <v>-420530</v>
          </cell>
          <cell r="M4427">
            <v>-420530</v>
          </cell>
          <cell r="N4427">
            <v>-420530</v>
          </cell>
          <cell r="O4427">
            <v>-420530</v>
          </cell>
          <cell r="P4427">
            <v>-644538.02</v>
          </cell>
          <cell r="Q4427">
            <v>-200000</v>
          </cell>
          <cell r="R4427">
            <v>-119333.15</v>
          </cell>
          <cell r="S4427">
            <v>-3066521.17</v>
          </cell>
          <cell r="T4427" t="str">
            <v>USD</v>
          </cell>
          <cell r="U4427" t="str">
            <v>LIABILITIES</v>
          </cell>
          <cell r="V4427" t="str">
            <v>CURRENT LIAB</v>
          </cell>
        </row>
        <row r="4428">
          <cell r="C4428" t="str">
            <v>S3   G57200S3BUUSD</v>
          </cell>
          <cell r="D4428" t="str">
            <v>DABBDC**</v>
          </cell>
          <cell r="E4428" t="str">
            <v>ACCRUED</v>
          </cell>
          <cell r="F4428" t="str">
            <v>Balance Sheet</v>
          </cell>
          <cell r="G4428">
            <v>-303531</v>
          </cell>
          <cell r="H4428">
            <v>-303531</v>
          </cell>
          <cell r="I4428">
            <v>0</v>
          </cell>
          <cell r="J4428">
            <v>0</v>
          </cell>
          <cell r="K4428">
            <v>0</v>
          </cell>
          <cell r="L4428">
            <v>0</v>
          </cell>
          <cell r="M4428">
            <v>0</v>
          </cell>
          <cell r="N4428">
            <v>0</v>
          </cell>
          <cell r="O4428">
            <v>0</v>
          </cell>
          <cell r="P4428">
            <v>0</v>
          </cell>
          <cell r="Q4428">
            <v>0</v>
          </cell>
          <cell r="R4428">
            <v>0</v>
          </cell>
          <cell r="S4428">
            <v>-607062</v>
          </cell>
          <cell r="T4428" t="str">
            <v>USD</v>
          </cell>
          <cell r="U4428" t="str">
            <v>LIABILITIES</v>
          </cell>
          <cell r="V4428" t="str">
            <v>CURRENT LIAB</v>
          </cell>
        </row>
        <row r="4429">
          <cell r="C4429" t="str">
            <v>S3   G57200S3EMUSD</v>
          </cell>
          <cell r="D4429" t="str">
            <v>DABBDC**</v>
          </cell>
          <cell r="E4429" t="str">
            <v>ACCRUED</v>
          </cell>
          <cell r="F4429" t="str">
            <v>Balance Sheet</v>
          </cell>
          <cell r="G4429">
            <v>-91860.52</v>
          </cell>
          <cell r="H4429">
            <v>-83509.56</v>
          </cell>
          <cell r="I4429">
            <v>-75158.600000000006</v>
          </cell>
          <cell r="J4429">
            <v>-66807.64</v>
          </cell>
          <cell r="K4429">
            <v>-58456.68</v>
          </cell>
          <cell r="L4429">
            <v>-50105.72</v>
          </cell>
          <cell r="M4429">
            <v>-41754.76</v>
          </cell>
          <cell r="N4429">
            <v>-33403.800000000003</v>
          </cell>
          <cell r="O4429">
            <v>-25052.84</v>
          </cell>
          <cell r="P4429">
            <v>-16701.88</v>
          </cell>
          <cell r="Q4429">
            <v>-8350.92</v>
          </cell>
          <cell r="R4429">
            <v>0</v>
          </cell>
          <cell r="S4429">
            <v>-551162.92000000004</v>
          </cell>
          <cell r="T4429" t="str">
            <v>USD</v>
          </cell>
          <cell r="U4429" t="str">
            <v>LIABILITIES</v>
          </cell>
          <cell r="V4429" t="str">
            <v>CURRENT LIAB</v>
          </cell>
        </row>
        <row r="4430">
          <cell r="C4430" t="str">
            <v>S3   G57410078RUSD</v>
          </cell>
          <cell r="D4430" t="str">
            <v>DABBDC**</v>
          </cell>
          <cell r="E4430" t="str">
            <v>ACCRUED</v>
          </cell>
          <cell r="F4430" t="str">
            <v>Balance Sheet</v>
          </cell>
          <cell r="G4430">
            <v>-450000</v>
          </cell>
          <cell r="H4430">
            <v>-450000</v>
          </cell>
          <cell r="I4430">
            <v>-450000</v>
          </cell>
          <cell r="J4430">
            <v>-450000</v>
          </cell>
          <cell r="K4430">
            <v>-950000</v>
          </cell>
          <cell r="L4430">
            <v>-950000</v>
          </cell>
          <cell r="M4430">
            <v>-500000</v>
          </cell>
          <cell r="N4430">
            <v>-500000</v>
          </cell>
          <cell r="O4430">
            <v>-500000</v>
          </cell>
          <cell r="P4430">
            <v>-500000</v>
          </cell>
          <cell r="Q4430">
            <v>-500000</v>
          </cell>
          <cell r="R4430">
            <v>-645803.77</v>
          </cell>
          <cell r="S4430">
            <v>-6845803.7699999996</v>
          </cell>
          <cell r="T4430" t="str">
            <v>USD</v>
          </cell>
          <cell r="U4430" t="str">
            <v>LIABILITIES</v>
          </cell>
          <cell r="V4430" t="str">
            <v>CURRENT LIAB</v>
          </cell>
        </row>
        <row r="4431">
          <cell r="C4431" t="str">
            <v>S3   G5741007DVUSD</v>
          </cell>
          <cell r="D4431" t="str">
            <v>DABBDC**</v>
          </cell>
          <cell r="E4431" t="str">
            <v>ACCRUED</v>
          </cell>
          <cell r="F4431" t="str">
            <v>Balance Sheet</v>
          </cell>
          <cell r="G4431">
            <v>-130000</v>
          </cell>
          <cell r="H4431">
            <v>0</v>
          </cell>
          <cell r="I4431">
            <v>0</v>
          </cell>
          <cell r="J4431">
            <v>0</v>
          </cell>
          <cell r="K4431">
            <v>0</v>
          </cell>
          <cell r="L4431">
            <v>0</v>
          </cell>
          <cell r="M4431">
            <v>0</v>
          </cell>
          <cell r="N4431">
            <v>0</v>
          </cell>
          <cell r="O4431">
            <v>0</v>
          </cell>
          <cell r="P4431">
            <v>0</v>
          </cell>
          <cell r="Q4431">
            <v>0</v>
          </cell>
          <cell r="R4431">
            <v>0</v>
          </cell>
          <cell r="S4431">
            <v>-130000</v>
          </cell>
          <cell r="T4431" t="str">
            <v>USD</v>
          </cell>
          <cell r="U4431" t="str">
            <v>LIABILITIES</v>
          </cell>
          <cell r="V4431" t="str">
            <v>CURRENT LIAB</v>
          </cell>
        </row>
        <row r="4432">
          <cell r="C4432" t="str">
            <v>S3   G574300711USD</v>
          </cell>
          <cell r="D4432" t="str">
            <v>DACN****</v>
          </cell>
          <cell r="E4432" t="str">
            <v>WAGES</v>
          </cell>
          <cell r="F4432" t="str">
            <v>Balance Sheet</v>
          </cell>
          <cell r="G4432">
            <v>30785.62</v>
          </cell>
          <cell r="H4432">
            <v>0</v>
          </cell>
          <cell r="I4432">
            <v>0</v>
          </cell>
          <cell r="J4432">
            <v>0</v>
          </cell>
          <cell r="K4432">
            <v>0</v>
          </cell>
          <cell r="L4432">
            <v>0</v>
          </cell>
          <cell r="M4432">
            <v>0</v>
          </cell>
          <cell r="N4432">
            <v>0</v>
          </cell>
          <cell r="O4432">
            <v>0</v>
          </cell>
          <cell r="P4432">
            <v>0</v>
          </cell>
          <cell r="Q4432">
            <v>0</v>
          </cell>
          <cell r="R4432">
            <v>0</v>
          </cell>
          <cell r="S4432">
            <v>30785.62</v>
          </cell>
          <cell r="T4432" t="str">
            <v>USD</v>
          </cell>
          <cell r="U4432" t="str">
            <v>LIABILITIES</v>
          </cell>
          <cell r="V4432" t="str">
            <v>CURRENT LIAB</v>
          </cell>
        </row>
        <row r="4433">
          <cell r="C4433" t="str">
            <v>S3   G57440S3USD</v>
          </cell>
          <cell r="D4433" t="str">
            <v>DACL****</v>
          </cell>
          <cell r="E4433" t="str">
            <v>WAGES</v>
          </cell>
          <cell r="F4433" t="str">
            <v>Balance Sheet</v>
          </cell>
          <cell r="G4433">
            <v>-1690505.62</v>
          </cell>
          <cell r="H4433">
            <v>-1952166.01</v>
          </cell>
          <cell r="I4433">
            <v>-2075428.11</v>
          </cell>
          <cell r="J4433">
            <v>-2236304.38</v>
          </cell>
          <cell r="K4433">
            <v>-1749392.52</v>
          </cell>
          <cell r="L4433">
            <v>-1784383.99</v>
          </cell>
          <cell r="M4433">
            <v>-2023909.63</v>
          </cell>
          <cell r="N4433">
            <v>-1773479.61</v>
          </cell>
          <cell r="O4433">
            <v>-2579382.48</v>
          </cell>
          <cell r="P4433">
            <v>-1835430.36</v>
          </cell>
          <cell r="Q4433">
            <v>-1985234.08</v>
          </cell>
          <cell r="R4433">
            <v>-2305434.8199999998</v>
          </cell>
          <cell r="S4433">
            <v>-23991051.609999999</v>
          </cell>
          <cell r="T4433" t="str">
            <v>USD</v>
          </cell>
          <cell r="U4433" t="str">
            <v>LIABILITIES</v>
          </cell>
          <cell r="V4433" t="str">
            <v>CURRENT LIAB</v>
          </cell>
        </row>
        <row r="4434">
          <cell r="C4434" t="str">
            <v>S3   G576000101USD</v>
          </cell>
          <cell r="D4434" t="str">
            <v>DADAB***</v>
          </cell>
          <cell r="E4434" t="str">
            <v>CON PAYABLES</v>
          </cell>
          <cell r="F4434" t="str">
            <v>Balance Sheet</v>
          </cell>
          <cell r="G4434">
            <v>-108235.36</v>
          </cell>
          <cell r="H4434">
            <v>-94638.78</v>
          </cell>
          <cell r="I4434">
            <v>-104584.95</v>
          </cell>
          <cell r="J4434">
            <v>-85038.29</v>
          </cell>
          <cell r="K4434">
            <v>-99329.79</v>
          </cell>
          <cell r="L4434">
            <v>-91964.6</v>
          </cell>
          <cell r="M4434">
            <v>-51898.96</v>
          </cell>
          <cell r="N4434">
            <v>-78246.259999999995</v>
          </cell>
          <cell r="O4434">
            <v>-66314.990000000005</v>
          </cell>
          <cell r="P4434">
            <v>-47723</v>
          </cell>
          <cell r="Q4434">
            <v>-46253.37</v>
          </cell>
          <cell r="R4434">
            <v>-45222.89</v>
          </cell>
          <cell r="S4434">
            <v>-919451.24</v>
          </cell>
          <cell r="T4434" t="str">
            <v>USD</v>
          </cell>
          <cell r="U4434" t="str">
            <v>LIABILITIES</v>
          </cell>
          <cell r="V4434" t="str">
            <v>CURRENT LIAB</v>
          </cell>
        </row>
        <row r="4435">
          <cell r="C4435" t="str">
            <v>S3   G57600AX01USD</v>
          </cell>
          <cell r="D4435" t="str">
            <v>DADAB***</v>
          </cell>
          <cell r="E4435" t="str">
            <v>CON PAYABLES</v>
          </cell>
          <cell r="F4435" t="str">
            <v>Balance Sheet</v>
          </cell>
          <cell r="G4435">
            <v>-656588.99</v>
          </cell>
          <cell r="H4435">
            <v>-478331</v>
          </cell>
          <cell r="I4435">
            <v>-486092</v>
          </cell>
          <cell r="J4435">
            <v>-560966.99</v>
          </cell>
          <cell r="K4435">
            <v>-533293.85</v>
          </cell>
          <cell r="L4435">
            <v>-557466.89</v>
          </cell>
          <cell r="M4435">
            <v>-974640.89</v>
          </cell>
          <cell r="N4435">
            <v>-955127.98</v>
          </cell>
          <cell r="O4435">
            <v>-444879.87</v>
          </cell>
          <cell r="P4435">
            <v>-765847.97</v>
          </cell>
          <cell r="Q4435">
            <v>-486974.93</v>
          </cell>
          <cell r="R4435">
            <v>-507225.54</v>
          </cell>
          <cell r="S4435">
            <v>-7407436.8999999994</v>
          </cell>
          <cell r="T4435" t="str">
            <v>USD</v>
          </cell>
          <cell r="U4435" t="str">
            <v>LIABILITIES</v>
          </cell>
          <cell r="V4435" t="str">
            <v>CURRENT LIAB</v>
          </cell>
        </row>
        <row r="4436">
          <cell r="C4436" t="str">
            <v>S3   G57600EI01USD</v>
          </cell>
          <cell r="D4436" t="str">
            <v>DADAB***</v>
          </cell>
          <cell r="E4436" t="str">
            <v>CON PAYABLES</v>
          </cell>
          <cell r="F4436" t="str">
            <v>Balance Sheet</v>
          </cell>
          <cell r="G4436">
            <v>0.01</v>
          </cell>
          <cell r="H4436">
            <v>-5356.79</v>
          </cell>
          <cell r="I4436">
            <v>0</v>
          </cell>
          <cell r="J4436">
            <v>0</v>
          </cell>
          <cell r="K4436">
            <v>0</v>
          </cell>
          <cell r="L4436">
            <v>0</v>
          </cell>
          <cell r="M4436">
            <v>0</v>
          </cell>
          <cell r="N4436">
            <v>0</v>
          </cell>
          <cell r="O4436">
            <v>0</v>
          </cell>
          <cell r="P4436">
            <v>0</v>
          </cell>
          <cell r="Q4436">
            <v>0</v>
          </cell>
          <cell r="R4436">
            <v>-4788.76</v>
          </cell>
          <cell r="S4436">
            <v>-10145.540000000001</v>
          </cell>
          <cell r="T4436" t="str">
            <v>USD</v>
          </cell>
          <cell r="U4436" t="str">
            <v>LIABILITIES</v>
          </cell>
          <cell r="V4436" t="str">
            <v>CURRENT LIAB</v>
          </cell>
        </row>
        <row r="4437">
          <cell r="C4437" t="str">
            <v>S3   G57600HN01USD</v>
          </cell>
          <cell r="D4437" t="str">
            <v>DADAB***</v>
          </cell>
          <cell r="E4437" t="str">
            <v>CON PAYABLES</v>
          </cell>
          <cell r="F4437" t="str">
            <v>Balance Sheet</v>
          </cell>
          <cell r="G4437">
            <v>-1144828.18</v>
          </cell>
          <cell r="H4437">
            <v>-1042993.34</v>
          </cell>
          <cell r="I4437">
            <v>-722131.47</v>
          </cell>
          <cell r="J4437">
            <v>-382863.9</v>
          </cell>
          <cell r="K4437">
            <v>-475320.5</v>
          </cell>
          <cell r="L4437">
            <v>-453508.43</v>
          </cell>
          <cell r="M4437">
            <v>-589104.4</v>
          </cell>
          <cell r="N4437">
            <v>-271414.62</v>
          </cell>
          <cell r="O4437">
            <v>-128926.53</v>
          </cell>
          <cell r="P4437">
            <v>-251869.19</v>
          </cell>
          <cell r="Q4437">
            <v>-448638.56</v>
          </cell>
          <cell r="R4437">
            <v>-273116.75</v>
          </cell>
          <cell r="S4437">
            <v>-6184715.870000001</v>
          </cell>
          <cell r="T4437" t="str">
            <v>USD</v>
          </cell>
          <cell r="U4437" t="str">
            <v>LIABILITIES</v>
          </cell>
          <cell r="V4437" t="str">
            <v>CURRENT LIAB</v>
          </cell>
        </row>
        <row r="4438">
          <cell r="C4438" t="str">
            <v>S3   G57600LC01USD</v>
          </cell>
          <cell r="D4438" t="str">
            <v>DADAB***</v>
          </cell>
          <cell r="E4438" t="str">
            <v>CON PAYABLES</v>
          </cell>
          <cell r="F4438" t="str">
            <v>Balance Sheet</v>
          </cell>
          <cell r="G4438">
            <v>-251399.07</v>
          </cell>
          <cell r="H4438">
            <v>-251399.07</v>
          </cell>
          <cell r="I4438">
            <v>-251399.07</v>
          </cell>
          <cell r="J4438">
            <v>-251399.07</v>
          </cell>
          <cell r="K4438">
            <v>-251399.07</v>
          </cell>
          <cell r="L4438">
            <v>-251399.07</v>
          </cell>
          <cell r="M4438">
            <v>-251399.07</v>
          </cell>
          <cell r="N4438">
            <v>-251399.07</v>
          </cell>
          <cell r="O4438">
            <v>-251399.07</v>
          </cell>
          <cell r="P4438">
            <v>-251399.07</v>
          </cell>
          <cell r="Q4438">
            <v>-251399.07</v>
          </cell>
          <cell r="R4438">
            <v>-251399.07</v>
          </cell>
          <cell r="S4438">
            <v>-3016788.84</v>
          </cell>
          <cell r="T4438" t="str">
            <v>USD</v>
          </cell>
          <cell r="U4438" t="str">
            <v>LIABILITIES</v>
          </cell>
          <cell r="V4438" t="str">
            <v>CURRENT LIAB</v>
          </cell>
        </row>
        <row r="4439">
          <cell r="C4439" t="str">
            <v>S3   G57600WM01USD</v>
          </cell>
          <cell r="D4439" t="str">
            <v>DADM****</v>
          </cell>
          <cell r="E4439" t="str">
            <v>CON PAYABLES</v>
          </cell>
          <cell r="F4439" t="str">
            <v>Balance Sheet</v>
          </cell>
          <cell r="G4439">
            <v>0</v>
          </cell>
          <cell r="H4439">
            <v>0</v>
          </cell>
          <cell r="I4439">
            <v>0</v>
          </cell>
          <cell r="J4439">
            <v>0</v>
          </cell>
          <cell r="K4439">
            <v>0</v>
          </cell>
          <cell r="L4439">
            <v>0</v>
          </cell>
          <cell r="M4439">
            <v>0</v>
          </cell>
          <cell r="N4439">
            <v>0</v>
          </cell>
          <cell r="O4439">
            <v>0</v>
          </cell>
          <cell r="P4439">
            <v>1687.9</v>
          </cell>
          <cell r="Q4439">
            <v>0</v>
          </cell>
          <cell r="R4439">
            <v>14306.47</v>
          </cell>
          <cell r="S4439">
            <v>15994.369999999999</v>
          </cell>
          <cell r="T4439" t="str">
            <v>USD</v>
          </cell>
          <cell r="U4439" t="str">
            <v>LIABILITIES</v>
          </cell>
          <cell r="V4439" t="str">
            <v>CURRENT LIAB</v>
          </cell>
        </row>
        <row r="4440">
          <cell r="C4440" t="str">
            <v>S3   G57600ZH14USD</v>
          </cell>
          <cell r="D4440" t="str">
            <v>DADAB***</v>
          </cell>
          <cell r="E4440" t="str">
            <v>CON PAYABLES</v>
          </cell>
          <cell r="F4440" t="str">
            <v>Balance Sheet</v>
          </cell>
          <cell r="G4440">
            <v>-1420697.71</v>
          </cell>
          <cell r="H4440">
            <v>-430283.77</v>
          </cell>
          <cell r="I4440">
            <v>-408003.14</v>
          </cell>
          <cell r="J4440">
            <v>-482108.39</v>
          </cell>
          <cell r="K4440">
            <v>-529481.01</v>
          </cell>
          <cell r="L4440">
            <v>-495953.53</v>
          </cell>
          <cell r="M4440">
            <v>-478232.96</v>
          </cell>
          <cell r="N4440">
            <v>-514333.76</v>
          </cell>
          <cell r="O4440">
            <v>-474727.67999999999</v>
          </cell>
          <cell r="P4440">
            <v>-380756.78</v>
          </cell>
          <cell r="Q4440">
            <v>-429470.7</v>
          </cell>
          <cell r="R4440">
            <v>-486639.53</v>
          </cell>
          <cell r="S4440">
            <v>-6530688.9600000009</v>
          </cell>
          <cell r="T4440" t="str">
            <v>USD</v>
          </cell>
          <cell r="U4440" t="str">
            <v>LIABILITIES</v>
          </cell>
          <cell r="V4440" t="str">
            <v>CURRENT LIAB</v>
          </cell>
        </row>
        <row r="4441">
          <cell r="C4441" t="str">
            <v>S3   G576200101USD</v>
          </cell>
          <cell r="D4441" t="str">
            <v>DADM****</v>
          </cell>
          <cell r="E4441" t="str">
            <v>CON PAYABLES</v>
          </cell>
          <cell r="F4441" t="str">
            <v>Balance Sheet</v>
          </cell>
          <cell r="G4441">
            <v>-100097422.31</v>
          </cell>
          <cell r="H4441">
            <v>-89917832.060000002</v>
          </cell>
          <cell r="I4441">
            <v>-132204616.28</v>
          </cell>
          <cell r="J4441">
            <v>-85076774.340000004</v>
          </cell>
          <cell r="K4441">
            <v>-72485470.989999995</v>
          </cell>
          <cell r="L4441">
            <v>-67367515.939999998</v>
          </cell>
          <cell r="M4441">
            <v>-82574043.769999996</v>
          </cell>
          <cell r="N4441">
            <v>-65477679.469999999</v>
          </cell>
          <cell r="O4441">
            <v>-70000383.840000004</v>
          </cell>
          <cell r="P4441">
            <v>-70501302.879999995</v>
          </cell>
          <cell r="Q4441">
            <v>-78388006.969999999</v>
          </cell>
          <cell r="R4441">
            <v>-94646252.030000001</v>
          </cell>
          <cell r="S4441">
            <v>-1008737300.8800001</v>
          </cell>
          <cell r="T4441" t="str">
            <v>USD</v>
          </cell>
          <cell r="U4441" t="str">
            <v>LIABILITIES</v>
          </cell>
          <cell r="V4441" t="str">
            <v>CURRENT LIAB</v>
          </cell>
        </row>
        <row r="4442">
          <cell r="C4442" t="str">
            <v>S3   G576200104USD</v>
          </cell>
          <cell r="D4442" t="str">
            <v>DADM****</v>
          </cell>
          <cell r="E4442" t="str">
            <v>CON PAYABLES</v>
          </cell>
          <cell r="F4442" t="str">
            <v>Balance Sheet</v>
          </cell>
          <cell r="G4442">
            <v>0</v>
          </cell>
          <cell r="H4442">
            <v>0</v>
          </cell>
          <cell r="I4442">
            <v>0</v>
          </cell>
          <cell r="J4442">
            <v>0</v>
          </cell>
          <cell r="K4442">
            <v>-2134.7199999999998</v>
          </cell>
          <cell r="L4442">
            <v>0</v>
          </cell>
          <cell r="M4442">
            <v>-2951.47</v>
          </cell>
          <cell r="N4442">
            <v>0</v>
          </cell>
          <cell r="O4442">
            <v>468.17</v>
          </cell>
          <cell r="P4442">
            <v>0</v>
          </cell>
          <cell r="Q4442">
            <v>-2192.8000000000002</v>
          </cell>
          <cell r="R4442">
            <v>0</v>
          </cell>
          <cell r="S4442">
            <v>-6810.82</v>
          </cell>
          <cell r="T4442" t="str">
            <v>USD</v>
          </cell>
          <cell r="U4442" t="str">
            <v>LIABILITIES</v>
          </cell>
          <cell r="V4442" t="str">
            <v>CURRENT LIAB</v>
          </cell>
        </row>
        <row r="4443">
          <cell r="C4443" t="str">
            <v>S3   G576200114USD</v>
          </cell>
          <cell r="D4443" t="str">
            <v>DADM****</v>
          </cell>
          <cell r="E4443" t="str">
            <v>CON PAYABLES</v>
          </cell>
          <cell r="F4443" t="str">
            <v>Balance Sheet</v>
          </cell>
          <cell r="G4443">
            <v>0</v>
          </cell>
          <cell r="H4443">
            <v>0</v>
          </cell>
          <cell r="I4443">
            <v>0</v>
          </cell>
          <cell r="J4443">
            <v>0</v>
          </cell>
          <cell r="K4443">
            <v>1007140.16</v>
          </cell>
          <cell r="L4443">
            <v>0</v>
          </cell>
          <cell r="M4443">
            <v>0</v>
          </cell>
          <cell r="N4443">
            <v>0</v>
          </cell>
          <cell r="O4443">
            <v>0</v>
          </cell>
          <cell r="P4443">
            <v>0</v>
          </cell>
          <cell r="Q4443">
            <v>0</v>
          </cell>
          <cell r="R4443">
            <v>0</v>
          </cell>
          <cell r="S4443">
            <v>1007140.16</v>
          </cell>
          <cell r="T4443" t="str">
            <v>USD</v>
          </cell>
          <cell r="U4443" t="str">
            <v>LIABILITIES</v>
          </cell>
          <cell r="V4443" t="str">
            <v>CURRENT LIAB</v>
          </cell>
        </row>
        <row r="4444">
          <cell r="C4444" t="str">
            <v>S3   G576200119USD</v>
          </cell>
          <cell r="D4444" t="str">
            <v>DADM****</v>
          </cell>
          <cell r="E4444" t="str">
            <v>CON PAYABLES</v>
          </cell>
          <cell r="F4444" t="str">
            <v>Balance Sheet</v>
          </cell>
          <cell r="G4444">
            <v>-2.93</v>
          </cell>
          <cell r="H4444">
            <v>0</v>
          </cell>
          <cell r="I4444">
            <v>-6923.09</v>
          </cell>
          <cell r="J4444">
            <v>0</v>
          </cell>
          <cell r="K4444">
            <v>0</v>
          </cell>
          <cell r="L4444">
            <v>-1801.65</v>
          </cell>
          <cell r="M4444">
            <v>0</v>
          </cell>
          <cell r="N4444">
            <v>-447.29</v>
          </cell>
          <cell r="O4444">
            <v>-447.41</v>
          </cell>
          <cell r="P4444">
            <v>-0.09</v>
          </cell>
          <cell r="Q4444">
            <v>-2909.09</v>
          </cell>
          <cell r="R4444">
            <v>-2211.1999999999998</v>
          </cell>
          <cell r="S4444">
            <v>-14742.75</v>
          </cell>
          <cell r="T4444" t="str">
            <v>USD</v>
          </cell>
          <cell r="U4444" t="str">
            <v>LIABILITIES</v>
          </cell>
          <cell r="V4444" t="str">
            <v>CURRENT LIAB</v>
          </cell>
        </row>
        <row r="4445">
          <cell r="C4445" t="str">
            <v>S3   G576200144USD</v>
          </cell>
          <cell r="D4445" t="str">
            <v>DADM****</v>
          </cell>
          <cell r="E4445" t="str">
            <v>CON PAYABLES</v>
          </cell>
          <cell r="F4445" t="str">
            <v>Balance Sheet</v>
          </cell>
          <cell r="G4445">
            <v>-986.51</v>
          </cell>
          <cell r="H4445">
            <v>-44.71</v>
          </cell>
          <cell r="I4445">
            <v>-1271.77</v>
          </cell>
          <cell r="J4445">
            <v>-1505.35</v>
          </cell>
          <cell r="K4445">
            <v>0</v>
          </cell>
          <cell r="L4445">
            <v>-7701.35</v>
          </cell>
          <cell r="M4445">
            <v>-868.53</v>
          </cell>
          <cell r="N4445">
            <v>-3324.39</v>
          </cell>
          <cell r="O4445">
            <v>-3521.53</v>
          </cell>
          <cell r="P4445">
            <v>-17049.09</v>
          </cell>
          <cell r="Q4445">
            <v>-9399.76</v>
          </cell>
          <cell r="R4445">
            <v>-11883.27</v>
          </cell>
          <cell r="S4445">
            <v>-57556.259999999995</v>
          </cell>
          <cell r="T4445" t="str">
            <v>USD</v>
          </cell>
          <cell r="U4445" t="str">
            <v>LIABILITIES</v>
          </cell>
          <cell r="V4445" t="str">
            <v>CURRENT LIAB</v>
          </cell>
        </row>
        <row r="4446">
          <cell r="C4446" t="str">
            <v>S3   G576200160USD</v>
          </cell>
          <cell r="D4446" t="str">
            <v>DADM****</v>
          </cell>
          <cell r="E4446" t="str">
            <v>CON PAYABLES</v>
          </cell>
          <cell r="F4446" t="str">
            <v>Balance Sheet</v>
          </cell>
          <cell r="G4446">
            <v>0</v>
          </cell>
          <cell r="H4446">
            <v>0</v>
          </cell>
          <cell r="I4446">
            <v>0</v>
          </cell>
          <cell r="J4446">
            <v>0</v>
          </cell>
          <cell r="K4446">
            <v>0</v>
          </cell>
          <cell r="L4446">
            <v>0</v>
          </cell>
          <cell r="M4446">
            <v>0</v>
          </cell>
          <cell r="N4446">
            <v>0</v>
          </cell>
          <cell r="O4446">
            <v>0</v>
          </cell>
          <cell r="P4446">
            <v>-57.34</v>
          </cell>
          <cell r="Q4446">
            <v>0</v>
          </cell>
          <cell r="R4446">
            <v>0</v>
          </cell>
          <cell r="S4446">
            <v>-57.34</v>
          </cell>
          <cell r="T4446" t="str">
            <v>USD</v>
          </cell>
          <cell r="U4446" t="str">
            <v>LIABILITIES</v>
          </cell>
          <cell r="V4446" t="str">
            <v>CURRENT LIAB</v>
          </cell>
        </row>
        <row r="4447">
          <cell r="C4447" t="str">
            <v>S3   G576202601USD</v>
          </cell>
          <cell r="D4447" t="str">
            <v>DADM****</v>
          </cell>
          <cell r="E4447" t="str">
            <v>CON PAYABLES</v>
          </cell>
          <cell r="F4447" t="str">
            <v>Balance Sheet</v>
          </cell>
          <cell r="G4447">
            <v>-43042.97</v>
          </cell>
          <cell r="H4447">
            <v>-2432.84</v>
          </cell>
          <cell r="I4447">
            <v>5414.75</v>
          </cell>
          <cell r="J4447">
            <v>-1479.55</v>
          </cell>
          <cell r="K4447">
            <v>-15075.76</v>
          </cell>
          <cell r="L4447">
            <v>-10650.13</v>
          </cell>
          <cell r="M4447">
            <v>-14364.34</v>
          </cell>
          <cell r="N4447">
            <v>-14364.34</v>
          </cell>
          <cell r="O4447">
            <v>-14364.34</v>
          </cell>
          <cell r="P4447">
            <v>-14364.34</v>
          </cell>
          <cell r="Q4447">
            <v>-12248.94</v>
          </cell>
          <cell r="R4447">
            <v>-11015.21</v>
          </cell>
          <cell r="S4447">
            <v>-147988.00999999998</v>
          </cell>
          <cell r="T4447" t="str">
            <v>USD</v>
          </cell>
          <cell r="U4447" t="str">
            <v>LIABILITIES</v>
          </cell>
          <cell r="V4447" t="str">
            <v>CURRENT LIAB</v>
          </cell>
        </row>
        <row r="4448">
          <cell r="C4448" t="str">
            <v>S3   G576203401USD</v>
          </cell>
          <cell r="D4448" t="str">
            <v>DADM****</v>
          </cell>
          <cell r="E4448" t="str">
            <v>CON PAYABLES</v>
          </cell>
          <cell r="F4448" t="str">
            <v>Balance Sheet</v>
          </cell>
          <cell r="G4448">
            <v>-493.44</v>
          </cell>
          <cell r="H4448">
            <v>-0.94</v>
          </cell>
          <cell r="I4448">
            <v>785.43</v>
          </cell>
          <cell r="J4448">
            <v>24.7</v>
          </cell>
          <cell r="K4448">
            <v>880.32</v>
          </cell>
          <cell r="L4448">
            <v>-297.86</v>
          </cell>
          <cell r="M4448">
            <v>-372.43</v>
          </cell>
          <cell r="N4448">
            <v>-369.54</v>
          </cell>
          <cell r="O4448">
            <v>-371.23</v>
          </cell>
          <cell r="P4448">
            <v>-387.92</v>
          </cell>
          <cell r="Q4448">
            <v>-374.16</v>
          </cell>
          <cell r="R4448">
            <v>-369.77</v>
          </cell>
          <cell r="S4448">
            <v>-1346.8400000000001</v>
          </cell>
          <cell r="T4448" t="str">
            <v>USD</v>
          </cell>
          <cell r="U4448" t="str">
            <v>LIABILITIES</v>
          </cell>
          <cell r="V4448" t="str">
            <v>CURRENT LIAB</v>
          </cell>
        </row>
        <row r="4449">
          <cell r="C4449" t="str">
            <v>S3   G576203495USD</v>
          </cell>
          <cell r="D4449" t="str">
            <v>DADM****</v>
          </cell>
          <cell r="E4449" t="str">
            <v>CON PAYABLES</v>
          </cell>
          <cell r="F4449" t="str">
            <v>Balance Sheet</v>
          </cell>
          <cell r="G4449">
            <v>1099.1600000000001</v>
          </cell>
          <cell r="H4449">
            <v>1089.43</v>
          </cell>
          <cell r="I4449">
            <v>-13.84</v>
          </cell>
          <cell r="J4449">
            <v>-14.3</v>
          </cell>
          <cell r="K4449">
            <v>0</v>
          </cell>
          <cell r="L4449">
            <v>0</v>
          </cell>
          <cell r="M4449">
            <v>0</v>
          </cell>
          <cell r="N4449">
            <v>0</v>
          </cell>
          <cell r="O4449">
            <v>0</v>
          </cell>
          <cell r="P4449">
            <v>0</v>
          </cell>
          <cell r="Q4449">
            <v>0</v>
          </cell>
          <cell r="R4449">
            <v>0</v>
          </cell>
          <cell r="S4449">
            <v>2160.4499999999998</v>
          </cell>
          <cell r="T4449" t="str">
            <v>USD</v>
          </cell>
          <cell r="U4449" t="str">
            <v>LIABILITIES</v>
          </cell>
          <cell r="V4449" t="str">
            <v>CURRENT LIAB</v>
          </cell>
        </row>
        <row r="4450">
          <cell r="C4450" t="str">
            <v>S3   G576203601USD</v>
          </cell>
          <cell r="D4450" t="str">
            <v>DADM****</v>
          </cell>
          <cell r="E4450" t="str">
            <v>CON PAYABLES</v>
          </cell>
          <cell r="F4450" t="str">
            <v>Balance Sheet</v>
          </cell>
          <cell r="G4450">
            <v>-39397.279999999999</v>
          </cell>
          <cell r="H4450">
            <v>-39397.279999999999</v>
          </cell>
          <cell r="I4450">
            <v>-39397.279999999999</v>
          </cell>
          <cell r="J4450">
            <v>-39397.279999999999</v>
          </cell>
          <cell r="K4450">
            <v>-10170.790000000001</v>
          </cell>
          <cell r="L4450">
            <v>-33551.980000000003</v>
          </cell>
          <cell r="M4450">
            <v>-33551.980000000003</v>
          </cell>
          <cell r="N4450">
            <v>-25909.03</v>
          </cell>
          <cell r="O4450">
            <v>-33551.980000000003</v>
          </cell>
          <cell r="P4450">
            <v>-33551.980000000003</v>
          </cell>
          <cell r="Q4450">
            <v>-33551.980000000003</v>
          </cell>
          <cell r="R4450">
            <v>-33551.980000000003</v>
          </cell>
          <cell r="S4450">
            <v>-394980.81999999995</v>
          </cell>
          <cell r="T4450" t="str">
            <v>USD</v>
          </cell>
          <cell r="U4450" t="str">
            <v>LIABILITIES</v>
          </cell>
          <cell r="V4450" t="str">
            <v>CURRENT LIAB</v>
          </cell>
        </row>
        <row r="4451">
          <cell r="C4451" t="str">
            <v>S3   G576206101USD</v>
          </cell>
          <cell r="D4451" t="str">
            <v>DADM****</v>
          </cell>
          <cell r="E4451" t="str">
            <v>CON PAYABLES</v>
          </cell>
          <cell r="F4451" t="str">
            <v>Balance Sheet</v>
          </cell>
          <cell r="G4451">
            <v>0</v>
          </cell>
          <cell r="H4451">
            <v>0</v>
          </cell>
          <cell r="I4451">
            <v>0</v>
          </cell>
          <cell r="J4451">
            <v>0</v>
          </cell>
          <cell r="K4451">
            <v>-2777.2</v>
          </cell>
          <cell r="L4451">
            <v>-582.91999999999996</v>
          </cell>
          <cell r="M4451">
            <v>0</v>
          </cell>
          <cell r="N4451">
            <v>0</v>
          </cell>
          <cell r="O4451">
            <v>0</v>
          </cell>
          <cell r="P4451">
            <v>0</v>
          </cell>
          <cell r="Q4451">
            <v>0</v>
          </cell>
          <cell r="R4451">
            <v>0</v>
          </cell>
          <cell r="S4451">
            <v>-3360.12</v>
          </cell>
          <cell r="T4451" t="str">
            <v>USD</v>
          </cell>
          <cell r="U4451" t="str">
            <v>LIABILITIES</v>
          </cell>
          <cell r="V4451" t="str">
            <v>CURRENT LIAB</v>
          </cell>
        </row>
        <row r="4452">
          <cell r="C4452" t="str">
            <v>S3   G576206114USD</v>
          </cell>
          <cell r="D4452" t="str">
            <v>DADM****</v>
          </cell>
          <cell r="E4452" t="str">
            <v>CON PAYABLES</v>
          </cell>
          <cell r="F4452" t="str">
            <v>Balance Sheet</v>
          </cell>
          <cell r="G4452">
            <v>0.01</v>
          </cell>
          <cell r="H4452">
            <v>0</v>
          </cell>
          <cell r="I4452">
            <v>-0.01</v>
          </cell>
          <cell r="J4452">
            <v>0.01</v>
          </cell>
          <cell r="K4452">
            <v>0.01</v>
          </cell>
          <cell r="L4452">
            <v>0</v>
          </cell>
          <cell r="M4452">
            <v>0</v>
          </cell>
          <cell r="N4452">
            <v>0</v>
          </cell>
          <cell r="O4452">
            <v>0</v>
          </cell>
          <cell r="P4452">
            <v>0</v>
          </cell>
          <cell r="Q4452">
            <v>0</v>
          </cell>
          <cell r="R4452">
            <v>0</v>
          </cell>
          <cell r="S4452">
            <v>0.02</v>
          </cell>
          <cell r="T4452" t="str">
            <v>USD</v>
          </cell>
          <cell r="U4452" t="str">
            <v>LIABILITIES</v>
          </cell>
          <cell r="V4452" t="str">
            <v>CURRENT LIAB</v>
          </cell>
        </row>
        <row r="4453">
          <cell r="C4453" t="str">
            <v>S3   G576208601USD</v>
          </cell>
          <cell r="D4453" t="str">
            <v>DADM****</v>
          </cell>
          <cell r="E4453" t="str">
            <v>CON PAYABLES</v>
          </cell>
          <cell r="F4453" t="str">
            <v>Balance Sheet</v>
          </cell>
          <cell r="G4453">
            <v>95.58</v>
          </cell>
          <cell r="H4453">
            <v>715.58</v>
          </cell>
          <cell r="I4453">
            <v>589.80999999999995</v>
          </cell>
          <cell r="J4453">
            <v>-62.65</v>
          </cell>
          <cell r="K4453">
            <v>-62.65</v>
          </cell>
          <cell r="L4453">
            <v>-62.65</v>
          </cell>
          <cell r="M4453">
            <v>-62.65</v>
          </cell>
          <cell r="N4453">
            <v>-62.65</v>
          </cell>
          <cell r="O4453">
            <v>-62.65</v>
          </cell>
          <cell r="P4453">
            <v>-62.65</v>
          </cell>
          <cell r="Q4453">
            <v>-62.65</v>
          </cell>
          <cell r="R4453">
            <v>-62.65</v>
          </cell>
          <cell r="S4453">
            <v>837.11999999999955</v>
          </cell>
          <cell r="T4453" t="str">
            <v>USD</v>
          </cell>
          <cell r="U4453" t="str">
            <v>LIABILITIES</v>
          </cell>
          <cell r="V4453" t="str">
            <v>CURRENT LIAB</v>
          </cell>
        </row>
        <row r="4454">
          <cell r="C4454" t="str">
            <v>S3   G576208901USD</v>
          </cell>
          <cell r="D4454" t="str">
            <v>DADM****</v>
          </cell>
          <cell r="E4454" t="str">
            <v>CON PAYABLES</v>
          </cell>
          <cell r="F4454" t="str">
            <v>Balance Sheet</v>
          </cell>
          <cell r="G4454">
            <v>0</v>
          </cell>
          <cell r="H4454">
            <v>0</v>
          </cell>
          <cell r="I4454">
            <v>0</v>
          </cell>
          <cell r="J4454">
            <v>0</v>
          </cell>
          <cell r="K4454">
            <v>0</v>
          </cell>
          <cell r="L4454">
            <v>0</v>
          </cell>
          <cell r="M4454">
            <v>0</v>
          </cell>
          <cell r="N4454">
            <v>-955.13</v>
          </cell>
          <cell r="O4454">
            <v>-955.13</v>
          </cell>
          <cell r="P4454">
            <v>0</v>
          </cell>
          <cell r="Q4454">
            <v>955.13</v>
          </cell>
          <cell r="R4454">
            <v>0</v>
          </cell>
          <cell r="S4454">
            <v>-955.13</v>
          </cell>
          <cell r="T4454" t="str">
            <v>USD</v>
          </cell>
          <cell r="U4454" t="str">
            <v>LIABILITIES</v>
          </cell>
          <cell r="V4454" t="str">
            <v>CURRENT LIAB</v>
          </cell>
        </row>
        <row r="4455">
          <cell r="C4455" t="str">
            <v>S3   G57620BU93USD</v>
          </cell>
          <cell r="D4455" t="str">
            <v>DADM****</v>
          </cell>
          <cell r="E4455" t="str">
            <v>CON PAYABLES</v>
          </cell>
          <cell r="F4455" t="str">
            <v>Balance Sheet</v>
          </cell>
          <cell r="G4455">
            <v>0</v>
          </cell>
          <cell r="H4455">
            <v>0</v>
          </cell>
          <cell r="I4455">
            <v>0</v>
          </cell>
          <cell r="J4455">
            <v>0</v>
          </cell>
          <cell r="K4455">
            <v>0</v>
          </cell>
          <cell r="L4455">
            <v>2087.79</v>
          </cell>
          <cell r="M4455">
            <v>-0.89</v>
          </cell>
          <cell r="N4455">
            <v>0</v>
          </cell>
          <cell r="O4455">
            <v>-9078.86</v>
          </cell>
          <cell r="P4455">
            <v>-195.28</v>
          </cell>
          <cell r="Q4455">
            <v>0</v>
          </cell>
          <cell r="R4455">
            <v>0</v>
          </cell>
          <cell r="S4455">
            <v>-7187.2400000000007</v>
          </cell>
          <cell r="T4455" t="str">
            <v>USD</v>
          </cell>
          <cell r="U4455" t="str">
            <v>LIABILITIES</v>
          </cell>
          <cell r="V4455" t="str">
            <v>CURRENT LIAB</v>
          </cell>
        </row>
        <row r="4456">
          <cell r="C4456" t="str">
            <v>S3   G57620CQ01USD</v>
          </cell>
          <cell r="D4456" t="str">
            <v>DADM****</v>
          </cell>
          <cell r="E4456" t="str">
            <v>CON PAYABLES</v>
          </cell>
          <cell r="F4456" t="str">
            <v>Balance Sheet</v>
          </cell>
          <cell r="G4456">
            <v>-3728.45</v>
          </cell>
          <cell r="H4456">
            <v>-5365.48</v>
          </cell>
          <cell r="I4456">
            <v>-7002.51</v>
          </cell>
          <cell r="J4456">
            <v>-8639.5400000000009</v>
          </cell>
          <cell r="K4456">
            <v>-9062.15</v>
          </cell>
          <cell r="L4456">
            <v>-10456.290000000001</v>
          </cell>
          <cell r="M4456">
            <v>-11850.43</v>
          </cell>
          <cell r="N4456">
            <v>-1394.14</v>
          </cell>
          <cell r="O4456">
            <v>-2788.28</v>
          </cell>
          <cell r="P4456">
            <v>-2788.28</v>
          </cell>
          <cell r="Q4456">
            <v>-4182.42</v>
          </cell>
          <cell r="R4456">
            <v>-5576.56</v>
          </cell>
          <cell r="S4456">
            <v>-72834.53</v>
          </cell>
          <cell r="T4456" t="str">
            <v>USD</v>
          </cell>
          <cell r="U4456" t="str">
            <v>LIABILITIES</v>
          </cell>
          <cell r="V4456" t="str">
            <v>CURRENT LIAB</v>
          </cell>
        </row>
        <row r="4457">
          <cell r="C4457" t="str">
            <v>S3   G57620DG01USD</v>
          </cell>
          <cell r="D4457" t="str">
            <v>DADM****</v>
          </cell>
          <cell r="E4457" t="str">
            <v>CON PAYABLES</v>
          </cell>
          <cell r="F4457" t="str">
            <v>Balance Sheet</v>
          </cell>
          <cell r="G4457">
            <v>-643831</v>
          </cell>
          <cell r="H4457">
            <v>-641403</v>
          </cell>
          <cell r="I4457">
            <v>-631486</v>
          </cell>
          <cell r="J4457">
            <v>-517519</v>
          </cell>
          <cell r="K4457">
            <v>-619281</v>
          </cell>
          <cell r="L4457">
            <v>-520418</v>
          </cell>
          <cell r="M4457">
            <v>-634517</v>
          </cell>
          <cell r="N4457">
            <v>-591476.78</v>
          </cell>
          <cell r="O4457">
            <v>-660778.36</v>
          </cell>
          <cell r="P4457">
            <v>-706291.58</v>
          </cell>
          <cell r="Q4457">
            <v>-614938</v>
          </cell>
          <cell r="R4457">
            <v>-709411.67</v>
          </cell>
          <cell r="S4457">
            <v>-7491351.3900000006</v>
          </cell>
          <cell r="T4457" t="str">
            <v>USD</v>
          </cell>
          <cell r="U4457" t="str">
            <v>LIABILITIES</v>
          </cell>
          <cell r="V4457" t="str">
            <v>CURRENT LIAB</v>
          </cell>
        </row>
        <row r="4458">
          <cell r="C4458" t="str">
            <v>S3   G57620DH01USD</v>
          </cell>
          <cell r="D4458" t="str">
            <v>DADM****</v>
          </cell>
          <cell r="E4458" t="str">
            <v>CON PAYABLES</v>
          </cell>
          <cell r="F4458" t="str">
            <v>Balance Sheet</v>
          </cell>
          <cell r="G4458">
            <v>-347004.02</v>
          </cell>
          <cell r="H4458">
            <v>-66209.22</v>
          </cell>
          <cell r="I4458">
            <v>-542093.80000000005</v>
          </cell>
          <cell r="J4458">
            <v>-669682.02</v>
          </cell>
          <cell r="K4458">
            <v>-298318.56</v>
          </cell>
          <cell r="L4458">
            <v>-308129.44</v>
          </cell>
          <cell r="M4458">
            <v>-461470.11</v>
          </cell>
          <cell r="N4458">
            <v>-466982.61</v>
          </cell>
          <cell r="O4458">
            <v>-428587.28</v>
          </cell>
          <cell r="P4458">
            <v>-405546.86</v>
          </cell>
          <cell r="Q4458">
            <v>-383381.72</v>
          </cell>
          <cell r="R4458">
            <v>-393823.17</v>
          </cell>
          <cell r="S4458">
            <v>-4771228.8099999996</v>
          </cell>
          <cell r="T4458" t="str">
            <v>USD</v>
          </cell>
          <cell r="U4458" t="str">
            <v>LIABILITIES</v>
          </cell>
          <cell r="V4458" t="str">
            <v>CURRENT LIAB</v>
          </cell>
        </row>
        <row r="4459">
          <cell r="C4459" t="str">
            <v>S3   G57620DK01USD</v>
          </cell>
          <cell r="D4459" t="str">
            <v>DADM****</v>
          </cell>
          <cell r="E4459" t="str">
            <v>CON PAYABLES</v>
          </cell>
          <cell r="F4459" t="str">
            <v>Balance Sheet</v>
          </cell>
          <cell r="G4459">
            <v>-465932.29</v>
          </cell>
          <cell r="H4459">
            <v>-499591.79</v>
          </cell>
          <cell r="I4459">
            <v>-533251.29</v>
          </cell>
          <cell r="J4459">
            <v>-566910.79</v>
          </cell>
          <cell r="K4459">
            <v>-562570.55000000005</v>
          </cell>
          <cell r="L4459">
            <v>294.83</v>
          </cell>
          <cell r="M4459">
            <v>-560795.81999999995</v>
          </cell>
          <cell r="N4459">
            <v>-538816.38</v>
          </cell>
          <cell r="O4459">
            <v>0</v>
          </cell>
          <cell r="P4459">
            <v>0</v>
          </cell>
          <cell r="Q4459">
            <v>0</v>
          </cell>
          <cell r="R4459">
            <v>0</v>
          </cell>
          <cell r="S4459">
            <v>-3727574.0799999996</v>
          </cell>
          <cell r="T4459" t="str">
            <v>USD</v>
          </cell>
          <cell r="U4459" t="str">
            <v>LIABILITIES</v>
          </cell>
          <cell r="V4459" t="str">
            <v>CURRENT LIAB</v>
          </cell>
        </row>
        <row r="4460">
          <cell r="C4460" t="str">
            <v>S3   G57620DX01USD</v>
          </cell>
          <cell r="D4460" t="str">
            <v>DADM****</v>
          </cell>
          <cell r="E4460" t="str">
            <v>CON PAYABLES</v>
          </cell>
          <cell r="F4460" t="str">
            <v>Balance Sheet</v>
          </cell>
          <cell r="G4460">
            <v>-1390.11</v>
          </cell>
          <cell r="H4460">
            <v>-1390.11</v>
          </cell>
          <cell r="I4460">
            <v>-1390.11</v>
          </cell>
          <cell r="J4460">
            <v>-1390.11</v>
          </cell>
          <cell r="K4460">
            <v>-358.86</v>
          </cell>
          <cell r="L4460">
            <v>-1183.8599999999999</v>
          </cell>
          <cell r="M4460">
            <v>-1183.8599999999999</v>
          </cell>
          <cell r="N4460">
            <v>-1183.8599999999999</v>
          </cell>
          <cell r="O4460">
            <v>-1183.8599999999999</v>
          </cell>
          <cell r="P4460">
            <v>-1183.8599999999999</v>
          </cell>
          <cell r="Q4460">
            <v>-1183.8599999999999</v>
          </cell>
          <cell r="R4460">
            <v>-1183.8599999999999</v>
          </cell>
          <cell r="S4460">
            <v>-14206.320000000002</v>
          </cell>
          <cell r="T4460" t="str">
            <v>USD</v>
          </cell>
          <cell r="U4460" t="str">
            <v>LIABILITIES</v>
          </cell>
          <cell r="V4460" t="str">
            <v>CURRENT LIAB</v>
          </cell>
        </row>
        <row r="4461">
          <cell r="C4461" t="str">
            <v>S3   G57620GZ01USD</v>
          </cell>
          <cell r="D4461" t="str">
            <v>DADM****</v>
          </cell>
          <cell r="E4461" t="str">
            <v>CON PAYABLES</v>
          </cell>
          <cell r="F4461" t="str">
            <v>Balance Sheet</v>
          </cell>
          <cell r="G4461">
            <v>-5221.12</v>
          </cell>
          <cell r="H4461">
            <v>-5221.12</v>
          </cell>
          <cell r="I4461">
            <v>-5221.12</v>
          </cell>
          <cell r="J4461">
            <v>-5221.12</v>
          </cell>
          <cell r="K4461">
            <v>673.23</v>
          </cell>
          <cell r="L4461">
            <v>-3655.42</v>
          </cell>
          <cell r="M4461">
            <v>-3977.77</v>
          </cell>
          <cell r="N4461">
            <v>-3977.77</v>
          </cell>
          <cell r="O4461">
            <v>-3178.44</v>
          </cell>
          <cell r="P4461">
            <v>-3178.44</v>
          </cell>
          <cell r="Q4461">
            <v>-3727.89</v>
          </cell>
          <cell r="R4461">
            <v>-41800.239999999998</v>
          </cell>
          <cell r="S4461">
            <v>-83707.22</v>
          </cell>
          <cell r="T4461" t="str">
            <v>USD</v>
          </cell>
          <cell r="U4461" t="str">
            <v>LIABILITIES</v>
          </cell>
          <cell r="V4461" t="str">
            <v>CURRENT LIAB</v>
          </cell>
        </row>
        <row r="4462">
          <cell r="C4462" t="str">
            <v>S3   G57620HO01USD</v>
          </cell>
          <cell r="D4462" t="str">
            <v>DADM****</v>
          </cell>
          <cell r="E4462" t="str">
            <v>CON PAYABLES</v>
          </cell>
          <cell r="F4462" t="str">
            <v>Balance Sheet</v>
          </cell>
          <cell r="G4462">
            <v>-35573.5</v>
          </cell>
          <cell r="H4462">
            <v>-13255.53</v>
          </cell>
          <cell r="I4462">
            <v>-23438.52</v>
          </cell>
          <cell r="J4462">
            <v>-16604.62</v>
          </cell>
          <cell r="K4462">
            <v>-27082.03</v>
          </cell>
          <cell r="L4462">
            <v>-9201.2999999999993</v>
          </cell>
          <cell r="M4462">
            <v>-12518.03</v>
          </cell>
          <cell r="N4462">
            <v>-17482.84</v>
          </cell>
          <cell r="O4462">
            <v>-20474.990000000002</v>
          </cell>
          <cell r="P4462">
            <v>-2579.65</v>
          </cell>
          <cell r="Q4462">
            <v>-18349.04</v>
          </cell>
          <cell r="R4462">
            <v>-15399.58</v>
          </cell>
          <cell r="S4462">
            <v>-211959.62999999998</v>
          </cell>
          <cell r="T4462" t="str">
            <v>USD</v>
          </cell>
          <cell r="U4462" t="str">
            <v>LIABILITIES</v>
          </cell>
          <cell r="V4462" t="str">
            <v>CURRENT LIAB</v>
          </cell>
        </row>
        <row r="4463">
          <cell r="C4463" t="str">
            <v>S3   G57620JB01USD</v>
          </cell>
          <cell r="D4463" t="str">
            <v>DADM****</v>
          </cell>
          <cell r="E4463" t="str">
            <v>CON PAYABLES</v>
          </cell>
          <cell r="F4463" t="str">
            <v>Balance Sheet</v>
          </cell>
          <cell r="G4463">
            <v>-5019841.1399999997</v>
          </cell>
          <cell r="H4463">
            <v>-5020063.92</v>
          </cell>
          <cell r="I4463">
            <v>32.07</v>
          </cell>
          <cell r="J4463">
            <v>-650717.29</v>
          </cell>
          <cell r="K4463">
            <v>-650311.11</v>
          </cell>
          <cell r="L4463">
            <v>-0.12</v>
          </cell>
          <cell r="M4463">
            <v>0</v>
          </cell>
          <cell r="N4463">
            <v>0</v>
          </cell>
          <cell r="O4463">
            <v>0</v>
          </cell>
          <cell r="P4463">
            <v>0</v>
          </cell>
          <cell r="Q4463">
            <v>0</v>
          </cell>
          <cell r="R4463">
            <v>-550.66</v>
          </cell>
          <cell r="S4463">
            <v>-11341452.169999996</v>
          </cell>
          <cell r="T4463" t="str">
            <v>USD</v>
          </cell>
          <cell r="U4463" t="str">
            <v>LIABILITIES</v>
          </cell>
          <cell r="V4463" t="str">
            <v>CURRENT LIAB</v>
          </cell>
        </row>
        <row r="4464">
          <cell r="C4464" t="str">
            <v>S3   G57620JG01USD</v>
          </cell>
          <cell r="D4464" t="str">
            <v>DADM****</v>
          </cell>
          <cell r="E4464" t="str">
            <v>CON PAYABLES</v>
          </cell>
          <cell r="F4464" t="str">
            <v>Balance Sheet</v>
          </cell>
          <cell r="G4464">
            <v>-5859.04</v>
          </cell>
          <cell r="H4464">
            <v>-11620.49</v>
          </cell>
          <cell r="I4464">
            <v>-17284.45</v>
          </cell>
          <cell r="J4464">
            <v>-22948.41</v>
          </cell>
          <cell r="K4464">
            <v>-24410.61</v>
          </cell>
          <cell r="L4464">
            <v>-29234.22</v>
          </cell>
          <cell r="M4464">
            <v>-4823.6099999999997</v>
          </cell>
          <cell r="N4464">
            <v>-9647.2199999999993</v>
          </cell>
          <cell r="O4464">
            <v>-14470.83</v>
          </cell>
          <cell r="P4464">
            <v>-19294.439999999999</v>
          </cell>
          <cell r="Q4464">
            <v>-24118.05</v>
          </cell>
          <cell r="R4464">
            <v>-28941.66</v>
          </cell>
          <cell r="S4464">
            <v>-212653.03</v>
          </cell>
          <cell r="T4464" t="str">
            <v>USD</v>
          </cell>
          <cell r="U4464" t="str">
            <v>LIABILITIES</v>
          </cell>
          <cell r="V4464" t="str">
            <v>CURRENT LIAB</v>
          </cell>
        </row>
        <row r="4465">
          <cell r="C4465" t="str">
            <v>S3   G57620NB01USD</v>
          </cell>
          <cell r="D4465" t="str">
            <v>DADM****</v>
          </cell>
          <cell r="E4465" t="str">
            <v>CON PAYABLES</v>
          </cell>
          <cell r="F4465" t="str">
            <v>Balance Sheet</v>
          </cell>
          <cell r="G4465">
            <v>0</v>
          </cell>
          <cell r="H4465">
            <v>0</v>
          </cell>
          <cell r="I4465">
            <v>-443885.11</v>
          </cell>
          <cell r="J4465">
            <v>2974.55</v>
          </cell>
          <cell r="K4465">
            <v>0</v>
          </cell>
          <cell r="L4465">
            <v>0</v>
          </cell>
          <cell r="M4465">
            <v>0</v>
          </cell>
          <cell r="N4465">
            <v>0</v>
          </cell>
          <cell r="O4465">
            <v>0</v>
          </cell>
          <cell r="P4465">
            <v>0</v>
          </cell>
          <cell r="Q4465">
            <v>0</v>
          </cell>
          <cell r="R4465">
            <v>0</v>
          </cell>
          <cell r="S4465">
            <v>-440910.56</v>
          </cell>
          <cell r="T4465" t="str">
            <v>USD</v>
          </cell>
          <cell r="U4465" t="str">
            <v>LIABILITIES</v>
          </cell>
          <cell r="V4465" t="str">
            <v>CURRENT LIAB</v>
          </cell>
        </row>
        <row r="4466">
          <cell r="C4466" t="str">
            <v>S3   G57620NB93USD</v>
          </cell>
          <cell r="D4466" t="str">
            <v>DADM****</v>
          </cell>
          <cell r="E4466" t="str">
            <v>CON PAYABLES</v>
          </cell>
          <cell r="F4466" t="str">
            <v>Balance Sheet</v>
          </cell>
          <cell r="G4466">
            <v>0.01</v>
          </cell>
          <cell r="H4466">
            <v>0.01</v>
          </cell>
          <cell r="I4466">
            <v>470063.29</v>
          </cell>
          <cell r="J4466">
            <v>0</v>
          </cell>
          <cell r="K4466">
            <v>0</v>
          </cell>
          <cell r="L4466">
            <v>0</v>
          </cell>
          <cell r="M4466">
            <v>0</v>
          </cell>
          <cell r="N4466">
            <v>0</v>
          </cell>
          <cell r="O4466">
            <v>0</v>
          </cell>
          <cell r="P4466">
            <v>0</v>
          </cell>
          <cell r="Q4466">
            <v>0</v>
          </cell>
          <cell r="R4466">
            <v>0</v>
          </cell>
          <cell r="S4466">
            <v>470063.31</v>
          </cell>
          <cell r="T4466" t="str">
            <v>USD</v>
          </cell>
          <cell r="U4466" t="str">
            <v>LIABILITIES</v>
          </cell>
          <cell r="V4466" t="str">
            <v>CURRENT LIAB</v>
          </cell>
        </row>
        <row r="4467">
          <cell r="C4467" t="str">
            <v>S3   G57620SD93USD</v>
          </cell>
          <cell r="D4467" t="str">
            <v>DADM****</v>
          </cell>
          <cell r="E4467" t="str">
            <v>CON PAYABLES</v>
          </cell>
          <cell r="F4467" t="str">
            <v>Balance Sheet</v>
          </cell>
          <cell r="G4467">
            <v>0</v>
          </cell>
          <cell r="H4467">
            <v>0</v>
          </cell>
          <cell r="I4467">
            <v>0</v>
          </cell>
          <cell r="J4467">
            <v>0</v>
          </cell>
          <cell r="K4467">
            <v>0</v>
          </cell>
          <cell r="L4467">
            <v>0</v>
          </cell>
          <cell r="M4467">
            <v>0</v>
          </cell>
          <cell r="N4467">
            <v>0</v>
          </cell>
          <cell r="O4467">
            <v>0</v>
          </cell>
          <cell r="P4467">
            <v>0</v>
          </cell>
          <cell r="Q4467">
            <v>0</v>
          </cell>
          <cell r="R4467">
            <v>-12293.28</v>
          </cell>
          <cell r="S4467">
            <v>-12293.28</v>
          </cell>
          <cell r="T4467" t="str">
            <v>USD</v>
          </cell>
          <cell r="U4467" t="str">
            <v>LIABILITIES</v>
          </cell>
          <cell r="V4467" t="str">
            <v>CURRENT LIAB</v>
          </cell>
        </row>
        <row r="4468">
          <cell r="C4468" t="str">
            <v>S3   G57620WK01USD</v>
          </cell>
          <cell r="D4468" t="str">
            <v>DADM****</v>
          </cell>
          <cell r="E4468" t="str">
            <v>CON PAYABLES</v>
          </cell>
          <cell r="F4468" t="str">
            <v>Balance Sheet</v>
          </cell>
          <cell r="G4468">
            <v>-329607.75</v>
          </cell>
          <cell r="H4468">
            <v>-330833.88</v>
          </cell>
          <cell r="I4468">
            <v>-332060.01</v>
          </cell>
          <cell r="J4468">
            <v>-333286.14</v>
          </cell>
          <cell r="K4468">
            <v>-333602.68</v>
          </cell>
          <cell r="L4468">
            <v>-334646.89</v>
          </cell>
          <cell r="M4468">
            <v>-1044.21</v>
          </cell>
          <cell r="N4468">
            <v>-2088.42</v>
          </cell>
          <cell r="O4468">
            <v>-3132.63</v>
          </cell>
          <cell r="P4468">
            <v>-4176.84</v>
          </cell>
          <cell r="Q4468">
            <v>-5221.05</v>
          </cell>
          <cell r="R4468">
            <v>-6265.26</v>
          </cell>
          <cell r="S4468">
            <v>-2015965.76</v>
          </cell>
          <cell r="T4468" t="str">
            <v>USD</v>
          </cell>
          <cell r="U4468" t="str">
            <v>LIABILITIES</v>
          </cell>
          <cell r="V4468" t="str">
            <v>CURRENT LIAB</v>
          </cell>
        </row>
        <row r="4469">
          <cell r="C4469" t="str">
            <v>S3   G57620WM01USD</v>
          </cell>
          <cell r="D4469" t="str">
            <v>DADM****</v>
          </cell>
          <cell r="E4469" t="str">
            <v>CON PAYABLES</v>
          </cell>
          <cell r="F4469" t="str">
            <v>Balance Sheet</v>
          </cell>
          <cell r="G4469">
            <v>0</v>
          </cell>
          <cell r="H4469">
            <v>0</v>
          </cell>
          <cell r="I4469">
            <v>0</v>
          </cell>
          <cell r="J4469">
            <v>0</v>
          </cell>
          <cell r="K4469">
            <v>0</v>
          </cell>
          <cell r="L4469">
            <v>0</v>
          </cell>
          <cell r="M4469">
            <v>0</v>
          </cell>
          <cell r="N4469">
            <v>0</v>
          </cell>
          <cell r="O4469">
            <v>0</v>
          </cell>
          <cell r="P4469">
            <v>-1687.9</v>
          </cell>
          <cell r="Q4469">
            <v>-14306.47</v>
          </cell>
          <cell r="R4469">
            <v>-5075</v>
          </cell>
          <cell r="S4469">
            <v>-21069.37</v>
          </cell>
          <cell r="T4469" t="str">
            <v>USD</v>
          </cell>
          <cell r="U4469" t="str">
            <v>LIABILITIES</v>
          </cell>
          <cell r="V4469" t="str">
            <v>CURRENT LIAB</v>
          </cell>
        </row>
        <row r="4470">
          <cell r="C4470" t="str">
            <v>S3   G57620ZH14USD</v>
          </cell>
          <cell r="D4470" t="str">
            <v>DADM****</v>
          </cell>
          <cell r="E4470" t="str">
            <v>CON PAYABLES</v>
          </cell>
          <cell r="F4470" t="str">
            <v>Balance Sheet</v>
          </cell>
          <cell r="G4470">
            <v>-432185.38</v>
          </cell>
          <cell r="H4470">
            <v>-384188.93</v>
          </cell>
          <cell r="I4470">
            <v>-437130.23999999999</v>
          </cell>
          <cell r="J4470">
            <v>-463785.43</v>
          </cell>
          <cell r="K4470">
            <v>-449418.54</v>
          </cell>
          <cell r="L4470">
            <v>-393663.37</v>
          </cell>
          <cell r="M4470">
            <v>-429536.94</v>
          </cell>
          <cell r="N4470">
            <v>-403068.03</v>
          </cell>
          <cell r="O4470">
            <v>-475215.22</v>
          </cell>
          <cell r="P4470">
            <v>-399695.49</v>
          </cell>
          <cell r="Q4470">
            <v>-460109.49</v>
          </cell>
          <cell r="R4470">
            <v>-434858.03</v>
          </cell>
          <cell r="S4470">
            <v>-5162855.0900000008</v>
          </cell>
          <cell r="T4470" t="str">
            <v>USD</v>
          </cell>
          <cell r="U4470" t="str">
            <v>LIABILITIES</v>
          </cell>
          <cell r="V4470" t="str">
            <v>CURRENT LIAB</v>
          </cell>
        </row>
        <row r="4471">
          <cell r="C4471" t="str">
            <v>S3   G576500101USD</v>
          </cell>
          <cell r="D4471" t="str">
            <v>DADAB***</v>
          </cell>
          <cell r="E4471" t="str">
            <v>CON PAYABLES</v>
          </cell>
          <cell r="F4471" t="str">
            <v>Balance Sheet</v>
          </cell>
          <cell r="G4471">
            <v>-108428368.44</v>
          </cell>
          <cell r="H4471">
            <v>-100216044.84999999</v>
          </cell>
          <cell r="I4471">
            <v>-90025018.060000002</v>
          </cell>
          <cell r="J4471">
            <v>-132326988.23</v>
          </cell>
          <cell r="K4471">
            <v>-84998376.549999997</v>
          </cell>
          <cell r="L4471">
            <v>-72690244.159999996</v>
          </cell>
          <cell r="M4471">
            <v>-67476531.739999995</v>
          </cell>
          <cell r="N4471">
            <v>-82672812.239999995</v>
          </cell>
          <cell r="O4471">
            <v>-65564945.270000003</v>
          </cell>
          <cell r="P4471">
            <v>-70078615.209999993</v>
          </cell>
          <cell r="Q4471">
            <v>-70567649.439999998</v>
          </cell>
          <cell r="R4471">
            <v>-78453254.799999997</v>
          </cell>
          <cell r="S4471">
            <v>-1023498848.99</v>
          </cell>
          <cell r="T4471" t="str">
            <v>USD</v>
          </cell>
          <cell r="U4471" t="str">
            <v>LIABILITIES</v>
          </cell>
          <cell r="V4471" t="str">
            <v>CURRENT LIAB</v>
          </cell>
        </row>
        <row r="4472">
          <cell r="C4472" t="str">
            <v>S3   G576502801USD</v>
          </cell>
          <cell r="D4472" t="str">
            <v>DADAB***</v>
          </cell>
          <cell r="E4472" t="str">
            <v>CON PAYABLES</v>
          </cell>
          <cell r="F4472" t="str">
            <v>Balance Sheet</v>
          </cell>
          <cell r="G4472">
            <v>0</v>
          </cell>
          <cell r="H4472">
            <v>0</v>
          </cell>
          <cell r="I4472">
            <v>0</v>
          </cell>
          <cell r="J4472">
            <v>0</v>
          </cell>
          <cell r="K4472">
            <v>0</v>
          </cell>
          <cell r="L4472">
            <v>0</v>
          </cell>
          <cell r="M4472">
            <v>0</v>
          </cell>
          <cell r="N4472">
            <v>0</v>
          </cell>
          <cell r="O4472">
            <v>0</v>
          </cell>
          <cell r="P4472">
            <v>0</v>
          </cell>
          <cell r="Q4472">
            <v>0</v>
          </cell>
          <cell r="R4472">
            <v>-4738.8999999999996</v>
          </cell>
          <cell r="S4472">
            <v>-4738.8999999999996</v>
          </cell>
          <cell r="T4472" t="str">
            <v>USD</v>
          </cell>
          <cell r="U4472" t="str">
            <v>LIABILITIES</v>
          </cell>
          <cell r="V4472" t="str">
            <v>CURRENT LIAB</v>
          </cell>
        </row>
        <row r="4473">
          <cell r="C4473" t="str">
            <v>S3   G576503495USD</v>
          </cell>
          <cell r="D4473" t="str">
            <v>DADAB***</v>
          </cell>
          <cell r="E4473" t="str">
            <v>CON PAYABLES</v>
          </cell>
          <cell r="F4473" t="str">
            <v>Balance Sheet</v>
          </cell>
          <cell r="G4473">
            <v>-1552.38</v>
          </cell>
          <cell r="H4473">
            <v>-1966.96</v>
          </cell>
          <cell r="I4473">
            <v>-1548.79</v>
          </cell>
          <cell r="J4473">
            <v>-811.62</v>
          </cell>
          <cell r="K4473">
            <v>-1384.61</v>
          </cell>
          <cell r="L4473">
            <v>-204.34</v>
          </cell>
          <cell r="M4473">
            <v>-385.48</v>
          </cell>
          <cell r="N4473">
            <v>-368.29</v>
          </cell>
          <cell r="O4473">
            <v>-365.06</v>
          </cell>
          <cell r="P4473">
            <v>-383.22</v>
          </cell>
          <cell r="Q4473">
            <v>-386.26</v>
          </cell>
          <cell r="R4473">
            <v>-368.17</v>
          </cell>
          <cell r="S4473">
            <v>-9725.18</v>
          </cell>
          <cell r="T4473" t="str">
            <v>USD</v>
          </cell>
          <cell r="U4473" t="str">
            <v>LIABILITIES</v>
          </cell>
          <cell r="V4473" t="str">
            <v>CURRENT LIAB</v>
          </cell>
        </row>
        <row r="4474">
          <cell r="C4474" t="str">
            <v>S3   G576503601USD</v>
          </cell>
          <cell r="D4474" t="str">
            <v>DADAB***</v>
          </cell>
          <cell r="E4474" t="str">
            <v>CON PAYABLES</v>
          </cell>
          <cell r="F4474" t="str">
            <v>Balance Sheet</v>
          </cell>
          <cell r="G4474">
            <v>-10875.95</v>
          </cell>
          <cell r="H4474">
            <v>-47816.23</v>
          </cell>
          <cell r="I4474">
            <v>-37003.53</v>
          </cell>
          <cell r="J4474">
            <v>-47816.23</v>
          </cell>
          <cell r="K4474">
            <v>-47816.23</v>
          </cell>
          <cell r="L4474">
            <v>-29402.44</v>
          </cell>
          <cell r="M4474">
            <v>-63596.33</v>
          </cell>
          <cell r="N4474">
            <v>-41970.93</v>
          </cell>
          <cell r="O4474">
            <v>-32775.980000000003</v>
          </cell>
          <cell r="P4474">
            <v>-35169.730000000003</v>
          </cell>
          <cell r="Q4474">
            <v>-33551.980000000003</v>
          </cell>
          <cell r="R4474">
            <v>-33551.980000000003</v>
          </cell>
          <cell r="S4474">
            <v>-461347.53999999992</v>
          </cell>
          <cell r="T4474" t="str">
            <v>USD</v>
          </cell>
          <cell r="U4474" t="str">
            <v>LIABILITIES</v>
          </cell>
          <cell r="V4474" t="str">
            <v>CURRENT LIAB</v>
          </cell>
        </row>
        <row r="4475">
          <cell r="C4475" t="str">
            <v>S3   G576506114USD</v>
          </cell>
          <cell r="D4475" t="str">
            <v>DADAB***</v>
          </cell>
          <cell r="E4475" t="str">
            <v>CON PAYABLES</v>
          </cell>
          <cell r="F4475" t="str">
            <v>Balance Sheet</v>
          </cell>
          <cell r="G4475">
            <v>-7470.06</v>
          </cell>
          <cell r="H4475">
            <v>-6651.86</v>
          </cell>
          <cell r="I4475">
            <v>-13720.76</v>
          </cell>
          <cell r="J4475">
            <v>-11390.27</v>
          </cell>
          <cell r="K4475">
            <v>-8740.99</v>
          </cell>
          <cell r="L4475">
            <v>-901.86</v>
          </cell>
          <cell r="M4475">
            <v>0.01</v>
          </cell>
          <cell r="N4475">
            <v>0</v>
          </cell>
          <cell r="O4475">
            <v>0</v>
          </cell>
          <cell r="P4475">
            <v>0</v>
          </cell>
          <cell r="Q4475">
            <v>629.62</v>
          </cell>
          <cell r="R4475">
            <v>629.26</v>
          </cell>
          <cell r="S4475">
            <v>-47616.909999999989</v>
          </cell>
          <cell r="T4475" t="str">
            <v>USD</v>
          </cell>
          <cell r="U4475" t="str">
            <v>LIABILITIES</v>
          </cell>
          <cell r="V4475" t="str">
            <v>CURRENT LIAB</v>
          </cell>
        </row>
        <row r="4476">
          <cell r="C4476" t="str">
            <v>S3   G57650CT01USD</v>
          </cell>
          <cell r="D4476" t="str">
            <v>DADAB***</v>
          </cell>
          <cell r="E4476" t="str">
            <v>CON PAYABLES</v>
          </cell>
          <cell r="F4476" t="str">
            <v>Balance Sheet</v>
          </cell>
          <cell r="G4476">
            <v>-8827</v>
          </cell>
          <cell r="H4476">
            <v>-4276</v>
          </cell>
          <cell r="I4476">
            <v>-5411</v>
          </cell>
          <cell r="J4476">
            <v>-2772</v>
          </cell>
          <cell r="K4476">
            <v>-5423</v>
          </cell>
          <cell r="L4476">
            <v>-4298</v>
          </cell>
          <cell r="M4476">
            <v>-1873</v>
          </cell>
          <cell r="N4476">
            <v>-4155</v>
          </cell>
          <cell r="O4476">
            <v>-1167</v>
          </cell>
          <cell r="P4476">
            <v>-404</v>
          </cell>
          <cell r="Q4476">
            <v>-2433</v>
          </cell>
          <cell r="R4476">
            <v>-5036</v>
          </cell>
          <cell r="S4476">
            <v>-46075</v>
          </cell>
          <cell r="T4476" t="str">
            <v>USD</v>
          </cell>
          <cell r="U4476" t="str">
            <v>LIABILITIES</v>
          </cell>
          <cell r="V4476" t="str">
            <v>CURRENT LIAB</v>
          </cell>
        </row>
        <row r="4477">
          <cell r="C4477" t="str">
            <v>S3   G57650DK01USD</v>
          </cell>
          <cell r="D4477" t="str">
            <v>DADAB***</v>
          </cell>
          <cell r="E4477" t="str">
            <v>CON PAYABLES</v>
          </cell>
          <cell r="F4477" t="str">
            <v>Balance Sheet</v>
          </cell>
          <cell r="G4477">
            <v>0</v>
          </cell>
          <cell r="H4477">
            <v>-4506.1899999999996</v>
          </cell>
          <cell r="I4477">
            <v>0</v>
          </cell>
          <cell r="J4477">
            <v>10009.74</v>
          </cell>
          <cell r="K4477">
            <v>152.41</v>
          </cell>
          <cell r="L4477">
            <v>-827.74</v>
          </cell>
          <cell r="M4477">
            <v>667188.96</v>
          </cell>
          <cell r="N4477">
            <v>1319281.3600000001</v>
          </cell>
          <cell r="O4477">
            <v>-4612.88</v>
          </cell>
          <cell r="P4477">
            <v>-4861.4799999999996</v>
          </cell>
          <cell r="Q4477">
            <v>-4843.2299999999996</v>
          </cell>
          <cell r="R4477">
            <v>-4778.58</v>
          </cell>
          <cell r="S4477">
            <v>1972202.37</v>
          </cell>
          <cell r="T4477" t="str">
            <v>USD</v>
          </cell>
          <cell r="U4477" t="str">
            <v>LIABILITIES</v>
          </cell>
          <cell r="V4477" t="str">
            <v>CURRENT LIAB</v>
          </cell>
        </row>
        <row r="4478">
          <cell r="C4478" t="str">
            <v>S3   G57650DX01USD</v>
          </cell>
          <cell r="D4478" t="str">
            <v>DADAB***</v>
          </cell>
          <cell r="E4478" t="str">
            <v>CON PAYABLES</v>
          </cell>
          <cell r="F4478" t="str">
            <v>Balance Sheet</v>
          </cell>
          <cell r="G4478">
            <v>-4119.3100000000004</v>
          </cell>
          <cell r="H4478">
            <v>397.6</v>
          </cell>
          <cell r="I4478">
            <v>397.6</v>
          </cell>
          <cell r="J4478">
            <v>397.6</v>
          </cell>
          <cell r="K4478">
            <v>-1390.11</v>
          </cell>
          <cell r="L4478">
            <v>-358.86</v>
          </cell>
          <cell r="M4478">
            <v>-1183.8599999999999</v>
          </cell>
          <cell r="N4478">
            <v>-1183.8599999999999</v>
          </cell>
          <cell r="O4478">
            <v>-1183.8599999999999</v>
          </cell>
          <cell r="P4478">
            <v>-1183.8599999999999</v>
          </cell>
          <cell r="Q4478">
            <v>-1183.8599999999999</v>
          </cell>
          <cell r="R4478">
            <v>-1183.8599999999999</v>
          </cell>
          <cell r="S4478">
            <v>-11778.640000000001</v>
          </cell>
          <cell r="T4478" t="str">
            <v>USD</v>
          </cell>
          <cell r="U4478" t="str">
            <v>LIABILITIES</v>
          </cell>
          <cell r="V4478" t="str">
            <v>CURRENT LIAB</v>
          </cell>
        </row>
        <row r="4479">
          <cell r="C4479" t="str">
            <v>S3   G57650GZ01USD</v>
          </cell>
          <cell r="D4479" t="str">
            <v>DADAB***</v>
          </cell>
          <cell r="E4479" t="str">
            <v>CON PAYABLES</v>
          </cell>
          <cell r="F4479" t="str">
            <v>Balance Sheet</v>
          </cell>
          <cell r="G4479">
            <v>-29569.83</v>
          </cell>
          <cell r="H4479">
            <v>-5221.12</v>
          </cell>
          <cell r="I4479">
            <v>-5221.12</v>
          </cell>
          <cell r="J4479">
            <v>-5221.12</v>
          </cell>
          <cell r="K4479">
            <v>-5221.12</v>
          </cell>
          <cell r="L4479">
            <v>673.23</v>
          </cell>
          <cell r="M4479">
            <v>-3655.42</v>
          </cell>
          <cell r="N4479">
            <v>-3977.77</v>
          </cell>
          <cell r="O4479">
            <v>-3977.77</v>
          </cell>
          <cell r="P4479">
            <v>-3178.44</v>
          </cell>
          <cell r="Q4479">
            <v>-3178.44</v>
          </cell>
          <cell r="R4479">
            <v>-3727.89</v>
          </cell>
          <cell r="S4479">
            <v>-71476.81</v>
          </cell>
          <cell r="T4479" t="str">
            <v>USD</v>
          </cell>
          <cell r="U4479" t="str">
            <v>LIABILITIES</v>
          </cell>
          <cell r="V4479" t="str">
            <v>CURRENT LIAB</v>
          </cell>
        </row>
        <row r="4480">
          <cell r="C4480" t="str">
            <v>S3   G57650HO01USD</v>
          </cell>
          <cell r="D4480" t="str">
            <v>DADAB***</v>
          </cell>
          <cell r="E4480" t="str">
            <v>CON PAYABLES</v>
          </cell>
          <cell r="F4480" t="str">
            <v>Balance Sheet</v>
          </cell>
          <cell r="G4480">
            <v>1175.96</v>
          </cell>
          <cell r="H4480">
            <v>-17120.060000000001</v>
          </cell>
          <cell r="I4480">
            <v>-13255.56</v>
          </cell>
          <cell r="J4480">
            <v>-23438.53</v>
          </cell>
          <cell r="K4480">
            <v>0</v>
          </cell>
          <cell r="L4480">
            <v>-27082.04</v>
          </cell>
          <cell r="M4480">
            <v>-9201.32</v>
          </cell>
          <cell r="N4480">
            <v>-12518.06</v>
          </cell>
          <cell r="O4480">
            <v>-17482.86</v>
          </cell>
          <cell r="P4480">
            <v>-20475</v>
          </cell>
          <cell r="Q4480">
            <v>-2579.65</v>
          </cell>
          <cell r="R4480">
            <v>-18349.04</v>
          </cell>
          <cell r="S4480">
            <v>-160326.16000000003</v>
          </cell>
          <cell r="T4480" t="str">
            <v>USD</v>
          </cell>
          <cell r="U4480" t="str">
            <v>LIABILITIES</v>
          </cell>
          <cell r="V4480" t="str">
            <v>CURRENT LIAB</v>
          </cell>
        </row>
        <row r="4481">
          <cell r="C4481" t="str">
            <v>S3   G57650J695USD</v>
          </cell>
          <cell r="D4481" t="str">
            <v>DADAB***</v>
          </cell>
          <cell r="E4481" t="str">
            <v>CON PAYABLES</v>
          </cell>
          <cell r="F4481" t="str">
            <v>Balance Sheet</v>
          </cell>
          <cell r="G4481">
            <v>-68761.649999999994</v>
          </cell>
          <cell r="H4481">
            <v>-67379.31</v>
          </cell>
          <cell r="I4481">
            <v>-112458.2</v>
          </cell>
          <cell r="J4481">
            <v>-39058.71</v>
          </cell>
          <cell r="K4481">
            <v>-44651.96</v>
          </cell>
          <cell r="L4481">
            <v>-46304.88</v>
          </cell>
          <cell r="M4481">
            <v>-34746.97</v>
          </cell>
          <cell r="N4481">
            <v>-32496.94</v>
          </cell>
          <cell r="O4481">
            <v>-40033.040000000001</v>
          </cell>
          <cell r="P4481">
            <v>-38890.06</v>
          </cell>
          <cell r="Q4481">
            <v>-33490.71</v>
          </cell>
          <cell r="R4481">
            <v>-34283.019999999997</v>
          </cell>
          <cell r="S4481">
            <v>-592555.44999999995</v>
          </cell>
          <cell r="T4481" t="str">
            <v>USD</v>
          </cell>
          <cell r="U4481" t="str">
            <v>LIABILITIES</v>
          </cell>
          <cell r="V4481" t="str">
            <v>CURRENT LIAB</v>
          </cell>
        </row>
        <row r="4482">
          <cell r="C4482" t="str">
            <v>S3   G57650L393USD</v>
          </cell>
          <cell r="D4482" t="str">
            <v>DADAB***</v>
          </cell>
          <cell r="E4482" t="str">
            <v>CON PAYABLES</v>
          </cell>
          <cell r="F4482" t="str">
            <v>Balance Sheet</v>
          </cell>
          <cell r="G4482">
            <v>0</v>
          </cell>
          <cell r="H4482">
            <v>0</v>
          </cell>
          <cell r="I4482">
            <v>0</v>
          </cell>
          <cell r="J4482">
            <v>0</v>
          </cell>
          <cell r="K4482">
            <v>0</v>
          </cell>
          <cell r="L4482">
            <v>0</v>
          </cell>
          <cell r="M4482">
            <v>0</v>
          </cell>
          <cell r="N4482">
            <v>0</v>
          </cell>
          <cell r="O4482">
            <v>0</v>
          </cell>
          <cell r="P4482">
            <v>0</v>
          </cell>
          <cell r="Q4482">
            <v>0</v>
          </cell>
          <cell r="R4482">
            <v>0</v>
          </cell>
          <cell r="S4482">
            <v>0</v>
          </cell>
          <cell r="T4482" t="str">
            <v>USD</v>
          </cell>
          <cell r="U4482" t="str">
            <v>LIABILITIES</v>
          </cell>
          <cell r="V4482" t="str">
            <v>CURRENT LIAB</v>
          </cell>
        </row>
        <row r="4483">
          <cell r="C4483" t="str">
            <v>S3   G57650NB01USD</v>
          </cell>
          <cell r="D4483" t="str">
            <v>DADAB***</v>
          </cell>
          <cell r="E4483" t="str">
            <v>CON PAYABLES</v>
          </cell>
          <cell r="F4483" t="str">
            <v>Balance Sheet</v>
          </cell>
          <cell r="G4483">
            <v>-15787.37</v>
          </cell>
          <cell r="H4483">
            <v>-59175.77</v>
          </cell>
          <cell r="I4483">
            <v>-55527.22</v>
          </cell>
          <cell r="J4483">
            <v>-58105.97</v>
          </cell>
          <cell r="K4483">
            <v>-39292.76</v>
          </cell>
          <cell r="L4483">
            <v>-70208.03</v>
          </cell>
          <cell r="M4483">
            <v>-111197.52</v>
          </cell>
          <cell r="N4483">
            <v>-27901.27</v>
          </cell>
          <cell r="O4483">
            <v>-31591.39</v>
          </cell>
          <cell r="P4483">
            <v>-25429.32</v>
          </cell>
          <cell r="Q4483">
            <v>-31128.51</v>
          </cell>
          <cell r="R4483">
            <v>-81057.2</v>
          </cell>
          <cell r="S4483">
            <v>-606402.32999999996</v>
          </cell>
          <cell r="T4483" t="str">
            <v>USD</v>
          </cell>
          <cell r="U4483" t="str">
            <v>LIABILITIES</v>
          </cell>
          <cell r="V4483" t="str">
            <v>CURRENT LIAB</v>
          </cell>
        </row>
        <row r="4484">
          <cell r="C4484" t="str">
            <v>S3   G57650NB93USD</v>
          </cell>
          <cell r="D4484" t="str">
            <v>DADAB***</v>
          </cell>
          <cell r="E4484" t="str">
            <v>CON PAYABLES</v>
          </cell>
          <cell r="F4484" t="str">
            <v>Balance Sheet</v>
          </cell>
          <cell r="G4484">
            <v>15787.37</v>
          </cell>
          <cell r="H4484">
            <v>-196545.96</v>
          </cell>
          <cell r="I4484">
            <v>-351152.18</v>
          </cell>
          <cell r="J4484">
            <v>-378712.86</v>
          </cell>
          <cell r="K4484">
            <v>-502261.57</v>
          </cell>
          <cell r="L4484">
            <v>-374893.98</v>
          </cell>
          <cell r="M4484">
            <v>-478338.2</v>
          </cell>
          <cell r="N4484">
            <v>-624363.96</v>
          </cell>
          <cell r="O4484">
            <v>-503749.91</v>
          </cell>
          <cell r="P4484">
            <v>-434275.22</v>
          </cell>
          <cell r="Q4484">
            <v>-471105.48</v>
          </cell>
          <cell r="R4484">
            <v>-438469.53</v>
          </cell>
          <cell r="S4484">
            <v>-4738081.4799999995</v>
          </cell>
          <cell r="T4484" t="str">
            <v>USD</v>
          </cell>
          <cell r="U4484" t="str">
            <v>LIABILITIES</v>
          </cell>
          <cell r="V4484" t="str">
            <v>CURRENT LIAB</v>
          </cell>
        </row>
        <row r="4485">
          <cell r="C4485" t="str">
            <v>S3   G57650P301USD</v>
          </cell>
          <cell r="D4485" t="str">
            <v>DADAB***</v>
          </cell>
          <cell r="E4485" t="str">
            <v>CON PAYABLES</v>
          </cell>
          <cell r="F4485" t="str">
            <v>Balance Sheet</v>
          </cell>
          <cell r="G4485">
            <v>0</v>
          </cell>
          <cell r="H4485">
            <v>0</v>
          </cell>
          <cell r="I4485">
            <v>0</v>
          </cell>
          <cell r="J4485">
            <v>0</v>
          </cell>
          <cell r="K4485">
            <v>-5795.77</v>
          </cell>
          <cell r="L4485">
            <v>0</v>
          </cell>
          <cell r="M4485">
            <v>0</v>
          </cell>
          <cell r="N4485">
            <v>0</v>
          </cell>
          <cell r="O4485">
            <v>-12646.59</v>
          </cell>
          <cell r="P4485">
            <v>0</v>
          </cell>
          <cell r="Q4485">
            <v>0</v>
          </cell>
          <cell r="R4485">
            <v>0</v>
          </cell>
          <cell r="S4485">
            <v>-18442.36</v>
          </cell>
          <cell r="T4485" t="str">
            <v>USD</v>
          </cell>
          <cell r="U4485" t="str">
            <v>LIABILITIES</v>
          </cell>
          <cell r="V4485" t="str">
            <v>CURRENT LIAB</v>
          </cell>
        </row>
        <row r="4486">
          <cell r="C4486" t="str">
            <v>S3   G57650T301USD</v>
          </cell>
          <cell r="D4486" t="str">
            <v>DADAB***</v>
          </cell>
          <cell r="E4486" t="str">
            <v>CON PAYABLES</v>
          </cell>
          <cell r="F4486" t="str">
            <v>Balance Sheet</v>
          </cell>
          <cell r="G4486">
            <v>0</v>
          </cell>
          <cell r="H4486">
            <v>0</v>
          </cell>
          <cell r="I4486">
            <v>-4045.65</v>
          </cell>
          <cell r="J4486">
            <v>0</v>
          </cell>
          <cell r="K4486">
            <v>0</v>
          </cell>
          <cell r="L4486">
            <v>0</v>
          </cell>
          <cell r="M4486">
            <v>0</v>
          </cell>
          <cell r="N4486">
            <v>0</v>
          </cell>
          <cell r="O4486">
            <v>0</v>
          </cell>
          <cell r="P4486">
            <v>0</v>
          </cell>
          <cell r="Q4486">
            <v>0</v>
          </cell>
          <cell r="R4486">
            <v>0</v>
          </cell>
          <cell r="S4486">
            <v>-4045.65</v>
          </cell>
          <cell r="T4486" t="str">
            <v>USD</v>
          </cell>
          <cell r="U4486" t="str">
            <v>LIABILITIES</v>
          </cell>
          <cell r="V4486" t="str">
            <v>CURRENT LIAB</v>
          </cell>
        </row>
        <row r="4487">
          <cell r="C4487" t="str">
            <v>S3   G57650WI93USD</v>
          </cell>
          <cell r="D4487" t="str">
            <v>DADAB***</v>
          </cell>
          <cell r="E4487" t="str">
            <v>CON PAYABLES</v>
          </cell>
          <cell r="F4487" t="str">
            <v>Balance Sheet</v>
          </cell>
          <cell r="G4487">
            <v>0</v>
          </cell>
          <cell r="H4487">
            <v>-13960.59</v>
          </cell>
          <cell r="I4487">
            <v>0</v>
          </cell>
          <cell r="J4487">
            <v>0</v>
          </cell>
          <cell r="K4487">
            <v>0</v>
          </cell>
          <cell r="L4487">
            <v>0</v>
          </cell>
          <cell r="M4487">
            <v>-4132.96</v>
          </cell>
          <cell r="N4487">
            <v>0.01</v>
          </cell>
          <cell r="O4487">
            <v>0</v>
          </cell>
          <cell r="P4487">
            <v>0</v>
          </cell>
          <cell r="Q4487">
            <v>0</v>
          </cell>
          <cell r="R4487">
            <v>0</v>
          </cell>
          <cell r="S4487">
            <v>-18093.54</v>
          </cell>
          <cell r="T4487" t="str">
            <v>USD</v>
          </cell>
          <cell r="U4487" t="str">
            <v>LIABILITIES</v>
          </cell>
          <cell r="V4487" t="str">
            <v>CURRENT LIAB</v>
          </cell>
        </row>
        <row r="4488">
          <cell r="C4488" t="str">
            <v>S3   G57650WY01USD</v>
          </cell>
          <cell r="D4488" t="str">
            <v>DADAB***</v>
          </cell>
          <cell r="E4488" t="str">
            <v>CON PAYABLES</v>
          </cell>
          <cell r="F4488" t="str">
            <v>Balance Sheet</v>
          </cell>
          <cell r="G4488">
            <v>2210.04</v>
          </cell>
          <cell r="H4488">
            <v>0</v>
          </cell>
          <cell r="I4488">
            <v>0</v>
          </cell>
          <cell r="J4488">
            <v>0</v>
          </cell>
          <cell r="K4488">
            <v>0</v>
          </cell>
          <cell r="L4488">
            <v>0</v>
          </cell>
          <cell r="M4488">
            <v>0</v>
          </cell>
          <cell r="N4488">
            <v>-67.56</v>
          </cell>
          <cell r="O4488">
            <v>0</v>
          </cell>
          <cell r="P4488">
            <v>0</v>
          </cell>
          <cell r="Q4488">
            <v>0</v>
          </cell>
          <cell r="R4488">
            <v>-21963.96</v>
          </cell>
          <cell r="S4488">
            <v>-19821.48</v>
          </cell>
          <cell r="T4488" t="str">
            <v>USD</v>
          </cell>
          <cell r="U4488" t="str">
            <v>LIABILITIES</v>
          </cell>
          <cell r="V4488" t="str">
            <v>CURRENT LIAB</v>
          </cell>
        </row>
        <row r="4489">
          <cell r="C4489" t="str">
            <v>S3   G57650YY01USD</v>
          </cell>
          <cell r="D4489" t="str">
            <v>DADAB***</v>
          </cell>
          <cell r="E4489" t="str">
            <v>CON PAYABLES</v>
          </cell>
          <cell r="F4489" t="str">
            <v>Balance Sheet</v>
          </cell>
          <cell r="G4489">
            <v>0</v>
          </cell>
          <cell r="H4489">
            <v>0</v>
          </cell>
          <cell r="I4489">
            <v>0</v>
          </cell>
          <cell r="J4489">
            <v>0</v>
          </cell>
          <cell r="K4489">
            <v>0</v>
          </cell>
          <cell r="L4489">
            <v>0</v>
          </cell>
          <cell r="M4489">
            <v>0</v>
          </cell>
          <cell r="N4489">
            <v>0</v>
          </cell>
          <cell r="O4489">
            <v>0</v>
          </cell>
          <cell r="P4489">
            <v>0</v>
          </cell>
          <cell r="Q4489">
            <v>0</v>
          </cell>
          <cell r="R4489">
            <v>0</v>
          </cell>
          <cell r="S4489">
            <v>0</v>
          </cell>
          <cell r="T4489" t="str">
            <v>USD</v>
          </cell>
          <cell r="U4489" t="str">
            <v>LIABILITIES</v>
          </cell>
          <cell r="V4489" t="str">
            <v>CURRENT LIAB</v>
          </cell>
        </row>
        <row r="4490">
          <cell r="C4490" t="str">
            <v>S3   G5770003USD</v>
          </cell>
          <cell r="D4490" t="str">
            <v>DAFB****</v>
          </cell>
          <cell r="E4490" t="str">
            <v>OTHER</v>
          </cell>
          <cell r="F4490" t="str">
            <v>Balance Sheet</v>
          </cell>
          <cell r="G4490">
            <v>1014906.9</v>
          </cell>
          <cell r="H4490">
            <v>729479.4</v>
          </cell>
          <cell r="I4490">
            <v>616273.24</v>
          </cell>
          <cell r="J4490">
            <v>618898.24</v>
          </cell>
          <cell r="K4490">
            <v>31443.94</v>
          </cell>
          <cell r="L4490">
            <v>31443.94</v>
          </cell>
          <cell r="M4490">
            <v>31443.94</v>
          </cell>
          <cell r="N4490">
            <v>31443.94</v>
          </cell>
          <cell r="O4490">
            <v>39041.94</v>
          </cell>
          <cell r="P4490">
            <v>21525.45</v>
          </cell>
          <cell r="Q4490">
            <v>22889.06</v>
          </cell>
          <cell r="R4490">
            <v>28396.06</v>
          </cell>
          <cell r="S4490">
            <v>3217186.0500000003</v>
          </cell>
          <cell r="T4490" t="str">
            <v>USD</v>
          </cell>
          <cell r="U4490" t="str">
            <v>LIABILITIES</v>
          </cell>
          <cell r="V4490" t="str">
            <v>CURRENT LIAB</v>
          </cell>
        </row>
        <row r="4491">
          <cell r="C4491" t="str">
            <v>S3   G77450S3IIUSD</v>
          </cell>
          <cell r="D4491" t="str">
            <v>DBED****</v>
          </cell>
          <cell r="E4491" t="str">
            <v>LT LIABILITIES</v>
          </cell>
          <cell r="F4491" t="str">
            <v>Balance Sheet</v>
          </cell>
          <cell r="G4491">
            <v>-651604.5</v>
          </cell>
          <cell r="H4491">
            <v>-625540.31999999995</v>
          </cell>
          <cell r="I4491">
            <v>-599476.14</v>
          </cell>
          <cell r="J4491">
            <v>-573411.96</v>
          </cell>
          <cell r="K4491">
            <v>-547347.78</v>
          </cell>
          <cell r="L4491">
            <v>-521283.6</v>
          </cell>
          <cell r="M4491">
            <v>-495219.42</v>
          </cell>
          <cell r="N4491">
            <v>-469155.24</v>
          </cell>
          <cell r="O4491">
            <v>-443091.06</v>
          </cell>
          <cell r="P4491">
            <v>-417026.88</v>
          </cell>
          <cell r="Q4491">
            <v>-390962.7</v>
          </cell>
          <cell r="R4491">
            <v>-364898.52</v>
          </cell>
          <cell r="S4491">
            <v>-6099018.1199999992</v>
          </cell>
          <cell r="T4491" t="str">
            <v>USD</v>
          </cell>
          <cell r="U4491" t="str">
            <v>LIABILITIES</v>
          </cell>
          <cell r="V4491" t="str">
            <v>OTHER LIAB</v>
          </cell>
        </row>
        <row r="4492">
          <cell r="C4492" t="str">
            <v>S3   G7745100LDUSD</v>
          </cell>
          <cell r="D4492" t="str">
            <v>DBEF****</v>
          </cell>
          <cell r="E4492" t="str">
            <v>LT LIABILITIES</v>
          </cell>
          <cell r="F4492" t="str">
            <v>Balance Sheet</v>
          </cell>
          <cell r="G4492">
            <v>-257639.69</v>
          </cell>
          <cell r="H4492">
            <v>-257639.69</v>
          </cell>
          <cell r="I4492">
            <v>-257639.69</v>
          </cell>
          <cell r="J4492">
            <v>-257639.69</v>
          </cell>
          <cell r="K4492">
            <v>-257639.69</v>
          </cell>
          <cell r="L4492">
            <v>-257639.69</v>
          </cell>
          <cell r="M4492">
            <v>-257639.69</v>
          </cell>
          <cell r="N4492">
            <v>-257639.69</v>
          </cell>
          <cell r="O4492">
            <v>-257639.69</v>
          </cell>
          <cell r="P4492">
            <v>-257639.69</v>
          </cell>
          <cell r="Q4492">
            <v>-257639.69</v>
          </cell>
          <cell r="R4492">
            <v>-257639.69</v>
          </cell>
          <cell r="S4492">
            <v>-3091676.28</v>
          </cell>
          <cell r="T4492" t="str">
            <v>USD</v>
          </cell>
          <cell r="U4492" t="str">
            <v>LIABILITIES</v>
          </cell>
          <cell r="V4492" t="str">
            <v>OTHER LIAB</v>
          </cell>
        </row>
        <row r="4493">
          <cell r="C4493" t="str">
            <v>S3   G77451014TUSD</v>
          </cell>
          <cell r="D4493" t="str">
            <v>DBEF****</v>
          </cell>
          <cell r="E4493" t="str">
            <v>LT LIABILITIES</v>
          </cell>
          <cell r="F4493" t="str">
            <v>Balance Sheet</v>
          </cell>
          <cell r="G4493">
            <v>0</v>
          </cell>
          <cell r="H4493">
            <v>0</v>
          </cell>
          <cell r="I4493">
            <v>0</v>
          </cell>
          <cell r="J4493">
            <v>0</v>
          </cell>
          <cell r="K4493">
            <v>0</v>
          </cell>
          <cell r="L4493">
            <v>0</v>
          </cell>
          <cell r="M4493">
            <v>0</v>
          </cell>
          <cell r="N4493">
            <v>0</v>
          </cell>
          <cell r="O4493">
            <v>0</v>
          </cell>
          <cell r="P4493">
            <v>0</v>
          </cell>
          <cell r="Q4493">
            <v>0</v>
          </cell>
          <cell r="R4493">
            <v>-54358.02</v>
          </cell>
          <cell r="S4493">
            <v>-54358.02</v>
          </cell>
          <cell r="T4493" t="str">
            <v>USD</v>
          </cell>
          <cell r="U4493" t="str">
            <v>LIABILITIES</v>
          </cell>
          <cell r="V4493" t="str">
            <v>OTHER LIAB</v>
          </cell>
        </row>
        <row r="4494">
          <cell r="C4494" t="str">
            <v>S3   G77451019MUSD</v>
          </cell>
          <cell r="D4494" t="str">
            <v>DBEF****</v>
          </cell>
          <cell r="E4494" t="str">
            <v>LT LIABILITIES</v>
          </cell>
          <cell r="F4494" t="str">
            <v>Balance Sheet</v>
          </cell>
          <cell r="G4494">
            <v>0</v>
          </cell>
          <cell r="H4494">
            <v>0</v>
          </cell>
          <cell r="I4494">
            <v>0</v>
          </cell>
          <cell r="J4494">
            <v>0</v>
          </cell>
          <cell r="K4494">
            <v>0</v>
          </cell>
          <cell r="L4494">
            <v>0</v>
          </cell>
          <cell r="M4494">
            <v>0</v>
          </cell>
          <cell r="N4494">
            <v>0</v>
          </cell>
          <cell r="O4494">
            <v>0</v>
          </cell>
          <cell r="P4494">
            <v>0</v>
          </cell>
          <cell r="Q4494">
            <v>0</v>
          </cell>
          <cell r="R4494">
            <v>-553578.85</v>
          </cell>
          <cell r="S4494">
            <v>-553578.85</v>
          </cell>
          <cell r="T4494" t="str">
            <v>USD</v>
          </cell>
          <cell r="U4494" t="str">
            <v>LIABILITIES</v>
          </cell>
          <cell r="V4494" t="str">
            <v>OTHER LIAB</v>
          </cell>
        </row>
        <row r="4495">
          <cell r="C4495" t="str">
            <v>S3   G7745101BUUSD</v>
          </cell>
          <cell r="D4495" t="str">
            <v>DBEF****</v>
          </cell>
          <cell r="E4495" t="str">
            <v>LT LIABILITIES</v>
          </cell>
          <cell r="F4495" t="str">
            <v>Balance Sheet</v>
          </cell>
          <cell r="G4495">
            <v>-2400000</v>
          </cell>
          <cell r="H4495">
            <v>-2400000</v>
          </cell>
          <cell r="I4495">
            <v>-2400000</v>
          </cell>
          <cell r="J4495">
            <v>-2400000</v>
          </cell>
          <cell r="K4495">
            <v>-2400000</v>
          </cell>
          <cell r="L4495">
            <v>-2400000</v>
          </cell>
          <cell r="M4495">
            <v>-2400000</v>
          </cell>
          <cell r="N4495">
            <v>-2400000</v>
          </cell>
          <cell r="O4495">
            <v>-2400000</v>
          </cell>
          <cell r="P4495">
            <v>-2400000</v>
          </cell>
          <cell r="Q4495">
            <v>-2400000</v>
          </cell>
          <cell r="R4495">
            <v>-2400000</v>
          </cell>
          <cell r="S4495">
            <v>-28800000</v>
          </cell>
          <cell r="T4495" t="str">
            <v>USD</v>
          </cell>
          <cell r="U4495" t="str">
            <v>LIABILITIES</v>
          </cell>
          <cell r="V4495" t="str">
            <v>OTHER LIAB</v>
          </cell>
        </row>
        <row r="4496">
          <cell r="C4496" t="str">
            <v>S3   G7745101EMUSD</v>
          </cell>
          <cell r="D4496" t="str">
            <v>DBEF****</v>
          </cell>
          <cell r="E4496" t="str">
            <v>LT LIABILITIES</v>
          </cell>
          <cell r="F4496" t="str">
            <v>Balance Sheet</v>
          </cell>
          <cell r="G4496">
            <v>-800712</v>
          </cell>
          <cell r="H4496">
            <v>-800712</v>
          </cell>
          <cell r="I4496">
            <v>-800712</v>
          </cell>
          <cell r="J4496">
            <v>-800712</v>
          </cell>
          <cell r="K4496">
            <v>-800712</v>
          </cell>
          <cell r="L4496">
            <v>-800712</v>
          </cell>
          <cell r="M4496">
            <v>-800712</v>
          </cell>
          <cell r="N4496">
            <v>-800712</v>
          </cell>
          <cell r="O4496">
            <v>-800712</v>
          </cell>
          <cell r="P4496">
            <v>-800712</v>
          </cell>
          <cell r="Q4496">
            <v>-800712</v>
          </cell>
          <cell r="R4496">
            <v>-800712</v>
          </cell>
          <cell r="S4496">
            <v>-9608544</v>
          </cell>
          <cell r="T4496" t="str">
            <v>USD</v>
          </cell>
          <cell r="U4496" t="str">
            <v>LIABILITIES</v>
          </cell>
          <cell r="V4496" t="str">
            <v>OTHER LIAB</v>
          </cell>
        </row>
        <row r="4497">
          <cell r="C4497" t="str">
            <v>S3   G7745101FEUSD</v>
          </cell>
          <cell r="D4497" t="str">
            <v>DBEF****</v>
          </cell>
          <cell r="E4497" t="str">
            <v>LT LIABILITIES</v>
          </cell>
          <cell r="F4497" t="str">
            <v>Balance Sheet</v>
          </cell>
          <cell r="G4497">
            <v>-310476.77</v>
          </cell>
          <cell r="H4497">
            <v>-310476.77</v>
          </cell>
          <cell r="I4497">
            <v>-310476.77</v>
          </cell>
          <cell r="J4497">
            <v>-310476.77</v>
          </cell>
          <cell r="K4497">
            <v>-310476.77</v>
          </cell>
          <cell r="L4497">
            <v>-310476.77</v>
          </cell>
          <cell r="M4497">
            <v>-310476.77</v>
          </cell>
          <cell r="N4497">
            <v>-310476.77</v>
          </cell>
          <cell r="O4497">
            <v>-310476.77</v>
          </cell>
          <cell r="P4497">
            <v>-310476.77</v>
          </cell>
          <cell r="Q4497">
            <v>-310476.77</v>
          </cell>
          <cell r="R4497">
            <v>-310476.77</v>
          </cell>
          <cell r="S4497">
            <v>-3725721.24</v>
          </cell>
          <cell r="T4497" t="str">
            <v>USD</v>
          </cell>
          <cell r="U4497" t="str">
            <v>LIABILITIES</v>
          </cell>
          <cell r="V4497" t="str">
            <v>OTHER LIAB</v>
          </cell>
        </row>
        <row r="4498">
          <cell r="C4498" t="str">
            <v>S3   G7745101IMUSD</v>
          </cell>
          <cell r="D4498" t="str">
            <v>DBEF****</v>
          </cell>
          <cell r="E4498" t="str">
            <v>LT LIABILITIES</v>
          </cell>
          <cell r="F4498" t="str">
            <v>Balance Sheet</v>
          </cell>
          <cell r="G4498">
            <v>-7712420.6900000004</v>
          </cell>
          <cell r="H4498">
            <v>-7712420.6900000004</v>
          </cell>
          <cell r="I4498">
            <v>-7712420.6900000004</v>
          </cell>
          <cell r="J4498">
            <v>-7712420.6900000004</v>
          </cell>
          <cell r="K4498">
            <v>-7712420.6900000004</v>
          </cell>
          <cell r="L4498">
            <v>-7712420.6900000004</v>
          </cell>
          <cell r="M4498">
            <v>-7712420.6900000004</v>
          </cell>
          <cell r="N4498">
            <v>-7712420.6900000004</v>
          </cell>
          <cell r="O4498">
            <v>-7712420.6900000004</v>
          </cell>
          <cell r="P4498">
            <v>-7712420.6900000004</v>
          </cell>
          <cell r="Q4498">
            <v>-7712420.6900000004</v>
          </cell>
          <cell r="R4498">
            <v>-7712420.6900000004</v>
          </cell>
          <cell r="S4498">
            <v>-92549048.279999986</v>
          </cell>
          <cell r="T4498" t="str">
            <v>USD</v>
          </cell>
          <cell r="U4498" t="str">
            <v>LIABILITIES</v>
          </cell>
          <cell r="V4498" t="str">
            <v>OTHER LIAB</v>
          </cell>
        </row>
        <row r="4499">
          <cell r="C4499" t="str">
            <v>S3   G7745101MMUSD</v>
          </cell>
          <cell r="D4499" t="str">
            <v>DBEF****</v>
          </cell>
          <cell r="E4499" t="str">
            <v>LT LIABILITIES</v>
          </cell>
          <cell r="F4499" t="str">
            <v>Balance Sheet</v>
          </cell>
          <cell r="G4499">
            <v>-735066.92</v>
          </cell>
          <cell r="H4499">
            <v>-735066.92</v>
          </cell>
          <cell r="I4499">
            <v>-735066.92</v>
          </cell>
          <cell r="J4499">
            <v>-735066.92</v>
          </cell>
          <cell r="K4499">
            <v>-735066.92</v>
          </cell>
          <cell r="L4499">
            <v>-735066.92</v>
          </cell>
          <cell r="M4499">
            <v>-735066.92</v>
          </cell>
          <cell r="N4499">
            <v>-735066.92</v>
          </cell>
          <cell r="O4499">
            <v>-735066.92</v>
          </cell>
          <cell r="P4499">
            <v>-735066.92</v>
          </cell>
          <cell r="Q4499">
            <v>-735066.92</v>
          </cell>
          <cell r="R4499">
            <v>-735066.92</v>
          </cell>
          <cell r="S4499">
            <v>-8820803.040000001</v>
          </cell>
          <cell r="T4499" t="str">
            <v>USD</v>
          </cell>
          <cell r="U4499" t="str">
            <v>LIABILITIES</v>
          </cell>
          <cell r="V4499" t="str">
            <v>OTHER LIAB</v>
          </cell>
        </row>
        <row r="4500">
          <cell r="C4500" t="str">
            <v>S3   G7745101RQUSD</v>
          </cell>
          <cell r="D4500" t="str">
            <v>DBEF****</v>
          </cell>
          <cell r="E4500" t="str">
            <v>LT LIABILITIES</v>
          </cell>
          <cell r="F4500" t="str">
            <v>Balance Sheet</v>
          </cell>
          <cell r="G4500">
            <v>-2523596.91</v>
          </cell>
          <cell r="H4500">
            <v>-2523596.91</v>
          </cell>
          <cell r="I4500">
            <v>-2523596.91</v>
          </cell>
          <cell r="J4500">
            <v>-2523596.91</v>
          </cell>
          <cell r="K4500">
            <v>-2523596.91</v>
          </cell>
          <cell r="L4500">
            <v>-2523596.91</v>
          </cell>
          <cell r="M4500">
            <v>-2523596.91</v>
          </cell>
          <cell r="N4500">
            <v>-2523596.91</v>
          </cell>
          <cell r="O4500">
            <v>-2523596.91</v>
          </cell>
          <cell r="P4500">
            <v>-2523596.91</v>
          </cell>
          <cell r="Q4500">
            <v>-2523596.91</v>
          </cell>
          <cell r="R4500">
            <v>-2523596.91</v>
          </cell>
          <cell r="S4500">
            <v>-30283162.920000002</v>
          </cell>
          <cell r="T4500" t="str">
            <v>USD</v>
          </cell>
          <cell r="U4500" t="str">
            <v>LIABILITIES</v>
          </cell>
          <cell r="V4500" t="str">
            <v>OTHER LIAB</v>
          </cell>
        </row>
        <row r="4501">
          <cell r="C4501" t="str">
            <v>S3   G7745101W8USD</v>
          </cell>
          <cell r="D4501" t="str">
            <v>DBEF****</v>
          </cell>
          <cell r="E4501" t="str">
            <v>LT LIABILITIES</v>
          </cell>
          <cell r="F4501" t="str">
            <v>Balance Sheet</v>
          </cell>
          <cell r="G4501">
            <v>0</v>
          </cell>
          <cell r="H4501">
            <v>0</v>
          </cell>
          <cell r="I4501">
            <v>0</v>
          </cell>
          <cell r="J4501">
            <v>0</v>
          </cell>
          <cell r="K4501">
            <v>0</v>
          </cell>
          <cell r="L4501">
            <v>0</v>
          </cell>
          <cell r="M4501">
            <v>0</v>
          </cell>
          <cell r="N4501">
            <v>0</v>
          </cell>
          <cell r="O4501">
            <v>0</v>
          </cell>
          <cell r="P4501">
            <v>0</v>
          </cell>
          <cell r="Q4501">
            <v>-75989.81</v>
          </cell>
          <cell r="R4501">
            <v>-154993.29999999999</v>
          </cell>
          <cell r="S4501">
            <v>-230983.11</v>
          </cell>
          <cell r="T4501" t="str">
            <v>USD</v>
          </cell>
          <cell r="U4501" t="str">
            <v>LIABILITIES</v>
          </cell>
          <cell r="V4501" t="str">
            <v>OTHER LIAB</v>
          </cell>
        </row>
        <row r="4502">
          <cell r="C4502" t="str">
            <v>S3   G7745102BUUSD</v>
          </cell>
          <cell r="D4502" t="str">
            <v>DBEF****</v>
          </cell>
          <cell r="E4502" t="str">
            <v>LT LIABILITIES</v>
          </cell>
          <cell r="F4502" t="str">
            <v>Balance Sheet</v>
          </cell>
          <cell r="G4502">
            <v>-706745</v>
          </cell>
          <cell r="H4502">
            <v>-706745</v>
          </cell>
          <cell r="I4502">
            <v>-706745</v>
          </cell>
          <cell r="J4502">
            <v>-706745</v>
          </cell>
          <cell r="K4502">
            <v>-706745</v>
          </cell>
          <cell r="L4502">
            <v>-706745</v>
          </cell>
          <cell r="M4502">
            <v>-706745</v>
          </cell>
          <cell r="N4502">
            <v>-706745</v>
          </cell>
          <cell r="O4502">
            <v>-706745</v>
          </cell>
          <cell r="P4502">
            <v>-706745</v>
          </cell>
          <cell r="Q4502">
            <v>-706745</v>
          </cell>
          <cell r="R4502">
            <v>-706745</v>
          </cell>
          <cell r="S4502">
            <v>-8480940</v>
          </cell>
          <cell r="T4502" t="str">
            <v>USD</v>
          </cell>
          <cell r="U4502" t="str">
            <v>LIABILITIES</v>
          </cell>
          <cell r="V4502" t="str">
            <v>OTHER LIAB</v>
          </cell>
        </row>
        <row r="4503">
          <cell r="C4503" t="str">
            <v>S3   G7745103BUUSD</v>
          </cell>
          <cell r="D4503" t="str">
            <v>DBEF****</v>
          </cell>
          <cell r="E4503" t="str">
            <v>LT LIABILITIES</v>
          </cell>
          <cell r="F4503" t="str">
            <v>Balance Sheet</v>
          </cell>
          <cell r="G4503">
            <v>-250000</v>
          </cell>
          <cell r="H4503">
            <v>-250000</v>
          </cell>
          <cell r="I4503">
            <v>-250000</v>
          </cell>
          <cell r="J4503">
            <v>-250000</v>
          </cell>
          <cell r="K4503">
            <v>-250000</v>
          </cell>
          <cell r="L4503">
            <v>-250000</v>
          </cell>
          <cell r="M4503">
            <v>-250000</v>
          </cell>
          <cell r="N4503">
            <v>-250000</v>
          </cell>
          <cell r="O4503">
            <v>-250000</v>
          </cell>
          <cell r="P4503">
            <v>-250000</v>
          </cell>
          <cell r="Q4503">
            <v>-250000</v>
          </cell>
          <cell r="R4503">
            <v>-250000</v>
          </cell>
          <cell r="S4503">
            <v>-3000000</v>
          </cell>
          <cell r="T4503" t="str">
            <v>USD</v>
          </cell>
          <cell r="U4503" t="str">
            <v>LIABILITIES</v>
          </cell>
          <cell r="V4503" t="str">
            <v>OTHER LIAB</v>
          </cell>
        </row>
        <row r="4504">
          <cell r="C4504" t="str">
            <v>S3   G7745104BUUSD</v>
          </cell>
          <cell r="D4504" t="str">
            <v>DBEF****</v>
          </cell>
          <cell r="E4504" t="str">
            <v>LT LIABILITIES</v>
          </cell>
          <cell r="F4504" t="str">
            <v>Balance Sheet</v>
          </cell>
          <cell r="G4504">
            <v>-118545</v>
          </cell>
          <cell r="H4504">
            <v>-118545</v>
          </cell>
          <cell r="I4504">
            <v>-118545</v>
          </cell>
          <cell r="J4504">
            <v>-118545</v>
          </cell>
          <cell r="K4504">
            <v>-118545</v>
          </cell>
          <cell r="L4504">
            <v>-118545</v>
          </cell>
          <cell r="M4504">
            <v>-118545</v>
          </cell>
          <cell r="N4504">
            <v>-118545</v>
          </cell>
          <cell r="O4504">
            <v>-118545</v>
          </cell>
          <cell r="P4504">
            <v>-118545</v>
          </cell>
          <cell r="Q4504">
            <v>-118545</v>
          </cell>
          <cell r="R4504">
            <v>-118545</v>
          </cell>
          <cell r="S4504">
            <v>-1422540</v>
          </cell>
          <cell r="T4504" t="str">
            <v>USD</v>
          </cell>
          <cell r="U4504" t="str">
            <v>LIABILITIES</v>
          </cell>
          <cell r="V4504" t="str">
            <v>OTHER LIAB</v>
          </cell>
        </row>
        <row r="4505">
          <cell r="C4505" t="str">
            <v>S3   G7745401BUUSD</v>
          </cell>
          <cell r="D4505" t="str">
            <v>DBEF****</v>
          </cell>
          <cell r="E4505" t="str">
            <v>LT LIABILITIES</v>
          </cell>
          <cell r="F4505" t="str">
            <v>Balance Sheet</v>
          </cell>
          <cell r="G4505">
            <v>-34563</v>
          </cell>
          <cell r="H4505">
            <v>-34563</v>
          </cell>
          <cell r="I4505">
            <v>-34563</v>
          </cell>
          <cell r="J4505">
            <v>-34563</v>
          </cell>
          <cell r="K4505">
            <v>-34563</v>
          </cell>
          <cell r="L4505">
            <v>-34563</v>
          </cell>
          <cell r="M4505">
            <v>-34563</v>
          </cell>
          <cell r="N4505">
            <v>-34563</v>
          </cell>
          <cell r="O4505">
            <v>-34563</v>
          </cell>
          <cell r="P4505">
            <v>-34563</v>
          </cell>
          <cell r="Q4505">
            <v>-34563</v>
          </cell>
          <cell r="R4505">
            <v>-34563</v>
          </cell>
          <cell r="S4505">
            <v>-414756</v>
          </cell>
          <cell r="T4505" t="str">
            <v>USD</v>
          </cell>
          <cell r="U4505" t="str">
            <v>LIABILITIES</v>
          </cell>
          <cell r="V4505" t="str">
            <v>OTHER LIAB</v>
          </cell>
        </row>
        <row r="4506">
          <cell r="C4506" t="str">
            <v>S3   G7745402BUUSD</v>
          </cell>
          <cell r="D4506" t="str">
            <v>DBEF****</v>
          </cell>
          <cell r="E4506" t="str">
            <v>LT LIABILITIES</v>
          </cell>
          <cell r="F4506" t="str">
            <v>Balance Sheet</v>
          </cell>
          <cell r="G4506">
            <v>-750000</v>
          </cell>
          <cell r="H4506">
            <v>-750000</v>
          </cell>
          <cell r="I4506">
            <v>-750000</v>
          </cell>
          <cell r="J4506">
            <v>-750000</v>
          </cell>
          <cell r="K4506">
            <v>-750000</v>
          </cell>
          <cell r="L4506">
            <v>-750000</v>
          </cell>
          <cell r="M4506">
            <v>-750000</v>
          </cell>
          <cell r="N4506">
            <v>-750000</v>
          </cell>
          <cell r="O4506">
            <v>-750000</v>
          </cell>
          <cell r="P4506">
            <v>-750000</v>
          </cell>
          <cell r="Q4506">
            <v>-750000</v>
          </cell>
          <cell r="R4506">
            <v>-750000</v>
          </cell>
          <cell r="S4506">
            <v>-9000000</v>
          </cell>
          <cell r="T4506" t="str">
            <v>USD</v>
          </cell>
          <cell r="U4506" t="str">
            <v>LIABILITIES</v>
          </cell>
          <cell r="V4506" t="str">
            <v>OTHER LIAB</v>
          </cell>
        </row>
        <row r="4507">
          <cell r="C4507" t="str">
            <v>S3   G7845100LDUSD</v>
          </cell>
          <cell r="D4507" t="str">
            <v>DBEF****</v>
          </cell>
          <cell r="E4507" t="str">
            <v>LT LIABILITIES</v>
          </cell>
          <cell r="F4507" t="str">
            <v>Balance Sheet</v>
          </cell>
          <cell r="G4507">
            <v>131250.03</v>
          </cell>
          <cell r="H4507">
            <v>136111.16</v>
          </cell>
          <cell r="I4507">
            <v>140972.29</v>
          </cell>
          <cell r="J4507">
            <v>145833.42000000001</v>
          </cell>
          <cell r="K4507">
            <v>150694.54999999999</v>
          </cell>
          <cell r="L4507">
            <v>155555.68</v>
          </cell>
          <cell r="M4507">
            <v>160416.81</v>
          </cell>
          <cell r="N4507">
            <v>165277.94</v>
          </cell>
          <cell r="O4507">
            <v>170139.07</v>
          </cell>
          <cell r="P4507">
            <v>175000.2</v>
          </cell>
          <cell r="Q4507">
            <v>179861.33</v>
          </cell>
          <cell r="R4507">
            <v>184722.46</v>
          </cell>
          <cell r="S4507">
            <v>1895834.94</v>
          </cell>
          <cell r="T4507" t="str">
            <v>USD</v>
          </cell>
          <cell r="U4507" t="str">
            <v>LIABILITIES</v>
          </cell>
          <cell r="V4507" t="str">
            <v>OTHER LIAB</v>
          </cell>
        </row>
        <row r="4508">
          <cell r="C4508" t="str">
            <v>S3   G7845101BUUSD</v>
          </cell>
          <cell r="D4508" t="str">
            <v>DBEF****</v>
          </cell>
          <cell r="E4508" t="str">
            <v>LT LIABILITIES</v>
          </cell>
          <cell r="F4508" t="str">
            <v>Balance Sheet</v>
          </cell>
          <cell r="G4508">
            <v>1704528</v>
          </cell>
          <cell r="H4508">
            <v>1713010</v>
          </cell>
          <cell r="I4508">
            <v>1721492</v>
          </cell>
          <cell r="J4508">
            <v>1729974</v>
          </cell>
          <cell r="K4508">
            <v>1738456</v>
          </cell>
          <cell r="L4508">
            <v>1746938</v>
          </cell>
          <cell r="M4508">
            <v>1755420</v>
          </cell>
          <cell r="N4508">
            <v>1763902</v>
          </cell>
          <cell r="O4508">
            <v>1772384</v>
          </cell>
          <cell r="P4508">
            <v>1780866</v>
          </cell>
          <cell r="Q4508">
            <v>1789348</v>
          </cell>
          <cell r="R4508">
            <v>1797830</v>
          </cell>
          <cell r="S4508">
            <v>21014148</v>
          </cell>
          <cell r="T4508" t="str">
            <v>USD</v>
          </cell>
          <cell r="U4508" t="str">
            <v>LIABILITIES</v>
          </cell>
          <cell r="V4508" t="str">
            <v>OTHER LIAB</v>
          </cell>
        </row>
        <row r="4509">
          <cell r="C4509" t="str">
            <v>S3   G7845101EMUSD</v>
          </cell>
          <cell r="D4509" t="str">
            <v>DBEF****</v>
          </cell>
          <cell r="E4509" t="str">
            <v>LT LIABILITIES</v>
          </cell>
          <cell r="F4509" t="str">
            <v>Balance Sheet</v>
          </cell>
          <cell r="G4509">
            <v>328881.62</v>
          </cell>
          <cell r="H4509">
            <v>338920.56</v>
          </cell>
          <cell r="I4509">
            <v>348959.5</v>
          </cell>
          <cell r="J4509">
            <v>358998.44</v>
          </cell>
          <cell r="K4509">
            <v>369037.38</v>
          </cell>
          <cell r="L4509">
            <v>379076.32</v>
          </cell>
          <cell r="M4509">
            <v>389115.26</v>
          </cell>
          <cell r="N4509">
            <v>399154.2</v>
          </cell>
          <cell r="O4509">
            <v>409193.14</v>
          </cell>
          <cell r="P4509">
            <v>419232.08</v>
          </cell>
          <cell r="Q4509">
            <v>429271.02</v>
          </cell>
          <cell r="R4509">
            <v>439309.96</v>
          </cell>
          <cell r="S4509">
            <v>4609149.4800000004</v>
          </cell>
          <cell r="T4509" t="str">
            <v>USD</v>
          </cell>
          <cell r="U4509" t="str">
            <v>LIABILITIES</v>
          </cell>
          <cell r="V4509" t="str">
            <v>OTHER LIAB</v>
          </cell>
        </row>
        <row r="4510">
          <cell r="C4510" t="str">
            <v>S3   G7845101FEUSD</v>
          </cell>
          <cell r="D4510" t="str">
            <v>DBEF****</v>
          </cell>
          <cell r="E4510" t="str">
            <v>LT LIABILITIES</v>
          </cell>
          <cell r="F4510" t="str">
            <v>Balance Sheet</v>
          </cell>
          <cell r="G4510">
            <v>101028.1</v>
          </cell>
          <cell r="H4510">
            <v>103492.2</v>
          </cell>
          <cell r="I4510">
            <v>105956.3</v>
          </cell>
          <cell r="J4510">
            <v>108420.4</v>
          </cell>
          <cell r="K4510">
            <v>110884.5</v>
          </cell>
          <cell r="L4510">
            <v>113348.6</v>
          </cell>
          <cell r="M4510">
            <v>115812.7</v>
          </cell>
          <cell r="N4510">
            <v>118276.8</v>
          </cell>
          <cell r="O4510">
            <v>120740.9</v>
          </cell>
          <cell r="P4510">
            <v>123205</v>
          </cell>
          <cell r="Q4510">
            <v>125669.1</v>
          </cell>
          <cell r="R4510">
            <v>128133.2</v>
          </cell>
          <cell r="S4510">
            <v>1374967.8</v>
          </cell>
          <cell r="T4510" t="str">
            <v>USD</v>
          </cell>
          <cell r="U4510" t="str">
            <v>LIABILITIES</v>
          </cell>
          <cell r="V4510" t="str">
            <v>OTHER LIAB</v>
          </cell>
        </row>
        <row r="4511">
          <cell r="C4511" t="str">
            <v>S3   G7845101IMUSD</v>
          </cell>
          <cell r="D4511" t="str">
            <v>DBEF****</v>
          </cell>
          <cell r="E4511" t="str">
            <v>LT LIABILITIES</v>
          </cell>
          <cell r="F4511" t="str">
            <v>Balance Sheet</v>
          </cell>
          <cell r="G4511">
            <v>1092592.8899999999</v>
          </cell>
          <cell r="H4511">
            <v>1156863.06</v>
          </cell>
          <cell r="I4511">
            <v>1221133.23</v>
          </cell>
          <cell r="J4511">
            <v>1285403.3999999999</v>
          </cell>
          <cell r="K4511">
            <v>1349673.57</v>
          </cell>
          <cell r="L4511">
            <v>1413943.74</v>
          </cell>
          <cell r="M4511">
            <v>1478213.91</v>
          </cell>
          <cell r="N4511">
            <v>1542484.08</v>
          </cell>
          <cell r="O4511">
            <v>1606754.25</v>
          </cell>
          <cell r="P4511">
            <v>1671024.42</v>
          </cell>
          <cell r="Q4511">
            <v>1735294.59</v>
          </cell>
          <cell r="R4511">
            <v>1799564.76</v>
          </cell>
          <cell r="S4511">
            <v>17352945.900000002</v>
          </cell>
          <cell r="T4511" t="str">
            <v>USD</v>
          </cell>
          <cell r="U4511" t="str">
            <v>LIABILITIES</v>
          </cell>
          <cell r="V4511" t="str">
            <v>OTHER LIAB</v>
          </cell>
        </row>
        <row r="4512">
          <cell r="C4512" t="str">
            <v>S3   G7845101MMUSD</v>
          </cell>
          <cell r="D4512" t="str">
            <v>DBEF****</v>
          </cell>
          <cell r="E4512" t="str">
            <v>LT LIABILITIES</v>
          </cell>
          <cell r="F4512" t="str">
            <v>Balance Sheet</v>
          </cell>
          <cell r="G4512">
            <v>308749.81</v>
          </cell>
          <cell r="H4512">
            <v>319681.02</v>
          </cell>
          <cell r="I4512">
            <v>330612.23</v>
          </cell>
          <cell r="J4512">
            <v>341543.44</v>
          </cell>
          <cell r="K4512">
            <v>352474.65</v>
          </cell>
          <cell r="L4512">
            <v>363405.86</v>
          </cell>
          <cell r="M4512">
            <v>374337.07</v>
          </cell>
          <cell r="N4512">
            <v>385268.28</v>
          </cell>
          <cell r="O4512">
            <v>396199.49</v>
          </cell>
          <cell r="P4512">
            <v>407130.7</v>
          </cell>
          <cell r="Q4512">
            <v>418061.91</v>
          </cell>
          <cell r="R4512">
            <v>428993.12</v>
          </cell>
          <cell r="S4512">
            <v>4426457.58</v>
          </cell>
          <cell r="T4512" t="str">
            <v>USD</v>
          </cell>
          <cell r="U4512" t="str">
            <v>LIABILITIES</v>
          </cell>
          <cell r="V4512" t="str">
            <v>OTHER LIAB</v>
          </cell>
        </row>
        <row r="4513">
          <cell r="C4513" t="str">
            <v>S3   G7845101RQUSD</v>
          </cell>
          <cell r="D4513" t="str">
            <v>DBEF****</v>
          </cell>
          <cell r="E4513" t="str">
            <v>LT LIABILITIES</v>
          </cell>
          <cell r="F4513" t="str">
            <v>Balance Sheet</v>
          </cell>
          <cell r="G4513">
            <v>240342.56</v>
          </cell>
          <cell r="H4513">
            <v>270385.38</v>
          </cell>
          <cell r="I4513">
            <v>300428.2</v>
          </cell>
          <cell r="J4513">
            <v>330471.02</v>
          </cell>
          <cell r="K4513">
            <v>360513.84</v>
          </cell>
          <cell r="L4513">
            <v>390556.66</v>
          </cell>
          <cell r="M4513">
            <v>420599.48</v>
          </cell>
          <cell r="N4513">
            <v>450642.3</v>
          </cell>
          <cell r="O4513">
            <v>480685.12</v>
          </cell>
          <cell r="P4513">
            <v>510727.94</v>
          </cell>
          <cell r="Q4513">
            <v>540770.76</v>
          </cell>
          <cell r="R4513">
            <v>570813.57999999996</v>
          </cell>
          <cell r="S4513">
            <v>4866936.84</v>
          </cell>
          <cell r="T4513" t="str">
            <v>USD</v>
          </cell>
          <cell r="U4513" t="str">
            <v>LIABILITIES</v>
          </cell>
          <cell r="V4513" t="str">
            <v>OTHER LIAB</v>
          </cell>
        </row>
        <row r="4514">
          <cell r="C4514" t="str">
            <v>S3   G7845102BUUSD</v>
          </cell>
          <cell r="D4514" t="str">
            <v>DBEF****</v>
          </cell>
          <cell r="E4514" t="str">
            <v>LT LIABILITIES</v>
          </cell>
          <cell r="F4514" t="str">
            <v>Balance Sheet</v>
          </cell>
          <cell r="G4514">
            <v>237422.35</v>
          </cell>
          <cell r="H4514">
            <v>242943.8</v>
          </cell>
          <cell r="I4514">
            <v>248465.25</v>
          </cell>
          <cell r="J4514">
            <v>253986.7</v>
          </cell>
          <cell r="K4514">
            <v>259508.15</v>
          </cell>
          <cell r="L4514">
            <v>265029.59999999998</v>
          </cell>
          <cell r="M4514">
            <v>270551.05</v>
          </cell>
          <cell r="N4514">
            <v>276072.5</v>
          </cell>
          <cell r="O4514">
            <v>281593.95</v>
          </cell>
          <cell r="P4514">
            <v>287115.40000000002</v>
          </cell>
          <cell r="Q4514">
            <v>292636.84999999998</v>
          </cell>
          <cell r="R4514">
            <v>298158.3</v>
          </cell>
          <cell r="S4514">
            <v>3213483.9</v>
          </cell>
          <cell r="T4514" t="str">
            <v>USD</v>
          </cell>
          <cell r="U4514" t="str">
            <v>LIABILITIES</v>
          </cell>
          <cell r="V4514" t="str">
            <v>OTHER LIAB</v>
          </cell>
        </row>
        <row r="4515">
          <cell r="C4515" t="str">
            <v>S3   G7845103BUUSD</v>
          </cell>
          <cell r="D4515" t="str">
            <v>DBEF****</v>
          </cell>
          <cell r="E4515" t="str">
            <v>LT LIABILITIES</v>
          </cell>
          <cell r="F4515" t="str">
            <v>Balance Sheet</v>
          </cell>
          <cell r="G4515">
            <v>71739.03</v>
          </cell>
          <cell r="H4515">
            <v>73912.94</v>
          </cell>
          <cell r="I4515">
            <v>76086.850000000006</v>
          </cell>
          <cell r="J4515">
            <v>78260.759999999995</v>
          </cell>
          <cell r="K4515">
            <v>80434.67</v>
          </cell>
          <cell r="L4515">
            <v>82608.58</v>
          </cell>
          <cell r="M4515">
            <v>84782.49</v>
          </cell>
          <cell r="N4515">
            <v>86956.4</v>
          </cell>
          <cell r="O4515">
            <v>89130.31</v>
          </cell>
          <cell r="P4515">
            <v>91304.22</v>
          </cell>
          <cell r="Q4515">
            <v>93478.13</v>
          </cell>
          <cell r="R4515">
            <v>95652.04</v>
          </cell>
          <cell r="S4515">
            <v>1004346.42</v>
          </cell>
          <cell r="T4515" t="str">
            <v>USD</v>
          </cell>
          <cell r="U4515" t="str">
            <v>LIABILITIES</v>
          </cell>
          <cell r="V4515" t="str">
            <v>OTHER LIAB</v>
          </cell>
        </row>
        <row r="4516">
          <cell r="C4516" t="str">
            <v>S3   G7845104BUUSD</v>
          </cell>
          <cell r="D4516" t="str">
            <v>DBEF****</v>
          </cell>
          <cell r="E4516" t="str">
            <v>LT LIABILITIES</v>
          </cell>
          <cell r="F4516" t="str">
            <v>Balance Sheet</v>
          </cell>
          <cell r="G4516">
            <v>34017.39</v>
          </cell>
          <cell r="H4516">
            <v>35048.22</v>
          </cell>
          <cell r="I4516">
            <v>36079.050000000003</v>
          </cell>
          <cell r="J4516">
            <v>37109.879999999997</v>
          </cell>
          <cell r="K4516">
            <v>38140.71</v>
          </cell>
          <cell r="L4516">
            <v>39171.54</v>
          </cell>
          <cell r="M4516">
            <v>40202.370000000003</v>
          </cell>
          <cell r="N4516">
            <v>41233.199999999997</v>
          </cell>
          <cell r="O4516">
            <v>42264.03</v>
          </cell>
          <cell r="P4516">
            <v>43294.86</v>
          </cell>
          <cell r="Q4516">
            <v>44325.69</v>
          </cell>
          <cell r="R4516">
            <v>45356.52</v>
          </cell>
          <cell r="S4516">
            <v>476243.46</v>
          </cell>
          <cell r="T4516" t="str">
            <v>USD</v>
          </cell>
          <cell r="U4516" t="str">
            <v>LIABILITIES</v>
          </cell>
          <cell r="V4516" t="str">
            <v>OTHER LIAB</v>
          </cell>
        </row>
        <row r="4517">
          <cell r="C4517" t="str">
            <v>S3   G7845401BUUSD</v>
          </cell>
          <cell r="D4517" t="str">
            <v>DBEF****</v>
          </cell>
          <cell r="E4517" t="str">
            <v>LT LIABILITIES</v>
          </cell>
          <cell r="F4517" t="str">
            <v>Balance Sheet</v>
          </cell>
          <cell r="G4517">
            <v>17692.78</v>
          </cell>
          <cell r="H4517">
            <v>18104.240000000002</v>
          </cell>
          <cell r="I4517">
            <v>18515.7</v>
          </cell>
          <cell r="J4517">
            <v>18927.16</v>
          </cell>
          <cell r="K4517">
            <v>19338.62</v>
          </cell>
          <cell r="L4517">
            <v>19750.080000000002</v>
          </cell>
          <cell r="M4517">
            <v>20161.54</v>
          </cell>
          <cell r="N4517">
            <v>20573</v>
          </cell>
          <cell r="O4517">
            <v>20984.46</v>
          </cell>
          <cell r="P4517">
            <v>21395.919999999998</v>
          </cell>
          <cell r="Q4517">
            <v>21807.38</v>
          </cell>
          <cell r="R4517">
            <v>22218.84</v>
          </cell>
          <cell r="S4517">
            <v>239469.72</v>
          </cell>
          <cell r="T4517" t="str">
            <v>USD</v>
          </cell>
          <cell r="U4517" t="str">
            <v>LIABILITIES</v>
          </cell>
          <cell r="V4517" t="str">
            <v>OTHER LIAB</v>
          </cell>
        </row>
        <row r="4518">
          <cell r="C4518" t="str">
            <v>S3   G7845402BUUSD</v>
          </cell>
          <cell r="D4518" t="str">
            <v>DBEF****</v>
          </cell>
          <cell r="E4518" t="str">
            <v>LT LIABILITIES</v>
          </cell>
          <cell r="F4518" t="str">
            <v>Balance Sheet</v>
          </cell>
          <cell r="G4518">
            <v>294642.81</v>
          </cell>
          <cell r="H4518">
            <v>303571.38</v>
          </cell>
          <cell r="I4518">
            <v>312499.95</v>
          </cell>
          <cell r="J4518">
            <v>321428.52</v>
          </cell>
          <cell r="K4518">
            <v>330357.09000000003</v>
          </cell>
          <cell r="L4518">
            <v>339285.66</v>
          </cell>
          <cell r="M4518">
            <v>348214.23</v>
          </cell>
          <cell r="N4518">
            <v>357142.8</v>
          </cell>
          <cell r="O4518">
            <v>366071.37</v>
          </cell>
          <cell r="P4518">
            <v>374999.94</v>
          </cell>
          <cell r="Q4518">
            <v>383928.51</v>
          </cell>
          <cell r="R4518">
            <v>392857.08</v>
          </cell>
          <cell r="S4518">
            <v>4124999.34</v>
          </cell>
          <cell r="T4518" t="str">
            <v>USD</v>
          </cell>
          <cell r="U4518" t="str">
            <v>LIABILITIES</v>
          </cell>
          <cell r="V4518" t="str">
            <v>OTHER LIAB</v>
          </cell>
        </row>
        <row r="4519">
          <cell r="C4519" t="str">
            <v>S3   G98510AM01USD</v>
          </cell>
          <cell r="D4519" t="str">
            <v>EF******</v>
          </cell>
          <cell r="E4519" t="str">
            <v>IC CLEARING</v>
          </cell>
          <cell r="F4519" t="str">
            <v>Balance Sheet</v>
          </cell>
          <cell r="G4519">
            <v>3083923.17</v>
          </cell>
          <cell r="H4519">
            <v>-99833.84</v>
          </cell>
          <cell r="I4519">
            <v>-157054.59</v>
          </cell>
          <cell r="J4519">
            <v>1467286.99</v>
          </cell>
          <cell r="K4519">
            <v>1223674.18</v>
          </cell>
          <cell r="L4519">
            <v>2008388.43</v>
          </cell>
          <cell r="M4519">
            <v>1956162.98</v>
          </cell>
          <cell r="N4519">
            <v>2888830.52</v>
          </cell>
          <cell r="O4519">
            <v>0</v>
          </cell>
          <cell r="P4519">
            <v>0</v>
          </cell>
          <cell r="Q4519">
            <v>0</v>
          </cell>
          <cell r="R4519">
            <v>0</v>
          </cell>
          <cell r="S4519">
            <v>12371377.84</v>
          </cell>
          <cell r="T4519" t="str">
            <v>USD</v>
          </cell>
          <cell r="U4519" t="str">
            <v>EQUITY</v>
          </cell>
          <cell r="V4519" t="str">
            <v>EQUITY</v>
          </cell>
        </row>
        <row r="4520">
          <cell r="C4520" t="str">
            <v>S3   G98510BU01USD</v>
          </cell>
          <cell r="D4520" t="str">
            <v>EF******</v>
          </cell>
          <cell r="E4520" t="str">
            <v>IC CLEARING</v>
          </cell>
          <cell r="F4520" t="str">
            <v>Balance Sheet</v>
          </cell>
          <cell r="G4520">
            <v>28185647.98</v>
          </cell>
          <cell r="H4520">
            <v>26845243.609999999</v>
          </cell>
          <cell r="I4520">
            <v>15497505.859999999</v>
          </cell>
          <cell r="J4520">
            <v>19326962.93</v>
          </cell>
          <cell r="K4520">
            <v>26534858.449999999</v>
          </cell>
          <cell r="L4520">
            <v>22127832.82</v>
          </cell>
          <cell r="M4520">
            <v>12514193.75</v>
          </cell>
          <cell r="N4520">
            <v>20277925.84</v>
          </cell>
          <cell r="O4520">
            <v>11007428.68</v>
          </cell>
          <cell r="P4520">
            <v>7667856.0800000001</v>
          </cell>
          <cell r="Q4520">
            <v>4148774.05</v>
          </cell>
          <cell r="R4520">
            <v>4042439.27</v>
          </cell>
          <cell r="S4520">
            <v>198176669.32000005</v>
          </cell>
          <cell r="T4520" t="str">
            <v>USD</v>
          </cell>
          <cell r="U4520" t="str">
            <v>EQUITY</v>
          </cell>
          <cell r="V4520" t="str">
            <v>EQUITY</v>
          </cell>
        </row>
        <row r="4521">
          <cell r="C4521" t="str">
            <v>S3   G98510EH01USD</v>
          </cell>
          <cell r="D4521" t="str">
            <v>EF******</v>
          </cell>
          <cell r="E4521" t="str">
            <v>IC CLEARING</v>
          </cell>
          <cell r="F4521" t="str">
            <v>Balance Sheet</v>
          </cell>
          <cell r="G4521">
            <v>-3372794</v>
          </cell>
          <cell r="H4521">
            <v>-3372794</v>
          </cell>
          <cell r="I4521">
            <v>-3372794</v>
          </cell>
          <cell r="J4521">
            <v>-3372794</v>
          </cell>
          <cell r="K4521">
            <v>-3372794</v>
          </cell>
          <cell r="L4521">
            <v>-3372794</v>
          </cell>
          <cell r="M4521">
            <v>-3372794</v>
          </cell>
          <cell r="N4521">
            <v>-3372794</v>
          </cell>
          <cell r="O4521">
            <v>-3372794</v>
          </cell>
          <cell r="P4521">
            <v>-3372794</v>
          </cell>
          <cell r="Q4521">
            <v>-3372794</v>
          </cell>
          <cell r="R4521">
            <v>-3372794</v>
          </cell>
          <cell r="S4521">
            <v>-40473528</v>
          </cell>
          <cell r="T4521" t="str">
            <v>USD</v>
          </cell>
          <cell r="U4521" t="str">
            <v>EQUITY</v>
          </cell>
          <cell r="V4521" t="str">
            <v>EQUITY</v>
          </cell>
        </row>
        <row r="4522">
          <cell r="C4522" t="str">
            <v>S3   G98510FZ01USD</v>
          </cell>
          <cell r="D4522" t="str">
            <v>EF******</v>
          </cell>
          <cell r="E4522" t="str">
            <v>IC CLEARING</v>
          </cell>
          <cell r="F4522" t="str">
            <v>Balance Sheet</v>
          </cell>
          <cell r="G4522">
            <v>-17822471.09</v>
          </cell>
          <cell r="H4522">
            <v>-17822471.09</v>
          </cell>
          <cell r="I4522">
            <v>-17822471.09</v>
          </cell>
          <cell r="J4522">
            <v>-17822471.09</v>
          </cell>
          <cell r="K4522">
            <v>-17822471.09</v>
          </cell>
          <cell r="L4522">
            <v>-17822471.09</v>
          </cell>
          <cell r="M4522">
            <v>-17822471.09</v>
          </cell>
          <cell r="N4522">
            <v>-17822471.09</v>
          </cell>
          <cell r="O4522">
            <v>-17822471.09</v>
          </cell>
          <cell r="P4522">
            <v>-17822471.09</v>
          </cell>
          <cell r="Q4522">
            <v>-17822471.09</v>
          </cell>
          <cell r="R4522">
            <v>-17822471.09</v>
          </cell>
          <cell r="S4522">
            <v>-213869653.08000001</v>
          </cell>
          <cell r="T4522" t="str">
            <v>USD</v>
          </cell>
          <cell r="U4522" t="str">
            <v>EQUITY</v>
          </cell>
          <cell r="V4522" t="str">
            <v>EQUITY</v>
          </cell>
        </row>
        <row r="4523">
          <cell r="C4523" t="str">
            <v>S3   G98510HJ01USD</v>
          </cell>
          <cell r="D4523" t="str">
            <v>EF******</v>
          </cell>
          <cell r="E4523" t="str">
            <v>IC CLEARING</v>
          </cell>
          <cell r="F4523" t="str">
            <v>Balance Sheet</v>
          </cell>
          <cell r="G4523">
            <v>5624266.9500000002</v>
          </cell>
          <cell r="H4523">
            <v>6900972.8099999996</v>
          </cell>
          <cell r="I4523">
            <v>6302795.9100000001</v>
          </cell>
          <cell r="J4523">
            <v>7002036.7599999998</v>
          </cell>
          <cell r="K4523">
            <v>7194112.2800000003</v>
          </cell>
          <cell r="L4523">
            <v>6642976.29</v>
          </cell>
          <cell r="M4523">
            <v>6012354.4100000001</v>
          </cell>
          <cell r="N4523">
            <v>5528217.3600000003</v>
          </cell>
          <cell r="O4523">
            <v>4689497.57</v>
          </cell>
          <cell r="P4523">
            <v>4052839.41</v>
          </cell>
          <cell r="Q4523">
            <v>5248184.96</v>
          </cell>
          <cell r="R4523">
            <v>5052537.1900000004</v>
          </cell>
          <cell r="S4523">
            <v>70250791.900000006</v>
          </cell>
          <cell r="T4523" t="str">
            <v>USD</v>
          </cell>
          <cell r="U4523" t="str">
            <v>EQUITY</v>
          </cell>
          <cell r="V4523" t="str">
            <v>EQUITY</v>
          </cell>
        </row>
        <row r="4524">
          <cell r="C4524" t="str">
            <v>S3   G98510JB01USD</v>
          </cell>
          <cell r="D4524" t="str">
            <v>EF******</v>
          </cell>
          <cell r="E4524" t="str">
            <v>IC CLEARING</v>
          </cell>
          <cell r="F4524" t="str">
            <v>Balance Sheet</v>
          </cell>
          <cell r="G4524">
            <v>46128819.829999998</v>
          </cell>
          <cell r="H4524">
            <v>41226687.789999999</v>
          </cell>
          <cell r="I4524">
            <v>44077450.469999999</v>
          </cell>
          <cell r="J4524">
            <v>36437896.579999998</v>
          </cell>
          <cell r="K4524">
            <v>39394309.729999997</v>
          </cell>
          <cell r="L4524">
            <v>34731865.25</v>
          </cell>
          <cell r="M4524">
            <v>33883461.899999999</v>
          </cell>
          <cell r="N4524">
            <v>36667899.840000004</v>
          </cell>
          <cell r="O4524">
            <v>30837278.559999999</v>
          </cell>
          <cell r="P4524">
            <v>33324938.440000001</v>
          </cell>
          <cell r="Q4524">
            <v>30170298.199999999</v>
          </cell>
          <cell r="R4524">
            <v>30348665.280000001</v>
          </cell>
          <cell r="S4524">
            <v>437229571.87</v>
          </cell>
          <cell r="T4524" t="str">
            <v>USD</v>
          </cell>
          <cell r="U4524" t="str">
            <v>EQUITY</v>
          </cell>
          <cell r="V4524" t="str">
            <v>EQUITY</v>
          </cell>
        </row>
        <row r="4525">
          <cell r="C4525" t="str">
            <v>S3   G98510JV01USD</v>
          </cell>
          <cell r="D4525" t="str">
            <v>EF******</v>
          </cell>
          <cell r="E4525" t="str">
            <v>IC CLEARING</v>
          </cell>
          <cell r="F4525" t="str">
            <v>Balance Sheet</v>
          </cell>
          <cell r="G4525">
            <v>-876611.4</v>
          </cell>
          <cell r="H4525">
            <v>-876611.4</v>
          </cell>
          <cell r="I4525">
            <v>-876611.4</v>
          </cell>
          <cell r="J4525">
            <v>-876611.4</v>
          </cell>
          <cell r="K4525">
            <v>-876611.4</v>
          </cell>
          <cell r="L4525">
            <v>-876611.4</v>
          </cell>
          <cell r="M4525">
            <v>-876611.4</v>
          </cell>
          <cell r="N4525">
            <v>-876611.4</v>
          </cell>
          <cell r="O4525">
            <v>-876611.4</v>
          </cell>
          <cell r="P4525">
            <v>-876611.4</v>
          </cell>
          <cell r="Q4525">
            <v>0</v>
          </cell>
          <cell r="R4525">
            <v>0</v>
          </cell>
          <cell r="S4525">
            <v>-8766114.0000000019</v>
          </cell>
          <cell r="T4525" t="str">
            <v>USD</v>
          </cell>
          <cell r="U4525" t="str">
            <v>EQUITY</v>
          </cell>
          <cell r="V4525" t="str">
            <v>EQUITY</v>
          </cell>
        </row>
        <row r="4526">
          <cell r="C4526" t="str">
            <v>S3   G98510LB01USD</v>
          </cell>
          <cell r="D4526" t="str">
            <v>EF******</v>
          </cell>
          <cell r="E4526" t="str">
            <v>IC CLEARING</v>
          </cell>
          <cell r="F4526" t="str">
            <v>Balance Sheet</v>
          </cell>
          <cell r="G4526">
            <v>-1105595.1399999999</v>
          </cell>
          <cell r="H4526">
            <v>-1105595.1399999999</v>
          </cell>
          <cell r="I4526">
            <v>-1105595.1399999999</v>
          </cell>
          <cell r="J4526">
            <v>-1105595.1399999999</v>
          </cell>
          <cell r="K4526">
            <v>0</v>
          </cell>
          <cell r="L4526">
            <v>0</v>
          </cell>
          <cell r="M4526">
            <v>0</v>
          </cell>
          <cell r="N4526">
            <v>0</v>
          </cell>
          <cell r="O4526">
            <v>0</v>
          </cell>
          <cell r="P4526">
            <v>0</v>
          </cell>
          <cell r="Q4526">
            <v>0</v>
          </cell>
          <cell r="R4526">
            <v>0</v>
          </cell>
          <cell r="S4526">
            <v>-4422380.5599999996</v>
          </cell>
          <cell r="T4526" t="str">
            <v>USD</v>
          </cell>
          <cell r="U4526" t="str">
            <v>EQUITY</v>
          </cell>
          <cell r="V4526" t="str">
            <v>EQUITY</v>
          </cell>
        </row>
        <row r="4527">
          <cell r="C4527" t="str">
            <v>S3   G98510MW01USD</v>
          </cell>
          <cell r="D4527" t="str">
            <v>EF******</v>
          </cell>
          <cell r="E4527" t="str">
            <v>IC CLEARING</v>
          </cell>
          <cell r="F4527" t="str">
            <v>Balance Sheet</v>
          </cell>
          <cell r="G4527">
            <v>840487.49</v>
          </cell>
          <cell r="H4527">
            <v>851323.07</v>
          </cell>
          <cell r="I4527">
            <v>848556.32</v>
          </cell>
          <cell r="J4527">
            <v>848556.32</v>
          </cell>
          <cell r="K4527">
            <v>848556.32</v>
          </cell>
          <cell r="L4527">
            <v>848556.32</v>
          </cell>
          <cell r="M4527">
            <v>848556.32</v>
          </cell>
          <cell r="N4527">
            <v>848556.32</v>
          </cell>
          <cell r="O4527">
            <v>850213.92</v>
          </cell>
          <cell r="P4527">
            <v>850213.92</v>
          </cell>
          <cell r="Q4527">
            <v>850213.92</v>
          </cell>
          <cell r="R4527">
            <v>850213.92</v>
          </cell>
          <cell r="S4527">
            <v>10184004.16</v>
          </cell>
          <cell r="T4527" t="str">
            <v>USD</v>
          </cell>
          <cell r="U4527" t="str">
            <v>EQUITY</v>
          </cell>
          <cell r="V4527" t="str">
            <v>EQUITY</v>
          </cell>
        </row>
        <row r="4528">
          <cell r="C4528" t="str">
            <v>S3   H0861USD</v>
          </cell>
          <cell r="D4528" t="str">
            <v>EBA*****</v>
          </cell>
          <cell r="E4528" t="str">
            <v>STOCK</v>
          </cell>
          <cell r="F4528" t="str">
            <v>Balance Sheet</v>
          </cell>
          <cell r="G4528">
            <v>-1000</v>
          </cell>
          <cell r="H4528">
            <v>-1000</v>
          </cell>
          <cell r="I4528">
            <v>-1000</v>
          </cell>
          <cell r="J4528">
            <v>-1000</v>
          </cell>
          <cell r="K4528">
            <v>-1000</v>
          </cell>
          <cell r="L4528">
            <v>-1000</v>
          </cell>
          <cell r="M4528">
            <v>-1000</v>
          </cell>
          <cell r="N4528">
            <v>-1000</v>
          </cell>
          <cell r="O4528">
            <v>-1000</v>
          </cell>
          <cell r="P4528">
            <v>-1000</v>
          </cell>
          <cell r="Q4528">
            <v>-1000</v>
          </cell>
          <cell r="R4528">
            <v>-1000</v>
          </cell>
          <cell r="S4528">
            <v>-12000</v>
          </cell>
          <cell r="T4528" t="str">
            <v>USD</v>
          </cell>
          <cell r="U4528" t="str">
            <v>EQUITY</v>
          </cell>
          <cell r="V4528" t="str">
            <v>EQUITY</v>
          </cell>
        </row>
        <row r="4529">
          <cell r="C4529" t="str">
            <v>S3   H08630S3USD</v>
          </cell>
          <cell r="D4529" t="str">
            <v>EC******</v>
          </cell>
          <cell r="E4529" t="str">
            <v>PROFIT EMPLOYED</v>
          </cell>
          <cell r="F4529" t="str">
            <v>Balance Sheet</v>
          </cell>
          <cell r="G4529">
            <v>-302795131.60000002</v>
          </cell>
          <cell r="H4529">
            <v>-283355007.19999999</v>
          </cell>
          <cell r="I4529">
            <v>-283321718.20999998</v>
          </cell>
          <cell r="J4529">
            <v>-288313369.83999997</v>
          </cell>
          <cell r="K4529">
            <v>-288930509.33999997</v>
          </cell>
          <cell r="L4529">
            <v>-300603459.17000002</v>
          </cell>
          <cell r="M4529">
            <v>-299458472.25999999</v>
          </cell>
          <cell r="N4529">
            <v>-304301360.79000002</v>
          </cell>
          <cell r="O4529">
            <v>-311323672.92000002</v>
          </cell>
          <cell r="P4529">
            <v>-305312336.63</v>
          </cell>
          <cell r="Q4529">
            <v>-307309585.31</v>
          </cell>
          <cell r="R4529">
            <v>-309971811.69999999</v>
          </cell>
          <cell r="S4529">
            <v>-3584996434.9699998</v>
          </cell>
          <cell r="T4529" t="str">
            <v>USD</v>
          </cell>
          <cell r="U4529" t="str">
            <v>EQUITY</v>
          </cell>
          <cell r="V4529" t="str">
            <v>EQUITY</v>
          </cell>
        </row>
        <row r="4530">
          <cell r="C4530" t="str">
            <v>WM   A000706010USD</v>
          </cell>
          <cell r="D4530" t="str">
            <v>CABB****</v>
          </cell>
          <cell r="E4530" t="str">
            <v>CASH</v>
          </cell>
          <cell r="F4530" t="str">
            <v>Balance Sheet</v>
          </cell>
          <cell r="G4530">
            <v>-0.01</v>
          </cell>
          <cell r="H4530">
            <v>-0.01</v>
          </cell>
          <cell r="I4530">
            <v>0</v>
          </cell>
          <cell r="J4530">
            <v>0</v>
          </cell>
          <cell r="K4530">
            <v>0</v>
          </cell>
          <cell r="L4530">
            <v>0</v>
          </cell>
          <cell r="M4530">
            <v>0</v>
          </cell>
          <cell r="N4530">
            <v>0</v>
          </cell>
          <cell r="O4530">
            <v>0</v>
          </cell>
          <cell r="P4530">
            <v>0</v>
          </cell>
          <cell r="Q4530">
            <v>0</v>
          </cell>
          <cell r="R4530">
            <v>0</v>
          </cell>
          <cell r="S4530">
            <v>-0.02</v>
          </cell>
          <cell r="T4530" t="str">
            <v>USD</v>
          </cell>
          <cell r="U4530" t="str">
            <v>ASSETS</v>
          </cell>
          <cell r="V4530" t="str">
            <v>CURRENT ASSETS</v>
          </cell>
        </row>
        <row r="4531">
          <cell r="C4531" t="str">
            <v>WM   A000706030USD</v>
          </cell>
          <cell r="D4531" t="str">
            <v>CABB****</v>
          </cell>
          <cell r="E4531" t="str">
            <v>CASH</v>
          </cell>
          <cell r="F4531" t="str">
            <v>Balance Sheet</v>
          </cell>
          <cell r="G4531">
            <v>0</v>
          </cell>
          <cell r="H4531">
            <v>0</v>
          </cell>
          <cell r="I4531">
            <v>0</v>
          </cell>
          <cell r="J4531">
            <v>0</v>
          </cell>
          <cell r="K4531">
            <v>0</v>
          </cell>
          <cell r="L4531">
            <v>0</v>
          </cell>
          <cell r="M4531">
            <v>0</v>
          </cell>
          <cell r="N4531">
            <v>0</v>
          </cell>
          <cell r="O4531">
            <v>61.59</v>
          </cell>
          <cell r="P4531">
            <v>0</v>
          </cell>
          <cell r="Q4531">
            <v>0</v>
          </cell>
          <cell r="R4531">
            <v>0</v>
          </cell>
          <cell r="S4531">
            <v>61.59</v>
          </cell>
          <cell r="T4531" t="str">
            <v>USD</v>
          </cell>
          <cell r="U4531" t="str">
            <v>ASSETS</v>
          </cell>
          <cell r="V4531" t="str">
            <v>CURRENT ASSETS</v>
          </cell>
        </row>
        <row r="4532">
          <cell r="C4532" t="str">
            <v>WM   A0008001USD</v>
          </cell>
          <cell r="D4532" t="str">
            <v>CABB****</v>
          </cell>
          <cell r="E4532" t="str">
            <v>CASH</v>
          </cell>
          <cell r="F4532" t="str">
            <v>Balance Sheet</v>
          </cell>
          <cell r="G4532">
            <v>-1519.95</v>
          </cell>
          <cell r="H4532">
            <v>0</v>
          </cell>
          <cell r="I4532">
            <v>0</v>
          </cell>
          <cell r="J4532">
            <v>0</v>
          </cell>
          <cell r="K4532">
            <v>0</v>
          </cell>
          <cell r="L4532">
            <v>0</v>
          </cell>
          <cell r="M4532">
            <v>0</v>
          </cell>
          <cell r="N4532">
            <v>0</v>
          </cell>
          <cell r="O4532">
            <v>0</v>
          </cell>
          <cell r="P4532">
            <v>0</v>
          </cell>
          <cell r="Q4532">
            <v>0</v>
          </cell>
          <cell r="R4532">
            <v>0</v>
          </cell>
          <cell r="S4532">
            <v>-1519.95</v>
          </cell>
          <cell r="T4532" t="str">
            <v>USD</v>
          </cell>
          <cell r="U4532" t="str">
            <v>ASSETS</v>
          </cell>
          <cell r="V4532" t="str">
            <v>CURRENT ASSETS</v>
          </cell>
        </row>
        <row r="4533">
          <cell r="C4533" t="str">
            <v>WM   A5190001USD</v>
          </cell>
          <cell r="D4533" t="str">
            <v>CAHC****</v>
          </cell>
          <cell r="E4533" t="str">
            <v>DEF INC TAX</v>
          </cell>
          <cell r="F4533" t="str">
            <v>Balance Sheet</v>
          </cell>
          <cell r="G4533">
            <v>0</v>
          </cell>
          <cell r="H4533">
            <v>0</v>
          </cell>
          <cell r="I4533">
            <v>0</v>
          </cell>
          <cell r="J4533">
            <v>0</v>
          </cell>
          <cell r="K4533">
            <v>0</v>
          </cell>
          <cell r="L4533">
            <v>0</v>
          </cell>
          <cell r="M4533">
            <v>0</v>
          </cell>
          <cell r="N4533">
            <v>0</v>
          </cell>
          <cell r="O4533">
            <v>129449.57</v>
          </cell>
          <cell r="P4533">
            <v>153048.95999999999</v>
          </cell>
          <cell r="Q4533">
            <v>100251.27</v>
          </cell>
          <cell r="R4533">
            <v>88407.89</v>
          </cell>
          <cell r="S4533">
            <v>471157.69000000006</v>
          </cell>
          <cell r="T4533" t="str">
            <v>USD</v>
          </cell>
          <cell r="U4533" t="str">
            <v>ASSETS</v>
          </cell>
          <cell r="V4533" t="str">
            <v>CURRENT ASSETS</v>
          </cell>
        </row>
        <row r="4534">
          <cell r="C4534" t="str">
            <v>WM   A5193006USD</v>
          </cell>
          <cell r="D4534" t="str">
            <v>CAHC****</v>
          </cell>
          <cell r="E4534" t="str">
            <v>DEF INC TAX</v>
          </cell>
          <cell r="F4534" t="str">
            <v>Balance Sheet</v>
          </cell>
          <cell r="G4534">
            <v>140231.66</v>
          </cell>
          <cell r="H4534">
            <v>176006.79</v>
          </cell>
          <cell r="I4534">
            <v>147880.66</v>
          </cell>
          <cell r="J4534">
            <v>113364.03</v>
          </cell>
          <cell r="K4534">
            <v>106103.17</v>
          </cell>
          <cell r="L4534">
            <v>94894.56</v>
          </cell>
          <cell r="M4534">
            <v>96325.37</v>
          </cell>
          <cell r="N4534">
            <v>97219.97</v>
          </cell>
          <cell r="O4534">
            <v>0</v>
          </cell>
          <cell r="P4534">
            <v>0</v>
          </cell>
          <cell r="Q4534">
            <v>0</v>
          </cell>
          <cell r="R4534">
            <v>0</v>
          </cell>
          <cell r="S4534">
            <v>972026.21000000008</v>
          </cell>
          <cell r="T4534" t="str">
            <v>USD</v>
          </cell>
          <cell r="U4534" t="str">
            <v>ASSETS</v>
          </cell>
          <cell r="V4534" t="str">
            <v>CURRENT ASSETS</v>
          </cell>
        </row>
        <row r="4535">
          <cell r="C4535" t="str">
            <v>WM   G069208902USD</v>
          </cell>
          <cell r="D4535" t="str">
            <v>DADD****</v>
          </cell>
          <cell r="E4535" t="str">
            <v>CON PAYABLES</v>
          </cell>
          <cell r="F4535" t="str">
            <v>Balance Sheet</v>
          </cell>
          <cell r="G4535">
            <v>-2543944.52</v>
          </cell>
          <cell r="H4535">
            <v>-2568378.79</v>
          </cell>
          <cell r="I4535">
            <v>-2610382.62</v>
          </cell>
          <cell r="J4535">
            <v>-2337696.09</v>
          </cell>
          <cell r="K4535">
            <v>-2775976.35</v>
          </cell>
          <cell r="L4535">
            <v>-2111746.38</v>
          </cell>
          <cell r="M4535">
            <v>-1959488.83</v>
          </cell>
          <cell r="N4535">
            <v>-2021470.91</v>
          </cell>
          <cell r="O4535">
            <v>-1919736.69</v>
          </cell>
          <cell r="P4535">
            <v>-2523985.33</v>
          </cell>
          <cell r="Q4535">
            <v>-2278684.75</v>
          </cell>
          <cell r="R4535">
            <v>-5117883.53</v>
          </cell>
          <cell r="S4535">
            <v>-30769374.789999999</v>
          </cell>
          <cell r="T4535" t="str">
            <v>USD</v>
          </cell>
          <cell r="U4535" t="str">
            <v>LIABILITIES</v>
          </cell>
          <cell r="V4535" t="str">
            <v>CURRENT LIAB</v>
          </cell>
        </row>
        <row r="4536">
          <cell r="C4536" t="str">
            <v>WM   G1799USD</v>
          </cell>
          <cell r="D4536" t="str">
            <v>DABBDC**</v>
          </cell>
          <cell r="E4536" t="str">
            <v>ACCRUED</v>
          </cell>
          <cell r="F4536" t="str">
            <v>Balance Sheet</v>
          </cell>
          <cell r="G4536">
            <v>-132.28</v>
          </cell>
          <cell r="H4536">
            <v>0</v>
          </cell>
          <cell r="I4536">
            <v>0</v>
          </cell>
          <cell r="J4536">
            <v>0.01</v>
          </cell>
          <cell r="K4536">
            <v>-92.57</v>
          </cell>
          <cell r="L4536">
            <v>0</v>
          </cell>
          <cell r="M4536">
            <v>0.01</v>
          </cell>
          <cell r="N4536">
            <v>0</v>
          </cell>
          <cell r="O4536">
            <v>107.31</v>
          </cell>
          <cell r="P4536">
            <v>0</v>
          </cell>
          <cell r="Q4536">
            <v>0</v>
          </cell>
          <cell r="R4536">
            <v>0</v>
          </cell>
          <cell r="S4536">
            <v>-117.52000000000001</v>
          </cell>
          <cell r="T4536" t="str">
            <v>USD</v>
          </cell>
          <cell r="U4536" t="str">
            <v>LIABILITIES</v>
          </cell>
          <cell r="V4536" t="str">
            <v>CURRENT LIAB</v>
          </cell>
        </row>
        <row r="4537">
          <cell r="C4537" t="str">
            <v>WM   G5720002USD</v>
          </cell>
          <cell r="D4537" t="str">
            <v>DABBDC**</v>
          </cell>
          <cell r="E4537" t="str">
            <v>ACCRUED</v>
          </cell>
          <cell r="F4537" t="str">
            <v>Balance Sheet</v>
          </cell>
          <cell r="G4537">
            <v>14993.74</v>
          </cell>
          <cell r="H4537">
            <v>-29096.38</v>
          </cell>
          <cell r="I4537">
            <v>-23733.87</v>
          </cell>
          <cell r="J4537">
            <v>-10115.15</v>
          </cell>
          <cell r="K4537">
            <v>-10839.75</v>
          </cell>
          <cell r="L4537">
            <v>-11975.36</v>
          </cell>
          <cell r="M4537">
            <v>-14339.47</v>
          </cell>
          <cell r="N4537">
            <v>-29484.49</v>
          </cell>
          <cell r="O4537">
            <v>-36913.5</v>
          </cell>
          <cell r="P4537">
            <v>-40792.03</v>
          </cell>
          <cell r="Q4537">
            <v>-27018.720000000001</v>
          </cell>
          <cell r="R4537">
            <v>-24432.31</v>
          </cell>
          <cell r="S4537">
            <v>-243747.29</v>
          </cell>
          <cell r="T4537" t="str">
            <v>USD</v>
          </cell>
          <cell r="U4537" t="str">
            <v>LIABILITIES</v>
          </cell>
          <cell r="V4537" t="str">
            <v>CURRENT LIAB</v>
          </cell>
        </row>
        <row r="4538">
          <cell r="C4538" t="str">
            <v>WM   G5755089USD</v>
          </cell>
          <cell r="D4538" t="str">
            <v>DADE****</v>
          </cell>
          <cell r="E4538" t="str">
            <v>CON PAYABLES</v>
          </cell>
          <cell r="F4538" t="str">
            <v>Balance Sheet</v>
          </cell>
          <cell r="G4538">
            <v>-2164.9899999999998</v>
          </cell>
          <cell r="H4538">
            <v>-4298.3</v>
          </cell>
          <cell r="I4538">
            <v>-7339.44</v>
          </cell>
          <cell r="J4538">
            <v>-2759.83</v>
          </cell>
          <cell r="K4538">
            <v>-5260.67</v>
          </cell>
          <cell r="L4538">
            <v>-7349.53</v>
          </cell>
          <cell r="M4538">
            <v>-2004.88</v>
          </cell>
          <cell r="N4538">
            <v>-3927.74</v>
          </cell>
          <cell r="O4538">
            <v>-5743.17</v>
          </cell>
          <cell r="P4538">
            <v>-1856.97</v>
          </cell>
          <cell r="Q4538">
            <v>-3768.81</v>
          </cell>
          <cell r="R4538">
            <v>-7131.96</v>
          </cell>
          <cell r="S4538">
            <v>-53606.289999999994</v>
          </cell>
          <cell r="T4538" t="str">
            <v>USD</v>
          </cell>
          <cell r="U4538" t="str">
            <v>LIABILITIES</v>
          </cell>
          <cell r="V4538" t="str">
            <v>CURRENT LIAB</v>
          </cell>
        </row>
        <row r="4539">
          <cell r="C4539" t="str">
            <v>WM   G576000104USD</v>
          </cell>
          <cell r="D4539" t="str">
            <v>DADAB***</v>
          </cell>
          <cell r="E4539" t="str">
            <v>CON PAYABLES</v>
          </cell>
          <cell r="F4539" t="str">
            <v>Balance Sheet</v>
          </cell>
          <cell r="G4539">
            <v>0</v>
          </cell>
          <cell r="H4539">
            <v>0</v>
          </cell>
          <cell r="I4539">
            <v>0</v>
          </cell>
          <cell r="J4539">
            <v>0</v>
          </cell>
          <cell r="K4539">
            <v>0</v>
          </cell>
          <cell r="L4539">
            <v>0</v>
          </cell>
          <cell r="M4539">
            <v>0</v>
          </cell>
          <cell r="N4539">
            <v>-2362.5</v>
          </cell>
          <cell r="O4539">
            <v>0</v>
          </cell>
          <cell r="P4539">
            <v>0</v>
          </cell>
          <cell r="Q4539">
            <v>0</v>
          </cell>
          <cell r="R4539">
            <v>0</v>
          </cell>
          <cell r="S4539">
            <v>-2362.5</v>
          </cell>
          <cell r="T4539" t="str">
            <v>USD</v>
          </cell>
          <cell r="U4539" t="str">
            <v>LIABILITIES</v>
          </cell>
          <cell r="V4539" t="str">
            <v>CURRENT LIAB</v>
          </cell>
        </row>
        <row r="4540">
          <cell r="C4540" t="str">
            <v>WM   G576008903USD</v>
          </cell>
          <cell r="D4540" t="str">
            <v>DADAB***</v>
          </cell>
          <cell r="E4540" t="str">
            <v>CON PAYABLES</v>
          </cell>
          <cell r="F4540" t="str">
            <v>Balance Sheet</v>
          </cell>
          <cell r="G4540">
            <v>0</v>
          </cell>
          <cell r="H4540">
            <v>-3312.51</v>
          </cell>
          <cell r="I4540">
            <v>0</v>
          </cell>
          <cell r="J4540">
            <v>0</v>
          </cell>
          <cell r="K4540">
            <v>0</v>
          </cell>
          <cell r="L4540">
            <v>-1816.06</v>
          </cell>
          <cell r="M4540">
            <v>0</v>
          </cell>
          <cell r="N4540">
            <v>0</v>
          </cell>
          <cell r="O4540">
            <v>0</v>
          </cell>
          <cell r="P4540">
            <v>0</v>
          </cell>
          <cell r="Q4540">
            <v>-2850.59</v>
          </cell>
          <cell r="R4540">
            <v>-5246.89</v>
          </cell>
          <cell r="S4540">
            <v>-13226.05</v>
          </cell>
          <cell r="T4540" t="str">
            <v>USD</v>
          </cell>
          <cell r="U4540" t="str">
            <v>LIABILITIES</v>
          </cell>
          <cell r="V4540" t="str">
            <v>CURRENT LIAB</v>
          </cell>
        </row>
        <row r="4541">
          <cell r="C4541" t="str">
            <v>WM   G576008999USD</v>
          </cell>
          <cell r="D4541" t="str">
            <v>DADAB***</v>
          </cell>
          <cell r="E4541" t="str">
            <v>CON PAYABLES</v>
          </cell>
          <cell r="F4541" t="str">
            <v>Balance Sheet</v>
          </cell>
          <cell r="G4541">
            <v>0</v>
          </cell>
          <cell r="H4541">
            <v>168.36</v>
          </cell>
          <cell r="I4541">
            <v>0</v>
          </cell>
          <cell r="J4541">
            <v>0</v>
          </cell>
          <cell r="K4541">
            <v>0</v>
          </cell>
          <cell r="L4541">
            <v>4.76</v>
          </cell>
          <cell r="M4541">
            <v>0</v>
          </cell>
          <cell r="N4541">
            <v>4.76</v>
          </cell>
          <cell r="O4541">
            <v>4.76</v>
          </cell>
          <cell r="P4541">
            <v>4.76</v>
          </cell>
          <cell r="Q4541">
            <v>-34.770000000000003</v>
          </cell>
          <cell r="R4541">
            <v>40.369999999999997</v>
          </cell>
          <cell r="S4541">
            <v>192.99999999999997</v>
          </cell>
          <cell r="T4541" t="str">
            <v>USD</v>
          </cell>
          <cell r="U4541" t="str">
            <v>LIABILITIES</v>
          </cell>
          <cell r="V4541" t="str">
            <v>CURRENT LIAB</v>
          </cell>
        </row>
        <row r="4542">
          <cell r="C4542" t="str">
            <v>WM   G57600CF03USD</v>
          </cell>
          <cell r="D4542" t="str">
            <v>DADAB***</v>
          </cell>
          <cell r="E4542" t="str">
            <v>CON PAYABLES</v>
          </cell>
          <cell r="F4542" t="str">
            <v>Balance Sheet</v>
          </cell>
          <cell r="G4542">
            <v>0</v>
          </cell>
          <cell r="H4542">
            <v>0</v>
          </cell>
          <cell r="I4542">
            <v>0</v>
          </cell>
          <cell r="J4542">
            <v>0</v>
          </cell>
          <cell r="K4542">
            <v>0</v>
          </cell>
          <cell r="L4542">
            <v>0</v>
          </cell>
          <cell r="M4542">
            <v>0</v>
          </cell>
          <cell r="N4542">
            <v>0</v>
          </cell>
          <cell r="O4542">
            <v>0</v>
          </cell>
          <cell r="P4542">
            <v>0</v>
          </cell>
          <cell r="Q4542">
            <v>-270145.45</v>
          </cell>
          <cell r="R4542">
            <v>-267118.65000000002</v>
          </cell>
          <cell r="S4542">
            <v>-537264.10000000009</v>
          </cell>
          <cell r="T4542" t="str">
            <v>USD</v>
          </cell>
          <cell r="U4542" t="str">
            <v>LIABILITIES</v>
          </cell>
          <cell r="V4542" t="str">
            <v>CURRENT LIAB</v>
          </cell>
        </row>
        <row r="4543">
          <cell r="C4543" t="str">
            <v>WM   G57600DH01USD</v>
          </cell>
          <cell r="D4543" t="str">
            <v>DADAB***</v>
          </cell>
          <cell r="E4543" t="str">
            <v>CON PAYABLES</v>
          </cell>
          <cell r="F4543" t="str">
            <v>Balance Sheet</v>
          </cell>
          <cell r="G4543">
            <v>0</v>
          </cell>
          <cell r="H4543">
            <v>0</v>
          </cell>
          <cell r="I4543">
            <v>0</v>
          </cell>
          <cell r="J4543">
            <v>0</v>
          </cell>
          <cell r="K4543">
            <v>0</v>
          </cell>
          <cell r="L4543">
            <v>-7253.76</v>
          </cell>
          <cell r="M4543">
            <v>0</v>
          </cell>
          <cell r="N4543">
            <v>-1450.74</v>
          </cell>
          <cell r="O4543">
            <v>-1450.74</v>
          </cell>
          <cell r="P4543">
            <v>-1450.74</v>
          </cell>
          <cell r="Q4543">
            <v>-3568.25</v>
          </cell>
          <cell r="R4543">
            <v>-1662.51</v>
          </cell>
          <cell r="S4543">
            <v>-16836.739999999998</v>
          </cell>
          <cell r="T4543" t="str">
            <v>USD</v>
          </cell>
          <cell r="U4543" t="str">
            <v>LIABILITIES</v>
          </cell>
          <cell r="V4543" t="str">
            <v>CURRENT LIAB</v>
          </cell>
        </row>
        <row r="4544">
          <cell r="C4544" t="str">
            <v>WM   G57600YY04USD</v>
          </cell>
          <cell r="D4544" t="str">
            <v>DADAB***</v>
          </cell>
          <cell r="E4544" t="str">
            <v>CON PAYABLES</v>
          </cell>
          <cell r="F4544" t="str">
            <v>Balance Sheet</v>
          </cell>
          <cell r="G4544">
            <v>-940.55</v>
          </cell>
          <cell r="H4544">
            <v>0</v>
          </cell>
          <cell r="I4544">
            <v>0</v>
          </cell>
          <cell r="J4544">
            <v>0</v>
          </cell>
          <cell r="K4544">
            <v>0</v>
          </cell>
          <cell r="L4544">
            <v>0</v>
          </cell>
          <cell r="M4544">
            <v>0</v>
          </cell>
          <cell r="N4544">
            <v>0</v>
          </cell>
          <cell r="O4544">
            <v>0</v>
          </cell>
          <cell r="P4544">
            <v>0</v>
          </cell>
          <cell r="Q4544">
            <v>0</v>
          </cell>
          <cell r="R4544">
            <v>0</v>
          </cell>
          <cell r="S4544">
            <v>-940.55</v>
          </cell>
          <cell r="T4544" t="str">
            <v>USD</v>
          </cell>
          <cell r="U4544" t="str">
            <v>LIABILITIES</v>
          </cell>
          <cell r="V4544" t="str">
            <v>CURRENT LIAB</v>
          </cell>
        </row>
        <row r="4545">
          <cell r="C4545" t="str">
            <v>WM   G57600YY99USD</v>
          </cell>
          <cell r="D4545" t="str">
            <v>DADAB***</v>
          </cell>
          <cell r="E4545" t="str">
            <v>CON PAYABLES</v>
          </cell>
          <cell r="F4545" t="str">
            <v>Balance Sheet</v>
          </cell>
          <cell r="G4545">
            <v>35.1</v>
          </cell>
          <cell r="H4545">
            <v>0</v>
          </cell>
          <cell r="I4545">
            <v>0</v>
          </cell>
          <cell r="J4545">
            <v>0</v>
          </cell>
          <cell r="K4545">
            <v>0</v>
          </cell>
          <cell r="L4545">
            <v>0</v>
          </cell>
          <cell r="M4545">
            <v>0</v>
          </cell>
          <cell r="N4545">
            <v>0</v>
          </cell>
          <cell r="O4545">
            <v>0</v>
          </cell>
          <cell r="P4545">
            <v>0</v>
          </cell>
          <cell r="Q4545">
            <v>0</v>
          </cell>
          <cell r="R4545">
            <v>0</v>
          </cell>
          <cell r="S4545">
            <v>35.1</v>
          </cell>
          <cell r="T4545" t="str">
            <v>USD</v>
          </cell>
          <cell r="U4545" t="str">
            <v>LIABILITIES</v>
          </cell>
          <cell r="V4545" t="str">
            <v>CURRENT LIAB</v>
          </cell>
        </row>
        <row r="4546">
          <cell r="C4546" t="str">
            <v>WM   G57600ZM03USD</v>
          </cell>
          <cell r="D4546" t="str">
            <v>DADAB***</v>
          </cell>
          <cell r="E4546" t="str">
            <v>CON PAYABLES</v>
          </cell>
          <cell r="F4546" t="str">
            <v>Balance Sheet</v>
          </cell>
          <cell r="G4546">
            <v>0</v>
          </cell>
          <cell r="H4546">
            <v>-268016.42</v>
          </cell>
          <cell r="I4546">
            <v>-142332.54</v>
          </cell>
          <cell r="J4546">
            <v>-276464.2</v>
          </cell>
          <cell r="K4546">
            <v>-222137.07</v>
          </cell>
          <cell r="L4546">
            <v>-254903.99</v>
          </cell>
          <cell r="M4546">
            <v>-254062.56</v>
          </cell>
          <cell r="N4546">
            <v>-277659.58</v>
          </cell>
          <cell r="O4546">
            <v>-250704.38</v>
          </cell>
          <cell r="P4546">
            <v>-211777.6</v>
          </cell>
          <cell r="Q4546">
            <v>-286529.24</v>
          </cell>
          <cell r="R4546">
            <v>-277899.59000000003</v>
          </cell>
          <cell r="S4546">
            <v>-2722487.17</v>
          </cell>
          <cell r="T4546" t="str">
            <v>USD</v>
          </cell>
          <cell r="U4546" t="str">
            <v>LIABILITIES</v>
          </cell>
          <cell r="V4546" t="str">
            <v>CURRENT LIAB</v>
          </cell>
        </row>
        <row r="4547">
          <cell r="C4547" t="str">
            <v>WM   G57600ZM99USD</v>
          </cell>
          <cell r="D4547" t="str">
            <v>DADAB***</v>
          </cell>
          <cell r="E4547" t="str">
            <v>CON PAYABLES</v>
          </cell>
          <cell r="F4547" t="str">
            <v>Balance Sheet</v>
          </cell>
          <cell r="G4547">
            <v>0</v>
          </cell>
          <cell r="H4547">
            <v>13622.03</v>
          </cell>
          <cell r="I4547">
            <v>-10936.98</v>
          </cell>
          <cell r="J4547">
            <v>-3495.18</v>
          </cell>
          <cell r="K4547">
            <v>-13188.28</v>
          </cell>
          <cell r="L4547">
            <v>667.52</v>
          </cell>
          <cell r="M4547">
            <v>2134.63</v>
          </cell>
          <cell r="N4547">
            <v>1360.24</v>
          </cell>
          <cell r="O4547">
            <v>4929.3599999999997</v>
          </cell>
          <cell r="P4547">
            <v>-1816.54</v>
          </cell>
          <cell r="Q4547">
            <v>-5789.27</v>
          </cell>
          <cell r="R4547">
            <v>-1809.42</v>
          </cell>
          <cell r="S4547">
            <v>-14321.89</v>
          </cell>
          <cell r="T4547" t="str">
            <v>USD</v>
          </cell>
          <cell r="U4547" t="str">
            <v>LIABILITIES</v>
          </cell>
          <cell r="V4547" t="str">
            <v>CURRENT LIAB</v>
          </cell>
        </row>
        <row r="4548">
          <cell r="C4548" t="str">
            <v>WM   G576200101USD</v>
          </cell>
          <cell r="D4548" t="str">
            <v>DADM****</v>
          </cell>
          <cell r="E4548" t="str">
            <v>CON PAYABLES</v>
          </cell>
          <cell r="F4548" t="str">
            <v>Balance Sheet</v>
          </cell>
          <cell r="G4548">
            <v>0</v>
          </cell>
          <cell r="H4548">
            <v>-15527.4</v>
          </cell>
          <cell r="I4548">
            <v>-15527.4</v>
          </cell>
          <cell r="J4548">
            <v>0</v>
          </cell>
          <cell r="K4548">
            <v>0</v>
          </cell>
          <cell r="L4548">
            <v>0</v>
          </cell>
          <cell r="M4548">
            <v>-2362.5</v>
          </cell>
          <cell r="N4548">
            <v>0</v>
          </cell>
          <cell r="O4548">
            <v>0</v>
          </cell>
          <cell r="P4548">
            <v>0</v>
          </cell>
          <cell r="Q4548">
            <v>0</v>
          </cell>
          <cell r="R4548">
            <v>0</v>
          </cell>
          <cell r="S4548">
            <v>-33417.300000000003</v>
          </cell>
          <cell r="T4548" t="str">
            <v>USD</v>
          </cell>
          <cell r="U4548" t="str">
            <v>LIABILITIES</v>
          </cell>
          <cell r="V4548" t="str">
            <v>CURRENT LIAB</v>
          </cell>
        </row>
        <row r="4549">
          <cell r="C4549" t="str">
            <v>WM   G57620CF01USD</v>
          </cell>
          <cell r="D4549" t="str">
            <v>DADM****</v>
          </cell>
          <cell r="E4549" t="str">
            <v>CON PAYABLES</v>
          </cell>
          <cell r="F4549" t="str">
            <v>Balance Sheet</v>
          </cell>
          <cell r="G4549">
            <v>0</v>
          </cell>
          <cell r="H4549">
            <v>0</v>
          </cell>
          <cell r="I4549">
            <v>0</v>
          </cell>
          <cell r="J4549">
            <v>0</v>
          </cell>
          <cell r="K4549">
            <v>0</v>
          </cell>
          <cell r="L4549">
            <v>0</v>
          </cell>
          <cell r="M4549">
            <v>0</v>
          </cell>
          <cell r="N4549">
            <v>-169325.93</v>
          </cell>
          <cell r="O4549">
            <v>-298489.33</v>
          </cell>
          <cell r="P4549">
            <v>-430170.33</v>
          </cell>
          <cell r="Q4549">
            <v>0</v>
          </cell>
          <cell r="R4549">
            <v>0</v>
          </cell>
          <cell r="S4549">
            <v>-897985.59000000008</v>
          </cell>
          <cell r="T4549" t="str">
            <v>USD</v>
          </cell>
          <cell r="U4549" t="str">
            <v>LIABILITIES</v>
          </cell>
          <cell r="V4549" t="str">
            <v>CURRENT LIAB</v>
          </cell>
        </row>
        <row r="4550">
          <cell r="C4550" t="str">
            <v>WM   G57620DH01USD</v>
          </cell>
          <cell r="D4550" t="str">
            <v>DADM****</v>
          </cell>
          <cell r="E4550" t="str">
            <v>CON PAYABLES</v>
          </cell>
          <cell r="F4550" t="str">
            <v>Balance Sheet</v>
          </cell>
          <cell r="G4550">
            <v>-14284.23</v>
          </cell>
          <cell r="H4550">
            <v>678.27</v>
          </cell>
          <cell r="I4550">
            <v>0</v>
          </cell>
          <cell r="J4550">
            <v>0</v>
          </cell>
          <cell r="K4550">
            <v>-7253.76</v>
          </cell>
          <cell r="L4550">
            <v>-1450.74</v>
          </cell>
          <cell r="M4550">
            <v>-2901.48</v>
          </cell>
          <cell r="N4550">
            <v>-2901.48</v>
          </cell>
          <cell r="O4550">
            <v>-2901.48</v>
          </cell>
          <cell r="P4550">
            <v>-5018.9799999999996</v>
          </cell>
          <cell r="Q4550">
            <v>-3113.24</v>
          </cell>
          <cell r="R4550">
            <v>-1662.5</v>
          </cell>
          <cell r="S4550">
            <v>-40809.620000000003</v>
          </cell>
          <cell r="T4550" t="str">
            <v>USD</v>
          </cell>
          <cell r="U4550" t="str">
            <v>LIABILITIES</v>
          </cell>
          <cell r="V4550" t="str">
            <v>CURRENT LIAB</v>
          </cell>
        </row>
        <row r="4551">
          <cell r="C4551" t="str">
            <v>WM   G57620S301USD</v>
          </cell>
          <cell r="D4551" t="str">
            <v>DADM****</v>
          </cell>
          <cell r="E4551" t="str">
            <v>CON PAYABLES</v>
          </cell>
          <cell r="F4551" t="str">
            <v>Balance Sheet</v>
          </cell>
          <cell r="G4551">
            <v>0</v>
          </cell>
          <cell r="H4551">
            <v>0</v>
          </cell>
          <cell r="I4551">
            <v>0</v>
          </cell>
          <cell r="J4551">
            <v>0</v>
          </cell>
          <cell r="K4551">
            <v>0</v>
          </cell>
          <cell r="L4551">
            <v>0</v>
          </cell>
          <cell r="M4551">
            <v>0</v>
          </cell>
          <cell r="N4551">
            <v>0</v>
          </cell>
          <cell r="O4551">
            <v>0</v>
          </cell>
          <cell r="P4551">
            <v>0</v>
          </cell>
          <cell r="Q4551">
            <v>0</v>
          </cell>
          <cell r="R4551">
            <v>61354.95</v>
          </cell>
          <cell r="S4551">
            <v>61354.95</v>
          </cell>
          <cell r="T4551" t="str">
            <v>USD</v>
          </cell>
          <cell r="U4551" t="str">
            <v>LIABILITIES</v>
          </cell>
          <cell r="V4551" t="str">
            <v>CURRENT LIAB</v>
          </cell>
        </row>
        <row r="4552">
          <cell r="C4552" t="str">
            <v>WM   G57620YY01USD</v>
          </cell>
          <cell r="D4552" t="str">
            <v>DADM****</v>
          </cell>
          <cell r="E4552" t="str">
            <v>CON PAYABLES</v>
          </cell>
          <cell r="F4552" t="str">
            <v>Balance Sheet</v>
          </cell>
          <cell r="G4552">
            <v>-40.44</v>
          </cell>
          <cell r="H4552">
            <v>0</v>
          </cell>
          <cell r="I4552">
            <v>0</v>
          </cell>
          <cell r="J4552">
            <v>0</v>
          </cell>
          <cell r="K4552">
            <v>0</v>
          </cell>
          <cell r="L4552">
            <v>0</v>
          </cell>
          <cell r="M4552">
            <v>0</v>
          </cell>
          <cell r="N4552">
            <v>0</v>
          </cell>
          <cell r="O4552">
            <v>0</v>
          </cell>
          <cell r="P4552">
            <v>0</v>
          </cell>
          <cell r="Q4552">
            <v>0</v>
          </cell>
          <cell r="R4552">
            <v>0</v>
          </cell>
          <cell r="S4552">
            <v>-40.44</v>
          </cell>
          <cell r="T4552" t="str">
            <v>USD</v>
          </cell>
          <cell r="U4552" t="str">
            <v>LIABILITIES</v>
          </cell>
          <cell r="V4552" t="str">
            <v>CURRENT LIAB</v>
          </cell>
        </row>
        <row r="4553">
          <cell r="C4553" t="str">
            <v>WM   G57620ZM01USD</v>
          </cell>
          <cell r="D4553" t="str">
            <v>DADM****</v>
          </cell>
          <cell r="E4553" t="str">
            <v>CON PAYABLES</v>
          </cell>
          <cell r="F4553" t="str">
            <v>Balance Sheet</v>
          </cell>
          <cell r="G4553">
            <v>-268837.03000000003</v>
          </cell>
          <cell r="H4553">
            <v>9569.09</v>
          </cell>
          <cell r="I4553">
            <v>0</v>
          </cell>
          <cell r="J4553">
            <v>0</v>
          </cell>
          <cell r="K4553">
            <v>0</v>
          </cell>
          <cell r="L4553">
            <v>0</v>
          </cell>
          <cell r="M4553">
            <v>0</v>
          </cell>
          <cell r="N4553">
            <v>0</v>
          </cell>
          <cell r="O4553">
            <v>0</v>
          </cell>
          <cell r="P4553">
            <v>0</v>
          </cell>
          <cell r="Q4553">
            <v>0</v>
          </cell>
          <cell r="R4553">
            <v>0</v>
          </cell>
          <cell r="S4553">
            <v>-259267.94000000003</v>
          </cell>
          <cell r="T4553" t="str">
            <v>USD</v>
          </cell>
          <cell r="U4553" t="str">
            <v>LIABILITIES</v>
          </cell>
          <cell r="V4553" t="str">
            <v>CURRENT LIAB</v>
          </cell>
        </row>
        <row r="4554">
          <cell r="C4554" t="str">
            <v>WM   G5770002USD</v>
          </cell>
          <cell r="D4554" t="str">
            <v>DAFC****</v>
          </cell>
          <cell r="E4554" t="str">
            <v>OTHER</v>
          </cell>
          <cell r="F4554" t="str">
            <v>Balance Sheet</v>
          </cell>
          <cell r="G4554">
            <v>0</v>
          </cell>
          <cell r="H4554">
            <v>0</v>
          </cell>
          <cell r="I4554">
            <v>-291.67</v>
          </cell>
          <cell r="J4554">
            <v>-83.8</v>
          </cell>
          <cell r="K4554">
            <v>-83.81</v>
          </cell>
          <cell r="L4554">
            <v>-83.82</v>
          </cell>
          <cell r="M4554">
            <v>-83.87</v>
          </cell>
          <cell r="N4554">
            <v>-0.01</v>
          </cell>
          <cell r="O4554">
            <v>-64.31</v>
          </cell>
          <cell r="P4554">
            <v>-57.41</v>
          </cell>
          <cell r="Q4554">
            <v>0</v>
          </cell>
          <cell r="R4554">
            <v>-226.91</v>
          </cell>
          <cell r="S4554">
            <v>-975.6099999999999</v>
          </cell>
          <cell r="T4554" t="str">
            <v>USD</v>
          </cell>
          <cell r="U4554" t="str">
            <v>LIABILITIES</v>
          </cell>
          <cell r="V4554" t="str">
            <v>CURRENT LIAB</v>
          </cell>
        </row>
        <row r="4555">
          <cell r="C4555" t="str">
            <v>WM   G5770003USD</v>
          </cell>
          <cell r="D4555" t="str">
            <v>DAFC****</v>
          </cell>
          <cell r="E4555" t="str">
            <v>OTHER</v>
          </cell>
          <cell r="F4555" t="str">
            <v>Balance Sheet</v>
          </cell>
          <cell r="G4555">
            <v>0</v>
          </cell>
          <cell r="H4555">
            <v>0</v>
          </cell>
          <cell r="I4555">
            <v>0</v>
          </cell>
          <cell r="J4555">
            <v>0</v>
          </cell>
          <cell r="K4555">
            <v>0</v>
          </cell>
          <cell r="L4555">
            <v>1559.67</v>
          </cell>
          <cell r="M4555">
            <v>0</v>
          </cell>
          <cell r="N4555">
            <v>0</v>
          </cell>
          <cell r="O4555">
            <v>0</v>
          </cell>
          <cell r="P4555">
            <v>0</v>
          </cell>
          <cell r="Q4555">
            <v>0</v>
          </cell>
          <cell r="R4555">
            <v>0</v>
          </cell>
          <cell r="S4555">
            <v>1559.67</v>
          </cell>
          <cell r="T4555" t="str">
            <v>USD</v>
          </cell>
          <cell r="U4555" t="str">
            <v>LIABILITIES</v>
          </cell>
          <cell r="V4555" t="str">
            <v>CURRENT LIAB</v>
          </cell>
        </row>
        <row r="4556">
          <cell r="C4556" t="str">
            <v>WM   H0861001USD</v>
          </cell>
          <cell r="D4556" t="str">
            <v>EBA*****</v>
          </cell>
          <cell r="E4556" t="str">
            <v>STOCK</v>
          </cell>
          <cell r="F4556" t="str">
            <v>Balance Sheet</v>
          </cell>
          <cell r="G4556">
            <v>-323</v>
          </cell>
          <cell r="H4556">
            <v>-323</v>
          </cell>
          <cell r="I4556">
            <v>-323</v>
          </cell>
          <cell r="J4556">
            <v>-323</v>
          </cell>
          <cell r="K4556">
            <v>-323</v>
          </cell>
          <cell r="L4556">
            <v>-323</v>
          </cell>
          <cell r="M4556">
            <v>-323</v>
          </cell>
          <cell r="N4556">
            <v>-323</v>
          </cell>
          <cell r="O4556">
            <v>-323</v>
          </cell>
          <cell r="P4556">
            <v>-323</v>
          </cell>
          <cell r="Q4556">
            <v>-323</v>
          </cell>
          <cell r="R4556">
            <v>-323</v>
          </cell>
          <cell r="S4556">
            <v>-3876</v>
          </cell>
          <cell r="T4556" t="str">
            <v>USD</v>
          </cell>
          <cell r="U4556" t="str">
            <v>EQUITY</v>
          </cell>
          <cell r="V4556" t="str">
            <v>EQUITY</v>
          </cell>
        </row>
        <row r="4557">
          <cell r="C4557" t="str">
            <v>WM   H0863USD</v>
          </cell>
          <cell r="D4557" t="str">
            <v>EC******</v>
          </cell>
          <cell r="E4557" t="str">
            <v>PROFIT EMPLOYED</v>
          </cell>
          <cell r="F4557" t="str">
            <v>Balance Sheet</v>
          </cell>
          <cell r="G4557">
            <v>-91344.48</v>
          </cell>
          <cell r="H4557">
            <v>-82603.990000000005</v>
          </cell>
          <cell r="I4557">
            <v>-231935.1</v>
          </cell>
          <cell r="J4557">
            <v>-322878.39</v>
          </cell>
          <cell r="K4557">
            <v>-441046.26</v>
          </cell>
          <cell r="L4557">
            <v>-522924.11</v>
          </cell>
          <cell r="M4557">
            <v>-595400.71</v>
          </cell>
          <cell r="N4557">
            <v>-641097.06000000006</v>
          </cell>
          <cell r="O4557">
            <v>-764077.38</v>
          </cell>
          <cell r="P4557">
            <v>-1014295.24</v>
          </cell>
          <cell r="Q4557">
            <v>-1073208.74</v>
          </cell>
          <cell r="R4557">
            <v>-1002461.14</v>
          </cell>
          <cell r="S4557">
            <v>-6783272.5999999996</v>
          </cell>
          <cell r="T4557" t="str">
            <v>USD</v>
          </cell>
          <cell r="U4557" t="str">
            <v>EQUITY</v>
          </cell>
          <cell r="V4557" t="str">
            <v>EQUITY</v>
          </cell>
        </row>
        <row r="4558">
          <cell r="C4558" t="str">
            <v>YD   A0002093P4USD</v>
          </cell>
          <cell r="D4558" t="str">
            <v>CABB****</v>
          </cell>
          <cell r="E4558" t="str">
            <v>CASH</v>
          </cell>
          <cell r="F4558" t="str">
            <v>Balance Sheet</v>
          </cell>
          <cell r="G4558">
            <v>-0.01</v>
          </cell>
          <cell r="H4558">
            <v>-0.01</v>
          </cell>
          <cell r="I4558">
            <v>-0.01</v>
          </cell>
          <cell r="J4558">
            <v>-0.01</v>
          </cell>
          <cell r="K4558">
            <v>-0.01</v>
          </cell>
          <cell r="L4558">
            <v>-0.01</v>
          </cell>
          <cell r="M4558">
            <v>-0.01</v>
          </cell>
          <cell r="N4558">
            <v>-0.01</v>
          </cell>
          <cell r="O4558">
            <v>-0.01</v>
          </cell>
          <cell r="P4558">
            <v>-0.01</v>
          </cell>
          <cell r="Q4558">
            <v>-0.01</v>
          </cell>
          <cell r="R4558">
            <v>-0.01</v>
          </cell>
          <cell r="S4558">
            <v>-0.11999999999999998</v>
          </cell>
          <cell r="T4558" t="str">
            <v>USD</v>
          </cell>
          <cell r="U4558" t="str">
            <v>ASSETS</v>
          </cell>
          <cell r="V4558" t="str">
            <v>CURRENT ASSETS</v>
          </cell>
        </row>
        <row r="4559">
          <cell r="C4559" t="str">
            <v>YD   A0002096P4USD</v>
          </cell>
          <cell r="D4559" t="str">
            <v>CABB****</v>
          </cell>
          <cell r="E4559" t="str">
            <v>CASH</v>
          </cell>
          <cell r="F4559" t="str">
            <v>Balance Sheet</v>
          </cell>
          <cell r="G4559">
            <v>-0.05</v>
          </cell>
          <cell r="H4559">
            <v>-0.05</v>
          </cell>
          <cell r="I4559">
            <v>-0.05</v>
          </cell>
          <cell r="J4559">
            <v>-0.05</v>
          </cell>
          <cell r="K4559">
            <v>-0.05</v>
          </cell>
          <cell r="L4559">
            <v>-0.05</v>
          </cell>
          <cell r="M4559">
            <v>-0.05</v>
          </cell>
          <cell r="N4559">
            <v>-0.05</v>
          </cell>
          <cell r="O4559">
            <v>-0.05</v>
          </cell>
          <cell r="P4559">
            <v>-0.05</v>
          </cell>
          <cell r="Q4559">
            <v>-0.05</v>
          </cell>
          <cell r="R4559">
            <v>-0.05</v>
          </cell>
          <cell r="S4559">
            <v>-0.6</v>
          </cell>
          <cell r="T4559" t="str">
            <v>USD</v>
          </cell>
          <cell r="U4559" t="str">
            <v>ASSETS</v>
          </cell>
          <cell r="V4559" t="str">
            <v>CURRENT ASSETS</v>
          </cell>
        </row>
        <row r="4560">
          <cell r="C4560" t="str">
            <v>YD   A0004001P4USD</v>
          </cell>
          <cell r="D4560" t="str">
            <v>CABB****</v>
          </cell>
          <cell r="E4560" t="str">
            <v>CASH</v>
          </cell>
          <cell r="F4560" t="str">
            <v>Balance Sheet</v>
          </cell>
          <cell r="G4560">
            <v>364119.02</v>
          </cell>
          <cell r="H4560">
            <v>364119.03</v>
          </cell>
          <cell r="I4560">
            <v>314943.46999999997</v>
          </cell>
          <cell r="J4560">
            <v>309083.55</v>
          </cell>
          <cell r="K4560">
            <v>304659.53999999998</v>
          </cell>
          <cell r="L4560">
            <v>315500.89</v>
          </cell>
          <cell r="M4560">
            <v>326342.23</v>
          </cell>
          <cell r="N4560">
            <v>338318.55</v>
          </cell>
          <cell r="O4560">
            <v>347544.34</v>
          </cell>
          <cell r="P4560">
            <v>357973.27</v>
          </cell>
          <cell r="Q4560">
            <v>367959.47</v>
          </cell>
          <cell r="R4560">
            <v>378449.08</v>
          </cell>
          <cell r="S4560">
            <v>4089012.4399999995</v>
          </cell>
          <cell r="T4560" t="str">
            <v>USD</v>
          </cell>
          <cell r="U4560" t="str">
            <v>ASSETS</v>
          </cell>
          <cell r="V4560" t="str">
            <v>CURRENT ASSETS</v>
          </cell>
        </row>
        <row r="4561">
          <cell r="C4561" t="str">
            <v>YD   A0004093P4USD</v>
          </cell>
          <cell r="D4561" t="str">
            <v>CABB****</v>
          </cell>
          <cell r="E4561" t="str">
            <v>CASH</v>
          </cell>
          <cell r="F4561" t="str">
            <v>Balance Sheet</v>
          </cell>
          <cell r="G4561">
            <v>55193.45</v>
          </cell>
          <cell r="H4561">
            <v>54262.93</v>
          </cell>
          <cell r="I4561">
            <v>57282.83</v>
          </cell>
          <cell r="J4561">
            <v>56881.4</v>
          </cell>
          <cell r="K4561">
            <v>60627.53</v>
          </cell>
          <cell r="L4561">
            <v>60601.74</v>
          </cell>
          <cell r="M4561">
            <v>60647.86</v>
          </cell>
          <cell r="N4561">
            <v>61377.75</v>
          </cell>
          <cell r="O4561">
            <v>62679.89</v>
          </cell>
          <cell r="P4561">
            <v>63501.77</v>
          </cell>
          <cell r="Q4561">
            <v>64481.23</v>
          </cell>
          <cell r="R4561">
            <v>61782</v>
          </cell>
          <cell r="S4561">
            <v>719320.38</v>
          </cell>
          <cell r="T4561" t="str">
            <v>USD</v>
          </cell>
          <cell r="U4561" t="str">
            <v>ASSETS</v>
          </cell>
          <cell r="V4561" t="str">
            <v>CURRENT ASSETS</v>
          </cell>
        </row>
        <row r="4562">
          <cell r="C4562" t="str">
            <v>YD   A00070YDP4USD</v>
          </cell>
          <cell r="D4562" t="str">
            <v>CABB****</v>
          </cell>
          <cell r="E4562" t="str">
            <v>CASH</v>
          </cell>
          <cell r="F4562" t="str">
            <v>Balance Sheet</v>
          </cell>
          <cell r="G4562">
            <v>72660.320000000007</v>
          </cell>
          <cell r="H4562">
            <v>55945.120000000003</v>
          </cell>
          <cell r="I4562">
            <v>58947</v>
          </cell>
          <cell r="J4562">
            <v>65202.69</v>
          </cell>
          <cell r="K4562">
            <v>78934.94</v>
          </cell>
          <cell r="L4562">
            <v>70979.509999999995</v>
          </cell>
          <cell r="M4562">
            <v>77420.81</v>
          </cell>
          <cell r="N4562">
            <v>160278.45000000001</v>
          </cell>
          <cell r="O4562">
            <v>95385.93</v>
          </cell>
          <cell r="P4562">
            <v>98172.7</v>
          </cell>
          <cell r="Q4562">
            <v>90736.88</v>
          </cell>
          <cell r="R4562">
            <v>159494.03</v>
          </cell>
          <cell r="S4562">
            <v>1084158.3799999999</v>
          </cell>
          <cell r="T4562" t="str">
            <v>USD</v>
          </cell>
          <cell r="U4562" t="str">
            <v>ASSETS</v>
          </cell>
          <cell r="V4562" t="str">
            <v>CURRENT ASSETS</v>
          </cell>
        </row>
        <row r="4563">
          <cell r="C4563" t="str">
            <v>YD   G06920GU01USD</v>
          </cell>
          <cell r="D4563" t="str">
            <v>DADAB***</v>
          </cell>
          <cell r="E4563" t="str">
            <v>CON PAYABLES</v>
          </cell>
          <cell r="F4563" t="str">
            <v>Balance Sheet</v>
          </cell>
          <cell r="G4563">
            <v>-250000.01</v>
          </cell>
          <cell r="H4563">
            <v>-250000</v>
          </cell>
          <cell r="I4563">
            <v>-250000</v>
          </cell>
          <cell r="J4563">
            <v>-250000</v>
          </cell>
          <cell r="K4563">
            <v>-250000</v>
          </cell>
          <cell r="L4563">
            <v>-250000</v>
          </cell>
          <cell r="M4563">
            <v>-250000</v>
          </cell>
          <cell r="N4563">
            <v>-250000</v>
          </cell>
          <cell r="O4563">
            <v>-250000</v>
          </cell>
          <cell r="P4563">
            <v>-250000</v>
          </cell>
          <cell r="Q4563">
            <v>-250000</v>
          </cell>
          <cell r="R4563">
            <v>-250000</v>
          </cell>
          <cell r="S4563">
            <v>-3000000.01</v>
          </cell>
          <cell r="T4563" t="str">
            <v>USD</v>
          </cell>
          <cell r="U4563" t="str">
            <v>LIABILITIES</v>
          </cell>
          <cell r="V4563" t="str">
            <v>CURRENT LIAB</v>
          </cell>
        </row>
        <row r="4564">
          <cell r="C4564" t="str">
            <v>YD   G37160YDP4USD</v>
          </cell>
          <cell r="D4564" t="str">
            <v>DACN****</v>
          </cell>
          <cell r="E4564" t="str">
            <v>WAGES</v>
          </cell>
          <cell r="F4564" t="str">
            <v>Balance Sheet</v>
          </cell>
          <cell r="G4564">
            <v>-7016.47</v>
          </cell>
          <cell r="H4564">
            <v>-6991.94</v>
          </cell>
          <cell r="I4564">
            <v>0.08</v>
          </cell>
          <cell r="J4564">
            <v>0.08</v>
          </cell>
          <cell r="K4564">
            <v>0.08</v>
          </cell>
          <cell r="L4564">
            <v>0.08</v>
          </cell>
          <cell r="M4564">
            <v>0.08</v>
          </cell>
          <cell r="N4564">
            <v>0.08</v>
          </cell>
          <cell r="O4564">
            <v>0.08</v>
          </cell>
          <cell r="P4564">
            <v>0.08</v>
          </cell>
          <cell r="Q4564">
            <v>0.08</v>
          </cell>
          <cell r="R4564">
            <v>0.08</v>
          </cell>
          <cell r="S4564">
            <v>-14007.61</v>
          </cell>
          <cell r="T4564" t="str">
            <v>USD</v>
          </cell>
          <cell r="U4564" t="str">
            <v>LIABILITIES</v>
          </cell>
          <cell r="V4564" t="str">
            <v>CURRENT LIAB</v>
          </cell>
        </row>
        <row r="4565">
          <cell r="C4565" t="str">
            <v>YD   G37210YDUSD</v>
          </cell>
          <cell r="D4565" t="str">
            <v>DACN****</v>
          </cell>
          <cell r="E4565" t="str">
            <v>WAGES</v>
          </cell>
          <cell r="F4565" t="str">
            <v>Balance Sheet</v>
          </cell>
          <cell r="G4565">
            <v>0.06</v>
          </cell>
          <cell r="H4565">
            <v>-7334.15</v>
          </cell>
          <cell r="I4565">
            <v>7.0000000000000007E-2</v>
          </cell>
          <cell r="J4565">
            <v>7.0000000000000007E-2</v>
          </cell>
          <cell r="K4565">
            <v>7.0000000000000007E-2</v>
          </cell>
          <cell r="L4565">
            <v>7.0000000000000007E-2</v>
          </cell>
          <cell r="M4565">
            <v>0.06</v>
          </cell>
          <cell r="N4565">
            <v>0.06</v>
          </cell>
          <cell r="O4565">
            <v>0.04</v>
          </cell>
          <cell r="P4565">
            <v>-0.01</v>
          </cell>
          <cell r="Q4565">
            <v>0</v>
          </cell>
          <cell r="R4565">
            <v>0.01</v>
          </cell>
          <cell r="S4565">
            <v>-7333.65</v>
          </cell>
          <cell r="T4565" t="str">
            <v>USD</v>
          </cell>
          <cell r="U4565" t="str">
            <v>LIABILITIES</v>
          </cell>
          <cell r="V4565" t="str">
            <v>CURRENT LIAB</v>
          </cell>
        </row>
        <row r="4566">
          <cell r="C4566" t="str">
            <v>YD   G4736010YDUSD</v>
          </cell>
          <cell r="D4566" t="str">
            <v>DABBC***</v>
          </cell>
          <cell r="E4566" t="str">
            <v>ACCRUED</v>
          </cell>
          <cell r="F4566" t="str">
            <v>Balance Sheet</v>
          </cell>
          <cell r="G4566">
            <v>-3170.82</v>
          </cell>
          <cell r="H4566">
            <v>-5481.61</v>
          </cell>
          <cell r="I4566">
            <v>-4822.6499999999996</v>
          </cell>
          <cell r="J4566">
            <v>-3282.38</v>
          </cell>
          <cell r="K4566">
            <v>-2190.2399999999998</v>
          </cell>
          <cell r="L4566">
            <v>-2275.62</v>
          </cell>
          <cell r="M4566">
            <v>-2359.27</v>
          </cell>
          <cell r="N4566">
            <v>-2353.5500000000002</v>
          </cell>
          <cell r="O4566">
            <v>-2431.3200000000002</v>
          </cell>
          <cell r="P4566">
            <v>-2383.5300000000002</v>
          </cell>
          <cell r="Q4566">
            <v>-2518.96</v>
          </cell>
          <cell r="R4566">
            <v>-2399.52</v>
          </cell>
          <cell r="S4566">
            <v>-35669.469999999994</v>
          </cell>
          <cell r="T4566" t="str">
            <v>USD</v>
          </cell>
          <cell r="U4566" t="str">
            <v>LIABILITIES</v>
          </cell>
          <cell r="V4566" t="str">
            <v>CURRENT LIAB</v>
          </cell>
        </row>
        <row r="4567">
          <cell r="C4567" t="str">
            <v>YD   G57200YDUSD</v>
          </cell>
          <cell r="D4567" t="str">
            <v>DABBDC**</v>
          </cell>
          <cell r="E4567" t="str">
            <v>ACCRUED</v>
          </cell>
          <cell r="F4567" t="str">
            <v>Balance Sheet</v>
          </cell>
          <cell r="G4567">
            <v>-14635.36</v>
          </cell>
          <cell r="H4567">
            <v>-3861.98</v>
          </cell>
          <cell r="I4567">
            <v>-41561.64</v>
          </cell>
          <cell r="J4567">
            <v>-42823.27</v>
          </cell>
          <cell r="K4567">
            <v>-44248.35</v>
          </cell>
          <cell r="L4567">
            <v>-45587.98</v>
          </cell>
          <cell r="M4567">
            <v>-47182.43</v>
          </cell>
          <cell r="N4567">
            <v>-1594.11</v>
          </cell>
          <cell r="O4567">
            <v>-3349.12</v>
          </cell>
          <cell r="P4567">
            <v>-27122.59</v>
          </cell>
          <cell r="Q4567">
            <v>-29070.69</v>
          </cell>
          <cell r="R4567">
            <v>-8401.81</v>
          </cell>
          <cell r="S4567">
            <v>-309439.33</v>
          </cell>
          <cell r="T4567" t="str">
            <v>USD</v>
          </cell>
          <cell r="U4567" t="str">
            <v>LIABILITIES</v>
          </cell>
          <cell r="V4567" t="str">
            <v>CURRENT LIAB</v>
          </cell>
        </row>
        <row r="4568">
          <cell r="C4568" t="str">
            <v>YD   G576000101USD</v>
          </cell>
          <cell r="D4568" t="str">
            <v>DADAB***</v>
          </cell>
          <cell r="E4568" t="str">
            <v>CON PAYABLES</v>
          </cell>
          <cell r="F4568" t="str">
            <v>Balance Sheet</v>
          </cell>
          <cell r="G4568">
            <v>-2316.09</v>
          </cell>
          <cell r="H4568">
            <v>-2316.1</v>
          </cell>
          <cell r="I4568">
            <v>-2316.1</v>
          </cell>
          <cell r="J4568">
            <v>-2316.1</v>
          </cell>
          <cell r="K4568">
            <v>-2316.1</v>
          </cell>
          <cell r="L4568">
            <v>-2316.1</v>
          </cell>
          <cell r="M4568">
            <v>-2316.1</v>
          </cell>
          <cell r="N4568">
            <v>-2316.09</v>
          </cell>
          <cell r="O4568">
            <v>-2316.09</v>
          </cell>
          <cell r="P4568">
            <v>-2316.1</v>
          </cell>
          <cell r="Q4568">
            <v>-2316.1</v>
          </cell>
          <cell r="R4568">
            <v>-0.01</v>
          </cell>
          <cell r="S4568">
            <v>-25477.079999999998</v>
          </cell>
          <cell r="T4568" t="str">
            <v>USD</v>
          </cell>
          <cell r="U4568" t="str">
            <v>LIABILITIES</v>
          </cell>
          <cell r="V4568" t="str">
            <v>CURRENT LIAB</v>
          </cell>
        </row>
        <row r="4569">
          <cell r="C4569" t="str">
            <v>YD   G576003601USD</v>
          </cell>
          <cell r="D4569" t="str">
            <v>DADAB***</v>
          </cell>
          <cell r="E4569" t="str">
            <v>CON PAYABLES</v>
          </cell>
          <cell r="F4569" t="str">
            <v>Balance Sheet</v>
          </cell>
          <cell r="G4569">
            <v>0.02</v>
          </cell>
          <cell r="H4569">
            <v>0.02</v>
          </cell>
          <cell r="I4569">
            <v>0.02</v>
          </cell>
          <cell r="J4569">
            <v>0.01</v>
          </cell>
          <cell r="K4569">
            <v>0.01</v>
          </cell>
          <cell r="L4569">
            <v>0.02</v>
          </cell>
          <cell r="M4569">
            <v>0.01</v>
          </cell>
          <cell r="N4569">
            <v>0.01</v>
          </cell>
          <cell r="O4569">
            <v>0.01</v>
          </cell>
          <cell r="P4569">
            <v>0.01</v>
          </cell>
          <cell r="Q4569">
            <v>0.01</v>
          </cell>
          <cell r="R4569">
            <v>0.01</v>
          </cell>
          <cell r="S4569">
            <v>0.16</v>
          </cell>
          <cell r="T4569" t="str">
            <v>USD</v>
          </cell>
          <cell r="U4569" t="str">
            <v>LIABILITIES</v>
          </cell>
          <cell r="V4569" t="str">
            <v>CURRENT LIAB</v>
          </cell>
        </row>
        <row r="4570">
          <cell r="C4570" t="str">
            <v>YD   G57600AX01USD</v>
          </cell>
          <cell r="D4570" t="str">
            <v>DADAB***</v>
          </cell>
          <cell r="E4570" t="str">
            <v>CON PAYABLES</v>
          </cell>
          <cell r="F4570" t="str">
            <v>Balance Sheet</v>
          </cell>
          <cell r="G4570">
            <v>-424514.14</v>
          </cell>
          <cell r="H4570">
            <v>-423029.99</v>
          </cell>
          <cell r="I4570">
            <v>-417823.68</v>
          </cell>
          <cell r="J4570">
            <v>-492669.24</v>
          </cell>
          <cell r="K4570">
            <v>-494944.85</v>
          </cell>
          <cell r="L4570">
            <v>-496165.91</v>
          </cell>
          <cell r="M4570">
            <v>-500023.34</v>
          </cell>
          <cell r="N4570">
            <v>-500106.6</v>
          </cell>
          <cell r="O4570">
            <v>-504352.55</v>
          </cell>
          <cell r="P4570">
            <v>-507072.19</v>
          </cell>
          <cell r="Q4570">
            <v>-506794.67</v>
          </cell>
          <cell r="R4570">
            <v>-500837.71</v>
          </cell>
          <cell r="S4570">
            <v>-5768334.8700000001</v>
          </cell>
          <cell r="T4570" t="str">
            <v>USD</v>
          </cell>
          <cell r="U4570" t="str">
            <v>LIABILITIES</v>
          </cell>
          <cell r="V4570" t="str">
            <v>CURRENT LIAB</v>
          </cell>
        </row>
        <row r="4571">
          <cell r="C4571" t="str">
            <v>YD   G57600BU01USD</v>
          </cell>
          <cell r="D4571" t="str">
            <v>DADAB***</v>
          </cell>
          <cell r="E4571" t="str">
            <v>CON PAYABLES</v>
          </cell>
          <cell r="F4571" t="str">
            <v>Balance Sheet</v>
          </cell>
          <cell r="G4571">
            <v>-0.06</v>
          </cell>
          <cell r="H4571">
            <v>-0.06</v>
          </cell>
          <cell r="I4571">
            <v>-0.06</v>
          </cell>
          <cell r="J4571">
            <v>-0.06</v>
          </cell>
          <cell r="K4571">
            <v>-0.05</v>
          </cell>
          <cell r="L4571">
            <v>-0.05</v>
          </cell>
          <cell r="M4571">
            <v>-0.05</v>
          </cell>
          <cell r="N4571">
            <v>-0.05</v>
          </cell>
          <cell r="O4571">
            <v>-0.05</v>
          </cell>
          <cell r="P4571">
            <v>-0.05</v>
          </cell>
          <cell r="Q4571">
            <v>-0.05</v>
          </cell>
          <cell r="R4571">
            <v>-0.05</v>
          </cell>
          <cell r="S4571">
            <v>-0.64</v>
          </cell>
          <cell r="T4571" t="str">
            <v>USD</v>
          </cell>
          <cell r="U4571" t="str">
            <v>LIABILITIES</v>
          </cell>
          <cell r="V4571" t="str">
            <v>CURRENT LIAB</v>
          </cell>
        </row>
        <row r="4572">
          <cell r="C4572" t="str">
            <v>YD   G57600GU01USD</v>
          </cell>
          <cell r="D4572" t="str">
            <v>DADAB***</v>
          </cell>
          <cell r="E4572" t="str">
            <v>CON PAYABLES</v>
          </cell>
          <cell r="F4572" t="str">
            <v>Balance Sheet</v>
          </cell>
          <cell r="G4572">
            <v>-9053.2000000000007</v>
          </cell>
          <cell r="H4572">
            <v>-8900.57</v>
          </cell>
          <cell r="I4572">
            <v>-9400.2999999999993</v>
          </cell>
          <cell r="J4572">
            <v>-9334.42</v>
          </cell>
          <cell r="K4572">
            <v>-9949.19</v>
          </cell>
          <cell r="L4572">
            <v>-9944.9500000000007</v>
          </cell>
          <cell r="M4572">
            <v>-9957.16</v>
          </cell>
          <cell r="N4572">
            <v>-10077</v>
          </cell>
          <cell r="O4572">
            <v>-10295.57</v>
          </cell>
          <cell r="P4572">
            <v>-10430.58</v>
          </cell>
          <cell r="Q4572">
            <v>-10591.46</v>
          </cell>
          <cell r="R4572">
            <v>-10152.82</v>
          </cell>
          <cell r="S4572">
            <v>-118087.22000000003</v>
          </cell>
          <cell r="T4572" t="str">
            <v>USD</v>
          </cell>
          <cell r="U4572" t="str">
            <v>LIABILITIES</v>
          </cell>
          <cell r="V4572" t="str">
            <v>CURRENT LIAB</v>
          </cell>
        </row>
        <row r="4573">
          <cell r="C4573" t="str">
            <v>YD   G57600GU05USD</v>
          </cell>
          <cell r="D4573" t="str">
            <v>DADAB***</v>
          </cell>
          <cell r="E4573" t="str">
            <v>CON PAYABLES</v>
          </cell>
          <cell r="F4573" t="str">
            <v>Balance Sheet</v>
          </cell>
          <cell r="G4573">
            <v>-0.01</v>
          </cell>
          <cell r="H4573">
            <v>-0.01</v>
          </cell>
          <cell r="I4573">
            <v>-0.01</v>
          </cell>
          <cell r="J4573">
            <v>-0.01</v>
          </cell>
          <cell r="K4573">
            <v>-0.01</v>
          </cell>
          <cell r="L4573">
            <v>-0.01</v>
          </cell>
          <cell r="M4573">
            <v>-0.01</v>
          </cell>
          <cell r="N4573">
            <v>-0.01</v>
          </cell>
          <cell r="O4573">
            <v>-0.01</v>
          </cell>
          <cell r="P4573">
            <v>-0.01</v>
          </cell>
          <cell r="Q4573">
            <v>-0.01</v>
          </cell>
          <cell r="R4573">
            <v>-0.01</v>
          </cell>
          <cell r="S4573">
            <v>-0.11999999999999998</v>
          </cell>
          <cell r="T4573" t="str">
            <v>USD</v>
          </cell>
          <cell r="U4573" t="str">
            <v>LIABILITIES</v>
          </cell>
          <cell r="V4573" t="str">
            <v>CURRENT LIAB</v>
          </cell>
        </row>
        <row r="4574">
          <cell r="C4574" t="str">
            <v>YD   G57600O401USD</v>
          </cell>
          <cell r="D4574" t="str">
            <v>DADAB***</v>
          </cell>
          <cell r="E4574" t="str">
            <v>CON PAYABLES</v>
          </cell>
          <cell r="F4574" t="str">
            <v>Balance Sheet</v>
          </cell>
          <cell r="G4574">
            <v>2355.4499999999998</v>
          </cell>
          <cell r="H4574">
            <v>2355.48</v>
          </cell>
          <cell r="I4574">
            <v>2355.46</v>
          </cell>
          <cell r="J4574">
            <v>2355.46</v>
          </cell>
          <cell r="K4574">
            <v>2355.4</v>
          </cell>
          <cell r="L4574">
            <v>2355.44</v>
          </cell>
          <cell r="M4574">
            <v>2355.44</v>
          </cell>
          <cell r="N4574">
            <v>2355.4299999999998</v>
          </cell>
          <cell r="O4574">
            <v>2355.46</v>
          </cell>
          <cell r="P4574">
            <v>2355.44</v>
          </cell>
          <cell r="Q4574">
            <v>2355.5500000000002</v>
          </cell>
          <cell r="R4574">
            <v>-436.08</v>
          </cell>
          <cell r="S4574">
            <v>25473.929999999997</v>
          </cell>
          <cell r="T4574" t="str">
            <v>USD</v>
          </cell>
          <cell r="U4574" t="str">
            <v>LIABILITIES</v>
          </cell>
          <cell r="V4574" t="str">
            <v>CURRENT LIAB</v>
          </cell>
        </row>
        <row r="4575">
          <cell r="C4575" t="str">
            <v>YD   G57600S301USD</v>
          </cell>
          <cell r="D4575" t="str">
            <v>DADAB***</v>
          </cell>
          <cell r="E4575" t="str">
            <v>CON PAYABLES</v>
          </cell>
          <cell r="F4575" t="str">
            <v>Balance Sheet</v>
          </cell>
          <cell r="G4575">
            <v>0</v>
          </cell>
          <cell r="H4575">
            <v>0</v>
          </cell>
          <cell r="I4575">
            <v>-1607.7</v>
          </cell>
          <cell r="J4575">
            <v>-1607.7</v>
          </cell>
          <cell r="K4575">
            <v>-1607.7</v>
          </cell>
          <cell r="L4575">
            <v>-1607.7</v>
          </cell>
          <cell r="M4575">
            <v>-1607.7</v>
          </cell>
          <cell r="N4575">
            <v>-1607.7</v>
          </cell>
          <cell r="O4575">
            <v>-1607.7</v>
          </cell>
          <cell r="P4575">
            <v>-3048.31</v>
          </cell>
          <cell r="Q4575">
            <v>-3048.31</v>
          </cell>
          <cell r="R4575">
            <v>-3048.31</v>
          </cell>
          <cell r="S4575">
            <v>-20398.830000000002</v>
          </cell>
          <cell r="T4575" t="str">
            <v>USD</v>
          </cell>
          <cell r="U4575" t="str">
            <v>LIABILITIES</v>
          </cell>
          <cell r="V4575" t="str">
            <v>CURRENT LIAB</v>
          </cell>
        </row>
        <row r="4576">
          <cell r="C4576" t="str">
            <v>YD   G576200101USD</v>
          </cell>
          <cell r="D4576" t="str">
            <v>DADM****</v>
          </cell>
          <cell r="E4576" t="str">
            <v>CON PAYABLES</v>
          </cell>
          <cell r="F4576" t="str">
            <v>Balance Sheet</v>
          </cell>
          <cell r="G4576">
            <v>0.01</v>
          </cell>
          <cell r="H4576">
            <v>0.01</v>
          </cell>
          <cell r="I4576">
            <v>0.01</v>
          </cell>
          <cell r="J4576">
            <v>0.01</v>
          </cell>
          <cell r="K4576">
            <v>0.01</v>
          </cell>
          <cell r="L4576">
            <v>0.01</v>
          </cell>
          <cell r="M4576">
            <v>0.01</v>
          </cell>
          <cell r="N4576">
            <v>0.01</v>
          </cell>
          <cell r="O4576">
            <v>0.01</v>
          </cell>
          <cell r="P4576">
            <v>0.01</v>
          </cell>
          <cell r="Q4576">
            <v>0.01</v>
          </cell>
          <cell r="R4576">
            <v>-976.32</v>
          </cell>
          <cell r="S4576">
            <v>-976.21</v>
          </cell>
          <cell r="T4576" t="str">
            <v>USD</v>
          </cell>
          <cell r="U4576" t="str">
            <v>LIABILITIES</v>
          </cell>
          <cell r="V4576" t="str">
            <v>CURRENT LIAB</v>
          </cell>
        </row>
        <row r="4577">
          <cell r="C4577" t="str">
            <v>YD   G576203601USD</v>
          </cell>
          <cell r="D4577" t="str">
            <v>DADM****</v>
          </cell>
          <cell r="E4577" t="str">
            <v>CON PAYABLES</v>
          </cell>
          <cell r="F4577" t="str">
            <v>Balance Sheet</v>
          </cell>
          <cell r="G4577">
            <v>-0.01</v>
          </cell>
          <cell r="H4577">
            <v>-0.01</v>
          </cell>
          <cell r="I4577">
            <v>-0.01</v>
          </cell>
          <cell r="J4577">
            <v>-0.01</v>
          </cell>
          <cell r="K4577">
            <v>0</v>
          </cell>
          <cell r="L4577">
            <v>0</v>
          </cell>
          <cell r="M4577">
            <v>0</v>
          </cell>
          <cell r="N4577">
            <v>0</v>
          </cell>
          <cell r="O4577">
            <v>0</v>
          </cell>
          <cell r="P4577">
            <v>0</v>
          </cell>
          <cell r="Q4577">
            <v>0</v>
          </cell>
          <cell r="R4577">
            <v>0</v>
          </cell>
          <cell r="S4577">
            <v>-0.04</v>
          </cell>
          <cell r="T4577" t="str">
            <v>USD</v>
          </cell>
          <cell r="U4577" t="str">
            <v>LIABILITIES</v>
          </cell>
          <cell r="V4577" t="str">
            <v>CURRENT LIAB</v>
          </cell>
        </row>
        <row r="4578">
          <cell r="C4578" t="str">
            <v>YD   G57620AX01USD</v>
          </cell>
          <cell r="D4578" t="str">
            <v>DADM****</v>
          </cell>
          <cell r="E4578" t="str">
            <v>CON PAYABLES</v>
          </cell>
          <cell r="F4578" t="str">
            <v>Balance Sheet</v>
          </cell>
          <cell r="G4578">
            <v>-0.01</v>
          </cell>
          <cell r="H4578">
            <v>-0.01</v>
          </cell>
          <cell r="I4578">
            <v>-0.01</v>
          </cell>
          <cell r="J4578">
            <v>-0.01</v>
          </cell>
          <cell r="K4578">
            <v>-0.01</v>
          </cell>
          <cell r="L4578">
            <v>-0.01</v>
          </cell>
          <cell r="M4578">
            <v>-0.01</v>
          </cell>
          <cell r="N4578">
            <v>-0.01</v>
          </cell>
          <cell r="O4578">
            <v>-0.01</v>
          </cell>
          <cell r="P4578">
            <v>-0.01</v>
          </cell>
          <cell r="Q4578">
            <v>-0.01</v>
          </cell>
          <cell r="R4578">
            <v>-0.01</v>
          </cell>
          <cell r="S4578">
            <v>-0.11999999999999998</v>
          </cell>
          <cell r="T4578" t="str">
            <v>USD</v>
          </cell>
          <cell r="U4578" t="str">
            <v>LIABILITIES</v>
          </cell>
          <cell r="V4578" t="str">
            <v>CURRENT LIAB</v>
          </cell>
        </row>
        <row r="4579">
          <cell r="C4579" t="str">
            <v>YD   G57620AX27USD</v>
          </cell>
          <cell r="D4579" t="str">
            <v>DADM****</v>
          </cell>
          <cell r="E4579" t="str">
            <v>CON PAYABLES</v>
          </cell>
          <cell r="F4579" t="str">
            <v>Balance Sheet</v>
          </cell>
          <cell r="G4579">
            <v>-0.01</v>
          </cell>
          <cell r="H4579">
            <v>-0.01</v>
          </cell>
          <cell r="I4579">
            <v>-0.01</v>
          </cell>
          <cell r="J4579">
            <v>-0.01</v>
          </cell>
          <cell r="K4579">
            <v>-0.01</v>
          </cell>
          <cell r="L4579">
            <v>-0.01</v>
          </cell>
          <cell r="M4579">
            <v>-0.01</v>
          </cell>
          <cell r="N4579">
            <v>-0.01</v>
          </cell>
          <cell r="O4579">
            <v>-0.01</v>
          </cell>
          <cell r="P4579">
            <v>-0.01</v>
          </cell>
          <cell r="Q4579">
            <v>-0.01</v>
          </cell>
          <cell r="R4579">
            <v>-0.01</v>
          </cell>
          <cell r="S4579">
            <v>-0.11999999999999998</v>
          </cell>
          <cell r="T4579" t="str">
            <v>USD</v>
          </cell>
          <cell r="U4579" t="str">
            <v>LIABILITIES</v>
          </cell>
          <cell r="V4579" t="str">
            <v>CURRENT LIAB</v>
          </cell>
        </row>
        <row r="4580">
          <cell r="C4580" t="str">
            <v>YD   G57620S301USD</v>
          </cell>
          <cell r="D4580" t="str">
            <v>DADAB***</v>
          </cell>
          <cell r="E4580" t="str">
            <v>CON PAYABLES</v>
          </cell>
          <cell r="F4580" t="str">
            <v>Balance Sheet</v>
          </cell>
          <cell r="G4580">
            <v>0</v>
          </cell>
          <cell r="H4580">
            <v>0</v>
          </cell>
          <cell r="I4580">
            <v>0.02</v>
          </cell>
          <cell r="J4580">
            <v>0.02</v>
          </cell>
          <cell r="K4580">
            <v>0.02</v>
          </cell>
          <cell r="L4580">
            <v>0.02</v>
          </cell>
          <cell r="M4580">
            <v>0.02</v>
          </cell>
          <cell r="N4580">
            <v>0.02</v>
          </cell>
          <cell r="O4580">
            <v>0.02</v>
          </cell>
          <cell r="P4580">
            <v>0.02</v>
          </cell>
          <cell r="Q4580">
            <v>0.02</v>
          </cell>
          <cell r="R4580">
            <v>0.02</v>
          </cell>
          <cell r="S4580">
            <v>0.19999999999999998</v>
          </cell>
          <cell r="T4580" t="str">
            <v>USD</v>
          </cell>
          <cell r="U4580" t="str">
            <v>LIABILITIES</v>
          </cell>
          <cell r="V4580" t="str">
            <v>CURRENT LIAB</v>
          </cell>
        </row>
        <row r="4581">
          <cell r="C4581" t="str">
            <v>YD   G57650S301USD</v>
          </cell>
          <cell r="D4581" t="str">
            <v>DADAB***</v>
          </cell>
          <cell r="E4581" t="str">
            <v>CON PAYABLES</v>
          </cell>
          <cell r="F4581" t="str">
            <v>Balance Sheet</v>
          </cell>
          <cell r="G4581">
            <v>-1607.69</v>
          </cell>
          <cell r="H4581">
            <v>-1607.69</v>
          </cell>
          <cell r="I4581">
            <v>0</v>
          </cell>
          <cell r="J4581">
            <v>0</v>
          </cell>
          <cell r="K4581">
            <v>0</v>
          </cell>
          <cell r="L4581">
            <v>0</v>
          </cell>
          <cell r="M4581">
            <v>0</v>
          </cell>
          <cell r="N4581">
            <v>0</v>
          </cell>
          <cell r="O4581">
            <v>-1440.61</v>
          </cell>
          <cell r="P4581">
            <v>0</v>
          </cell>
          <cell r="Q4581">
            <v>0</v>
          </cell>
          <cell r="R4581">
            <v>0</v>
          </cell>
          <cell r="S4581">
            <v>-4655.99</v>
          </cell>
          <cell r="T4581" t="str">
            <v>USD</v>
          </cell>
          <cell r="U4581" t="str">
            <v>LIABILITIES</v>
          </cell>
          <cell r="V4581" t="str">
            <v>CURRENT LIAB</v>
          </cell>
        </row>
        <row r="4582">
          <cell r="C4582" t="str">
            <v>YD   H08610YDP4USD</v>
          </cell>
          <cell r="D4582" t="str">
            <v>EBA*****</v>
          </cell>
          <cell r="E4582" t="str">
            <v>STOCK</v>
          </cell>
          <cell r="F4582" t="str">
            <v>Balance Sheet</v>
          </cell>
          <cell r="G4582">
            <v>-15432.1</v>
          </cell>
          <cell r="H4582">
            <v>-15432.1</v>
          </cell>
          <cell r="I4582">
            <v>-15432.1</v>
          </cell>
          <cell r="J4582">
            <v>-15432.1</v>
          </cell>
          <cell r="K4582">
            <v>-15432.1</v>
          </cell>
          <cell r="L4582">
            <v>-15432.1</v>
          </cell>
          <cell r="M4582">
            <v>-15432.1</v>
          </cell>
          <cell r="N4582">
            <v>-15432.1</v>
          </cell>
          <cell r="O4582">
            <v>-15432.1</v>
          </cell>
          <cell r="P4582">
            <v>-15432.1</v>
          </cell>
          <cell r="Q4582">
            <v>-15432.1</v>
          </cell>
          <cell r="R4582">
            <v>-15432.1</v>
          </cell>
          <cell r="S4582">
            <v>-185185.20000000004</v>
          </cell>
          <cell r="T4582" t="str">
            <v>USD</v>
          </cell>
          <cell r="U4582" t="str">
            <v>EQUITY</v>
          </cell>
          <cell r="V4582" t="str">
            <v>EQUITY</v>
          </cell>
        </row>
        <row r="4583">
          <cell r="C4583" t="str">
            <v>YD   H08630YDUSD</v>
          </cell>
          <cell r="D4583" t="str">
            <v>EC******</v>
          </cell>
          <cell r="E4583" t="str">
            <v>PROFIT EMPLOYED</v>
          </cell>
          <cell r="F4583" t="str">
            <v>Balance Sheet</v>
          </cell>
          <cell r="G4583">
            <v>24723.16</v>
          </cell>
          <cell r="H4583">
            <v>6017.28</v>
          </cell>
          <cell r="I4583">
            <v>-10564.64</v>
          </cell>
          <cell r="J4583">
            <v>59879.72</v>
          </cell>
          <cell r="K4583">
            <v>48140.56</v>
          </cell>
          <cell r="L4583">
            <v>44647.3</v>
          </cell>
          <cell r="M4583">
            <v>27280.03</v>
          </cell>
          <cell r="N4583">
            <v>17399.07</v>
          </cell>
          <cell r="O4583">
            <v>4223.6099999999997</v>
          </cell>
          <cell r="P4583">
            <v>-922.58</v>
          </cell>
          <cell r="Q4583">
            <v>-8427.65</v>
          </cell>
          <cell r="R4583">
            <v>-27804</v>
          </cell>
          <cell r="S4583">
            <v>184591.86000000002</v>
          </cell>
          <cell r="T4583" t="str">
            <v>USD</v>
          </cell>
          <cell r="U4583" t="str">
            <v>EQUITY</v>
          </cell>
          <cell r="V4583" t="str">
            <v>EQUITY</v>
          </cell>
        </row>
        <row r="4584">
          <cell r="C4584" t="str">
            <v>ZH   A0007014USD</v>
          </cell>
          <cell r="D4584" t="str">
            <v>CABB****</v>
          </cell>
          <cell r="E4584" t="str">
            <v>CASH</v>
          </cell>
          <cell r="F4584" t="str">
            <v>Balance Sheet</v>
          </cell>
          <cell r="G4584">
            <v>461704.99</v>
          </cell>
          <cell r="H4584">
            <v>564550.78</v>
          </cell>
          <cell r="I4584">
            <v>398250.84</v>
          </cell>
          <cell r="J4584">
            <v>592584.80000000005</v>
          </cell>
          <cell r="K4584">
            <v>895056.23</v>
          </cell>
          <cell r="L4584">
            <v>354176.56</v>
          </cell>
          <cell r="M4584">
            <v>975735.16</v>
          </cell>
          <cell r="N4584">
            <v>1286133.94</v>
          </cell>
          <cell r="O4584">
            <v>422282.76</v>
          </cell>
          <cell r="P4584">
            <v>705583.18</v>
          </cell>
          <cell r="Q4584">
            <v>326670.94</v>
          </cell>
          <cell r="R4584">
            <v>540370.68999999994</v>
          </cell>
          <cell r="S4584">
            <v>7523100.870000001</v>
          </cell>
          <cell r="T4584" t="str">
            <v>USD</v>
          </cell>
          <cell r="U4584" t="str">
            <v>ASSETS</v>
          </cell>
          <cell r="V4584" t="str">
            <v>CURRENT ASSETS</v>
          </cell>
        </row>
        <row r="4585">
          <cell r="C4585" t="str">
            <v>ZH   G069206114USD</v>
          </cell>
          <cell r="D4585" t="str">
            <v>DADD****</v>
          </cell>
          <cell r="E4585" t="str">
            <v>CON PAYABLES</v>
          </cell>
          <cell r="F4585" t="str">
            <v>Balance Sheet</v>
          </cell>
          <cell r="G4585">
            <v>-0.01</v>
          </cell>
          <cell r="H4585">
            <v>-0.01</v>
          </cell>
          <cell r="I4585">
            <v>-0.01</v>
          </cell>
          <cell r="J4585">
            <v>-0.01</v>
          </cell>
          <cell r="K4585">
            <v>-0.01</v>
          </cell>
          <cell r="L4585">
            <v>-0.01</v>
          </cell>
          <cell r="M4585">
            <v>-0.01</v>
          </cell>
          <cell r="N4585">
            <v>-0.01</v>
          </cell>
          <cell r="O4585">
            <v>-0.01</v>
          </cell>
          <cell r="P4585">
            <v>-0.01</v>
          </cell>
          <cell r="Q4585">
            <v>-0.01</v>
          </cell>
          <cell r="R4585">
            <v>-0.01</v>
          </cell>
          <cell r="S4585">
            <v>-0.11999999999999998</v>
          </cell>
          <cell r="T4585" t="str">
            <v>USD</v>
          </cell>
          <cell r="U4585" t="str">
            <v>LIABILITIES</v>
          </cell>
          <cell r="V4585" t="str">
            <v>CURRENT LIAB</v>
          </cell>
        </row>
        <row r="4586">
          <cell r="C4586" t="str">
            <v>ZH   G06920OM14USD</v>
          </cell>
          <cell r="D4586" t="str">
            <v>DADD****</v>
          </cell>
          <cell r="E4586" t="str">
            <v>CON PAYABLES</v>
          </cell>
          <cell r="F4586" t="str">
            <v>Balance Sheet</v>
          </cell>
          <cell r="G4586">
            <v>-2191210.73</v>
          </cell>
          <cell r="H4586">
            <v>-1418771.12</v>
          </cell>
          <cell r="I4586">
            <v>-1287992.0900000001</v>
          </cell>
          <cell r="J4586">
            <v>-1528556.57</v>
          </cell>
          <cell r="K4586">
            <v>-1949270.44</v>
          </cell>
          <cell r="L4586">
            <v>-1394886.92</v>
          </cell>
          <cell r="M4586">
            <v>-1702346.96</v>
          </cell>
          <cell r="N4586">
            <v>-1981596.66</v>
          </cell>
          <cell r="O4586">
            <v>-1016503.03</v>
          </cell>
          <cell r="P4586">
            <v>-1193326.58</v>
          </cell>
          <cell r="Q4586">
            <v>-764220.04</v>
          </cell>
          <cell r="R4586">
            <v>-1057609.19</v>
          </cell>
          <cell r="S4586">
            <v>-17486290.330000002</v>
          </cell>
          <cell r="T4586" t="str">
            <v>USD</v>
          </cell>
          <cell r="U4586" t="str">
            <v>LIABILITIES</v>
          </cell>
          <cell r="V4586" t="str">
            <v>CURRENT LIAB</v>
          </cell>
        </row>
        <row r="4587">
          <cell r="C4587" t="str">
            <v>ZH   G371400120USD</v>
          </cell>
          <cell r="D4587" t="str">
            <v>DACN****</v>
          </cell>
          <cell r="E4587" t="str">
            <v>WAGES</v>
          </cell>
          <cell r="F4587" t="str">
            <v>Balance Sheet</v>
          </cell>
          <cell r="G4587">
            <v>0</v>
          </cell>
          <cell r="H4587">
            <v>0</v>
          </cell>
          <cell r="I4587">
            <v>0</v>
          </cell>
          <cell r="J4587">
            <v>0</v>
          </cell>
          <cell r="K4587">
            <v>0</v>
          </cell>
          <cell r="L4587">
            <v>0</v>
          </cell>
          <cell r="M4587">
            <v>0</v>
          </cell>
          <cell r="N4587">
            <v>73.16</v>
          </cell>
          <cell r="O4587">
            <v>75.37</v>
          </cell>
          <cell r="P4587">
            <v>74.95</v>
          </cell>
          <cell r="Q4587">
            <v>-0.01</v>
          </cell>
          <cell r="R4587">
            <v>-0.01</v>
          </cell>
          <cell r="S4587">
            <v>223.46000000000004</v>
          </cell>
          <cell r="T4587" t="str">
            <v>USD</v>
          </cell>
          <cell r="U4587" t="str">
            <v>LIABILITIES</v>
          </cell>
          <cell r="V4587" t="str">
            <v>CURRENT LIAB</v>
          </cell>
        </row>
        <row r="4588">
          <cell r="C4588" t="str">
            <v>ZH   G371600140USD</v>
          </cell>
          <cell r="D4588" t="str">
            <v>DACN****</v>
          </cell>
          <cell r="E4588" t="str">
            <v>WAGES</v>
          </cell>
          <cell r="F4588" t="str">
            <v>Balance Sheet</v>
          </cell>
          <cell r="G4588">
            <v>-44132.7</v>
          </cell>
          <cell r="H4588">
            <v>-43088.15</v>
          </cell>
          <cell r="I4588">
            <v>-0.1</v>
          </cell>
          <cell r="J4588">
            <v>-0.1</v>
          </cell>
          <cell r="K4588">
            <v>-0.1</v>
          </cell>
          <cell r="L4588">
            <v>-0.1</v>
          </cell>
          <cell r="M4588">
            <v>-0.1</v>
          </cell>
          <cell r="N4588">
            <v>-0.1</v>
          </cell>
          <cell r="O4588">
            <v>-0.1</v>
          </cell>
          <cell r="P4588">
            <v>-0.1</v>
          </cell>
          <cell r="Q4588">
            <v>-0.1</v>
          </cell>
          <cell r="R4588">
            <v>-0.1</v>
          </cell>
          <cell r="S4588">
            <v>-87221.850000000064</v>
          </cell>
          <cell r="T4588" t="str">
            <v>USD</v>
          </cell>
          <cell r="U4588" t="str">
            <v>LIABILITIES</v>
          </cell>
          <cell r="V4588" t="str">
            <v>CURRENT LIAB</v>
          </cell>
        </row>
        <row r="4589">
          <cell r="C4589" t="str">
            <v>ZH   G372100140USD</v>
          </cell>
          <cell r="D4589" t="str">
            <v>DACN****</v>
          </cell>
          <cell r="E4589" t="str">
            <v>WAGES</v>
          </cell>
          <cell r="F4589" t="str">
            <v>Balance Sheet</v>
          </cell>
          <cell r="G4589">
            <v>-59518.07</v>
          </cell>
          <cell r="H4589">
            <v>-58109.37</v>
          </cell>
          <cell r="I4589">
            <v>-70473.14</v>
          </cell>
          <cell r="J4589">
            <v>-84482.45</v>
          </cell>
          <cell r="K4589">
            <v>-32805.67</v>
          </cell>
          <cell r="L4589">
            <v>-42674.96</v>
          </cell>
          <cell r="M4589">
            <v>-65015.77</v>
          </cell>
          <cell r="N4589">
            <v>-62002.47</v>
          </cell>
          <cell r="O4589">
            <v>-116441.64</v>
          </cell>
          <cell r="P4589">
            <v>-27392.68</v>
          </cell>
          <cell r="Q4589">
            <v>-34490.699999999997</v>
          </cell>
          <cell r="R4589">
            <v>-34741.32</v>
          </cell>
          <cell r="S4589">
            <v>-688148.24</v>
          </cell>
          <cell r="T4589" t="str">
            <v>USD</v>
          </cell>
          <cell r="U4589" t="str">
            <v>LIABILITIES</v>
          </cell>
          <cell r="V4589" t="str">
            <v>CURRENT LIAB</v>
          </cell>
        </row>
        <row r="4590">
          <cell r="C4590" t="str">
            <v>ZH   G372100240USD</v>
          </cell>
          <cell r="D4590" t="str">
            <v>DACN****</v>
          </cell>
          <cell r="E4590" t="str">
            <v>WAGES</v>
          </cell>
          <cell r="F4590" t="str">
            <v>Balance Sheet</v>
          </cell>
          <cell r="G4590">
            <v>-0.01</v>
          </cell>
          <cell r="H4590">
            <v>-0.01</v>
          </cell>
          <cell r="I4590">
            <v>-0.01</v>
          </cell>
          <cell r="J4590">
            <v>-0.01</v>
          </cell>
          <cell r="K4590">
            <v>-0.01</v>
          </cell>
          <cell r="L4590">
            <v>-0.01</v>
          </cell>
          <cell r="M4590">
            <v>-0.01</v>
          </cell>
          <cell r="N4590">
            <v>-0.01</v>
          </cell>
          <cell r="O4590">
            <v>-0.01</v>
          </cell>
          <cell r="P4590">
            <v>-0.01</v>
          </cell>
          <cell r="Q4590">
            <v>-0.01</v>
          </cell>
          <cell r="R4590">
            <v>-0.01</v>
          </cell>
          <cell r="S4590">
            <v>-0.11999999999999998</v>
          </cell>
          <cell r="T4590" t="str">
            <v>USD</v>
          </cell>
          <cell r="U4590" t="str">
            <v>LIABILITIES</v>
          </cell>
          <cell r="V4590" t="str">
            <v>CURRENT LIAB</v>
          </cell>
        </row>
        <row r="4591">
          <cell r="C4591" t="str">
            <v>ZH   G372800140USD</v>
          </cell>
          <cell r="D4591" t="str">
            <v>DACN****</v>
          </cell>
          <cell r="E4591" t="str">
            <v>WAGES</v>
          </cell>
          <cell r="F4591" t="str">
            <v>Balance Sheet</v>
          </cell>
          <cell r="G4591">
            <v>597.42999999999995</v>
          </cell>
          <cell r="H4591">
            <v>583.29</v>
          </cell>
          <cell r="I4591">
            <v>0.01</v>
          </cell>
          <cell r="J4591">
            <v>0.01</v>
          </cell>
          <cell r="K4591">
            <v>0.01</v>
          </cell>
          <cell r="L4591">
            <v>0.01</v>
          </cell>
          <cell r="M4591">
            <v>0.02</v>
          </cell>
          <cell r="N4591">
            <v>0.02</v>
          </cell>
          <cell r="O4591">
            <v>0.02</v>
          </cell>
          <cell r="P4591">
            <v>0.02</v>
          </cell>
          <cell r="Q4591">
            <v>0.02</v>
          </cell>
          <cell r="R4591">
            <v>0.02</v>
          </cell>
          <cell r="S4591">
            <v>1180.8799999999997</v>
          </cell>
          <cell r="T4591" t="str">
            <v>USD</v>
          </cell>
          <cell r="U4591" t="str">
            <v>LIABILITIES</v>
          </cell>
          <cell r="V4591" t="str">
            <v>CURRENT LIAB</v>
          </cell>
        </row>
        <row r="4592">
          <cell r="C4592" t="str">
            <v>ZH   G372800240USD</v>
          </cell>
          <cell r="D4592" t="str">
            <v>DACN****</v>
          </cell>
          <cell r="E4592" t="str">
            <v>WAGES</v>
          </cell>
          <cell r="F4592" t="str">
            <v>Balance Sheet</v>
          </cell>
          <cell r="G4592">
            <v>-0.01</v>
          </cell>
          <cell r="H4592">
            <v>-0.01</v>
          </cell>
          <cell r="I4592">
            <v>-0.01</v>
          </cell>
          <cell r="J4592">
            <v>-0.01</v>
          </cell>
          <cell r="K4592">
            <v>-0.01</v>
          </cell>
          <cell r="L4592">
            <v>-0.01</v>
          </cell>
          <cell r="M4592">
            <v>-0.01</v>
          </cell>
          <cell r="N4592">
            <v>-0.01</v>
          </cell>
          <cell r="O4592">
            <v>-0.01</v>
          </cell>
          <cell r="P4592">
            <v>-0.01</v>
          </cell>
          <cell r="Q4592">
            <v>-0.01</v>
          </cell>
          <cell r="R4592">
            <v>-0.01</v>
          </cell>
          <cell r="S4592">
            <v>-0.11999999999999998</v>
          </cell>
          <cell r="T4592" t="str">
            <v>USD</v>
          </cell>
          <cell r="U4592" t="str">
            <v>LIABILITIES</v>
          </cell>
          <cell r="V4592" t="str">
            <v>CURRENT LIAB</v>
          </cell>
        </row>
        <row r="4593">
          <cell r="C4593" t="str">
            <v>ZH   G372800340USD</v>
          </cell>
          <cell r="D4593" t="str">
            <v>DACN****</v>
          </cell>
          <cell r="E4593" t="str">
            <v>WAGES</v>
          </cell>
          <cell r="F4593" t="str">
            <v>Balance Sheet</v>
          </cell>
          <cell r="G4593">
            <v>0.02</v>
          </cell>
          <cell r="H4593">
            <v>0.02</v>
          </cell>
          <cell r="I4593">
            <v>0.02</v>
          </cell>
          <cell r="J4593">
            <v>0.02</v>
          </cell>
          <cell r="K4593">
            <v>0.02</v>
          </cell>
          <cell r="L4593">
            <v>0.02</v>
          </cell>
          <cell r="M4593">
            <v>0.02</v>
          </cell>
          <cell r="N4593">
            <v>0.02</v>
          </cell>
          <cell r="O4593">
            <v>0.02</v>
          </cell>
          <cell r="P4593">
            <v>0.02</v>
          </cell>
          <cell r="Q4593">
            <v>0.02</v>
          </cell>
          <cell r="R4593">
            <v>0.02</v>
          </cell>
          <cell r="S4593">
            <v>0.23999999999999996</v>
          </cell>
          <cell r="T4593" t="str">
            <v>USD</v>
          </cell>
          <cell r="U4593" t="str">
            <v>LIABILITIES</v>
          </cell>
          <cell r="V4593" t="str">
            <v>CURRENT LIAB</v>
          </cell>
        </row>
        <row r="4594">
          <cell r="C4594" t="str">
            <v>ZH   G473600140USD</v>
          </cell>
          <cell r="D4594" t="str">
            <v>DABBC***</v>
          </cell>
          <cell r="E4594" t="str">
            <v>ACCRUED</v>
          </cell>
          <cell r="F4594" t="str">
            <v>Balance Sheet</v>
          </cell>
          <cell r="G4594">
            <v>0.01</v>
          </cell>
          <cell r="H4594">
            <v>0.01</v>
          </cell>
          <cell r="I4594">
            <v>0.01</v>
          </cell>
          <cell r="J4594">
            <v>0.01</v>
          </cell>
          <cell r="K4594">
            <v>0.01</v>
          </cell>
          <cell r="L4594">
            <v>0.01</v>
          </cell>
          <cell r="M4594">
            <v>0.01</v>
          </cell>
          <cell r="N4594">
            <v>0.01</v>
          </cell>
          <cell r="O4594">
            <v>0.01</v>
          </cell>
          <cell r="P4594">
            <v>0.02</v>
          </cell>
          <cell r="Q4594">
            <v>0.01</v>
          </cell>
          <cell r="R4594">
            <v>0.01</v>
          </cell>
          <cell r="S4594">
            <v>0.13</v>
          </cell>
          <cell r="T4594" t="str">
            <v>USD</v>
          </cell>
          <cell r="U4594" t="str">
            <v>LIABILITIES</v>
          </cell>
          <cell r="V4594" t="str">
            <v>CURRENT LIAB</v>
          </cell>
        </row>
        <row r="4595">
          <cell r="C4595" t="str">
            <v>ZH   G473600740USD</v>
          </cell>
          <cell r="D4595" t="str">
            <v>DABBC***</v>
          </cell>
          <cell r="E4595" t="str">
            <v>ACCRUED</v>
          </cell>
          <cell r="F4595" t="str">
            <v>Balance Sheet</v>
          </cell>
          <cell r="G4595">
            <v>0.04</v>
          </cell>
          <cell r="H4595">
            <v>1566.98</v>
          </cell>
          <cell r="I4595">
            <v>0.04</v>
          </cell>
          <cell r="J4595">
            <v>0.04</v>
          </cell>
          <cell r="K4595">
            <v>0.04</v>
          </cell>
          <cell r="L4595">
            <v>0.04</v>
          </cell>
          <cell r="M4595">
            <v>0.04</v>
          </cell>
          <cell r="N4595">
            <v>0.04</v>
          </cell>
          <cell r="O4595">
            <v>0.04</v>
          </cell>
          <cell r="P4595">
            <v>0.04</v>
          </cell>
          <cell r="Q4595">
            <v>0.04</v>
          </cell>
          <cell r="R4595">
            <v>0.04</v>
          </cell>
          <cell r="S4595">
            <v>1567.4199999999996</v>
          </cell>
          <cell r="T4595" t="str">
            <v>USD</v>
          </cell>
          <cell r="U4595" t="str">
            <v>LIABILITIES</v>
          </cell>
          <cell r="V4595" t="str">
            <v>CURRENT LIAB</v>
          </cell>
        </row>
        <row r="4596">
          <cell r="C4596" t="str">
            <v>ZH   G574200240USD</v>
          </cell>
          <cell r="D4596" t="str">
            <v>DACN****</v>
          </cell>
          <cell r="E4596" t="str">
            <v>WAGES</v>
          </cell>
          <cell r="F4596" t="str">
            <v>Balance Sheet</v>
          </cell>
          <cell r="G4596">
            <v>-2379.16</v>
          </cell>
          <cell r="H4596">
            <v>-2567.71</v>
          </cell>
          <cell r="I4596">
            <v>-4561.95</v>
          </cell>
          <cell r="J4596">
            <v>-2669.39</v>
          </cell>
          <cell r="K4596">
            <v>-3845.73</v>
          </cell>
          <cell r="L4596">
            <v>-2524.89</v>
          </cell>
          <cell r="M4596">
            <v>-2737.48</v>
          </cell>
          <cell r="N4596">
            <v>-2691.28</v>
          </cell>
          <cell r="O4596">
            <v>-2668.17</v>
          </cell>
          <cell r="P4596">
            <v>-3384.97</v>
          </cell>
          <cell r="Q4596">
            <v>-2593.85</v>
          </cell>
          <cell r="R4596">
            <v>-2388.7800000000002</v>
          </cell>
          <cell r="S4596">
            <v>-35013.359999999993</v>
          </cell>
          <cell r="T4596" t="str">
            <v>USD</v>
          </cell>
          <cell r="U4596" t="str">
            <v>LIABILITIES</v>
          </cell>
          <cell r="V4596" t="str">
            <v>CURRENT LIAB</v>
          </cell>
        </row>
        <row r="4597">
          <cell r="C4597" t="str">
            <v>ZH   G574200340USD</v>
          </cell>
          <cell r="D4597" t="str">
            <v>DACN****</v>
          </cell>
          <cell r="E4597" t="str">
            <v>WAGES</v>
          </cell>
          <cell r="F4597" t="str">
            <v>Balance Sheet</v>
          </cell>
          <cell r="G4597">
            <v>-1189.6400000000001</v>
          </cell>
          <cell r="H4597">
            <v>-1283.9100000000001</v>
          </cell>
          <cell r="I4597">
            <v>-2281.0500000000002</v>
          </cell>
          <cell r="J4597">
            <v>-1334.76</v>
          </cell>
          <cell r="K4597">
            <v>-1922.92</v>
          </cell>
          <cell r="L4597">
            <v>-1262.5</v>
          </cell>
          <cell r="M4597">
            <v>-1368.5</v>
          </cell>
          <cell r="N4597">
            <v>-1345.72</v>
          </cell>
          <cell r="O4597">
            <v>-1334.16</v>
          </cell>
          <cell r="P4597">
            <v>-1692.52</v>
          </cell>
          <cell r="Q4597">
            <v>-1297</v>
          </cell>
          <cell r="R4597">
            <v>-1194.46</v>
          </cell>
          <cell r="S4597">
            <v>-17507.14</v>
          </cell>
          <cell r="T4597" t="str">
            <v>USD</v>
          </cell>
          <cell r="U4597" t="str">
            <v>LIABILITIES</v>
          </cell>
          <cell r="V4597" t="str">
            <v>CURRENT LIAB</v>
          </cell>
        </row>
        <row r="4598">
          <cell r="C4598" t="str">
            <v>ZH   G57550OM14USD</v>
          </cell>
          <cell r="D4598" t="str">
            <v>DADE****</v>
          </cell>
          <cell r="E4598" t="str">
            <v>CON PAYABLES</v>
          </cell>
          <cell r="F4598" t="str">
            <v>Balance Sheet</v>
          </cell>
          <cell r="G4598">
            <v>-4638.79</v>
          </cell>
          <cell r="H4598">
            <v>-7707.32</v>
          </cell>
          <cell r="I4598">
            <v>-9846.89</v>
          </cell>
          <cell r="J4598">
            <v>-1736.96</v>
          </cell>
          <cell r="K4598">
            <v>-3476.02</v>
          </cell>
          <cell r="L4598">
            <v>-4683.0600000000004</v>
          </cell>
          <cell r="M4598">
            <v>-5562.09</v>
          </cell>
          <cell r="N4598">
            <v>-6430.37</v>
          </cell>
          <cell r="O4598">
            <v>-6849.47</v>
          </cell>
          <cell r="P4598">
            <v>-6880.61</v>
          </cell>
          <cell r="Q4598">
            <v>-7046.18</v>
          </cell>
          <cell r="R4598">
            <v>-7152.72</v>
          </cell>
          <cell r="S4598">
            <v>-72010.48000000001</v>
          </cell>
          <cell r="T4598" t="str">
            <v>USD</v>
          </cell>
          <cell r="U4598" t="str">
            <v>LIABILITIES</v>
          </cell>
          <cell r="V4598" t="str">
            <v>CURRENT LIAB</v>
          </cell>
        </row>
        <row r="4599">
          <cell r="C4599" t="str">
            <v>ZH   G576006101USD</v>
          </cell>
          <cell r="D4599" t="str">
            <v>DADAB***</v>
          </cell>
          <cell r="E4599" t="str">
            <v>CON PAYABLES</v>
          </cell>
          <cell r="F4599" t="str">
            <v>Balance Sheet</v>
          </cell>
          <cell r="G4599">
            <v>-8337.57</v>
          </cell>
          <cell r="H4599">
            <v>-6532.8</v>
          </cell>
          <cell r="I4599">
            <v>-0.02</v>
          </cell>
          <cell r="J4599">
            <v>-0.02</v>
          </cell>
          <cell r="K4599">
            <v>-0.02</v>
          </cell>
          <cell r="L4599">
            <v>-0.02</v>
          </cell>
          <cell r="M4599">
            <v>-0.02</v>
          </cell>
          <cell r="N4599">
            <v>-0.02</v>
          </cell>
          <cell r="O4599">
            <v>-0.02</v>
          </cell>
          <cell r="P4599">
            <v>-0.02</v>
          </cell>
          <cell r="Q4599">
            <v>-0.02</v>
          </cell>
          <cell r="R4599">
            <v>-0.02</v>
          </cell>
          <cell r="S4599">
            <v>-14870.570000000003</v>
          </cell>
          <cell r="T4599" t="str">
            <v>USD</v>
          </cell>
          <cell r="U4599" t="str">
            <v>LIABILITIES</v>
          </cell>
          <cell r="V4599" t="str">
            <v>CURRENT LIAB</v>
          </cell>
        </row>
        <row r="4600">
          <cell r="C4600" t="str">
            <v>ZH   G576006114USD</v>
          </cell>
          <cell r="D4600" t="str">
            <v>DADAB***</v>
          </cell>
          <cell r="E4600" t="str">
            <v>CON PAYABLES</v>
          </cell>
          <cell r="F4600" t="str">
            <v>Balance Sheet</v>
          </cell>
          <cell r="G4600">
            <v>-55754.39</v>
          </cell>
          <cell r="H4600">
            <v>-28738.959999999999</v>
          </cell>
          <cell r="I4600">
            <v>12689.35</v>
          </cell>
          <cell r="J4600">
            <v>-35237.57</v>
          </cell>
          <cell r="K4600">
            <v>-38611.699999999997</v>
          </cell>
          <cell r="L4600">
            <v>-47615.28</v>
          </cell>
          <cell r="M4600">
            <v>-33729.599999999999</v>
          </cell>
          <cell r="N4600">
            <v>-18887.759999999998</v>
          </cell>
          <cell r="O4600">
            <v>-41178.58</v>
          </cell>
          <cell r="P4600">
            <v>-37635.03</v>
          </cell>
          <cell r="Q4600">
            <v>-80586.09</v>
          </cell>
          <cell r="R4600">
            <v>92377.89</v>
          </cell>
          <cell r="S4600">
            <v>-312907.71999999997</v>
          </cell>
          <cell r="T4600" t="str">
            <v>USD</v>
          </cell>
          <cell r="U4600" t="str">
            <v>LIABILITIES</v>
          </cell>
          <cell r="V4600" t="str">
            <v>CURRENT LIAB</v>
          </cell>
        </row>
        <row r="4601">
          <cell r="C4601" t="str">
            <v>ZH   G576006199USD</v>
          </cell>
          <cell r="D4601" t="str">
            <v>DADAB***</v>
          </cell>
          <cell r="E4601" t="str">
            <v>CON PAYABLES</v>
          </cell>
          <cell r="F4601" t="str">
            <v>Balance Sheet</v>
          </cell>
          <cell r="G4601">
            <v>-7346.28</v>
          </cell>
          <cell r="H4601">
            <v>-7172.4</v>
          </cell>
          <cell r="I4601">
            <v>0</v>
          </cell>
          <cell r="J4601">
            <v>0</v>
          </cell>
          <cell r="K4601">
            <v>0</v>
          </cell>
          <cell r="L4601">
            <v>0</v>
          </cell>
          <cell r="M4601">
            <v>0</v>
          </cell>
          <cell r="N4601">
            <v>0</v>
          </cell>
          <cell r="O4601">
            <v>0</v>
          </cell>
          <cell r="P4601">
            <v>0</v>
          </cell>
          <cell r="Q4601">
            <v>0</v>
          </cell>
          <cell r="R4601">
            <v>0</v>
          </cell>
          <cell r="S4601">
            <v>-14518.68</v>
          </cell>
          <cell r="T4601" t="str">
            <v>USD</v>
          </cell>
          <cell r="U4601" t="str">
            <v>LIABILITIES</v>
          </cell>
          <cell r="V4601" t="str">
            <v>CURRENT LIAB</v>
          </cell>
        </row>
        <row r="4602">
          <cell r="C4602" t="str">
            <v>ZH   G57600FM14USD</v>
          </cell>
          <cell r="D4602" t="str">
            <v>DADAB***</v>
          </cell>
          <cell r="E4602" t="str">
            <v>CON PAYABLES</v>
          </cell>
          <cell r="F4602" t="str">
            <v>Balance Sheet</v>
          </cell>
          <cell r="G4602">
            <v>-0.01</v>
          </cell>
          <cell r="H4602">
            <v>-0.01</v>
          </cell>
          <cell r="I4602">
            <v>-0.01</v>
          </cell>
          <cell r="J4602">
            <v>-0.01</v>
          </cell>
          <cell r="K4602">
            <v>-0.01</v>
          </cell>
          <cell r="L4602">
            <v>-0.01</v>
          </cell>
          <cell r="M4602">
            <v>-0.01</v>
          </cell>
          <cell r="N4602">
            <v>-0.01</v>
          </cell>
          <cell r="O4602">
            <v>-0.01</v>
          </cell>
          <cell r="P4602">
            <v>-0.01</v>
          </cell>
          <cell r="Q4602">
            <v>-0.01</v>
          </cell>
          <cell r="R4602">
            <v>-0.01</v>
          </cell>
          <cell r="S4602">
            <v>-0.11999999999999998</v>
          </cell>
          <cell r="T4602" t="str">
            <v>USD</v>
          </cell>
          <cell r="U4602" t="str">
            <v>LIABILITIES</v>
          </cell>
          <cell r="V4602" t="str">
            <v>CURRENT LIAB</v>
          </cell>
        </row>
        <row r="4603">
          <cell r="C4603" t="str">
            <v>ZH   G57600J614USD</v>
          </cell>
          <cell r="D4603" t="str">
            <v>DADE****</v>
          </cell>
          <cell r="E4603" t="str">
            <v>CON PAYABLES</v>
          </cell>
          <cell r="F4603" t="str">
            <v>Balance Sheet</v>
          </cell>
          <cell r="G4603">
            <v>-15856.06</v>
          </cell>
          <cell r="H4603">
            <v>-17812.14</v>
          </cell>
          <cell r="I4603">
            <v>7366.92</v>
          </cell>
          <cell r="J4603">
            <v>-18585.560000000001</v>
          </cell>
          <cell r="K4603">
            <v>-34111.33</v>
          </cell>
          <cell r="L4603">
            <v>12416.46</v>
          </cell>
          <cell r="M4603">
            <v>-21173.87</v>
          </cell>
          <cell r="N4603">
            <v>-15777.15</v>
          </cell>
          <cell r="O4603">
            <v>-17503.060000000001</v>
          </cell>
          <cell r="P4603">
            <v>-19819.34</v>
          </cell>
          <cell r="Q4603">
            <v>-120731.56</v>
          </cell>
          <cell r="R4603">
            <v>0.11</v>
          </cell>
          <cell r="S4603">
            <v>-261586.58</v>
          </cell>
          <cell r="T4603" t="str">
            <v>USD</v>
          </cell>
          <cell r="U4603" t="str">
            <v>LIABILITIES</v>
          </cell>
          <cell r="V4603" t="str">
            <v>CURRENT LIAB</v>
          </cell>
        </row>
        <row r="4604">
          <cell r="C4604" t="str">
            <v>ZH   G57600S301USD</v>
          </cell>
          <cell r="D4604" t="str">
            <v>DADAB***</v>
          </cell>
          <cell r="E4604" t="str">
            <v>CON PAYABLES</v>
          </cell>
          <cell r="F4604" t="str">
            <v>Balance Sheet</v>
          </cell>
          <cell r="G4604">
            <v>-3488.29</v>
          </cell>
          <cell r="H4604">
            <v>-3405.73</v>
          </cell>
          <cell r="I4604">
            <v>-3441.96</v>
          </cell>
          <cell r="J4604">
            <v>-3615.32</v>
          </cell>
          <cell r="K4604">
            <v>-3930.87</v>
          </cell>
          <cell r="L4604">
            <v>-3735.47</v>
          </cell>
          <cell r="M4604">
            <v>-3983.72</v>
          </cell>
          <cell r="N4604">
            <v>-3896.5</v>
          </cell>
          <cell r="O4604">
            <v>0</v>
          </cell>
          <cell r="P4604">
            <v>0</v>
          </cell>
          <cell r="Q4604">
            <v>0</v>
          </cell>
          <cell r="R4604">
            <v>0</v>
          </cell>
          <cell r="S4604">
            <v>-29497.86</v>
          </cell>
          <cell r="T4604" t="str">
            <v>USD</v>
          </cell>
          <cell r="U4604" t="str">
            <v>LIABILITIES</v>
          </cell>
          <cell r="V4604" t="str">
            <v>CURRENT LIAB</v>
          </cell>
        </row>
        <row r="4605">
          <cell r="C4605" t="str">
            <v>ZH   G57600S399USD</v>
          </cell>
          <cell r="D4605" t="str">
            <v>DADAB***</v>
          </cell>
          <cell r="E4605" t="str">
            <v>CON PAYABLES</v>
          </cell>
          <cell r="F4605" t="str">
            <v>Balance Sheet</v>
          </cell>
          <cell r="G4605">
            <v>-825.33</v>
          </cell>
          <cell r="H4605">
            <v>-907.89</v>
          </cell>
          <cell r="I4605">
            <v>-871.66</v>
          </cell>
          <cell r="J4605">
            <v>-915.56</v>
          </cell>
          <cell r="K4605">
            <v>-382.74</v>
          </cell>
          <cell r="L4605">
            <v>-578.15</v>
          </cell>
          <cell r="M4605">
            <v>-329.9</v>
          </cell>
          <cell r="N4605">
            <v>-417.11</v>
          </cell>
          <cell r="O4605">
            <v>0.02</v>
          </cell>
          <cell r="P4605">
            <v>0.02</v>
          </cell>
          <cell r="Q4605">
            <v>0.02</v>
          </cell>
          <cell r="R4605">
            <v>0.02</v>
          </cell>
          <cell r="S4605">
            <v>-5228.2599999999975</v>
          </cell>
          <cell r="T4605" t="str">
            <v>USD</v>
          </cell>
          <cell r="U4605" t="str">
            <v>LIABILITIES</v>
          </cell>
          <cell r="V4605" t="str">
            <v>CURRENT LIAB</v>
          </cell>
        </row>
        <row r="4606">
          <cell r="C4606" t="str">
            <v>ZH   G576200101USD</v>
          </cell>
          <cell r="D4606" t="str">
            <v>DADM****</v>
          </cell>
          <cell r="E4606" t="str">
            <v>CON PAYABLES</v>
          </cell>
          <cell r="F4606" t="str">
            <v>Balance Sheet</v>
          </cell>
          <cell r="G4606">
            <v>-15109.99</v>
          </cell>
          <cell r="H4606">
            <v>24504.49</v>
          </cell>
          <cell r="I4606">
            <v>3619.85</v>
          </cell>
          <cell r="J4606">
            <v>4132.49</v>
          </cell>
          <cell r="K4606">
            <v>4712.45</v>
          </cell>
          <cell r="L4606">
            <v>-182.55</v>
          </cell>
          <cell r="M4606">
            <v>97.82</v>
          </cell>
          <cell r="N4606">
            <v>-880.29</v>
          </cell>
          <cell r="O4606">
            <v>-211.91</v>
          </cell>
          <cell r="P4606">
            <v>-131.75</v>
          </cell>
          <cell r="Q4606">
            <v>-138.56</v>
          </cell>
          <cell r="R4606">
            <v>-3555.38</v>
          </cell>
          <cell r="S4606">
            <v>16856.670000000002</v>
          </cell>
          <cell r="T4606" t="str">
            <v>USD</v>
          </cell>
          <cell r="U4606" t="str">
            <v>LIABILITIES</v>
          </cell>
          <cell r="V4606" t="str">
            <v>CURRENT LIAB</v>
          </cell>
        </row>
        <row r="4607">
          <cell r="C4607" t="str">
            <v>ZH   G576200102USD</v>
          </cell>
          <cell r="D4607" t="str">
            <v>DADM****</v>
          </cell>
          <cell r="E4607" t="str">
            <v>CON PAYABLES</v>
          </cell>
          <cell r="F4607" t="str">
            <v>Balance Sheet</v>
          </cell>
          <cell r="G4607">
            <v>0.01</v>
          </cell>
          <cell r="H4607">
            <v>0.01</v>
          </cell>
          <cell r="I4607">
            <v>0.01</v>
          </cell>
          <cell r="J4607">
            <v>0.01</v>
          </cell>
          <cell r="K4607">
            <v>0.01</v>
          </cell>
          <cell r="L4607">
            <v>0.01</v>
          </cell>
          <cell r="M4607">
            <v>0.01</v>
          </cell>
          <cell r="N4607">
            <v>0.01</v>
          </cell>
          <cell r="O4607">
            <v>0.01</v>
          </cell>
          <cell r="P4607">
            <v>0.01</v>
          </cell>
          <cell r="Q4607">
            <v>0.01</v>
          </cell>
          <cell r="R4607">
            <v>0.01</v>
          </cell>
          <cell r="S4607">
            <v>0.11999999999999998</v>
          </cell>
          <cell r="T4607" t="str">
            <v>USD</v>
          </cell>
          <cell r="U4607" t="str">
            <v>LIABILITIES</v>
          </cell>
          <cell r="V4607" t="str">
            <v>CURRENT LIAB</v>
          </cell>
        </row>
        <row r="4608">
          <cell r="C4608" t="str">
            <v>ZH   G576200103USD</v>
          </cell>
          <cell r="D4608" t="str">
            <v>DADM****</v>
          </cell>
          <cell r="E4608" t="str">
            <v>CON PAYABLES</v>
          </cell>
          <cell r="F4608" t="str">
            <v>Balance Sheet</v>
          </cell>
          <cell r="G4608">
            <v>4897.46</v>
          </cell>
          <cell r="H4608">
            <v>4897.46</v>
          </cell>
          <cell r="I4608">
            <v>4897.46</v>
          </cell>
          <cell r="J4608">
            <v>4897.46</v>
          </cell>
          <cell r="K4608">
            <v>4897.46</v>
          </cell>
          <cell r="L4608">
            <v>4897.46</v>
          </cell>
          <cell r="M4608">
            <v>4897.46</v>
          </cell>
          <cell r="N4608">
            <v>4897.46</v>
          </cell>
          <cell r="O4608">
            <v>4897.46</v>
          </cell>
          <cell r="P4608">
            <v>4897.46</v>
          </cell>
          <cell r="Q4608">
            <v>4897.46</v>
          </cell>
          <cell r="R4608">
            <v>4897.46</v>
          </cell>
          <cell r="S4608">
            <v>58769.52</v>
          </cell>
          <cell r="T4608" t="str">
            <v>USD</v>
          </cell>
          <cell r="U4608" t="str">
            <v>LIABILITIES</v>
          </cell>
          <cell r="V4608" t="str">
            <v>CURRENT LIAB</v>
          </cell>
        </row>
        <row r="4609">
          <cell r="C4609" t="str">
            <v>ZH   G576200114USD</v>
          </cell>
          <cell r="D4609" t="str">
            <v>DADM****</v>
          </cell>
          <cell r="E4609" t="str">
            <v>CON PAYABLES</v>
          </cell>
          <cell r="F4609" t="str">
            <v>Balance Sheet</v>
          </cell>
          <cell r="G4609">
            <v>-660.79</v>
          </cell>
          <cell r="H4609">
            <v>-645.15</v>
          </cell>
          <cell r="I4609">
            <v>-652.01</v>
          </cell>
          <cell r="J4609">
            <v>-684.85</v>
          </cell>
          <cell r="K4609">
            <v>-744.62</v>
          </cell>
          <cell r="L4609">
            <v>0.02</v>
          </cell>
          <cell r="M4609">
            <v>0.02</v>
          </cell>
          <cell r="N4609">
            <v>0.02</v>
          </cell>
          <cell r="O4609">
            <v>0.02</v>
          </cell>
          <cell r="P4609">
            <v>0.02</v>
          </cell>
          <cell r="Q4609">
            <v>0.02</v>
          </cell>
          <cell r="R4609">
            <v>0.02</v>
          </cell>
          <cell r="S4609">
            <v>-3387.28</v>
          </cell>
          <cell r="T4609" t="str">
            <v>USD</v>
          </cell>
          <cell r="U4609" t="str">
            <v>LIABILITIES</v>
          </cell>
          <cell r="V4609" t="str">
            <v>CURRENT LIAB</v>
          </cell>
        </row>
        <row r="4610">
          <cell r="C4610" t="str">
            <v>ZH   G576200122USD</v>
          </cell>
          <cell r="D4610" t="str">
            <v>DADM****</v>
          </cell>
          <cell r="E4610" t="str">
            <v>CON PAYABLES</v>
          </cell>
          <cell r="F4610" t="str">
            <v>Balance Sheet</v>
          </cell>
          <cell r="G4610">
            <v>-737.43</v>
          </cell>
          <cell r="H4610">
            <v>-719.98</v>
          </cell>
          <cell r="I4610">
            <v>-727.64</v>
          </cell>
          <cell r="J4610">
            <v>-764.29</v>
          </cell>
          <cell r="K4610">
            <v>-830.99</v>
          </cell>
          <cell r="L4610">
            <v>-0.04</v>
          </cell>
          <cell r="M4610">
            <v>-0.04</v>
          </cell>
          <cell r="N4610">
            <v>-0.04</v>
          </cell>
          <cell r="O4610">
            <v>-0.04</v>
          </cell>
          <cell r="P4610">
            <v>-0.04</v>
          </cell>
          <cell r="Q4610">
            <v>-0.04</v>
          </cell>
          <cell r="R4610">
            <v>-0.04</v>
          </cell>
          <cell r="S4610">
            <v>-3780.6099999999997</v>
          </cell>
          <cell r="T4610" t="str">
            <v>USD</v>
          </cell>
          <cell r="U4610" t="str">
            <v>LIABILITIES</v>
          </cell>
          <cell r="V4610" t="str">
            <v>CURRENT LIAB</v>
          </cell>
        </row>
        <row r="4611">
          <cell r="C4611" t="str">
            <v>ZH   G576200199USD</v>
          </cell>
          <cell r="D4611" t="str">
            <v>DADM****</v>
          </cell>
          <cell r="E4611" t="str">
            <v>CON PAYABLES</v>
          </cell>
          <cell r="F4611" t="str">
            <v>Balance Sheet</v>
          </cell>
          <cell r="G4611">
            <v>1866.39</v>
          </cell>
          <cell r="H4611">
            <v>1841.77</v>
          </cell>
          <cell r="I4611">
            <v>-3783.99</v>
          </cell>
          <cell r="J4611">
            <v>-3931.29</v>
          </cell>
          <cell r="K4611">
            <v>-4142.26</v>
          </cell>
          <cell r="L4611">
            <v>782.62</v>
          </cell>
          <cell r="M4611">
            <v>826.01</v>
          </cell>
          <cell r="N4611">
            <v>721.3</v>
          </cell>
          <cell r="O4611">
            <v>769.78</v>
          </cell>
          <cell r="P4611">
            <v>807.51</v>
          </cell>
          <cell r="Q4611">
            <v>808.4</v>
          </cell>
          <cell r="R4611">
            <v>609.87</v>
          </cell>
          <cell r="S4611">
            <v>-2823.89</v>
          </cell>
          <cell r="T4611" t="str">
            <v>USD</v>
          </cell>
          <cell r="U4611" t="str">
            <v>LIABILITIES</v>
          </cell>
          <cell r="V4611" t="str">
            <v>CURRENT LIAB</v>
          </cell>
        </row>
        <row r="4612">
          <cell r="C4612" t="str">
            <v>ZH   G576206101USD</v>
          </cell>
          <cell r="D4612" t="str">
            <v>DADM****</v>
          </cell>
          <cell r="E4612" t="str">
            <v>CON PAYABLES</v>
          </cell>
          <cell r="F4612" t="str">
            <v>Balance Sheet</v>
          </cell>
          <cell r="G4612">
            <v>26508.85</v>
          </cell>
          <cell r="H4612">
            <v>39860.15</v>
          </cell>
          <cell r="I4612">
            <v>-6024.04</v>
          </cell>
          <cell r="J4612">
            <v>-34.89</v>
          </cell>
          <cell r="K4612">
            <v>11847.1</v>
          </cell>
          <cell r="L4612">
            <v>2200.2199999999998</v>
          </cell>
          <cell r="M4612">
            <v>612.46</v>
          </cell>
          <cell r="N4612">
            <v>-6633.79</v>
          </cell>
          <cell r="O4612">
            <v>0.04</v>
          </cell>
          <cell r="P4612">
            <v>0.09</v>
          </cell>
          <cell r="Q4612">
            <v>2248.17</v>
          </cell>
          <cell r="R4612">
            <v>1767.87</v>
          </cell>
          <cell r="S4612">
            <v>72352.23</v>
          </cell>
          <cell r="T4612" t="str">
            <v>USD</v>
          </cell>
          <cell r="U4612" t="str">
            <v>LIABILITIES</v>
          </cell>
          <cell r="V4612" t="str">
            <v>CURRENT LIAB</v>
          </cell>
        </row>
        <row r="4613">
          <cell r="C4613" t="str">
            <v>ZH   G576206114USD</v>
          </cell>
          <cell r="D4613" t="str">
            <v>DADM****</v>
          </cell>
          <cell r="E4613" t="str">
            <v>CON PAYABLES</v>
          </cell>
          <cell r="F4613" t="str">
            <v>Balance Sheet</v>
          </cell>
          <cell r="G4613">
            <v>362.4</v>
          </cell>
          <cell r="H4613">
            <v>353.82</v>
          </cell>
          <cell r="I4613">
            <v>-0.01</v>
          </cell>
          <cell r="J4613">
            <v>-0.01</v>
          </cell>
          <cell r="K4613">
            <v>-788.38</v>
          </cell>
          <cell r="L4613">
            <v>0</v>
          </cell>
          <cell r="M4613">
            <v>0</v>
          </cell>
          <cell r="N4613">
            <v>0</v>
          </cell>
          <cell r="O4613">
            <v>0</v>
          </cell>
          <cell r="P4613">
            <v>0</v>
          </cell>
          <cell r="Q4613">
            <v>0</v>
          </cell>
          <cell r="R4613">
            <v>0</v>
          </cell>
          <cell r="S4613">
            <v>-72.17999999999995</v>
          </cell>
          <cell r="T4613" t="str">
            <v>USD</v>
          </cell>
          <cell r="U4613" t="str">
            <v>LIABILITIES</v>
          </cell>
          <cell r="V4613" t="str">
            <v>CURRENT LIAB</v>
          </cell>
        </row>
        <row r="4614">
          <cell r="C4614" t="str">
            <v>ZH   G576206122USD</v>
          </cell>
          <cell r="D4614" t="str">
            <v>DADM****</v>
          </cell>
          <cell r="E4614" t="str">
            <v>CON PAYABLES</v>
          </cell>
          <cell r="F4614" t="str">
            <v>Balance Sheet</v>
          </cell>
          <cell r="G4614">
            <v>34320.15</v>
          </cell>
          <cell r="H4614">
            <v>33507.85</v>
          </cell>
          <cell r="I4614">
            <v>20622.05</v>
          </cell>
          <cell r="J4614">
            <v>21660.74</v>
          </cell>
          <cell r="K4614">
            <v>-2.71</v>
          </cell>
          <cell r="L4614">
            <v>0.02</v>
          </cell>
          <cell r="M4614">
            <v>0.02</v>
          </cell>
          <cell r="N4614">
            <v>0.02</v>
          </cell>
          <cell r="O4614">
            <v>0.02</v>
          </cell>
          <cell r="P4614">
            <v>0.02</v>
          </cell>
          <cell r="Q4614">
            <v>0.02</v>
          </cell>
          <cell r="R4614">
            <v>0.02</v>
          </cell>
          <cell r="S4614">
            <v>110108.22000000003</v>
          </cell>
          <cell r="T4614" t="str">
            <v>USD</v>
          </cell>
          <cell r="U4614" t="str">
            <v>LIABILITIES</v>
          </cell>
          <cell r="V4614" t="str">
            <v>CURRENT LIAB</v>
          </cell>
        </row>
        <row r="4615">
          <cell r="C4615" t="str">
            <v>ZH   G576206199USD</v>
          </cell>
          <cell r="D4615" t="str">
            <v>DADM****</v>
          </cell>
          <cell r="E4615" t="str">
            <v>CON PAYABLES</v>
          </cell>
          <cell r="F4615" t="str">
            <v>Balance Sheet</v>
          </cell>
          <cell r="G4615">
            <v>2337.86</v>
          </cell>
          <cell r="H4615">
            <v>2341.42</v>
          </cell>
          <cell r="I4615">
            <v>-6458.39</v>
          </cell>
          <cell r="J4615">
            <v>-4964.41</v>
          </cell>
          <cell r="K4615">
            <v>1028.3800000000001</v>
          </cell>
          <cell r="L4615">
            <v>-1045.29</v>
          </cell>
          <cell r="M4615">
            <v>50.76</v>
          </cell>
          <cell r="N4615">
            <v>-710.12</v>
          </cell>
          <cell r="O4615">
            <v>0.04</v>
          </cell>
          <cell r="P4615">
            <v>0.05</v>
          </cell>
          <cell r="Q4615">
            <v>0.04</v>
          </cell>
          <cell r="R4615">
            <v>0.04</v>
          </cell>
          <cell r="S4615">
            <v>-7419.619999999999</v>
          </cell>
          <cell r="T4615" t="str">
            <v>USD</v>
          </cell>
          <cell r="U4615" t="str">
            <v>LIABILITIES</v>
          </cell>
          <cell r="V4615" t="str">
            <v>CURRENT LIAB</v>
          </cell>
        </row>
        <row r="4616">
          <cell r="C4616" t="str">
            <v>ZH   G576500101USD</v>
          </cell>
          <cell r="D4616" t="str">
            <v>DADAB***</v>
          </cell>
          <cell r="E4616" t="str">
            <v>CON PAYABLES</v>
          </cell>
          <cell r="F4616" t="str">
            <v>Balance Sheet</v>
          </cell>
          <cell r="G4616">
            <v>-5190.3999999999996</v>
          </cell>
          <cell r="H4616">
            <v>-13989.92</v>
          </cell>
          <cell r="I4616">
            <v>17942.919999999998</v>
          </cell>
          <cell r="J4616">
            <v>-3500.6</v>
          </cell>
          <cell r="K4616">
            <v>-3441.62</v>
          </cell>
          <cell r="L4616">
            <v>-0.01</v>
          </cell>
          <cell r="M4616">
            <v>2871.21</v>
          </cell>
          <cell r="N4616">
            <v>-206.09</v>
          </cell>
          <cell r="O4616">
            <v>-930.65</v>
          </cell>
          <cell r="P4616">
            <v>-233.22</v>
          </cell>
          <cell r="Q4616">
            <v>-238.28</v>
          </cell>
          <cell r="R4616">
            <v>-240.02</v>
          </cell>
          <cell r="S4616">
            <v>-7156.6800000000021</v>
          </cell>
          <cell r="T4616" t="str">
            <v>USD</v>
          </cell>
          <cell r="U4616" t="str">
            <v>LIABILITIES</v>
          </cell>
          <cell r="V4616" t="str">
            <v>CURRENT LIAB</v>
          </cell>
        </row>
        <row r="4617">
          <cell r="C4617" t="str">
            <v>ZH   G576500199USD</v>
          </cell>
          <cell r="D4617" t="str">
            <v>DADAB***</v>
          </cell>
          <cell r="E4617" t="str">
            <v>CON PAYABLES</v>
          </cell>
          <cell r="F4617" t="str">
            <v>Balance Sheet</v>
          </cell>
          <cell r="G4617">
            <v>-1228.02</v>
          </cell>
          <cell r="H4617">
            <v>6.52</v>
          </cell>
          <cell r="I4617">
            <v>8749.15</v>
          </cell>
          <cell r="J4617">
            <v>3703.44</v>
          </cell>
          <cell r="K4617">
            <v>4097.08</v>
          </cell>
          <cell r="L4617">
            <v>0.01</v>
          </cell>
          <cell r="M4617">
            <v>237.8</v>
          </cell>
          <cell r="N4617">
            <v>-22.04</v>
          </cell>
          <cell r="O4617">
            <v>-69.34</v>
          </cell>
          <cell r="P4617">
            <v>-18.78</v>
          </cell>
          <cell r="Q4617">
            <v>-19.18</v>
          </cell>
          <cell r="R4617">
            <v>-19.170000000000002</v>
          </cell>
          <cell r="S4617">
            <v>15417.469999999998</v>
          </cell>
          <cell r="T4617" t="str">
            <v>USD</v>
          </cell>
          <cell r="U4617" t="str">
            <v>LIABILITIES</v>
          </cell>
          <cell r="V4617" t="str">
            <v>CURRENT LIAB</v>
          </cell>
        </row>
        <row r="4618">
          <cell r="C4618" t="str">
            <v>ZH   G576506101USD</v>
          </cell>
          <cell r="D4618" t="str">
            <v>DADAB***</v>
          </cell>
          <cell r="E4618" t="str">
            <v>CON PAYABLES</v>
          </cell>
          <cell r="F4618" t="str">
            <v>Balance Sheet</v>
          </cell>
          <cell r="G4618">
            <v>11153.87</v>
          </cell>
          <cell r="H4618">
            <v>1771.35</v>
          </cell>
          <cell r="I4618">
            <v>-7672.72</v>
          </cell>
          <cell r="J4618">
            <v>-12959.08</v>
          </cell>
          <cell r="K4618">
            <v>-7507.5</v>
          </cell>
          <cell r="L4618">
            <v>-6772.55</v>
          </cell>
          <cell r="M4618">
            <v>-16017.15</v>
          </cell>
          <cell r="N4618">
            <v>-6396.25</v>
          </cell>
          <cell r="O4618">
            <v>-12897.01</v>
          </cell>
          <cell r="P4618">
            <v>-5992.04</v>
          </cell>
          <cell r="Q4618">
            <v>-11266.65</v>
          </cell>
          <cell r="R4618">
            <v>-12345.39</v>
          </cell>
          <cell r="S4618">
            <v>-86901.119999999995</v>
          </cell>
          <cell r="T4618" t="str">
            <v>USD</v>
          </cell>
          <cell r="U4618" t="str">
            <v>LIABILITIES</v>
          </cell>
          <cell r="V4618" t="str">
            <v>CURRENT LIAB</v>
          </cell>
        </row>
        <row r="4619">
          <cell r="C4619" t="str">
            <v>ZH   G576506199USD</v>
          </cell>
          <cell r="D4619" t="str">
            <v>DADAB***</v>
          </cell>
          <cell r="E4619" t="str">
            <v>CON PAYABLES</v>
          </cell>
          <cell r="F4619" t="str">
            <v>Balance Sheet</v>
          </cell>
          <cell r="G4619">
            <v>8369.27</v>
          </cell>
          <cell r="H4619">
            <v>5976.79</v>
          </cell>
          <cell r="I4619">
            <v>-3805.18</v>
          </cell>
          <cell r="J4619">
            <v>-3778.23</v>
          </cell>
          <cell r="K4619">
            <v>-2725.29</v>
          </cell>
          <cell r="L4619">
            <v>-2069.96</v>
          </cell>
          <cell r="M4619">
            <v>-1873.14</v>
          </cell>
          <cell r="N4619">
            <v>-1391.43</v>
          </cell>
          <cell r="O4619">
            <v>-1453.21</v>
          </cell>
          <cell r="P4619">
            <v>-1014.78</v>
          </cell>
          <cell r="Q4619">
            <v>38131.03</v>
          </cell>
          <cell r="R4619">
            <v>42119.33</v>
          </cell>
          <cell r="S4619">
            <v>76485.200000000012</v>
          </cell>
          <cell r="T4619" t="str">
            <v>USD</v>
          </cell>
          <cell r="U4619" t="str">
            <v>LIABILITIES</v>
          </cell>
          <cell r="V4619" t="str">
            <v>CURRENT LIAB</v>
          </cell>
        </row>
        <row r="4620">
          <cell r="C4620" t="str">
            <v>ZH   G57650FM01USD</v>
          </cell>
          <cell r="D4620" t="str">
            <v>DADAB***</v>
          </cell>
          <cell r="E4620" t="str">
            <v>CON PAYABLES</v>
          </cell>
          <cell r="F4620" t="str">
            <v>Balance Sheet</v>
          </cell>
          <cell r="G4620">
            <v>-0.01</v>
          </cell>
          <cell r="H4620">
            <v>-0.01</v>
          </cell>
          <cell r="I4620">
            <v>-0.01</v>
          </cell>
          <cell r="J4620">
            <v>-0.01</v>
          </cell>
          <cell r="K4620">
            <v>-0.01</v>
          </cell>
          <cell r="L4620">
            <v>-0.01</v>
          </cell>
          <cell r="M4620">
            <v>-0.01</v>
          </cell>
          <cell r="N4620">
            <v>-0.01</v>
          </cell>
          <cell r="O4620">
            <v>-0.01</v>
          </cell>
          <cell r="P4620">
            <v>-0.01</v>
          </cell>
          <cell r="Q4620">
            <v>-0.01</v>
          </cell>
          <cell r="R4620">
            <v>-0.01</v>
          </cell>
          <cell r="S4620">
            <v>-0.11999999999999998</v>
          </cell>
          <cell r="T4620" t="str">
            <v>USD</v>
          </cell>
          <cell r="U4620" t="str">
            <v>LIABILITIES</v>
          </cell>
          <cell r="V4620" t="str">
            <v>CURRENT LIAB</v>
          </cell>
        </row>
        <row r="4621">
          <cell r="C4621" t="str">
            <v>ZH   G57650FM99USD</v>
          </cell>
          <cell r="D4621" t="str">
            <v>DADAB***</v>
          </cell>
          <cell r="E4621" t="str">
            <v>CON PAYABLES</v>
          </cell>
          <cell r="F4621" t="str">
            <v>Balance Sheet</v>
          </cell>
          <cell r="G4621">
            <v>0.01</v>
          </cell>
          <cell r="H4621">
            <v>0.01</v>
          </cell>
          <cell r="I4621">
            <v>0.01</v>
          </cell>
          <cell r="J4621">
            <v>0.01</v>
          </cell>
          <cell r="K4621">
            <v>0.01</v>
          </cell>
          <cell r="L4621">
            <v>0.01</v>
          </cell>
          <cell r="M4621">
            <v>0.01</v>
          </cell>
          <cell r="N4621">
            <v>0.01</v>
          </cell>
          <cell r="O4621">
            <v>0.01</v>
          </cell>
          <cell r="P4621">
            <v>0.01</v>
          </cell>
          <cell r="Q4621">
            <v>0.01</v>
          </cell>
          <cell r="R4621">
            <v>0.01</v>
          </cell>
          <cell r="S4621">
            <v>0.11999999999999998</v>
          </cell>
          <cell r="T4621" t="str">
            <v>USD</v>
          </cell>
          <cell r="U4621" t="str">
            <v>LIABILITIES</v>
          </cell>
          <cell r="V4621" t="str">
            <v>CURRENT LIAB</v>
          </cell>
        </row>
        <row r="4622">
          <cell r="C4622" t="str">
            <v>ZH   G57650S301USD</v>
          </cell>
          <cell r="D4622" t="str">
            <v>DADAB***</v>
          </cell>
          <cell r="E4622" t="str">
            <v>CON PAYABLES</v>
          </cell>
          <cell r="F4622" t="str">
            <v>Balance Sheet</v>
          </cell>
          <cell r="G4622">
            <v>3663.26</v>
          </cell>
          <cell r="H4622">
            <v>3576.56</v>
          </cell>
          <cell r="I4622">
            <v>3614.61</v>
          </cell>
          <cell r="J4622">
            <v>3796.67</v>
          </cell>
          <cell r="K4622">
            <v>4128.03</v>
          </cell>
          <cell r="L4622">
            <v>950.16</v>
          </cell>
          <cell r="M4622">
            <v>1013.31</v>
          </cell>
          <cell r="N4622">
            <v>2286.94</v>
          </cell>
          <cell r="O4622">
            <v>88.78</v>
          </cell>
          <cell r="P4622">
            <v>142.21</v>
          </cell>
          <cell r="Q4622">
            <v>145.29</v>
          </cell>
          <cell r="R4622">
            <v>146.35</v>
          </cell>
          <cell r="S4622">
            <v>23552.17</v>
          </cell>
          <cell r="T4622" t="str">
            <v>USD</v>
          </cell>
          <cell r="U4622" t="str">
            <v>LIABILITIES</v>
          </cell>
          <cell r="V4622" t="str">
            <v>CURRENT LIAB</v>
          </cell>
        </row>
        <row r="4623">
          <cell r="C4623" t="str">
            <v>ZH   G57650S399USD</v>
          </cell>
          <cell r="D4623" t="str">
            <v>DADAB***</v>
          </cell>
          <cell r="E4623" t="str">
            <v>CON PAYABLES</v>
          </cell>
          <cell r="F4623" t="str">
            <v>Balance Sheet</v>
          </cell>
          <cell r="G4623">
            <v>0</v>
          </cell>
          <cell r="H4623">
            <v>0</v>
          </cell>
          <cell r="I4623">
            <v>0</v>
          </cell>
          <cell r="J4623">
            <v>0</v>
          </cell>
          <cell r="K4623">
            <v>0</v>
          </cell>
          <cell r="L4623">
            <v>-289.45</v>
          </cell>
          <cell r="M4623">
            <v>-308.69</v>
          </cell>
          <cell r="N4623">
            <v>-194.62</v>
          </cell>
          <cell r="O4623">
            <v>6.61</v>
          </cell>
          <cell r="P4623">
            <v>11.45</v>
          </cell>
          <cell r="Q4623">
            <v>11.7</v>
          </cell>
          <cell r="R4623">
            <v>11.79</v>
          </cell>
          <cell r="S4623">
            <v>-751.20999999999992</v>
          </cell>
          <cell r="T4623" t="str">
            <v>USD</v>
          </cell>
          <cell r="U4623" t="str">
            <v>LIABILITIES</v>
          </cell>
          <cell r="V4623" t="str">
            <v>CURRENT LIAB</v>
          </cell>
        </row>
        <row r="4624">
          <cell r="C4624" t="str">
            <v>ZH   G5770002USD</v>
          </cell>
          <cell r="D4624" t="str">
            <v>DAFC****</v>
          </cell>
          <cell r="E4624" t="str">
            <v>OTHER</v>
          </cell>
          <cell r="F4624" t="str">
            <v>Balance Sheet</v>
          </cell>
          <cell r="G4624">
            <v>77045.259999999995</v>
          </cell>
          <cell r="H4624">
            <v>86235.65</v>
          </cell>
          <cell r="I4624">
            <v>104090.79</v>
          </cell>
          <cell r="J4624">
            <v>123160.08</v>
          </cell>
          <cell r="K4624">
            <v>145561.75</v>
          </cell>
          <cell r="L4624">
            <v>152475.70000000001</v>
          </cell>
          <cell r="M4624">
            <v>146657.79</v>
          </cell>
          <cell r="N4624">
            <v>138537.35999999999</v>
          </cell>
          <cell r="O4624">
            <v>136046.59</v>
          </cell>
          <cell r="P4624">
            <v>130673.54</v>
          </cell>
          <cell r="Q4624">
            <v>126675.06</v>
          </cell>
          <cell r="R4624">
            <v>57116.63</v>
          </cell>
          <cell r="S4624">
            <v>1424276.2</v>
          </cell>
          <cell r="T4624" t="str">
            <v>USD</v>
          </cell>
          <cell r="U4624" t="str">
            <v>LIABILITIES</v>
          </cell>
          <cell r="V4624" t="str">
            <v>CURRENT LIAB</v>
          </cell>
        </row>
        <row r="4625">
          <cell r="C4625" t="str">
            <v>ZH   G5770006USD</v>
          </cell>
          <cell r="D4625" t="str">
            <v>DAFC****</v>
          </cell>
          <cell r="E4625" t="str">
            <v>OTHER</v>
          </cell>
          <cell r="F4625" t="str">
            <v>Balance Sheet</v>
          </cell>
          <cell r="G4625">
            <v>5122.1099999999997</v>
          </cell>
          <cell r="H4625">
            <v>1315.35</v>
          </cell>
          <cell r="I4625">
            <v>1316.58</v>
          </cell>
          <cell r="J4625">
            <v>-1164.99</v>
          </cell>
          <cell r="K4625">
            <v>-6198.47</v>
          </cell>
          <cell r="L4625">
            <v>-8610.35</v>
          </cell>
          <cell r="M4625">
            <v>18402.88</v>
          </cell>
          <cell r="N4625">
            <v>-13.96</v>
          </cell>
          <cell r="O4625">
            <v>-14.38</v>
          </cell>
          <cell r="P4625">
            <v>-14.3</v>
          </cell>
          <cell r="Q4625">
            <v>-14.61</v>
          </cell>
          <cell r="R4625">
            <v>-14.72</v>
          </cell>
          <cell r="S4625">
            <v>10111.140000000003</v>
          </cell>
          <cell r="T4625" t="str">
            <v>USD</v>
          </cell>
          <cell r="U4625" t="str">
            <v>LIABILITIES</v>
          </cell>
          <cell r="V4625" t="str">
            <v>CURRENT LIAB</v>
          </cell>
        </row>
        <row r="4626">
          <cell r="C4626" t="str">
            <v>ZH   H0861USD</v>
          </cell>
          <cell r="D4626" t="str">
            <v>EBCB****</v>
          </cell>
          <cell r="E4626" t="str">
            <v>STOCK</v>
          </cell>
          <cell r="F4626" t="str">
            <v>Balance Sheet</v>
          </cell>
          <cell r="G4626">
            <v>-670.52</v>
          </cell>
          <cell r="H4626">
            <v>-670.52</v>
          </cell>
          <cell r="I4626">
            <v>-670.52</v>
          </cell>
          <cell r="J4626">
            <v>-670.52</v>
          </cell>
          <cell r="K4626">
            <v>-670.52</v>
          </cell>
          <cell r="L4626">
            <v>-670.52</v>
          </cell>
          <cell r="M4626">
            <v>-670.52</v>
          </cell>
          <cell r="N4626">
            <v>-670.52</v>
          </cell>
          <cell r="O4626">
            <v>-670.52</v>
          </cell>
          <cell r="P4626">
            <v>-670.52</v>
          </cell>
          <cell r="Q4626">
            <v>-670.52</v>
          </cell>
          <cell r="R4626">
            <v>-670.52</v>
          </cell>
          <cell r="S4626">
            <v>-8046.2400000000016</v>
          </cell>
          <cell r="T4626" t="str">
            <v>USD</v>
          </cell>
          <cell r="U4626" t="str">
            <v>EQUITY</v>
          </cell>
          <cell r="V4626" t="str">
            <v>EQUITY</v>
          </cell>
        </row>
        <row r="4627">
          <cell r="C4627" t="str">
            <v>ZH   H0862USD</v>
          </cell>
          <cell r="D4627" t="str">
            <v>EBB*****</v>
          </cell>
          <cell r="E4627" t="str">
            <v>STOCK</v>
          </cell>
          <cell r="F4627" t="str">
            <v>Balance Sheet</v>
          </cell>
          <cell r="G4627">
            <v>-35830.620000000003</v>
          </cell>
          <cell r="H4627">
            <v>-35830.620000000003</v>
          </cell>
          <cell r="I4627">
            <v>-35830.620000000003</v>
          </cell>
          <cell r="J4627">
            <v>-35830.620000000003</v>
          </cell>
          <cell r="K4627">
            <v>-35830.620000000003</v>
          </cell>
          <cell r="L4627">
            <v>-35830.620000000003</v>
          </cell>
          <cell r="M4627">
            <v>-35830.620000000003</v>
          </cell>
          <cell r="N4627">
            <v>-35830.620000000003</v>
          </cell>
          <cell r="O4627">
            <v>-35830.620000000003</v>
          </cell>
          <cell r="P4627">
            <v>-35830.620000000003</v>
          </cell>
          <cell r="Q4627">
            <v>-35830.620000000003</v>
          </cell>
          <cell r="R4627">
            <v>-35830.620000000003</v>
          </cell>
          <cell r="S4627">
            <v>-429967.44</v>
          </cell>
          <cell r="T4627" t="str">
            <v>USD</v>
          </cell>
          <cell r="U4627" t="str">
            <v>EQUITY</v>
          </cell>
          <cell r="V4627" t="str">
            <v>EQUITY</v>
          </cell>
        </row>
        <row r="4628">
          <cell r="C4628" t="str">
            <v>ZH   H0863USD</v>
          </cell>
          <cell r="D4628" t="str">
            <v>EC******</v>
          </cell>
          <cell r="E4628" t="str">
            <v>PROFIT EMPLOYED</v>
          </cell>
          <cell r="F4628" t="str">
            <v>Balance Sheet</v>
          </cell>
          <cell r="G4628">
            <v>-1204206.1599999999</v>
          </cell>
          <cell r="H4628">
            <v>-1240904.1499999999</v>
          </cell>
          <cell r="I4628">
            <v>-1241610.98</v>
          </cell>
          <cell r="J4628">
            <v>-1267766.67</v>
          </cell>
          <cell r="K4628">
            <v>-1309747.67</v>
          </cell>
          <cell r="L4628">
            <v>-1311259.8700000001</v>
          </cell>
          <cell r="M4628">
            <v>-1368362.38</v>
          </cell>
          <cell r="N4628">
            <v>-1377526.16</v>
          </cell>
          <cell r="O4628">
            <v>-1411311.59</v>
          </cell>
          <cell r="P4628">
            <v>-1426231.52</v>
          </cell>
          <cell r="Q4628">
            <v>-1459262.6</v>
          </cell>
          <cell r="R4628">
            <v>-1606661.8</v>
          </cell>
          <cell r="S4628">
            <v>-16224851.549999999</v>
          </cell>
          <cell r="T4628" t="str">
            <v>USD</v>
          </cell>
          <cell r="U4628" t="str">
            <v>EQUITY</v>
          </cell>
          <cell r="V4628" t="str">
            <v>EQUITY</v>
          </cell>
        </row>
        <row r="4629">
          <cell r="C4629" t="str">
            <v>ZM   A000706020USD</v>
          </cell>
          <cell r="D4629" t="str">
            <v>CABB****</v>
          </cell>
          <cell r="E4629" t="str">
            <v>CASH</v>
          </cell>
          <cell r="F4629" t="str">
            <v>Balance Sheet</v>
          </cell>
          <cell r="G4629">
            <v>0</v>
          </cell>
          <cell r="H4629">
            <v>0</v>
          </cell>
          <cell r="I4629">
            <v>0</v>
          </cell>
          <cell r="J4629">
            <v>-135.96</v>
          </cell>
          <cell r="K4629">
            <v>-0.01</v>
          </cell>
          <cell r="L4629">
            <v>0.01</v>
          </cell>
          <cell r="M4629">
            <v>-8.16</v>
          </cell>
          <cell r="N4629">
            <v>-34.229999999999997</v>
          </cell>
          <cell r="O4629">
            <v>0</v>
          </cell>
          <cell r="P4629">
            <v>0</v>
          </cell>
          <cell r="Q4629">
            <v>0.01</v>
          </cell>
          <cell r="R4629">
            <v>-0.01</v>
          </cell>
          <cell r="S4629">
            <v>-178.35</v>
          </cell>
          <cell r="T4629" t="str">
            <v>USD</v>
          </cell>
          <cell r="U4629" t="str">
            <v>ASSETS</v>
          </cell>
          <cell r="V4629" t="str">
            <v>CURRENT ASSETS</v>
          </cell>
        </row>
        <row r="4630">
          <cell r="C4630" t="str">
            <v>ZM   A000706030USD</v>
          </cell>
          <cell r="D4630" t="str">
            <v>CABB****</v>
          </cell>
          <cell r="E4630" t="str">
            <v>CASH</v>
          </cell>
          <cell r="F4630" t="str">
            <v>Balance Sheet</v>
          </cell>
          <cell r="G4630">
            <v>0</v>
          </cell>
          <cell r="H4630">
            <v>-8.59</v>
          </cell>
          <cell r="I4630">
            <v>0</v>
          </cell>
          <cell r="J4630">
            <v>0</v>
          </cell>
          <cell r="K4630">
            <v>0</v>
          </cell>
          <cell r="L4630">
            <v>0</v>
          </cell>
          <cell r="M4630">
            <v>0</v>
          </cell>
          <cell r="N4630">
            <v>0</v>
          </cell>
          <cell r="O4630">
            <v>0</v>
          </cell>
          <cell r="P4630">
            <v>0</v>
          </cell>
          <cell r="Q4630">
            <v>0</v>
          </cell>
          <cell r="R4630">
            <v>0.08</v>
          </cell>
          <cell r="S4630">
            <v>-8.51</v>
          </cell>
          <cell r="T4630" t="str">
            <v>USD</v>
          </cell>
          <cell r="U4630" t="str">
            <v>ASSETS</v>
          </cell>
          <cell r="V4630" t="str">
            <v>CURRENT ASSETS</v>
          </cell>
        </row>
        <row r="4631">
          <cell r="C4631" t="str">
            <v>ZM   A000716010USD</v>
          </cell>
          <cell r="D4631" t="str">
            <v>CABB****</v>
          </cell>
          <cell r="E4631" t="str">
            <v>CASH</v>
          </cell>
          <cell r="F4631" t="str">
            <v>Balance Sheet</v>
          </cell>
          <cell r="G4631">
            <v>2781.56</v>
          </cell>
          <cell r="H4631">
            <v>0</v>
          </cell>
          <cell r="I4631">
            <v>0</v>
          </cell>
          <cell r="J4631">
            <v>4930.08</v>
          </cell>
          <cell r="K4631">
            <v>987.39</v>
          </cell>
          <cell r="L4631">
            <v>4855.3</v>
          </cell>
          <cell r="M4631">
            <v>100.98</v>
          </cell>
          <cell r="N4631">
            <v>432.06</v>
          </cell>
          <cell r="O4631">
            <v>2304.39</v>
          </cell>
          <cell r="P4631">
            <v>2048.14</v>
          </cell>
          <cell r="Q4631">
            <v>14175.91</v>
          </cell>
          <cell r="R4631">
            <v>-4887.58</v>
          </cell>
          <cell r="S4631">
            <v>27728.229999999996</v>
          </cell>
          <cell r="T4631" t="str">
            <v>USD</v>
          </cell>
          <cell r="U4631" t="str">
            <v>ASSETS</v>
          </cell>
          <cell r="V4631" t="str">
            <v>CURRENT ASSETS</v>
          </cell>
        </row>
        <row r="4632">
          <cell r="C4632" t="str">
            <v>ZM   A000716020USD</v>
          </cell>
          <cell r="D4632" t="str">
            <v>CABB****</v>
          </cell>
          <cell r="E4632" t="str">
            <v>CASH</v>
          </cell>
          <cell r="F4632" t="str">
            <v>Balance Sheet</v>
          </cell>
          <cell r="G4632">
            <v>-1713.22</v>
          </cell>
          <cell r="H4632">
            <v>1068.3399999999999</v>
          </cell>
          <cell r="I4632">
            <v>0</v>
          </cell>
          <cell r="J4632">
            <v>-4930.08</v>
          </cell>
          <cell r="K4632">
            <v>-987.39</v>
          </cell>
          <cell r="L4632">
            <v>-4855.3</v>
          </cell>
          <cell r="M4632">
            <v>-100.98</v>
          </cell>
          <cell r="N4632">
            <v>-432.06</v>
          </cell>
          <cell r="O4632">
            <v>-2304.39</v>
          </cell>
          <cell r="P4632">
            <v>-2048.14</v>
          </cell>
          <cell r="Q4632">
            <v>-14175.91</v>
          </cell>
          <cell r="R4632">
            <v>4887.58</v>
          </cell>
          <cell r="S4632">
            <v>-25591.549999999996</v>
          </cell>
          <cell r="T4632" t="str">
            <v>USD</v>
          </cell>
          <cell r="U4632" t="str">
            <v>ASSETS</v>
          </cell>
          <cell r="V4632" t="str">
            <v>CURRENT ASSETS</v>
          </cell>
        </row>
        <row r="4633">
          <cell r="C4633" t="str">
            <v>ZM   A000716030USD</v>
          </cell>
          <cell r="D4633" t="str">
            <v>CABB****</v>
          </cell>
          <cell r="E4633" t="str">
            <v>CASH</v>
          </cell>
          <cell r="F4633" t="str">
            <v>Balance Sheet</v>
          </cell>
          <cell r="G4633">
            <v>1090.01</v>
          </cell>
          <cell r="H4633">
            <v>1029.0999999999999</v>
          </cell>
          <cell r="I4633">
            <v>1116.49</v>
          </cell>
          <cell r="J4633">
            <v>1131.99</v>
          </cell>
          <cell r="K4633">
            <v>1205.5999999999999</v>
          </cell>
          <cell r="L4633">
            <v>1202.17</v>
          </cell>
          <cell r="M4633">
            <v>1191.1400000000001</v>
          </cell>
          <cell r="N4633">
            <v>1184.77</v>
          </cell>
          <cell r="O4633">
            <v>1166.3699999999999</v>
          </cell>
          <cell r="P4633">
            <v>1206.99</v>
          </cell>
          <cell r="Q4633">
            <v>1225.21</v>
          </cell>
          <cell r="R4633">
            <v>1206.1300000000001</v>
          </cell>
          <cell r="S4633">
            <v>13955.970000000001</v>
          </cell>
          <cell r="T4633" t="str">
            <v>USD</v>
          </cell>
          <cell r="U4633" t="str">
            <v>ASSETS</v>
          </cell>
          <cell r="V4633" t="str">
            <v>CURRENT ASSETS</v>
          </cell>
        </row>
        <row r="4634">
          <cell r="C4634" t="str">
            <v>ZM   A0008001USD</v>
          </cell>
          <cell r="D4634" t="str">
            <v>CABB****</v>
          </cell>
          <cell r="E4634" t="str">
            <v>CASH</v>
          </cell>
          <cell r="F4634" t="str">
            <v>Balance Sheet</v>
          </cell>
          <cell r="G4634">
            <v>-1735.33</v>
          </cell>
          <cell r="H4634">
            <v>0</v>
          </cell>
          <cell r="I4634">
            <v>0</v>
          </cell>
          <cell r="J4634">
            <v>0</v>
          </cell>
          <cell r="K4634">
            <v>0</v>
          </cell>
          <cell r="L4634">
            <v>0</v>
          </cell>
          <cell r="M4634">
            <v>0</v>
          </cell>
          <cell r="N4634">
            <v>0</v>
          </cell>
          <cell r="O4634">
            <v>0</v>
          </cell>
          <cell r="P4634">
            <v>0</v>
          </cell>
          <cell r="Q4634">
            <v>0</v>
          </cell>
          <cell r="R4634">
            <v>0</v>
          </cell>
          <cell r="S4634">
            <v>-1735.33</v>
          </cell>
          <cell r="T4634" t="str">
            <v>USD</v>
          </cell>
          <cell r="U4634" t="str">
            <v>ASSETS</v>
          </cell>
          <cell r="V4634" t="str">
            <v>CURRENT ASSETS</v>
          </cell>
        </row>
        <row r="4635">
          <cell r="C4635" t="str">
            <v>ZM   A5190001USD</v>
          </cell>
          <cell r="D4635" t="str">
            <v>CAHC****</v>
          </cell>
          <cell r="E4635" t="str">
            <v>DEF INC TAX</v>
          </cell>
          <cell r="F4635" t="str">
            <v>Balance Sheet</v>
          </cell>
          <cell r="G4635">
            <v>0</v>
          </cell>
          <cell r="H4635">
            <v>0</v>
          </cell>
          <cell r="I4635">
            <v>0</v>
          </cell>
          <cell r="J4635">
            <v>0</v>
          </cell>
          <cell r="K4635">
            <v>0</v>
          </cell>
          <cell r="L4635">
            <v>0</v>
          </cell>
          <cell r="M4635">
            <v>0</v>
          </cell>
          <cell r="N4635">
            <v>11814.81</v>
          </cell>
          <cell r="O4635">
            <v>25542.78</v>
          </cell>
          <cell r="P4635">
            <v>21121.88</v>
          </cell>
          <cell r="Q4635">
            <v>18509.810000000001</v>
          </cell>
          <cell r="R4635">
            <v>10437.030000000001</v>
          </cell>
          <cell r="S4635">
            <v>87426.31</v>
          </cell>
          <cell r="T4635" t="str">
            <v>USD</v>
          </cell>
          <cell r="U4635" t="str">
            <v>ASSETS</v>
          </cell>
          <cell r="V4635" t="str">
            <v>CURRENT ASSETS</v>
          </cell>
        </row>
        <row r="4636">
          <cell r="C4636" t="str">
            <v>ZM   A5193006USD</v>
          </cell>
          <cell r="D4636" t="str">
            <v>CAHC****</v>
          </cell>
          <cell r="E4636" t="str">
            <v>DEF INC TAX</v>
          </cell>
          <cell r="F4636" t="str">
            <v>Balance Sheet</v>
          </cell>
          <cell r="G4636">
            <v>7860.46</v>
          </cell>
          <cell r="H4636">
            <v>15419.64</v>
          </cell>
          <cell r="I4636">
            <v>35005.57</v>
          </cell>
          <cell r="J4636">
            <v>18420.25</v>
          </cell>
          <cell r="K4636">
            <v>20427.310000000001</v>
          </cell>
          <cell r="L4636">
            <v>16019.8</v>
          </cell>
          <cell r="M4636">
            <v>13905.03</v>
          </cell>
          <cell r="N4636">
            <v>0</v>
          </cell>
          <cell r="O4636">
            <v>0</v>
          </cell>
          <cell r="P4636">
            <v>0</v>
          </cell>
          <cell r="Q4636">
            <v>0</v>
          </cell>
          <cell r="R4636">
            <v>0</v>
          </cell>
          <cell r="S4636">
            <v>127058.06</v>
          </cell>
          <cell r="T4636" t="str">
            <v>USD</v>
          </cell>
          <cell r="U4636" t="str">
            <v>ASSETS</v>
          </cell>
          <cell r="V4636" t="str">
            <v>CURRENT ASSETS</v>
          </cell>
        </row>
        <row r="4637">
          <cell r="C4637" t="str">
            <v>ZM   G069208902USD</v>
          </cell>
          <cell r="D4637" t="str">
            <v>DADD****</v>
          </cell>
          <cell r="E4637" t="str">
            <v>CON PAYABLES</v>
          </cell>
          <cell r="F4637" t="str">
            <v>Balance Sheet</v>
          </cell>
          <cell r="G4637">
            <v>1194.1300000000001</v>
          </cell>
          <cell r="H4637">
            <v>15615.15</v>
          </cell>
          <cell r="I4637">
            <v>-8984.74</v>
          </cell>
          <cell r="J4637">
            <v>-128185.17</v>
          </cell>
          <cell r="K4637">
            <v>-67044.429999999993</v>
          </cell>
          <cell r="L4637">
            <v>-43951.75</v>
          </cell>
          <cell r="M4637">
            <v>-48325.120000000003</v>
          </cell>
          <cell r="N4637">
            <v>-11466.9</v>
          </cell>
          <cell r="O4637">
            <v>-6474.09</v>
          </cell>
          <cell r="P4637">
            <v>72220.679999999993</v>
          </cell>
          <cell r="Q4637">
            <v>-83677.94</v>
          </cell>
          <cell r="R4637">
            <v>-120726.94</v>
          </cell>
          <cell r="S4637">
            <v>-429807.12000000005</v>
          </cell>
          <cell r="T4637" t="str">
            <v>USD</v>
          </cell>
          <cell r="U4637" t="str">
            <v>LIABILITIES</v>
          </cell>
          <cell r="V4637" t="str">
            <v>CURRENT LIAB</v>
          </cell>
        </row>
        <row r="4638">
          <cell r="C4638" t="str">
            <v>ZM   G1799USD</v>
          </cell>
          <cell r="D4638" t="str">
            <v>DABBDC**</v>
          </cell>
          <cell r="E4638" t="str">
            <v>ACCRUED</v>
          </cell>
          <cell r="F4638" t="str">
            <v>Balance Sheet</v>
          </cell>
          <cell r="G4638">
            <v>0</v>
          </cell>
          <cell r="H4638">
            <v>0</v>
          </cell>
          <cell r="I4638">
            <v>0</v>
          </cell>
          <cell r="J4638">
            <v>0</v>
          </cell>
          <cell r="K4638">
            <v>0</v>
          </cell>
          <cell r="L4638">
            <v>0</v>
          </cell>
          <cell r="M4638">
            <v>0</v>
          </cell>
          <cell r="N4638">
            <v>5110.93</v>
          </cell>
          <cell r="O4638">
            <v>0</v>
          </cell>
          <cell r="P4638">
            <v>0</v>
          </cell>
          <cell r="Q4638">
            <v>896.77</v>
          </cell>
          <cell r="R4638">
            <v>0</v>
          </cell>
          <cell r="S4638">
            <v>6007.7000000000007</v>
          </cell>
          <cell r="T4638" t="str">
            <v>USD</v>
          </cell>
          <cell r="U4638" t="str">
            <v>LIABILITIES</v>
          </cell>
          <cell r="V4638" t="str">
            <v>CURRENT LIAB</v>
          </cell>
        </row>
        <row r="4639">
          <cell r="C4639" t="str">
            <v>ZM   G3716001USD</v>
          </cell>
          <cell r="D4639" t="str">
            <v>DACN****</v>
          </cell>
          <cell r="E4639" t="str">
            <v>WAGES</v>
          </cell>
          <cell r="F4639" t="str">
            <v>Balance Sheet</v>
          </cell>
          <cell r="G4639">
            <v>-84404.82</v>
          </cell>
          <cell r="H4639">
            <v>-80114.91</v>
          </cell>
          <cell r="I4639">
            <v>0</v>
          </cell>
          <cell r="J4639">
            <v>0</v>
          </cell>
          <cell r="K4639">
            <v>0</v>
          </cell>
          <cell r="L4639">
            <v>0</v>
          </cell>
          <cell r="M4639">
            <v>0</v>
          </cell>
          <cell r="N4639">
            <v>0</v>
          </cell>
          <cell r="O4639">
            <v>0</v>
          </cell>
          <cell r="P4639">
            <v>0</v>
          </cell>
          <cell r="Q4639">
            <v>0</v>
          </cell>
          <cell r="R4639">
            <v>0</v>
          </cell>
          <cell r="S4639">
            <v>-164519.73000000001</v>
          </cell>
          <cell r="T4639" t="str">
            <v>USD</v>
          </cell>
          <cell r="U4639" t="str">
            <v>LIABILITIES</v>
          </cell>
          <cell r="V4639" t="str">
            <v>CURRENT LIAB</v>
          </cell>
        </row>
        <row r="4640">
          <cell r="C4640" t="str">
            <v>ZM   G3716002USD</v>
          </cell>
          <cell r="D4640" t="str">
            <v>DACFB***</v>
          </cell>
          <cell r="E4640" t="str">
            <v>WAGES</v>
          </cell>
          <cell r="F4640" t="str">
            <v>Balance Sheet</v>
          </cell>
          <cell r="G4640">
            <v>-7823.35</v>
          </cell>
          <cell r="H4640">
            <v>-11185.82</v>
          </cell>
          <cell r="I4640">
            <v>-18608.55</v>
          </cell>
          <cell r="J4640">
            <v>-28589.26</v>
          </cell>
          <cell r="K4640">
            <v>-37557.29</v>
          </cell>
          <cell r="L4640">
            <v>-45031.17</v>
          </cell>
          <cell r="M4640">
            <v>-53130.49</v>
          </cell>
          <cell r="N4640">
            <v>-61821.13</v>
          </cell>
          <cell r="O4640">
            <v>-68083.460000000006</v>
          </cell>
          <cell r="P4640">
            <v>-77681.850000000006</v>
          </cell>
          <cell r="Q4640">
            <v>0</v>
          </cell>
          <cell r="R4640">
            <v>0</v>
          </cell>
          <cell r="S4640">
            <v>-409512.37</v>
          </cell>
          <cell r="T4640" t="str">
            <v>USD</v>
          </cell>
          <cell r="U4640" t="str">
            <v>LIABILITIES</v>
          </cell>
          <cell r="V4640" t="str">
            <v>CURRENT LIAB</v>
          </cell>
        </row>
        <row r="4641">
          <cell r="C4641" t="str">
            <v>ZM   G3716003USD</v>
          </cell>
          <cell r="D4641" t="str">
            <v>DACI****</v>
          </cell>
          <cell r="E4641" t="str">
            <v>WAGES</v>
          </cell>
          <cell r="F4641" t="str">
            <v>Balance Sheet</v>
          </cell>
          <cell r="G4641">
            <v>0</v>
          </cell>
          <cell r="H4641">
            <v>0</v>
          </cell>
          <cell r="I4641">
            <v>0</v>
          </cell>
          <cell r="J4641">
            <v>0</v>
          </cell>
          <cell r="K4641">
            <v>-9347.64</v>
          </cell>
          <cell r="L4641">
            <v>-9323.17</v>
          </cell>
          <cell r="M4641">
            <v>-9244.83</v>
          </cell>
          <cell r="N4641">
            <v>-9199.5400000000009</v>
          </cell>
          <cell r="O4641">
            <v>-9327.17</v>
          </cell>
          <cell r="P4641">
            <v>-9624.27</v>
          </cell>
          <cell r="Q4641">
            <v>-4196.01</v>
          </cell>
          <cell r="R4641">
            <v>-4059.68</v>
          </cell>
          <cell r="S4641">
            <v>-64322.31</v>
          </cell>
          <cell r="T4641" t="str">
            <v>USD</v>
          </cell>
          <cell r="U4641" t="str">
            <v>LIABILITIES</v>
          </cell>
          <cell r="V4641" t="str">
            <v>CURRENT LIAB</v>
          </cell>
        </row>
        <row r="4642">
          <cell r="C4642" t="str">
            <v>ZM   G3717001USD</v>
          </cell>
          <cell r="D4642" t="str">
            <v>DACFB***</v>
          </cell>
          <cell r="E4642" t="str">
            <v>WAGES</v>
          </cell>
          <cell r="F4642" t="str">
            <v>Balance Sheet</v>
          </cell>
          <cell r="G4642">
            <v>-20482.63</v>
          </cell>
          <cell r="H4642">
            <v>-19888.96</v>
          </cell>
          <cell r="I4642">
            <v>-21417.25</v>
          </cell>
          <cell r="J4642">
            <v>-22737.15</v>
          </cell>
          <cell r="K4642">
            <v>-8352.92</v>
          </cell>
          <cell r="L4642">
            <v>0</v>
          </cell>
          <cell r="M4642">
            <v>0</v>
          </cell>
          <cell r="N4642">
            <v>0</v>
          </cell>
          <cell r="O4642">
            <v>-26401.91</v>
          </cell>
          <cell r="P4642">
            <v>-4406.53</v>
          </cell>
          <cell r="Q4642">
            <v>-4467.62</v>
          </cell>
          <cell r="R4642">
            <v>-4455.07</v>
          </cell>
          <cell r="S4642">
            <v>-132610.03999999998</v>
          </cell>
          <cell r="T4642" t="str">
            <v>USD</v>
          </cell>
          <cell r="U4642" t="str">
            <v>LIABILITIES</v>
          </cell>
          <cell r="V4642" t="str">
            <v>CURRENT LIAB</v>
          </cell>
        </row>
        <row r="4643">
          <cell r="C4643" t="str">
            <v>ZM   G3719001USD</v>
          </cell>
          <cell r="D4643" t="str">
            <v>DBDC****</v>
          </cell>
          <cell r="E4643" t="str">
            <v>LT LIABILITIES</v>
          </cell>
          <cell r="F4643" t="str">
            <v>Balance Sheet</v>
          </cell>
          <cell r="G4643">
            <v>-2737.76</v>
          </cell>
          <cell r="H4643">
            <v>-245.13</v>
          </cell>
          <cell r="I4643">
            <v>-2977.45</v>
          </cell>
          <cell r="J4643">
            <v>-3105.8</v>
          </cell>
          <cell r="K4643">
            <v>-3042.87</v>
          </cell>
          <cell r="L4643">
            <v>-3130.74</v>
          </cell>
          <cell r="M4643">
            <v>-2519.36</v>
          </cell>
          <cell r="N4643">
            <v>-2601.59</v>
          </cell>
          <cell r="O4643">
            <v>0</v>
          </cell>
          <cell r="P4643">
            <v>0</v>
          </cell>
          <cell r="Q4643">
            <v>0</v>
          </cell>
          <cell r="R4643">
            <v>0</v>
          </cell>
          <cell r="S4643">
            <v>-20360.699999999997</v>
          </cell>
          <cell r="T4643" t="str">
            <v>USD</v>
          </cell>
          <cell r="U4643" t="str">
            <v>LIABILITIES</v>
          </cell>
          <cell r="V4643" t="str">
            <v>OTHER LIAB</v>
          </cell>
        </row>
        <row r="4644">
          <cell r="C4644" t="str">
            <v>ZM   G371900201USD</v>
          </cell>
          <cell r="D4644" t="str">
            <v>DACAE***</v>
          </cell>
          <cell r="E4644" t="str">
            <v>WAGES</v>
          </cell>
          <cell r="F4644" t="str">
            <v>Balance Sheet</v>
          </cell>
          <cell r="G4644">
            <v>20339.54</v>
          </cell>
          <cell r="H4644">
            <v>5632.78</v>
          </cell>
          <cell r="I4644">
            <v>-3160.19</v>
          </cell>
          <cell r="J4644">
            <v>-5820.52</v>
          </cell>
          <cell r="K4644">
            <v>-6098.31</v>
          </cell>
          <cell r="L4644">
            <v>-8851.02</v>
          </cell>
          <cell r="M4644">
            <v>-11522.07</v>
          </cell>
          <cell r="N4644">
            <v>-14197.59</v>
          </cell>
          <cell r="O4644">
            <v>0</v>
          </cell>
          <cell r="P4644">
            <v>0</v>
          </cell>
          <cell r="Q4644">
            <v>0</v>
          </cell>
          <cell r="R4644">
            <v>0</v>
          </cell>
          <cell r="S4644">
            <v>-23677.38</v>
          </cell>
          <cell r="T4644" t="str">
            <v>USD</v>
          </cell>
          <cell r="U4644" t="str">
            <v>LIABILITIES</v>
          </cell>
          <cell r="V4644" t="str">
            <v>CURRENT LIAB</v>
          </cell>
        </row>
        <row r="4645">
          <cell r="C4645" t="str">
            <v>ZM   G371900202USD</v>
          </cell>
          <cell r="D4645" t="str">
            <v>DACH****</v>
          </cell>
          <cell r="E4645" t="str">
            <v>WAGES</v>
          </cell>
          <cell r="F4645" t="str">
            <v>Balance Sheet</v>
          </cell>
          <cell r="G4645">
            <v>-26789.759999999998</v>
          </cell>
          <cell r="H4645">
            <v>-29917.93</v>
          </cell>
          <cell r="I4645">
            <v>-33053.11</v>
          </cell>
          <cell r="J4645">
            <v>-34308.629999999997</v>
          </cell>
          <cell r="K4645">
            <v>-37219.32</v>
          </cell>
          <cell r="L4645">
            <v>-37998.54</v>
          </cell>
          <cell r="M4645">
            <v>-38550.620000000003</v>
          </cell>
          <cell r="N4645">
            <v>-34420.57</v>
          </cell>
          <cell r="O4645">
            <v>0</v>
          </cell>
          <cell r="P4645">
            <v>0</v>
          </cell>
          <cell r="Q4645">
            <v>0</v>
          </cell>
          <cell r="R4645">
            <v>0</v>
          </cell>
          <cell r="S4645">
            <v>-272258.48</v>
          </cell>
          <cell r="T4645" t="str">
            <v>USD</v>
          </cell>
          <cell r="U4645" t="str">
            <v>LIABILITIES</v>
          </cell>
          <cell r="V4645" t="str">
            <v>CURRENT LIAB</v>
          </cell>
        </row>
        <row r="4646">
          <cell r="C4646" t="str">
            <v>ZM   G371900203USD</v>
          </cell>
          <cell r="D4646" t="str">
            <v>DBDC****</v>
          </cell>
          <cell r="E4646" t="str">
            <v>LT LIABILITIES</v>
          </cell>
          <cell r="F4646" t="str">
            <v>Balance Sheet</v>
          </cell>
          <cell r="G4646">
            <v>0</v>
          </cell>
          <cell r="H4646">
            <v>0</v>
          </cell>
          <cell r="I4646">
            <v>0</v>
          </cell>
          <cell r="J4646">
            <v>0</v>
          </cell>
          <cell r="K4646">
            <v>0</v>
          </cell>
          <cell r="L4646">
            <v>0</v>
          </cell>
          <cell r="M4646">
            <v>0</v>
          </cell>
          <cell r="N4646">
            <v>0</v>
          </cell>
          <cell r="O4646">
            <v>-30918.67</v>
          </cell>
          <cell r="P4646">
            <v>-32321.09</v>
          </cell>
          <cell r="Q4646">
            <v>-33192.58</v>
          </cell>
          <cell r="R4646">
            <v>-32227.759999999998</v>
          </cell>
          <cell r="S4646">
            <v>-128660.09999999999</v>
          </cell>
          <cell r="T4646" t="str">
            <v>USD</v>
          </cell>
          <cell r="U4646" t="str">
            <v>LIABILITIES</v>
          </cell>
          <cell r="V4646" t="str">
            <v>OTHER LIAB</v>
          </cell>
        </row>
        <row r="4647">
          <cell r="C4647" t="str">
            <v>ZM   G371900204USD</v>
          </cell>
          <cell r="D4647" t="str">
            <v>DBDC****</v>
          </cell>
          <cell r="E4647" t="str">
            <v>LT LIABILITIES</v>
          </cell>
          <cell r="F4647" t="str">
            <v>Balance Sheet</v>
          </cell>
          <cell r="G4647">
            <v>0</v>
          </cell>
          <cell r="H4647">
            <v>0</v>
          </cell>
          <cell r="I4647">
            <v>0</v>
          </cell>
          <cell r="J4647">
            <v>0</v>
          </cell>
          <cell r="K4647">
            <v>0</v>
          </cell>
          <cell r="L4647">
            <v>0</v>
          </cell>
          <cell r="M4647">
            <v>0</v>
          </cell>
          <cell r="N4647">
            <v>0</v>
          </cell>
          <cell r="O4647">
            <v>-10456.530000000001</v>
          </cell>
          <cell r="P4647">
            <v>-10582.51</v>
          </cell>
          <cell r="Q4647">
            <v>-9504.93</v>
          </cell>
          <cell r="R4647">
            <v>-9397.2099999999991</v>
          </cell>
          <cell r="S4647">
            <v>-39941.18</v>
          </cell>
          <cell r="T4647" t="str">
            <v>USD</v>
          </cell>
          <cell r="U4647" t="str">
            <v>LIABILITIES</v>
          </cell>
          <cell r="V4647" t="str">
            <v>OTHER LIAB</v>
          </cell>
        </row>
        <row r="4648">
          <cell r="C4648" t="str">
            <v>ZM   G3728001USD</v>
          </cell>
          <cell r="D4648" t="str">
            <v>DACN****</v>
          </cell>
          <cell r="E4648" t="str">
            <v>WAGES</v>
          </cell>
          <cell r="F4648" t="str">
            <v>Balance Sheet</v>
          </cell>
          <cell r="G4648">
            <v>0</v>
          </cell>
          <cell r="H4648">
            <v>0</v>
          </cell>
          <cell r="I4648">
            <v>-0.31</v>
          </cell>
          <cell r="J4648">
            <v>-0.31</v>
          </cell>
          <cell r="K4648">
            <v>-579.54999999999995</v>
          </cell>
          <cell r="L4648">
            <v>0</v>
          </cell>
          <cell r="M4648">
            <v>0</v>
          </cell>
          <cell r="N4648">
            <v>0</v>
          </cell>
          <cell r="O4648">
            <v>0</v>
          </cell>
          <cell r="P4648">
            <v>0</v>
          </cell>
          <cell r="Q4648">
            <v>0</v>
          </cell>
          <cell r="R4648">
            <v>0</v>
          </cell>
          <cell r="S4648">
            <v>-580.16999999999996</v>
          </cell>
          <cell r="T4648" t="str">
            <v>USD</v>
          </cell>
          <cell r="U4648" t="str">
            <v>LIABILITIES</v>
          </cell>
          <cell r="V4648" t="str">
            <v>CURRENT LIAB</v>
          </cell>
        </row>
        <row r="4649">
          <cell r="C4649" t="str">
            <v>ZM   G373000301USD</v>
          </cell>
          <cell r="D4649" t="str">
            <v>DACN****</v>
          </cell>
          <cell r="E4649" t="str">
            <v>WAGES</v>
          </cell>
          <cell r="F4649" t="str">
            <v>Balance Sheet</v>
          </cell>
          <cell r="G4649">
            <v>-10927.88</v>
          </cell>
          <cell r="H4649">
            <v>-9106.5499999999993</v>
          </cell>
          <cell r="I4649">
            <v>-669.67</v>
          </cell>
          <cell r="J4649">
            <v>0</v>
          </cell>
          <cell r="K4649">
            <v>0</v>
          </cell>
          <cell r="L4649">
            <v>0</v>
          </cell>
          <cell r="M4649">
            <v>0</v>
          </cell>
          <cell r="N4649">
            <v>0</v>
          </cell>
          <cell r="O4649">
            <v>0</v>
          </cell>
          <cell r="P4649">
            <v>0</v>
          </cell>
          <cell r="Q4649">
            <v>0</v>
          </cell>
          <cell r="R4649">
            <v>0</v>
          </cell>
          <cell r="S4649">
            <v>-20704.099999999999</v>
          </cell>
          <cell r="T4649" t="str">
            <v>USD</v>
          </cell>
          <cell r="U4649" t="str">
            <v>LIABILITIES</v>
          </cell>
          <cell r="V4649" t="str">
            <v>CURRENT LIAB</v>
          </cell>
        </row>
        <row r="4650">
          <cell r="C4650" t="str">
            <v>ZM   G4732001USD</v>
          </cell>
          <cell r="D4650" t="str">
            <v>DABBC***</v>
          </cell>
          <cell r="E4650" t="str">
            <v>ACCRUED</v>
          </cell>
          <cell r="F4650" t="str">
            <v>Balance Sheet</v>
          </cell>
          <cell r="G4650">
            <v>-14418.55</v>
          </cell>
          <cell r="H4650">
            <v>-15398.37</v>
          </cell>
          <cell r="I4650">
            <v>-41458.449999999997</v>
          </cell>
          <cell r="J4650">
            <v>-11835.99</v>
          </cell>
          <cell r="K4650">
            <v>-13809</v>
          </cell>
          <cell r="L4650">
            <v>-12841.42</v>
          </cell>
          <cell r="M4650">
            <v>-14934.16</v>
          </cell>
          <cell r="N4650">
            <v>-14939.62</v>
          </cell>
          <cell r="O4650">
            <v>-14603</v>
          </cell>
          <cell r="P4650">
            <v>-14703.67</v>
          </cell>
          <cell r="Q4650">
            <v>-37275.79</v>
          </cell>
          <cell r="R4650">
            <v>-20146.07</v>
          </cell>
          <cell r="S4650">
            <v>-226364.09000000003</v>
          </cell>
          <cell r="T4650" t="str">
            <v>USD</v>
          </cell>
          <cell r="U4650" t="str">
            <v>LIABILITIES</v>
          </cell>
          <cell r="V4650" t="str">
            <v>CURRENT LIAB</v>
          </cell>
        </row>
        <row r="4651">
          <cell r="C4651" t="str">
            <v>ZM   G4732003USD</v>
          </cell>
          <cell r="D4651" t="str">
            <v>DABBC***</v>
          </cell>
          <cell r="E4651" t="str">
            <v>ACCRUED</v>
          </cell>
          <cell r="F4651" t="str">
            <v>Balance Sheet</v>
          </cell>
          <cell r="G4651">
            <v>-1618.27</v>
          </cell>
          <cell r="H4651">
            <v>-3149.36</v>
          </cell>
          <cell r="I4651">
            <v>-1617.51</v>
          </cell>
          <cell r="J4651">
            <v>-3564.53</v>
          </cell>
          <cell r="K4651">
            <v>-2039.56</v>
          </cell>
          <cell r="L4651">
            <v>-4330.74</v>
          </cell>
          <cell r="M4651">
            <v>-1903.35</v>
          </cell>
          <cell r="N4651">
            <v>-4183.6499999999996</v>
          </cell>
          <cell r="O4651">
            <v>-1845.07</v>
          </cell>
          <cell r="P4651">
            <v>-4272.68</v>
          </cell>
          <cell r="Q4651">
            <v>-1902.55</v>
          </cell>
          <cell r="R4651">
            <v>-4164.4799999999996</v>
          </cell>
          <cell r="S4651">
            <v>-34591.75</v>
          </cell>
          <cell r="T4651" t="str">
            <v>USD</v>
          </cell>
          <cell r="U4651" t="str">
            <v>LIABILITIES</v>
          </cell>
          <cell r="V4651" t="str">
            <v>CURRENT LIAB</v>
          </cell>
        </row>
        <row r="4652">
          <cell r="C4652" t="str">
            <v>ZM   G4732004USD</v>
          </cell>
          <cell r="D4652" t="str">
            <v>DABBC***</v>
          </cell>
          <cell r="E4652" t="str">
            <v>ACCRUED</v>
          </cell>
          <cell r="F4652" t="str">
            <v>Balance Sheet</v>
          </cell>
          <cell r="G4652">
            <v>-6986.48</v>
          </cell>
          <cell r="H4652">
            <v>-13256.99</v>
          </cell>
          <cell r="I4652">
            <v>-6550.53</v>
          </cell>
          <cell r="J4652">
            <v>-14297.24</v>
          </cell>
          <cell r="K4652">
            <v>-8039.38</v>
          </cell>
          <cell r="L4652">
            <v>-17125.05</v>
          </cell>
          <cell r="M4652">
            <v>-8348.43</v>
          </cell>
          <cell r="N4652">
            <v>-18101.919999999998</v>
          </cell>
          <cell r="O4652">
            <v>-9099.0400000000009</v>
          </cell>
          <cell r="P4652">
            <v>-19475.54</v>
          </cell>
          <cell r="Q4652">
            <v>-8993.58</v>
          </cell>
          <cell r="R4652">
            <v>-18533.96</v>
          </cell>
          <cell r="S4652">
            <v>-148808.14000000001</v>
          </cell>
          <cell r="T4652" t="str">
            <v>USD</v>
          </cell>
          <cell r="U4652" t="str">
            <v>LIABILITIES</v>
          </cell>
          <cell r="V4652" t="str">
            <v>CURRENT LIAB</v>
          </cell>
        </row>
        <row r="4653">
          <cell r="C4653" t="str">
            <v>ZM   G4732005USD</v>
          </cell>
          <cell r="D4653" t="str">
            <v>DABBC***</v>
          </cell>
          <cell r="E4653" t="str">
            <v>ACCRUED</v>
          </cell>
          <cell r="F4653" t="str">
            <v>Balance Sheet</v>
          </cell>
          <cell r="G4653">
            <v>248.72</v>
          </cell>
          <cell r="H4653">
            <v>248.7</v>
          </cell>
          <cell r="I4653">
            <v>248.7</v>
          </cell>
          <cell r="J4653">
            <v>248.71</v>
          </cell>
          <cell r="K4653">
            <v>248.7</v>
          </cell>
          <cell r="L4653">
            <v>248.7</v>
          </cell>
          <cell r="M4653">
            <v>248.73</v>
          </cell>
          <cell r="N4653">
            <v>248.73</v>
          </cell>
          <cell r="O4653">
            <v>248.72</v>
          </cell>
          <cell r="P4653">
            <v>248.72</v>
          </cell>
          <cell r="Q4653">
            <v>248.7</v>
          </cell>
          <cell r="R4653">
            <v>248.71</v>
          </cell>
          <cell r="S4653">
            <v>2984.5399999999995</v>
          </cell>
          <cell r="T4653" t="str">
            <v>USD</v>
          </cell>
          <cell r="U4653" t="str">
            <v>LIABILITIES</v>
          </cell>
          <cell r="V4653" t="str">
            <v>CURRENT LIAB</v>
          </cell>
        </row>
        <row r="4654">
          <cell r="C4654" t="str">
            <v>ZM   G4732006USD</v>
          </cell>
          <cell r="D4654" t="str">
            <v>DABBC***</v>
          </cell>
          <cell r="E4654" t="str">
            <v>ACCRUED</v>
          </cell>
          <cell r="F4654" t="str">
            <v>Balance Sheet</v>
          </cell>
          <cell r="G4654">
            <v>-1678.09</v>
          </cell>
          <cell r="H4654">
            <v>-2426.4299999999998</v>
          </cell>
          <cell r="I4654">
            <v>-2468.2199999999998</v>
          </cell>
          <cell r="J4654">
            <v>-3078.35</v>
          </cell>
          <cell r="K4654">
            <v>-3616.73</v>
          </cell>
          <cell r="L4654">
            <v>-2918.99</v>
          </cell>
          <cell r="M4654">
            <v>-3253.41</v>
          </cell>
          <cell r="N4654">
            <v>-3328.08</v>
          </cell>
          <cell r="O4654">
            <v>-3232.69</v>
          </cell>
          <cell r="P4654">
            <v>-3218.89</v>
          </cell>
          <cell r="Q4654">
            <v>-5800.87</v>
          </cell>
          <cell r="R4654">
            <v>-3775.95</v>
          </cell>
          <cell r="S4654">
            <v>-38796.699999999997</v>
          </cell>
          <cell r="T4654" t="str">
            <v>USD</v>
          </cell>
          <cell r="U4654" t="str">
            <v>LIABILITIES</v>
          </cell>
          <cell r="V4654" t="str">
            <v>CURRENT LIAB</v>
          </cell>
        </row>
        <row r="4655">
          <cell r="C4655" t="str">
            <v>ZM   G5720002USD</v>
          </cell>
          <cell r="D4655" t="str">
            <v>DABBDC**</v>
          </cell>
          <cell r="E4655" t="str">
            <v>ACCRUED</v>
          </cell>
          <cell r="F4655" t="str">
            <v>Balance Sheet</v>
          </cell>
          <cell r="G4655">
            <v>-1139.6099999999999</v>
          </cell>
          <cell r="H4655">
            <v>-6411.63</v>
          </cell>
          <cell r="I4655">
            <v>-21766.76</v>
          </cell>
          <cell r="J4655">
            <v>-5076.67</v>
          </cell>
          <cell r="K4655">
            <v>-14128.17</v>
          </cell>
          <cell r="L4655">
            <v>-4562.45</v>
          </cell>
          <cell r="M4655">
            <v>-6799.75</v>
          </cell>
          <cell r="N4655">
            <v>-15474.86</v>
          </cell>
          <cell r="O4655">
            <v>-14610.03</v>
          </cell>
          <cell r="P4655">
            <v>-12517.85</v>
          </cell>
          <cell r="Q4655">
            <v>-8545.6299999999992</v>
          </cell>
          <cell r="R4655">
            <v>-82.19</v>
          </cell>
          <cell r="S4655">
            <v>-111115.6</v>
          </cell>
          <cell r="T4655" t="str">
            <v>USD</v>
          </cell>
          <cell r="U4655" t="str">
            <v>LIABILITIES</v>
          </cell>
          <cell r="V4655" t="str">
            <v>CURRENT LIAB</v>
          </cell>
        </row>
        <row r="4656">
          <cell r="C4656" t="str">
            <v>ZM   G5731001USD</v>
          </cell>
          <cell r="D4656" t="str">
            <v>DBDA****</v>
          </cell>
          <cell r="E4656" t="str">
            <v>LT LIABILITIES</v>
          </cell>
          <cell r="F4656" t="str">
            <v>Balance Sheet</v>
          </cell>
          <cell r="G4656">
            <v>-6396.84</v>
          </cell>
          <cell r="H4656">
            <v>-7887.59</v>
          </cell>
          <cell r="I4656">
            <v>-6657.87</v>
          </cell>
          <cell r="J4656">
            <v>-6942.12</v>
          </cell>
          <cell r="K4656">
            <v>-7566.24</v>
          </cell>
          <cell r="L4656">
            <v>-7757.84</v>
          </cell>
          <cell r="M4656">
            <v>-7902.29</v>
          </cell>
          <cell r="N4656">
            <v>-8072.19</v>
          </cell>
          <cell r="O4656">
            <v>0</v>
          </cell>
          <cell r="P4656">
            <v>0</v>
          </cell>
          <cell r="Q4656">
            <v>0</v>
          </cell>
          <cell r="R4656">
            <v>0</v>
          </cell>
          <cell r="S4656">
            <v>-59182.98</v>
          </cell>
          <cell r="T4656" t="str">
            <v>USD</v>
          </cell>
          <cell r="U4656" t="str">
            <v>LIABILITIES</v>
          </cell>
          <cell r="V4656" t="str">
            <v>OTHER LIAB</v>
          </cell>
        </row>
        <row r="4657">
          <cell r="C4657" t="str">
            <v>ZM   G5742001USD</v>
          </cell>
          <cell r="D4657" t="str">
            <v>DACN****</v>
          </cell>
          <cell r="E4657" t="str">
            <v>WAGES</v>
          </cell>
          <cell r="F4657" t="str">
            <v>Balance Sheet</v>
          </cell>
          <cell r="G4657">
            <v>-1874.99</v>
          </cell>
          <cell r="H4657">
            <v>-17.89</v>
          </cell>
          <cell r="I4657">
            <v>0</v>
          </cell>
          <cell r="J4657">
            <v>0</v>
          </cell>
          <cell r="K4657">
            <v>0</v>
          </cell>
          <cell r="L4657">
            <v>0</v>
          </cell>
          <cell r="M4657">
            <v>0</v>
          </cell>
          <cell r="N4657">
            <v>0</v>
          </cell>
          <cell r="O4657">
            <v>0</v>
          </cell>
          <cell r="P4657">
            <v>0</v>
          </cell>
          <cell r="Q4657">
            <v>0</v>
          </cell>
          <cell r="R4657">
            <v>0</v>
          </cell>
          <cell r="S4657">
            <v>-1892.88</v>
          </cell>
          <cell r="T4657" t="str">
            <v>USD</v>
          </cell>
          <cell r="U4657" t="str">
            <v>LIABILITIES</v>
          </cell>
          <cell r="V4657" t="str">
            <v>CURRENT LIAB</v>
          </cell>
        </row>
        <row r="4658">
          <cell r="C4658" t="str">
            <v>ZM   G5755089USD</v>
          </cell>
          <cell r="D4658" t="str">
            <v>DADE****</v>
          </cell>
          <cell r="E4658" t="str">
            <v>CON PAYABLES</v>
          </cell>
          <cell r="F4658" t="str">
            <v>Balance Sheet</v>
          </cell>
          <cell r="G4658">
            <v>-946.45</v>
          </cell>
          <cell r="H4658">
            <v>-1099.47</v>
          </cell>
          <cell r="I4658">
            <v>-1642.32</v>
          </cell>
          <cell r="J4658">
            <v>-529.54</v>
          </cell>
          <cell r="K4658">
            <v>-1301.99</v>
          </cell>
          <cell r="L4658">
            <v>-1981.13</v>
          </cell>
          <cell r="M4658">
            <v>-423.27</v>
          </cell>
          <cell r="N4658">
            <v>-716.86</v>
          </cell>
          <cell r="O4658">
            <v>-929.22</v>
          </cell>
          <cell r="P4658">
            <v>-21.07</v>
          </cell>
          <cell r="Q4658">
            <v>-37.11</v>
          </cell>
          <cell r="R4658">
            <v>-771.29</v>
          </cell>
          <cell r="S4658">
            <v>-10399.720000000001</v>
          </cell>
          <cell r="T4658" t="str">
            <v>USD</v>
          </cell>
          <cell r="U4658" t="str">
            <v>LIABILITIES</v>
          </cell>
          <cell r="V4658" t="str">
            <v>CURRENT LIAB</v>
          </cell>
        </row>
        <row r="4659">
          <cell r="C4659" t="str">
            <v>ZM   G576000104USD</v>
          </cell>
          <cell r="D4659" t="str">
            <v>DADAB***</v>
          </cell>
          <cell r="E4659" t="str">
            <v>CON PAYABLES</v>
          </cell>
          <cell r="F4659" t="str">
            <v>Balance Sheet</v>
          </cell>
          <cell r="G4659">
            <v>0</v>
          </cell>
          <cell r="H4659">
            <v>-24.5</v>
          </cell>
          <cell r="I4659">
            <v>-22.25</v>
          </cell>
          <cell r="J4659">
            <v>-64.069999999999993</v>
          </cell>
          <cell r="K4659">
            <v>0</v>
          </cell>
          <cell r="L4659">
            <v>-52.6</v>
          </cell>
          <cell r="M4659">
            <v>0</v>
          </cell>
          <cell r="N4659">
            <v>-73.37</v>
          </cell>
          <cell r="O4659">
            <v>-146.51</v>
          </cell>
          <cell r="P4659">
            <v>0</v>
          </cell>
          <cell r="Q4659">
            <v>-107.49</v>
          </cell>
          <cell r="R4659">
            <v>-134.6</v>
          </cell>
          <cell r="S4659">
            <v>-625.39</v>
          </cell>
          <cell r="T4659" t="str">
            <v>USD</v>
          </cell>
          <cell r="U4659" t="str">
            <v>LIABILITIES</v>
          </cell>
          <cell r="V4659" t="str">
            <v>CURRENT LIAB</v>
          </cell>
        </row>
        <row r="4660">
          <cell r="C4660" t="str">
            <v>ZM   G576008903USD</v>
          </cell>
          <cell r="D4660" t="str">
            <v>DADAB***</v>
          </cell>
          <cell r="E4660" t="str">
            <v>CON PAYABLES</v>
          </cell>
          <cell r="F4660" t="str">
            <v>Balance Sheet</v>
          </cell>
          <cell r="G4660">
            <v>0</v>
          </cell>
          <cell r="H4660">
            <v>-9200.39</v>
          </cell>
          <cell r="I4660">
            <v>-6037.5</v>
          </cell>
          <cell r="J4660">
            <v>-6037.5</v>
          </cell>
          <cell r="K4660">
            <v>-6037.5</v>
          </cell>
          <cell r="L4660">
            <v>-7771.53</v>
          </cell>
          <cell r="M4660">
            <v>-8439.2800000000007</v>
          </cell>
          <cell r="N4660">
            <v>-6037.5</v>
          </cell>
          <cell r="O4660">
            <v>-6037.5</v>
          </cell>
          <cell r="P4660">
            <v>-6037.5</v>
          </cell>
          <cell r="Q4660">
            <v>-8701.0400000000009</v>
          </cell>
          <cell r="R4660">
            <v>-11091.17</v>
          </cell>
          <cell r="S4660">
            <v>-81428.409999999989</v>
          </cell>
          <cell r="T4660" t="str">
            <v>USD</v>
          </cell>
          <cell r="U4660" t="str">
            <v>LIABILITIES</v>
          </cell>
          <cell r="V4660" t="str">
            <v>CURRENT LIAB</v>
          </cell>
        </row>
        <row r="4661">
          <cell r="C4661" t="str">
            <v>ZM   G576008999USD</v>
          </cell>
          <cell r="D4661" t="str">
            <v>DADAB***</v>
          </cell>
          <cell r="E4661" t="str">
            <v>CON PAYABLES</v>
          </cell>
          <cell r="F4661" t="str">
            <v>Balance Sheet</v>
          </cell>
          <cell r="G4661">
            <v>-8330.73</v>
          </cell>
          <cell r="H4661">
            <v>-8481.92</v>
          </cell>
          <cell r="I4661">
            <v>-10127</v>
          </cell>
          <cell r="J4661">
            <v>-11879.49</v>
          </cell>
          <cell r="K4661">
            <v>-16645.349999999999</v>
          </cell>
          <cell r="L4661">
            <v>-16523.79</v>
          </cell>
          <cell r="M4661">
            <v>-15853.18</v>
          </cell>
          <cell r="N4661">
            <v>-15735.89</v>
          </cell>
          <cell r="O4661">
            <v>-15406.48</v>
          </cell>
          <cell r="P4661">
            <v>-13618.28</v>
          </cell>
          <cell r="Q4661">
            <v>-15004.74</v>
          </cell>
          <cell r="R4661">
            <v>1812.38</v>
          </cell>
          <cell r="S4661">
            <v>-145794.46999999997</v>
          </cell>
          <cell r="T4661" t="str">
            <v>USD</v>
          </cell>
          <cell r="U4661" t="str">
            <v>LIABILITIES</v>
          </cell>
          <cell r="V4661" t="str">
            <v>CURRENT LIAB</v>
          </cell>
        </row>
        <row r="4662">
          <cell r="C4662" t="str">
            <v>ZM   G57600DH01USD</v>
          </cell>
          <cell r="D4662" t="str">
            <v>DADAB***</v>
          </cell>
          <cell r="E4662" t="str">
            <v>CON PAYABLES</v>
          </cell>
          <cell r="F4662" t="str">
            <v>Balance Sheet</v>
          </cell>
          <cell r="G4662">
            <v>0</v>
          </cell>
          <cell r="H4662">
            <v>0</v>
          </cell>
          <cell r="I4662">
            <v>0</v>
          </cell>
          <cell r="J4662">
            <v>0</v>
          </cell>
          <cell r="K4662">
            <v>0</v>
          </cell>
          <cell r="L4662">
            <v>-13361.25</v>
          </cell>
          <cell r="M4662">
            <v>0</v>
          </cell>
          <cell r="N4662">
            <v>-5344.5</v>
          </cell>
          <cell r="O4662">
            <v>-2672.25</v>
          </cell>
          <cell r="P4662">
            <v>-2672.25</v>
          </cell>
          <cell r="Q4662">
            <v>-6574.74</v>
          </cell>
          <cell r="R4662">
            <v>-3062.5</v>
          </cell>
          <cell r="S4662">
            <v>-33687.49</v>
          </cell>
          <cell r="T4662" t="str">
            <v>USD</v>
          </cell>
          <cell r="U4662" t="str">
            <v>LIABILITIES</v>
          </cell>
          <cell r="V4662" t="str">
            <v>CURRENT LIAB</v>
          </cell>
        </row>
        <row r="4663">
          <cell r="C4663" t="str">
            <v>ZM   G57600S304USD</v>
          </cell>
          <cell r="D4663" t="str">
            <v>DADAB***</v>
          </cell>
          <cell r="E4663" t="str">
            <v>CON PAYABLES</v>
          </cell>
          <cell r="F4663" t="str">
            <v>Balance Sheet</v>
          </cell>
          <cell r="G4663">
            <v>4859.03</v>
          </cell>
          <cell r="H4663">
            <v>0</v>
          </cell>
          <cell r="I4663">
            <v>0</v>
          </cell>
          <cell r="J4663">
            <v>0</v>
          </cell>
          <cell r="K4663">
            <v>0</v>
          </cell>
          <cell r="L4663">
            <v>0</v>
          </cell>
          <cell r="M4663">
            <v>0</v>
          </cell>
          <cell r="N4663">
            <v>0</v>
          </cell>
          <cell r="O4663">
            <v>0</v>
          </cell>
          <cell r="P4663">
            <v>0</v>
          </cell>
          <cell r="Q4663">
            <v>0</v>
          </cell>
          <cell r="R4663">
            <v>0</v>
          </cell>
          <cell r="S4663">
            <v>4859.03</v>
          </cell>
          <cell r="T4663" t="str">
            <v>USD</v>
          </cell>
          <cell r="U4663" t="str">
            <v>LIABILITIES</v>
          </cell>
          <cell r="V4663" t="str">
            <v>CURRENT LIAB</v>
          </cell>
        </row>
        <row r="4664">
          <cell r="C4664" t="str">
            <v>ZM   G576200101USD</v>
          </cell>
          <cell r="D4664" t="str">
            <v>DADM****</v>
          </cell>
          <cell r="E4664" t="str">
            <v>CON PAYABLES</v>
          </cell>
          <cell r="F4664" t="str">
            <v>Balance Sheet</v>
          </cell>
          <cell r="G4664">
            <v>0</v>
          </cell>
          <cell r="H4664">
            <v>-13936.65</v>
          </cell>
          <cell r="I4664">
            <v>-13936.65</v>
          </cell>
          <cell r="J4664">
            <v>0</v>
          </cell>
          <cell r="K4664">
            <v>-285.95999999999998</v>
          </cell>
          <cell r="L4664">
            <v>3498.35</v>
          </cell>
          <cell r="M4664">
            <v>-72.3</v>
          </cell>
          <cell r="N4664">
            <v>0</v>
          </cell>
          <cell r="O4664">
            <v>0</v>
          </cell>
          <cell r="P4664">
            <v>-114.25</v>
          </cell>
          <cell r="Q4664">
            <v>0</v>
          </cell>
          <cell r="R4664">
            <v>-299.60000000000002</v>
          </cell>
          <cell r="S4664">
            <v>-25147.059999999998</v>
          </cell>
          <cell r="T4664" t="str">
            <v>USD</v>
          </cell>
          <cell r="U4664" t="str">
            <v>LIABILITIES</v>
          </cell>
          <cell r="V4664" t="str">
            <v>CURRENT LIAB</v>
          </cell>
        </row>
        <row r="4665">
          <cell r="C4665" t="str">
            <v>ZM   G576208901USD</v>
          </cell>
          <cell r="D4665" t="str">
            <v>DADM****</v>
          </cell>
          <cell r="E4665" t="str">
            <v>CON PAYABLES</v>
          </cell>
          <cell r="F4665" t="str">
            <v>Balance Sheet</v>
          </cell>
          <cell r="G4665">
            <v>-3864.16</v>
          </cell>
          <cell r="H4665">
            <v>-3864.16</v>
          </cell>
          <cell r="I4665">
            <v>-3864.16</v>
          </cell>
          <cell r="J4665">
            <v>-3864.16</v>
          </cell>
          <cell r="K4665">
            <v>-3864.16</v>
          </cell>
          <cell r="L4665">
            <v>-3864.16</v>
          </cell>
          <cell r="M4665">
            <v>-3864.16</v>
          </cell>
          <cell r="N4665">
            <v>-5250</v>
          </cell>
          <cell r="O4665">
            <v>-5250</v>
          </cell>
          <cell r="P4665">
            <v>-5250</v>
          </cell>
          <cell r="Q4665">
            <v>-5250</v>
          </cell>
          <cell r="R4665">
            <v>-5250</v>
          </cell>
          <cell r="S4665">
            <v>-53299.119999999995</v>
          </cell>
          <cell r="T4665" t="str">
            <v>USD</v>
          </cell>
          <cell r="U4665" t="str">
            <v>LIABILITIES</v>
          </cell>
          <cell r="V4665" t="str">
            <v>CURRENT LIAB</v>
          </cell>
        </row>
        <row r="4666">
          <cell r="C4666" t="str">
            <v>ZM   G57620DH01USD</v>
          </cell>
          <cell r="D4666" t="str">
            <v>DADM****</v>
          </cell>
          <cell r="E4666" t="str">
            <v>CON PAYABLES</v>
          </cell>
          <cell r="F4666" t="str">
            <v>Balance Sheet</v>
          </cell>
          <cell r="G4666">
            <v>-14962.5</v>
          </cell>
          <cell r="H4666">
            <v>0</v>
          </cell>
          <cell r="I4666">
            <v>0</v>
          </cell>
          <cell r="J4666">
            <v>0</v>
          </cell>
          <cell r="K4666">
            <v>-13361.25</v>
          </cell>
          <cell r="L4666">
            <v>-2672.25</v>
          </cell>
          <cell r="M4666">
            <v>-5344.5</v>
          </cell>
          <cell r="N4666">
            <v>-2672.25</v>
          </cell>
          <cell r="O4666">
            <v>-2672.25</v>
          </cell>
          <cell r="P4666">
            <v>-6574.74</v>
          </cell>
          <cell r="Q4666">
            <v>-3062.5</v>
          </cell>
          <cell r="R4666">
            <v>-3062.5</v>
          </cell>
          <cell r="S4666">
            <v>-54384.74</v>
          </cell>
          <cell r="T4666" t="str">
            <v>USD</v>
          </cell>
          <cell r="U4666" t="str">
            <v>LIABILITIES</v>
          </cell>
          <cell r="V4666" t="str">
            <v>CURRENT LIAB</v>
          </cell>
        </row>
        <row r="4667">
          <cell r="C4667" t="str">
            <v>ZM   G57620S301USD</v>
          </cell>
          <cell r="D4667" t="str">
            <v>DADM****</v>
          </cell>
          <cell r="E4667" t="str">
            <v>CON PAYABLES</v>
          </cell>
          <cell r="F4667" t="str">
            <v>Balance Sheet</v>
          </cell>
          <cell r="G4667">
            <v>0</v>
          </cell>
          <cell r="H4667">
            <v>0</v>
          </cell>
          <cell r="I4667">
            <v>0</v>
          </cell>
          <cell r="J4667">
            <v>0</v>
          </cell>
          <cell r="K4667">
            <v>0</v>
          </cell>
          <cell r="L4667">
            <v>-3498.35</v>
          </cell>
          <cell r="M4667">
            <v>0</v>
          </cell>
          <cell r="N4667">
            <v>0</v>
          </cell>
          <cell r="O4667">
            <v>0</v>
          </cell>
          <cell r="P4667">
            <v>0</v>
          </cell>
          <cell r="Q4667">
            <v>0</v>
          </cell>
          <cell r="R4667">
            <v>0</v>
          </cell>
          <cell r="S4667">
            <v>-3498.35</v>
          </cell>
          <cell r="T4667" t="str">
            <v>USD</v>
          </cell>
          <cell r="U4667" t="str">
            <v>LIABILITIES</v>
          </cell>
          <cell r="V4667" t="str">
            <v>CURRENT LIAB</v>
          </cell>
        </row>
        <row r="4668">
          <cell r="C4668" t="str">
            <v>ZM   G5770002USD</v>
          </cell>
          <cell r="D4668" t="str">
            <v>DAFC****</v>
          </cell>
          <cell r="E4668" t="str">
            <v>OTHER</v>
          </cell>
          <cell r="F4668" t="str">
            <v>Balance Sheet</v>
          </cell>
          <cell r="G4668">
            <v>0</v>
          </cell>
          <cell r="H4668">
            <v>0</v>
          </cell>
          <cell r="I4668">
            <v>-919.68</v>
          </cell>
          <cell r="J4668">
            <v>0.04</v>
          </cell>
          <cell r="K4668">
            <v>-1374.58</v>
          </cell>
          <cell r="L4668">
            <v>-609.29999999999995</v>
          </cell>
          <cell r="M4668">
            <v>1483.32</v>
          </cell>
          <cell r="N4668">
            <v>1062.71</v>
          </cell>
          <cell r="O4668">
            <v>0</v>
          </cell>
          <cell r="P4668">
            <v>0</v>
          </cell>
          <cell r="Q4668">
            <v>410.8</v>
          </cell>
          <cell r="R4668">
            <v>-11.46</v>
          </cell>
          <cell r="S4668">
            <v>41.850000000000456</v>
          </cell>
          <cell r="T4668" t="str">
            <v>USD</v>
          </cell>
          <cell r="U4668" t="str">
            <v>LIABILITIES</v>
          </cell>
          <cell r="V4668" t="str">
            <v>CURRENT LIAB</v>
          </cell>
        </row>
        <row r="4669">
          <cell r="C4669" t="str">
            <v>ZM   G5770003USD</v>
          </cell>
          <cell r="D4669" t="str">
            <v>DAFB****</v>
          </cell>
          <cell r="E4669" t="str">
            <v>OTHER</v>
          </cell>
          <cell r="F4669" t="str">
            <v>Balance Sheet</v>
          </cell>
          <cell r="G4669">
            <v>0</v>
          </cell>
          <cell r="H4669">
            <v>0</v>
          </cell>
          <cell r="I4669">
            <v>0</v>
          </cell>
          <cell r="J4669">
            <v>0</v>
          </cell>
          <cell r="K4669">
            <v>0</v>
          </cell>
          <cell r="L4669">
            <v>354.91</v>
          </cell>
          <cell r="M4669">
            <v>0</v>
          </cell>
          <cell r="N4669">
            <v>0</v>
          </cell>
          <cell r="O4669">
            <v>0</v>
          </cell>
          <cell r="P4669">
            <v>0</v>
          </cell>
          <cell r="Q4669">
            <v>0</v>
          </cell>
          <cell r="R4669">
            <v>0</v>
          </cell>
          <cell r="S4669">
            <v>354.91</v>
          </cell>
          <cell r="T4669" t="str">
            <v>USD</v>
          </cell>
          <cell r="U4669" t="str">
            <v>LIABILITIES</v>
          </cell>
          <cell r="V4669" t="str">
            <v>CURRENT LIAB</v>
          </cell>
        </row>
        <row r="4670">
          <cell r="C4670" t="str">
            <v>ZM   H0861001USD</v>
          </cell>
          <cell r="D4670" t="str">
            <v>EBA*****</v>
          </cell>
          <cell r="E4670" t="str">
            <v>STOCK</v>
          </cell>
          <cell r="F4670" t="str">
            <v>Balance Sheet</v>
          </cell>
          <cell r="G4670">
            <v>-323</v>
          </cell>
          <cell r="H4670">
            <v>-323</v>
          </cell>
          <cell r="I4670">
            <v>-323</v>
          </cell>
          <cell r="J4670">
            <v>-323</v>
          </cell>
          <cell r="K4670">
            <v>-323</v>
          </cell>
          <cell r="L4670">
            <v>-323</v>
          </cell>
          <cell r="M4670">
            <v>-323</v>
          </cell>
          <cell r="N4670">
            <v>-323</v>
          </cell>
          <cell r="O4670">
            <v>-323</v>
          </cell>
          <cell r="P4670">
            <v>-323</v>
          </cell>
          <cell r="Q4670">
            <v>-323</v>
          </cell>
          <cell r="R4670">
            <v>-323</v>
          </cell>
          <cell r="S4670">
            <v>-3876</v>
          </cell>
          <cell r="T4670" t="str">
            <v>USD</v>
          </cell>
          <cell r="U4670" t="str">
            <v>EQUITY</v>
          </cell>
          <cell r="V4670" t="str">
            <v>EQUITY</v>
          </cell>
        </row>
        <row r="4671">
          <cell r="C4671" t="str">
            <v>ZM   H0863USD</v>
          </cell>
          <cell r="D4671" t="str">
            <v>EC******</v>
          </cell>
          <cell r="E4671" t="str">
            <v>PROFIT EMPLOYED</v>
          </cell>
          <cell r="F4671" t="str">
            <v>Balance Sheet</v>
          </cell>
          <cell r="G4671">
            <v>18990.46</v>
          </cell>
          <cell r="H4671">
            <v>37159.269999999997</v>
          </cell>
          <cell r="I4671">
            <v>97195.839999999997</v>
          </cell>
          <cell r="J4671">
            <v>62320.2</v>
          </cell>
          <cell r="K4671">
            <v>92921.58</v>
          </cell>
          <cell r="L4671">
            <v>68243.91</v>
          </cell>
          <cell r="M4671">
            <v>56727.54</v>
          </cell>
          <cell r="N4671">
            <v>33043.14</v>
          </cell>
          <cell r="O4671">
            <v>15048.56</v>
          </cell>
          <cell r="P4671">
            <v>19496.54</v>
          </cell>
          <cell r="Q4671">
            <v>-4150.62</v>
          </cell>
          <cell r="R4671">
            <v>3708.34</v>
          </cell>
          <cell r="S4671">
            <v>500704.76</v>
          </cell>
          <cell r="T4671" t="str">
            <v>USD</v>
          </cell>
          <cell r="U4671" t="str">
            <v>EQUITY</v>
          </cell>
          <cell r="V4671" t="str">
            <v>EQUITY</v>
          </cell>
        </row>
        <row r="4672">
          <cell r="C4672" t="str">
            <v>23   A0002USD</v>
          </cell>
          <cell r="D4672" t="str">
            <v>CABB****</v>
          </cell>
          <cell r="E4672" t="str">
            <v>CASH</v>
          </cell>
          <cell r="F4672" t="str">
            <v>Balance Sheet</v>
          </cell>
          <cell r="G4672">
            <v>46.41</v>
          </cell>
          <cell r="H4672">
            <v>46.41</v>
          </cell>
          <cell r="I4672">
            <v>46.41</v>
          </cell>
          <cell r="J4672">
            <v>46.41</v>
          </cell>
          <cell r="K4672">
            <v>13.7</v>
          </cell>
          <cell r="L4672">
            <v>71.959999999999994</v>
          </cell>
          <cell r="M4672">
            <v>-2.5499999999999998</v>
          </cell>
          <cell r="N4672">
            <v>-65.8</v>
          </cell>
          <cell r="O4672">
            <v>-68.48</v>
          </cell>
          <cell r="P4672">
            <v>-190.83</v>
          </cell>
          <cell r="Q4672">
            <v>1081.78</v>
          </cell>
          <cell r="R4672">
            <v>322.24</v>
          </cell>
          <cell r="S4672">
            <v>1347.6599999999999</v>
          </cell>
          <cell r="T4672" t="str">
            <v>USD</v>
          </cell>
          <cell r="U4672" t="str">
            <v>ASSETS</v>
          </cell>
          <cell r="V4672" t="str">
            <v>CURRENT ASSETS</v>
          </cell>
        </row>
        <row r="4673">
          <cell r="C4673" t="str">
            <v>23   A0007USD</v>
          </cell>
          <cell r="D4673" t="str">
            <v>CABB****</v>
          </cell>
          <cell r="E4673" t="str">
            <v>CASH</v>
          </cell>
          <cell r="F4673" t="str">
            <v>Balance Sheet</v>
          </cell>
          <cell r="G4673">
            <v>0</v>
          </cell>
          <cell r="H4673">
            <v>0</v>
          </cell>
          <cell r="I4673">
            <v>0</v>
          </cell>
          <cell r="J4673">
            <v>0</v>
          </cell>
          <cell r="K4673">
            <v>55.3</v>
          </cell>
          <cell r="L4673">
            <v>57.15</v>
          </cell>
          <cell r="M4673">
            <v>44.43</v>
          </cell>
          <cell r="N4673">
            <v>44.7</v>
          </cell>
          <cell r="O4673">
            <v>46.53</v>
          </cell>
          <cell r="P4673">
            <v>44.92</v>
          </cell>
          <cell r="Q4673">
            <v>46.97</v>
          </cell>
          <cell r="R4673">
            <v>47.26</v>
          </cell>
          <cell r="S4673">
            <v>387.26</v>
          </cell>
          <cell r="T4673" t="str">
            <v>USD</v>
          </cell>
          <cell r="U4673" t="str">
            <v>ASSETS</v>
          </cell>
          <cell r="V4673" t="str">
            <v>CURRENT ASSETS</v>
          </cell>
        </row>
        <row r="4674">
          <cell r="C4674" t="str">
            <v>23   A1533USD</v>
          </cell>
          <cell r="D4674" t="str">
            <v>CACAFB**</v>
          </cell>
          <cell r="E4674" t="str">
            <v>TRADE RECEIVABLES</v>
          </cell>
          <cell r="F4674" t="str">
            <v>Balance Sheet</v>
          </cell>
          <cell r="G4674">
            <v>42363.37</v>
          </cell>
          <cell r="H4674">
            <v>42363.37</v>
          </cell>
          <cell r="I4674">
            <v>42363.37</v>
          </cell>
          <cell r="J4674">
            <v>42363.37</v>
          </cell>
          <cell r="K4674">
            <v>45613.95</v>
          </cell>
          <cell r="L4674">
            <v>47042.41</v>
          </cell>
          <cell r="M4674">
            <v>19275.509999999998</v>
          </cell>
          <cell r="N4674">
            <v>-123.55</v>
          </cell>
          <cell r="O4674">
            <v>34.619999999999997</v>
          </cell>
          <cell r="P4674">
            <v>2386.6999999999998</v>
          </cell>
          <cell r="Q4674">
            <v>397.31</v>
          </cell>
          <cell r="R4674">
            <v>1010.05</v>
          </cell>
          <cell r="S4674">
            <v>285090.48</v>
          </cell>
          <cell r="T4674" t="str">
            <v>USD</v>
          </cell>
          <cell r="U4674" t="str">
            <v>ASSETS</v>
          </cell>
          <cell r="V4674" t="str">
            <v>CURRENT ASSETS</v>
          </cell>
        </row>
        <row r="4675">
          <cell r="C4675" t="str">
            <v>23   A2041USD</v>
          </cell>
          <cell r="D4675" t="str">
            <v>CACAFA**</v>
          </cell>
          <cell r="E4675" t="str">
            <v>TRADE RECEIVABLES</v>
          </cell>
          <cell r="F4675" t="str">
            <v>Balance Sheet</v>
          </cell>
          <cell r="G4675">
            <v>2342986.67</v>
          </cell>
          <cell r="H4675">
            <v>5023263.54</v>
          </cell>
          <cell r="I4675">
            <v>5584799.2599999998</v>
          </cell>
          <cell r="J4675">
            <v>4872643.16</v>
          </cell>
          <cell r="K4675">
            <v>3917292.56</v>
          </cell>
          <cell r="L4675">
            <v>4505282.97</v>
          </cell>
          <cell r="M4675">
            <v>4559545.3899999997</v>
          </cell>
          <cell r="N4675">
            <v>1953547.43</v>
          </cell>
          <cell r="O4675">
            <v>1207533.25</v>
          </cell>
          <cell r="P4675">
            <v>1348707.36</v>
          </cell>
          <cell r="Q4675">
            <v>2527978.0699999998</v>
          </cell>
          <cell r="R4675">
            <v>1122578.4099999999</v>
          </cell>
          <cell r="S4675">
            <v>38966158.069999993</v>
          </cell>
          <cell r="T4675" t="str">
            <v>USD</v>
          </cell>
          <cell r="U4675" t="str">
            <v>ASSETS</v>
          </cell>
          <cell r="V4675" t="str">
            <v>CURRENT ASSETS</v>
          </cell>
        </row>
        <row r="4676">
          <cell r="C4676" t="str">
            <v>23   A2042USD</v>
          </cell>
          <cell r="D4676" t="str">
            <v>CACAFA**</v>
          </cell>
          <cell r="E4676" t="str">
            <v>TRADE RECEIVABLES</v>
          </cell>
          <cell r="F4676" t="str">
            <v>Balance Sheet</v>
          </cell>
          <cell r="G4676">
            <v>218.71</v>
          </cell>
          <cell r="H4676">
            <v>218.71</v>
          </cell>
          <cell r="I4676">
            <v>218.71</v>
          </cell>
          <cell r="J4676">
            <v>218.71</v>
          </cell>
          <cell r="K4676">
            <v>0</v>
          </cell>
          <cell r="L4676">
            <v>0</v>
          </cell>
          <cell r="M4676">
            <v>0</v>
          </cell>
          <cell r="N4676">
            <v>0</v>
          </cell>
          <cell r="O4676">
            <v>0</v>
          </cell>
          <cell r="P4676">
            <v>0</v>
          </cell>
          <cell r="Q4676">
            <v>0</v>
          </cell>
          <cell r="R4676">
            <v>0</v>
          </cell>
          <cell r="S4676">
            <v>874.84</v>
          </cell>
          <cell r="T4676" t="str">
            <v>USD</v>
          </cell>
          <cell r="U4676" t="str">
            <v>ASSETS</v>
          </cell>
          <cell r="V4676" t="str">
            <v>CURRENT ASSETS</v>
          </cell>
        </row>
        <row r="4677">
          <cell r="C4677" t="str">
            <v>23   A2048001USD</v>
          </cell>
          <cell r="D4677" t="str">
            <v>CACAFA**</v>
          </cell>
          <cell r="E4677" t="str">
            <v>TRADE RECEIVABLES</v>
          </cell>
          <cell r="F4677" t="str">
            <v>Balance Sheet</v>
          </cell>
          <cell r="G4677">
            <v>-79470</v>
          </cell>
          <cell r="H4677">
            <v>-79470</v>
          </cell>
          <cell r="I4677">
            <v>-79470</v>
          </cell>
          <cell r="J4677">
            <v>-79470</v>
          </cell>
          <cell r="K4677">
            <v>-28536.33</v>
          </cell>
          <cell r="L4677">
            <v>-29487.61</v>
          </cell>
          <cell r="M4677">
            <v>-19824.37</v>
          </cell>
          <cell r="N4677">
            <v>-19945.57</v>
          </cell>
          <cell r="O4677">
            <v>-20758.18</v>
          </cell>
          <cell r="P4677">
            <v>-19220.48</v>
          </cell>
          <cell r="Q4677">
            <v>0.01</v>
          </cell>
          <cell r="R4677">
            <v>0</v>
          </cell>
          <cell r="S4677">
            <v>-455652.52999999997</v>
          </cell>
          <cell r="T4677" t="str">
            <v>USD</v>
          </cell>
          <cell r="U4677" t="str">
            <v>ASSETS</v>
          </cell>
          <cell r="V4677" t="str">
            <v>CURRENT ASSETS</v>
          </cell>
        </row>
        <row r="4678">
          <cell r="C4678" t="str">
            <v>23   A3073USD</v>
          </cell>
          <cell r="D4678" t="str">
            <v>CACAFA**</v>
          </cell>
          <cell r="E4678" t="str">
            <v>TRADE RECEIVABLES</v>
          </cell>
          <cell r="F4678" t="str">
            <v>Balance Sheet</v>
          </cell>
          <cell r="G4678">
            <v>0</v>
          </cell>
          <cell r="H4678">
            <v>0</v>
          </cell>
          <cell r="I4678">
            <v>0</v>
          </cell>
          <cell r="J4678">
            <v>0</v>
          </cell>
          <cell r="K4678">
            <v>169491.47</v>
          </cell>
          <cell r="L4678">
            <v>63436.84</v>
          </cell>
          <cell r="M4678">
            <v>120654.53</v>
          </cell>
          <cell r="N4678">
            <v>60363.97</v>
          </cell>
          <cell r="O4678">
            <v>46916</v>
          </cell>
          <cell r="P4678">
            <v>49331.78</v>
          </cell>
          <cell r="Q4678">
            <v>49296.51</v>
          </cell>
          <cell r="R4678">
            <v>4799.8500000000004</v>
          </cell>
          <cell r="S4678">
            <v>564290.94999999995</v>
          </cell>
          <cell r="T4678" t="str">
            <v>USD</v>
          </cell>
          <cell r="U4678" t="str">
            <v>ASSETS</v>
          </cell>
          <cell r="V4678" t="str">
            <v>CURRENT ASSETS</v>
          </cell>
        </row>
        <row r="4679">
          <cell r="C4679" t="str">
            <v>23   A409100101USD</v>
          </cell>
          <cell r="D4679" t="str">
            <v>CAFA****</v>
          </cell>
          <cell r="E4679" t="str">
            <v>CON RECEIVABLES</v>
          </cell>
          <cell r="F4679" t="str">
            <v>Balance Sheet</v>
          </cell>
          <cell r="G4679">
            <v>56218.6</v>
          </cell>
          <cell r="H4679">
            <v>338691.27</v>
          </cell>
          <cell r="I4679">
            <v>152374.70000000001</v>
          </cell>
          <cell r="J4679">
            <v>188204.49</v>
          </cell>
          <cell r="K4679">
            <v>577789.1</v>
          </cell>
          <cell r="L4679">
            <v>258740.77</v>
          </cell>
          <cell r="M4679">
            <v>552097.29</v>
          </cell>
          <cell r="N4679">
            <v>343632.58</v>
          </cell>
          <cell r="O4679">
            <v>478986.09</v>
          </cell>
          <cell r="P4679">
            <v>714032.36</v>
          </cell>
          <cell r="Q4679">
            <v>763511.89</v>
          </cell>
          <cell r="R4679">
            <v>132404.20000000001</v>
          </cell>
          <cell r="S4679">
            <v>4556683.34</v>
          </cell>
          <cell r="T4679" t="str">
            <v>USD</v>
          </cell>
          <cell r="U4679" t="str">
            <v>ASSETS</v>
          </cell>
          <cell r="V4679" t="str">
            <v>CURRENT ASSETS</v>
          </cell>
        </row>
        <row r="4680">
          <cell r="C4680" t="str">
            <v>23   A409102801USD</v>
          </cell>
          <cell r="D4680" t="str">
            <v>CAFA****</v>
          </cell>
          <cell r="E4680" t="str">
            <v>CON RECEIVABLES</v>
          </cell>
          <cell r="F4680" t="str">
            <v>Balance Sheet</v>
          </cell>
          <cell r="G4680">
            <v>0</v>
          </cell>
          <cell r="H4680">
            <v>0</v>
          </cell>
          <cell r="I4680">
            <v>0</v>
          </cell>
          <cell r="J4680">
            <v>0</v>
          </cell>
          <cell r="K4680">
            <v>70496.92</v>
          </cell>
          <cell r="L4680">
            <v>0</v>
          </cell>
          <cell r="M4680">
            <v>0</v>
          </cell>
          <cell r="N4680">
            <v>0</v>
          </cell>
          <cell r="O4680">
            <v>5438.13</v>
          </cell>
          <cell r="P4680">
            <v>5438.13</v>
          </cell>
          <cell r="Q4680">
            <v>5438.13</v>
          </cell>
          <cell r="R4680">
            <v>5471.6</v>
          </cell>
          <cell r="S4680">
            <v>92282.910000000018</v>
          </cell>
          <cell r="T4680" t="str">
            <v>USD</v>
          </cell>
          <cell r="U4680" t="str">
            <v>ASSETS</v>
          </cell>
          <cell r="V4680" t="str">
            <v>CURRENT ASSETS</v>
          </cell>
        </row>
        <row r="4681">
          <cell r="C4681" t="str">
            <v>23   A409103501USD</v>
          </cell>
          <cell r="D4681" t="str">
            <v>CAFA****</v>
          </cell>
          <cell r="E4681" t="str">
            <v>CON RECEIVABLES</v>
          </cell>
          <cell r="F4681" t="str">
            <v>Balance Sheet</v>
          </cell>
          <cell r="G4681">
            <v>173854.98</v>
          </cell>
          <cell r="H4681">
            <v>43655.13</v>
          </cell>
          <cell r="I4681">
            <v>0</v>
          </cell>
          <cell r="J4681">
            <v>204506.9</v>
          </cell>
          <cell r="K4681">
            <v>194482.11</v>
          </cell>
          <cell r="L4681">
            <v>245878.62</v>
          </cell>
          <cell r="M4681">
            <v>148272.76</v>
          </cell>
          <cell r="N4681">
            <v>138920.49</v>
          </cell>
          <cell r="O4681">
            <v>176975.84</v>
          </cell>
          <cell r="P4681">
            <v>31355.66</v>
          </cell>
          <cell r="Q4681">
            <v>31114.5</v>
          </cell>
          <cell r="R4681">
            <v>63910.07</v>
          </cell>
          <cell r="S4681">
            <v>1452927.06</v>
          </cell>
          <cell r="T4681" t="str">
            <v>USD</v>
          </cell>
          <cell r="U4681" t="str">
            <v>ASSETS</v>
          </cell>
          <cell r="V4681" t="str">
            <v>CURRENT ASSETS</v>
          </cell>
        </row>
        <row r="4682">
          <cell r="C4682" t="str">
            <v>23   A409103601USD</v>
          </cell>
          <cell r="D4682" t="str">
            <v>CAFA****</v>
          </cell>
          <cell r="E4682" t="str">
            <v>CON RECEIVABLES</v>
          </cell>
          <cell r="F4682" t="str">
            <v>Balance Sheet</v>
          </cell>
          <cell r="G4682">
            <v>2959071.26</v>
          </cell>
          <cell r="H4682">
            <v>204.86</v>
          </cell>
          <cell r="I4682">
            <v>204.86</v>
          </cell>
          <cell r="J4682">
            <v>204.86</v>
          </cell>
          <cell r="K4682">
            <v>27948.99</v>
          </cell>
          <cell r="L4682">
            <v>5237.72</v>
          </cell>
          <cell r="M4682">
            <v>-63811.87</v>
          </cell>
          <cell r="N4682">
            <v>-1358.51</v>
          </cell>
          <cell r="O4682">
            <v>-1862.26</v>
          </cell>
          <cell r="P4682">
            <v>2664</v>
          </cell>
          <cell r="Q4682">
            <v>7194.53</v>
          </cell>
          <cell r="R4682">
            <v>77865.649999999994</v>
          </cell>
          <cell r="S4682">
            <v>3013564.09</v>
          </cell>
          <cell r="T4682" t="str">
            <v>USD</v>
          </cell>
          <cell r="U4682" t="str">
            <v>ASSETS</v>
          </cell>
          <cell r="V4682" t="str">
            <v>CURRENT ASSETS</v>
          </cell>
        </row>
        <row r="4683">
          <cell r="C4683" t="str">
            <v>23   A409108601USD</v>
          </cell>
          <cell r="D4683" t="str">
            <v>CAFA****</v>
          </cell>
          <cell r="E4683" t="str">
            <v>CON RECEIVABLES</v>
          </cell>
          <cell r="F4683" t="str">
            <v>Balance Sheet</v>
          </cell>
          <cell r="G4683">
            <v>-20494.14</v>
          </cell>
          <cell r="H4683">
            <v>-20494.14</v>
          </cell>
          <cell r="I4683">
            <v>-20494.14</v>
          </cell>
          <cell r="J4683">
            <v>-20494.14</v>
          </cell>
          <cell r="K4683">
            <v>155197.69</v>
          </cell>
          <cell r="L4683">
            <v>145480.09</v>
          </cell>
          <cell r="M4683">
            <v>142915.03</v>
          </cell>
          <cell r="N4683">
            <v>92957.77</v>
          </cell>
          <cell r="O4683">
            <v>96745.02</v>
          </cell>
          <cell r="P4683">
            <v>-20494.14</v>
          </cell>
          <cell r="Q4683">
            <v>0</v>
          </cell>
          <cell r="R4683">
            <v>0</v>
          </cell>
          <cell r="S4683">
            <v>530824.9</v>
          </cell>
          <cell r="T4683" t="str">
            <v>USD</v>
          </cell>
          <cell r="U4683" t="str">
            <v>ASSETS</v>
          </cell>
          <cell r="V4683" t="str">
            <v>CURRENT ASSETS</v>
          </cell>
        </row>
        <row r="4684">
          <cell r="C4684" t="str">
            <v>23   A40910HO01USD</v>
          </cell>
          <cell r="D4684" t="str">
            <v>CAFA****</v>
          </cell>
          <cell r="E4684" t="str">
            <v>CON RECEIVABLES</v>
          </cell>
          <cell r="F4684" t="str">
            <v>Balance Sheet</v>
          </cell>
          <cell r="G4684">
            <v>0</v>
          </cell>
          <cell r="H4684">
            <v>0</v>
          </cell>
          <cell r="I4684">
            <v>0</v>
          </cell>
          <cell r="J4684">
            <v>0</v>
          </cell>
          <cell r="K4684">
            <v>139487.42000000001</v>
          </cell>
          <cell r="L4684">
            <v>131071.69</v>
          </cell>
          <cell r="M4684">
            <v>128760.68</v>
          </cell>
          <cell r="N4684">
            <v>131812.19</v>
          </cell>
          <cell r="O4684">
            <v>137182.43</v>
          </cell>
          <cell r="P4684">
            <v>131047.95</v>
          </cell>
          <cell r="Q4684">
            <v>0</v>
          </cell>
          <cell r="R4684">
            <v>0</v>
          </cell>
          <cell r="S4684">
            <v>799362.35999999987</v>
          </cell>
          <cell r="T4684" t="str">
            <v>USD</v>
          </cell>
          <cell r="U4684" t="str">
            <v>ASSETS</v>
          </cell>
          <cell r="V4684" t="str">
            <v>CURRENT ASSETS</v>
          </cell>
        </row>
        <row r="4685">
          <cell r="C4685" t="str">
            <v>23   A40910LV01USD</v>
          </cell>
          <cell r="D4685" t="str">
            <v>CAFA****</v>
          </cell>
          <cell r="E4685" t="str">
            <v>CON RECEIVABLES</v>
          </cell>
          <cell r="F4685" t="str">
            <v>Balance Sheet</v>
          </cell>
          <cell r="G4685">
            <v>80146.23</v>
          </cell>
          <cell r="H4685">
            <v>80146.23</v>
          </cell>
          <cell r="I4685">
            <v>80146.23</v>
          </cell>
          <cell r="J4685">
            <v>80146.23</v>
          </cell>
          <cell r="K4685">
            <v>69826.960000000006</v>
          </cell>
          <cell r="L4685">
            <v>15429.19</v>
          </cell>
          <cell r="M4685">
            <v>0.01</v>
          </cell>
          <cell r="N4685">
            <v>22485.78</v>
          </cell>
          <cell r="O4685">
            <v>134463.1</v>
          </cell>
          <cell r="P4685">
            <v>47538.15</v>
          </cell>
          <cell r="Q4685">
            <v>59824.480000000003</v>
          </cell>
          <cell r="R4685">
            <v>88.18</v>
          </cell>
          <cell r="S4685">
            <v>670240.77</v>
          </cell>
          <cell r="T4685" t="str">
            <v>USD</v>
          </cell>
          <cell r="U4685" t="str">
            <v>ASSETS</v>
          </cell>
          <cell r="V4685" t="str">
            <v>CURRENT ASSETS</v>
          </cell>
        </row>
        <row r="4686">
          <cell r="C4686" t="str">
            <v>23   A409902401USD</v>
          </cell>
          <cell r="D4686" t="str">
            <v>CAFM****</v>
          </cell>
          <cell r="E4686" t="str">
            <v>CON RECEIVABLES</v>
          </cell>
          <cell r="F4686" t="str">
            <v>Balance Sheet</v>
          </cell>
          <cell r="G4686">
            <v>6314.29</v>
          </cell>
          <cell r="H4686">
            <v>6314.29</v>
          </cell>
          <cell r="I4686">
            <v>6314.29</v>
          </cell>
          <cell r="J4686">
            <v>6314.29</v>
          </cell>
          <cell r="K4686">
            <v>0</v>
          </cell>
          <cell r="L4686">
            <v>0</v>
          </cell>
          <cell r="M4686">
            <v>0</v>
          </cell>
          <cell r="N4686">
            <v>0</v>
          </cell>
          <cell r="O4686">
            <v>0</v>
          </cell>
          <cell r="P4686">
            <v>0</v>
          </cell>
          <cell r="Q4686">
            <v>0</v>
          </cell>
          <cell r="R4686">
            <v>0</v>
          </cell>
          <cell r="S4686">
            <v>25257.16</v>
          </cell>
          <cell r="T4686" t="str">
            <v>USD</v>
          </cell>
          <cell r="U4686" t="str">
            <v>ASSETS</v>
          </cell>
          <cell r="V4686" t="str">
            <v>CURRENT ASSETS</v>
          </cell>
        </row>
        <row r="4687">
          <cell r="C4687" t="str">
            <v>23   A5197USD</v>
          </cell>
          <cell r="D4687" t="str">
            <v>CAGBB***</v>
          </cell>
          <cell r="E4687" t="str">
            <v>OTHER</v>
          </cell>
          <cell r="F4687" t="str">
            <v>Balance Sheet</v>
          </cell>
          <cell r="G4687">
            <v>-28079.599999999999</v>
          </cell>
          <cell r="H4687">
            <v>-28079.599999999999</v>
          </cell>
          <cell r="I4687">
            <v>-28079.599999999999</v>
          </cell>
          <cell r="J4687">
            <v>-28079.599999999999</v>
          </cell>
          <cell r="K4687">
            <v>13412.1</v>
          </cell>
          <cell r="L4687">
            <v>12109.52</v>
          </cell>
          <cell r="M4687">
            <v>10637.4</v>
          </cell>
          <cell r="N4687">
            <v>9436.1299999999992</v>
          </cell>
          <cell r="O4687">
            <v>8502.68</v>
          </cell>
          <cell r="P4687">
            <v>6936.32</v>
          </cell>
          <cell r="Q4687">
            <v>6.73</v>
          </cell>
          <cell r="R4687">
            <v>0</v>
          </cell>
          <cell r="S4687">
            <v>-51277.519999999982</v>
          </cell>
          <cell r="T4687" t="str">
            <v>USD</v>
          </cell>
          <cell r="U4687" t="str">
            <v>ASSETS</v>
          </cell>
          <cell r="V4687" t="str">
            <v>CURRENT ASSETS</v>
          </cell>
        </row>
        <row r="4688">
          <cell r="C4688" t="str">
            <v>23   A5199USD</v>
          </cell>
          <cell r="D4688" t="str">
            <v>CAGBB***</v>
          </cell>
          <cell r="E4688" t="str">
            <v>OTHER</v>
          </cell>
          <cell r="F4688" t="str">
            <v>Balance Sheet</v>
          </cell>
          <cell r="G4688">
            <v>11672.15</v>
          </cell>
          <cell r="H4688">
            <v>11672.15</v>
          </cell>
          <cell r="I4688">
            <v>11672.15</v>
          </cell>
          <cell r="J4688">
            <v>11672.15</v>
          </cell>
          <cell r="K4688">
            <v>11560.65</v>
          </cell>
          <cell r="L4688">
            <v>10274.26</v>
          </cell>
          <cell r="M4688">
            <v>10158.56</v>
          </cell>
          <cell r="N4688">
            <v>2244.75</v>
          </cell>
          <cell r="O4688">
            <v>5770.32</v>
          </cell>
          <cell r="P4688">
            <v>5742.26</v>
          </cell>
          <cell r="Q4688">
            <v>6861.08</v>
          </cell>
          <cell r="R4688">
            <v>9873.3799999999992</v>
          </cell>
          <cell r="S4688">
            <v>109173.85999999999</v>
          </cell>
          <cell r="T4688" t="str">
            <v>USD</v>
          </cell>
          <cell r="U4688" t="str">
            <v>ASSETS</v>
          </cell>
          <cell r="V4688" t="str">
            <v>CURRENT ASSETS</v>
          </cell>
        </row>
        <row r="4689">
          <cell r="C4689" t="str">
            <v>23   B6010USD</v>
          </cell>
          <cell r="D4689" t="str">
            <v>CAIEFB**</v>
          </cell>
          <cell r="E4689" t="str">
            <v>INVENTORY</v>
          </cell>
          <cell r="F4689" t="str">
            <v>Balance Sheet</v>
          </cell>
          <cell r="G4689">
            <v>0</v>
          </cell>
          <cell r="H4689">
            <v>0</v>
          </cell>
          <cell r="I4689">
            <v>0</v>
          </cell>
          <cell r="J4689">
            <v>0</v>
          </cell>
          <cell r="K4689">
            <v>1735505.97</v>
          </cell>
          <cell r="L4689">
            <v>2163980.7200000002</v>
          </cell>
          <cell r="M4689">
            <v>1668561.29</v>
          </cell>
          <cell r="N4689">
            <v>1159016.2</v>
          </cell>
          <cell r="O4689">
            <v>515344.68</v>
          </cell>
          <cell r="P4689">
            <v>292402.19</v>
          </cell>
          <cell r="Q4689">
            <v>617680.80000000005</v>
          </cell>
          <cell r="R4689">
            <v>621481.77</v>
          </cell>
          <cell r="S4689">
            <v>8773973.620000001</v>
          </cell>
          <cell r="T4689" t="str">
            <v>USD</v>
          </cell>
          <cell r="U4689" t="str">
            <v>ASSETS</v>
          </cell>
          <cell r="V4689" t="str">
            <v>CURRENT ASSETS</v>
          </cell>
        </row>
        <row r="4690">
          <cell r="C4690" t="str">
            <v>23   B6014BNR01USD</v>
          </cell>
          <cell r="D4690" t="str">
            <v>CAIEFB**</v>
          </cell>
          <cell r="E4690" t="str">
            <v>INVENTORY</v>
          </cell>
          <cell r="F4690" t="str">
            <v>Balance Sheet</v>
          </cell>
          <cell r="G4690">
            <v>25821.599999999999</v>
          </cell>
          <cell r="H4690">
            <v>25821.599999999999</v>
          </cell>
          <cell r="I4690">
            <v>25821.599999999999</v>
          </cell>
          <cell r="J4690">
            <v>25821.599999999999</v>
          </cell>
          <cell r="K4690">
            <v>0</v>
          </cell>
          <cell r="L4690">
            <v>0</v>
          </cell>
          <cell r="M4690">
            <v>0</v>
          </cell>
          <cell r="N4690">
            <v>0</v>
          </cell>
          <cell r="O4690">
            <v>0</v>
          </cell>
          <cell r="P4690">
            <v>0</v>
          </cell>
          <cell r="Q4690">
            <v>0</v>
          </cell>
          <cell r="R4690">
            <v>0</v>
          </cell>
          <cell r="S4690">
            <v>103286.39999999999</v>
          </cell>
          <cell r="T4690" t="str">
            <v>USD</v>
          </cell>
          <cell r="U4690" t="str">
            <v>ASSETS</v>
          </cell>
          <cell r="V4690" t="str">
            <v>CURRENT ASSETS</v>
          </cell>
        </row>
        <row r="4691">
          <cell r="C4691" t="str">
            <v>23   C0181USD</v>
          </cell>
          <cell r="D4691" t="str">
            <v>CAIEFB**</v>
          </cell>
          <cell r="E4691" t="str">
            <v>INVENTORY</v>
          </cell>
          <cell r="F4691" t="str">
            <v>Balance Sheet</v>
          </cell>
          <cell r="G4691">
            <v>4329215.16</v>
          </cell>
          <cell r="H4691">
            <v>4720446.07</v>
          </cell>
          <cell r="I4691">
            <v>4666530.3</v>
          </cell>
          <cell r="J4691">
            <v>4948740</v>
          </cell>
          <cell r="K4691">
            <v>2513843.34</v>
          </cell>
          <cell r="L4691">
            <v>1822952.67</v>
          </cell>
          <cell r="M4691">
            <v>1154736.22</v>
          </cell>
          <cell r="N4691">
            <v>773403.77</v>
          </cell>
          <cell r="O4691">
            <v>395767.26</v>
          </cell>
          <cell r="P4691">
            <v>-704145.55</v>
          </cell>
          <cell r="Q4691">
            <v>0</v>
          </cell>
          <cell r="R4691">
            <v>-1145.67</v>
          </cell>
          <cell r="S4691">
            <v>24620343.569999997</v>
          </cell>
          <cell r="T4691" t="str">
            <v>USD</v>
          </cell>
          <cell r="U4691" t="str">
            <v>ASSETS</v>
          </cell>
          <cell r="V4691" t="str">
            <v>CURRENT ASSETS</v>
          </cell>
        </row>
        <row r="4692">
          <cell r="C4692" t="str">
            <v>23   C0181W01USD</v>
          </cell>
          <cell r="D4692" t="str">
            <v>CAIEFD**</v>
          </cell>
          <cell r="E4692" t="str">
            <v>INVENTORY</v>
          </cell>
          <cell r="F4692" t="str">
            <v>Balance Sheet</v>
          </cell>
          <cell r="G4692">
            <v>776433.24</v>
          </cell>
          <cell r="H4692">
            <v>776433.24</v>
          </cell>
          <cell r="I4692">
            <v>776433.24</v>
          </cell>
          <cell r="J4692">
            <v>776433.24</v>
          </cell>
          <cell r="K4692">
            <v>2166739.38</v>
          </cell>
          <cell r="L4692">
            <v>766855.51</v>
          </cell>
          <cell r="M4692">
            <v>229579.59</v>
          </cell>
          <cell r="N4692">
            <v>406454.81</v>
          </cell>
          <cell r="O4692">
            <v>190642.39</v>
          </cell>
          <cell r="P4692">
            <v>0</v>
          </cell>
          <cell r="Q4692">
            <v>0</v>
          </cell>
          <cell r="R4692">
            <v>0</v>
          </cell>
          <cell r="S4692">
            <v>6866004.6399999987</v>
          </cell>
          <cell r="T4692" t="str">
            <v>USD</v>
          </cell>
          <cell r="U4692" t="str">
            <v>ASSETS</v>
          </cell>
          <cell r="V4692" t="str">
            <v>CURRENT ASSETS</v>
          </cell>
        </row>
        <row r="4693">
          <cell r="C4693" t="str">
            <v>23   C1799USD</v>
          </cell>
          <cell r="D4693" t="str">
            <v>CAIEFB**</v>
          </cell>
          <cell r="E4693" t="str">
            <v>INVENTORY</v>
          </cell>
          <cell r="F4693" t="str">
            <v>Balance Sheet</v>
          </cell>
          <cell r="G4693">
            <v>0</v>
          </cell>
          <cell r="H4693">
            <v>0</v>
          </cell>
          <cell r="I4693">
            <v>0</v>
          </cell>
          <cell r="J4693">
            <v>0</v>
          </cell>
          <cell r="K4693">
            <v>-11623.98</v>
          </cell>
          <cell r="L4693">
            <v>-12011.48</v>
          </cell>
          <cell r="M4693">
            <v>-11799.69</v>
          </cell>
          <cell r="N4693">
            <v>-11871.83</v>
          </cell>
          <cell r="O4693">
            <v>-12355.51</v>
          </cell>
          <cell r="P4693">
            <v>-11928.24</v>
          </cell>
          <cell r="Q4693">
            <v>-12473.88</v>
          </cell>
          <cell r="R4693">
            <v>-12550.64</v>
          </cell>
          <cell r="S4693">
            <v>-96615.250000000015</v>
          </cell>
          <cell r="T4693" t="str">
            <v>USD</v>
          </cell>
          <cell r="U4693" t="str">
            <v>ASSETS</v>
          </cell>
          <cell r="V4693" t="str">
            <v>CURRENT ASSETS</v>
          </cell>
        </row>
        <row r="4694">
          <cell r="C4694" t="str">
            <v>23   E0291USD</v>
          </cell>
          <cell r="D4694" t="str">
            <v>CBAAD***</v>
          </cell>
          <cell r="E4694" t="str">
            <v>LAND&amp;ME</v>
          </cell>
          <cell r="F4694" t="str">
            <v>Balance Sheet</v>
          </cell>
          <cell r="G4694">
            <v>-113506.08</v>
          </cell>
          <cell r="H4694">
            <v>-162019.21</v>
          </cell>
          <cell r="I4694">
            <v>-161746.38</v>
          </cell>
          <cell r="J4694">
            <v>-162037.84</v>
          </cell>
          <cell r="K4694">
            <v>0</v>
          </cell>
          <cell r="L4694">
            <v>0</v>
          </cell>
          <cell r="M4694">
            <v>0</v>
          </cell>
          <cell r="N4694">
            <v>0</v>
          </cell>
          <cell r="O4694">
            <v>0</v>
          </cell>
          <cell r="P4694">
            <v>0</v>
          </cell>
          <cell r="Q4694">
            <v>0</v>
          </cell>
          <cell r="R4694">
            <v>0</v>
          </cell>
          <cell r="S4694">
            <v>-599309.51</v>
          </cell>
          <cell r="T4694" t="str">
            <v>USD</v>
          </cell>
          <cell r="U4694" t="str">
            <v>ASSETS</v>
          </cell>
          <cell r="V4694" t="str">
            <v>OTHER ASSETS</v>
          </cell>
        </row>
        <row r="4695">
          <cell r="C4695" t="str">
            <v>23   F2200002USD</v>
          </cell>
          <cell r="D4695" t="str">
            <v>CBAAA***</v>
          </cell>
          <cell r="E4695" t="str">
            <v>LAND&amp;ME</v>
          </cell>
          <cell r="F4695" t="str">
            <v>Balance Sheet</v>
          </cell>
          <cell r="G4695">
            <v>8852790.9800000004</v>
          </cell>
          <cell r="H4695">
            <v>8852790.9800000004</v>
          </cell>
          <cell r="I4695">
            <v>8852790.9800000004</v>
          </cell>
          <cell r="J4695">
            <v>8852790.9800000004</v>
          </cell>
          <cell r="K4695">
            <v>7639432.3300000001</v>
          </cell>
          <cell r="L4695">
            <v>7639432.3300000001</v>
          </cell>
          <cell r="M4695">
            <v>7639432.3300000001</v>
          </cell>
          <cell r="N4695">
            <v>7639432.3300000001</v>
          </cell>
          <cell r="O4695">
            <v>7639432.3300000001</v>
          </cell>
          <cell r="P4695">
            <v>7639432.3300000001</v>
          </cell>
          <cell r="Q4695">
            <v>19527.28</v>
          </cell>
          <cell r="R4695">
            <v>-107792.2</v>
          </cell>
          <cell r="S4695">
            <v>81159492.979999989</v>
          </cell>
          <cell r="T4695" t="str">
            <v>USD</v>
          </cell>
          <cell r="U4695" t="str">
            <v>ASSETS</v>
          </cell>
          <cell r="V4695" t="str">
            <v>OTHER ASSETS</v>
          </cell>
        </row>
        <row r="4696">
          <cell r="C4696" t="str">
            <v>23   F2200004USD</v>
          </cell>
          <cell r="D4696" t="str">
            <v>CBAAE***</v>
          </cell>
          <cell r="E4696" t="str">
            <v>LAND&amp;ME</v>
          </cell>
          <cell r="F4696" t="str">
            <v>Balance Sheet</v>
          </cell>
          <cell r="G4696">
            <v>223695.09</v>
          </cell>
          <cell r="H4696">
            <v>223695.09</v>
          </cell>
          <cell r="I4696">
            <v>223695.09</v>
          </cell>
          <cell r="J4696">
            <v>223695.09</v>
          </cell>
          <cell r="K4696">
            <v>80719.98</v>
          </cell>
          <cell r="L4696">
            <v>80719.98</v>
          </cell>
          <cell r="M4696">
            <v>80719.98</v>
          </cell>
          <cell r="N4696">
            <v>80719.98</v>
          </cell>
          <cell r="O4696">
            <v>80719.98</v>
          </cell>
          <cell r="P4696">
            <v>80719.98</v>
          </cell>
          <cell r="Q4696">
            <v>0</v>
          </cell>
          <cell r="R4696">
            <v>0</v>
          </cell>
          <cell r="S4696">
            <v>1379100.24</v>
          </cell>
          <cell r="T4696" t="str">
            <v>USD</v>
          </cell>
          <cell r="U4696" t="str">
            <v>ASSETS</v>
          </cell>
          <cell r="V4696" t="str">
            <v>OTHER ASSETS</v>
          </cell>
        </row>
        <row r="4697">
          <cell r="C4697" t="str">
            <v>23   F3200002USD</v>
          </cell>
          <cell r="D4697" t="str">
            <v>CBABA***</v>
          </cell>
          <cell r="E4697" t="str">
            <v>LAND&amp;ME</v>
          </cell>
          <cell r="F4697" t="str">
            <v>Balance Sheet</v>
          </cell>
          <cell r="G4697">
            <v>-6281833.29</v>
          </cell>
          <cell r="H4697">
            <v>-6281833.29</v>
          </cell>
          <cell r="I4697">
            <v>-6281833.29</v>
          </cell>
          <cell r="J4697">
            <v>-6281833.29</v>
          </cell>
          <cell r="K4697">
            <v>-5320243.33</v>
          </cell>
          <cell r="L4697">
            <v>-5363087.29</v>
          </cell>
          <cell r="M4697">
            <v>-5405639.5999999996</v>
          </cell>
          <cell r="N4697">
            <v>-5447963.6200000001</v>
          </cell>
          <cell r="O4697">
            <v>-5490287.6399999997</v>
          </cell>
          <cell r="P4697">
            <v>-5532394.3399999999</v>
          </cell>
          <cell r="Q4697">
            <v>-40172.589999999997</v>
          </cell>
          <cell r="R4697">
            <v>-40172.589999999997</v>
          </cell>
          <cell r="S4697">
            <v>-57767294.160000011</v>
          </cell>
          <cell r="T4697" t="str">
            <v>USD</v>
          </cell>
          <cell r="U4697" t="str">
            <v>ASSETS</v>
          </cell>
          <cell r="V4697" t="str">
            <v>OTHER ASSETS</v>
          </cell>
        </row>
        <row r="4698">
          <cell r="C4698" t="str">
            <v>23   F3200004USD</v>
          </cell>
          <cell r="D4698" t="str">
            <v>CBABE***</v>
          </cell>
          <cell r="E4698" t="str">
            <v>LAND&amp;ME</v>
          </cell>
          <cell r="F4698" t="str">
            <v>Balance Sheet</v>
          </cell>
          <cell r="G4698">
            <v>-405869.09</v>
          </cell>
          <cell r="H4698">
            <v>-437889.08</v>
          </cell>
          <cell r="I4698">
            <v>-466760.18</v>
          </cell>
          <cell r="J4698">
            <v>-502265.88</v>
          </cell>
          <cell r="K4698">
            <v>-80425.710000000006</v>
          </cell>
          <cell r="L4698">
            <v>-80499.27</v>
          </cell>
          <cell r="M4698">
            <v>-80572.83</v>
          </cell>
          <cell r="N4698">
            <v>-80646.39</v>
          </cell>
          <cell r="O4698">
            <v>-80719.960000000006</v>
          </cell>
          <cell r="P4698">
            <v>-80719.960000000006</v>
          </cell>
          <cell r="Q4698">
            <v>0.02</v>
          </cell>
          <cell r="R4698">
            <v>0.02</v>
          </cell>
          <cell r="S4698">
            <v>-2296368.31</v>
          </cell>
          <cell r="T4698" t="str">
            <v>USD</v>
          </cell>
          <cell r="U4698" t="str">
            <v>ASSETS</v>
          </cell>
          <cell r="V4698" t="str">
            <v>OTHER ASSETS</v>
          </cell>
        </row>
        <row r="4699">
          <cell r="C4699" t="str">
            <v>23   G1701USD</v>
          </cell>
          <cell r="D4699" t="str">
            <v>DABAAG**</v>
          </cell>
          <cell r="E4699" t="str">
            <v>A/P</v>
          </cell>
          <cell r="F4699" t="str">
            <v>Balance Sheet</v>
          </cell>
          <cell r="G4699">
            <v>-4153435.47</v>
          </cell>
          <cell r="H4699">
            <v>-4234790.74</v>
          </cell>
          <cell r="I4699">
            <v>-4017084.26</v>
          </cell>
          <cell r="J4699">
            <v>-3969584.83</v>
          </cell>
          <cell r="K4699">
            <v>-1807196.66</v>
          </cell>
          <cell r="L4699">
            <v>-1145877.78</v>
          </cell>
          <cell r="M4699">
            <v>-1245061.71</v>
          </cell>
          <cell r="N4699">
            <v>-809440.77</v>
          </cell>
          <cell r="O4699">
            <v>-784309.89</v>
          </cell>
          <cell r="P4699">
            <v>-428161.71</v>
          </cell>
          <cell r="Q4699">
            <v>-363138.72</v>
          </cell>
          <cell r="R4699">
            <v>-311296.25</v>
          </cell>
          <cell r="S4699">
            <v>-23269378.790000003</v>
          </cell>
          <cell r="T4699" t="str">
            <v>USD</v>
          </cell>
          <cell r="U4699" t="str">
            <v>LIABILITIES</v>
          </cell>
          <cell r="V4699" t="str">
            <v>CURRENT LIAB</v>
          </cell>
        </row>
        <row r="4700">
          <cell r="C4700" t="str">
            <v>23   G1747USD</v>
          </cell>
          <cell r="D4700" t="str">
            <v>DABAAH**</v>
          </cell>
          <cell r="E4700" t="str">
            <v>A/P</v>
          </cell>
          <cell r="F4700" t="str">
            <v>Balance Sheet</v>
          </cell>
          <cell r="G4700">
            <v>0</v>
          </cell>
          <cell r="H4700">
            <v>0</v>
          </cell>
          <cell r="I4700">
            <v>0</v>
          </cell>
          <cell r="J4700">
            <v>0</v>
          </cell>
          <cell r="K4700">
            <v>-246680.99</v>
          </cell>
          <cell r="L4700">
            <v>-429116.06</v>
          </cell>
          <cell r="M4700">
            <v>-438525.94</v>
          </cell>
          <cell r="N4700">
            <v>-146002.37</v>
          </cell>
          <cell r="O4700">
            <v>-106753.29</v>
          </cell>
          <cell r="P4700">
            <v>-138865.96</v>
          </cell>
          <cell r="Q4700">
            <v>-336595.47</v>
          </cell>
          <cell r="R4700">
            <v>-8552.98</v>
          </cell>
          <cell r="S4700">
            <v>-1851093.0599999998</v>
          </cell>
          <cell r="T4700" t="str">
            <v>USD</v>
          </cell>
          <cell r="U4700" t="str">
            <v>LIABILITIES</v>
          </cell>
          <cell r="V4700" t="str">
            <v>CURRENT LIAB</v>
          </cell>
        </row>
        <row r="4701">
          <cell r="C4701" t="str">
            <v>23   G3716USD</v>
          </cell>
          <cell r="D4701" t="str">
            <v>DACN****</v>
          </cell>
          <cell r="E4701" t="str">
            <v>WAGES</v>
          </cell>
          <cell r="F4701" t="str">
            <v>Balance Sheet</v>
          </cell>
          <cell r="G4701">
            <v>-163290.74</v>
          </cell>
          <cell r="H4701">
            <v>-163290.74</v>
          </cell>
          <cell r="I4701">
            <v>-163290.74</v>
          </cell>
          <cell r="J4701">
            <v>-163290.74</v>
          </cell>
          <cell r="K4701">
            <v>0</v>
          </cell>
          <cell r="L4701">
            <v>0</v>
          </cell>
          <cell r="M4701">
            <v>0</v>
          </cell>
          <cell r="N4701">
            <v>0</v>
          </cell>
          <cell r="O4701">
            <v>0</v>
          </cell>
          <cell r="P4701">
            <v>0</v>
          </cell>
          <cell r="Q4701">
            <v>0</v>
          </cell>
          <cell r="R4701">
            <v>0</v>
          </cell>
          <cell r="S4701">
            <v>-653162.96</v>
          </cell>
          <cell r="T4701" t="str">
            <v>USD</v>
          </cell>
          <cell r="U4701" t="str">
            <v>LIABILITIES</v>
          </cell>
          <cell r="V4701" t="str">
            <v>CURRENT LIAB</v>
          </cell>
        </row>
        <row r="4702">
          <cell r="C4702" t="str">
            <v>23   G3717USD</v>
          </cell>
          <cell r="D4702" t="str">
            <v>DACFB***</v>
          </cell>
          <cell r="E4702" t="str">
            <v>WAGES</v>
          </cell>
          <cell r="F4702" t="str">
            <v>Balance Sheet</v>
          </cell>
          <cell r="G4702">
            <v>-112791.56</v>
          </cell>
          <cell r="H4702">
            <v>-112791.56</v>
          </cell>
          <cell r="I4702">
            <v>-112791.56</v>
          </cell>
          <cell r="J4702">
            <v>-112791.56</v>
          </cell>
          <cell r="K4702">
            <v>-127159.61</v>
          </cell>
          <cell r="L4702">
            <v>-147882.26999999999</v>
          </cell>
          <cell r="M4702">
            <v>-165089.10999999999</v>
          </cell>
          <cell r="N4702">
            <v>0</v>
          </cell>
          <cell r="O4702">
            <v>0</v>
          </cell>
          <cell r="P4702">
            <v>0</v>
          </cell>
          <cell r="Q4702">
            <v>-13283.46</v>
          </cell>
          <cell r="R4702">
            <v>624.52</v>
          </cell>
          <cell r="S4702">
            <v>-903956.16999999993</v>
          </cell>
          <cell r="T4702" t="str">
            <v>USD</v>
          </cell>
          <cell r="U4702" t="str">
            <v>LIABILITIES</v>
          </cell>
          <cell r="V4702" t="str">
            <v>CURRENT LIAB</v>
          </cell>
        </row>
        <row r="4703">
          <cell r="C4703" t="str">
            <v>23   G3719USD</v>
          </cell>
          <cell r="D4703" t="str">
            <v>DACH****</v>
          </cell>
          <cell r="E4703" t="str">
            <v>WAGES</v>
          </cell>
          <cell r="F4703" t="str">
            <v>Balance Sheet</v>
          </cell>
          <cell r="G4703">
            <v>0</v>
          </cell>
          <cell r="H4703">
            <v>0</v>
          </cell>
          <cell r="I4703">
            <v>0</v>
          </cell>
          <cell r="J4703">
            <v>0</v>
          </cell>
          <cell r="K4703">
            <v>-48148.79</v>
          </cell>
          <cell r="L4703">
            <v>-43574.58</v>
          </cell>
          <cell r="M4703">
            <v>-42455.38</v>
          </cell>
          <cell r="N4703">
            <v>-41597.42</v>
          </cell>
          <cell r="O4703">
            <v>-4039.27</v>
          </cell>
          <cell r="P4703">
            <v>-3859.3</v>
          </cell>
          <cell r="Q4703">
            <v>0</v>
          </cell>
          <cell r="R4703">
            <v>0</v>
          </cell>
          <cell r="S4703">
            <v>-183674.73999999996</v>
          </cell>
          <cell r="T4703" t="str">
            <v>USD</v>
          </cell>
          <cell r="U4703" t="str">
            <v>LIABILITIES</v>
          </cell>
          <cell r="V4703" t="str">
            <v>CURRENT LIAB</v>
          </cell>
        </row>
        <row r="4704">
          <cell r="C4704" t="str">
            <v>23   G3721USD</v>
          </cell>
          <cell r="D4704" t="str">
            <v>DACN****</v>
          </cell>
          <cell r="E4704" t="str">
            <v>WAGES</v>
          </cell>
          <cell r="F4704" t="str">
            <v>Balance Sheet</v>
          </cell>
          <cell r="G4704">
            <v>-12.8</v>
          </cell>
          <cell r="H4704">
            <v>-12.8</v>
          </cell>
          <cell r="I4704">
            <v>-12.8</v>
          </cell>
          <cell r="J4704">
            <v>-12.8</v>
          </cell>
          <cell r="K4704">
            <v>0</v>
          </cell>
          <cell r="L4704">
            <v>0</v>
          </cell>
          <cell r="M4704">
            <v>0</v>
          </cell>
          <cell r="N4704">
            <v>0</v>
          </cell>
          <cell r="O4704">
            <v>0</v>
          </cell>
          <cell r="P4704">
            <v>0</v>
          </cell>
          <cell r="Q4704">
            <v>0</v>
          </cell>
          <cell r="R4704">
            <v>0</v>
          </cell>
          <cell r="S4704">
            <v>-51.2</v>
          </cell>
          <cell r="T4704" t="str">
            <v>USD</v>
          </cell>
          <cell r="U4704" t="str">
            <v>LIABILITIES</v>
          </cell>
          <cell r="V4704" t="str">
            <v>CURRENT LIAB</v>
          </cell>
        </row>
        <row r="4705">
          <cell r="C4705" t="str">
            <v>23   G3723USD</v>
          </cell>
          <cell r="D4705" t="str">
            <v>DACI****</v>
          </cell>
          <cell r="E4705" t="str">
            <v>WAGES</v>
          </cell>
          <cell r="F4705" t="str">
            <v>Balance Sheet</v>
          </cell>
          <cell r="G4705">
            <v>138362.69</v>
          </cell>
          <cell r="H4705">
            <v>138362.69</v>
          </cell>
          <cell r="I4705">
            <v>138362.69</v>
          </cell>
          <cell r="J4705">
            <v>138362.69</v>
          </cell>
          <cell r="K4705">
            <v>-122818.33</v>
          </cell>
          <cell r="L4705">
            <v>-138469.59</v>
          </cell>
          <cell r="M4705">
            <v>-147228.07</v>
          </cell>
          <cell r="N4705">
            <v>0</v>
          </cell>
          <cell r="O4705">
            <v>0</v>
          </cell>
          <cell r="P4705">
            <v>0</v>
          </cell>
          <cell r="Q4705">
            <v>-15742.3</v>
          </cell>
          <cell r="R4705">
            <v>-17389.439999999999</v>
          </cell>
          <cell r="S4705">
            <v>111803.02999999996</v>
          </cell>
          <cell r="T4705" t="str">
            <v>USD</v>
          </cell>
          <cell r="U4705" t="str">
            <v>LIABILITIES</v>
          </cell>
          <cell r="V4705" t="str">
            <v>CURRENT LIAB</v>
          </cell>
        </row>
        <row r="4706">
          <cell r="C4706" t="str">
            <v>23   G3730USD</v>
          </cell>
          <cell r="D4706" t="str">
            <v>DACN****</v>
          </cell>
          <cell r="E4706" t="str">
            <v>WAGES</v>
          </cell>
          <cell r="F4706" t="str">
            <v>Balance Sheet</v>
          </cell>
          <cell r="G4706">
            <v>-90469.42</v>
          </cell>
          <cell r="H4706">
            <v>-90469.42</v>
          </cell>
          <cell r="I4706">
            <v>-90469.42</v>
          </cell>
          <cell r="J4706">
            <v>-90469.42</v>
          </cell>
          <cell r="K4706">
            <v>-38454.26</v>
          </cell>
          <cell r="L4706">
            <v>-125625.93</v>
          </cell>
          <cell r="M4706">
            <v>-39830.86</v>
          </cell>
          <cell r="N4706">
            <v>4030.7</v>
          </cell>
          <cell r="O4706">
            <v>9434.67</v>
          </cell>
          <cell r="P4706">
            <v>-10070.030000000001</v>
          </cell>
          <cell r="Q4706">
            <v>-36317.760000000002</v>
          </cell>
          <cell r="R4706">
            <v>-13012.07</v>
          </cell>
          <cell r="S4706">
            <v>-611723.22</v>
          </cell>
          <cell r="T4706" t="str">
            <v>USD</v>
          </cell>
          <cell r="U4706" t="str">
            <v>LIABILITIES</v>
          </cell>
          <cell r="V4706" t="str">
            <v>CURRENT LIAB</v>
          </cell>
        </row>
        <row r="4707">
          <cell r="C4707" t="str">
            <v>23   G373100101USD</v>
          </cell>
          <cell r="D4707" t="str">
            <v>DACR****</v>
          </cell>
          <cell r="E4707" t="str">
            <v>WAGES</v>
          </cell>
          <cell r="F4707" t="str">
            <v>Balance Sheet</v>
          </cell>
          <cell r="G4707">
            <v>0</v>
          </cell>
          <cell r="H4707">
            <v>0</v>
          </cell>
          <cell r="I4707">
            <v>0</v>
          </cell>
          <cell r="J4707">
            <v>-42897.27</v>
          </cell>
          <cell r="K4707">
            <v>-23816.73</v>
          </cell>
          <cell r="L4707">
            <v>-24610.69</v>
          </cell>
          <cell r="M4707">
            <v>-1606993.42</v>
          </cell>
          <cell r="N4707">
            <v>-59790.26</v>
          </cell>
          <cell r="O4707">
            <v>-27179.33</v>
          </cell>
          <cell r="P4707">
            <v>-26239.439999999999</v>
          </cell>
          <cell r="Q4707">
            <v>-26620.65</v>
          </cell>
          <cell r="R4707">
            <v>-26784.46</v>
          </cell>
          <cell r="S4707">
            <v>-1864932.2499999998</v>
          </cell>
          <cell r="T4707" t="str">
            <v>USD</v>
          </cell>
          <cell r="U4707" t="str">
            <v>LIABILITIES</v>
          </cell>
          <cell r="V4707" t="str">
            <v>CURRENT LIAB</v>
          </cell>
        </row>
        <row r="4708">
          <cell r="C4708" t="str">
            <v>23   G4732USD</v>
          </cell>
          <cell r="D4708" t="str">
            <v>DABBC***</v>
          </cell>
          <cell r="E4708" t="str">
            <v>ACCRUED</v>
          </cell>
          <cell r="F4708" t="str">
            <v>Balance Sheet</v>
          </cell>
          <cell r="G4708">
            <v>4162.07</v>
          </cell>
          <cell r="H4708">
            <v>115006.92</v>
          </cell>
          <cell r="I4708">
            <v>101726.04</v>
          </cell>
          <cell r="J4708">
            <v>111901.59</v>
          </cell>
          <cell r="K4708">
            <v>-78227.62</v>
          </cell>
          <cell r="L4708">
            <v>-80835.41</v>
          </cell>
          <cell r="M4708">
            <v>-79410.149999999994</v>
          </cell>
          <cell r="N4708">
            <v>-79895.61</v>
          </cell>
          <cell r="O4708">
            <v>-83150.69</v>
          </cell>
          <cell r="P4708">
            <v>-80275.27</v>
          </cell>
          <cell r="Q4708">
            <v>-59994.19</v>
          </cell>
          <cell r="R4708">
            <v>-25001.1</v>
          </cell>
          <cell r="S4708">
            <v>-233993.42</v>
          </cell>
          <cell r="T4708" t="str">
            <v>USD</v>
          </cell>
          <cell r="U4708" t="str">
            <v>LIABILITIES</v>
          </cell>
          <cell r="V4708" t="str">
            <v>CURRENT LIAB</v>
          </cell>
        </row>
        <row r="4709">
          <cell r="C4709" t="str">
            <v>23   G4735USD</v>
          </cell>
          <cell r="D4709" t="str">
            <v>DABBC***</v>
          </cell>
          <cell r="E4709" t="str">
            <v>ACCRUED</v>
          </cell>
          <cell r="F4709" t="str">
            <v>Balance Sheet</v>
          </cell>
          <cell r="G4709">
            <v>-5428.15</v>
          </cell>
          <cell r="H4709">
            <v>-5428.15</v>
          </cell>
          <cell r="I4709">
            <v>-5428.15</v>
          </cell>
          <cell r="J4709">
            <v>-5428.15</v>
          </cell>
          <cell r="K4709">
            <v>0</v>
          </cell>
          <cell r="L4709">
            <v>0</v>
          </cell>
          <cell r="M4709">
            <v>0</v>
          </cell>
          <cell r="N4709">
            <v>0</v>
          </cell>
          <cell r="O4709">
            <v>0</v>
          </cell>
          <cell r="P4709">
            <v>0</v>
          </cell>
          <cell r="Q4709">
            <v>0</v>
          </cell>
          <cell r="R4709">
            <v>0</v>
          </cell>
          <cell r="S4709">
            <v>-21712.6</v>
          </cell>
          <cell r="T4709" t="str">
            <v>USD</v>
          </cell>
          <cell r="U4709" t="str">
            <v>LIABILITIES</v>
          </cell>
          <cell r="V4709" t="str">
            <v>CURRENT LIAB</v>
          </cell>
        </row>
        <row r="4710">
          <cell r="C4710" t="str">
            <v>23   G4736USD</v>
          </cell>
          <cell r="D4710" t="str">
            <v>DABBC***</v>
          </cell>
          <cell r="E4710" t="str">
            <v>ACCRUED</v>
          </cell>
          <cell r="F4710" t="str">
            <v>Balance Sheet</v>
          </cell>
          <cell r="G4710">
            <v>-868577.64</v>
          </cell>
          <cell r="H4710">
            <v>-3247775.47</v>
          </cell>
          <cell r="I4710">
            <v>-1085771.99</v>
          </cell>
          <cell r="J4710">
            <v>934135.67</v>
          </cell>
          <cell r="K4710">
            <v>-5556.73</v>
          </cell>
          <cell r="L4710">
            <v>-5211.68</v>
          </cell>
          <cell r="M4710">
            <v>-5174.5200000000004</v>
          </cell>
          <cell r="N4710">
            <v>-4473.28</v>
          </cell>
          <cell r="O4710">
            <v>-1896.03</v>
          </cell>
          <cell r="P4710">
            <v>-964.3</v>
          </cell>
          <cell r="Q4710">
            <v>0</v>
          </cell>
          <cell r="R4710">
            <v>0</v>
          </cell>
          <cell r="S4710">
            <v>-4291265.9700000007</v>
          </cell>
          <cell r="T4710" t="str">
            <v>USD</v>
          </cell>
          <cell r="U4710" t="str">
            <v>LIABILITIES</v>
          </cell>
          <cell r="V4710" t="str">
            <v>CURRENT LIAB</v>
          </cell>
        </row>
        <row r="4711">
          <cell r="C4711" t="str">
            <v>23   G4737USD</v>
          </cell>
          <cell r="D4711" t="str">
            <v>DABBC***</v>
          </cell>
          <cell r="E4711" t="str">
            <v>ACCRUED</v>
          </cell>
          <cell r="F4711" t="str">
            <v>Balance Sheet</v>
          </cell>
          <cell r="G4711">
            <v>109985.51</v>
          </cell>
          <cell r="H4711">
            <v>109985.51</v>
          </cell>
          <cell r="I4711">
            <v>109985.51</v>
          </cell>
          <cell r="J4711">
            <v>109985.51</v>
          </cell>
          <cell r="K4711">
            <v>0</v>
          </cell>
          <cell r="L4711">
            <v>0</v>
          </cell>
          <cell r="M4711">
            <v>0</v>
          </cell>
          <cell r="N4711">
            <v>0</v>
          </cell>
          <cell r="O4711">
            <v>0</v>
          </cell>
          <cell r="P4711">
            <v>0</v>
          </cell>
          <cell r="Q4711">
            <v>0</v>
          </cell>
          <cell r="R4711">
            <v>0</v>
          </cell>
          <cell r="S4711">
            <v>439942.04</v>
          </cell>
          <cell r="T4711" t="str">
            <v>USD</v>
          </cell>
          <cell r="U4711" t="str">
            <v>LIABILITIES</v>
          </cell>
          <cell r="V4711" t="str">
            <v>CURRENT LIAB</v>
          </cell>
        </row>
        <row r="4712">
          <cell r="C4712" t="str">
            <v>23   G4741USD</v>
          </cell>
          <cell r="D4712" t="str">
            <v>DABBDC**</v>
          </cell>
          <cell r="E4712" t="str">
            <v>ACCRUED</v>
          </cell>
          <cell r="F4712" t="str">
            <v>Balance Sheet</v>
          </cell>
          <cell r="G4712">
            <v>-2759.01</v>
          </cell>
          <cell r="H4712">
            <v>-2759.01</v>
          </cell>
          <cell r="I4712">
            <v>-2759.01</v>
          </cell>
          <cell r="J4712">
            <v>-2759.01</v>
          </cell>
          <cell r="K4712">
            <v>-48284.49</v>
          </cell>
          <cell r="L4712">
            <v>-47378.36</v>
          </cell>
          <cell r="M4712">
            <v>-54636.46</v>
          </cell>
          <cell r="N4712">
            <v>-61249.33</v>
          </cell>
          <cell r="O4712">
            <v>-63837.98</v>
          </cell>
          <cell r="P4712">
            <v>30757.75</v>
          </cell>
          <cell r="Q4712">
            <v>133645.54999999999</v>
          </cell>
          <cell r="R4712">
            <v>37019.47</v>
          </cell>
          <cell r="S4712">
            <v>-84999.889999999985</v>
          </cell>
          <cell r="T4712" t="str">
            <v>USD</v>
          </cell>
          <cell r="U4712" t="str">
            <v>LIABILITIES</v>
          </cell>
          <cell r="V4712" t="str">
            <v>CURRENT LIAB</v>
          </cell>
        </row>
        <row r="4713">
          <cell r="C4713" t="str">
            <v>23   G5720USD</v>
          </cell>
          <cell r="D4713" t="str">
            <v>DABBDC**</v>
          </cell>
          <cell r="E4713" t="str">
            <v>ACCRUED</v>
          </cell>
          <cell r="F4713" t="str">
            <v>Balance Sheet</v>
          </cell>
          <cell r="G4713">
            <v>-686107.43</v>
          </cell>
          <cell r="H4713">
            <v>-686107.43</v>
          </cell>
          <cell r="I4713">
            <v>-686107.43</v>
          </cell>
          <cell r="J4713">
            <v>-686107.43</v>
          </cell>
          <cell r="K4713">
            <v>95818.82</v>
          </cell>
          <cell r="L4713">
            <v>-540868.31000000006</v>
          </cell>
          <cell r="M4713">
            <v>-1066683.98</v>
          </cell>
          <cell r="N4713">
            <v>-1021996.66</v>
          </cell>
          <cell r="O4713">
            <v>-1088779.23</v>
          </cell>
          <cell r="P4713">
            <v>-460930.37</v>
          </cell>
          <cell r="Q4713">
            <v>-849127.33</v>
          </cell>
          <cell r="R4713">
            <v>-504861.47</v>
          </cell>
          <cell r="S4713">
            <v>-8181858.25</v>
          </cell>
          <cell r="T4713" t="str">
            <v>USD</v>
          </cell>
          <cell r="U4713" t="str">
            <v>LIABILITIES</v>
          </cell>
          <cell r="V4713" t="str">
            <v>CURRENT LIAB</v>
          </cell>
        </row>
        <row r="4714">
          <cell r="C4714" t="str">
            <v>23   G5730USD</v>
          </cell>
          <cell r="D4714" t="str">
            <v>DACK****</v>
          </cell>
          <cell r="E4714" t="str">
            <v>WAGES</v>
          </cell>
          <cell r="F4714" t="str">
            <v>Balance Sheet</v>
          </cell>
          <cell r="G4714">
            <v>1110456.1000000001</v>
          </cell>
          <cell r="H4714">
            <v>1110456.1000000001</v>
          </cell>
          <cell r="I4714">
            <v>1110456.1000000001</v>
          </cell>
          <cell r="J4714">
            <v>1110456.1000000001</v>
          </cell>
          <cell r="K4714">
            <v>-727414.76</v>
          </cell>
          <cell r="L4714">
            <v>-762914.7</v>
          </cell>
          <cell r="M4714">
            <v>-758083.04</v>
          </cell>
          <cell r="N4714">
            <v>-771945.26</v>
          </cell>
          <cell r="O4714">
            <v>-814968.65</v>
          </cell>
          <cell r="P4714">
            <v>-516110.5</v>
          </cell>
          <cell r="Q4714">
            <v>-530277.62</v>
          </cell>
          <cell r="R4714">
            <v>-533540.74</v>
          </cell>
          <cell r="S4714">
            <v>-973430.86999999965</v>
          </cell>
          <cell r="T4714" t="str">
            <v>USD</v>
          </cell>
          <cell r="U4714" t="str">
            <v>LIABILITIES</v>
          </cell>
          <cell r="V4714" t="str">
            <v>CURRENT LIAB</v>
          </cell>
        </row>
        <row r="4715">
          <cell r="C4715" t="str">
            <v>23   G5741USD</v>
          </cell>
          <cell r="D4715" t="str">
            <v>DABBDC**</v>
          </cell>
          <cell r="E4715" t="str">
            <v>ACCRUED</v>
          </cell>
          <cell r="F4715" t="str">
            <v>Balance Sheet</v>
          </cell>
          <cell r="G4715">
            <v>-0.01</v>
          </cell>
          <cell r="H4715">
            <v>-0.01</v>
          </cell>
          <cell r="I4715">
            <v>-0.01</v>
          </cell>
          <cell r="J4715">
            <v>-0.01</v>
          </cell>
          <cell r="K4715">
            <v>0</v>
          </cell>
          <cell r="L4715">
            <v>0</v>
          </cell>
          <cell r="M4715">
            <v>0</v>
          </cell>
          <cell r="N4715">
            <v>0</v>
          </cell>
          <cell r="O4715">
            <v>0</v>
          </cell>
          <cell r="P4715">
            <v>0</v>
          </cell>
          <cell r="Q4715">
            <v>0</v>
          </cell>
          <cell r="R4715">
            <v>0</v>
          </cell>
          <cell r="S4715">
            <v>-0.04</v>
          </cell>
          <cell r="T4715" t="str">
            <v>USD</v>
          </cell>
          <cell r="U4715" t="str">
            <v>LIABILITIES</v>
          </cell>
          <cell r="V4715" t="str">
            <v>CURRENT LIAB</v>
          </cell>
        </row>
        <row r="4716">
          <cell r="C4716" t="str">
            <v>23   G5742USD</v>
          </cell>
          <cell r="D4716" t="str">
            <v>DACN****</v>
          </cell>
          <cell r="E4716" t="str">
            <v>WAGES</v>
          </cell>
          <cell r="F4716" t="str">
            <v>Balance Sheet</v>
          </cell>
          <cell r="G4716">
            <v>0</v>
          </cell>
          <cell r="H4716">
            <v>0</v>
          </cell>
          <cell r="I4716">
            <v>0</v>
          </cell>
          <cell r="J4716">
            <v>0</v>
          </cell>
          <cell r="K4716">
            <v>-228199.01</v>
          </cell>
          <cell r="L4716">
            <v>23176.44</v>
          </cell>
          <cell r="M4716">
            <v>0</v>
          </cell>
          <cell r="N4716">
            <v>-851.81</v>
          </cell>
          <cell r="O4716">
            <v>-1142.6500000000001</v>
          </cell>
          <cell r="P4716">
            <v>409.12</v>
          </cell>
          <cell r="Q4716">
            <v>1110.28</v>
          </cell>
          <cell r="R4716">
            <v>-1036.71</v>
          </cell>
          <cell r="S4716">
            <v>-206534.34</v>
          </cell>
          <cell r="T4716" t="str">
            <v>USD</v>
          </cell>
          <cell r="U4716" t="str">
            <v>LIABILITIES</v>
          </cell>
          <cell r="V4716" t="str">
            <v>CURRENT LIAB</v>
          </cell>
        </row>
        <row r="4717">
          <cell r="C4717" t="str">
            <v>23   G5743USD</v>
          </cell>
          <cell r="D4717" t="str">
            <v>DACAC***</v>
          </cell>
          <cell r="E4717" t="str">
            <v>WAGES</v>
          </cell>
          <cell r="F4717" t="str">
            <v>Balance Sheet</v>
          </cell>
          <cell r="G4717">
            <v>0</v>
          </cell>
          <cell r="H4717">
            <v>0</v>
          </cell>
          <cell r="I4717">
            <v>0</v>
          </cell>
          <cell r="J4717">
            <v>0</v>
          </cell>
          <cell r="K4717">
            <v>-8277.9699999999993</v>
          </cell>
          <cell r="L4717">
            <v>-69607.05</v>
          </cell>
          <cell r="M4717">
            <v>-66982.16</v>
          </cell>
          <cell r="N4717">
            <v>-67597.11</v>
          </cell>
          <cell r="O4717">
            <v>-2651.51</v>
          </cell>
          <cell r="P4717">
            <v>-2187.84</v>
          </cell>
          <cell r="Q4717">
            <v>1209.33</v>
          </cell>
          <cell r="R4717">
            <v>-956.56</v>
          </cell>
          <cell r="S4717">
            <v>-217050.87</v>
          </cell>
          <cell r="T4717" t="str">
            <v>USD</v>
          </cell>
          <cell r="U4717" t="str">
            <v>LIABILITIES</v>
          </cell>
          <cell r="V4717" t="str">
            <v>CURRENT LIAB</v>
          </cell>
        </row>
        <row r="4718">
          <cell r="C4718" t="str">
            <v>23   G5747USD</v>
          </cell>
          <cell r="D4718" t="str">
            <v>DABBDB**</v>
          </cell>
          <cell r="E4718" t="str">
            <v>ACCRUED</v>
          </cell>
          <cell r="F4718" t="str">
            <v>Balance Sheet</v>
          </cell>
          <cell r="G4718">
            <v>-444319.3</v>
          </cell>
          <cell r="H4718">
            <v>-444319.3</v>
          </cell>
          <cell r="I4718">
            <v>-444319.3</v>
          </cell>
          <cell r="J4718">
            <v>-444319.3</v>
          </cell>
          <cell r="K4718">
            <v>-64680.79</v>
          </cell>
          <cell r="L4718">
            <v>-188728.74</v>
          </cell>
          <cell r="M4718">
            <v>-185401.13</v>
          </cell>
          <cell r="N4718">
            <v>-186534.55</v>
          </cell>
          <cell r="O4718">
            <v>-295998.63</v>
          </cell>
          <cell r="P4718">
            <v>-285762.75</v>
          </cell>
          <cell r="Q4718">
            <v>-226786.25</v>
          </cell>
          <cell r="R4718">
            <v>-228181.8</v>
          </cell>
          <cell r="S4718">
            <v>-3439351.8399999994</v>
          </cell>
          <cell r="T4718" t="str">
            <v>USD</v>
          </cell>
          <cell r="U4718" t="str">
            <v>LIABILITIES</v>
          </cell>
          <cell r="V4718" t="str">
            <v>CURRENT LIAB</v>
          </cell>
        </row>
        <row r="4719">
          <cell r="C4719" t="str">
            <v>23   G576000101USD</v>
          </cell>
          <cell r="D4719" t="str">
            <v>DADAB***</v>
          </cell>
          <cell r="E4719" t="str">
            <v>CON PAYABLES</v>
          </cell>
          <cell r="F4719" t="str">
            <v>Balance Sheet</v>
          </cell>
          <cell r="G4719">
            <v>177316.77</v>
          </cell>
          <cell r="H4719">
            <v>28781.56</v>
          </cell>
          <cell r="I4719">
            <v>-119753.65</v>
          </cell>
          <cell r="J4719">
            <v>-119753.65</v>
          </cell>
          <cell r="K4719">
            <v>0</v>
          </cell>
          <cell r="L4719">
            <v>0</v>
          </cell>
          <cell r="M4719">
            <v>0</v>
          </cell>
          <cell r="N4719">
            <v>0</v>
          </cell>
          <cell r="O4719">
            <v>0</v>
          </cell>
          <cell r="P4719">
            <v>0</v>
          </cell>
          <cell r="Q4719">
            <v>0</v>
          </cell>
          <cell r="R4719">
            <v>0</v>
          </cell>
          <cell r="S4719">
            <v>-33408.97</v>
          </cell>
          <cell r="T4719" t="str">
            <v>USD</v>
          </cell>
          <cell r="U4719" t="str">
            <v>LIABILITIES</v>
          </cell>
          <cell r="V4719" t="str">
            <v>CURRENT LIAB</v>
          </cell>
        </row>
        <row r="4720">
          <cell r="C4720" t="str">
            <v>23   G576003601USD</v>
          </cell>
          <cell r="D4720" t="str">
            <v>DADAB***</v>
          </cell>
          <cell r="E4720" t="str">
            <v>CON PAYABLES</v>
          </cell>
          <cell r="F4720" t="str">
            <v>Balance Sheet</v>
          </cell>
          <cell r="G4720">
            <v>-85193.65</v>
          </cell>
          <cell r="H4720">
            <v>-85193.65</v>
          </cell>
          <cell r="I4720">
            <v>-76318.11</v>
          </cell>
          <cell r="J4720">
            <v>-76318.11</v>
          </cell>
          <cell r="K4720">
            <v>0</v>
          </cell>
          <cell r="L4720">
            <v>0</v>
          </cell>
          <cell r="M4720">
            <v>0</v>
          </cell>
          <cell r="N4720">
            <v>0</v>
          </cell>
          <cell r="O4720">
            <v>0</v>
          </cell>
          <cell r="P4720">
            <v>0</v>
          </cell>
          <cell r="Q4720">
            <v>0</v>
          </cell>
          <cell r="R4720">
            <v>0</v>
          </cell>
          <cell r="S4720">
            <v>-323023.51999999996</v>
          </cell>
          <cell r="T4720" t="str">
            <v>USD</v>
          </cell>
          <cell r="U4720" t="str">
            <v>LIABILITIES</v>
          </cell>
          <cell r="V4720" t="str">
            <v>CURRENT LIAB</v>
          </cell>
        </row>
        <row r="4721">
          <cell r="C4721" t="str">
            <v>23   G576006601USD</v>
          </cell>
          <cell r="D4721" t="str">
            <v>DADAB***</v>
          </cell>
          <cell r="E4721" t="str">
            <v>CON PAYABLES</v>
          </cell>
          <cell r="F4721" t="str">
            <v>Balance Sheet</v>
          </cell>
          <cell r="G4721">
            <v>-196183.78</v>
          </cell>
          <cell r="H4721">
            <v>-165382.21</v>
          </cell>
          <cell r="I4721">
            <v>-165382.21</v>
          </cell>
          <cell r="J4721">
            <v>-20039.87</v>
          </cell>
          <cell r="K4721">
            <v>-0.01</v>
          </cell>
          <cell r="L4721">
            <v>-0.01</v>
          </cell>
          <cell r="M4721">
            <v>-0.01</v>
          </cell>
          <cell r="N4721">
            <v>-0.01</v>
          </cell>
          <cell r="O4721">
            <v>-0.01</v>
          </cell>
          <cell r="P4721">
            <v>-0.01</v>
          </cell>
          <cell r="Q4721">
            <v>-0.01</v>
          </cell>
          <cell r="R4721">
            <v>-0.01</v>
          </cell>
          <cell r="S4721">
            <v>-546988.15</v>
          </cell>
          <cell r="T4721" t="str">
            <v>USD</v>
          </cell>
          <cell r="U4721" t="str">
            <v>LIABILITIES</v>
          </cell>
          <cell r="V4721" t="str">
            <v>CURRENT LIAB</v>
          </cell>
        </row>
        <row r="4722">
          <cell r="C4722" t="str">
            <v>23   G57600HO01USD</v>
          </cell>
          <cell r="D4722" t="str">
            <v>DADAB***</v>
          </cell>
          <cell r="E4722" t="str">
            <v>CON PAYABLES</v>
          </cell>
          <cell r="F4722" t="str">
            <v>Balance Sheet</v>
          </cell>
          <cell r="G4722">
            <v>-45354.04</v>
          </cell>
          <cell r="H4722">
            <v>-45354.04</v>
          </cell>
          <cell r="I4722">
            <v>-45354.04</v>
          </cell>
          <cell r="J4722">
            <v>-45354.04</v>
          </cell>
          <cell r="K4722">
            <v>-48383.54</v>
          </cell>
          <cell r="L4722">
            <v>-49996.46</v>
          </cell>
          <cell r="M4722">
            <v>-44554.37</v>
          </cell>
          <cell r="N4722">
            <v>-45631.3</v>
          </cell>
          <cell r="O4722">
            <v>-45354.04</v>
          </cell>
          <cell r="P4722">
            <v>-43785.66</v>
          </cell>
          <cell r="Q4722">
            <v>0</v>
          </cell>
          <cell r="R4722">
            <v>0</v>
          </cell>
          <cell r="S4722">
            <v>-459121.53</v>
          </cell>
          <cell r="T4722" t="str">
            <v>USD</v>
          </cell>
          <cell r="U4722" t="str">
            <v>LIABILITIES</v>
          </cell>
          <cell r="V4722" t="str">
            <v>CURRENT LIAB</v>
          </cell>
        </row>
        <row r="4723">
          <cell r="C4723" t="str">
            <v>23   G57600LV01USD</v>
          </cell>
          <cell r="D4723" t="str">
            <v>DADAB***</v>
          </cell>
          <cell r="E4723" t="str">
            <v>CON PAYABLES</v>
          </cell>
          <cell r="F4723" t="str">
            <v>Balance Sheet</v>
          </cell>
          <cell r="G4723">
            <v>-0.01</v>
          </cell>
          <cell r="H4723">
            <v>-0.01</v>
          </cell>
          <cell r="I4723">
            <v>-0.01</v>
          </cell>
          <cell r="J4723">
            <v>-0.01</v>
          </cell>
          <cell r="K4723">
            <v>0.13</v>
          </cell>
          <cell r="L4723">
            <v>0.13</v>
          </cell>
          <cell r="M4723">
            <v>0.13</v>
          </cell>
          <cell r="N4723">
            <v>0.13</v>
          </cell>
          <cell r="O4723">
            <v>0.13</v>
          </cell>
          <cell r="P4723">
            <v>0.13</v>
          </cell>
          <cell r="Q4723">
            <v>0</v>
          </cell>
          <cell r="R4723">
            <v>0</v>
          </cell>
          <cell r="S4723">
            <v>0.74</v>
          </cell>
          <cell r="T4723" t="str">
            <v>USD</v>
          </cell>
          <cell r="U4723" t="str">
            <v>LIABILITIES</v>
          </cell>
          <cell r="V4723" t="str">
            <v>CURRENT LIAB</v>
          </cell>
        </row>
        <row r="4724">
          <cell r="C4724" t="str">
            <v>23   G57600SD01USD</v>
          </cell>
          <cell r="D4724" t="str">
            <v>DADAB***</v>
          </cell>
          <cell r="E4724" t="str">
            <v>CON PAYABLES</v>
          </cell>
          <cell r="F4724" t="str">
            <v>Balance Sheet</v>
          </cell>
          <cell r="G4724">
            <v>0</v>
          </cell>
          <cell r="H4724">
            <v>0</v>
          </cell>
          <cell r="I4724">
            <v>0</v>
          </cell>
          <cell r="J4724">
            <v>0</v>
          </cell>
          <cell r="K4724">
            <v>-506.57</v>
          </cell>
          <cell r="L4724">
            <v>0</v>
          </cell>
          <cell r="M4724">
            <v>0</v>
          </cell>
          <cell r="N4724">
            <v>0</v>
          </cell>
          <cell r="O4724">
            <v>0</v>
          </cell>
          <cell r="P4724">
            <v>0</v>
          </cell>
          <cell r="Q4724">
            <v>0</v>
          </cell>
          <cell r="R4724">
            <v>0</v>
          </cell>
          <cell r="S4724">
            <v>-506.57</v>
          </cell>
          <cell r="T4724" t="str">
            <v>USD</v>
          </cell>
          <cell r="U4724" t="str">
            <v>LIABILITIES</v>
          </cell>
          <cell r="V4724" t="str">
            <v>CURRENT LIAB</v>
          </cell>
        </row>
        <row r="4725">
          <cell r="C4725" t="str">
            <v>23   G57600WI01USD</v>
          </cell>
          <cell r="D4725" t="str">
            <v>DADAB***</v>
          </cell>
          <cell r="E4725" t="str">
            <v>CON PAYABLES</v>
          </cell>
          <cell r="F4725" t="str">
            <v>Balance Sheet</v>
          </cell>
          <cell r="G4725">
            <v>-754.94</v>
          </cell>
          <cell r="H4725">
            <v>-754.94</v>
          </cell>
          <cell r="I4725">
            <v>-754.94</v>
          </cell>
          <cell r="J4725">
            <v>-754.94</v>
          </cell>
          <cell r="K4725">
            <v>0</v>
          </cell>
          <cell r="L4725">
            <v>0</v>
          </cell>
          <cell r="M4725">
            <v>0</v>
          </cell>
          <cell r="N4725">
            <v>0</v>
          </cell>
          <cell r="O4725">
            <v>0</v>
          </cell>
          <cell r="P4725">
            <v>0</v>
          </cell>
          <cell r="Q4725">
            <v>0</v>
          </cell>
          <cell r="R4725">
            <v>0</v>
          </cell>
          <cell r="S4725">
            <v>-3019.76</v>
          </cell>
          <cell r="T4725" t="str">
            <v>USD</v>
          </cell>
          <cell r="U4725" t="str">
            <v>LIABILITIES</v>
          </cell>
          <cell r="V4725" t="str">
            <v>CURRENT LIAB</v>
          </cell>
        </row>
        <row r="4726">
          <cell r="C4726" t="str">
            <v>23   G576200101USD</v>
          </cell>
          <cell r="D4726" t="str">
            <v>DADM****</v>
          </cell>
          <cell r="E4726" t="str">
            <v>CON PAYABLES</v>
          </cell>
          <cell r="F4726" t="str">
            <v>Balance Sheet</v>
          </cell>
          <cell r="G4726">
            <v>-6073.44</v>
          </cell>
          <cell r="H4726">
            <v>153936.1</v>
          </cell>
          <cell r="I4726">
            <v>153936.1</v>
          </cell>
          <cell r="J4726">
            <v>153936.1</v>
          </cell>
          <cell r="K4726">
            <v>0</v>
          </cell>
          <cell r="L4726">
            <v>0</v>
          </cell>
          <cell r="M4726">
            <v>0</v>
          </cell>
          <cell r="N4726">
            <v>0</v>
          </cell>
          <cell r="O4726">
            <v>0</v>
          </cell>
          <cell r="P4726">
            <v>0</v>
          </cell>
          <cell r="Q4726">
            <v>0</v>
          </cell>
          <cell r="R4726">
            <v>0</v>
          </cell>
          <cell r="S4726">
            <v>455734.86</v>
          </cell>
          <cell r="T4726" t="str">
            <v>USD</v>
          </cell>
          <cell r="U4726" t="str">
            <v>LIABILITIES</v>
          </cell>
          <cell r="V4726" t="str">
            <v>CURRENT LIAB</v>
          </cell>
        </row>
        <row r="4727">
          <cell r="C4727" t="str">
            <v>23   G576202401USD</v>
          </cell>
          <cell r="D4727" t="str">
            <v>DADM****</v>
          </cell>
          <cell r="E4727" t="str">
            <v>CON PAYABLES</v>
          </cell>
          <cell r="F4727" t="str">
            <v>Balance Sheet</v>
          </cell>
          <cell r="G4727">
            <v>-6314.27</v>
          </cell>
          <cell r="H4727">
            <v>-6314.27</v>
          </cell>
          <cell r="I4727">
            <v>-6314.27</v>
          </cell>
          <cell r="J4727">
            <v>-6314.27</v>
          </cell>
          <cell r="K4727">
            <v>0</v>
          </cell>
          <cell r="L4727">
            <v>0</v>
          </cell>
          <cell r="M4727">
            <v>0</v>
          </cell>
          <cell r="N4727">
            <v>0</v>
          </cell>
          <cell r="O4727">
            <v>0</v>
          </cell>
          <cell r="P4727">
            <v>0</v>
          </cell>
          <cell r="Q4727">
            <v>0</v>
          </cell>
          <cell r="R4727">
            <v>0</v>
          </cell>
          <cell r="S4727">
            <v>-25257.08</v>
          </cell>
          <cell r="T4727" t="str">
            <v>USD</v>
          </cell>
          <cell r="U4727" t="str">
            <v>LIABILITIES</v>
          </cell>
          <cell r="V4727" t="str">
            <v>CURRENT LIAB</v>
          </cell>
        </row>
        <row r="4728">
          <cell r="C4728" t="str">
            <v>23   G576203601USD</v>
          </cell>
          <cell r="D4728" t="str">
            <v>DADM****</v>
          </cell>
          <cell r="E4728" t="str">
            <v>CON PAYABLES</v>
          </cell>
          <cell r="F4728" t="str">
            <v>Balance Sheet</v>
          </cell>
          <cell r="G4728">
            <v>-39403.599999999999</v>
          </cell>
          <cell r="H4728">
            <v>-39403.599999999999</v>
          </cell>
          <cell r="I4728">
            <v>-39403.599999999999</v>
          </cell>
          <cell r="J4728">
            <v>-39403.599999999999</v>
          </cell>
          <cell r="K4728">
            <v>0</v>
          </cell>
          <cell r="L4728">
            <v>0</v>
          </cell>
          <cell r="M4728">
            <v>0</v>
          </cell>
          <cell r="N4728">
            <v>0</v>
          </cell>
          <cell r="O4728">
            <v>0</v>
          </cell>
          <cell r="P4728">
            <v>0</v>
          </cell>
          <cell r="Q4728">
            <v>0</v>
          </cell>
          <cell r="R4728">
            <v>0</v>
          </cell>
          <cell r="S4728">
            <v>-157614.39999999999</v>
          </cell>
          <cell r="T4728" t="str">
            <v>USD</v>
          </cell>
          <cell r="U4728" t="str">
            <v>LIABILITIES</v>
          </cell>
          <cell r="V4728" t="str">
            <v>CURRENT LIAB</v>
          </cell>
        </row>
        <row r="4729">
          <cell r="C4729" t="str">
            <v>23   G57620U601USD</v>
          </cell>
          <cell r="D4729" t="str">
            <v>DADM****</v>
          </cell>
          <cell r="E4729" t="str">
            <v>CON PAYABLES</v>
          </cell>
          <cell r="F4729" t="str">
            <v>Balance Sheet</v>
          </cell>
          <cell r="G4729">
            <v>-16189.87</v>
          </cell>
          <cell r="H4729">
            <v>-16189.87</v>
          </cell>
          <cell r="I4729">
            <v>-16189.87</v>
          </cell>
          <cell r="J4729">
            <v>-16189.87</v>
          </cell>
          <cell r="K4729">
            <v>0</v>
          </cell>
          <cell r="L4729">
            <v>0</v>
          </cell>
          <cell r="M4729">
            <v>0</v>
          </cell>
          <cell r="N4729">
            <v>0</v>
          </cell>
          <cell r="O4729">
            <v>0</v>
          </cell>
          <cell r="P4729">
            <v>0</v>
          </cell>
          <cell r="Q4729">
            <v>0</v>
          </cell>
          <cell r="R4729">
            <v>0</v>
          </cell>
          <cell r="S4729">
            <v>-64759.48</v>
          </cell>
          <cell r="T4729" t="str">
            <v>USD</v>
          </cell>
          <cell r="U4729" t="str">
            <v>LIABILITIES</v>
          </cell>
          <cell r="V4729" t="str">
            <v>CURRENT LIAB</v>
          </cell>
        </row>
        <row r="4730">
          <cell r="C4730" t="str">
            <v>23   G57620WI21USD</v>
          </cell>
          <cell r="D4730" t="str">
            <v>DADM****</v>
          </cell>
          <cell r="E4730" t="str">
            <v>CON PAYABLES</v>
          </cell>
          <cell r="F4730" t="str">
            <v>Balance Sheet</v>
          </cell>
          <cell r="G4730">
            <v>3.35</v>
          </cell>
          <cell r="H4730">
            <v>3.35</v>
          </cell>
          <cell r="I4730">
            <v>3.35</v>
          </cell>
          <cell r="J4730">
            <v>3.35</v>
          </cell>
          <cell r="K4730">
            <v>0</v>
          </cell>
          <cell r="L4730">
            <v>0</v>
          </cell>
          <cell r="M4730">
            <v>0</v>
          </cell>
          <cell r="N4730">
            <v>0</v>
          </cell>
          <cell r="O4730">
            <v>0</v>
          </cell>
          <cell r="P4730">
            <v>0</v>
          </cell>
          <cell r="Q4730">
            <v>0</v>
          </cell>
          <cell r="R4730">
            <v>0</v>
          </cell>
          <cell r="S4730">
            <v>13.4</v>
          </cell>
          <cell r="T4730" t="str">
            <v>USD</v>
          </cell>
          <cell r="U4730" t="str">
            <v>LIABILITIES</v>
          </cell>
          <cell r="V4730" t="str">
            <v>CURRENT LIAB</v>
          </cell>
        </row>
        <row r="4731">
          <cell r="C4731" t="str">
            <v>23   G576500101USD</v>
          </cell>
          <cell r="D4731" t="str">
            <v>DADAB***</v>
          </cell>
          <cell r="E4731" t="str">
            <v>CON PAYABLES</v>
          </cell>
          <cell r="F4731" t="str">
            <v>Balance Sheet</v>
          </cell>
          <cell r="G4731">
            <v>-25821.599999999999</v>
          </cell>
          <cell r="H4731">
            <v>-25821.599999999999</v>
          </cell>
          <cell r="I4731">
            <v>-25821.599999999999</v>
          </cell>
          <cell r="J4731">
            <v>-25821.599999999999</v>
          </cell>
          <cell r="K4731">
            <v>0</v>
          </cell>
          <cell r="L4731">
            <v>0</v>
          </cell>
          <cell r="M4731">
            <v>0</v>
          </cell>
          <cell r="N4731">
            <v>0</v>
          </cell>
          <cell r="O4731">
            <v>0</v>
          </cell>
          <cell r="P4731">
            <v>0</v>
          </cell>
          <cell r="Q4731">
            <v>0</v>
          </cell>
          <cell r="R4731">
            <v>0</v>
          </cell>
          <cell r="S4731">
            <v>-103286.39999999999</v>
          </cell>
          <cell r="T4731" t="str">
            <v>USD</v>
          </cell>
          <cell r="U4731" t="str">
            <v>LIABILITIES</v>
          </cell>
          <cell r="V4731" t="str">
            <v>CURRENT LIAB</v>
          </cell>
        </row>
        <row r="4732">
          <cell r="C4732" t="str">
            <v>23   G5770USD</v>
          </cell>
          <cell r="D4732" t="str">
            <v>DAFC****</v>
          </cell>
          <cell r="E4732" t="str">
            <v>OTHER</v>
          </cell>
          <cell r="F4732" t="str">
            <v>Balance Sheet</v>
          </cell>
          <cell r="G4732">
            <v>0</v>
          </cell>
          <cell r="H4732">
            <v>0</v>
          </cell>
          <cell r="I4732">
            <v>0</v>
          </cell>
          <cell r="J4732">
            <v>0</v>
          </cell>
          <cell r="K4732">
            <v>-62493.72</v>
          </cell>
          <cell r="L4732">
            <v>-47502.28</v>
          </cell>
          <cell r="M4732">
            <v>-63650.26</v>
          </cell>
          <cell r="N4732">
            <v>-181447.03</v>
          </cell>
          <cell r="O4732">
            <v>-28410.68</v>
          </cell>
          <cell r="P4732">
            <v>-2452.1799999999998</v>
          </cell>
          <cell r="Q4732">
            <v>0</v>
          </cell>
          <cell r="R4732">
            <v>0</v>
          </cell>
          <cell r="S4732">
            <v>-385956.15</v>
          </cell>
          <cell r="T4732" t="str">
            <v>USD</v>
          </cell>
          <cell r="U4732" t="str">
            <v>LIABILITIES</v>
          </cell>
          <cell r="V4732" t="str">
            <v>CURRENT LIAB</v>
          </cell>
        </row>
        <row r="4733">
          <cell r="C4733" t="str">
            <v>23   G9853024USD</v>
          </cell>
          <cell r="D4733" t="str">
            <v>DBC*****</v>
          </cell>
          <cell r="E4733" t="str">
            <v>LT LIABILITIES</v>
          </cell>
          <cell r="F4733" t="str">
            <v>Balance Sheet</v>
          </cell>
          <cell r="G4733">
            <v>-20388781</v>
          </cell>
          <cell r="H4733">
            <v>-18156224.550000001</v>
          </cell>
          <cell r="I4733">
            <v>-20330339.59</v>
          </cell>
          <cell r="J4733">
            <v>-21983795.050000001</v>
          </cell>
          <cell r="K4733">
            <v>-23007743.140000001</v>
          </cell>
          <cell r="L4733">
            <v>-22368729.739999998</v>
          </cell>
          <cell r="M4733">
            <v>-19659341.32</v>
          </cell>
          <cell r="N4733">
            <v>-18378664.059999999</v>
          </cell>
          <cell r="O4733">
            <v>-17512643.27</v>
          </cell>
          <cell r="P4733">
            <v>-16906864.25</v>
          </cell>
          <cell r="Q4733">
            <v>-16194301.439999999</v>
          </cell>
          <cell r="R4733">
            <v>-14499538.83</v>
          </cell>
          <cell r="S4733">
            <v>-229386966.24000001</v>
          </cell>
          <cell r="T4733" t="str">
            <v>USD</v>
          </cell>
          <cell r="U4733" t="str">
            <v>LIABILITIES</v>
          </cell>
          <cell r="V4733" t="str">
            <v>OTHER LIAB</v>
          </cell>
        </row>
        <row r="4734">
          <cell r="C4734" t="str">
            <v>23   H0863USD</v>
          </cell>
          <cell r="D4734" t="str">
            <v>EC******</v>
          </cell>
          <cell r="E4734" t="str">
            <v>PROFIT EMPLOYED</v>
          </cell>
          <cell r="F4734" t="str">
            <v>Balance Sheet</v>
          </cell>
          <cell r="G4734">
            <v>12900225.779999999</v>
          </cell>
          <cell r="H4734">
            <v>12790720.6</v>
          </cell>
          <cell r="I4734">
            <v>12563294.949999999</v>
          </cell>
          <cell r="J4734">
            <v>12267158.23</v>
          </cell>
          <cell r="K4734">
            <v>12880322.970000001</v>
          </cell>
          <cell r="L4734">
            <v>13623160.75</v>
          </cell>
          <cell r="M4734">
            <v>14946016.83</v>
          </cell>
          <cell r="N4734">
            <v>14658574.24</v>
          </cell>
          <cell r="O4734">
            <v>14718899.98</v>
          </cell>
          <cell r="P4734">
            <v>14877687.83</v>
          </cell>
          <cell r="Q4734">
            <v>13629733.32</v>
          </cell>
          <cell r="R4734">
            <v>13193834.380000001</v>
          </cell>
          <cell r="S4734">
            <v>163049629.85999998</v>
          </cell>
          <cell r="T4734" t="str">
            <v>USD</v>
          </cell>
          <cell r="U4734" t="str">
            <v>EQUITY</v>
          </cell>
          <cell r="V4734" t="str">
            <v>EQUITY</v>
          </cell>
        </row>
        <row r="4735">
          <cell r="C4735" t="str">
            <v>23   H0879USD</v>
          </cell>
          <cell r="D4735" t="str">
            <v>EBCC****</v>
          </cell>
          <cell r="E4735" t="str">
            <v>STOCK</v>
          </cell>
          <cell r="F4735" t="str">
            <v>Balance Sheet</v>
          </cell>
          <cell r="G4735">
            <v>-54847.08</v>
          </cell>
          <cell r="H4735">
            <v>-54847.08</v>
          </cell>
          <cell r="I4735">
            <v>-129125.78</v>
          </cell>
          <cell r="J4735">
            <v>-134154.44</v>
          </cell>
          <cell r="K4735">
            <v>-134154.44</v>
          </cell>
          <cell r="L4735">
            <v>-134154.44</v>
          </cell>
          <cell r="M4735">
            <v>-130968.79</v>
          </cell>
          <cell r="N4735">
            <v>-130331.66</v>
          </cell>
          <cell r="O4735">
            <v>-138548.06</v>
          </cell>
          <cell r="P4735">
            <v>-139185.19</v>
          </cell>
          <cell r="Q4735">
            <v>-139822.32</v>
          </cell>
          <cell r="R4735">
            <v>0.01</v>
          </cell>
          <cell r="S4735">
            <v>-1320139.27</v>
          </cell>
          <cell r="T4735" t="str">
            <v>USD</v>
          </cell>
          <cell r="U4735" t="str">
            <v>EQUITY</v>
          </cell>
          <cell r="V4735" t="str">
            <v>EQUITY</v>
          </cell>
        </row>
        <row r="4736">
          <cell r="C4736" t="str">
            <v>24   A0006USD</v>
          </cell>
          <cell r="D4736" t="str">
            <v>CABB****</v>
          </cell>
          <cell r="E4736" t="str">
            <v>CASH</v>
          </cell>
          <cell r="F4736" t="str">
            <v>Balance Sheet</v>
          </cell>
          <cell r="G4736">
            <v>113226.7</v>
          </cell>
          <cell r="H4736">
            <v>0</v>
          </cell>
          <cell r="I4736">
            <v>0</v>
          </cell>
          <cell r="J4736">
            <v>2625330.08</v>
          </cell>
          <cell r="K4736">
            <v>5851578.1500000004</v>
          </cell>
          <cell r="L4736">
            <v>9806393.5899999999</v>
          </cell>
          <cell r="M4736">
            <v>11412635.470000001</v>
          </cell>
          <cell r="N4736">
            <v>13505021.27</v>
          </cell>
          <cell r="O4736">
            <v>25064301.809999999</v>
          </cell>
          <cell r="P4736">
            <v>23572889.829999998</v>
          </cell>
          <cell r="Q4736">
            <v>21895792.719999999</v>
          </cell>
          <cell r="R4736">
            <v>23914487.870000001</v>
          </cell>
          <cell r="S4736">
            <v>137761657.49000001</v>
          </cell>
          <cell r="T4736" t="str">
            <v>USD</v>
          </cell>
          <cell r="U4736" t="str">
            <v>ASSETS</v>
          </cell>
          <cell r="V4736" t="str">
            <v>CURRENT ASSETS</v>
          </cell>
        </row>
        <row r="4737">
          <cell r="C4737" t="str">
            <v>24   A0009USD</v>
          </cell>
          <cell r="D4737" t="str">
            <v>CABC****</v>
          </cell>
          <cell r="E4737" t="str">
            <v>CASH</v>
          </cell>
          <cell r="F4737" t="str">
            <v>Balance Sheet</v>
          </cell>
          <cell r="G4737">
            <v>13086.55</v>
          </cell>
          <cell r="H4737">
            <v>9734.61</v>
          </cell>
          <cell r="I4737">
            <v>10140.43</v>
          </cell>
          <cell r="J4737">
            <v>11313.87</v>
          </cell>
          <cell r="K4737">
            <v>11190.68</v>
          </cell>
          <cell r="L4737">
            <v>11563.73</v>
          </cell>
          <cell r="M4737">
            <v>11359.84</v>
          </cell>
          <cell r="N4737">
            <v>11429.29</v>
          </cell>
          <cell r="O4737">
            <v>11894.94</v>
          </cell>
          <cell r="P4737">
            <v>11834.54</v>
          </cell>
          <cell r="Q4737">
            <v>12369.66</v>
          </cell>
          <cell r="R4737">
            <v>12445.78</v>
          </cell>
          <cell r="S4737">
            <v>138363.92000000001</v>
          </cell>
          <cell r="T4737" t="str">
            <v>USD</v>
          </cell>
          <cell r="U4737" t="str">
            <v>ASSETS</v>
          </cell>
          <cell r="V4737" t="str">
            <v>CURRENT ASSETS</v>
          </cell>
        </row>
        <row r="4738">
          <cell r="C4738" t="str">
            <v>24   A0509USD</v>
          </cell>
          <cell r="D4738" t="str">
            <v>CABC****</v>
          </cell>
          <cell r="E4738" t="str">
            <v>CASH</v>
          </cell>
          <cell r="F4738" t="str">
            <v>Balance Sheet</v>
          </cell>
          <cell r="G4738">
            <v>6185974.8200000003</v>
          </cell>
          <cell r="H4738">
            <v>6524104.8200000003</v>
          </cell>
          <cell r="I4738">
            <v>7603204.8200000003</v>
          </cell>
          <cell r="J4738">
            <v>9307784.8200000003</v>
          </cell>
          <cell r="K4738">
            <v>7164330</v>
          </cell>
          <cell r="L4738">
            <v>7662920</v>
          </cell>
          <cell r="M4738">
            <v>14928030</v>
          </cell>
          <cell r="N4738">
            <v>13478850</v>
          </cell>
          <cell r="O4738">
            <v>12024000</v>
          </cell>
          <cell r="P4738">
            <v>15090660</v>
          </cell>
          <cell r="Q4738">
            <v>13622880</v>
          </cell>
          <cell r="R4738">
            <v>13435290</v>
          </cell>
          <cell r="S4738">
            <v>127028029.28</v>
          </cell>
          <cell r="T4738" t="str">
            <v>USD</v>
          </cell>
          <cell r="U4738" t="str">
            <v>ASSETS</v>
          </cell>
          <cell r="V4738" t="str">
            <v>CURRENT ASSETS</v>
          </cell>
        </row>
        <row r="4739">
          <cell r="C4739" t="str">
            <v>24   A1533001USD</v>
          </cell>
          <cell r="D4739" t="str">
            <v>CACAFB**</v>
          </cell>
          <cell r="E4739" t="str">
            <v>TRADE RECEIVABLES</v>
          </cell>
          <cell r="F4739" t="str">
            <v>Balance Sheet</v>
          </cell>
          <cell r="G4739">
            <v>10904.39</v>
          </cell>
          <cell r="H4739">
            <v>5624.2</v>
          </cell>
          <cell r="I4739">
            <v>2733.87</v>
          </cell>
          <cell r="J4739">
            <v>6347.29</v>
          </cell>
          <cell r="K4739">
            <v>3611.99</v>
          </cell>
          <cell r="L4739">
            <v>1731.19</v>
          </cell>
          <cell r="M4739">
            <v>103.29</v>
          </cell>
          <cell r="N4739">
            <v>1572.09</v>
          </cell>
          <cell r="O4739">
            <v>-22594.02</v>
          </cell>
          <cell r="P4739">
            <v>-18853.63</v>
          </cell>
          <cell r="Q4739">
            <v>-22693.439999999999</v>
          </cell>
          <cell r="R4739">
            <v>-18273.310000000001</v>
          </cell>
          <cell r="S4739">
            <v>-49786.090000000004</v>
          </cell>
          <cell r="T4739" t="str">
            <v>USD</v>
          </cell>
          <cell r="U4739" t="str">
            <v>ASSETS</v>
          </cell>
          <cell r="V4739" t="str">
            <v>CURRENT ASSETS</v>
          </cell>
        </row>
        <row r="4740">
          <cell r="C4740" t="str">
            <v>24   A1533018USD</v>
          </cell>
          <cell r="D4740" t="str">
            <v>CACAFB**</v>
          </cell>
          <cell r="E4740" t="str">
            <v>TRADE RECEIVABLES</v>
          </cell>
          <cell r="F4740" t="str">
            <v>Balance Sheet</v>
          </cell>
          <cell r="G4740">
            <v>8587.65</v>
          </cell>
          <cell r="H4740">
            <v>5181.1899999999996</v>
          </cell>
          <cell r="I4740">
            <v>7169.94</v>
          </cell>
          <cell r="J4740">
            <v>8324.48</v>
          </cell>
          <cell r="K4740">
            <v>9562.31</v>
          </cell>
          <cell r="L4740">
            <v>9115.2199999999993</v>
          </cell>
          <cell r="M4740">
            <v>9422.1</v>
          </cell>
          <cell r="N4740">
            <v>10371.01</v>
          </cell>
          <cell r="O4740">
            <v>8919.23</v>
          </cell>
          <cell r="P4740">
            <v>6230.98</v>
          </cell>
          <cell r="Q4740">
            <v>10847.58</v>
          </cell>
          <cell r="R4740">
            <v>7171.56</v>
          </cell>
          <cell r="S4740">
            <v>100903.24999999999</v>
          </cell>
          <cell r="T4740" t="str">
            <v>USD</v>
          </cell>
          <cell r="U4740" t="str">
            <v>ASSETS</v>
          </cell>
          <cell r="V4740" t="str">
            <v>CURRENT ASSETS</v>
          </cell>
        </row>
        <row r="4741">
          <cell r="C4741" t="str">
            <v>24   A1533030USD</v>
          </cell>
          <cell r="D4741" t="str">
            <v>CACAFB**</v>
          </cell>
          <cell r="E4741" t="str">
            <v>TRADE RECEIVABLES</v>
          </cell>
          <cell r="F4741" t="str">
            <v>Balance Sheet</v>
          </cell>
          <cell r="G4741">
            <v>3719.68</v>
          </cell>
          <cell r="H4741">
            <v>3744.68</v>
          </cell>
          <cell r="I4741">
            <v>4000.39</v>
          </cell>
          <cell r="J4741">
            <v>4463.3100000000004</v>
          </cell>
          <cell r="K4741">
            <v>4761.45</v>
          </cell>
          <cell r="L4741">
            <v>4920.18</v>
          </cell>
          <cell r="M4741">
            <v>4833.43</v>
          </cell>
          <cell r="N4741">
            <v>4862.9799999999996</v>
          </cell>
          <cell r="O4741">
            <v>5061.1099999999997</v>
          </cell>
          <cell r="P4741">
            <v>4886.09</v>
          </cell>
          <cell r="Q4741">
            <v>5109.6000000000004</v>
          </cell>
          <cell r="R4741">
            <v>5141.04</v>
          </cell>
          <cell r="S4741">
            <v>55503.94</v>
          </cell>
          <cell r="T4741" t="str">
            <v>USD</v>
          </cell>
          <cell r="U4741" t="str">
            <v>ASSETS</v>
          </cell>
          <cell r="V4741" t="str">
            <v>CURRENT ASSETS</v>
          </cell>
        </row>
        <row r="4742">
          <cell r="C4742" t="str">
            <v>24   A153303033USD</v>
          </cell>
          <cell r="D4742" t="str">
            <v>CACAFB**</v>
          </cell>
          <cell r="E4742" t="str">
            <v>TRADE RECEIVABLES</v>
          </cell>
          <cell r="F4742" t="str">
            <v>Balance Sheet</v>
          </cell>
          <cell r="G4742">
            <v>-3719.66</v>
          </cell>
          <cell r="H4742">
            <v>-3744.66</v>
          </cell>
          <cell r="I4742">
            <v>-4000.37</v>
          </cell>
          <cell r="J4742">
            <v>-4463.29</v>
          </cell>
          <cell r="K4742">
            <v>-4761.43</v>
          </cell>
          <cell r="L4742">
            <v>-4920.16</v>
          </cell>
          <cell r="M4742">
            <v>-4833.41</v>
          </cell>
          <cell r="N4742">
            <v>-4862.9799999999996</v>
          </cell>
          <cell r="O4742">
            <v>-5061.1099999999997</v>
          </cell>
          <cell r="P4742">
            <v>-4886.09</v>
          </cell>
          <cell r="Q4742">
            <v>-5109.6000000000004</v>
          </cell>
          <cell r="R4742">
            <v>-5141.04</v>
          </cell>
          <cell r="S4742">
            <v>-55503.8</v>
          </cell>
          <cell r="T4742" t="str">
            <v>USD</v>
          </cell>
          <cell r="U4742" t="str">
            <v>ASSETS</v>
          </cell>
          <cell r="V4742" t="str">
            <v>CURRENT ASSETS</v>
          </cell>
        </row>
        <row r="4743">
          <cell r="C4743" t="str">
            <v>24   A1533080USD</v>
          </cell>
          <cell r="D4743" t="str">
            <v>CACAFB**</v>
          </cell>
          <cell r="E4743" t="str">
            <v>TRADE RECEIVABLES</v>
          </cell>
          <cell r="F4743" t="str">
            <v>Balance Sheet</v>
          </cell>
          <cell r="G4743">
            <v>5839.17</v>
          </cell>
          <cell r="H4743">
            <v>5878.42</v>
          </cell>
          <cell r="I4743">
            <v>6279.83</v>
          </cell>
          <cell r="J4743">
            <v>7006.53</v>
          </cell>
          <cell r="K4743">
            <v>7474.55</v>
          </cell>
          <cell r="L4743">
            <v>7723.72</v>
          </cell>
          <cell r="M4743">
            <v>7587.54</v>
          </cell>
          <cell r="N4743">
            <v>7633.93</v>
          </cell>
          <cell r="O4743">
            <v>7944.95</v>
          </cell>
          <cell r="P4743">
            <v>7670.21</v>
          </cell>
          <cell r="Q4743">
            <v>8021.07</v>
          </cell>
          <cell r="R4743">
            <v>8070.43</v>
          </cell>
          <cell r="S4743">
            <v>87130.349999999977</v>
          </cell>
          <cell r="T4743" t="str">
            <v>USD</v>
          </cell>
          <cell r="U4743" t="str">
            <v>ASSETS</v>
          </cell>
          <cell r="V4743" t="str">
            <v>CURRENT ASSETS</v>
          </cell>
        </row>
        <row r="4744">
          <cell r="C4744" t="str">
            <v>24   A153308081USD</v>
          </cell>
          <cell r="D4744" t="str">
            <v>CACAFB**</v>
          </cell>
          <cell r="E4744" t="str">
            <v>TRADE RECEIVABLES</v>
          </cell>
          <cell r="F4744" t="str">
            <v>Balance Sheet</v>
          </cell>
          <cell r="G4744">
            <v>-5839.2</v>
          </cell>
          <cell r="H4744">
            <v>-5878.45</v>
          </cell>
          <cell r="I4744">
            <v>13107.8</v>
          </cell>
          <cell r="J4744">
            <v>14624.63</v>
          </cell>
          <cell r="K4744">
            <v>15601.51</v>
          </cell>
          <cell r="L4744">
            <v>16121.6</v>
          </cell>
          <cell r="M4744">
            <v>15837.35</v>
          </cell>
          <cell r="N4744">
            <v>15934.17</v>
          </cell>
          <cell r="O4744">
            <v>43551.45</v>
          </cell>
          <cell r="P4744">
            <v>32667.43</v>
          </cell>
          <cell r="Q4744">
            <v>34161.75</v>
          </cell>
          <cell r="R4744">
            <v>34371.97</v>
          </cell>
          <cell r="S4744">
            <v>224262.01</v>
          </cell>
          <cell r="T4744" t="str">
            <v>USD</v>
          </cell>
          <cell r="U4744" t="str">
            <v>ASSETS</v>
          </cell>
          <cell r="V4744" t="str">
            <v>CURRENT ASSETS</v>
          </cell>
        </row>
        <row r="4745">
          <cell r="C4745" t="str">
            <v>24   A2046002USD</v>
          </cell>
          <cell r="D4745" t="str">
            <v>CACAFA**</v>
          </cell>
          <cell r="E4745" t="str">
            <v>TRADE RECEIVABLES</v>
          </cell>
          <cell r="F4745" t="str">
            <v>Balance Sheet</v>
          </cell>
          <cell r="G4745">
            <v>1626600.26</v>
          </cell>
          <cell r="H4745">
            <v>1672626.4</v>
          </cell>
          <cell r="I4745">
            <v>1518302.01</v>
          </cell>
          <cell r="J4745">
            <v>1651080.66</v>
          </cell>
          <cell r="K4745">
            <v>1529483.86</v>
          </cell>
          <cell r="L4745">
            <v>1395716.13</v>
          </cell>
          <cell r="M4745">
            <v>1403744.84</v>
          </cell>
          <cell r="N4745">
            <v>1242047.6399999999</v>
          </cell>
          <cell r="O4745">
            <v>1428631.01</v>
          </cell>
          <cell r="P4745">
            <v>1512805.9</v>
          </cell>
          <cell r="Q4745">
            <v>1869003.86</v>
          </cell>
          <cell r="R4745">
            <v>1456124.76</v>
          </cell>
          <cell r="S4745">
            <v>18306167.330000002</v>
          </cell>
          <cell r="T4745" t="str">
            <v>USD</v>
          </cell>
          <cell r="U4745" t="str">
            <v>ASSETS</v>
          </cell>
          <cell r="V4745" t="str">
            <v>CURRENT ASSETS</v>
          </cell>
        </row>
        <row r="4746">
          <cell r="C4746" t="str">
            <v>24   A2046003USD</v>
          </cell>
          <cell r="D4746" t="str">
            <v>CACAFA**</v>
          </cell>
          <cell r="E4746" t="str">
            <v>TRADE RECEIVABLES</v>
          </cell>
          <cell r="F4746" t="str">
            <v>Balance Sheet</v>
          </cell>
          <cell r="G4746">
            <v>0</v>
          </cell>
          <cell r="H4746">
            <v>0</v>
          </cell>
          <cell r="I4746">
            <v>0</v>
          </cell>
          <cell r="J4746">
            <v>0</v>
          </cell>
          <cell r="K4746">
            <v>0</v>
          </cell>
          <cell r="L4746">
            <v>0</v>
          </cell>
          <cell r="M4746">
            <v>0</v>
          </cell>
          <cell r="N4746">
            <v>0</v>
          </cell>
          <cell r="O4746">
            <v>0</v>
          </cell>
          <cell r="P4746">
            <v>0</v>
          </cell>
          <cell r="Q4746">
            <v>0</v>
          </cell>
          <cell r="R4746">
            <v>0</v>
          </cell>
          <cell r="S4746">
            <v>0</v>
          </cell>
          <cell r="T4746" t="str">
            <v>USD</v>
          </cell>
          <cell r="U4746" t="str">
            <v>ASSETS</v>
          </cell>
          <cell r="V4746" t="str">
            <v>CURRENT ASSETS</v>
          </cell>
        </row>
        <row r="4747">
          <cell r="C4747" t="str">
            <v>24   A2046005USD</v>
          </cell>
          <cell r="D4747" t="str">
            <v>CACAFA**</v>
          </cell>
          <cell r="E4747" t="str">
            <v>TRADE RECEIVABLES</v>
          </cell>
          <cell r="F4747" t="str">
            <v>Balance Sheet</v>
          </cell>
          <cell r="G4747">
            <v>10344220.26</v>
          </cell>
          <cell r="H4747">
            <v>10776808.800000001</v>
          </cell>
          <cell r="I4747">
            <v>8885587.7899999991</v>
          </cell>
          <cell r="J4747">
            <v>8724599.7400000002</v>
          </cell>
          <cell r="K4747">
            <v>8117139.7699999996</v>
          </cell>
          <cell r="L4747">
            <v>7718758.5499999998</v>
          </cell>
          <cell r="M4747">
            <v>8294324</v>
          </cell>
          <cell r="N4747">
            <v>8066683.1900000004</v>
          </cell>
          <cell r="O4747">
            <v>9454990.3000000007</v>
          </cell>
          <cell r="P4747">
            <v>9055299.3800000008</v>
          </cell>
          <cell r="Q4747">
            <v>11992850.43</v>
          </cell>
          <cell r="R4747">
            <v>12255141.359999999</v>
          </cell>
          <cell r="S4747">
            <v>113686403.56999998</v>
          </cell>
          <cell r="T4747" t="str">
            <v>USD</v>
          </cell>
          <cell r="U4747" t="str">
            <v>ASSETS</v>
          </cell>
          <cell r="V4747" t="str">
            <v>CURRENT ASSETS</v>
          </cell>
        </row>
        <row r="4748">
          <cell r="C4748" t="str">
            <v>24   A204609001USD</v>
          </cell>
          <cell r="D4748" t="str">
            <v>DAJA****</v>
          </cell>
          <cell r="E4748" t="str">
            <v>OTHER</v>
          </cell>
          <cell r="F4748" t="str">
            <v>Balance Sheet</v>
          </cell>
          <cell r="G4748">
            <v>0</v>
          </cell>
          <cell r="H4748">
            <v>0</v>
          </cell>
          <cell r="I4748">
            <v>0</v>
          </cell>
          <cell r="J4748">
            <v>0</v>
          </cell>
          <cell r="K4748">
            <v>0</v>
          </cell>
          <cell r="L4748">
            <v>-0.01</v>
          </cell>
          <cell r="M4748">
            <v>0</v>
          </cell>
          <cell r="N4748">
            <v>0</v>
          </cell>
          <cell r="O4748">
            <v>0.01</v>
          </cell>
          <cell r="P4748">
            <v>0</v>
          </cell>
          <cell r="Q4748">
            <v>0.01</v>
          </cell>
          <cell r="R4748">
            <v>0.01</v>
          </cell>
          <cell r="S4748">
            <v>0.02</v>
          </cell>
          <cell r="T4748" t="str">
            <v>USD</v>
          </cell>
          <cell r="U4748" t="str">
            <v>LIABILITIES</v>
          </cell>
          <cell r="V4748" t="str">
            <v>CURRENT LIAB</v>
          </cell>
        </row>
        <row r="4749">
          <cell r="C4749" t="str">
            <v>24   A204609201USD</v>
          </cell>
          <cell r="D4749" t="str">
            <v>CACAA***</v>
          </cell>
          <cell r="E4749" t="str">
            <v>TRADE RECEIVABLES</v>
          </cell>
          <cell r="F4749" t="str">
            <v>Balance Sheet</v>
          </cell>
          <cell r="G4749">
            <v>0</v>
          </cell>
          <cell r="H4749">
            <v>0</v>
          </cell>
          <cell r="I4749">
            <v>0</v>
          </cell>
          <cell r="J4749">
            <v>0</v>
          </cell>
          <cell r="K4749">
            <v>0</v>
          </cell>
          <cell r="L4749">
            <v>0</v>
          </cell>
          <cell r="M4749">
            <v>0</v>
          </cell>
          <cell r="N4749">
            <v>0</v>
          </cell>
          <cell r="O4749">
            <v>0</v>
          </cell>
          <cell r="P4749">
            <v>0</v>
          </cell>
          <cell r="Q4749">
            <v>0</v>
          </cell>
          <cell r="R4749">
            <v>0</v>
          </cell>
          <cell r="S4749">
            <v>0</v>
          </cell>
          <cell r="T4749" t="str">
            <v>USD</v>
          </cell>
          <cell r="U4749" t="str">
            <v>ASSETS</v>
          </cell>
          <cell r="V4749" t="str">
            <v>CURRENT ASSETS</v>
          </cell>
        </row>
        <row r="4750">
          <cell r="C4750" t="str">
            <v>24   A204609202USD</v>
          </cell>
          <cell r="D4750" t="str">
            <v>CACAA***</v>
          </cell>
          <cell r="E4750" t="str">
            <v>TRADE RECEIVABLES</v>
          </cell>
          <cell r="F4750" t="str">
            <v>Balance Sheet</v>
          </cell>
          <cell r="G4750">
            <v>0</v>
          </cell>
          <cell r="H4750">
            <v>0</v>
          </cell>
          <cell r="I4750">
            <v>0</v>
          </cell>
          <cell r="J4750">
            <v>0</v>
          </cell>
          <cell r="K4750">
            <v>0</v>
          </cell>
          <cell r="L4750">
            <v>0</v>
          </cell>
          <cell r="M4750">
            <v>0</v>
          </cell>
          <cell r="N4750">
            <v>0</v>
          </cell>
          <cell r="O4750">
            <v>0</v>
          </cell>
          <cell r="P4750">
            <v>0</v>
          </cell>
          <cell r="Q4750">
            <v>0</v>
          </cell>
          <cell r="R4750">
            <v>0</v>
          </cell>
          <cell r="S4750">
            <v>0</v>
          </cell>
          <cell r="T4750" t="str">
            <v>USD</v>
          </cell>
          <cell r="U4750" t="str">
            <v>ASSETS</v>
          </cell>
          <cell r="V4750" t="str">
            <v>CURRENT ASSETS</v>
          </cell>
        </row>
        <row r="4751">
          <cell r="C4751" t="str">
            <v>24   A2046096USD</v>
          </cell>
          <cell r="D4751" t="str">
            <v>DAJA****</v>
          </cell>
          <cell r="E4751" t="str">
            <v>OTHER</v>
          </cell>
          <cell r="F4751" t="str">
            <v>Balance Sheet</v>
          </cell>
          <cell r="G4751">
            <v>-7537848.1699999999</v>
          </cell>
          <cell r="H4751">
            <v>-7537848.1799999997</v>
          </cell>
          <cell r="I4751">
            <v>-7537848.1799999997</v>
          </cell>
          <cell r="J4751">
            <v>-7537848.1900000004</v>
          </cell>
          <cell r="K4751">
            <v>-7537848.2000000002</v>
          </cell>
          <cell r="L4751">
            <v>-7537848.1900000004</v>
          </cell>
          <cell r="M4751">
            <v>-7537848.1900000004</v>
          </cell>
          <cell r="N4751">
            <v>-7537848.1699999999</v>
          </cell>
          <cell r="O4751">
            <v>-7537848.1799999997</v>
          </cell>
          <cell r="P4751">
            <v>-7537848.1699999999</v>
          </cell>
          <cell r="Q4751">
            <v>-7537848.1799999997</v>
          </cell>
          <cell r="R4751">
            <v>-7537848.1799999997</v>
          </cell>
          <cell r="S4751">
            <v>-90454178.180000007</v>
          </cell>
          <cell r="T4751" t="str">
            <v>USD</v>
          </cell>
          <cell r="U4751" t="str">
            <v>LIABILITIES</v>
          </cell>
          <cell r="V4751" t="str">
            <v>CURRENT LIAB</v>
          </cell>
        </row>
        <row r="4752">
          <cell r="C4752" t="str">
            <v>24   A204609604USD</v>
          </cell>
          <cell r="D4752" t="str">
            <v>DAJA****</v>
          </cell>
          <cell r="E4752" t="str">
            <v>OTHER</v>
          </cell>
          <cell r="F4752" t="str">
            <v>Balance Sheet</v>
          </cell>
          <cell r="G4752">
            <v>-4308973.08</v>
          </cell>
          <cell r="H4752">
            <v>-4352099.3600000003</v>
          </cell>
          <cell r="I4752">
            <v>-4591137.4400000004</v>
          </cell>
          <cell r="J4752">
            <v>-5075325.88</v>
          </cell>
          <cell r="K4752">
            <v>-4702061.24</v>
          </cell>
          <cell r="L4752">
            <v>-4710001.41</v>
          </cell>
          <cell r="M4752">
            <v>-5052959.93</v>
          </cell>
          <cell r="N4752">
            <v>-4189288.74</v>
          </cell>
          <cell r="O4752">
            <v>-4320747.24</v>
          </cell>
          <cell r="P4752">
            <v>-4011459.3</v>
          </cell>
          <cell r="Q4752">
            <v>-3839343.81</v>
          </cell>
          <cell r="R4752">
            <v>-4121841.21</v>
          </cell>
          <cell r="S4752">
            <v>-53275238.640000001</v>
          </cell>
          <cell r="T4752" t="str">
            <v>USD</v>
          </cell>
          <cell r="U4752" t="str">
            <v>LIABILITIES</v>
          </cell>
          <cell r="V4752" t="str">
            <v>CURRENT LIAB</v>
          </cell>
        </row>
        <row r="4753">
          <cell r="C4753" t="str">
            <v>24   A2046190USD</v>
          </cell>
          <cell r="D4753" t="str">
            <v>CACAFA**</v>
          </cell>
          <cell r="E4753" t="str">
            <v>TRADE RECEIVABLES</v>
          </cell>
          <cell r="F4753" t="str">
            <v>Balance Sheet</v>
          </cell>
          <cell r="G4753">
            <v>2376729.9300000002</v>
          </cell>
          <cell r="H4753">
            <v>2565963.37</v>
          </cell>
          <cell r="I4753">
            <v>2927989.66</v>
          </cell>
          <cell r="J4753">
            <v>2187857.87</v>
          </cell>
          <cell r="K4753">
            <v>2307091.08</v>
          </cell>
          <cell r="L4753">
            <v>4536296.9400000004</v>
          </cell>
          <cell r="M4753">
            <v>4291116.22</v>
          </cell>
          <cell r="N4753">
            <v>7406374.75</v>
          </cell>
          <cell r="O4753">
            <v>8324591.0199999996</v>
          </cell>
          <cell r="P4753">
            <v>3513443.72</v>
          </cell>
          <cell r="Q4753">
            <v>7569381.9800000004</v>
          </cell>
          <cell r="R4753">
            <v>387527.15</v>
          </cell>
          <cell r="S4753">
            <v>48394363.690000005</v>
          </cell>
          <cell r="T4753" t="str">
            <v>USD</v>
          </cell>
          <cell r="U4753" t="str">
            <v>ASSETS</v>
          </cell>
          <cell r="V4753" t="str">
            <v>CURRENT ASSETS</v>
          </cell>
        </row>
        <row r="4754">
          <cell r="C4754" t="str">
            <v>24   A2047USD</v>
          </cell>
          <cell r="D4754" t="str">
            <v>CACAFA**</v>
          </cell>
          <cell r="E4754" t="str">
            <v>TRADE RECEIVABLES</v>
          </cell>
          <cell r="F4754" t="str">
            <v>Balance Sheet</v>
          </cell>
          <cell r="G4754">
            <v>-3.45</v>
          </cell>
          <cell r="H4754">
            <v>-1.41</v>
          </cell>
          <cell r="I4754">
            <v>-1.42</v>
          </cell>
          <cell r="J4754">
            <v>-1.42</v>
          </cell>
          <cell r="K4754">
            <v>-1.42</v>
          </cell>
          <cell r="L4754">
            <v>-1.42</v>
          </cell>
          <cell r="M4754">
            <v>-1.41</v>
          </cell>
          <cell r="N4754">
            <v>0</v>
          </cell>
          <cell r="O4754">
            <v>0</v>
          </cell>
          <cell r="P4754">
            <v>0</v>
          </cell>
          <cell r="Q4754">
            <v>0.01</v>
          </cell>
          <cell r="R4754">
            <v>0.01</v>
          </cell>
          <cell r="S4754">
            <v>-11.930000000000001</v>
          </cell>
          <cell r="T4754" t="str">
            <v>USD</v>
          </cell>
          <cell r="U4754" t="str">
            <v>ASSETS</v>
          </cell>
          <cell r="V4754" t="str">
            <v>CURRENT ASSETS</v>
          </cell>
        </row>
        <row r="4755">
          <cell r="C4755" t="str">
            <v>24   A3050USD</v>
          </cell>
          <cell r="D4755" t="str">
            <v>CACAFA**</v>
          </cell>
          <cell r="E4755" t="str">
            <v>TRADE RECEIVABLES</v>
          </cell>
          <cell r="F4755" t="str">
            <v>Balance Sheet</v>
          </cell>
          <cell r="G4755">
            <v>1398.87</v>
          </cell>
          <cell r="H4755">
            <v>1574.74</v>
          </cell>
          <cell r="I4755">
            <v>8454.66</v>
          </cell>
          <cell r="J4755">
            <v>2954.76</v>
          </cell>
          <cell r="K4755">
            <v>3311.79</v>
          </cell>
          <cell r="L4755">
            <v>5306.79</v>
          </cell>
          <cell r="M4755">
            <v>7241.88</v>
          </cell>
          <cell r="N4755">
            <v>7584.12</v>
          </cell>
          <cell r="O4755">
            <v>7523.95</v>
          </cell>
          <cell r="P4755">
            <v>7312.26</v>
          </cell>
          <cell r="Q4755">
            <v>9126.9599999999991</v>
          </cell>
          <cell r="R4755">
            <v>10911.33</v>
          </cell>
          <cell r="S4755">
            <v>72702.11</v>
          </cell>
          <cell r="T4755" t="str">
            <v>USD</v>
          </cell>
          <cell r="U4755" t="str">
            <v>ASSETS</v>
          </cell>
          <cell r="V4755" t="str">
            <v>CURRENT ASSETS</v>
          </cell>
        </row>
        <row r="4756">
          <cell r="C4756" t="str">
            <v>24   A3051USD</v>
          </cell>
          <cell r="D4756" t="str">
            <v>CACAFA**</v>
          </cell>
          <cell r="E4756" t="str">
            <v>TRADE RECEIVABLES</v>
          </cell>
          <cell r="F4756" t="str">
            <v>Balance Sheet</v>
          </cell>
          <cell r="G4756">
            <v>11606.1</v>
          </cell>
          <cell r="H4756">
            <v>11684.11</v>
          </cell>
          <cell r="I4756">
            <v>14910.76</v>
          </cell>
          <cell r="J4756">
            <v>16636.22</v>
          </cell>
          <cell r="K4756">
            <v>17998.84</v>
          </cell>
          <cell r="L4756">
            <v>18598.849999999999</v>
          </cell>
          <cell r="M4756">
            <v>18270.919999999998</v>
          </cell>
          <cell r="N4756">
            <v>18382.62</v>
          </cell>
          <cell r="O4756">
            <v>19131.560000000001</v>
          </cell>
          <cell r="P4756">
            <v>18469.98</v>
          </cell>
          <cell r="Q4756">
            <v>19314.86</v>
          </cell>
          <cell r="R4756">
            <v>19433.71</v>
          </cell>
          <cell r="S4756">
            <v>204438.53</v>
          </cell>
          <cell r="T4756" t="str">
            <v>USD</v>
          </cell>
          <cell r="U4756" t="str">
            <v>ASSETS</v>
          </cell>
          <cell r="V4756" t="str">
            <v>CURRENT ASSETS</v>
          </cell>
        </row>
        <row r="4757">
          <cell r="C4757" t="str">
            <v>24   A3059USD</v>
          </cell>
          <cell r="D4757" t="str">
            <v>CACAFA**</v>
          </cell>
          <cell r="E4757" t="str">
            <v>TRADE RECEIVABLES</v>
          </cell>
          <cell r="F4757" t="str">
            <v>Balance Sheet</v>
          </cell>
          <cell r="G4757">
            <v>42615.91</v>
          </cell>
          <cell r="H4757">
            <v>24022.57</v>
          </cell>
          <cell r="I4757">
            <v>26644.47</v>
          </cell>
          <cell r="J4757">
            <v>38997.410000000003</v>
          </cell>
          <cell r="K4757">
            <v>35289.47</v>
          </cell>
          <cell r="L4757">
            <v>15310</v>
          </cell>
          <cell r="M4757">
            <v>26981.55</v>
          </cell>
          <cell r="N4757">
            <v>31902.799999999999</v>
          </cell>
          <cell r="O4757">
            <v>21494.07</v>
          </cell>
          <cell r="P4757">
            <v>27565.22</v>
          </cell>
          <cell r="Q4757">
            <v>21468.26</v>
          </cell>
          <cell r="R4757">
            <v>15829.41</v>
          </cell>
          <cell r="S4757">
            <v>328121.13999999996</v>
          </cell>
          <cell r="T4757" t="str">
            <v>USD</v>
          </cell>
          <cell r="U4757" t="str">
            <v>ASSETS</v>
          </cell>
          <cell r="V4757" t="str">
            <v>CURRENT ASSETS</v>
          </cell>
        </row>
        <row r="4758">
          <cell r="C4758" t="str">
            <v>24   A3060USD</v>
          </cell>
          <cell r="D4758" t="str">
            <v>CACAFB**</v>
          </cell>
          <cell r="E4758" t="str">
            <v>TRADE RECEIVABLES</v>
          </cell>
          <cell r="F4758" t="str">
            <v>Balance Sheet</v>
          </cell>
          <cell r="G4758">
            <v>1398263.54</v>
          </cell>
          <cell r="H4758">
            <v>962450.67</v>
          </cell>
          <cell r="I4758">
            <v>773888.91</v>
          </cell>
          <cell r="J4758">
            <v>647461.34</v>
          </cell>
          <cell r="K4758">
            <v>219888.75</v>
          </cell>
          <cell r="L4758">
            <v>81141.75</v>
          </cell>
          <cell r="M4758">
            <v>-147416.37</v>
          </cell>
          <cell r="N4758">
            <v>240453.23</v>
          </cell>
          <cell r="O4758">
            <v>1308250.6399999999</v>
          </cell>
          <cell r="P4758">
            <v>-120789.31</v>
          </cell>
          <cell r="Q4758">
            <v>-283134.40999999997</v>
          </cell>
          <cell r="R4758">
            <v>80259.679999999993</v>
          </cell>
          <cell r="S4758">
            <v>5160718.42</v>
          </cell>
          <cell r="T4758" t="str">
            <v>USD</v>
          </cell>
          <cell r="U4758" t="str">
            <v>ASSETS</v>
          </cell>
          <cell r="V4758" t="str">
            <v>CURRENT ASSETS</v>
          </cell>
        </row>
        <row r="4759">
          <cell r="C4759" t="str">
            <v>24   A3060035USD</v>
          </cell>
          <cell r="D4759" t="str">
            <v>CACAFB**</v>
          </cell>
          <cell r="E4759" t="str">
            <v>TRADE RECEIVABLES</v>
          </cell>
          <cell r="F4759" t="str">
            <v>Balance Sheet</v>
          </cell>
          <cell r="G4759">
            <v>1210661.93</v>
          </cell>
          <cell r="H4759">
            <v>1059386.8600000001</v>
          </cell>
          <cell r="I4759">
            <v>833808.96</v>
          </cell>
          <cell r="J4759">
            <v>3468075.87</v>
          </cell>
          <cell r="K4759">
            <v>1474103.5</v>
          </cell>
          <cell r="L4759">
            <v>1043124.14</v>
          </cell>
          <cell r="M4759">
            <v>1105629.5</v>
          </cell>
          <cell r="N4759">
            <v>201549.14</v>
          </cell>
          <cell r="O4759">
            <v>18926.64</v>
          </cell>
          <cell r="P4759">
            <v>16901.05</v>
          </cell>
          <cell r="Q4759">
            <v>753235.12</v>
          </cell>
          <cell r="R4759">
            <v>8507802.4100000001</v>
          </cell>
          <cell r="S4759">
            <v>19693205.120000001</v>
          </cell>
          <cell r="T4759" t="str">
            <v>USD</v>
          </cell>
          <cell r="U4759" t="str">
            <v>ASSETS</v>
          </cell>
          <cell r="V4759" t="str">
            <v>CURRENT ASSETS</v>
          </cell>
        </row>
        <row r="4760">
          <cell r="C4760" t="str">
            <v>24   A3060037USD</v>
          </cell>
          <cell r="D4760" t="str">
            <v>CACAFB**</v>
          </cell>
          <cell r="E4760" t="str">
            <v>TRADE RECEIVABLES</v>
          </cell>
          <cell r="F4760" t="str">
            <v>Balance Sheet</v>
          </cell>
          <cell r="G4760">
            <v>-12524.82</v>
          </cell>
          <cell r="H4760">
            <v>-12524.82</v>
          </cell>
          <cell r="I4760">
            <v>-10561.21</v>
          </cell>
          <cell r="J4760">
            <v>-20611.77</v>
          </cell>
          <cell r="K4760">
            <v>-84647.4</v>
          </cell>
          <cell r="L4760">
            <v>-180899.47</v>
          </cell>
          <cell r="M4760">
            <v>-154051.14000000001</v>
          </cell>
          <cell r="N4760">
            <v>-165944.9</v>
          </cell>
          <cell r="O4760">
            <v>-179296.99</v>
          </cell>
          <cell r="P4760">
            <v>-179750.04</v>
          </cell>
          <cell r="Q4760">
            <v>-188010.09</v>
          </cell>
          <cell r="R4760">
            <v>-191925.31</v>
          </cell>
          <cell r="S4760">
            <v>-1380747.9600000002</v>
          </cell>
          <cell r="T4760" t="str">
            <v>USD</v>
          </cell>
          <cell r="U4760" t="str">
            <v>ASSETS</v>
          </cell>
          <cell r="V4760" t="str">
            <v>CURRENT ASSETS</v>
          </cell>
        </row>
        <row r="4761">
          <cell r="C4761" t="str">
            <v>24   A3065USD</v>
          </cell>
          <cell r="D4761" t="str">
            <v>CACAFB**</v>
          </cell>
          <cell r="E4761" t="str">
            <v>TRADE RECEIVABLES</v>
          </cell>
          <cell r="F4761" t="str">
            <v>Balance Sheet</v>
          </cell>
          <cell r="G4761">
            <v>-70.540000000000006</v>
          </cell>
          <cell r="H4761">
            <v>-986.57</v>
          </cell>
          <cell r="I4761">
            <v>-1627.94</v>
          </cell>
          <cell r="J4761">
            <v>-2187.5100000000002</v>
          </cell>
          <cell r="K4761">
            <v>-857.75</v>
          </cell>
          <cell r="L4761">
            <v>285.44</v>
          </cell>
          <cell r="M4761">
            <v>1320.32</v>
          </cell>
          <cell r="N4761">
            <v>0</v>
          </cell>
          <cell r="O4761">
            <v>146.52000000000001</v>
          </cell>
          <cell r="P4761">
            <v>38.64</v>
          </cell>
          <cell r="Q4761">
            <v>49.26</v>
          </cell>
          <cell r="R4761">
            <v>23.21</v>
          </cell>
          <cell r="S4761">
            <v>-3866.920000000001</v>
          </cell>
          <cell r="T4761" t="str">
            <v>USD</v>
          </cell>
          <cell r="U4761" t="str">
            <v>ASSETS</v>
          </cell>
          <cell r="V4761" t="str">
            <v>CURRENT ASSETS</v>
          </cell>
        </row>
        <row r="4762">
          <cell r="C4762" t="str">
            <v>24   A3073001USD</v>
          </cell>
          <cell r="D4762" t="str">
            <v>DABAAJ**</v>
          </cell>
          <cell r="E4762" t="str">
            <v>A/P</v>
          </cell>
          <cell r="F4762" t="str">
            <v>Balance Sheet</v>
          </cell>
          <cell r="G4762">
            <v>-0.01</v>
          </cell>
          <cell r="H4762">
            <v>1394936.58</v>
          </cell>
          <cell r="I4762">
            <v>1899467.77</v>
          </cell>
          <cell r="J4762">
            <v>1271118.55</v>
          </cell>
          <cell r="K4762">
            <v>1417827</v>
          </cell>
          <cell r="L4762">
            <v>998544.1</v>
          </cell>
          <cell r="M4762">
            <v>1056581.48</v>
          </cell>
          <cell r="N4762">
            <v>1599689.9</v>
          </cell>
          <cell r="O4762">
            <v>972967.51</v>
          </cell>
          <cell r="P4762">
            <v>1545323.36</v>
          </cell>
          <cell r="Q4762">
            <v>2017640.93</v>
          </cell>
          <cell r="R4762">
            <v>1587875.24</v>
          </cell>
          <cell r="S4762">
            <v>15761972.409999998</v>
          </cell>
          <cell r="T4762" t="str">
            <v>USD</v>
          </cell>
          <cell r="U4762" t="str">
            <v>LIABILITIES</v>
          </cell>
          <cell r="V4762" t="str">
            <v>CURRENT LIAB</v>
          </cell>
        </row>
        <row r="4763">
          <cell r="C4763" t="str">
            <v>24   A3073002USD</v>
          </cell>
          <cell r="D4763" t="str">
            <v>DABAAJ**</v>
          </cell>
          <cell r="E4763" t="str">
            <v>A/P</v>
          </cell>
          <cell r="F4763" t="str">
            <v>Balance Sheet</v>
          </cell>
          <cell r="G4763">
            <v>-0.03</v>
          </cell>
          <cell r="H4763">
            <v>8162.47</v>
          </cell>
          <cell r="I4763">
            <v>8036.17</v>
          </cell>
          <cell r="J4763">
            <v>17195</v>
          </cell>
          <cell r="K4763">
            <v>12905.94</v>
          </cell>
          <cell r="L4763">
            <v>11199.47</v>
          </cell>
          <cell r="M4763">
            <v>16826.599999999999</v>
          </cell>
          <cell r="N4763">
            <v>13856.64</v>
          </cell>
          <cell r="O4763">
            <v>6847.71</v>
          </cell>
          <cell r="P4763">
            <v>17013.78</v>
          </cell>
          <cell r="Q4763">
            <v>16925.34</v>
          </cell>
          <cell r="R4763">
            <v>12202.86</v>
          </cell>
          <cell r="S4763">
            <v>141171.95000000001</v>
          </cell>
          <cell r="T4763" t="str">
            <v>USD</v>
          </cell>
          <cell r="U4763" t="str">
            <v>LIABILITIES</v>
          </cell>
          <cell r="V4763" t="str">
            <v>CURRENT LIAB</v>
          </cell>
        </row>
        <row r="4764">
          <cell r="C4764" t="str">
            <v>24   A3073003USD</v>
          </cell>
          <cell r="D4764" t="str">
            <v>DABAAJ**</v>
          </cell>
          <cell r="E4764" t="str">
            <v>A/P</v>
          </cell>
          <cell r="F4764" t="str">
            <v>Balance Sheet</v>
          </cell>
          <cell r="G4764">
            <v>0</v>
          </cell>
          <cell r="H4764">
            <v>0</v>
          </cell>
          <cell r="I4764">
            <v>0</v>
          </cell>
          <cell r="J4764">
            <v>0</v>
          </cell>
          <cell r="K4764">
            <v>0</v>
          </cell>
          <cell r="L4764">
            <v>0</v>
          </cell>
          <cell r="M4764">
            <v>0</v>
          </cell>
          <cell r="N4764">
            <v>0</v>
          </cell>
          <cell r="O4764">
            <v>0</v>
          </cell>
          <cell r="P4764">
            <v>0</v>
          </cell>
          <cell r="Q4764">
            <v>3.87</v>
          </cell>
          <cell r="R4764">
            <v>0</v>
          </cell>
          <cell r="S4764">
            <v>3.87</v>
          </cell>
          <cell r="T4764" t="str">
            <v>USD</v>
          </cell>
          <cell r="U4764" t="str">
            <v>LIABILITIES</v>
          </cell>
          <cell r="V4764" t="str">
            <v>CURRENT LIAB</v>
          </cell>
        </row>
        <row r="4765">
          <cell r="C4765" t="str">
            <v>24   A3073006USD</v>
          </cell>
          <cell r="D4765" t="str">
            <v>DABAAJ**</v>
          </cell>
          <cell r="E4765" t="str">
            <v>A/P</v>
          </cell>
          <cell r="F4765" t="str">
            <v>Balance Sheet</v>
          </cell>
          <cell r="G4765">
            <v>0.09</v>
          </cell>
          <cell r="H4765">
            <v>123234.9</v>
          </cell>
          <cell r="I4765">
            <v>178326.16</v>
          </cell>
          <cell r="J4765">
            <v>38049.43</v>
          </cell>
          <cell r="K4765">
            <v>129712.83</v>
          </cell>
          <cell r="L4765">
            <v>89899.32</v>
          </cell>
          <cell r="M4765">
            <v>111085.2</v>
          </cell>
          <cell r="N4765">
            <v>148404.57999999999</v>
          </cell>
          <cell r="O4765">
            <v>161221.95000000001</v>
          </cell>
          <cell r="P4765">
            <v>130581.14</v>
          </cell>
          <cell r="Q4765">
            <v>128475.41</v>
          </cell>
          <cell r="R4765">
            <v>90220.91</v>
          </cell>
          <cell r="S4765">
            <v>1329211.9199999997</v>
          </cell>
          <cell r="T4765" t="str">
            <v>USD</v>
          </cell>
          <cell r="U4765" t="str">
            <v>LIABILITIES</v>
          </cell>
          <cell r="V4765" t="str">
            <v>CURRENT LIAB</v>
          </cell>
        </row>
        <row r="4766">
          <cell r="C4766" t="str">
            <v>24   A3073007USD</v>
          </cell>
          <cell r="D4766" t="str">
            <v>DABAAJ**</v>
          </cell>
          <cell r="E4766" t="str">
            <v>A/P</v>
          </cell>
          <cell r="F4766" t="str">
            <v>Balance Sheet</v>
          </cell>
          <cell r="G4766">
            <v>0.02</v>
          </cell>
          <cell r="H4766">
            <v>21199.65</v>
          </cell>
          <cell r="I4766">
            <v>-74445.27</v>
          </cell>
          <cell r="J4766">
            <v>11368.39</v>
          </cell>
          <cell r="K4766">
            <v>13673.6</v>
          </cell>
          <cell r="L4766">
            <v>19806.95</v>
          </cell>
          <cell r="M4766">
            <v>19220.93</v>
          </cell>
          <cell r="N4766">
            <v>23007.07</v>
          </cell>
          <cell r="O4766">
            <v>30916.76</v>
          </cell>
          <cell r="P4766">
            <v>20353.02</v>
          </cell>
          <cell r="Q4766">
            <v>-92841.11</v>
          </cell>
          <cell r="R4766">
            <v>20992.35</v>
          </cell>
          <cell r="S4766">
            <v>13252.359999999993</v>
          </cell>
          <cell r="T4766" t="str">
            <v>USD</v>
          </cell>
          <cell r="U4766" t="str">
            <v>LIABILITIES</v>
          </cell>
          <cell r="V4766" t="str">
            <v>CURRENT LIAB</v>
          </cell>
        </row>
        <row r="4767">
          <cell r="C4767" t="str">
            <v>24   A3073008USD</v>
          </cell>
          <cell r="D4767" t="str">
            <v>DABAAJ**</v>
          </cell>
          <cell r="E4767" t="str">
            <v>A/P</v>
          </cell>
          <cell r="F4767" t="str">
            <v>Balance Sheet</v>
          </cell>
          <cell r="G4767">
            <v>0</v>
          </cell>
          <cell r="H4767">
            <v>0</v>
          </cell>
          <cell r="I4767">
            <v>0</v>
          </cell>
          <cell r="J4767">
            <v>0</v>
          </cell>
          <cell r="K4767">
            <v>0</v>
          </cell>
          <cell r="L4767">
            <v>0</v>
          </cell>
          <cell r="M4767">
            <v>0</v>
          </cell>
          <cell r="N4767">
            <v>0</v>
          </cell>
          <cell r="O4767">
            <v>0</v>
          </cell>
          <cell r="P4767">
            <v>0</v>
          </cell>
          <cell r="Q4767">
            <v>0</v>
          </cell>
          <cell r="R4767">
            <v>0</v>
          </cell>
          <cell r="S4767">
            <v>0</v>
          </cell>
          <cell r="T4767" t="str">
            <v>USD</v>
          </cell>
          <cell r="U4767" t="str">
            <v>LIABILITIES</v>
          </cell>
          <cell r="V4767" t="str">
            <v>CURRENT LIAB</v>
          </cell>
        </row>
        <row r="4768">
          <cell r="C4768" t="str">
            <v>24   A3073009USD</v>
          </cell>
          <cell r="D4768" t="str">
            <v>DABAAJ**</v>
          </cell>
          <cell r="E4768" t="str">
            <v>A/P</v>
          </cell>
          <cell r="F4768" t="str">
            <v>Balance Sheet</v>
          </cell>
          <cell r="G4768">
            <v>-0.03</v>
          </cell>
          <cell r="H4768">
            <v>-0.04</v>
          </cell>
          <cell r="I4768">
            <v>-0.04</v>
          </cell>
          <cell r="J4768">
            <v>3371.93</v>
          </cell>
          <cell r="K4768">
            <v>-0.04</v>
          </cell>
          <cell r="L4768">
            <v>-0.04</v>
          </cell>
          <cell r="M4768">
            <v>-0.04</v>
          </cell>
          <cell r="N4768">
            <v>-0.05</v>
          </cell>
          <cell r="O4768">
            <v>-0.05</v>
          </cell>
          <cell r="P4768">
            <v>18750.16</v>
          </cell>
          <cell r="Q4768">
            <v>5289.45</v>
          </cell>
          <cell r="R4768">
            <v>11223.67</v>
          </cell>
          <cell r="S4768">
            <v>38634.879999999997</v>
          </cell>
          <cell r="T4768" t="str">
            <v>USD</v>
          </cell>
          <cell r="U4768" t="str">
            <v>LIABILITIES</v>
          </cell>
          <cell r="V4768" t="str">
            <v>CURRENT LIAB</v>
          </cell>
        </row>
        <row r="4769">
          <cell r="C4769" t="str">
            <v>24   A3073010USD</v>
          </cell>
          <cell r="D4769" t="str">
            <v>DABAAJ**</v>
          </cell>
          <cell r="E4769" t="str">
            <v>A/P</v>
          </cell>
          <cell r="F4769" t="str">
            <v>Balance Sheet</v>
          </cell>
          <cell r="G4769">
            <v>0</v>
          </cell>
          <cell r="H4769">
            <v>0</v>
          </cell>
          <cell r="I4769">
            <v>0</v>
          </cell>
          <cell r="J4769">
            <v>0</v>
          </cell>
          <cell r="K4769">
            <v>0</v>
          </cell>
          <cell r="L4769">
            <v>0</v>
          </cell>
          <cell r="M4769">
            <v>0</v>
          </cell>
          <cell r="N4769">
            <v>0</v>
          </cell>
          <cell r="O4769">
            <v>0</v>
          </cell>
          <cell r="P4769">
            <v>0</v>
          </cell>
          <cell r="Q4769">
            <v>0</v>
          </cell>
          <cell r="R4769">
            <v>0</v>
          </cell>
          <cell r="S4769">
            <v>0</v>
          </cell>
          <cell r="T4769" t="str">
            <v>USD</v>
          </cell>
          <cell r="U4769" t="str">
            <v>LIABILITIES</v>
          </cell>
          <cell r="V4769" t="str">
            <v>CURRENT LIAB</v>
          </cell>
        </row>
        <row r="4770">
          <cell r="C4770" t="str">
            <v>24   A4091001USD</v>
          </cell>
          <cell r="D4770" t="str">
            <v>CAFA****</v>
          </cell>
          <cell r="E4770" t="str">
            <v>CON RECEIVABLES</v>
          </cell>
          <cell r="F4770" t="str">
            <v>Balance Sheet</v>
          </cell>
          <cell r="G4770">
            <v>-5661578.8600000003</v>
          </cell>
          <cell r="H4770">
            <v>-5679760.5800000001</v>
          </cell>
          <cell r="I4770">
            <v>-5697398.4199999999</v>
          </cell>
          <cell r="J4770">
            <v>-5712890.7800000003</v>
          </cell>
          <cell r="K4770">
            <v>-5724833.6699999999</v>
          </cell>
          <cell r="L4770">
            <v>-5733671.9800000004</v>
          </cell>
          <cell r="M4770">
            <v>-5764612.3899999997</v>
          </cell>
          <cell r="N4770">
            <v>-5785965.5199999996</v>
          </cell>
          <cell r="O4770">
            <v>-5812051.4500000002</v>
          </cell>
          <cell r="P4770">
            <v>-5836972.5999999996</v>
          </cell>
          <cell r="Q4770">
            <v>-5871941.0199999996</v>
          </cell>
          <cell r="R4770">
            <v>-5906192.4800000004</v>
          </cell>
          <cell r="S4770">
            <v>-69187869.750000015</v>
          </cell>
          <cell r="T4770" t="str">
            <v>USD</v>
          </cell>
          <cell r="U4770" t="str">
            <v>ASSETS</v>
          </cell>
          <cell r="V4770" t="str">
            <v>CURRENT ASSETS</v>
          </cell>
        </row>
        <row r="4771">
          <cell r="C4771" t="str">
            <v>24   A409100101USD</v>
          </cell>
          <cell r="D4771" t="str">
            <v>CAFA****</v>
          </cell>
          <cell r="E4771" t="str">
            <v>CON RECEIVABLES</v>
          </cell>
          <cell r="F4771" t="str">
            <v>Balance Sheet</v>
          </cell>
          <cell r="G4771">
            <v>6156978.9299999997</v>
          </cell>
          <cell r="H4771">
            <v>6650824.79</v>
          </cell>
          <cell r="I4771">
            <v>8350619.8499999996</v>
          </cell>
          <cell r="J4771">
            <v>9121795.1799999997</v>
          </cell>
          <cell r="K4771">
            <v>6734229.0899999999</v>
          </cell>
          <cell r="L4771">
            <v>6294655.8300000001</v>
          </cell>
          <cell r="M4771">
            <v>6521880.5899999999</v>
          </cell>
          <cell r="N4771">
            <v>6301894.9100000001</v>
          </cell>
          <cell r="O4771">
            <v>6453351.71</v>
          </cell>
          <cell r="P4771">
            <v>6218840.1900000004</v>
          </cell>
          <cell r="Q4771">
            <v>7758765.5999999996</v>
          </cell>
          <cell r="R4771">
            <v>7765889.2400000002</v>
          </cell>
          <cell r="S4771">
            <v>84329725.909999996</v>
          </cell>
          <cell r="T4771" t="str">
            <v>USD</v>
          </cell>
          <cell r="U4771" t="str">
            <v>ASSETS</v>
          </cell>
          <cell r="V4771" t="str">
            <v>CURRENT ASSETS</v>
          </cell>
        </row>
        <row r="4772">
          <cell r="C4772" t="str">
            <v>24   A409103501USD</v>
          </cell>
          <cell r="D4772" t="str">
            <v>CAFA****</v>
          </cell>
          <cell r="E4772" t="str">
            <v>CON RECEIVABLES</v>
          </cell>
          <cell r="F4772" t="str">
            <v>Balance Sheet</v>
          </cell>
          <cell r="G4772">
            <v>0</v>
          </cell>
          <cell r="H4772">
            <v>0</v>
          </cell>
          <cell r="I4772">
            <v>0</v>
          </cell>
          <cell r="J4772">
            <v>0</v>
          </cell>
          <cell r="K4772">
            <v>0</v>
          </cell>
          <cell r="L4772">
            <v>0</v>
          </cell>
          <cell r="M4772">
            <v>0</v>
          </cell>
          <cell r="N4772">
            <v>0</v>
          </cell>
          <cell r="O4772">
            <v>0</v>
          </cell>
          <cell r="P4772">
            <v>0</v>
          </cell>
          <cell r="Q4772">
            <v>0</v>
          </cell>
          <cell r="R4772">
            <v>0</v>
          </cell>
          <cell r="S4772">
            <v>0</v>
          </cell>
          <cell r="T4772" t="str">
            <v>USD</v>
          </cell>
          <cell r="U4772" t="str">
            <v>ASSETS</v>
          </cell>
          <cell r="V4772" t="str">
            <v>CURRENT ASSETS</v>
          </cell>
        </row>
        <row r="4773">
          <cell r="C4773" t="str">
            <v>24   A409103601USD</v>
          </cell>
          <cell r="D4773" t="str">
            <v>CAFA****</v>
          </cell>
          <cell r="E4773" t="str">
            <v>CON RECEIVABLES</v>
          </cell>
          <cell r="F4773" t="str">
            <v>Balance Sheet</v>
          </cell>
          <cell r="G4773">
            <v>149232.85</v>
          </cell>
          <cell r="H4773">
            <v>167117.75</v>
          </cell>
          <cell r="I4773">
            <v>534459.84</v>
          </cell>
          <cell r="J4773">
            <v>190760.44</v>
          </cell>
          <cell r="K4773">
            <v>236038.11</v>
          </cell>
          <cell r="L4773">
            <v>105402.89</v>
          </cell>
          <cell r="M4773">
            <v>209318.8</v>
          </cell>
          <cell r="N4773">
            <v>200872.86</v>
          </cell>
          <cell r="O4773">
            <v>564983.57999999996</v>
          </cell>
          <cell r="P4773">
            <v>862368.12</v>
          </cell>
          <cell r="Q4773">
            <v>379907.97</v>
          </cell>
          <cell r="R4773">
            <v>449373.29</v>
          </cell>
          <cell r="S4773">
            <v>4049836.5</v>
          </cell>
          <cell r="T4773" t="str">
            <v>USD</v>
          </cell>
          <cell r="U4773" t="str">
            <v>ASSETS</v>
          </cell>
          <cell r="V4773" t="str">
            <v>CURRENT ASSETS</v>
          </cell>
        </row>
        <row r="4774">
          <cell r="C4774" t="str">
            <v>24   A409103801USD</v>
          </cell>
          <cell r="D4774" t="str">
            <v>CAFA****</v>
          </cell>
          <cell r="E4774" t="str">
            <v>CON RECEIVABLES</v>
          </cell>
          <cell r="F4774" t="str">
            <v>Balance Sheet</v>
          </cell>
          <cell r="G4774">
            <v>13356.17</v>
          </cell>
          <cell r="H4774">
            <v>23614.84</v>
          </cell>
          <cell r="I4774">
            <v>9547.77</v>
          </cell>
          <cell r="J4774">
            <v>4568.29</v>
          </cell>
          <cell r="K4774">
            <v>4396.08</v>
          </cell>
          <cell r="L4774">
            <v>27225.18</v>
          </cell>
          <cell r="M4774">
            <v>3902.04</v>
          </cell>
          <cell r="N4774">
            <v>11479.87</v>
          </cell>
          <cell r="O4774">
            <v>4105.3100000000004</v>
          </cell>
          <cell r="P4774">
            <v>12207.92</v>
          </cell>
          <cell r="Q4774">
            <v>14590.83</v>
          </cell>
          <cell r="R4774">
            <v>5299.15</v>
          </cell>
          <cell r="S4774">
            <v>134293.44999999998</v>
          </cell>
          <cell r="T4774" t="str">
            <v>USD</v>
          </cell>
          <cell r="U4774" t="str">
            <v>ASSETS</v>
          </cell>
          <cell r="V4774" t="str">
            <v>CURRENT ASSETS</v>
          </cell>
        </row>
        <row r="4775">
          <cell r="C4775" t="str">
            <v>24   A40910BU01USD</v>
          </cell>
          <cell r="D4775" t="str">
            <v>CAFA****</v>
          </cell>
          <cell r="E4775" t="str">
            <v>CON RECEIVABLES</v>
          </cell>
          <cell r="F4775" t="str">
            <v>Balance Sheet</v>
          </cell>
          <cell r="G4775">
            <v>0</v>
          </cell>
          <cell r="H4775">
            <v>0</v>
          </cell>
          <cell r="I4775">
            <v>0</v>
          </cell>
          <cell r="J4775">
            <v>0</v>
          </cell>
          <cell r="K4775">
            <v>0</v>
          </cell>
          <cell r="L4775">
            <v>0</v>
          </cell>
          <cell r="M4775">
            <v>169.37</v>
          </cell>
          <cell r="N4775">
            <v>169.37</v>
          </cell>
          <cell r="O4775">
            <v>0</v>
          </cell>
          <cell r="P4775">
            <v>0</v>
          </cell>
          <cell r="Q4775">
            <v>0</v>
          </cell>
          <cell r="R4775">
            <v>0</v>
          </cell>
          <cell r="S4775">
            <v>338.74</v>
          </cell>
          <cell r="T4775" t="str">
            <v>USD</v>
          </cell>
          <cell r="U4775" t="str">
            <v>ASSETS</v>
          </cell>
          <cell r="V4775" t="str">
            <v>CURRENT ASSETS</v>
          </cell>
        </row>
        <row r="4776">
          <cell r="C4776" t="str">
            <v>24   A40910HO01USD</v>
          </cell>
          <cell r="D4776" t="str">
            <v>CAFA****</v>
          </cell>
          <cell r="E4776" t="str">
            <v>CON RECEIVABLES</v>
          </cell>
          <cell r="F4776" t="str">
            <v>Balance Sheet</v>
          </cell>
          <cell r="G4776">
            <v>4442.1099999999997</v>
          </cell>
          <cell r="H4776">
            <v>2720.62</v>
          </cell>
          <cell r="I4776">
            <v>37878.42</v>
          </cell>
          <cell r="J4776">
            <v>-6634.72</v>
          </cell>
          <cell r="K4776">
            <v>-6917.79</v>
          </cell>
          <cell r="L4776">
            <v>462.09</v>
          </cell>
          <cell r="M4776">
            <v>0</v>
          </cell>
          <cell r="N4776">
            <v>0</v>
          </cell>
          <cell r="O4776">
            <v>0</v>
          </cell>
          <cell r="P4776">
            <v>0</v>
          </cell>
          <cell r="Q4776">
            <v>0</v>
          </cell>
          <cell r="R4776">
            <v>0</v>
          </cell>
          <cell r="S4776">
            <v>31950.729999999992</v>
          </cell>
          <cell r="T4776" t="str">
            <v>USD</v>
          </cell>
          <cell r="U4776" t="str">
            <v>ASSETS</v>
          </cell>
          <cell r="V4776" t="str">
            <v>CURRENT ASSETS</v>
          </cell>
        </row>
        <row r="4777">
          <cell r="C4777" t="str">
            <v>24   A4095001USD</v>
          </cell>
          <cell r="D4777" t="str">
            <v>CAFJ****</v>
          </cell>
          <cell r="E4777" t="str">
            <v>CON RECEIVABLES</v>
          </cell>
          <cell r="F4777" t="str">
            <v>Balance Sheet</v>
          </cell>
          <cell r="G4777">
            <v>3.35</v>
          </cell>
          <cell r="H4777">
            <v>3.35</v>
          </cell>
          <cell r="I4777">
            <v>3.35</v>
          </cell>
          <cell r="J4777">
            <v>3.35</v>
          </cell>
          <cell r="K4777">
            <v>3.35</v>
          </cell>
          <cell r="L4777">
            <v>3.35</v>
          </cell>
          <cell r="M4777">
            <v>3.35</v>
          </cell>
          <cell r="N4777">
            <v>3.35</v>
          </cell>
          <cell r="O4777">
            <v>3.35</v>
          </cell>
          <cell r="P4777">
            <v>3.35</v>
          </cell>
          <cell r="Q4777">
            <v>3.35</v>
          </cell>
          <cell r="R4777">
            <v>3.35</v>
          </cell>
          <cell r="S4777">
            <v>40.20000000000001</v>
          </cell>
          <cell r="T4777" t="str">
            <v>USD</v>
          </cell>
          <cell r="U4777" t="str">
            <v>ASSETS</v>
          </cell>
          <cell r="V4777" t="str">
            <v>CURRENT ASSETS</v>
          </cell>
        </row>
        <row r="4778">
          <cell r="C4778" t="str">
            <v>24   A409902301USD</v>
          </cell>
          <cell r="D4778" t="str">
            <v>CAFM****</v>
          </cell>
          <cell r="E4778" t="str">
            <v>CON RECEIVABLES</v>
          </cell>
          <cell r="F4778" t="str">
            <v>Balance Sheet</v>
          </cell>
          <cell r="G4778">
            <v>0.04</v>
          </cell>
          <cell r="H4778">
            <v>0.02</v>
          </cell>
          <cell r="I4778">
            <v>0.02</v>
          </cell>
          <cell r="J4778">
            <v>0.02</v>
          </cell>
          <cell r="K4778">
            <v>0.02</v>
          </cell>
          <cell r="L4778">
            <v>0.02</v>
          </cell>
          <cell r="M4778">
            <v>0.02</v>
          </cell>
          <cell r="N4778">
            <v>0</v>
          </cell>
          <cell r="O4778">
            <v>0</v>
          </cell>
          <cell r="P4778">
            <v>0</v>
          </cell>
          <cell r="Q4778">
            <v>0</v>
          </cell>
          <cell r="R4778">
            <v>0</v>
          </cell>
          <cell r="S4778">
            <v>0.16</v>
          </cell>
          <cell r="T4778" t="str">
            <v>USD</v>
          </cell>
          <cell r="U4778" t="str">
            <v>ASSETS</v>
          </cell>
          <cell r="V4778" t="str">
            <v>CURRENT ASSETS</v>
          </cell>
        </row>
        <row r="4779">
          <cell r="C4779" t="str">
            <v>24   A40990EI01USD</v>
          </cell>
          <cell r="D4779" t="str">
            <v>CAFM****</v>
          </cell>
          <cell r="E4779" t="str">
            <v>CON RECEIVABLES</v>
          </cell>
          <cell r="F4779" t="str">
            <v>Balance Sheet</v>
          </cell>
          <cell r="G4779">
            <v>-0.01</v>
          </cell>
          <cell r="H4779">
            <v>-0.01</v>
          </cell>
          <cell r="I4779">
            <v>-0.01</v>
          </cell>
          <cell r="J4779">
            <v>-0.01</v>
          </cell>
          <cell r="K4779">
            <v>-0.01</v>
          </cell>
          <cell r="L4779">
            <v>-0.01</v>
          </cell>
          <cell r="M4779">
            <v>-0.01</v>
          </cell>
          <cell r="N4779">
            <v>0</v>
          </cell>
          <cell r="O4779">
            <v>0</v>
          </cell>
          <cell r="P4779">
            <v>0</v>
          </cell>
          <cell r="Q4779">
            <v>0</v>
          </cell>
          <cell r="R4779">
            <v>0</v>
          </cell>
          <cell r="S4779">
            <v>-7.0000000000000007E-2</v>
          </cell>
          <cell r="T4779" t="str">
            <v>USD</v>
          </cell>
          <cell r="U4779" t="str">
            <v>ASSETS</v>
          </cell>
          <cell r="V4779" t="str">
            <v>CURRENT ASSETS</v>
          </cell>
        </row>
        <row r="4780">
          <cell r="C4780" t="str">
            <v>24   A5193USD</v>
          </cell>
          <cell r="D4780" t="str">
            <v>CAGAF***</v>
          </cell>
          <cell r="E4780" t="str">
            <v>OTHER</v>
          </cell>
          <cell r="F4780" t="str">
            <v>Balance Sheet</v>
          </cell>
          <cell r="G4780">
            <v>7908668.4000000004</v>
          </cell>
          <cell r="H4780">
            <v>7831695.5999999996</v>
          </cell>
          <cell r="I4780">
            <v>8761514.9000000004</v>
          </cell>
          <cell r="J4780">
            <v>9745314.9499999993</v>
          </cell>
          <cell r="K4780">
            <v>9551493.3000000007</v>
          </cell>
          <cell r="L4780">
            <v>10277604.279999999</v>
          </cell>
          <cell r="M4780">
            <v>12593199.529999999</v>
          </cell>
          <cell r="N4780">
            <v>9895403.3599999994</v>
          </cell>
          <cell r="O4780">
            <v>10736784.99</v>
          </cell>
          <cell r="P4780">
            <v>9452836.6699999999</v>
          </cell>
          <cell r="Q4780">
            <v>9538310.4000000004</v>
          </cell>
          <cell r="R4780">
            <v>10373726.609999999</v>
          </cell>
          <cell r="S4780">
            <v>116666552.98999999</v>
          </cell>
          <cell r="T4780" t="str">
            <v>USD</v>
          </cell>
          <cell r="U4780" t="str">
            <v>ASSETS</v>
          </cell>
          <cell r="V4780" t="str">
            <v>CURRENT ASSETS</v>
          </cell>
        </row>
        <row r="4781">
          <cell r="C4781" t="str">
            <v>24   A5194100USD</v>
          </cell>
          <cell r="D4781" t="str">
            <v>CBGG****</v>
          </cell>
          <cell r="E4781" t="str">
            <v>REF INC TAX</v>
          </cell>
          <cell r="F4781" t="str">
            <v>Balance Sheet</v>
          </cell>
          <cell r="G4781">
            <v>4111.2</v>
          </cell>
          <cell r="H4781">
            <v>4111.2</v>
          </cell>
          <cell r="I4781">
            <v>4111.2</v>
          </cell>
          <cell r="J4781">
            <v>4111.2</v>
          </cell>
          <cell r="K4781">
            <v>4111.2</v>
          </cell>
          <cell r="L4781">
            <v>4111.2</v>
          </cell>
          <cell r="M4781">
            <v>7162.45</v>
          </cell>
          <cell r="N4781">
            <v>7162.45</v>
          </cell>
          <cell r="O4781">
            <v>7162.45</v>
          </cell>
          <cell r="P4781">
            <v>7162.45</v>
          </cell>
          <cell r="Q4781">
            <v>7162.45</v>
          </cell>
          <cell r="R4781">
            <v>-58022.36</v>
          </cell>
          <cell r="S4781">
            <v>2457.0899999999892</v>
          </cell>
          <cell r="T4781" t="str">
            <v>USD</v>
          </cell>
          <cell r="U4781" t="str">
            <v>ASSETS</v>
          </cell>
          <cell r="V4781" t="str">
            <v>OTHER ASSETS</v>
          </cell>
        </row>
        <row r="4782">
          <cell r="C4782" t="str">
            <v>24   A5197USD</v>
          </cell>
          <cell r="D4782" t="str">
            <v>CAGBB***</v>
          </cell>
          <cell r="E4782" t="str">
            <v>OTHER</v>
          </cell>
          <cell r="F4782" t="str">
            <v>Balance Sheet</v>
          </cell>
          <cell r="G4782">
            <v>34652.57</v>
          </cell>
          <cell r="H4782">
            <v>29022.67</v>
          </cell>
          <cell r="I4782">
            <v>29900.27</v>
          </cell>
          <cell r="J4782">
            <v>26372.38</v>
          </cell>
          <cell r="K4782">
            <v>20679.25</v>
          </cell>
          <cell r="L4782">
            <v>13665.39</v>
          </cell>
          <cell r="M4782">
            <v>70212.160000000003</v>
          </cell>
          <cell r="N4782">
            <v>63561.7</v>
          </cell>
          <cell r="O4782">
            <v>46937.25</v>
          </cell>
          <cell r="P4782">
            <v>39471.49</v>
          </cell>
          <cell r="Q4782">
            <v>35167.18</v>
          </cell>
          <cell r="R4782">
            <v>96717.68</v>
          </cell>
          <cell r="S4782">
            <v>506359.99</v>
          </cell>
          <cell r="T4782" t="str">
            <v>USD</v>
          </cell>
          <cell r="U4782" t="str">
            <v>ASSETS</v>
          </cell>
          <cell r="V4782" t="str">
            <v>CURRENT ASSETS</v>
          </cell>
        </row>
        <row r="4783">
          <cell r="C4783" t="str">
            <v>24   A8200USD</v>
          </cell>
          <cell r="D4783" t="str">
            <v>CABA****</v>
          </cell>
          <cell r="E4783" t="str">
            <v>CASH</v>
          </cell>
          <cell r="F4783" t="str">
            <v>Balance Sheet</v>
          </cell>
          <cell r="G4783">
            <v>72973.88</v>
          </cell>
          <cell r="H4783">
            <v>446003.23</v>
          </cell>
          <cell r="I4783">
            <v>93693.69</v>
          </cell>
          <cell r="J4783">
            <v>95243.7</v>
          </cell>
          <cell r="K4783">
            <v>195112.56</v>
          </cell>
          <cell r="L4783">
            <v>1174017.51</v>
          </cell>
          <cell r="M4783">
            <v>499062.38</v>
          </cell>
          <cell r="N4783">
            <v>37443.67</v>
          </cell>
          <cell r="O4783">
            <v>1835782.85</v>
          </cell>
          <cell r="P4783">
            <v>244452.94</v>
          </cell>
          <cell r="Q4783">
            <v>213327.23</v>
          </cell>
          <cell r="R4783">
            <v>81094.64</v>
          </cell>
          <cell r="S4783">
            <v>4988208.2800000012</v>
          </cell>
          <cell r="T4783" t="str">
            <v>USD</v>
          </cell>
          <cell r="U4783" t="str">
            <v>ASSETS</v>
          </cell>
          <cell r="V4783" t="str">
            <v>CURRENT ASSETS</v>
          </cell>
        </row>
        <row r="4784">
          <cell r="C4784" t="str">
            <v>24   B4010USD</v>
          </cell>
          <cell r="D4784" t="str">
            <v>CAIBHB**</v>
          </cell>
          <cell r="E4784" t="str">
            <v>INVENTORY</v>
          </cell>
          <cell r="F4784" t="str">
            <v>Balance Sheet</v>
          </cell>
          <cell r="G4784">
            <v>76853044.079999998</v>
          </cell>
          <cell r="H4784">
            <v>75452795.299999997</v>
          </cell>
          <cell r="I4784">
            <v>74380343.290000007</v>
          </cell>
          <cell r="J4784">
            <v>74244751.409999996</v>
          </cell>
          <cell r="K4784">
            <v>72869456.959999993</v>
          </cell>
          <cell r="L4784">
            <v>70822011.420000002</v>
          </cell>
          <cell r="M4784">
            <v>67602910.209999993</v>
          </cell>
          <cell r="N4784">
            <v>65481988.729999997</v>
          </cell>
          <cell r="O4784">
            <v>63427738.950000003</v>
          </cell>
          <cell r="P4784">
            <v>62049500.32</v>
          </cell>
          <cell r="Q4784">
            <v>60253010.219999999</v>
          </cell>
          <cell r="R4784">
            <v>60899244.5</v>
          </cell>
          <cell r="S4784">
            <v>824336795.3900001</v>
          </cell>
          <cell r="T4784" t="str">
            <v>USD</v>
          </cell>
          <cell r="U4784" t="str">
            <v>ASSETS</v>
          </cell>
          <cell r="V4784" t="str">
            <v>CURRENT ASSETS</v>
          </cell>
        </row>
        <row r="4785">
          <cell r="C4785" t="str">
            <v>24   B4014090USD</v>
          </cell>
          <cell r="D4785" t="str">
            <v>CAIBIB**</v>
          </cell>
          <cell r="E4785" t="str">
            <v>INVENTORY</v>
          </cell>
          <cell r="F4785" t="str">
            <v>Balance Sheet</v>
          </cell>
          <cell r="G4785">
            <v>128787.56</v>
          </cell>
          <cell r="H4785">
            <v>128787.56</v>
          </cell>
          <cell r="I4785">
            <v>128787.56</v>
          </cell>
          <cell r="J4785">
            <v>128787.56</v>
          </cell>
          <cell r="K4785">
            <v>128787.56</v>
          </cell>
          <cell r="L4785">
            <v>128787.56</v>
          </cell>
          <cell r="M4785">
            <v>128787.56</v>
          </cell>
          <cell r="N4785">
            <v>128787.56</v>
          </cell>
          <cell r="O4785">
            <v>128787.56</v>
          </cell>
          <cell r="P4785">
            <v>128787.56</v>
          </cell>
          <cell r="Q4785">
            <v>128787.56</v>
          </cell>
          <cell r="R4785">
            <v>128787.56</v>
          </cell>
          <cell r="S4785">
            <v>1545450.7200000004</v>
          </cell>
          <cell r="T4785" t="str">
            <v>USD</v>
          </cell>
          <cell r="U4785" t="str">
            <v>ASSETS</v>
          </cell>
          <cell r="V4785" t="str">
            <v>CURRENT ASSETS</v>
          </cell>
        </row>
        <row r="4786">
          <cell r="C4786" t="str">
            <v>24   B401409001USD</v>
          </cell>
          <cell r="D4786" t="str">
            <v>CAIBIB**</v>
          </cell>
          <cell r="E4786" t="str">
            <v>INVENTORY</v>
          </cell>
          <cell r="F4786" t="str">
            <v>Balance Sheet</v>
          </cell>
          <cell r="G4786">
            <v>6052041.9199999999</v>
          </cell>
          <cell r="H4786">
            <v>6052041.9199999999</v>
          </cell>
          <cell r="I4786">
            <v>6052041.9199999999</v>
          </cell>
          <cell r="J4786">
            <v>6052041.9199999999</v>
          </cell>
          <cell r="K4786">
            <v>6052041.9199999999</v>
          </cell>
          <cell r="L4786">
            <v>6052041.9199999999</v>
          </cell>
          <cell r="M4786">
            <v>6052041.9199999999</v>
          </cell>
          <cell r="N4786">
            <v>6052041.9199999999</v>
          </cell>
          <cell r="O4786">
            <v>6052041.9199999999</v>
          </cell>
          <cell r="P4786">
            <v>6052041.9199999999</v>
          </cell>
          <cell r="Q4786">
            <v>6052041.9199999999</v>
          </cell>
          <cell r="R4786">
            <v>6052041.9199999999</v>
          </cell>
          <cell r="S4786">
            <v>72624503.040000007</v>
          </cell>
          <cell r="T4786" t="str">
            <v>USD</v>
          </cell>
          <cell r="U4786" t="str">
            <v>ASSETS</v>
          </cell>
          <cell r="V4786" t="str">
            <v>CURRENT ASSETS</v>
          </cell>
        </row>
        <row r="4787">
          <cell r="C4787" t="str">
            <v>24   B401409201USD</v>
          </cell>
          <cell r="D4787" t="str">
            <v>CAIBIB**</v>
          </cell>
          <cell r="E4787" t="str">
            <v>INVENTORY</v>
          </cell>
          <cell r="F4787" t="str">
            <v>Balance Sheet</v>
          </cell>
          <cell r="G4787">
            <v>48660732.060000002</v>
          </cell>
          <cell r="H4787">
            <v>48660732.060000002</v>
          </cell>
          <cell r="I4787">
            <v>48660732.060000002</v>
          </cell>
          <cell r="J4787">
            <v>46556869.259999998</v>
          </cell>
          <cell r="K4787">
            <v>46556869.259999998</v>
          </cell>
          <cell r="L4787">
            <v>46556869.259999998</v>
          </cell>
          <cell r="M4787">
            <v>46556869.259999998</v>
          </cell>
          <cell r="N4787">
            <v>46556869.259999998</v>
          </cell>
          <cell r="O4787">
            <v>46556869.259999998</v>
          </cell>
          <cell r="P4787">
            <v>46556869.259999998</v>
          </cell>
          <cell r="Q4787">
            <v>46556869.259999998</v>
          </cell>
          <cell r="R4787">
            <v>46556869.259999998</v>
          </cell>
          <cell r="S4787">
            <v>564994019.51999998</v>
          </cell>
          <cell r="T4787" t="str">
            <v>USD</v>
          </cell>
          <cell r="U4787" t="str">
            <v>ASSETS</v>
          </cell>
          <cell r="V4787" t="str">
            <v>CURRENT ASSETS</v>
          </cell>
        </row>
        <row r="4788">
          <cell r="C4788" t="str">
            <v>24   B401409236USD</v>
          </cell>
          <cell r="D4788" t="str">
            <v>CAIBIB**</v>
          </cell>
          <cell r="E4788" t="str">
            <v>INVENTORY</v>
          </cell>
          <cell r="F4788" t="str">
            <v>Balance Sheet</v>
          </cell>
          <cell r="G4788">
            <v>9045559.7799999993</v>
          </cell>
          <cell r="H4788">
            <v>9045559.7799999993</v>
          </cell>
          <cell r="I4788">
            <v>9045559.7799999993</v>
          </cell>
          <cell r="J4788">
            <v>9045559.7799999993</v>
          </cell>
          <cell r="K4788">
            <v>9045559.7799999993</v>
          </cell>
          <cell r="L4788">
            <v>9045559.7799999993</v>
          </cell>
          <cell r="M4788">
            <v>9045559.7799999993</v>
          </cell>
          <cell r="N4788">
            <v>9045559.7799999993</v>
          </cell>
          <cell r="O4788">
            <v>9045559.7799999993</v>
          </cell>
          <cell r="P4788">
            <v>9045559.7799999993</v>
          </cell>
          <cell r="Q4788">
            <v>9045559.7799999993</v>
          </cell>
          <cell r="R4788">
            <v>9045559.7799999993</v>
          </cell>
          <cell r="S4788">
            <v>108546717.36</v>
          </cell>
          <cell r="T4788" t="str">
            <v>USD</v>
          </cell>
          <cell r="U4788" t="str">
            <v>ASSETS</v>
          </cell>
          <cell r="V4788" t="str">
            <v>CURRENT ASSETS</v>
          </cell>
        </row>
        <row r="4789">
          <cell r="C4789" t="str">
            <v>24   B4014095USD</v>
          </cell>
          <cell r="D4789" t="str">
            <v>CAIBIB**</v>
          </cell>
          <cell r="E4789" t="str">
            <v>INVENTORY</v>
          </cell>
          <cell r="F4789" t="str">
            <v>Balance Sheet</v>
          </cell>
          <cell r="G4789">
            <v>-56312488.869999997</v>
          </cell>
          <cell r="H4789">
            <v>-56509626.530000001</v>
          </cell>
          <cell r="I4789">
            <v>-55923554.759999998</v>
          </cell>
          <cell r="J4789">
            <v>-56437626.640000001</v>
          </cell>
          <cell r="K4789">
            <v>-53591844.049999997</v>
          </cell>
          <cell r="L4789">
            <v>-54661880.560000002</v>
          </cell>
          <cell r="M4789">
            <v>-55637520.649999999</v>
          </cell>
          <cell r="N4789">
            <v>-52813202.829999998</v>
          </cell>
          <cell r="O4789">
            <v>-54064386.509999998</v>
          </cell>
          <cell r="P4789">
            <v>-53165162.420000002</v>
          </cell>
          <cell r="Q4789">
            <v>-49845861.549999997</v>
          </cell>
          <cell r="R4789">
            <v>-53678845.469999999</v>
          </cell>
          <cell r="S4789">
            <v>-652642000.83999991</v>
          </cell>
          <cell r="T4789" t="str">
            <v>USD</v>
          </cell>
          <cell r="U4789" t="str">
            <v>ASSETS</v>
          </cell>
          <cell r="V4789" t="str">
            <v>CURRENT ASSETS</v>
          </cell>
        </row>
        <row r="4790">
          <cell r="C4790" t="str">
            <v>24   B4240USD</v>
          </cell>
          <cell r="D4790" t="str">
            <v>CAIBHB**</v>
          </cell>
          <cell r="E4790" t="str">
            <v>INVENTORY</v>
          </cell>
          <cell r="F4790" t="str">
            <v>Balance Sheet</v>
          </cell>
          <cell r="G4790">
            <v>805912.35</v>
          </cell>
          <cell r="H4790">
            <v>766515.11</v>
          </cell>
          <cell r="I4790">
            <v>779072.43</v>
          </cell>
          <cell r="J4790">
            <v>764122.41</v>
          </cell>
          <cell r="K4790">
            <v>771775.68</v>
          </cell>
          <cell r="L4790">
            <v>740452.52</v>
          </cell>
          <cell r="M4790">
            <v>726004.52</v>
          </cell>
          <cell r="N4790">
            <v>726939.92</v>
          </cell>
          <cell r="O4790">
            <v>689981.54</v>
          </cell>
          <cell r="P4790">
            <v>685206.38</v>
          </cell>
          <cell r="Q4790">
            <v>718610.23</v>
          </cell>
          <cell r="R4790">
            <v>703305.78</v>
          </cell>
          <cell r="S4790">
            <v>8877898.8699999992</v>
          </cell>
          <cell r="T4790" t="str">
            <v>USD</v>
          </cell>
          <cell r="U4790" t="str">
            <v>ASSETS</v>
          </cell>
          <cell r="V4790" t="str">
            <v>CURRENT ASSETS</v>
          </cell>
        </row>
        <row r="4791">
          <cell r="C4791" t="str">
            <v>24   B4244092USD</v>
          </cell>
          <cell r="D4791" t="str">
            <v>CAIBIB**</v>
          </cell>
          <cell r="E4791" t="str">
            <v>INVENTORY</v>
          </cell>
          <cell r="F4791" t="str">
            <v>Balance Sheet</v>
          </cell>
          <cell r="G4791">
            <v>13797.92</v>
          </cell>
          <cell r="H4791">
            <v>13797.92</v>
          </cell>
          <cell r="I4791">
            <v>13797.92</v>
          </cell>
          <cell r="J4791">
            <v>13797.92</v>
          </cell>
          <cell r="K4791">
            <v>13797.92</v>
          </cell>
          <cell r="L4791">
            <v>13797.92</v>
          </cell>
          <cell r="M4791">
            <v>13797.92</v>
          </cell>
          <cell r="N4791">
            <v>13797.92</v>
          </cell>
          <cell r="O4791">
            <v>13797.92</v>
          </cell>
          <cell r="P4791">
            <v>13797.92</v>
          </cell>
          <cell r="Q4791">
            <v>13797.92</v>
          </cell>
          <cell r="R4791">
            <v>13797.92</v>
          </cell>
          <cell r="S4791">
            <v>165575.04000000004</v>
          </cell>
          <cell r="T4791" t="str">
            <v>USD</v>
          </cell>
          <cell r="U4791" t="str">
            <v>ASSETS</v>
          </cell>
          <cell r="V4791" t="str">
            <v>CURRENT ASSETS</v>
          </cell>
        </row>
        <row r="4792">
          <cell r="C4792" t="str">
            <v>24   B4244095USD</v>
          </cell>
          <cell r="D4792" t="str">
            <v>CAIBIB**</v>
          </cell>
          <cell r="E4792" t="str">
            <v>INVENTORY</v>
          </cell>
          <cell r="F4792" t="str">
            <v>Balance Sheet</v>
          </cell>
          <cell r="G4792">
            <v>-13797.92</v>
          </cell>
          <cell r="H4792">
            <v>-13797.92</v>
          </cell>
          <cell r="I4792">
            <v>-13797.92</v>
          </cell>
          <cell r="J4792">
            <v>-13797.92</v>
          </cell>
          <cell r="K4792">
            <v>-13797.92</v>
          </cell>
          <cell r="L4792">
            <v>-13797.92</v>
          </cell>
          <cell r="M4792">
            <v>-13797.92</v>
          </cell>
          <cell r="N4792">
            <v>-13797.92</v>
          </cell>
          <cell r="O4792">
            <v>-13797.92</v>
          </cell>
          <cell r="P4792">
            <v>-13797.92</v>
          </cell>
          <cell r="Q4792">
            <v>-13797.92</v>
          </cell>
          <cell r="R4792">
            <v>-13797.92</v>
          </cell>
          <cell r="S4792">
            <v>-165575.04000000004</v>
          </cell>
          <cell r="T4792" t="str">
            <v>USD</v>
          </cell>
          <cell r="U4792" t="str">
            <v>ASSETS</v>
          </cell>
          <cell r="V4792" t="str">
            <v>CURRENT ASSETS</v>
          </cell>
        </row>
        <row r="4793">
          <cell r="C4793" t="str">
            <v>24   B4310USD</v>
          </cell>
          <cell r="D4793" t="str">
            <v>CAIBHB**</v>
          </cell>
          <cell r="E4793" t="str">
            <v>INVENTORY</v>
          </cell>
          <cell r="F4793" t="str">
            <v>Balance Sheet</v>
          </cell>
          <cell r="G4793">
            <v>3433992.94</v>
          </cell>
          <cell r="H4793">
            <v>3320644.05</v>
          </cell>
          <cell r="I4793">
            <v>3322377.67</v>
          </cell>
          <cell r="J4793">
            <v>3334540.06</v>
          </cell>
          <cell r="K4793">
            <v>3255577.49</v>
          </cell>
          <cell r="L4793">
            <v>3122996.22</v>
          </cell>
          <cell r="M4793">
            <v>2916642.07</v>
          </cell>
          <cell r="N4793">
            <v>2786215.56</v>
          </cell>
          <cell r="O4793">
            <v>2755469.56</v>
          </cell>
          <cell r="P4793">
            <v>2580762.98</v>
          </cell>
          <cell r="Q4793">
            <v>2624338.2400000002</v>
          </cell>
          <cell r="R4793">
            <v>2813473.59</v>
          </cell>
          <cell r="S4793">
            <v>36267030.429999992</v>
          </cell>
          <cell r="T4793" t="str">
            <v>USD</v>
          </cell>
          <cell r="U4793" t="str">
            <v>ASSETS</v>
          </cell>
          <cell r="V4793" t="str">
            <v>CURRENT ASSETS</v>
          </cell>
        </row>
        <row r="4794">
          <cell r="C4794" t="str">
            <v>24   B4314090USD</v>
          </cell>
          <cell r="D4794" t="str">
            <v>CAIBIB**</v>
          </cell>
          <cell r="E4794" t="str">
            <v>INVENTORY</v>
          </cell>
          <cell r="F4794" t="str">
            <v>Balance Sheet</v>
          </cell>
          <cell r="G4794">
            <v>242646.77</v>
          </cell>
          <cell r="H4794">
            <v>242646.77</v>
          </cell>
          <cell r="I4794">
            <v>242646.77</v>
          </cell>
          <cell r="J4794">
            <v>242646.77</v>
          </cell>
          <cell r="K4794">
            <v>242646.77</v>
          </cell>
          <cell r="L4794">
            <v>242646.77</v>
          </cell>
          <cell r="M4794">
            <v>242646.77</v>
          </cell>
          <cell r="N4794">
            <v>242646.77</v>
          </cell>
          <cell r="O4794">
            <v>242646.77</v>
          </cell>
          <cell r="P4794">
            <v>242646.77</v>
          </cell>
          <cell r="Q4794">
            <v>242646.77</v>
          </cell>
          <cell r="R4794">
            <v>242646.77</v>
          </cell>
          <cell r="S4794">
            <v>2911761.2399999998</v>
          </cell>
          <cell r="T4794" t="str">
            <v>USD</v>
          </cell>
          <cell r="U4794" t="str">
            <v>ASSETS</v>
          </cell>
          <cell r="V4794" t="str">
            <v>CURRENT ASSETS</v>
          </cell>
        </row>
        <row r="4795">
          <cell r="C4795" t="str">
            <v>24   B4314092USD</v>
          </cell>
          <cell r="D4795" t="str">
            <v>CAIBIB**</v>
          </cell>
          <cell r="E4795" t="str">
            <v>INVENTORY</v>
          </cell>
          <cell r="F4795" t="str">
            <v>Balance Sheet</v>
          </cell>
          <cell r="G4795">
            <v>1106444.6399999999</v>
          </cell>
          <cell r="H4795">
            <v>1106444.6399999999</v>
          </cell>
          <cell r="I4795">
            <v>1106444.6399999999</v>
          </cell>
          <cell r="J4795">
            <v>1106444.6399999999</v>
          </cell>
          <cell r="K4795">
            <v>1106444.6399999999</v>
          </cell>
          <cell r="L4795">
            <v>1106444.6399999999</v>
          </cell>
          <cell r="M4795">
            <v>1106444.6399999999</v>
          </cell>
          <cell r="N4795">
            <v>1106444.6399999999</v>
          </cell>
          <cell r="O4795">
            <v>1106444.6399999999</v>
          </cell>
          <cell r="P4795">
            <v>1106444.6399999999</v>
          </cell>
          <cell r="Q4795">
            <v>1106444.6399999999</v>
          </cell>
          <cell r="R4795">
            <v>1106444.6399999999</v>
          </cell>
          <cell r="S4795">
            <v>13277335.680000002</v>
          </cell>
          <cell r="T4795" t="str">
            <v>USD</v>
          </cell>
          <cell r="U4795" t="str">
            <v>ASSETS</v>
          </cell>
          <cell r="V4795" t="str">
            <v>CURRENT ASSETS</v>
          </cell>
        </row>
        <row r="4796">
          <cell r="C4796" t="str">
            <v>24   B431409236USD</v>
          </cell>
          <cell r="D4796" t="str">
            <v>CAIBIB**</v>
          </cell>
          <cell r="E4796" t="str">
            <v>INVENTORY</v>
          </cell>
          <cell r="F4796" t="str">
            <v>Balance Sheet</v>
          </cell>
          <cell r="G4796">
            <v>535591.41</v>
          </cell>
          <cell r="H4796">
            <v>535591.41</v>
          </cell>
          <cell r="I4796">
            <v>535591.41</v>
          </cell>
          <cell r="J4796">
            <v>535591.41</v>
          </cell>
          <cell r="K4796">
            <v>535591.41</v>
          </cell>
          <cell r="L4796">
            <v>535591.41</v>
          </cell>
          <cell r="M4796">
            <v>535591.41</v>
          </cell>
          <cell r="N4796">
            <v>535591.41</v>
          </cell>
          <cell r="O4796">
            <v>535591.41</v>
          </cell>
          <cell r="P4796">
            <v>535591.41</v>
          </cell>
          <cell r="Q4796">
            <v>535591.41</v>
          </cell>
          <cell r="R4796">
            <v>535591.41</v>
          </cell>
          <cell r="S4796">
            <v>6427096.9200000009</v>
          </cell>
          <cell r="T4796" t="str">
            <v>USD</v>
          </cell>
          <cell r="U4796" t="str">
            <v>ASSETS</v>
          </cell>
          <cell r="V4796" t="str">
            <v>CURRENT ASSETS</v>
          </cell>
        </row>
        <row r="4797">
          <cell r="C4797" t="str">
            <v>24   B4314095USD</v>
          </cell>
          <cell r="D4797" t="str">
            <v>CAIBIB**</v>
          </cell>
          <cell r="E4797" t="str">
            <v>INVENTORY</v>
          </cell>
          <cell r="F4797" t="str">
            <v>Balance Sheet</v>
          </cell>
          <cell r="G4797">
            <v>-1415153.68</v>
          </cell>
          <cell r="H4797">
            <v>-1369929.88</v>
          </cell>
          <cell r="I4797">
            <v>-1486297.61</v>
          </cell>
          <cell r="J4797">
            <v>-1586451.99</v>
          </cell>
          <cell r="K4797">
            <v>-1567239.33</v>
          </cell>
          <cell r="L4797">
            <v>-1551404.42</v>
          </cell>
          <cell r="M4797">
            <v>-1485637.55</v>
          </cell>
          <cell r="N4797">
            <v>-1428121.78</v>
          </cell>
          <cell r="O4797">
            <v>-1577406.21</v>
          </cell>
          <cell r="P4797">
            <v>-1304532.06</v>
          </cell>
          <cell r="Q4797">
            <v>-1296569.94</v>
          </cell>
          <cell r="R4797">
            <v>-1465234.93</v>
          </cell>
          <cell r="S4797">
            <v>-17533979.379999999</v>
          </cell>
          <cell r="T4797" t="str">
            <v>USD</v>
          </cell>
          <cell r="U4797" t="str">
            <v>ASSETS</v>
          </cell>
          <cell r="V4797" t="str">
            <v>CURRENT ASSETS</v>
          </cell>
        </row>
        <row r="4798">
          <cell r="C4798" t="str">
            <v>24   B4364BNR01USD</v>
          </cell>
          <cell r="D4798" t="str">
            <v>CAIEIB**</v>
          </cell>
          <cell r="E4798" t="str">
            <v>INVENTORY</v>
          </cell>
          <cell r="F4798" t="str">
            <v>Balance Sheet</v>
          </cell>
          <cell r="G4798">
            <v>0</v>
          </cell>
          <cell r="H4798">
            <v>0</v>
          </cell>
          <cell r="I4798">
            <v>0</v>
          </cell>
          <cell r="J4798">
            <v>0</v>
          </cell>
          <cell r="K4798">
            <v>0</v>
          </cell>
          <cell r="L4798">
            <v>0</v>
          </cell>
          <cell r="M4798">
            <v>0</v>
          </cell>
          <cell r="N4798">
            <v>0</v>
          </cell>
          <cell r="O4798">
            <v>0</v>
          </cell>
          <cell r="P4798">
            <v>0</v>
          </cell>
          <cell r="Q4798">
            <v>0</v>
          </cell>
          <cell r="R4798">
            <v>0</v>
          </cell>
          <cell r="S4798">
            <v>0</v>
          </cell>
          <cell r="T4798" t="str">
            <v>USD</v>
          </cell>
          <cell r="U4798" t="str">
            <v>ASSETS</v>
          </cell>
          <cell r="V4798" t="str">
            <v>CURRENT ASSETS</v>
          </cell>
        </row>
        <row r="4799">
          <cell r="C4799" t="str">
            <v>24   B4660USD</v>
          </cell>
          <cell r="D4799" t="str">
            <v>CAIBHA**</v>
          </cell>
          <cell r="E4799" t="str">
            <v>INVENTORY</v>
          </cell>
          <cell r="F4799" t="str">
            <v>Balance Sheet</v>
          </cell>
          <cell r="G4799">
            <v>2424592.83</v>
          </cell>
          <cell r="H4799">
            <v>2406267.17</v>
          </cell>
          <cell r="I4799">
            <v>2325828.12</v>
          </cell>
          <cell r="J4799">
            <v>2309667.11</v>
          </cell>
          <cell r="K4799">
            <v>2280317.38</v>
          </cell>
          <cell r="L4799">
            <v>2242152.2400000002</v>
          </cell>
          <cell r="M4799">
            <v>2161955.9900000002</v>
          </cell>
          <cell r="N4799">
            <v>2149442.06</v>
          </cell>
          <cell r="O4799">
            <v>2142497.63</v>
          </cell>
          <cell r="P4799">
            <v>2062626.13</v>
          </cell>
          <cell r="Q4799">
            <v>2038556.45</v>
          </cell>
          <cell r="R4799">
            <v>2088459.82</v>
          </cell>
          <cell r="S4799">
            <v>26632362.929999996</v>
          </cell>
          <cell r="T4799" t="str">
            <v>USD</v>
          </cell>
          <cell r="U4799" t="str">
            <v>ASSETS</v>
          </cell>
          <cell r="V4799" t="str">
            <v>CURRENT ASSETS</v>
          </cell>
        </row>
        <row r="4800">
          <cell r="C4800" t="str">
            <v>24   B4664090USD</v>
          </cell>
          <cell r="D4800" t="str">
            <v>CAIBIA**</v>
          </cell>
          <cell r="E4800" t="str">
            <v>INVENTORY</v>
          </cell>
          <cell r="F4800" t="str">
            <v>Balance Sheet</v>
          </cell>
          <cell r="G4800">
            <v>172397.88</v>
          </cell>
          <cell r="H4800">
            <v>172397.88</v>
          </cell>
          <cell r="I4800">
            <v>172397.88</v>
          </cell>
          <cell r="J4800">
            <v>172397.88</v>
          </cell>
          <cell r="K4800">
            <v>172397.88</v>
          </cell>
          <cell r="L4800">
            <v>172397.88</v>
          </cell>
          <cell r="M4800">
            <v>172397.88</v>
          </cell>
          <cell r="N4800">
            <v>172397.88</v>
          </cell>
          <cell r="O4800">
            <v>172397.88</v>
          </cell>
          <cell r="P4800">
            <v>172397.88</v>
          </cell>
          <cell r="Q4800">
            <v>172397.88</v>
          </cell>
          <cell r="R4800">
            <v>172397.88</v>
          </cell>
          <cell r="S4800">
            <v>2068774.5599999996</v>
          </cell>
          <cell r="T4800" t="str">
            <v>USD</v>
          </cell>
          <cell r="U4800" t="str">
            <v>ASSETS</v>
          </cell>
          <cell r="V4800" t="str">
            <v>CURRENT ASSETS</v>
          </cell>
        </row>
        <row r="4801">
          <cell r="C4801" t="str">
            <v>24   B4664092USD</v>
          </cell>
          <cell r="D4801" t="str">
            <v>CAIBIA**</v>
          </cell>
          <cell r="E4801" t="str">
            <v>INVENTORY</v>
          </cell>
          <cell r="F4801" t="str">
            <v>Balance Sheet</v>
          </cell>
          <cell r="G4801">
            <v>33829.86</v>
          </cell>
          <cell r="H4801">
            <v>33829.86</v>
          </cell>
          <cell r="I4801">
            <v>33829.86</v>
          </cell>
          <cell r="J4801">
            <v>33829.86</v>
          </cell>
          <cell r="K4801">
            <v>33829.86</v>
          </cell>
          <cell r="L4801">
            <v>33829.86</v>
          </cell>
          <cell r="M4801">
            <v>33829.86</v>
          </cell>
          <cell r="N4801">
            <v>33829.86</v>
          </cell>
          <cell r="O4801">
            <v>33829.86</v>
          </cell>
          <cell r="P4801">
            <v>33829.86</v>
          </cell>
          <cell r="Q4801">
            <v>33829.86</v>
          </cell>
          <cell r="R4801">
            <v>33829.86</v>
          </cell>
          <cell r="S4801">
            <v>405958.31999999989</v>
          </cell>
          <cell r="T4801" t="str">
            <v>USD</v>
          </cell>
          <cell r="U4801" t="str">
            <v>ASSETS</v>
          </cell>
          <cell r="V4801" t="str">
            <v>CURRENT ASSETS</v>
          </cell>
        </row>
        <row r="4802">
          <cell r="C4802" t="str">
            <v>24   B466409201USD</v>
          </cell>
          <cell r="D4802" t="str">
            <v>CAIBIA**</v>
          </cell>
          <cell r="E4802" t="str">
            <v>INVENTORY</v>
          </cell>
          <cell r="F4802" t="str">
            <v>Balance Sheet</v>
          </cell>
          <cell r="G4802">
            <v>1515845.98</v>
          </cell>
          <cell r="H4802">
            <v>1515845.98</v>
          </cell>
          <cell r="I4802">
            <v>1515845.98</v>
          </cell>
          <cell r="J4802">
            <v>1515845.98</v>
          </cell>
          <cell r="K4802">
            <v>1515845.98</v>
          </cell>
          <cell r="L4802">
            <v>1515845.98</v>
          </cell>
          <cell r="M4802">
            <v>1515845.98</v>
          </cell>
          <cell r="N4802">
            <v>1515845.98</v>
          </cell>
          <cell r="O4802">
            <v>1515845.98</v>
          </cell>
          <cell r="P4802">
            <v>1515845.98</v>
          </cell>
          <cell r="Q4802">
            <v>1515845.98</v>
          </cell>
          <cell r="R4802">
            <v>1515845.98</v>
          </cell>
          <cell r="S4802">
            <v>18190151.760000002</v>
          </cell>
          <cell r="T4802" t="str">
            <v>USD</v>
          </cell>
          <cell r="U4802" t="str">
            <v>ASSETS</v>
          </cell>
          <cell r="V4802" t="str">
            <v>CURRENT ASSETS</v>
          </cell>
        </row>
        <row r="4803">
          <cell r="C4803" t="str">
            <v>24   B466409236USD</v>
          </cell>
          <cell r="D4803" t="str">
            <v>CAIBIA**</v>
          </cell>
          <cell r="E4803" t="str">
            <v>INVENTORY</v>
          </cell>
          <cell r="F4803" t="str">
            <v>Balance Sheet</v>
          </cell>
          <cell r="G4803">
            <v>883842.24</v>
          </cell>
          <cell r="H4803">
            <v>883842.24</v>
          </cell>
          <cell r="I4803">
            <v>883842.24</v>
          </cell>
          <cell r="J4803">
            <v>883842.24</v>
          </cell>
          <cell r="K4803">
            <v>883842.24</v>
          </cell>
          <cell r="L4803">
            <v>883842.24</v>
          </cell>
          <cell r="M4803">
            <v>883842.24</v>
          </cell>
          <cell r="N4803">
            <v>883842.24</v>
          </cell>
          <cell r="O4803">
            <v>883842.24</v>
          </cell>
          <cell r="P4803">
            <v>883842.24</v>
          </cell>
          <cell r="Q4803">
            <v>883842.24</v>
          </cell>
          <cell r="R4803">
            <v>883842.24</v>
          </cell>
          <cell r="S4803">
            <v>10606106.880000001</v>
          </cell>
          <cell r="T4803" t="str">
            <v>USD</v>
          </cell>
          <cell r="U4803" t="str">
            <v>ASSETS</v>
          </cell>
          <cell r="V4803" t="str">
            <v>CURRENT ASSETS</v>
          </cell>
        </row>
        <row r="4804">
          <cell r="C4804" t="str">
            <v>24   B4664095USD</v>
          </cell>
          <cell r="D4804" t="str">
            <v>CAIBIA**</v>
          </cell>
          <cell r="E4804" t="str">
            <v>INVENTORY</v>
          </cell>
          <cell r="F4804" t="str">
            <v>Balance Sheet</v>
          </cell>
          <cell r="G4804">
            <v>-2305500.41</v>
          </cell>
          <cell r="H4804">
            <v>-2162073.73</v>
          </cell>
          <cell r="I4804">
            <v>-2274525.5699999998</v>
          </cell>
          <cell r="J4804">
            <v>-2308861.7400000002</v>
          </cell>
          <cell r="K4804">
            <v>-2335548.31</v>
          </cell>
          <cell r="L4804">
            <v>-2322992.7000000002</v>
          </cell>
          <cell r="M4804">
            <v>-2207223.5699999998</v>
          </cell>
          <cell r="N4804">
            <v>-2223232.7599999998</v>
          </cell>
          <cell r="O4804">
            <v>-2252414.21</v>
          </cell>
          <cell r="P4804">
            <v>-2197534.7400000002</v>
          </cell>
          <cell r="Q4804">
            <v>-2223116.15</v>
          </cell>
          <cell r="R4804">
            <v>-2274673.12</v>
          </cell>
          <cell r="S4804">
            <v>-27087697.010000002</v>
          </cell>
          <cell r="T4804" t="str">
            <v>USD</v>
          </cell>
          <cell r="U4804" t="str">
            <v>ASSETS</v>
          </cell>
          <cell r="V4804" t="str">
            <v>CURRENT ASSETS</v>
          </cell>
        </row>
        <row r="4805">
          <cell r="C4805" t="str">
            <v>24   B4997001USD</v>
          </cell>
          <cell r="D4805" t="str">
            <v>CAIBHB**</v>
          </cell>
          <cell r="E4805" t="str">
            <v>INVENTORY</v>
          </cell>
          <cell r="F4805" t="str">
            <v>Balance Sheet</v>
          </cell>
          <cell r="G4805">
            <v>3308933.8</v>
          </cell>
          <cell r="H4805">
            <v>3308933.8</v>
          </cell>
          <cell r="I4805">
            <v>3308933.8</v>
          </cell>
          <cell r="J4805">
            <v>3308933.8</v>
          </cell>
          <cell r="K4805">
            <v>3312665.24</v>
          </cell>
          <cell r="L4805">
            <v>3312665.24</v>
          </cell>
          <cell r="M4805">
            <v>3312665.24</v>
          </cell>
          <cell r="N4805">
            <v>3312665.24</v>
          </cell>
          <cell r="O4805">
            <v>3312665.24</v>
          </cell>
          <cell r="P4805">
            <v>11141003.15</v>
          </cell>
          <cell r="Q4805">
            <v>3312665.24</v>
          </cell>
          <cell r="R4805">
            <v>3312665.24</v>
          </cell>
          <cell r="S4805">
            <v>47565395.030000009</v>
          </cell>
          <cell r="T4805" t="str">
            <v>USD</v>
          </cell>
          <cell r="U4805" t="str">
            <v>ASSETS</v>
          </cell>
          <cell r="V4805" t="str">
            <v>CURRENT ASSETS</v>
          </cell>
        </row>
        <row r="4806">
          <cell r="C4806" t="str">
            <v>24   B4997024USD</v>
          </cell>
          <cell r="D4806" t="str">
            <v>CAIBHB**</v>
          </cell>
          <cell r="E4806" t="str">
            <v>INVENTORY</v>
          </cell>
          <cell r="F4806" t="str">
            <v>Balance Sheet</v>
          </cell>
          <cell r="G4806">
            <v>3288.94</v>
          </cell>
          <cell r="H4806">
            <v>3288.94</v>
          </cell>
          <cell r="I4806">
            <v>3288.94</v>
          </cell>
          <cell r="J4806">
            <v>3288.94</v>
          </cell>
          <cell r="K4806">
            <v>3288.94</v>
          </cell>
          <cell r="L4806">
            <v>3288.94</v>
          </cell>
          <cell r="M4806">
            <v>3288.94</v>
          </cell>
          <cell r="N4806">
            <v>3288.94</v>
          </cell>
          <cell r="O4806">
            <v>3288.94</v>
          </cell>
          <cell r="P4806">
            <v>3288.94</v>
          </cell>
          <cell r="Q4806">
            <v>3288.94</v>
          </cell>
          <cell r="R4806">
            <v>3288.94</v>
          </cell>
          <cell r="S4806">
            <v>39467.279999999999</v>
          </cell>
          <cell r="T4806" t="str">
            <v>USD</v>
          </cell>
          <cell r="U4806" t="str">
            <v>ASSETS</v>
          </cell>
          <cell r="V4806" t="str">
            <v>CURRENT ASSETS</v>
          </cell>
        </row>
        <row r="4807">
          <cell r="C4807" t="str">
            <v>24   B4997031USD</v>
          </cell>
          <cell r="D4807" t="str">
            <v>CAIBHB**</v>
          </cell>
          <cell r="E4807" t="str">
            <v>INVENTORY</v>
          </cell>
          <cell r="F4807" t="str">
            <v>Balance Sheet</v>
          </cell>
          <cell r="G4807">
            <v>439580.96</v>
          </cell>
          <cell r="H4807">
            <v>439580.96</v>
          </cell>
          <cell r="I4807">
            <v>439580.96</v>
          </cell>
          <cell r="J4807">
            <v>439580.96</v>
          </cell>
          <cell r="K4807">
            <v>439580.96</v>
          </cell>
          <cell r="L4807">
            <v>439580.96</v>
          </cell>
          <cell r="M4807">
            <v>439580.96</v>
          </cell>
          <cell r="N4807">
            <v>439580.96</v>
          </cell>
          <cell r="O4807">
            <v>439580.96</v>
          </cell>
          <cell r="P4807">
            <v>1033496.71</v>
          </cell>
          <cell r="Q4807">
            <v>439580.96</v>
          </cell>
          <cell r="R4807">
            <v>439580.96</v>
          </cell>
          <cell r="S4807">
            <v>5868887.2699999996</v>
          </cell>
          <cell r="T4807" t="str">
            <v>USD</v>
          </cell>
          <cell r="U4807" t="str">
            <v>ASSETS</v>
          </cell>
          <cell r="V4807" t="str">
            <v>CURRENT ASSETS</v>
          </cell>
        </row>
        <row r="4808">
          <cell r="C4808" t="str">
            <v>24   D4240USD</v>
          </cell>
          <cell r="D4808" t="str">
            <v>CAIAHB**</v>
          </cell>
          <cell r="E4808" t="str">
            <v>INVENTORY</v>
          </cell>
          <cell r="F4808" t="str">
            <v>Balance Sheet</v>
          </cell>
          <cell r="G4808">
            <v>207654.77</v>
          </cell>
          <cell r="H4808">
            <v>258223.62</v>
          </cell>
          <cell r="I4808">
            <v>363618.54</v>
          </cell>
          <cell r="J4808">
            <v>543012.44999999995</v>
          </cell>
          <cell r="K4808">
            <v>730409.74</v>
          </cell>
          <cell r="L4808">
            <v>374626.32</v>
          </cell>
          <cell r="M4808">
            <v>449830.65</v>
          </cell>
          <cell r="N4808">
            <v>644883.5</v>
          </cell>
          <cell r="O4808">
            <v>804058.59</v>
          </cell>
          <cell r="P4808">
            <v>692536.54</v>
          </cell>
          <cell r="Q4808">
            <v>622708.44999999995</v>
          </cell>
          <cell r="R4808">
            <v>901610.39</v>
          </cell>
          <cell r="S4808">
            <v>6593173.5599999996</v>
          </cell>
          <cell r="T4808" t="str">
            <v>USD</v>
          </cell>
          <cell r="U4808" t="str">
            <v>ASSETS</v>
          </cell>
          <cell r="V4808" t="str">
            <v>CURRENT ASSETS</v>
          </cell>
        </row>
        <row r="4809">
          <cell r="C4809" t="str">
            <v>24   D4244092USD</v>
          </cell>
          <cell r="D4809" t="str">
            <v>CAIAHB**</v>
          </cell>
          <cell r="E4809" t="str">
            <v>INVENTORY</v>
          </cell>
          <cell r="F4809" t="str">
            <v>Balance Sheet</v>
          </cell>
          <cell r="G4809">
            <v>-22196.76</v>
          </cell>
          <cell r="H4809">
            <v>-22196.76</v>
          </cell>
          <cell r="I4809">
            <v>-22196.76</v>
          </cell>
          <cell r="J4809">
            <v>-22196.76</v>
          </cell>
          <cell r="K4809">
            <v>-22196.76</v>
          </cell>
          <cell r="L4809">
            <v>-22196.76</v>
          </cell>
          <cell r="M4809">
            <v>-22196.76</v>
          </cell>
          <cell r="N4809">
            <v>-22196.76</v>
          </cell>
          <cell r="O4809">
            <v>-22196.76</v>
          </cell>
          <cell r="P4809">
            <v>-22196.76</v>
          </cell>
          <cell r="Q4809">
            <v>-22196.76</v>
          </cell>
          <cell r="R4809">
            <v>-22196.76</v>
          </cell>
          <cell r="S4809">
            <v>-266361.12000000005</v>
          </cell>
          <cell r="T4809" t="str">
            <v>USD</v>
          </cell>
          <cell r="U4809" t="str">
            <v>ASSETS</v>
          </cell>
          <cell r="V4809" t="str">
            <v>CURRENT ASSETS</v>
          </cell>
        </row>
        <row r="4810">
          <cell r="C4810" t="str">
            <v>24   D4244095USD</v>
          </cell>
          <cell r="D4810" t="str">
            <v>CAIAHB**</v>
          </cell>
          <cell r="E4810" t="str">
            <v>INVENTORY</v>
          </cell>
          <cell r="F4810" t="str">
            <v>Balance Sheet</v>
          </cell>
          <cell r="G4810">
            <v>22196.76</v>
          </cell>
          <cell r="H4810">
            <v>22196.76</v>
          </cell>
          <cell r="I4810">
            <v>22196.76</v>
          </cell>
          <cell r="J4810">
            <v>22196.76</v>
          </cell>
          <cell r="K4810">
            <v>22196.76</v>
          </cell>
          <cell r="L4810">
            <v>22196.76</v>
          </cell>
          <cell r="M4810">
            <v>22196.76</v>
          </cell>
          <cell r="N4810">
            <v>22196.76</v>
          </cell>
          <cell r="O4810">
            <v>22196.76</v>
          </cell>
          <cell r="P4810">
            <v>22196.76</v>
          </cell>
          <cell r="Q4810">
            <v>22196.76</v>
          </cell>
          <cell r="R4810">
            <v>22196.76</v>
          </cell>
          <cell r="S4810">
            <v>266361.12000000005</v>
          </cell>
          <cell r="T4810" t="str">
            <v>USD</v>
          </cell>
          <cell r="U4810" t="str">
            <v>ASSETS</v>
          </cell>
          <cell r="V4810" t="str">
            <v>CURRENT ASSETS</v>
          </cell>
        </row>
        <row r="4811">
          <cell r="C4811" t="str">
            <v>24   D5188010USD</v>
          </cell>
          <cell r="D4811" t="str">
            <v>CAIBO***</v>
          </cell>
          <cell r="E4811" t="str">
            <v>INVENTORY</v>
          </cell>
          <cell r="F4811" t="str">
            <v>Balance Sheet</v>
          </cell>
          <cell r="G4811">
            <v>-17143465.329999998</v>
          </cell>
          <cell r="H4811">
            <v>-17924804.149999999</v>
          </cell>
          <cell r="I4811">
            <v>-18523232.370000001</v>
          </cell>
          <cell r="J4811">
            <v>-18598892.640000001</v>
          </cell>
          <cell r="K4811">
            <v>-19366306.949999999</v>
          </cell>
          <cell r="L4811">
            <v>-20508781.559999999</v>
          </cell>
          <cell r="M4811">
            <v>-22674355.260000002</v>
          </cell>
          <cell r="N4811">
            <v>-22884326.489999998</v>
          </cell>
          <cell r="O4811">
            <v>-23087697.219999999</v>
          </cell>
          <cell r="P4811">
            <v>-23224142.84</v>
          </cell>
          <cell r="Q4811">
            <v>-20166689</v>
          </cell>
          <cell r="R4811">
            <v>-20365082.93</v>
          </cell>
          <cell r="S4811">
            <v>-244467776.74000001</v>
          </cell>
          <cell r="T4811" t="str">
            <v>USD</v>
          </cell>
          <cell r="U4811" t="str">
            <v>ASSETS</v>
          </cell>
          <cell r="V4811" t="str">
            <v>CURRENT ASSETS</v>
          </cell>
        </row>
        <row r="4812">
          <cell r="C4812" t="str">
            <v>24   D5188010RSUSD</v>
          </cell>
          <cell r="D4812" t="str">
            <v>CAIBO***</v>
          </cell>
          <cell r="E4812" t="str">
            <v>INVENTORY</v>
          </cell>
          <cell r="F4812" t="str">
            <v>Balance Sheet</v>
          </cell>
          <cell r="G4812">
            <v>4894083.3600000003</v>
          </cell>
          <cell r="H4812">
            <v>4894083.3600000003</v>
          </cell>
          <cell r="I4812">
            <v>4894083.3600000003</v>
          </cell>
          <cell r="J4812">
            <v>4894083.3600000003</v>
          </cell>
          <cell r="K4812">
            <v>4894083.3600000003</v>
          </cell>
          <cell r="L4812">
            <v>4894083.3600000003</v>
          </cell>
          <cell r="M4812">
            <v>4894083.3600000003</v>
          </cell>
          <cell r="N4812">
            <v>4894083.3600000003</v>
          </cell>
          <cell r="O4812">
            <v>4894083.3600000003</v>
          </cell>
          <cell r="P4812">
            <v>4894083.3600000003</v>
          </cell>
          <cell r="Q4812">
            <v>4894083.3600000003</v>
          </cell>
          <cell r="R4812">
            <v>4894083.3600000003</v>
          </cell>
          <cell r="S4812">
            <v>58729000.32</v>
          </cell>
          <cell r="T4812" t="str">
            <v>USD</v>
          </cell>
          <cell r="U4812" t="str">
            <v>ASSETS</v>
          </cell>
          <cell r="V4812" t="str">
            <v>CURRENT ASSETS</v>
          </cell>
        </row>
        <row r="4813">
          <cell r="C4813" t="str">
            <v>24   D5188014USD</v>
          </cell>
          <cell r="D4813" t="str">
            <v>CAIBO***</v>
          </cell>
          <cell r="E4813" t="str">
            <v>INVENTORY</v>
          </cell>
          <cell r="F4813" t="str">
            <v>Balance Sheet</v>
          </cell>
          <cell r="G4813">
            <v>-2999622.49</v>
          </cell>
          <cell r="H4813">
            <v>-3109625.3</v>
          </cell>
          <cell r="I4813">
            <v>-2782597.25</v>
          </cell>
          <cell r="J4813">
            <v>-3069449.36</v>
          </cell>
          <cell r="K4813">
            <v>-1481502.68</v>
          </cell>
          <cell r="L4813">
            <v>-2078583.05</v>
          </cell>
          <cell r="M4813">
            <v>-2416988.1600000001</v>
          </cell>
          <cell r="N4813">
            <v>-2137380.7000000002</v>
          </cell>
          <cell r="O4813">
            <v>-2261247.88</v>
          </cell>
          <cell r="P4813">
            <v>-2172224.7000000002</v>
          </cell>
          <cell r="Q4813">
            <v>-1185491.67</v>
          </cell>
          <cell r="R4813">
            <v>-8765.61</v>
          </cell>
          <cell r="S4813">
            <v>-25703478.849999994</v>
          </cell>
          <cell r="T4813" t="str">
            <v>USD</v>
          </cell>
          <cell r="U4813" t="str">
            <v>ASSETS</v>
          </cell>
          <cell r="V4813" t="str">
            <v>CURRENT ASSETS</v>
          </cell>
        </row>
        <row r="4814">
          <cell r="C4814" t="str">
            <v>24   D5188240USD</v>
          </cell>
          <cell r="D4814" t="str">
            <v>CAIBO***</v>
          </cell>
          <cell r="E4814" t="str">
            <v>INVENTORY</v>
          </cell>
          <cell r="F4814" t="str">
            <v>Balance Sheet</v>
          </cell>
          <cell r="G4814">
            <v>-475652.05</v>
          </cell>
          <cell r="H4814">
            <v>-497635.71</v>
          </cell>
          <cell r="I4814">
            <v>-490628.73</v>
          </cell>
          <cell r="J4814">
            <v>-498970.84</v>
          </cell>
          <cell r="K4814">
            <v>-494700.32</v>
          </cell>
          <cell r="L4814">
            <v>-512178.64</v>
          </cell>
          <cell r="M4814">
            <v>-569697.71</v>
          </cell>
          <cell r="N4814">
            <v>-569605.11</v>
          </cell>
          <cell r="O4814">
            <v>-573263.99</v>
          </cell>
          <cell r="P4814">
            <v>-573736.73</v>
          </cell>
          <cell r="Q4814">
            <v>-588988.31999999995</v>
          </cell>
          <cell r="R4814">
            <v>-584289.85</v>
          </cell>
          <cell r="S4814">
            <v>-6429348</v>
          </cell>
          <cell r="T4814" t="str">
            <v>USD</v>
          </cell>
          <cell r="U4814" t="str">
            <v>ASSETS</v>
          </cell>
          <cell r="V4814" t="str">
            <v>CURRENT ASSETS</v>
          </cell>
        </row>
        <row r="4815">
          <cell r="C4815" t="str">
            <v>24   D5188240RSUSD</v>
          </cell>
          <cell r="D4815" t="str">
            <v>CAIBO***</v>
          </cell>
          <cell r="E4815" t="str">
            <v>INVENTORY</v>
          </cell>
          <cell r="F4815" t="str">
            <v>Balance Sheet</v>
          </cell>
          <cell r="G4815">
            <v>-2232.88</v>
          </cell>
          <cell r="H4815">
            <v>-2232.88</v>
          </cell>
          <cell r="I4815">
            <v>-2232.88</v>
          </cell>
          <cell r="J4815">
            <v>-2232.88</v>
          </cell>
          <cell r="K4815">
            <v>-2232.88</v>
          </cell>
          <cell r="L4815">
            <v>-2232.88</v>
          </cell>
          <cell r="M4815">
            <v>-2232.88</v>
          </cell>
          <cell r="N4815">
            <v>-2232.88</v>
          </cell>
          <cell r="O4815">
            <v>-2232.88</v>
          </cell>
          <cell r="P4815">
            <v>-2232.88</v>
          </cell>
          <cell r="Q4815">
            <v>-2232.88</v>
          </cell>
          <cell r="R4815">
            <v>-2232.88</v>
          </cell>
          <cell r="S4815">
            <v>-26794.560000000009</v>
          </cell>
          <cell r="T4815" t="str">
            <v>USD</v>
          </cell>
          <cell r="U4815" t="str">
            <v>ASSETS</v>
          </cell>
          <cell r="V4815" t="str">
            <v>CURRENT ASSETS</v>
          </cell>
        </row>
        <row r="4816">
          <cell r="C4816" t="str">
            <v>24   D5188310USD</v>
          </cell>
          <cell r="D4816" t="str">
            <v>CAIBO***</v>
          </cell>
          <cell r="E4816" t="str">
            <v>INVENTORY</v>
          </cell>
          <cell r="F4816" t="str">
            <v>Balance Sheet</v>
          </cell>
          <cell r="G4816">
            <v>-218855.53</v>
          </cell>
          <cell r="H4816">
            <v>-282104.21000000002</v>
          </cell>
          <cell r="I4816">
            <v>-281136.84999999998</v>
          </cell>
          <cell r="J4816">
            <v>-274350.24</v>
          </cell>
          <cell r="K4816">
            <v>-318411.34999999998</v>
          </cell>
          <cell r="L4816">
            <v>-392391.7</v>
          </cell>
          <cell r="M4816">
            <v>-522278.48</v>
          </cell>
          <cell r="N4816">
            <v>-535190.69999999995</v>
          </cell>
          <cell r="O4816">
            <v>-538234.55000000005</v>
          </cell>
          <cell r="P4816">
            <v>-555530.5</v>
          </cell>
          <cell r="Q4816">
            <v>-383207.7</v>
          </cell>
          <cell r="R4816">
            <v>-441272.25</v>
          </cell>
          <cell r="S4816">
            <v>-4742964.0600000005</v>
          </cell>
          <cell r="T4816" t="str">
            <v>USD</v>
          </cell>
          <cell r="U4816" t="str">
            <v>ASSETS</v>
          </cell>
          <cell r="V4816" t="str">
            <v>CURRENT ASSETS</v>
          </cell>
        </row>
        <row r="4817">
          <cell r="C4817" t="str">
            <v>24   D5188310RSUSD</v>
          </cell>
          <cell r="D4817" t="str">
            <v>CAIBO***</v>
          </cell>
          <cell r="E4817" t="str">
            <v>INVENTORY</v>
          </cell>
          <cell r="F4817" t="str">
            <v>Balance Sheet</v>
          </cell>
          <cell r="G4817">
            <v>73566.67</v>
          </cell>
          <cell r="H4817">
            <v>73566.67</v>
          </cell>
          <cell r="I4817">
            <v>73566.67</v>
          </cell>
          <cell r="J4817">
            <v>73566.67</v>
          </cell>
          <cell r="K4817">
            <v>73566.67</v>
          </cell>
          <cell r="L4817">
            <v>73566.67</v>
          </cell>
          <cell r="M4817">
            <v>73566.67</v>
          </cell>
          <cell r="N4817">
            <v>73566.67</v>
          </cell>
          <cell r="O4817">
            <v>73566.67</v>
          </cell>
          <cell r="P4817">
            <v>73566.67</v>
          </cell>
          <cell r="Q4817">
            <v>73566.67</v>
          </cell>
          <cell r="R4817">
            <v>73566.67</v>
          </cell>
          <cell r="S4817">
            <v>882800.04000000015</v>
          </cell>
          <cell r="T4817" t="str">
            <v>USD</v>
          </cell>
          <cell r="U4817" t="str">
            <v>ASSETS</v>
          </cell>
          <cell r="V4817" t="str">
            <v>CURRENT ASSETS</v>
          </cell>
        </row>
        <row r="4818">
          <cell r="C4818" t="str">
            <v>24   D5188314USD</v>
          </cell>
          <cell r="D4818" t="str">
            <v>CAIBO***</v>
          </cell>
          <cell r="E4818" t="str">
            <v>INVENTORY</v>
          </cell>
          <cell r="F4818" t="str">
            <v>Balance Sheet</v>
          </cell>
          <cell r="G4818">
            <v>-205422.71</v>
          </cell>
          <cell r="H4818">
            <v>-180187.83</v>
          </cell>
          <cell r="I4818">
            <v>-245121.02</v>
          </cell>
          <cell r="J4818">
            <v>-301007.17</v>
          </cell>
          <cell r="K4818">
            <v>-290286.51</v>
          </cell>
          <cell r="L4818">
            <v>-281450.63</v>
          </cell>
          <cell r="M4818">
            <v>21603.75</v>
          </cell>
          <cell r="N4818">
            <v>27297.81</v>
          </cell>
          <cell r="O4818">
            <v>12518.65</v>
          </cell>
          <cell r="P4818">
            <v>39533.19</v>
          </cell>
          <cell r="Q4818">
            <v>183996.83</v>
          </cell>
          <cell r="R4818">
            <v>235776.98</v>
          </cell>
          <cell r="S4818">
            <v>-982748.66000000015</v>
          </cell>
          <cell r="T4818" t="str">
            <v>USD</v>
          </cell>
          <cell r="U4818" t="str">
            <v>ASSETS</v>
          </cell>
          <cell r="V4818" t="str">
            <v>CURRENT ASSETS</v>
          </cell>
        </row>
        <row r="4819">
          <cell r="C4819" t="str">
            <v>24   D5188660USD</v>
          </cell>
          <cell r="D4819" t="str">
            <v>CAIBO***</v>
          </cell>
          <cell r="E4819" t="str">
            <v>INVENTORY</v>
          </cell>
          <cell r="F4819" t="str">
            <v>Balance Sheet</v>
          </cell>
          <cell r="G4819">
            <v>-861808.83</v>
          </cell>
          <cell r="H4819">
            <v>-872034.55</v>
          </cell>
          <cell r="I4819">
            <v>-916919.54</v>
          </cell>
          <cell r="J4819">
            <v>-925937.38</v>
          </cell>
          <cell r="K4819">
            <v>-942314.53</v>
          </cell>
          <cell r="L4819">
            <v>-963610.68</v>
          </cell>
          <cell r="M4819">
            <v>-978582.03</v>
          </cell>
          <cell r="N4819">
            <v>-979820.91</v>
          </cell>
          <cell r="O4819">
            <v>-980508.41</v>
          </cell>
          <cell r="P4819">
            <v>-988415.69</v>
          </cell>
          <cell r="Q4819">
            <v>-900609.47</v>
          </cell>
          <cell r="R4819">
            <v>-915929.81</v>
          </cell>
          <cell r="S4819">
            <v>-11226491.83</v>
          </cell>
          <cell r="T4819" t="str">
            <v>USD</v>
          </cell>
          <cell r="U4819" t="str">
            <v>ASSETS</v>
          </cell>
          <cell r="V4819" t="str">
            <v>CURRENT ASSETS</v>
          </cell>
        </row>
        <row r="4820">
          <cell r="C4820" t="str">
            <v>24   D5188664USD</v>
          </cell>
          <cell r="D4820" t="str">
            <v>CAIBO***</v>
          </cell>
          <cell r="E4820" t="str">
            <v>INVENTORY</v>
          </cell>
          <cell r="F4820" t="str">
            <v>Balance Sheet</v>
          </cell>
          <cell r="G4820">
            <v>-194529.4</v>
          </cell>
          <cell r="H4820">
            <v>-114497.31</v>
          </cell>
          <cell r="I4820">
            <v>-177245.44</v>
          </cell>
          <cell r="J4820">
            <v>-196405.02</v>
          </cell>
          <cell r="K4820">
            <v>-211296.13</v>
          </cell>
          <cell r="L4820">
            <v>-204290.1</v>
          </cell>
          <cell r="M4820">
            <v>-106835.46</v>
          </cell>
          <cell r="N4820">
            <v>-108420.37</v>
          </cell>
          <cell r="O4820">
            <v>-111309.33</v>
          </cell>
          <cell r="P4820">
            <v>-105876.26</v>
          </cell>
          <cell r="Q4820">
            <v>-78522.67</v>
          </cell>
          <cell r="R4820">
            <v>-62694.68</v>
          </cell>
          <cell r="S4820">
            <v>-1671922.17</v>
          </cell>
          <cell r="T4820" t="str">
            <v>USD</v>
          </cell>
          <cell r="U4820" t="str">
            <v>ASSETS</v>
          </cell>
          <cell r="V4820" t="str">
            <v>CURRENT ASSETS</v>
          </cell>
        </row>
        <row r="4821">
          <cell r="C4821" t="str">
            <v>24   D5188999RSUSD</v>
          </cell>
          <cell r="D4821" t="str">
            <v>CAIBHB**</v>
          </cell>
          <cell r="E4821" t="str">
            <v>INVENTORY</v>
          </cell>
          <cell r="F4821" t="str">
            <v>Balance Sheet</v>
          </cell>
          <cell r="G4821">
            <v>0</v>
          </cell>
          <cell r="H4821">
            <v>0</v>
          </cell>
          <cell r="I4821">
            <v>0</v>
          </cell>
          <cell r="J4821">
            <v>0</v>
          </cell>
          <cell r="K4821">
            <v>0</v>
          </cell>
          <cell r="L4821">
            <v>0</v>
          </cell>
          <cell r="M4821">
            <v>0</v>
          </cell>
          <cell r="N4821">
            <v>0</v>
          </cell>
          <cell r="O4821">
            <v>0</v>
          </cell>
          <cell r="P4821">
            <v>0</v>
          </cell>
          <cell r="Q4821">
            <v>0</v>
          </cell>
          <cell r="R4821">
            <v>0</v>
          </cell>
          <cell r="S4821">
            <v>0</v>
          </cell>
          <cell r="T4821" t="str">
            <v>USD</v>
          </cell>
          <cell r="U4821" t="str">
            <v>ASSETS</v>
          </cell>
          <cell r="V4821" t="str">
            <v>CURRENT ASSETS</v>
          </cell>
        </row>
        <row r="4822">
          <cell r="C4822" t="str">
            <v>24   F200211001USD</v>
          </cell>
          <cell r="D4822" t="str">
            <v>CBAAB***</v>
          </cell>
          <cell r="E4822" t="str">
            <v>LAND&amp;ME</v>
          </cell>
          <cell r="F4822" t="str">
            <v>Balance Sheet</v>
          </cell>
          <cell r="G4822">
            <v>1087972.06</v>
          </cell>
          <cell r="H4822">
            <v>1087972.06</v>
          </cell>
          <cell r="I4822">
            <v>1087972.06</v>
          </cell>
          <cell r="J4822">
            <v>1087972.06</v>
          </cell>
          <cell r="K4822">
            <v>1087972.06</v>
          </cell>
          <cell r="L4822">
            <v>1087972.06</v>
          </cell>
          <cell r="M4822">
            <v>1087972.06</v>
          </cell>
          <cell r="N4822">
            <v>1087972.06</v>
          </cell>
          <cell r="O4822">
            <v>1087972.06</v>
          </cell>
          <cell r="P4822">
            <v>1087972.06</v>
          </cell>
          <cell r="Q4822">
            <v>1087972.06</v>
          </cell>
          <cell r="R4822">
            <v>1087972.06</v>
          </cell>
          <cell r="S4822">
            <v>13055664.720000004</v>
          </cell>
          <cell r="T4822" t="str">
            <v>USD</v>
          </cell>
          <cell r="U4822" t="str">
            <v>ASSETS</v>
          </cell>
          <cell r="V4822" t="str">
            <v>OTHER ASSETS</v>
          </cell>
        </row>
        <row r="4823">
          <cell r="C4823" t="str">
            <v>24   F200211501USD</v>
          </cell>
          <cell r="D4823" t="str">
            <v>CBAAB***</v>
          </cell>
          <cell r="E4823" t="str">
            <v>LAND&amp;ME</v>
          </cell>
          <cell r="F4823" t="str">
            <v>Balance Sheet</v>
          </cell>
          <cell r="G4823">
            <v>4790705.1900000004</v>
          </cell>
          <cell r="H4823">
            <v>4790705.1900000004</v>
          </cell>
          <cell r="I4823">
            <v>4790705.1900000004</v>
          </cell>
          <cell r="J4823">
            <v>4790705.1900000004</v>
          </cell>
          <cell r="K4823">
            <v>4813790.72</v>
          </cell>
          <cell r="L4823">
            <v>4813790.72</v>
          </cell>
          <cell r="M4823">
            <v>4813790.72</v>
          </cell>
          <cell r="N4823">
            <v>4813790.72</v>
          </cell>
          <cell r="O4823">
            <v>4813790.72</v>
          </cell>
          <cell r="P4823">
            <v>4813790.72</v>
          </cell>
          <cell r="Q4823">
            <v>4813790.72</v>
          </cell>
          <cell r="R4823">
            <v>4813790.72</v>
          </cell>
          <cell r="S4823">
            <v>57673146.519999996</v>
          </cell>
          <cell r="T4823" t="str">
            <v>USD</v>
          </cell>
          <cell r="U4823" t="str">
            <v>ASSETS</v>
          </cell>
          <cell r="V4823" t="str">
            <v>OTHER ASSETS</v>
          </cell>
        </row>
        <row r="4824">
          <cell r="C4824" t="str">
            <v>24   F200211502USD</v>
          </cell>
          <cell r="D4824" t="str">
            <v>CBAAB***</v>
          </cell>
          <cell r="E4824" t="str">
            <v>LAND&amp;ME</v>
          </cell>
          <cell r="F4824" t="str">
            <v>Balance Sheet</v>
          </cell>
          <cell r="G4824">
            <v>23085.53</v>
          </cell>
          <cell r="H4824">
            <v>23085.53</v>
          </cell>
          <cell r="I4824">
            <v>23085.53</v>
          </cell>
          <cell r="J4824">
            <v>23085.53</v>
          </cell>
          <cell r="K4824">
            <v>0</v>
          </cell>
          <cell r="L4824">
            <v>0</v>
          </cell>
          <cell r="M4824">
            <v>0</v>
          </cell>
          <cell r="N4824">
            <v>0</v>
          </cell>
          <cell r="O4824">
            <v>0</v>
          </cell>
          <cell r="P4824">
            <v>0</v>
          </cell>
          <cell r="Q4824">
            <v>0</v>
          </cell>
          <cell r="R4824">
            <v>0</v>
          </cell>
          <cell r="S4824">
            <v>92342.12</v>
          </cell>
          <cell r="T4824" t="str">
            <v>USD</v>
          </cell>
          <cell r="U4824" t="str">
            <v>ASSETS</v>
          </cell>
          <cell r="V4824" t="str">
            <v>OTHER ASSETS</v>
          </cell>
        </row>
        <row r="4825">
          <cell r="C4825" t="str">
            <v>24   F200212201USD</v>
          </cell>
          <cell r="D4825" t="str">
            <v>CBAAA***</v>
          </cell>
          <cell r="E4825" t="str">
            <v>LAND&amp;ME</v>
          </cell>
          <cell r="F4825" t="str">
            <v>Balance Sheet</v>
          </cell>
          <cell r="G4825">
            <v>1754643.96</v>
          </cell>
          <cell r="H4825">
            <v>1754643.96</v>
          </cell>
          <cell r="I4825">
            <v>1748962.93</v>
          </cell>
          <cell r="J4825">
            <v>1748962.93</v>
          </cell>
          <cell r="K4825">
            <v>1855715.12</v>
          </cell>
          <cell r="L4825">
            <v>1853711.28</v>
          </cell>
          <cell r="M4825">
            <v>1853711.28</v>
          </cell>
          <cell r="N4825">
            <v>1853711.28</v>
          </cell>
          <cell r="O4825">
            <v>1853711.28</v>
          </cell>
          <cell r="P4825">
            <v>1853711.28</v>
          </cell>
          <cell r="Q4825">
            <v>1853711.28</v>
          </cell>
          <cell r="R4825">
            <v>1853711.28</v>
          </cell>
          <cell r="S4825">
            <v>21838907.859999999</v>
          </cell>
          <cell r="T4825" t="str">
            <v>USD</v>
          </cell>
          <cell r="U4825" t="str">
            <v>ASSETS</v>
          </cell>
          <cell r="V4825" t="str">
            <v>OTHER ASSETS</v>
          </cell>
        </row>
        <row r="4826">
          <cell r="C4826" t="str">
            <v>24   F200212202USD</v>
          </cell>
          <cell r="D4826" t="str">
            <v>CBAAA***</v>
          </cell>
          <cell r="E4826" t="str">
            <v>LAND&amp;ME</v>
          </cell>
          <cell r="F4826" t="str">
            <v>Balance Sheet</v>
          </cell>
          <cell r="G4826">
            <v>324428.7</v>
          </cell>
          <cell r="H4826">
            <v>324428.7</v>
          </cell>
          <cell r="I4826">
            <v>324428.7</v>
          </cell>
          <cell r="J4826">
            <v>346016.1</v>
          </cell>
          <cell r="K4826">
            <v>239263.91</v>
          </cell>
          <cell r="L4826">
            <v>239263.91</v>
          </cell>
          <cell r="M4826">
            <v>239263.91</v>
          </cell>
          <cell r="N4826">
            <v>239263.91</v>
          </cell>
          <cell r="O4826">
            <v>239263.91</v>
          </cell>
          <cell r="P4826">
            <v>377991.34</v>
          </cell>
          <cell r="Q4826">
            <v>414120.88</v>
          </cell>
          <cell r="R4826">
            <v>450797.35</v>
          </cell>
          <cell r="S4826">
            <v>3758531.32</v>
          </cell>
          <cell r="T4826" t="str">
            <v>USD</v>
          </cell>
          <cell r="U4826" t="str">
            <v>ASSETS</v>
          </cell>
          <cell r="V4826" t="str">
            <v>OTHER ASSETS</v>
          </cell>
        </row>
        <row r="4827">
          <cell r="C4827" t="str">
            <v>24   F200215001USD</v>
          </cell>
          <cell r="D4827" t="str">
            <v>CBAAA***</v>
          </cell>
          <cell r="E4827" t="str">
            <v>LAND&amp;ME</v>
          </cell>
          <cell r="F4827" t="str">
            <v>Balance Sheet</v>
          </cell>
          <cell r="G4827">
            <v>644011.05000000005</v>
          </cell>
          <cell r="H4827">
            <v>644011.05000000005</v>
          </cell>
          <cell r="I4827">
            <v>637589.31000000006</v>
          </cell>
          <cell r="J4827">
            <v>637589.31000000006</v>
          </cell>
          <cell r="K4827">
            <v>688943.01</v>
          </cell>
          <cell r="L4827">
            <v>665682.35</v>
          </cell>
          <cell r="M4827">
            <v>661007.9</v>
          </cell>
          <cell r="N4827">
            <v>661007.9</v>
          </cell>
          <cell r="O4827">
            <v>660077.78</v>
          </cell>
          <cell r="P4827">
            <v>660077.78</v>
          </cell>
          <cell r="Q4827">
            <v>666042.73</v>
          </cell>
          <cell r="R4827">
            <v>666042.73</v>
          </cell>
          <cell r="S4827">
            <v>7892082.9000000022</v>
          </cell>
          <cell r="T4827" t="str">
            <v>USD</v>
          </cell>
          <cell r="U4827" t="str">
            <v>ASSETS</v>
          </cell>
          <cell r="V4827" t="str">
            <v>OTHER ASSETS</v>
          </cell>
        </row>
        <row r="4828">
          <cell r="C4828" t="str">
            <v>24   F200215002USD</v>
          </cell>
          <cell r="D4828" t="str">
            <v>CBAAA***</v>
          </cell>
          <cell r="E4828" t="str">
            <v>LAND&amp;ME</v>
          </cell>
          <cell r="F4828" t="str">
            <v>Balance Sheet</v>
          </cell>
          <cell r="G4828">
            <v>64550.68</v>
          </cell>
          <cell r="H4828">
            <v>64550.68</v>
          </cell>
          <cell r="I4828">
            <v>64550.68</v>
          </cell>
          <cell r="J4828">
            <v>64550.68</v>
          </cell>
          <cell r="K4828">
            <v>13196.98</v>
          </cell>
          <cell r="L4828">
            <v>13196.98</v>
          </cell>
          <cell r="M4828">
            <v>13196.98</v>
          </cell>
          <cell r="N4828">
            <v>13196.98</v>
          </cell>
          <cell r="O4828">
            <v>13196.98</v>
          </cell>
          <cell r="P4828">
            <v>13196.98</v>
          </cell>
          <cell r="Q4828">
            <v>13196.98</v>
          </cell>
          <cell r="R4828">
            <v>13196.98</v>
          </cell>
          <cell r="S4828">
            <v>363778.55999999988</v>
          </cell>
          <cell r="T4828" t="str">
            <v>USD</v>
          </cell>
          <cell r="U4828" t="str">
            <v>ASSETS</v>
          </cell>
          <cell r="V4828" t="str">
            <v>OTHER ASSETS</v>
          </cell>
        </row>
        <row r="4829">
          <cell r="C4829" t="str">
            <v>24   F200216001USD</v>
          </cell>
          <cell r="D4829" t="str">
            <v>CBAAE***</v>
          </cell>
          <cell r="E4829" t="str">
            <v>LAND&amp;ME</v>
          </cell>
          <cell r="F4829" t="str">
            <v>Balance Sheet</v>
          </cell>
          <cell r="G4829">
            <v>57371.94</v>
          </cell>
          <cell r="H4829">
            <v>57371.94</v>
          </cell>
          <cell r="I4829">
            <v>57371.94</v>
          </cell>
          <cell r="J4829">
            <v>57371.94</v>
          </cell>
          <cell r="K4829">
            <v>57371.94</v>
          </cell>
          <cell r="L4829">
            <v>57371.94</v>
          </cell>
          <cell r="M4829">
            <v>57371.94</v>
          </cell>
          <cell r="N4829">
            <v>57371.94</v>
          </cell>
          <cell r="O4829">
            <v>57371.94</v>
          </cell>
          <cell r="P4829">
            <v>57371.94</v>
          </cell>
          <cell r="Q4829">
            <v>94092.24</v>
          </cell>
          <cell r="R4829">
            <v>94092.24</v>
          </cell>
          <cell r="S4829">
            <v>761903.88</v>
          </cell>
          <cell r="T4829" t="str">
            <v>USD</v>
          </cell>
          <cell r="U4829" t="str">
            <v>ASSETS</v>
          </cell>
          <cell r="V4829" t="str">
            <v>OTHER ASSETS</v>
          </cell>
        </row>
        <row r="4830">
          <cell r="C4830" t="str">
            <v>24   F200216501USD</v>
          </cell>
          <cell r="D4830" t="str">
            <v>CBAAA***</v>
          </cell>
          <cell r="E4830" t="str">
            <v>LAND&amp;ME</v>
          </cell>
          <cell r="F4830" t="str">
            <v>Balance Sheet</v>
          </cell>
          <cell r="G4830">
            <v>1134848.52</v>
          </cell>
          <cell r="H4830">
            <v>1134848.52</v>
          </cell>
          <cell r="I4830">
            <v>1097508.3600000001</v>
          </cell>
          <cell r="J4830">
            <v>1097508.3600000001</v>
          </cell>
          <cell r="K4830">
            <v>1364952.05</v>
          </cell>
          <cell r="L4830">
            <v>1364952.05</v>
          </cell>
          <cell r="M4830">
            <v>1285710.3500000001</v>
          </cell>
          <cell r="N4830">
            <v>1285710.3500000001</v>
          </cell>
          <cell r="O4830">
            <v>1285710.3500000001</v>
          </cell>
          <cell r="P4830">
            <v>1285710.3500000001</v>
          </cell>
          <cell r="Q4830">
            <v>1423345.69</v>
          </cell>
          <cell r="R4830">
            <v>1423345.69</v>
          </cell>
          <cell r="S4830">
            <v>15184150.639999999</v>
          </cell>
          <cell r="T4830" t="str">
            <v>USD</v>
          </cell>
          <cell r="U4830" t="str">
            <v>ASSETS</v>
          </cell>
          <cell r="V4830" t="str">
            <v>OTHER ASSETS</v>
          </cell>
        </row>
        <row r="4831">
          <cell r="C4831" t="str">
            <v>24   F200216502USD</v>
          </cell>
          <cell r="D4831" t="str">
            <v>CBAAA***</v>
          </cell>
          <cell r="E4831" t="str">
            <v>LAND&amp;ME</v>
          </cell>
          <cell r="F4831" t="str">
            <v>Balance Sheet</v>
          </cell>
          <cell r="G4831">
            <v>268228.11</v>
          </cell>
          <cell r="H4831">
            <v>268228.11</v>
          </cell>
          <cell r="I4831">
            <v>268228.11</v>
          </cell>
          <cell r="J4831">
            <v>268228.11</v>
          </cell>
          <cell r="K4831">
            <v>784.42</v>
          </cell>
          <cell r="L4831">
            <v>784.42</v>
          </cell>
          <cell r="M4831">
            <v>784.42</v>
          </cell>
          <cell r="N4831">
            <v>784.42</v>
          </cell>
          <cell r="O4831">
            <v>784.42</v>
          </cell>
          <cell r="P4831">
            <v>784.42</v>
          </cell>
          <cell r="Q4831">
            <v>784.42</v>
          </cell>
          <cell r="R4831">
            <v>43787.18</v>
          </cell>
          <cell r="S4831">
            <v>1122190.5599999994</v>
          </cell>
          <cell r="T4831" t="str">
            <v>USD</v>
          </cell>
          <cell r="U4831" t="str">
            <v>ASSETS</v>
          </cell>
          <cell r="V4831" t="str">
            <v>OTHER ASSETS</v>
          </cell>
        </row>
        <row r="4832">
          <cell r="C4832" t="str">
            <v>24   F200218001USD</v>
          </cell>
          <cell r="D4832" t="str">
            <v>CBAAA***</v>
          </cell>
          <cell r="E4832" t="str">
            <v>LAND&amp;ME</v>
          </cell>
          <cell r="F4832" t="str">
            <v>Balance Sheet</v>
          </cell>
          <cell r="G4832">
            <v>72173.31</v>
          </cell>
          <cell r="H4832">
            <v>72173.31</v>
          </cell>
          <cell r="I4832">
            <v>72173.31</v>
          </cell>
          <cell r="J4832">
            <v>72173.31</v>
          </cell>
          <cell r="K4832">
            <v>72173.31</v>
          </cell>
          <cell r="L4832">
            <v>72173.31</v>
          </cell>
          <cell r="M4832">
            <v>72173.31</v>
          </cell>
          <cell r="N4832">
            <v>72173.31</v>
          </cell>
          <cell r="O4832">
            <v>72173.31</v>
          </cell>
          <cell r="P4832">
            <v>72173.31</v>
          </cell>
          <cell r="Q4832">
            <v>72173.31</v>
          </cell>
          <cell r="R4832">
            <v>72173.31</v>
          </cell>
          <cell r="S4832">
            <v>866079.7200000002</v>
          </cell>
          <cell r="T4832" t="str">
            <v>USD</v>
          </cell>
          <cell r="U4832" t="str">
            <v>ASSETS</v>
          </cell>
          <cell r="V4832" t="str">
            <v>OTHER ASSETS</v>
          </cell>
        </row>
        <row r="4833">
          <cell r="C4833" t="str">
            <v>24   F200222301USD</v>
          </cell>
          <cell r="D4833" t="str">
            <v>CBAAA***</v>
          </cell>
          <cell r="E4833" t="str">
            <v>LAND&amp;ME</v>
          </cell>
          <cell r="F4833" t="str">
            <v>Balance Sheet</v>
          </cell>
          <cell r="G4833">
            <v>3995.35</v>
          </cell>
          <cell r="H4833">
            <v>3995.35</v>
          </cell>
          <cell r="I4833">
            <v>3995.35</v>
          </cell>
          <cell r="J4833">
            <v>3995.35</v>
          </cell>
          <cell r="K4833">
            <v>3995.35</v>
          </cell>
          <cell r="L4833">
            <v>3995.35</v>
          </cell>
          <cell r="M4833">
            <v>3995.35</v>
          </cell>
          <cell r="N4833">
            <v>3995.35</v>
          </cell>
          <cell r="O4833">
            <v>3995.35</v>
          </cell>
          <cell r="P4833">
            <v>3995.35</v>
          </cell>
          <cell r="Q4833">
            <v>3995.35</v>
          </cell>
          <cell r="R4833">
            <v>3995.35</v>
          </cell>
          <cell r="S4833">
            <v>47944.19999999999</v>
          </cell>
          <cell r="T4833" t="str">
            <v>USD</v>
          </cell>
          <cell r="U4833" t="str">
            <v>ASSETS</v>
          </cell>
          <cell r="V4833" t="str">
            <v>OTHER ASSETS</v>
          </cell>
        </row>
        <row r="4834">
          <cell r="C4834" t="str">
            <v>24   F200224001USD</v>
          </cell>
          <cell r="D4834" t="str">
            <v>CBAAA***</v>
          </cell>
          <cell r="E4834" t="str">
            <v>LAND&amp;ME</v>
          </cell>
          <cell r="F4834" t="str">
            <v>Balance Sheet</v>
          </cell>
          <cell r="G4834">
            <v>43256.86</v>
          </cell>
          <cell r="H4834">
            <v>43256.86</v>
          </cell>
          <cell r="I4834">
            <v>43256.86</v>
          </cell>
          <cell r="J4834">
            <v>43256.86</v>
          </cell>
          <cell r="K4834">
            <v>43256.86</v>
          </cell>
          <cell r="L4834">
            <v>43256.86</v>
          </cell>
          <cell r="M4834">
            <v>43256.86</v>
          </cell>
          <cell r="N4834">
            <v>43256.86</v>
          </cell>
          <cell r="O4834">
            <v>43256.86</v>
          </cell>
          <cell r="P4834">
            <v>43256.86</v>
          </cell>
          <cell r="Q4834">
            <v>43256.86</v>
          </cell>
          <cell r="R4834">
            <v>43256.86</v>
          </cell>
          <cell r="S4834">
            <v>519082.31999999989</v>
          </cell>
          <cell r="T4834" t="str">
            <v>USD</v>
          </cell>
          <cell r="U4834" t="str">
            <v>ASSETS</v>
          </cell>
          <cell r="V4834" t="str">
            <v>OTHER ASSETS</v>
          </cell>
        </row>
        <row r="4835">
          <cell r="C4835" t="str">
            <v>24   F200225501USD</v>
          </cell>
          <cell r="D4835" t="str">
            <v>CBAAA***</v>
          </cell>
          <cell r="E4835" t="str">
            <v>LAND&amp;ME</v>
          </cell>
          <cell r="F4835" t="str">
            <v>Balance Sheet</v>
          </cell>
          <cell r="G4835">
            <v>639175.16</v>
          </cell>
          <cell r="H4835">
            <v>639175.16</v>
          </cell>
          <cell r="I4835">
            <v>639175.16</v>
          </cell>
          <cell r="J4835">
            <v>639175.16</v>
          </cell>
          <cell r="K4835">
            <v>740294.92</v>
          </cell>
          <cell r="L4835">
            <v>740294.92</v>
          </cell>
          <cell r="M4835">
            <v>740294.92</v>
          </cell>
          <cell r="N4835">
            <v>740294.92</v>
          </cell>
          <cell r="O4835">
            <v>740294.92</v>
          </cell>
          <cell r="P4835">
            <v>740294.92</v>
          </cell>
          <cell r="Q4835">
            <v>765078.25</v>
          </cell>
          <cell r="R4835">
            <v>765078.25</v>
          </cell>
          <cell r="S4835">
            <v>8528626.6600000001</v>
          </cell>
          <cell r="T4835" t="str">
            <v>USD</v>
          </cell>
          <cell r="U4835" t="str">
            <v>ASSETS</v>
          </cell>
          <cell r="V4835" t="str">
            <v>OTHER ASSETS</v>
          </cell>
        </row>
        <row r="4836">
          <cell r="C4836" t="str">
            <v>24   F200225502USD</v>
          </cell>
          <cell r="D4836" t="str">
            <v>CBAAA***</v>
          </cell>
          <cell r="E4836" t="str">
            <v>LAND&amp;ME</v>
          </cell>
          <cell r="F4836" t="str">
            <v>Balance Sheet</v>
          </cell>
          <cell r="G4836">
            <v>177957.98</v>
          </cell>
          <cell r="H4836">
            <v>177957.98</v>
          </cell>
          <cell r="I4836">
            <v>177957.98</v>
          </cell>
          <cell r="J4836">
            <v>177957.98</v>
          </cell>
          <cell r="K4836">
            <v>76838.22</v>
          </cell>
          <cell r="L4836">
            <v>76838.22</v>
          </cell>
          <cell r="M4836">
            <v>76838.22</v>
          </cell>
          <cell r="N4836">
            <v>76838.22</v>
          </cell>
          <cell r="O4836">
            <v>76838.22</v>
          </cell>
          <cell r="P4836">
            <v>76838.22</v>
          </cell>
          <cell r="Q4836">
            <v>76838.22</v>
          </cell>
          <cell r="R4836">
            <v>76838.22</v>
          </cell>
          <cell r="S4836">
            <v>1326537.68</v>
          </cell>
          <cell r="T4836" t="str">
            <v>USD</v>
          </cell>
          <cell r="U4836" t="str">
            <v>ASSETS</v>
          </cell>
          <cell r="V4836" t="str">
            <v>OTHER ASSETS</v>
          </cell>
        </row>
        <row r="4837">
          <cell r="C4837" t="str">
            <v>24   F3002110USD</v>
          </cell>
          <cell r="D4837" t="str">
            <v>CBABB***</v>
          </cell>
          <cell r="E4837" t="str">
            <v>LAND&amp;ME</v>
          </cell>
          <cell r="F4837" t="str">
            <v>Balance Sheet</v>
          </cell>
          <cell r="G4837">
            <v>-1835131.66</v>
          </cell>
          <cell r="H4837">
            <v>-1847353.81</v>
          </cell>
          <cell r="I4837">
            <v>-1859575.96</v>
          </cell>
          <cell r="J4837">
            <v>-1871798.11</v>
          </cell>
          <cell r="K4837">
            <v>-1884020.26</v>
          </cell>
          <cell r="L4837">
            <v>-1896242.41</v>
          </cell>
          <cell r="M4837">
            <v>-1908464.56</v>
          </cell>
          <cell r="N4837">
            <v>-1920686.71</v>
          </cell>
          <cell r="O4837">
            <v>-1932908.86</v>
          </cell>
          <cell r="P4837">
            <v>-1945131.01</v>
          </cell>
          <cell r="Q4837">
            <v>-1957353.16</v>
          </cell>
          <cell r="R4837">
            <v>-1969575.31</v>
          </cell>
          <cell r="S4837">
            <v>-22828241.82</v>
          </cell>
          <cell r="T4837" t="str">
            <v>USD</v>
          </cell>
          <cell r="U4837" t="str">
            <v>ASSETS</v>
          </cell>
          <cell r="V4837" t="str">
            <v>OTHER ASSETS</v>
          </cell>
        </row>
        <row r="4838">
          <cell r="C4838" t="str">
            <v>24   F3002122USD</v>
          </cell>
          <cell r="D4838" t="str">
            <v>CBABA***</v>
          </cell>
          <cell r="E4838" t="str">
            <v>LAND&amp;ME</v>
          </cell>
          <cell r="F4838" t="str">
            <v>Balance Sheet</v>
          </cell>
          <cell r="G4838">
            <v>-1729171.11</v>
          </cell>
          <cell r="H4838">
            <v>-1733118.62</v>
          </cell>
          <cell r="I4838">
            <v>-1731371.73</v>
          </cell>
          <cell r="J4838">
            <v>-1735485.27</v>
          </cell>
          <cell r="K4838">
            <v>-1739378.31</v>
          </cell>
          <cell r="L4838">
            <v>-1741260.91</v>
          </cell>
          <cell r="M4838">
            <v>-1745147.21</v>
          </cell>
          <cell r="N4838">
            <v>-1749033.51</v>
          </cell>
          <cell r="O4838">
            <v>-1752919.42</v>
          </cell>
          <cell r="P4838">
            <v>-1760730.44</v>
          </cell>
          <cell r="Q4838">
            <v>-1767789.72</v>
          </cell>
          <cell r="R4838">
            <v>-1773321.83</v>
          </cell>
          <cell r="S4838">
            <v>-20958728.079999998</v>
          </cell>
          <cell r="T4838" t="str">
            <v>USD</v>
          </cell>
          <cell r="U4838" t="str">
            <v>ASSETS</v>
          </cell>
          <cell r="V4838" t="str">
            <v>OTHER ASSETS</v>
          </cell>
        </row>
        <row r="4839">
          <cell r="C4839" t="str">
            <v>24   F3002150USD</v>
          </cell>
          <cell r="D4839" t="str">
            <v>CBABA***</v>
          </cell>
          <cell r="E4839" t="str">
            <v>LAND&amp;ME</v>
          </cell>
          <cell r="F4839" t="str">
            <v>Balance Sheet</v>
          </cell>
          <cell r="G4839">
            <v>-542724.57999999996</v>
          </cell>
          <cell r="H4839">
            <v>-544913.07999999996</v>
          </cell>
          <cell r="I4839">
            <v>-540662.16</v>
          </cell>
          <cell r="J4839">
            <v>-542801.07999999996</v>
          </cell>
          <cell r="K4839">
            <v>-544939.69999999995</v>
          </cell>
          <cell r="L4839">
            <v>-547078.31999999995</v>
          </cell>
          <cell r="M4839">
            <v>-521281.39</v>
          </cell>
          <cell r="N4839">
            <v>-523415.61</v>
          </cell>
          <cell r="O4839">
            <v>-524646.27</v>
          </cell>
          <cell r="P4839">
            <v>-526740.24</v>
          </cell>
          <cell r="Q4839">
            <v>-533259.24</v>
          </cell>
          <cell r="R4839">
            <v>-535414.42000000004</v>
          </cell>
          <cell r="S4839">
            <v>-6427876.0899999999</v>
          </cell>
          <cell r="T4839" t="str">
            <v>USD</v>
          </cell>
          <cell r="U4839" t="str">
            <v>ASSETS</v>
          </cell>
          <cell r="V4839" t="str">
            <v>OTHER ASSETS</v>
          </cell>
        </row>
        <row r="4840">
          <cell r="C4840" t="str">
            <v>24   F3002160USD</v>
          </cell>
          <cell r="D4840" t="str">
            <v>CBABE***</v>
          </cell>
          <cell r="E4840" t="str">
            <v>LAND&amp;ME</v>
          </cell>
          <cell r="F4840" t="str">
            <v>Balance Sheet</v>
          </cell>
          <cell r="G4840">
            <v>-54408.02</v>
          </cell>
          <cell r="H4840">
            <v>-54408.02</v>
          </cell>
          <cell r="I4840">
            <v>-54408.02</v>
          </cell>
          <cell r="J4840">
            <v>-54408.02</v>
          </cell>
          <cell r="K4840">
            <v>-54408.02</v>
          </cell>
          <cell r="L4840">
            <v>-54408.02</v>
          </cell>
          <cell r="M4840">
            <v>-54408.02</v>
          </cell>
          <cell r="N4840">
            <v>-54408.02</v>
          </cell>
          <cell r="O4840">
            <v>-54408.02</v>
          </cell>
          <cell r="P4840">
            <v>-54408.02</v>
          </cell>
          <cell r="Q4840">
            <v>-91128.320000000007</v>
          </cell>
          <cell r="R4840">
            <v>-91128.320000000007</v>
          </cell>
          <cell r="S4840">
            <v>-726336.84000000008</v>
          </cell>
          <cell r="T4840" t="str">
            <v>USD</v>
          </cell>
          <cell r="U4840" t="str">
            <v>ASSETS</v>
          </cell>
          <cell r="V4840" t="str">
            <v>OTHER ASSETS</v>
          </cell>
        </row>
        <row r="4841">
          <cell r="C4841" t="str">
            <v>24   F3002165USD</v>
          </cell>
          <cell r="D4841" t="str">
            <v>CBABA***</v>
          </cell>
          <cell r="E4841" t="str">
            <v>LAND&amp;ME</v>
          </cell>
          <cell r="F4841" t="str">
            <v>Balance Sheet</v>
          </cell>
          <cell r="G4841">
            <v>-1093850.73</v>
          </cell>
          <cell r="H4841">
            <v>-1108844.18</v>
          </cell>
          <cell r="I4841">
            <v>-1088209.3500000001</v>
          </cell>
          <cell r="J4841">
            <v>-1102853.3500000001</v>
          </cell>
          <cell r="K4841">
            <v>-1117497.3500000001</v>
          </cell>
          <cell r="L4841">
            <v>-1108880.69</v>
          </cell>
          <cell r="M4841">
            <v>-1071455.6000000001</v>
          </cell>
          <cell r="N4841">
            <v>-1084044.47</v>
          </cell>
          <cell r="O4841">
            <v>-1096130.8400000001</v>
          </cell>
          <cell r="P4841">
            <v>-1107388.53</v>
          </cell>
          <cell r="Q4841">
            <v>-1244240.83</v>
          </cell>
          <cell r="R4841">
            <v>-1255931.7</v>
          </cell>
          <cell r="S4841">
            <v>-13479327.619999999</v>
          </cell>
          <cell r="T4841" t="str">
            <v>USD</v>
          </cell>
          <cell r="U4841" t="str">
            <v>ASSETS</v>
          </cell>
          <cell r="V4841" t="str">
            <v>OTHER ASSETS</v>
          </cell>
        </row>
        <row r="4842">
          <cell r="C4842" t="str">
            <v>24   F3002180USD</v>
          </cell>
          <cell r="D4842" t="str">
            <v>CBABA***</v>
          </cell>
          <cell r="E4842" t="str">
            <v>LAND&amp;ME</v>
          </cell>
          <cell r="F4842" t="str">
            <v>Balance Sheet</v>
          </cell>
          <cell r="G4842">
            <v>-72173.31</v>
          </cell>
          <cell r="H4842">
            <v>-72173.31</v>
          </cell>
          <cell r="I4842">
            <v>-72173.31</v>
          </cell>
          <cell r="J4842">
            <v>-72173.31</v>
          </cell>
          <cell r="K4842">
            <v>-72173.31</v>
          </cell>
          <cell r="L4842">
            <v>-72173.31</v>
          </cell>
          <cell r="M4842">
            <v>-72173.31</v>
          </cell>
          <cell r="N4842">
            <v>-72173.31</v>
          </cell>
          <cell r="O4842">
            <v>-72173.31</v>
          </cell>
          <cell r="P4842">
            <v>-72173.31</v>
          </cell>
          <cell r="Q4842">
            <v>-72173.31</v>
          </cell>
          <cell r="R4842">
            <v>-72173.31</v>
          </cell>
          <cell r="S4842">
            <v>-866079.7200000002</v>
          </cell>
          <cell r="T4842" t="str">
            <v>USD</v>
          </cell>
          <cell r="U4842" t="str">
            <v>ASSETS</v>
          </cell>
          <cell r="V4842" t="str">
            <v>OTHER ASSETS</v>
          </cell>
        </row>
        <row r="4843">
          <cell r="C4843" t="str">
            <v>24   F3002223USD</v>
          </cell>
          <cell r="D4843" t="str">
            <v>CBABA***</v>
          </cell>
          <cell r="E4843" t="str">
            <v>LAND&amp;ME</v>
          </cell>
          <cell r="F4843" t="str">
            <v>Balance Sheet</v>
          </cell>
          <cell r="G4843">
            <v>-3995.65</v>
          </cell>
          <cell r="H4843">
            <v>-3995.65</v>
          </cell>
          <cell r="I4843">
            <v>-3995.65</v>
          </cell>
          <cell r="J4843">
            <v>-3995.65</v>
          </cell>
          <cell r="K4843">
            <v>-3995.65</v>
          </cell>
          <cell r="L4843">
            <v>-3995.65</v>
          </cell>
          <cell r="M4843">
            <v>-3995.65</v>
          </cell>
          <cell r="N4843">
            <v>-3995.65</v>
          </cell>
          <cell r="O4843">
            <v>-3995.65</v>
          </cell>
          <cell r="P4843">
            <v>-3995.65</v>
          </cell>
          <cell r="Q4843">
            <v>-3995.65</v>
          </cell>
          <cell r="R4843">
            <v>-3995.65</v>
          </cell>
          <cell r="S4843">
            <v>-47947.80000000001</v>
          </cell>
          <cell r="T4843" t="str">
            <v>USD</v>
          </cell>
          <cell r="U4843" t="str">
            <v>ASSETS</v>
          </cell>
          <cell r="V4843" t="str">
            <v>OTHER ASSETS</v>
          </cell>
        </row>
        <row r="4844">
          <cell r="C4844" t="str">
            <v>24   F3002240USD</v>
          </cell>
          <cell r="D4844" t="str">
            <v>CBABA***</v>
          </cell>
          <cell r="E4844" t="str">
            <v>LAND&amp;ME</v>
          </cell>
          <cell r="F4844" t="str">
            <v>Balance Sheet</v>
          </cell>
          <cell r="G4844">
            <v>-43256.480000000003</v>
          </cell>
          <cell r="H4844">
            <v>-43256.480000000003</v>
          </cell>
          <cell r="I4844">
            <v>-43256.480000000003</v>
          </cell>
          <cell r="J4844">
            <v>-43256.480000000003</v>
          </cell>
          <cell r="K4844">
            <v>-43256.480000000003</v>
          </cell>
          <cell r="L4844">
            <v>-43256.480000000003</v>
          </cell>
          <cell r="M4844">
            <v>-43256.480000000003</v>
          </cell>
          <cell r="N4844">
            <v>-43256.480000000003</v>
          </cell>
          <cell r="O4844">
            <v>-43256.480000000003</v>
          </cell>
          <cell r="P4844">
            <v>-43256.480000000003</v>
          </cell>
          <cell r="Q4844">
            <v>-43256.480000000003</v>
          </cell>
          <cell r="R4844">
            <v>-43256.480000000003</v>
          </cell>
          <cell r="S4844">
            <v>-519077.75999999995</v>
          </cell>
          <cell r="T4844" t="str">
            <v>USD</v>
          </cell>
          <cell r="U4844" t="str">
            <v>ASSETS</v>
          </cell>
          <cell r="V4844" t="str">
            <v>OTHER ASSETS</v>
          </cell>
        </row>
        <row r="4845">
          <cell r="C4845" t="str">
            <v>24   F3002241USD</v>
          </cell>
          <cell r="D4845" t="str">
            <v>CBABA***</v>
          </cell>
          <cell r="E4845" t="str">
            <v>LAND&amp;ME</v>
          </cell>
          <cell r="F4845" t="str">
            <v>Balance Sheet</v>
          </cell>
          <cell r="G4845">
            <v>-0.01</v>
          </cell>
          <cell r="H4845">
            <v>-0.01</v>
          </cell>
          <cell r="I4845">
            <v>-0.01</v>
          </cell>
          <cell r="J4845">
            <v>-0.01</v>
          </cell>
          <cell r="K4845">
            <v>-0.01</v>
          </cell>
          <cell r="L4845">
            <v>-0.01</v>
          </cell>
          <cell r="M4845">
            <v>-0.01</v>
          </cell>
          <cell r="N4845">
            <v>-0.01</v>
          </cell>
          <cell r="O4845">
            <v>-0.01</v>
          </cell>
          <cell r="P4845">
            <v>-0.01</v>
          </cell>
          <cell r="Q4845">
            <v>-0.01</v>
          </cell>
          <cell r="R4845">
            <v>-0.01</v>
          </cell>
          <cell r="S4845">
            <v>-0.11999999999999998</v>
          </cell>
          <cell r="T4845" t="str">
            <v>USD</v>
          </cell>
          <cell r="U4845" t="str">
            <v>ASSETS</v>
          </cell>
          <cell r="V4845" t="str">
            <v>OTHER ASSETS</v>
          </cell>
        </row>
        <row r="4846">
          <cell r="C4846" t="str">
            <v>24   F3002255USD</v>
          </cell>
          <cell r="D4846" t="str">
            <v>CBABA***</v>
          </cell>
          <cell r="E4846" t="str">
            <v>LAND&amp;ME</v>
          </cell>
          <cell r="F4846" t="str">
            <v>Balance Sheet</v>
          </cell>
          <cell r="G4846">
            <v>-625083.28</v>
          </cell>
          <cell r="H4846">
            <v>-628239.17000000004</v>
          </cell>
          <cell r="I4846">
            <v>-631395.07999999996</v>
          </cell>
          <cell r="J4846">
            <v>-634550.97</v>
          </cell>
          <cell r="K4846">
            <v>-637706.86</v>
          </cell>
          <cell r="L4846">
            <v>-640862.75</v>
          </cell>
          <cell r="M4846">
            <v>-644018.64</v>
          </cell>
          <cell r="N4846">
            <v>-647174.53</v>
          </cell>
          <cell r="O4846">
            <v>-650330.42000000004</v>
          </cell>
          <cell r="P4846">
            <v>-655057.44999999995</v>
          </cell>
          <cell r="Q4846">
            <v>-676726.51</v>
          </cell>
          <cell r="R4846">
            <v>-680075.46</v>
          </cell>
          <cell r="S4846">
            <v>-7751221.1200000001</v>
          </cell>
          <cell r="T4846" t="str">
            <v>USD</v>
          </cell>
          <cell r="U4846" t="str">
            <v>ASSETS</v>
          </cell>
          <cell r="V4846" t="str">
            <v>OTHER ASSETS</v>
          </cell>
        </row>
        <row r="4847">
          <cell r="C4847" t="str">
            <v>24   F6000USD</v>
          </cell>
          <cell r="D4847" t="str">
            <v>CBACB***</v>
          </cell>
          <cell r="E4847" t="str">
            <v>LAND&amp;ME</v>
          </cell>
          <cell r="F4847" t="str">
            <v>Balance Sheet</v>
          </cell>
          <cell r="G4847">
            <v>110251</v>
          </cell>
          <cell r="H4847">
            <v>110251</v>
          </cell>
          <cell r="I4847">
            <v>110251</v>
          </cell>
          <cell r="J4847">
            <v>110251</v>
          </cell>
          <cell r="K4847">
            <v>110251</v>
          </cell>
          <cell r="L4847">
            <v>110251</v>
          </cell>
          <cell r="M4847">
            <v>110251</v>
          </cell>
          <cell r="N4847">
            <v>110251</v>
          </cell>
          <cell r="O4847">
            <v>110251</v>
          </cell>
          <cell r="P4847">
            <v>110251</v>
          </cell>
          <cell r="Q4847">
            <v>110251</v>
          </cell>
          <cell r="R4847">
            <v>110251</v>
          </cell>
          <cell r="S4847">
            <v>1323012</v>
          </cell>
          <cell r="T4847" t="str">
            <v>USD</v>
          </cell>
          <cell r="U4847" t="str">
            <v>ASSETS</v>
          </cell>
          <cell r="V4847" t="str">
            <v>OTHER ASSETS</v>
          </cell>
        </row>
        <row r="4848">
          <cell r="C4848" t="str">
            <v>24   G0692002USD</v>
          </cell>
          <cell r="D4848" t="str">
            <v>DADD****</v>
          </cell>
          <cell r="E4848" t="str">
            <v>CON PAYABLES</v>
          </cell>
          <cell r="F4848" t="str">
            <v>Balance Sheet</v>
          </cell>
          <cell r="G4848">
            <v>3207055.87</v>
          </cell>
          <cell r="H4848">
            <v>3228612.62</v>
          </cell>
          <cell r="I4848">
            <v>3449079.34</v>
          </cell>
          <cell r="J4848">
            <v>3848205.76</v>
          </cell>
          <cell r="K4848">
            <v>4105253.62</v>
          </cell>
          <cell r="L4848">
            <v>4242106.3</v>
          </cell>
          <cell r="M4848">
            <v>4167310.92</v>
          </cell>
          <cell r="N4848">
            <v>4192787.09</v>
          </cell>
          <cell r="O4848">
            <v>4363607.97</v>
          </cell>
          <cell r="P4848">
            <v>4212710.75</v>
          </cell>
          <cell r="Q4848">
            <v>4405414.99</v>
          </cell>
          <cell r="R4848">
            <v>4432524.2300000004</v>
          </cell>
          <cell r="S4848">
            <v>47854669.460000008</v>
          </cell>
          <cell r="T4848" t="str">
            <v>USD</v>
          </cell>
          <cell r="U4848" t="str">
            <v>LIABILITIES</v>
          </cell>
          <cell r="V4848" t="str">
            <v>CURRENT LIAB</v>
          </cell>
        </row>
        <row r="4849">
          <cell r="C4849" t="str">
            <v>24   G0692003USD</v>
          </cell>
          <cell r="D4849" t="str">
            <v>DADE****</v>
          </cell>
          <cell r="E4849" t="str">
            <v>CON PAYABLES</v>
          </cell>
          <cell r="F4849" t="str">
            <v>Balance Sheet</v>
          </cell>
          <cell r="G4849">
            <v>-0.43</v>
          </cell>
          <cell r="H4849">
            <v>-0.43</v>
          </cell>
          <cell r="I4849">
            <v>-0.43</v>
          </cell>
          <cell r="J4849">
            <v>-0.43</v>
          </cell>
          <cell r="K4849">
            <v>-0.43</v>
          </cell>
          <cell r="L4849">
            <v>-0.43</v>
          </cell>
          <cell r="M4849">
            <v>-0.43</v>
          </cell>
          <cell r="N4849">
            <v>0</v>
          </cell>
          <cell r="O4849">
            <v>0</v>
          </cell>
          <cell r="P4849">
            <v>0</v>
          </cell>
          <cell r="Q4849">
            <v>0</v>
          </cell>
          <cell r="R4849">
            <v>0</v>
          </cell>
          <cell r="S4849">
            <v>-3.0100000000000002</v>
          </cell>
          <cell r="T4849" t="str">
            <v>USD</v>
          </cell>
          <cell r="U4849" t="str">
            <v>LIABILITIES</v>
          </cell>
          <cell r="V4849" t="str">
            <v>CURRENT LIAB</v>
          </cell>
        </row>
        <row r="4850">
          <cell r="C4850" t="str">
            <v>24   G0692004USD</v>
          </cell>
          <cell r="D4850" t="str">
            <v>DADE****</v>
          </cell>
          <cell r="E4850" t="str">
            <v>CON PAYABLES</v>
          </cell>
          <cell r="F4850" t="str">
            <v>Balance Sheet</v>
          </cell>
          <cell r="G4850">
            <v>-3207055.9</v>
          </cell>
          <cell r="H4850">
            <v>-3228612.65</v>
          </cell>
          <cell r="I4850">
            <v>-3449079.37</v>
          </cell>
          <cell r="J4850">
            <v>-3848205.79</v>
          </cell>
          <cell r="K4850">
            <v>-4105253.65</v>
          </cell>
          <cell r="L4850">
            <v>-4242106.33</v>
          </cell>
          <cell r="M4850">
            <v>-4167310.95</v>
          </cell>
          <cell r="N4850">
            <v>-4192787.09</v>
          </cell>
          <cell r="O4850">
            <v>-4363607.97</v>
          </cell>
          <cell r="P4850">
            <v>-4212710.75</v>
          </cell>
          <cell r="Q4850">
            <v>-4405414.99</v>
          </cell>
          <cell r="R4850">
            <v>-4432524.2300000004</v>
          </cell>
          <cell r="S4850">
            <v>-47854669.670000002</v>
          </cell>
          <cell r="T4850" t="str">
            <v>USD</v>
          </cell>
          <cell r="U4850" t="str">
            <v>LIABILITIES</v>
          </cell>
          <cell r="V4850" t="str">
            <v>CURRENT LIAB</v>
          </cell>
        </row>
        <row r="4851">
          <cell r="C4851" t="str">
            <v>24   G1700USD</v>
          </cell>
          <cell r="D4851" t="str">
            <v>DABAAA**</v>
          </cell>
          <cell r="E4851" t="str">
            <v>A/P</v>
          </cell>
          <cell r="F4851" t="str">
            <v>Balance Sheet</v>
          </cell>
          <cell r="G4851">
            <v>-0.01</v>
          </cell>
          <cell r="H4851">
            <v>-0.01</v>
          </cell>
          <cell r="I4851">
            <v>-0.01</v>
          </cell>
          <cell r="J4851">
            <v>-0.01</v>
          </cell>
          <cell r="K4851">
            <v>-0.01</v>
          </cell>
          <cell r="L4851">
            <v>0</v>
          </cell>
          <cell r="M4851">
            <v>0</v>
          </cell>
          <cell r="N4851">
            <v>0</v>
          </cell>
          <cell r="O4851">
            <v>0</v>
          </cell>
          <cell r="P4851">
            <v>0</v>
          </cell>
          <cell r="Q4851">
            <v>0</v>
          </cell>
          <cell r="R4851">
            <v>0</v>
          </cell>
          <cell r="S4851">
            <v>-0.05</v>
          </cell>
          <cell r="T4851" t="str">
            <v>USD</v>
          </cell>
          <cell r="U4851" t="str">
            <v>LIABILITIES</v>
          </cell>
          <cell r="V4851" t="str">
            <v>CURRENT LIAB</v>
          </cell>
        </row>
        <row r="4852">
          <cell r="C4852" t="str">
            <v>24   G1701005USD</v>
          </cell>
          <cell r="D4852" t="str">
            <v>DABAAA**</v>
          </cell>
          <cell r="E4852" t="str">
            <v>A/P</v>
          </cell>
          <cell r="F4852" t="str">
            <v>Balance Sheet</v>
          </cell>
          <cell r="G4852">
            <v>-58349.41</v>
          </cell>
          <cell r="H4852">
            <v>-28654.15</v>
          </cell>
          <cell r="I4852">
            <v>-24868.81</v>
          </cell>
          <cell r="J4852">
            <v>-33122.160000000003</v>
          </cell>
          <cell r="K4852">
            <v>-41069.22</v>
          </cell>
          <cell r="L4852">
            <v>-48364.08</v>
          </cell>
          <cell r="M4852">
            <v>-53332.639999999999</v>
          </cell>
          <cell r="N4852">
            <v>-59515.56</v>
          </cell>
          <cell r="O4852">
            <v>-68035.820000000007</v>
          </cell>
          <cell r="P4852">
            <v>-71567.8</v>
          </cell>
          <cell r="Q4852">
            <v>-80995.460000000006</v>
          </cell>
          <cell r="R4852">
            <v>-88957.93</v>
          </cell>
          <cell r="S4852">
            <v>-656833.04</v>
          </cell>
          <cell r="T4852" t="str">
            <v>USD</v>
          </cell>
          <cell r="U4852" t="str">
            <v>LIABILITIES</v>
          </cell>
          <cell r="V4852" t="str">
            <v>CURRENT LIAB</v>
          </cell>
        </row>
        <row r="4853">
          <cell r="C4853" t="str">
            <v>24   G1701007USD</v>
          </cell>
          <cell r="D4853" t="str">
            <v>DABAAA**</v>
          </cell>
          <cell r="E4853" t="str">
            <v>A/P</v>
          </cell>
          <cell r="F4853" t="str">
            <v>Balance Sheet</v>
          </cell>
          <cell r="G4853">
            <v>-1535.05</v>
          </cell>
          <cell r="H4853">
            <v>-1545.37</v>
          </cell>
          <cell r="I4853">
            <v>-1650.9</v>
          </cell>
          <cell r="J4853">
            <v>-1841.94</v>
          </cell>
          <cell r="K4853">
            <v>-1964.98</v>
          </cell>
          <cell r="L4853">
            <v>-2030.48</v>
          </cell>
          <cell r="M4853">
            <v>-1994.68</v>
          </cell>
          <cell r="N4853">
            <v>-2006.87</v>
          </cell>
          <cell r="O4853">
            <v>-2088.63</v>
          </cell>
          <cell r="P4853">
            <v>-2016.4</v>
          </cell>
          <cell r="Q4853">
            <v>-2108.64</v>
          </cell>
          <cell r="R4853">
            <v>-2121.62</v>
          </cell>
          <cell r="S4853">
            <v>-22905.56</v>
          </cell>
          <cell r="T4853" t="str">
            <v>USD</v>
          </cell>
          <cell r="U4853" t="str">
            <v>LIABILITIES</v>
          </cell>
          <cell r="V4853" t="str">
            <v>CURRENT LIAB</v>
          </cell>
        </row>
        <row r="4854">
          <cell r="C4854" t="str">
            <v>24   G1701008USD</v>
          </cell>
          <cell r="D4854" t="str">
            <v>DABAAA**</v>
          </cell>
          <cell r="E4854" t="str">
            <v>A/P</v>
          </cell>
          <cell r="F4854" t="str">
            <v>Balance Sheet</v>
          </cell>
          <cell r="G4854">
            <v>-0.03</v>
          </cell>
          <cell r="H4854">
            <v>-0.03</v>
          </cell>
          <cell r="I4854">
            <v>-0.03</v>
          </cell>
          <cell r="J4854">
            <v>-0.03</v>
          </cell>
          <cell r="K4854">
            <v>-0.03</v>
          </cell>
          <cell r="L4854">
            <v>-0.03</v>
          </cell>
          <cell r="M4854">
            <v>-0.03</v>
          </cell>
          <cell r="N4854">
            <v>-0.03</v>
          </cell>
          <cell r="O4854">
            <v>-0.03</v>
          </cell>
          <cell r="P4854">
            <v>-0.03</v>
          </cell>
          <cell r="Q4854">
            <v>-0.03</v>
          </cell>
          <cell r="R4854">
            <v>-0.03</v>
          </cell>
          <cell r="S4854">
            <v>-0.3600000000000001</v>
          </cell>
          <cell r="T4854" t="str">
            <v>USD</v>
          </cell>
          <cell r="U4854" t="str">
            <v>LIABILITIES</v>
          </cell>
          <cell r="V4854" t="str">
            <v>CURRENT LIAB</v>
          </cell>
        </row>
        <row r="4855">
          <cell r="C4855" t="str">
            <v>24   G1701024USD</v>
          </cell>
          <cell r="D4855" t="str">
            <v>DABAAA**</v>
          </cell>
          <cell r="E4855" t="str">
            <v>A/P</v>
          </cell>
          <cell r="F4855" t="str">
            <v>Balance Sheet</v>
          </cell>
          <cell r="G4855">
            <v>-1087768.03</v>
          </cell>
          <cell r="H4855">
            <v>-1064067.06</v>
          </cell>
          <cell r="I4855">
            <v>-1208843.3799999999</v>
          </cell>
          <cell r="J4855">
            <v>-1405594.34</v>
          </cell>
          <cell r="K4855">
            <v>-1186358.5</v>
          </cell>
          <cell r="L4855">
            <v>-1975994.62</v>
          </cell>
          <cell r="M4855">
            <v>-1874152.16</v>
          </cell>
          <cell r="N4855">
            <v>-1295201.69</v>
          </cell>
          <cell r="O4855">
            <v>-1843648.33</v>
          </cell>
          <cell r="P4855">
            <v>-1395285.78</v>
          </cell>
          <cell r="Q4855">
            <v>-1756412.53</v>
          </cell>
          <cell r="R4855">
            <v>-1873035.01</v>
          </cell>
          <cell r="S4855">
            <v>-17966361.43</v>
          </cell>
          <cell r="T4855" t="str">
            <v>USD</v>
          </cell>
          <cell r="U4855" t="str">
            <v>LIABILITIES</v>
          </cell>
          <cell r="V4855" t="str">
            <v>CURRENT LIAB</v>
          </cell>
        </row>
        <row r="4856">
          <cell r="C4856" t="str">
            <v>24   G1747001USD</v>
          </cell>
          <cell r="D4856" t="str">
            <v>DABAAJ**</v>
          </cell>
          <cell r="E4856" t="str">
            <v>A/P</v>
          </cell>
          <cell r="F4856" t="str">
            <v>Balance Sheet</v>
          </cell>
          <cell r="G4856">
            <v>-0.18</v>
          </cell>
          <cell r="H4856">
            <v>-1458968.29</v>
          </cell>
          <cell r="I4856">
            <v>-1411941.1</v>
          </cell>
          <cell r="J4856">
            <v>-1328496.3700000001</v>
          </cell>
          <cell r="K4856">
            <v>-1257083.8899999999</v>
          </cell>
          <cell r="L4856">
            <v>-1145304.43</v>
          </cell>
          <cell r="M4856">
            <v>-1211206.68</v>
          </cell>
          <cell r="N4856">
            <v>-1111764.3500000001</v>
          </cell>
          <cell r="O4856">
            <v>-1274516.75</v>
          </cell>
          <cell r="P4856">
            <v>-1211537.6499999999</v>
          </cell>
          <cell r="Q4856">
            <v>-1513996.9</v>
          </cell>
          <cell r="R4856">
            <v>-1231644.28</v>
          </cell>
          <cell r="S4856">
            <v>-14156460.869999999</v>
          </cell>
          <cell r="T4856" t="str">
            <v>USD</v>
          </cell>
          <cell r="U4856" t="str">
            <v>LIABILITIES</v>
          </cell>
          <cell r="V4856" t="str">
            <v>CURRENT LIAB</v>
          </cell>
        </row>
        <row r="4857">
          <cell r="C4857" t="str">
            <v>24   G1747002USD</v>
          </cell>
          <cell r="D4857" t="str">
            <v>DABAAJ**</v>
          </cell>
          <cell r="E4857" t="str">
            <v>A/P</v>
          </cell>
          <cell r="F4857" t="str">
            <v>Balance Sheet</v>
          </cell>
          <cell r="G4857">
            <v>-0.02</v>
          </cell>
          <cell r="H4857">
            <v>-0.02</v>
          </cell>
          <cell r="I4857">
            <v>-0.02</v>
          </cell>
          <cell r="J4857">
            <v>-0.02</v>
          </cell>
          <cell r="K4857">
            <v>-0.02</v>
          </cell>
          <cell r="L4857">
            <v>-0.02</v>
          </cell>
          <cell r="M4857">
            <v>-0.02</v>
          </cell>
          <cell r="N4857">
            <v>-0.02</v>
          </cell>
          <cell r="O4857">
            <v>-0.02</v>
          </cell>
          <cell r="P4857">
            <v>-0.02</v>
          </cell>
          <cell r="Q4857">
            <v>-0.02</v>
          </cell>
          <cell r="R4857">
            <v>-0.02</v>
          </cell>
          <cell r="S4857">
            <v>-0.23999999999999996</v>
          </cell>
          <cell r="T4857" t="str">
            <v>USD</v>
          </cell>
          <cell r="U4857" t="str">
            <v>LIABILITIES</v>
          </cell>
          <cell r="V4857" t="str">
            <v>CURRENT LIAB</v>
          </cell>
        </row>
        <row r="4858">
          <cell r="C4858" t="str">
            <v>24   G1747TMPUSD</v>
          </cell>
          <cell r="D4858" t="str">
            <v>DABAAJ**</v>
          </cell>
          <cell r="E4858" t="str">
            <v>A/P</v>
          </cell>
          <cell r="F4858" t="str">
            <v>Balance Sheet</v>
          </cell>
          <cell r="G4858">
            <v>728674.95</v>
          </cell>
          <cell r="H4858">
            <v>-0.01</v>
          </cell>
          <cell r="I4858">
            <v>-0.01</v>
          </cell>
          <cell r="J4858">
            <v>-0.01</v>
          </cell>
          <cell r="K4858">
            <v>-0.01</v>
          </cell>
          <cell r="L4858">
            <v>-0.01</v>
          </cell>
          <cell r="M4858">
            <v>-0.01</v>
          </cell>
          <cell r="N4858">
            <v>-0.01</v>
          </cell>
          <cell r="O4858">
            <v>-0.01</v>
          </cell>
          <cell r="P4858">
            <v>-0.01</v>
          </cell>
          <cell r="Q4858">
            <v>-0.01</v>
          </cell>
          <cell r="R4858">
            <v>-0.01</v>
          </cell>
          <cell r="S4858">
            <v>728674.83999999985</v>
          </cell>
          <cell r="T4858" t="str">
            <v>USD</v>
          </cell>
          <cell r="U4858" t="str">
            <v>LIABILITIES</v>
          </cell>
          <cell r="V4858" t="str">
            <v>CURRENT LIAB</v>
          </cell>
        </row>
        <row r="4859">
          <cell r="C4859" t="str">
            <v>24   G3634USD</v>
          </cell>
          <cell r="D4859" t="str">
            <v>DACN****</v>
          </cell>
          <cell r="E4859" t="str">
            <v>WAGES</v>
          </cell>
          <cell r="F4859" t="str">
            <v>Balance Sheet</v>
          </cell>
          <cell r="G4859">
            <v>-1218.79</v>
          </cell>
          <cell r="H4859">
            <v>-1248.0899999999999</v>
          </cell>
          <cell r="I4859">
            <v>-1208.49</v>
          </cell>
          <cell r="J4859">
            <v>-1311.05</v>
          </cell>
          <cell r="K4859">
            <v>-1387.38</v>
          </cell>
          <cell r="L4859">
            <v>-1427.1</v>
          </cell>
          <cell r="M4859">
            <v>-1477</v>
          </cell>
          <cell r="N4859">
            <v>-1454.66</v>
          </cell>
          <cell r="O4859">
            <v>-1662.55</v>
          </cell>
          <cell r="P4859">
            <v>-1490.15</v>
          </cell>
          <cell r="Q4859">
            <v>0</v>
          </cell>
          <cell r="R4859">
            <v>0</v>
          </cell>
          <cell r="S4859">
            <v>-13885.259999999998</v>
          </cell>
          <cell r="T4859" t="str">
            <v>USD</v>
          </cell>
          <cell r="U4859" t="str">
            <v>LIABILITIES</v>
          </cell>
          <cell r="V4859" t="str">
            <v>CURRENT LIAB</v>
          </cell>
        </row>
        <row r="4860">
          <cell r="C4860" t="str">
            <v>24   G3716USD</v>
          </cell>
          <cell r="D4860" t="str">
            <v>DACN****</v>
          </cell>
          <cell r="E4860" t="str">
            <v>WAGES</v>
          </cell>
          <cell r="F4860" t="str">
            <v>Balance Sheet</v>
          </cell>
          <cell r="G4860">
            <v>-124537.06</v>
          </cell>
          <cell r="H4860">
            <v>11959.91</v>
          </cell>
          <cell r="I4860">
            <v>12776.6</v>
          </cell>
          <cell r="J4860">
            <v>15127.46</v>
          </cell>
          <cell r="K4860">
            <v>16138.04</v>
          </cell>
          <cell r="L4860">
            <v>16676.02</v>
          </cell>
          <cell r="M4860">
            <v>18296.900000000001</v>
          </cell>
          <cell r="N4860">
            <v>18408.759999999998</v>
          </cell>
          <cell r="O4860">
            <v>19158.759999999998</v>
          </cell>
          <cell r="P4860">
            <v>20119.09</v>
          </cell>
          <cell r="Q4860">
            <v>0</v>
          </cell>
          <cell r="R4860">
            <v>0</v>
          </cell>
          <cell r="S4860">
            <v>24124.480000000014</v>
          </cell>
          <cell r="T4860" t="str">
            <v>USD</v>
          </cell>
          <cell r="U4860" t="str">
            <v>LIABILITIES</v>
          </cell>
          <cell r="V4860" t="str">
            <v>CURRENT LIAB</v>
          </cell>
        </row>
        <row r="4861">
          <cell r="C4861" t="str">
            <v>24   G3717USD</v>
          </cell>
          <cell r="D4861" t="str">
            <v>DACFB***</v>
          </cell>
          <cell r="E4861" t="str">
            <v>WAGES</v>
          </cell>
          <cell r="F4861" t="str">
            <v>Balance Sheet</v>
          </cell>
          <cell r="G4861">
            <v>-14772.44</v>
          </cell>
          <cell r="H4861">
            <v>-20691.41</v>
          </cell>
          <cell r="I4861">
            <v>-28859.19</v>
          </cell>
          <cell r="J4861">
            <v>-39942.19</v>
          </cell>
          <cell r="K4861">
            <v>-51342.48</v>
          </cell>
          <cell r="L4861">
            <v>-61752.5</v>
          </cell>
          <cell r="M4861">
            <v>-69466.16</v>
          </cell>
          <cell r="N4861">
            <v>-79055.520000000004</v>
          </cell>
          <cell r="O4861">
            <v>-85218.31</v>
          </cell>
          <cell r="P4861">
            <v>-91608.97</v>
          </cell>
          <cell r="Q4861">
            <v>-113626.07</v>
          </cell>
          <cell r="R4861">
            <v>-14891.44</v>
          </cell>
          <cell r="S4861">
            <v>-671226.67999999993</v>
          </cell>
          <cell r="T4861" t="str">
            <v>USD</v>
          </cell>
          <cell r="U4861" t="str">
            <v>LIABILITIES</v>
          </cell>
          <cell r="V4861" t="str">
            <v>CURRENT LIAB</v>
          </cell>
        </row>
        <row r="4862">
          <cell r="C4862" t="str">
            <v>24   G3725USD</v>
          </cell>
          <cell r="D4862" t="str">
            <v>DACN****</v>
          </cell>
          <cell r="E4862" t="str">
            <v>WAGES</v>
          </cell>
          <cell r="F4862" t="str">
            <v>Balance Sheet</v>
          </cell>
          <cell r="G4862">
            <v>-77466.100000000006</v>
          </cell>
          <cell r="H4862">
            <v>-76321.98</v>
          </cell>
          <cell r="I4862">
            <v>-80778.320000000007</v>
          </cell>
          <cell r="J4862">
            <v>-90125.96</v>
          </cell>
          <cell r="K4862">
            <v>-96146.09</v>
          </cell>
          <cell r="L4862">
            <v>-99351.21</v>
          </cell>
          <cell r="M4862">
            <v>-97599.48</v>
          </cell>
          <cell r="N4862">
            <v>-98196.14</v>
          </cell>
          <cell r="O4862">
            <v>-96929.99</v>
          </cell>
          <cell r="P4862">
            <v>-93578.07</v>
          </cell>
          <cell r="Q4862">
            <v>-102278.41</v>
          </cell>
          <cell r="R4862">
            <v>-102907.79</v>
          </cell>
          <cell r="S4862">
            <v>-1111679.54</v>
          </cell>
          <cell r="T4862" t="str">
            <v>USD</v>
          </cell>
          <cell r="U4862" t="str">
            <v>LIABILITIES</v>
          </cell>
          <cell r="V4862" t="str">
            <v>CURRENT LIAB</v>
          </cell>
        </row>
        <row r="4863">
          <cell r="C4863" t="str">
            <v>24   G3730USD</v>
          </cell>
          <cell r="D4863" t="str">
            <v>DACN****</v>
          </cell>
          <cell r="E4863" t="str">
            <v>WAGES</v>
          </cell>
          <cell r="F4863" t="str">
            <v>Balance Sheet</v>
          </cell>
          <cell r="G4863">
            <v>-103678.07</v>
          </cell>
          <cell r="H4863">
            <v>-141511.93</v>
          </cell>
          <cell r="I4863">
            <v>-110669.81</v>
          </cell>
          <cell r="J4863">
            <v>-120903.55</v>
          </cell>
          <cell r="K4863">
            <v>-130198.79</v>
          </cell>
          <cell r="L4863">
            <v>-134509.97</v>
          </cell>
          <cell r="M4863">
            <v>-132937.19</v>
          </cell>
          <cell r="N4863">
            <v>-74494.06</v>
          </cell>
          <cell r="O4863">
            <v>-88375.57</v>
          </cell>
          <cell r="P4863">
            <v>-73591.95</v>
          </cell>
          <cell r="Q4863">
            <v>-18981.77</v>
          </cell>
          <cell r="R4863">
            <v>-23728.41</v>
          </cell>
          <cell r="S4863">
            <v>-1153581.07</v>
          </cell>
          <cell r="T4863" t="str">
            <v>USD</v>
          </cell>
          <cell r="U4863" t="str">
            <v>LIABILITIES</v>
          </cell>
          <cell r="V4863" t="str">
            <v>CURRENT LIAB</v>
          </cell>
        </row>
        <row r="4864">
          <cell r="C4864" t="str">
            <v>24   G4735USD</v>
          </cell>
          <cell r="D4864" t="str">
            <v>DABAAH**</v>
          </cell>
          <cell r="E4864" t="str">
            <v>A/P</v>
          </cell>
          <cell r="F4864" t="str">
            <v>Balance Sheet</v>
          </cell>
          <cell r="G4864">
            <v>-23626.57</v>
          </cell>
          <cell r="H4864">
            <v>-80383.59</v>
          </cell>
          <cell r="I4864">
            <v>-22657.13</v>
          </cell>
          <cell r="J4864">
            <v>-21866.080000000002</v>
          </cell>
          <cell r="K4864">
            <v>-25522.46</v>
          </cell>
          <cell r="L4864">
            <v>-32365.18</v>
          </cell>
          <cell r="M4864">
            <v>-27035.78</v>
          </cell>
          <cell r="N4864">
            <v>-29608.01</v>
          </cell>
          <cell r="O4864">
            <v>-35732.879999999997</v>
          </cell>
          <cell r="P4864">
            <v>-29430.95</v>
          </cell>
          <cell r="Q4864">
            <v>0</v>
          </cell>
          <cell r="R4864">
            <v>0</v>
          </cell>
          <cell r="S4864">
            <v>-328228.63</v>
          </cell>
          <cell r="T4864" t="str">
            <v>USD</v>
          </cell>
          <cell r="U4864" t="str">
            <v>LIABILITIES</v>
          </cell>
          <cell r="V4864" t="str">
            <v>CURRENT LIAB</v>
          </cell>
        </row>
        <row r="4865">
          <cell r="C4865" t="str">
            <v>24   G5730USD</v>
          </cell>
          <cell r="D4865" t="str">
            <v>DACK****</v>
          </cell>
          <cell r="E4865" t="str">
            <v>WAGES</v>
          </cell>
          <cell r="F4865" t="str">
            <v>Balance Sheet</v>
          </cell>
          <cell r="G4865">
            <v>0.02</v>
          </cell>
          <cell r="H4865">
            <v>0.02</v>
          </cell>
          <cell r="I4865">
            <v>0.02</v>
          </cell>
          <cell r="J4865">
            <v>0.02</v>
          </cell>
          <cell r="K4865">
            <v>0</v>
          </cell>
          <cell r="L4865">
            <v>0</v>
          </cell>
          <cell r="M4865">
            <v>0</v>
          </cell>
          <cell r="N4865">
            <v>0</v>
          </cell>
          <cell r="O4865">
            <v>0</v>
          </cell>
          <cell r="P4865">
            <v>0</v>
          </cell>
          <cell r="Q4865">
            <v>0</v>
          </cell>
          <cell r="R4865">
            <v>0</v>
          </cell>
          <cell r="S4865">
            <v>0.08</v>
          </cell>
          <cell r="T4865" t="str">
            <v>USD</v>
          </cell>
          <cell r="U4865" t="str">
            <v>LIABILITIES</v>
          </cell>
          <cell r="V4865" t="str">
            <v>CURRENT LIAB</v>
          </cell>
        </row>
        <row r="4866">
          <cell r="C4866" t="str">
            <v>24   G5731USD</v>
          </cell>
          <cell r="D4866" t="str">
            <v>DBDA****</v>
          </cell>
          <cell r="E4866" t="str">
            <v>LT LIABILITIES</v>
          </cell>
          <cell r="F4866" t="str">
            <v>Balance Sheet</v>
          </cell>
          <cell r="G4866">
            <v>-775872.23</v>
          </cell>
          <cell r="H4866">
            <v>-783115.99</v>
          </cell>
          <cell r="I4866">
            <v>-828116.96</v>
          </cell>
          <cell r="J4866">
            <v>-907612.01</v>
          </cell>
          <cell r="K4866">
            <v>-960466.47</v>
          </cell>
          <cell r="L4866">
            <v>-990536.03</v>
          </cell>
          <cell r="M4866">
            <v>-993501.13</v>
          </cell>
          <cell r="N4866">
            <v>-1002219.99</v>
          </cell>
          <cell r="O4866">
            <v>-1039935.66</v>
          </cell>
          <cell r="P4866">
            <v>-1019815.96</v>
          </cell>
          <cell r="Q4866">
            <v>-1062240.6299999999</v>
          </cell>
          <cell r="R4866">
            <v>-1071333.03</v>
          </cell>
          <cell r="S4866">
            <v>-11434766.089999998</v>
          </cell>
          <cell r="T4866" t="str">
            <v>USD</v>
          </cell>
          <cell r="U4866" t="str">
            <v>LIABILITIES</v>
          </cell>
          <cell r="V4866" t="str">
            <v>OTHER LIAB</v>
          </cell>
        </row>
        <row r="4867">
          <cell r="C4867" t="str">
            <v>24   G5758USD</v>
          </cell>
          <cell r="D4867" t="str">
            <v>DABAAA**</v>
          </cell>
          <cell r="E4867" t="str">
            <v>A/P</v>
          </cell>
          <cell r="F4867" t="str">
            <v>Balance Sheet</v>
          </cell>
          <cell r="G4867">
            <v>0.11</v>
          </cell>
          <cell r="H4867">
            <v>0.12</v>
          </cell>
          <cell r="I4867">
            <v>0.12</v>
          </cell>
          <cell r="J4867">
            <v>0.1</v>
          </cell>
          <cell r="K4867">
            <v>0</v>
          </cell>
          <cell r="L4867">
            <v>0.01</v>
          </cell>
          <cell r="M4867">
            <v>0</v>
          </cell>
          <cell r="N4867">
            <v>0</v>
          </cell>
          <cell r="O4867">
            <v>0</v>
          </cell>
          <cell r="P4867">
            <v>0</v>
          </cell>
          <cell r="Q4867">
            <v>0</v>
          </cell>
          <cell r="R4867">
            <v>0</v>
          </cell>
          <cell r="S4867">
            <v>0.45999999999999996</v>
          </cell>
          <cell r="T4867" t="str">
            <v>USD</v>
          </cell>
          <cell r="U4867" t="str">
            <v>LIABILITIES</v>
          </cell>
          <cell r="V4867" t="str">
            <v>CURRENT LIAB</v>
          </cell>
        </row>
        <row r="4868">
          <cell r="C4868" t="str">
            <v>24   G576000104USD</v>
          </cell>
          <cell r="D4868" t="str">
            <v>DADAB***</v>
          </cell>
          <cell r="E4868" t="str">
            <v>CON PAYABLES</v>
          </cell>
          <cell r="F4868" t="str">
            <v>Balance Sheet</v>
          </cell>
          <cell r="G4868">
            <v>-809851763.32000005</v>
          </cell>
          <cell r="H4868">
            <v>-818571287.65999997</v>
          </cell>
          <cell r="I4868">
            <v>-829624413.47000003</v>
          </cell>
          <cell r="J4868">
            <v>-838217067.72000003</v>
          </cell>
          <cell r="K4868">
            <v>-846122095.42999995</v>
          </cell>
          <cell r="L4868">
            <v>-852808600.40999997</v>
          </cell>
          <cell r="M4868">
            <v>-858091840.36000001</v>
          </cell>
          <cell r="N4868">
            <v>-867286180.04999995</v>
          </cell>
          <cell r="O4868">
            <v>-874116600.69000006</v>
          </cell>
          <cell r="P4868">
            <v>-885143842.00999999</v>
          </cell>
          <cell r="Q4868">
            <v>-896226068.58000004</v>
          </cell>
          <cell r="R4868">
            <v>-904227979.38999999</v>
          </cell>
          <cell r="S4868">
            <v>-10280287739.09</v>
          </cell>
          <cell r="T4868" t="str">
            <v>USD</v>
          </cell>
          <cell r="U4868" t="str">
            <v>LIABILITIES</v>
          </cell>
          <cell r="V4868" t="str">
            <v>CURRENT LIAB</v>
          </cell>
        </row>
        <row r="4869">
          <cell r="C4869" t="str">
            <v>24   G576000107USD</v>
          </cell>
          <cell r="D4869" t="str">
            <v>DADAB***</v>
          </cell>
          <cell r="E4869" t="str">
            <v>CON PAYABLES</v>
          </cell>
          <cell r="F4869" t="str">
            <v>Balance Sheet</v>
          </cell>
          <cell r="G4869">
            <v>794212558.45000005</v>
          </cell>
          <cell r="H4869">
            <v>808609096.11000001</v>
          </cell>
          <cell r="I4869">
            <v>819607551.00999999</v>
          </cell>
          <cell r="J4869">
            <v>829358471.55999994</v>
          </cell>
          <cell r="K4869">
            <v>837238936.80999994</v>
          </cell>
          <cell r="L4869">
            <v>845390282.08000004</v>
          </cell>
          <cell r="M4869">
            <v>850831653.75</v>
          </cell>
          <cell r="N4869">
            <v>857665089.80999994</v>
          </cell>
          <cell r="O4869">
            <v>857732669.05999994</v>
          </cell>
          <cell r="P4869">
            <v>874193619.40999997</v>
          </cell>
          <cell r="Q4869">
            <v>882463657.72000003</v>
          </cell>
          <cell r="R4869">
            <v>894669341.51999998</v>
          </cell>
          <cell r="S4869">
            <v>10151972927.289999</v>
          </cell>
          <cell r="T4869" t="str">
            <v>USD</v>
          </cell>
          <cell r="U4869" t="str">
            <v>LIABILITIES</v>
          </cell>
          <cell r="V4869" t="str">
            <v>CURRENT LIAB</v>
          </cell>
        </row>
        <row r="4870">
          <cell r="C4870" t="str">
            <v>24   G576000196USD</v>
          </cell>
          <cell r="D4870" t="str">
            <v>DADI****</v>
          </cell>
          <cell r="E4870" t="str">
            <v>CON PAYABLES</v>
          </cell>
          <cell r="F4870" t="str">
            <v>Balance Sheet</v>
          </cell>
          <cell r="G4870">
            <v>8446573.5299999993</v>
          </cell>
          <cell r="H4870">
            <v>8334657.3300000001</v>
          </cell>
          <cell r="I4870">
            <v>8115696.7699999996</v>
          </cell>
          <cell r="J4870">
            <v>8238110.3399999999</v>
          </cell>
          <cell r="K4870">
            <v>8525788.7300000004</v>
          </cell>
          <cell r="L4870">
            <v>8559513.5199999996</v>
          </cell>
          <cell r="M4870">
            <v>8322469.96</v>
          </cell>
          <cell r="N4870">
            <v>8206042.6799999997</v>
          </cell>
          <cell r="O4870">
            <v>8350623.7800000003</v>
          </cell>
          <cell r="P4870">
            <v>8494655.4000000004</v>
          </cell>
          <cell r="Q4870">
            <v>8659949.0700000003</v>
          </cell>
          <cell r="R4870">
            <v>8831167.5299999993</v>
          </cell>
          <cell r="S4870">
            <v>101085248.64000002</v>
          </cell>
          <cell r="T4870" t="str">
            <v>USD</v>
          </cell>
          <cell r="U4870" t="str">
            <v>LIABILITIES</v>
          </cell>
          <cell r="V4870" t="str">
            <v>CURRENT LIAB</v>
          </cell>
        </row>
        <row r="4871">
          <cell r="C4871" t="str">
            <v>24   G5760022USD</v>
          </cell>
          <cell r="D4871" t="str">
            <v>DADAA***</v>
          </cell>
          <cell r="E4871" t="str">
            <v>CON PAYABLES</v>
          </cell>
          <cell r="F4871" t="str">
            <v>Balance Sheet</v>
          </cell>
          <cell r="G4871">
            <v>-84047.05</v>
          </cell>
          <cell r="H4871">
            <v>-40628.120000000003</v>
          </cell>
          <cell r="I4871">
            <v>-61968.34</v>
          </cell>
          <cell r="J4871">
            <v>-18679.07</v>
          </cell>
          <cell r="K4871">
            <v>-43097.279999999999</v>
          </cell>
          <cell r="L4871">
            <v>-66755.95</v>
          </cell>
          <cell r="M4871">
            <v>-21535.03</v>
          </cell>
          <cell r="N4871">
            <v>-38736.519999999997</v>
          </cell>
          <cell r="O4871">
            <v>-59396.71</v>
          </cell>
          <cell r="P4871">
            <v>-21238.27</v>
          </cell>
          <cell r="Q4871">
            <v>-40703.83</v>
          </cell>
          <cell r="R4871">
            <v>-56256.79</v>
          </cell>
          <cell r="S4871">
            <v>-553042.96000000008</v>
          </cell>
          <cell r="T4871" t="str">
            <v>USD</v>
          </cell>
          <cell r="U4871" t="str">
            <v>LIABILITIES</v>
          </cell>
          <cell r="V4871" t="str">
            <v>CURRENT LIAB</v>
          </cell>
        </row>
        <row r="4872">
          <cell r="C4872" t="str">
            <v>24   G576002496USD</v>
          </cell>
          <cell r="D4872" t="str">
            <v>DADI****</v>
          </cell>
          <cell r="E4872" t="str">
            <v>CON PAYABLES</v>
          </cell>
          <cell r="F4872" t="str">
            <v>Balance Sheet</v>
          </cell>
          <cell r="G4872">
            <v>0.18</v>
          </cell>
          <cell r="H4872">
            <v>0.18</v>
          </cell>
          <cell r="I4872">
            <v>156106.92000000001</v>
          </cell>
          <cell r="J4872">
            <v>40360.83</v>
          </cell>
          <cell r="K4872">
            <v>2527.16</v>
          </cell>
          <cell r="L4872">
            <v>2527.16</v>
          </cell>
          <cell r="M4872">
            <v>2527.16</v>
          </cell>
          <cell r="N4872">
            <v>-0.01</v>
          </cell>
          <cell r="O4872">
            <v>0</v>
          </cell>
          <cell r="P4872">
            <v>0</v>
          </cell>
          <cell r="Q4872">
            <v>0</v>
          </cell>
          <cell r="R4872">
            <v>0</v>
          </cell>
          <cell r="S4872">
            <v>204049.58</v>
          </cell>
          <cell r="T4872" t="str">
            <v>USD</v>
          </cell>
          <cell r="U4872" t="str">
            <v>LIABILITIES</v>
          </cell>
          <cell r="V4872" t="str">
            <v>CURRENT LIAB</v>
          </cell>
        </row>
        <row r="4873">
          <cell r="C4873" t="str">
            <v>24   G576003604USD</v>
          </cell>
          <cell r="D4873" t="str">
            <v>DADAB***</v>
          </cell>
          <cell r="E4873" t="str">
            <v>CON PAYABLES</v>
          </cell>
          <cell r="F4873" t="str">
            <v>Balance Sheet</v>
          </cell>
          <cell r="G4873">
            <v>-6386376.3499999996</v>
          </cell>
          <cell r="H4873">
            <v>-6461951.7599999998</v>
          </cell>
          <cell r="I4873">
            <v>-6472732.0599999996</v>
          </cell>
          <cell r="J4873">
            <v>-6519574.25</v>
          </cell>
          <cell r="K4873">
            <v>-6553228.2999999998</v>
          </cell>
          <cell r="L4873">
            <v>-6537861.2199999997</v>
          </cell>
          <cell r="M4873">
            <v>-6834952.71</v>
          </cell>
          <cell r="N4873">
            <v>-6729054.7199999997</v>
          </cell>
          <cell r="O4873">
            <v>-6772285</v>
          </cell>
          <cell r="P4873">
            <v>-6974430.1200000001</v>
          </cell>
          <cell r="Q4873">
            <v>-6888642.9400000004</v>
          </cell>
          <cell r="R4873">
            <v>-6936222.5800000001</v>
          </cell>
          <cell r="S4873">
            <v>-80067312.00999999</v>
          </cell>
          <cell r="T4873" t="str">
            <v>USD</v>
          </cell>
          <cell r="U4873" t="str">
            <v>LIABILITIES</v>
          </cell>
          <cell r="V4873" t="str">
            <v>CURRENT LIAB</v>
          </cell>
        </row>
        <row r="4874">
          <cell r="C4874" t="str">
            <v>24   G576003607USD</v>
          </cell>
          <cell r="D4874" t="str">
            <v>DADAB***</v>
          </cell>
          <cell r="E4874" t="str">
            <v>CON PAYABLES</v>
          </cell>
          <cell r="F4874" t="str">
            <v>Balance Sheet</v>
          </cell>
          <cell r="G4874">
            <v>6253815.6900000004</v>
          </cell>
          <cell r="H4874">
            <v>6376591.25</v>
          </cell>
          <cell r="I4874">
            <v>6441862.7800000003</v>
          </cell>
          <cell r="J4874">
            <v>6441862.7800000003</v>
          </cell>
          <cell r="K4874">
            <v>6502609.4800000004</v>
          </cell>
          <cell r="L4874">
            <v>6595925.9800000004</v>
          </cell>
          <cell r="M4874">
            <v>6642749.2800000003</v>
          </cell>
          <cell r="N4874">
            <v>6687092.8799999999</v>
          </cell>
          <cell r="O4874">
            <v>6799852.1200000001</v>
          </cell>
          <cell r="P4874">
            <v>6853529.6900000004</v>
          </cell>
          <cell r="Q4874">
            <v>6847410.9000000004</v>
          </cell>
          <cell r="R4874">
            <v>6892418.9000000004</v>
          </cell>
          <cell r="S4874">
            <v>79335721.730000019</v>
          </cell>
          <cell r="T4874" t="str">
            <v>USD</v>
          </cell>
          <cell r="U4874" t="str">
            <v>LIABILITIES</v>
          </cell>
          <cell r="V4874" t="str">
            <v>CURRENT LIAB</v>
          </cell>
        </row>
        <row r="4875">
          <cell r="C4875" t="str">
            <v>24   G57600DX96USD</v>
          </cell>
          <cell r="D4875" t="str">
            <v>DADI****</v>
          </cell>
          <cell r="E4875" t="str">
            <v>CON PAYABLES</v>
          </cell>
          <cell r="F4875" t="str">
            <v>Balance Sheet</v>
          </cell>
          <cell r="G4875">
            <v>0</v>
          </cell>
          <cell r="H4875">
            <v>0</v>
          </cell>
          <cell r="I4875">
            <v>0</v>
          </cell>
          <cell r="J4875">
            <v>0</v>
          </cell>
          <cell r="K4875">
            <v>0</v>
          </cell>
          <cell r="L4875">
            <v>0</v>
          </cell>
          <cell r="M4875">
            <v>0</v>
          </cell>
          <cell r="N4875">
            <v>0</v>
          </cell>
          <cell r="O4875">
            <v>0</v>
          </cell>
          <cell r="P4875">
            <v>2831.35</v>
          </cell>
          <cell r="Q4875">
            <v>5285.11</v>
          </cell>
          <cell r="R4875">
            <v>8152.77</v>
          </cell>
          <cell r="S4875">
            <v>16269.23</v>
          </cell>
          <cell r="T4875" t="str">
            <v>USD</v>
          </cell>
          <cell r="U4875" t="str">
            <v>LIABILITIES</v>
          </cell>
          <cell r="V4875" t="str">
            <v>CURRENT LIAB</v>
          </cell>
        </row>
        <row r="4876">
          <cell r="C4876" t="str">
            <v>24   G57600J604USD</v>
          </cell>
          <cell r="D4876" t="str">
            <v>DADAB***</v>
          </cell>
          <cell r="E4876" t="str">
            <v>CON PAYABLES</v>
          </cell>
          <cell r="F4876" t="str">
            <v>Balance Sheet</v>
          </cell>
          <cell r="G4876">
            <v>0</v>
          </cell>
          <cell r="H4876">
            <v>-903.44</v>
          </cell>
          <cell r="I4876">
            <v>-26018.59</v>
          </cell>
          <cell r="J4876">
            <v>-147.72999999999999</v>
          </cell>
          <cell r="K4876">
            <v>3.88</v>
          </cell>
          <cell r="L4876">
            <v>0</v>
          </cell>
          <cell r="M4876">
            <v>0</v>
          </cell>
          <cell r="N4876">
            <v>0</v>
          </cell>
          <cell r="O4876">
            <v>0</v>
          </cell>
          <cell r="P4876">
            <v>0</v>
          </cell>
          <cell r="Q4876">
            <v>0</v>
          </cell>
          <cell r="R4876">
            <v>0</v>
          </cell>
          <cell r="S4876">
            <v>-27065.879999999997</v>
          </cell>
          <cell r="T4876" t="str">
            <v>USD</v>
          </cell>
          <cell r="U4876" t="str">
            <v>LIABILITIES</v>
          </cell>
          <cell r="V4876" t="str">
            <v>CURRENT LIAB</v>
          </cell>
        </row>
        <row r="4877">
          <cell r="C4877" t="str">
            <v>24   G57600J605USD</v>
          </cell>
          <cell r="D4877" t="str">
            <v>DADAB***</v>
          </cell>
          <cell r="E4877" t="str">
            <v>CON PAYABLES</v>
          </cell>
          <cell r="F4877" t="str">
            <v>Balance Sheet</v>
          </cell>
          <cell r="G4877">
            <v>0</v>
          </cell>
          <cell r="H4877">
            <v>0</v>
          </cell>
          <cell r="I4877">
            <v>0</v>
          </cell>
          <cell r="J4877">
            <v>-49606.559999999998</v>
          </cell>
          <cell r="K4877">
            <v>-15676.89</v>
          </cell>
          <cell r="L4877">
            <v>-11852.35</v>
          </cell>
          <cell r="M4877">
            <v>-13280.05</v>
          </cell>
          <cell r="N4877">
            <v>-11613.24</v>
          </cell>
          <cell r="O4877">
            <v>-11675.28</v>
          </cell>
          <cell r="P4877">
            <v>-12166.77</v>
          </cell>
          <cell r="Q4877">
            <v>-12114.26</v>
          </cell>
          <cell r="R4877">
            <v>-11920.09</v>
          </cell>
          <cell r="S4877">
            <v>-149905.49000000002</v>
          </cell>
          <cell r="T4877" t="str">
            <v>USD</v>
          </cell>
          <cell r="U4877" t="str">
            <v>LIABILITIES</v>
          </cell>
          <cell r="V4877" t="str">
            <v>CURRENT LIAB</v>
          </cell>
        </row>
        <row r="4878">
          <cell r="C4878" t="str">
            <v>24   G57600NB01USD</v>
          </cell>
          <cell r="D4878" t="str">
            <v>DADAB***</v>
          </cell>
          <cell r="E4878" t="str">
            <v>CON PAYABLES</v>
          </cell>
          <cell r="F4878" t="str">
            <v>Balance Sheet</v>
          </cell>
          <cell r="G4878">
            <v>-1842.21</v>
          </cell>
          <cell r="H4878">
            <v>0</v>
          </cell>
          <cell r="I4878">
            <v>0</v>
          </cell>
          <cell r="J4878">
            <v>0.01</v>
          </cell>
          <cell r="K4878">
            <v>0</v>
          </cell>
          <cell r="L4878">
            <v>0</v>
          </cell>
          <cell r="M4878">
            <v>0</v>
          </cell>
          <cell r="N4878">
            <v>0</v>
          </cell>
          <cell r="O4878">
            <v>-5027.32</v>
          </cell>
          <cell r="P4878">
            <v>-624.47</v>
          </cell>
          <cell r="Q4878">
            <v>-713.19</v>
          </cell>
          <cell r="R4878">
            <v>-10512.82</v>
          </cell>
          <cell r="S4878">
            <v>-18720</v>
          </cell>
          <cell r="T4878" t="str">
            <v>USD</v>
          </cell>
          <cell r="U4878" t="str">
            <v>LIABILITIES</v>
          </cell>
          <cell r="V4878" t="str">
            <v>CURRENT LIAB</v>
          </cell>
        </row>
        <row r="4879">
          <cell r="C4879" t="str">
            <v>24   G576200101USD</v>
          </cell>
          <cell r="D4879" t="str">
            <v>DADM****</v>
          </cell>
          <cell r="E4879" t="str">
            <v>CON PAYABLES</v>
          </cell>
          <cell r="F4879" t="str">
            <v>Balance Sheet</v>
          </cell>
          <cell r="G4879">
            <v>38.71</v>
          </cell>
          <cell r="H4879">
            <v>650.62</v>
          </cell>
          <cell r="I4879">
            <v>650.62</v>
          </cell>
          <cell r="J4879">
            <v>3332.33</v>
          </cell>
          <cell r="K4879">
            <v>0</v>
          </cell>
          <cell r="L4879">
            <v>0</v>
          </cell>
          <cell r="M4879">
            <v>0</v>
          </cell>
          <cell r="N4879">
            <v>0</v>
          </cell>
          <cell r="O4879">
            <v>0</v>
          </cell>
          <cell r="P4879">
            <v>0</v>
          </cell>
          <cell r="Q4879">
            <v>0</v>
          </cell>
          <cell r="R4879">
            <v>0</v>
          </cell>
          <cell r="S4879">
            <v>4672.28</v>
          </cell>
          <cell r="T4879" t="str">
            <v>USD</v>
          </cell>
          <cell r="U4879" t="str">
            <v>LIABILITIES</v>
          </cell>
          <cell r="V4879" t="str">
            <v>CURRENT LIAB</v>
          </cell>
        </row>
        <row r="4880">
          <cell r="C4880" t="str">
            <v>24   G576202301USD</v>
          </cell>
          <cell r="D4880" t="str">
            <v>DADM****</v>
          </cell>
          <cell r="E4880" t="str">
            <v>CON PAYABLES</v>
          </cell>
          <cell r="F4880" t="str">
            <v>Balance Sheet</v>
          </cell>
          <cell r="G4880">
            <v>0.01</v>
          </cell>
          <cell r="H4880">
            <v>0.01</v>
          </cell>
          <cell r="I4880">
            <v>0.01</v>
          </cell>
          <cell r="J4880">
            <v>0.01</v>
          </cell>
          <cell r="K4880">
            <v>0</v>
          </cell>
          <cell r="L4880">
            <v>0</v>
          </cell>
          <cell r="M4880">
            <v>0</v>
          </cell>
          <cell r="N4880">
            <v>0</v>
          </cell>
          <cell r="O4880">
            <v>0</v>
          </cell>
          <cell r="P4880">
            <v>0</v>
          </cell>
          <cell r="Q4880">
            <v>0</v>
          </cell>
          <cell r="R4880">
            <v>0</v>
          </cell>
          <cell r="S4880">
            <v>0.04</v>
          </cell>
          <cell r="T4880" t="str">
            <v>USD</v>
          </cell>
          <cell r="U4880" t="str">
            <v>LIABILITIES</v>
          </cell>
          <cell r="V4880" t="str">
            <v>CURRENT LIAB</v>
          </cell>
        </row>
        <row r="4881">
          <cell r="C4881" t="str">
            <v>24   G576203601USD</v>
          </cell>
          <cell r="D4881" t="str">
            <v>DADM****</v>
          </cell>
          <cell r="E4881" t="str">
            <v>CON PAYABLES</v>
          </cell>
          <cell r="F4881" t="str">
            <v>Balance Sheet</v>
          </cell>
          <cell r="G4881">
            <v>-0.01</v>
          </cell>
          <cell r="H4881">
            <v>-0.01</v>
          </cell>
          <cell r="I4881">
            <v>-0.01</v>
          </cell>
          <cell r="J4881">
            <v>-0.01</v>
          </cell>
          <cell r="K4881">
            <v>0</v>
          </cell>
          <cell r="L4881">
            <v>0</v>
          </cell>
          <cell r="M4881">
            <v>0</v>
          </cell>
          <cell r="N4881">
            <v>0</v>
          </cell>
          <cell r="O4881">
            <v>0</v>
          </cell>
          <cell r="P4881">
            <v>0</v>
          </cell>
          <cell r="Q4881">
            <v>0</v>
          </cell>
          <cell r="R4881">
            <v>0</v>
          </cell>
          <cell r="S4881">
            <v>-0.04</v>
          </cell>
          <cell r="T4881" t="str">
            <v>USD</v>
          </cell>
          <cell r="U4881" t="str">
            <v>LIABILITIES</v>
          </cell>
          <cell r="V4881" t="str">
            <v>CURRENT LIAB</v>
          </cell>
        </row>
        <row r="4882">
          <cell r="C4882" t="str">
            <v>24   G57620EI01USD</v>
          </cell>
          <cell r="D4882" t="str">
            <v>DADM****</v>
          </cell>
          <cell r="E4882" t="str">
            <v>CON PAYABLES</v>
          </cell>
          <cell r="F4882" t="str">
            <v>Balance Sheet</v>
          </cell>
          <cell r="G4882">
            <v>0</v>
          </cell>
          <cell r="H4882">
            <v>0</v>
          </cell>
          <cell r="I4882">
            <v>0</v>
          </cell>
          <cell r="J4882">
            <v>0</v>
          </cell>
          <cell r="K4882">
            <v>0</v>
          </cell>
          <cell r="L4882">
            <v>0</v>
          </cell>
          <cell r="M4882">
            <v>0</v>
          </cell>
          <cell r="N4882">
            <v>0</v>
          </cell>
          <cell r="O4882">
            <v>0</v>
          </cell>
          <cell r="P4882">
            <v>0</v>
          </cell>
          <cell r="Q4882">
            <v>0</v>
          </cell>
          <cell r="R4882">
            <v>0</v>
          </cell>
          <cell r="S4882">
            <v>0</v>
          </cell>
          <cell r="T4882" t="str">
            <v>USD</v>
          </cell>
          <cell r="U4882" t="str">
            <v>LIABILITIES</v>
          </cell>
          <cell r="V4882" t="str">
            <v>CURRENT LIAB</v>
          </cell>
        </row>
        <row r="4883">
          <cell r="C4883" t="str">
            <v>24   G576500101USD</v>
          </cell>
          <cell r="D4883" t="str">
            <v>DADAB***</v>
          </cell>
          <cell r="E4883" t="str">
            <v>CON PAYABLES</v>
          </cell>
          <cell r="F4883" t="str">
            <v>Balance Sheet</v>
          </cell>
          <cell r="G4883">
            <v>0.03</v>
          </cell>
          <cell r="H4883">
            <v>0.03</v>
          </cell>
          <cell r="I4883">
            <v>0.03</v>
          </cell>
          <cell r="J4883">
            <v>0.03</v>
          </cell>
          <cell r="K4883">
            <v>0</v>
          </cell>
          <cell r="L4883">
            <v>0</v>
          </cell>
          <cell r="M4883">
            <v>0</v>
          </cell>
          <cell r="N4883">
            <v>0</v>
          </cell>
          <cell r="O4883">
            <v>0</v>
          </cell>
          <cell r="P4883">
            <v>0</v>
          </cell>
          <cell r="Q4883">
            <v>0</v>
          </cell>
          <cell r="R4883">
            <v>0</v>
          </cell>
          <cell r="S4883">
            <v>0.12</v>
          </cell>
          <cell r="T4883" t="str">
            <v>USD</v>
          </cell>
          <cell r="U4883" t="str">
            <v>LIABILITIES</v>
          </cell>
          <cell r="V4883" t="str">
            <v>CURRENT LIAB</v>
          </cell>
        </row>
        <row r="4884">
          <cell r="C4884" t="str">
            <v>24   G576503601USD</v>
          </cell>
          <cell r="D4884" t="str">
            <v>DADAB***</v>
          </cell>
          <cell r="E4884" t="str">
            <v>CON PAYABLES</v>
          </cell>
          <cell r="F4884" t="str">
            <v>Balance Sheet</v>
          </cell>
          <cell r="G4884">
            <v>-0.02</v>
          </cell>
          <cell r="H4884">
            <v>-0.01</v>
          </cell>
          <cell r="I4884">
            <v>-0.01</v>
          </cell>
          <cell r="J4884">
            <v>-0.01</v>
          </cell>
          <cell r="K4884">
            <v>0</v>
          </cell>
          <cell r="L4884">
            <v>0</v>
          </cell>
          <cell r="M4884">
            <v>0</v>
          </cell>
          <cell r="N4884">
            <v>0</v>
          </cell>
          <cell r="O4884">
            <v>0</v>
          </cell>
          <cell r="P4884">
            <v>0</v>
          </cell>
          <cell r="Q4884">
            <v>0</v>
          </cell>
          <cell r="R4884">
            <v>0</v>
          </cell>
          <cell r="S4884">
            <v>-0.05</v>
          </cell>
          <cell r="T4884" t="str">
            <v>USD</v>
          </cell>
          <cell r="U4884" t="str">
            <v>LIABILITIES</v>
          </cell>
          <cell r="V4884" t="str">
            <v>CURRENT LIAB</v>
          </cell>
        </row>
        <row r="4885">
          <cell r="C4885" t="str">
            <v>24   G57650S301USD</v>
          </cell>
          <cell r="D4885" t="str">
            <v>DADAB***</v>
          </cell>
          <cell r="E4885" t="str">
            <v>CON PAYABLES</v>
          </cell>
          <cell r="F4885" t="str">
            <v>Balance Sheet</v>
          </cell>
          <cell r="G4885">
            <v>0</v>
          </cell>
          <cell r="H4885">
            <v>0</v>
          </cell>
          <cell r="I4885">
            <v>0</v>
          </cell>
          <cell r="J4885">
            <v>0</v>
          </cell>
          <cell r="K4885">
            <v>0</v>
          </cell>
          <cell r="L4885">
            <v>0</v>
          </cell>
          <cell r="M4885">
            <v>0</v>
          </cell>
          <cell r="N4885">
            <v>0</v>
          </cell>
          <cell r="O4885">
            <v>0</v>
          </cell>
          <cell r="P4885">
            <v>0</v>
          </cell>
          <cell r="Q4885">
            <v>0</v>
          </cell>
          <cell r="R4885">
            <v>0</v>
          </cell>
          <cell r="S4885">
            <v>0</v>
          </cell>
          <cell r="T4885" t="str">
            <v>USD</v>
          </cell>
          <cell r="U4885" t="str">
            <v>LIABILITIES</v>
          </cell>
          <cell r="V4885" t="str">
            <v>CURRENT LIAB</v>
          </cell>
        </row>
        <row r="4886">
          <cell r="C4886" t="str">
            <v>24   G5770003USD</v>
          </cell>
          <cell r="D4886" t="str">
            <v>DAFC****</v>
          </cell>
          <cell r="E4886" t="str">
            <v>OTHER</v>
          </cell>
          <cell r="F4886" t="str">
            <v>Balance Sheet</v>
          </cell>
          <cell r="G4886">
            <v>-1781022.4</v>
          </cell>
          <cell r="H4886">
            <v>-2034046.92</v>
          </cell>
          <cell r="I4886">
            <v>-2284554.9500000002</v>
          </cell>
          <cell r="J4886">
            <v>-2773975.58</v>
          </cell>
          <cell r="K4886">
            <v>1623433.87</v>
          </cell>
          <cell r="L4886">
            <v>2323436.19</v>
          </cell>
          <cell r="M4886">
            <v>368880.97</v>
          </cell>
          <cell r="N4886">
            <v>2664027.81</v>
          </cell>
          <cell r="O4886">
            <v>2438332.1</v>
          </cell>
          <cell r="P4886">
            <v>2899006.34</v>
          </cell>
          <cell r="Q4886">
            <v>3626672.92</v>
          </cell>
          <cell r="R4886">
            <v>3644221.8</v>
          </cell>
          <cell r="S4886">
            <v>10714412.15</v>
          </cell>
          <cell r="T4886" t="str">
            <v>USD</v>
          </cell>
          <cell r="U4886" t="str">
            <v>LIABILITIES</v>
          </cell>
          <cell r="V4886" t="str">
            <v>CURRENT LIAB</v>
          </cell>
        </row>
        <row r="4887">
          <cell r="C4887" t="str">
            <v>24   G7791004USD</v>
          </cell>
          <cell r="D4887" t="str">
            <v>DBDE****</v>
          </cell>
          <cell r="E4887" t="str">
            <v>LT LIABILITIES</v>
          </cell>
          <cell r="F4887" t="str">
            <v>Balance Sheet</v>
          </cell>
          <cell r="G4887">
            <v>-13887.92</v>
          </cell>
          <cell r="H4887">
            <v>-13887.92</v>
          </cell>
          <cell r="I4887">
            <v>-13887.92</v>
          </cell>
          <cell r="J4887">
            <v>-13887.92</v>
          </cell>
          <cell r="K4887">
            <v>-13887.92</v>
          </cell>
          <cell r="L4887">
            <v>-13887.92</v>
          </cell>
          <cell r="M4887">
            <v>-25580.17</v>
          </cell>
          <cell r="N4887">
            <v>-25580.17</v>
          </cell>
          <cell r="O4887">
            <v>-25580.17</v>
          </cell>
          <cell r="P4887">
            <v>-25580.17</v>
          </cell>
          <cell r="Q4887">
            <v>-25580.17</v>
          </cell>
          <cell r="R4887">
            <v>207222.71</v>
          </cell>
          <cell r="S4887">
            <v>-4005.6599999999453</v>
          </cell>
          <cell r="T4887" t="str">
            <v>USD</v>
          </cell>
          <cell r="U4887" t="str">
            <v>LIABILITIES</v>
          </cell>
          <cell r="V4887" t="str">
            <v>OTHER LIAB</v>
          </cell>
        </row>
        <row r="4888">
          <cell r="C4888" t="str">
            <v>24   G7794USD</v>
          </cell>
          <cell r="D4888" t="str">
            <v>CBIAB***</v>
          </cell>
          <cell r="E4888" t="str">
            <v>OTHER</v>
          </cell>
          <cell r="F4888" t="str">
            <v>Balance Sheet</v>
          </cell>
          <cell r="G4888">
            <v>0</v>
          </cell>
          <cell r="H4888">
            <v>0</v>
          </cell>
          <cell r="I4888">
            <v>0</v>
          </cell>
          <cell r="J4888">
            <v>0</v>
          </cell>
          <cell r="K4888">
            <v>0</v>
          </cell>
          <cell r="L4888">
            <v>0</v>
          </cell>
          <cell r="M4888">
            <v>0</v>
          </cell>
          <cell r="N4888">
            <v>0</v>
          </cell>
          <cell r="O4888">
            <v>0</v>
          </cell>
          <cell r="P4888">
            <v>0</v>
          </cell>
          <cell r="Q4888">
            <v>0</v>
          </cell>
          <cell r="R4888">
            <v>0</v>
          </cell>
          <cell r="S4888">
            <v>0</v>
          </cell>
          <cell r="T4888" t="str">
            <v>USD</v>
          </cell>
          <cell r="U4888" t="str">
            <v>ASSETS</v>
          </cell>
          <cell r="V4888" t="str">
            <v>OTHER ASSETS</v>
          </cell>
        </row>
        <row r="4889">
          <cell r="C4889" t="str">
            <v>24   G9853USD</v>
          </cell>
          <cell r="D4889" t="str">
            <v>DBC*****</v>
          </cell>
          <cell r="E4889" t="str">
            <v>LT LIABILITIES</v>
          </cell>
          <cell r="F4889" t="str">
            <v>Balance Sheet</v>
          </cell>
          <cell r="G4889">
            <v>20388781.050000001</v>
          </cell>
          <cell r="H4889">
            <v>18156224.609999999</v>
          </cell>
          <cell r="I4889">
            <v>20330339.620000001</v>
          </cell>
          <cell r="J4889">
            <v>21983795.050000001</v>
          </cell>
          <cell r="K4889">
            <v>23007743.140000001</v>
          </cell>
          <cell r="L4889">
            <v>22368729.739999998</v>
          </cell>
          <cell r="M4889">
            <v>19659341.32</v>
          </cell>
          <cell r="N4889">
            <v>18378664.059999999</v>
          </cell>
          <cell r="O4889">
            <v>17512643.27</v>
          </cell>
          <cell r="P4889">
            <v>16906864.25</v>
          </cell>
          <cell r="Q4889">
            <v>16194301.439999999</v>
          </cell>
          <cell r="R4889">
            <v>14499538.83</v>
          </cell>
          <cell r="S4889">
            <v>229386966.38000003</v>
          </cell>
          <cell r="T4889" t="str">
            <v>USD</v>
          </cell>
          <cell r="U4889" t="str">
            <v>LIABILITIES</v>
          </cell>
          <cell r="V4889" t="str">
            <v>OTHER LIAB</v>
          </cell>
        </row>
        <row r="4890">
          <cell r="C4890" t="str">
            <v>24   H0861USD</v>
          </cell>
          <cell r="D4890" t="str">
            <v>EBA*****</v>
          </cell>
          <cell r="E4890" t="str">
            <v>STOCK</v>
          </cell>
          <cell r="F4890" t="str">
            <v>Balance Sheet</v>
          </cell>
          <cell r="G4890">
            <v>-2100000</v>
          </cell>
          <cell r="H4890">
            <v>-2100000</v>
          </cell>
          <cell r="I4890">
            <v>-2100000</v>
          </cell>
          <cell r="J4890">
            <v>-2100000</v>
          </cell>
          <cell r="K4890">
            <v>-2100000</v>
          </cell>
          <cell r="L4890">
            <v>-2100000</v>
          </cell>
          <cell r="M4890">
            <v>-2100000</v>
          </cell>
          <cell r="N4890">
            <v>-2100000</v>
          </cell>
          <cell r="O4890">
            <v>-2100000</v>
          </cell>
          <cell r="P4890">
            <v>-2100000</v>
          </cell>
          <cell r="Q4890">
            <v>-2100000</v>
          </cell>
          <cell r="R4890">
            <v>-2100000</v>
          </cell>
          <cell r="S4890">
            <v>-25200000</v>
          </cell>
          <cell r="T4890" t="str">
            <v>USD</v>
          </cell>
          <cell r="U4890" t="str">
            <v>EQUITY</v>
          </cell>
          <cell r="V4890" t="str">
            <v>EQUITY</v>
          </cell>
        </row>
        <row r="4891">
          <cell r="C4891" t="str">
            <v>24   H0863003USD</v>
          </cell>
          <cell r="D4891" t="str">
            <v>EC******</v>
          </cell>
          <cell r="E4891" t="str">
            <v>PROFIT EMPLOYED</v>
          </cell>
          <cell r="F4891" t="str">
            <v>Balance Sheet</v>
          </cell>
          <cell r="G4891">
            <v>-111559201.88</v>
          </cell>
          <cell r="H4891">
            <v>-112750217.95</v>
          </cell>
          <cell r="I4891">
            <v>-115240107.41</v>
          </cell>
          <cell r="J4891">
            <v>-120390612.69</v>
          </cell>
          <cell r="K4891">
            <v>-124687089.06999999</v>
          </cell>
          <cell r="L4891">
            <v>-126230083.42</v>
          </cell>
          <cell r="M4891">
            <v>-125534284.73</v>
          </cell>
          <cell r="N4891">
            <v>-126620903.03</v>
          </cell>
          <cell r="O4891">
            <v>-130210781.59</v>
          </cell>
          <cell r="P4891">
            <v>-137091769.50999999</v>
          </cell>
          <cell r="Q4891">
            <v>-137749636.11000001</v>
          </cell>
          <cell r="R4891">
            <v>-141414728.55000001</v>
          </cell>
          <cell r="S4891">
            <v>-1509479415.9399998</v>
          </cell>
          <cell r="T4891" t="str">
            <v>USD</v>
          </cell>
          <cell r="U4891" t="str">
            <v>EQUITY</v>
          </cell>
          <cell r="V4891" t="str">
            <v>EQUITY</v>
          </cell>
        </row>
        <row r="4892">
          <cell r="C4892" t="str">
            <v>24   H0879USD</v>
          </cell>
          <cell r="D4892" t="str">
            <v>EBCC****</v>
          </cell>
          <cell r="E4892" t="str">
            <v>STOCK</v>
          </cell>
          <cell r="F4892" t="str">
            <v>Balance Sheet</v>
          </cell>
          <cell r="G4892">
            <v>-35063.35</v>
          </cell>
          <cell r="H4892">
            <v>-35557.11</v>
          </cell>
          <cell r="I4892">
            <v>-35557.11</v>
          </cell>
          <cell r="J4892">
            <v>-35557.11</v>
          </cell>
          <cell r="K4892">
            <v>-35557.11</v>
          </cell>
          <cell r="L4892">
            <v>-35557.11</v>
          </cell>
          <cell r="M4892">
            <v>-35557.11</v>
          </cell>
          <cell r="N4892">
            <v>-35557.11</v>
          </cell>
          <cell r="O4892">
            <v>-35557.11</v>
          </cell>
          <cell r="P4892">
            <v>-35557.11</v>
          </cell>
          <cell r="Q4892">
            <v>-35557.11</v>
          </cell>
          <cell r="R4892">
            <v>-175379.44</v>
          </cell>
          <cell r="S4892">
            <v>-566013.8899999999</v>
          </cell>
          <cell r="T4892" t="str">
            <v>USD</v>
          </cell>
          <cell r="U4892" t="str">
            <v>EQUITY</v>
          </cell>
          <cell r="V4892" t="str">
            <v>EQUITY</v>
          </cell>
        </row>
        <row r="4893">
          <cell r="C4893" t="str">
            <v>HN   A3060002NXUSD</v>
          </cell>
          <cell r="D4893" t="str">
            <v>CACAFA**</v>
          </cell>
          <cell r="E4893" t="str">
            <v>TRADE RECEIVABLES</v>
          </cell>
          <cell r="F4893" t="str">
            <v>Balance Sheet</v>
          </cell>
          <cell r="G4893">
            <v>16542.28</v>
          </cell>
          <cell r="H4893">
            <v>-257074.54</v>
          </cell>
          <cell r="I4893">
            <v>-480566.01</v>
          </cell>
          <cell r="J4893">
            <v>-353606.01</v>
          </cell>
          <cell r="K4893">
            <v>-829475.01</v>
          </cell>
          <cell r="L4893">
            <v>-1129151.25</v>
          </cell>
          <cell r="M4893">
            <v>-252533.7</v>
          </cell>
          <cell r="N4893">
            <v>22670.7</v>
          </cell>
          <cell r="O4893">
            <v>22670.7</v>
          </cell>
          <cell r="P4893">
            <v>-108677.25</v>
          </cell>
          <cell r="Q4893">
            <v>-252318.34</v>
          </cell>
          <cell r="R4893">
            <v>-2076.02</v>
          </cell>
          <cell r="S4893">
            <v>-3603594.4499999997</v>
          </cell>
          <cell r="T4893" t="str">
            <v>USD</v>
          </cell>
          <cell r="U4893" t="str">
            <v>ASSETS</v>
          </cell>
          <cell r="V4893" t="str">
            <v>CURRENT ASSETS</v>
          </cell>
        </row>
        <row r="4894">
          <cell r="C4894" t="str">
            <v>HN   A40910S301USD</v>
          </cell>
          <cell r="D4894" t="str">
            <v>CAFA****</v>
          </cell>
          <cell r="E4894" t="str">
            <v>CON RECEIVABLES</v>
          </cell>
          <cell r="F4894" t="str">
            <v>Balance Sheet</v>
          </cell>
          <cell r="G4894">
            <v>1144828.18</v>
          </cell>
          <cell r="H4894">
            <v>1042993.34</v>
          </cell>
          <cell r="I4894">
            <v>722131.47</v>
          </cell>
          <cell r="J4894">
            <v>386863.9</v>
          </cell>
          <cell r="K4894">
            <v>475320.5</v>
          </cell>
          <cell r="L4894">
            <v>453508.43</v>
          </cell>
          <cell r="M4894">
            <v>589104.4</v>
          </cell>
          <cell r="N4894">
            <v>271414.62</v>
          </cell>
          <cell r="O4894">
            <v>128926.53</v>
          </cell>
          <cell r="P4894">
            <v>251869.19</v>
          </cell>
          <cell r="Q4894">
            <v>448638.56</v>
          </cell>
          <cell r="R4894">
            <v>273116.75</v>
          </cell>
          <cell r="S4894">
            <v>6188715.870000001</v>
          </cell>
          <cell r="T4894" t="str">
            <v>USD</v>
          </cell>
          <cell r="U4894" t="str">
            <v>ASSETS</v>
          </cell>
          <cell r="V4894" t="str">
            <v>CURRENT ASSETS</v>
          </cell>
        </row>
        <row r="4895">
          <cell r="C4895" t="str">
            <v>HN   E02900HNNXUSD</v>
          </cell>
          <cell r="D4895" t="str">
            <v>CBAAD***</v>
          </cell>
          <cell r="E4895" t="str">
            <v>LAND&amp;ME</v>
          </cell>
          <cell r="F4895" t="str">
            <v>Balance Sheet</v>
          </cell>
          <cell r="G4895">
            <v>84490085.579999998</v>
          </cell>
          <cell r="H4895">
            <v>85053082.620000005</v>
          </cell>
          <cell r="I4895">
            <v>86078654.450000003</v>
          </cell>
          <cell r="J4895">
            <v>86810310.599999994</v>
          </cell>
          <cell r="K4895">
            <v>88035930.269999996</v>
          </cell>
          <cell r="L4895">
            <v>68318126.25</v>
          </cell>
          <cell r="M4895">
            <v>29209544.32</v>
          </cell>
          <cell r="N4895">
            <v>29779821.27</v>
          </cell>
          <cell r="O4895">
            <v>26964264.550000001</v>
          </cell>
          <cell r="P4895">
            <v>27173973.890000001</v>
          </cell>
          <cell r="Q4895">
            <v>27385802.870000001</v>
          </cell>
          <cell r="R4895">
            <v>28453423.120000001</v>
          </cell>
          <cell r="S4895">
            <v>667753019.78999996</v>
          </cell>
          <cell r="T4895" t="str">
            <v>USD</v>
          </cell>
          <cell r="U4895" t="str">
            <v>ASSETS</v>
          </cell>
          <cell r="V4895" t="str">
            <v>OTHER ASSETS</v>
          </cell>
        </row>
        <row r="4896">
          <cell r="C4896" t="str">
            <v>HN   E02900HNNYUSD</v>
          </cell>
          <cell r="D4896" t="str">
            <v>CBAAD***</v>
          </cell>
          <cell r="E4896" t="str">
            <v>LAND&amp;ME</v>
          </cell>
          <cell r="F4896" t="str">
            <v>Balance Sheet</v>
          </cell>
          <cell r="G4896">
            <v>-174835.93</v>
          </cell>
          <cell r="H4896">
            <v>-1340.63</v>
          </cell>
          <cell r="I4896">
            <v>0</v>
          </cell>
          <cell r="J4896">
            <v>-37767.949999999997</v>
          </cell>
          <cell r="K4896">
            <v>-37493.699999999997</v>
          </cell>
          <cell r="L4896">
            <v>0</v>
          </cell>
          <cell r="M4896">
            <v>0</v>
          </cell>
          <cell r="N4896">
            <v>0</v>
          </cell>
          <cell r="O4896">
            <v>-1531.26</v>
          </cell>
          <cell r="P4896">
            <v>-2345.2399999999998</v>
          </cell>
          <cell r="Q4896">
            <v>0</v>
          </cell>
          <cell r="R4896">
            <v>-2076.0300000000002</v>
          </cell>
          <cell r="S4896">
            <v>-257390.74000000002</v>
          </cell>
          <cell r="T4896" t="str">
            <v>USD</v>
          </cell>
          <cell r="U4896" t="str">
            <v>ASSETS</v>
          </cell>
          <cell r="V4896" t="str">
            <v>OTHER ASSETS</v>
          </cell>
        </row>
        <row r="4897">
          <cell r="C4897" t="str">
            <v>HN   F2200002NXUSD</v>
          </cell>
          <cell r="D4897" t="str">
            <v>CBAAA***</v>
          </cell>
          <cell r="E4897" t="str">
            <v>LAND&amp;ME</v>
          </cell>
          <cell r="F4897" t="str">
            <v>Balance Sheet</v>
          </cell>
          <cell r="G4897">
            <v>83523.88</v>
          </cell>
          <cell r="H4897">
            <v>83523.88</v>
          </cell>
          <cell r="I4897">
            <v>83523.88</v>
          </cell>
          <cell r="J4897">
            <v>83523.88</v>
          </cell>
          <cell r="K4897">
            <v>83523.88</v>
          </cell>
          <cell r="L4897">
            <v>83523.88</v>
          </cell>
          <cell r="M4897">
            <v>83523.88</v>
          </cell>
          <cell r="N4897">
            <v>83523.88</v>
          </cell>
          <cell r="O4897">
            <v>83523.88</v>
          </cell>
          <cell r="P4897">
            <v>83523.88</v>
          </cell>
          <cell r="Q4897">
            <v>83523.88</v>
          </cell>
          <cell r="R4897">
            <v>83523.88</v>
          </cell>
          <cell r="S4897">
            <v>1002286.56</v>
          </cell>
          <cell r="T4897" t="str">
            <v>USD</v>
          </cell>
          <cell r="U4897" t="str">
            <v>ASSETS</v>
          </cell>
          <cell r="V4897" t="str">
            <v>OTHER ASSETS</v>
          </cell>
        </row>
        <row r="4898">
          <cell r="C4898" t="str">
            <v>HN   F2200004NXUSD</v>
          </cell>
          <cell r="D4898" t="str">
            <v>CBAAE***</v>
          </cell>
          <cell r="E4898" t="str">
            <v>LAND&amp;ME</v>
          </cell>
          <cell r="F4898" t="str">
            <v>Balance Sheet</v>
          </cell>
          <cell r="G4898">
            <v>80109241.230000004</v>
          </cell>
          <cell r="H4898">
            <v>80109241.230000004</v>
          </cell>
          <cell r="I4898">
            <v>80109241.230000004</v>
          </cell>
          <cell r="J4898">
            <v>80109241.230000004</v>
          </cell>
          <cell r="K4898">
            <v>80109241.230000004</v>
          </cell>
          <cell r="L4898">
            <v>101765999.04000001</v>
          </cell>
          <cell r="M4898">
            <v>144103198.80000001</v>
          </cell>
          <cell r="N4898">
            <v>144103198.80000001</v>
          </cell>
          <cell r="O4898">
            <v>147083218.88999999</v>
          </cell>
          <cell r="P4898">
            <v>147158898.88999999</v>
          </cell>
          <cell r="Q4898">
            <v>147169538.88999999</v>
          </cell>
          <cell r="R4898">
            <v>147169538.88999999</v>
          </cell>
          <cell r="S4898">
            <v>1379099798.3499999</v>
          </cell>
          <cell r="T4898" t="str">
            <v>USD</v>
          </cell>
          <cell r="U4898" t="str">
            <v>ASSETS</v>
          </cell>
          <cell r="V4898" t="str">
            <v>OTHER ASSETS</v>
          </cell>
        </row>
        <row r="4899">
          <cell r="C4899" t="str">
            <v>HN   F2200004NYUSD</v>
          </cell>
          <cell r="D4899" t="str">
            <v>CBAAE***</v>
          </cell>
          <cell r="E4899" t="str">
            <v>LAND&amp;ME</v>
          </cell>
          <cell r="F4899" t="str">
            <v>Balance Sheet</v>
          </cell>
          <cell r="G4899">
            <v>-2174144.5299999998</v>
          </cell>
          <cell r="H4899">
            <v>-2348980.46</v>
          </cell>
          <cell r="I4899">
            <v>-2350321.09</v>
          </cell>
          <cell r="J4899">
            <v>-2350321.09</v>
          </cell>
          <cell r="K4899">
            <v>-2350321.09</v>
          </cell>
          <cell r="L4899">
            <v>-2387814.79</v>
          </cell>
          <cell r="M4899">
            <v>-2387814.79</v>
          </cell>
          <cell r="N4899">
            <v>-2387814.79</v>
          </cell>
          <cell r="O4899">
            <v>-2387814.79</v>
          </cell>
          <cell r="P4899">
            <v>-2389346.0499999998</v>
          </cell>
          <cell r="Q4899">
            <v>-2391691.29</v>
          </cell>
          <cell r="R4899">
            <v>-2391691.29</v>
          </cell>
          <cell r="S4899">
            <v>-28298076.049999997</v>
          </cell>
          <cell r="T4899" t="str">
            <v>USD</v>
          </cell>
          <cell r="U4899" t="str">
            <v>ASSETS</v>
          </cell>
          <cell r="V4899" t="str">
            <v>OTHER ASSETS</v>
          </cell>
        </row>
        <row r="4900">
          <cell r="C4900" t="str">
            <v>HN   F3200002NXUSD</v>
          </cell>
          <cell r="D4900" t="str">
            <v>CBABA***</v>
          </cell>
          <cell r="E4900" t="str">
            <v>LAND&amp;ME</v>
          </cell>
          <cell r="F4900" t="str">
            <v>Balance Sheet</v>
          </cell>
          <cell r="G4900">
            <v>-34184.94</v>
          </cell>
          <cell r="H4900">
            <v>-35248.03</v>
          </cell>
          <cell r="I4900">
            <v>-36311.129999999997</v>
          </cell>
          <cell r="J4900">
            <v>-37374.22</v>
          </cell>
          <cell r="K4900">
            <v>-38437.32</v>
          </cell>
          <cell r="L4900">
            <v>-39500.410000000003</v>
          </cell>
          <cell r="M4900">
            <v>-40563.519999999997</v>
          </cell>
          <cell r="N4900">
            <v>-41626.61</v>
          </cell>
          <cell r="O4900">
            <v>-42689.72</v>
          </cell>
          <cell r="P4900">
            <v>-43752.81</v>
          </cell>
          <cell r="Q4900">
            <v>-44815.92</v>
          </cell>
          <cell r="R4900">
            <v>-45879</v>
          </cell>
          <cell r="S4900">
            <v>-480383.63</v>
          </cell>
          <cell r="T4900" t="str">
            <v>USD</v>
          </cell>
          <cell r="U4900" t="str">
            <v>ASSETS</v>
          </cell>
          <cell r="V4900" t="str">
            <v>OTHER ASSETS</v>
          </cell>
        </row>
        <row r="4901">
          <cell r="C4901" t="str">
            <v>HN   F3200004NXUSD</v>
          </cell>
          <cell r="D4901" t="str">
            <v>CBABE***</v>
          </cell>
          <cell r="E4901" t="str">
            <v>LAND&amp;ME</v>
          </cell>
          <cell r="F4901" t="str">
            <v>Balance Sheet</v>
          </cell>
          <cell r="G4901">
            <v>-13453449.66</v>
          </cell>
          <cell r="H4901">
            <v>-14407131.109999999</v>
          </cell>
          <cell r="I4901">
            <v>-15360812.560000001</v>
          </cell>
          <cell r="J4901">
            <v>-16314494</v>
          </cell>
          <cell r="K4901">
            <v>-17268175.449999999</v>
          </cell>
          <cell r="L4901">
            <v>-18995312.530000001</v>
          </cell>
          <cell r="M4901">
            <v>-20710826.809999999</v>
          </cell>
          <cell r="N4901">
            <v>-22426341.07</v>
          </cell>
          <cell r="O4901">
            <v>-24177331.780000001</v>
          </cell>
          <cell r="P4901">
            <v>-25929223.41</v>
          </cell>
          <cell r="Q4901">
            <v>-27681368.449999999</v>
          </cell>
          <cell r="R4901">
            <v>-29433386.719999999</v>
          </cell>
          <cell r="S4901">
            <v>-246157853.54999998</v>
          </cell>
          <cell r="T4901" t="str">
            <v>USD</v>
          </cell>
          <cell r="U4901" t="str">
            <v>ASSETS</v>
          </cell>
          <cell r="V4901" t="str">
            <v>OTHER ASSETS</v>
          </cell>
        </row>
        <row r="4902">
          <cell r="C4902" t="str">
            <v>HN   F3200004NYUSD</v>
          </cell>
          <cell r="D4902" t="str">
            <v>CBABE***</v>
          </cell>
          <cell r="E4902" t="str">
            <v>LAND&amp;ME</v>
          </cell>
          <cell r="F4902" t="str">
            <v>Balance Sheet</v>
          </cell>
          <cell r="G4902">
            <v>345423.12</v>
          </cell>
          <cell r="H4902">
            <v>375468.55</v>
          </cell>
          <cell r="I4902">
            <v>403480.48</v>
          </cell>
          <cell r="J4902">
            <v>431460.48</v>
          </cell>
          <cell r="K4902">
            <v>459440.5</v>
          </cell>
          <cell r="L4902">
            <v>488313.2</v>
          </cell>
          <cell r="M4902">
            <v>516739.58</v>
          </cell>
          <cell r="N4902">
            <v>545165.93000000005</v>
          </cell>
          <cell r="O4902">
            <v>573592.32999999996</v>
          </cell>
          <cell r="P4902">
            <v>602036.91</v>
          </cell>
          <cell r="Q4902">
            <v>630537.38</v>
          </cell>
          <cell r="R4902">
            <v>659009.88</v>
          </cell>
          <cell r="S4902">
            <v>6030668.3399999999</v>
          </cell>
          <cell r="T4902" t="str">
            <v>USD</v>
          </cell>
          <cell r="U4902" t="str">
            <v>ASSETS</v>
          </cell>
          <cell r="V4902" t="str">
            <v>OTHER ASSETS</v>
          </cell>
        </row>
        <row r="4903">
          <cell r="C4903" t="str">
            <v>HN   G069200101USD</v>
          </cell>
          <cell r="D4903" t="str">
            <v>DADD****</v>
          </cell>
          <cell r="E4903" t="str">
            <v>CON PAYABLES</v>
          </cell>
          <cell r="F4903" t="str">
            <v>Balance Sheet</v>
          </cell>
          <cell r="G4903">
            <v>-135882080.94</v>
          </cell>
          <cell r="H4903">
            <v>-147244507.52000001</v>
          </cell>
          <cell r="I4903">
            <v>-149045027.63</v>
          </cell>
          <cell r="J4903">
            <v>-156433787.09</v>
          </cell>
          <cell r="K4903">
            <v>-159599532.00999999</v>
          </cell>
          <cell r="L4903">
            <v>-164485286.62</v>
          </cell>
          <cell r="M4903">
            <v>-167995243.22</v>
          </cell>
          <cell r="N4903">
            <v>-170869243.99000001</v>
          </cell>
          <cell r="O4903">
            <v>-174856441.24000001</v>
          </cell>
          <cell r="P4903">
            <v>-156963191.5</v>
          </cell>
          <cell r="Q4903">
            <v>-159645664.94999999</v>
          </cell>
          <cell r="R4903">
            <v>-161942213.27000001</v>
          </cell>
          <cell r="S4903">
            <v>-1904962219.98</v>
          </cell>
          <cell r="T4903" t="str">
            <v>USD</v>
          </cell>
          <cell r="U4903" t="str">
            <v>LIABILITIES</v>
          </cell>
          <cell r="V4903" t="str">
            <v>CURRENT LIAB</v>
          </cell>
        </row>
        <row r="4904">
          <cell r="C4904" t="str">
            <v>HN   G575500101USD</v>
          </cell>
          <cell r="D4904" t="str">
            <v>DADE****</v>
          </cell>
          <cell r="E4904" t="str">
            <v>CON PAYABLES</v>
          </cell>
          <cell r="F4904" t="str">
            <v>Balance Sheet</v>
          </cell>
          <cell r="G4904">
            <v>-96210.21</v>
          </cell>
          <cell r="H4904">
            <v>-161171.29</v>
          </cell>
          <cell r="I4904">
            <v>-252224.14</v>
          </cell>
          <cell r="J4904">
            <v>-103921.38</v>
          </cell>
          <cell r="K4904">
            <v>-216166.02</v>
          </cell>
          <cell r="L4904">
            <v>-307060.03000000003</v>
          </cell>
          <cell r="M4904">
            <v>190369.92000000001</v>
          </cell>
          <cell r="N4904">
            <v>-236961.51</v>
          </cell>
          <cell r="O4904">
            <v>-357128.19</v>
          </cell>
          <cell r="P4904">
            <v>-112930.8</v>
          </cell>
          <cell r="Q4904">
            <v>-206293.22</v>
          </cell>
          <cell r="R4904">
            <v>-301325.42</v>
          </cell>
          <cell r="S4904">
            <v>-2161022.29</v>
          </cell>
          <cell r="T4904" t="str">
            <v>USD</v>
          </cell>
          <cell r="U4904" t="str">
            <v>LIABILITIES</v>
          </cell>
          <cell r="V4904" t="str">
            <v>CURRENT LIAB</v>
          </cell>
        </row>
        <row r="4905">
          <cell r="C4905" t="str">
            <v>HN   G576200101USD</v>
          </cell>
          <cell r="D4905" t="str">
            <v>DADM****</v>
          </cell>
          <cell r="E4905" t="str">
            <v>CON PAYABLES</v>
          </cell>
          <cell r="F4905" t="str">
            <v>Balance Sheet</v>
          </cell>
          <cell r="G4905">
            <v>-1221255.93</v>
          </cell>
          <cell r="H4905">
            <v>-1029657.39</v>
          </cell>
          <cell r="I4905">
            <v>-719500</v>
          </cell>
          <cell r="J4905">
            <v>-719569.95</v>
          </cell>
          <cell r="K4905">
            <v>-170042</v>
          </cell>
          <cell r="L4905">
            <v>-281678.19</v>
          </cell>
          <cell r="M4905">
            <v>-1923301.7</v>
          </cell>
          <cell r="N4905">
            <v>-2878964.02</v>
          </cell>
          <cell r="O4905">
            <v>-321749.02</v>
          </cell>
          <cell r="P4905">
            <v>-307907.5</v>
          </cell>
          <cell r="Q4905">
            <v>-412516.47</v>
          </cell>
          <cell r="R4905">
            <v>-731618.04</v>
          </cell>
          <cell r="S4905">
            <v>-10717760.210000001</v>
          </cell>
          <cell r="T4905" t="str">
            <v>USD</v>
          </cell>
          <cell r="U4905" t="str">
            <v>LIABILITIES</v>
          </cell>
          <cell r="V4905" t="str">
            <v>CURRENT LIAB</v>
          </cell>
        </row>
        <row r="4906">
          <cell r="C4906" t="str">
            <v>HN   G576200117USD</v>
          </cell>
          <cell r="D4906" t="str">
            <v>DADM****</v>
          </cell>
          <cell r="E4906" t="str">
            <v>CON PAYABLES</v>
          </cell>
          <cell r="F4906" t="str">
            <v>Balance Sheet</v>
          </cell>
          <cell r="G4906">
            <v>-173495.3</v>
          </cell>
          <cell r="H4906">
            <v>0</v>
          </cell>
          <cell r="I4906">
            <v>0</v>
          </cell>
          <cell r="J4906">
            <v>0</v>
          </cell>
          <cell r="K4906">
            <v>274.25</v>
          </cell>
          <cell r="L4906">
            <v>274.25</v>
          </cell>
          <cell r="M4906">
            <v>274.25</v>
          </cell>
          <cell r="N4906">
            <v>274.25</v>
          </cell>
          <cell r="O4906">
            <v>0</v>
          </cell>
          <cell r="P4906">
            <v>0</v>
          </cell>
          <cell r="Q4906">
            <v>0</v>
          </cell>
          <cell r="R4906">
            <v>0</v>
          </cell>
          <cell r="S4906">
            <v>-172398.3</v>
          </cell>
          <cell r="T4906" t="str">
            <v>USD</v>
          </cell>
          <cell r="U4906" t="str">
            <v>LIABILITIES</v>
          </cell>
          <cell r="V4906" t="str">
            <v>CURRENT LIAB</v>
          </cell>
        </row>
        <row r="4907">
          <cell r="C4907" t="str">
            <v>HN   G57620DG01USD</v>
          </cell>
          <cell r="D4907" t="str">
            <v>DADM****</v>
          </cell>
          <cell r="E4907" t="str">
            <v>CON PAYABLES</v>
          </cell>
          <cell r="F4907" t="str">
            <v>Balance Sheet</v>
          </cell>
          <cell r="G4907">
            <v>-179059</v>
          </cell>
          <cell r="H4907">
            <v>-220860</v>
          </cell>
          <cell r="I4907">
            <v>-243514</v>
          </cell>
          <cell r="J4907">
            <v>-170042</v>
          </cell>
          <cell r="K4907">
            <v>-127846</v>
          </cell>
          <cell r="L4907">
            <v>-207470</v>
          </cell>
          <cell r="M4907">
            <v>-79458</v>
          </cell>
          <cell r="N4907">
            <v>-194323</v>
          </cell>
          <cell r="O4907">
            <v>-189810</v>
          </cell>
          <cell r="P4907">
            <v>-213796</v>
          </cell>
          <cell r="Q4907">
            <v>-210138</v>
          </cell>
          <cell r="R4907">
            <v>-266160</v>
          </cell>
          <cell r="S4907">
            <v>-2302476</v>
          </cell>
          <cell r="T4907" t="str">
            <v>USD</v>
          </cell>
          <cell r="U4907" t="str">
            <v>LIABILITIES</v>
          </cell>
          <cell r="V4907" t="str">
            <v>CURRENT LIAB</v>
          </cell>
        </row>
        <row r="4908">
          <cell r="C4908" t="str">
            <v>HN   G57620NB93USD</v>
          </cell>
          <cell r="D4908" t="str">
            <v>DADM****</v>
          </cell>
          <cell r="E4908" t="str">
            <v>CON PAYABLES</v>
          </cell>
          <cell r="F4908" t="str">
            <v>Balance Sheet</v>
          </cell>
          <cell r="G4908">
            <v>-0.01</v>
          </cell>
          <cell r="H4908">
            <v>-56992.18</v>
          </cell>
          <cell r="I4908">
            <v>-61735.1</v>
          </cell>
          <cell r="J4908">
            <v>-89427.3</v>
          </cell>
          <cell r="K4908">
            <v>-61426.33</v>
          </cell>
          <cell r="L4908">
            <v>-101298.35</v>
          </cell>
          <cell r="M4908">
            <v>-139407.62</v>
          </cell>
          <cell r="N4908">
            <v>-170605.08</v>
          </cell>
          <cell r="O4908">
            <v>-126989.46</v>
          </cell>
          <cell r="P4908">
            <v>-124652.6</v>
          </cell>
          <cell r="Q4908">
            <v>-151866.94</v>
          </cell>
          <cell r="R4908">
            <v>-169295.5</v>
          </cell>
          <cell r="S4908">
            <v>-1253696.47</v>
          </cell>
          <cell r="T4908" t="str">
            <v>USD</v>
          </cell>
          <cell r="U4908" t="str">
            <v>LIABILITIES</v>
          </cell>
          <cell r="V4908" t="str">
            <v>CURRENT LIAB</v>
          </cell>
        </row>
        <row r="4909">
          <cell r="C4909" t="str">
            <v>HN   G57620S301USD</v>
          </cell>
          <cell r="D4909" t="str">
            <v>DADM****</v>
          </cell>
          <cell r="E4909" t="str">
            <v>CON PAYABLES</v>
          </cell>
          <cell r="F4909" t="str">
            <v>Balance Sheet</v>
          </cell>
          <cell r="G4909">
            <v>-1391770.04</v>
          </cell>
          <cell r="H4909">
            <v>-6767273.5999999996</v>
          </cell>
          <cell r="I4909">
            <v>-2743681.52</v>
          </cell>
          <cell r="J4909">
            <v>-4580078.83</v>
          </cell>
          <cell r="K4909">
            <v>-3179301.57</v>
          </cell>
          <cell r="L4909">
            <v>-3399791.41</v>
          </cell>
          <cell r="M4909">
            <v>-2216026.7200000002</v>
          </cell>
          <cell r="N4909">
            <v>-3584504.42</v>
          </cell>
          <cell r="O4909">
            <v>-2445936.41</v>
          </cell>
          <cell r="P4909">
            <v>-2350752.33</v>
          </cell>
          <cell r="Q4909">
            <v>-2502463.58</v>
          </cell>
          <cell r="R4909">
            <v>-2902849.53</v>
          </cell>
          <cell r="S4909">
            <v>-38064429.960000001</v>
          </cell>
          <cell r="T4909" t="str">
            <v>USD</v>
          </cell>
          <cell r="U4909" t="str">
            <v>LIABILITIES</v>
          </cell>
          <cell r="V4909" t="str">
            <v>CURRENT LIAB</v>
          </cell>
        </row>
        <row r="4910">
          <cell r="C4910" t="str">
            <v>HN   G576500101USD</v>
          </cell>
          <cell r="D4910" t="str">
            <v>DADAB***</v>
          </cell>
          <cell r="E4910" t="str">
            <v>CON PAYABLES</v>
          </cell>
          <cell r="F4910" t="str">
            <v>Balance Sheet</v>
          </cell>
          <cell r="G4910">
            <v>-1308807.17</v>
          </cell>
          <cell r="H4910">
            <v>-1394751.23</v>
          </cell>
          <cell r="I4910">
            <v>-1029657.39</v>
          </cell>
          <cell r="J4910">
            <v>-719500</v>
          </cell>
          <cell r="K4910">
            <v>-719569.95</v>
          </cell>
          <cell r="L4910">
            <v>-170042</v>
          </cell>
          <cell r="M4910">
            <v>-281678.19</v>
          </cell>
          <cell r="N4910">
            <v>-1923301.7</v>
          </cell>
          <cell r="O4910">
            <v>-2878964.02</v>
          </cell>
          <cell r="P4910">
            <v>-321749.02</v>
          </cell>
          <cell r="Q4910">
            <v>-307907.5</v>
          </cell>
          <cell r="R4910">
            <v>-412516.47</v>
          </cell>
          <cell r="S4910">
            <v>-11468444.640000001</v>
          </cell>
          <cell r="T4910" t="str">
            <v>USD</v>
          </cell>
          <cell r="U4910" t="str">
            <v>LIABILITIES</v>
          </cell>
          <cell r="V4910" t="str">
            <v>CURRENT LIAB</v>
          </cell>
        </row>
        <row r="4911">
          <cell r="C4911" t="str">
            <v>HN   G57650S301USD</v>
          </cell>
          <cell r="D4911" t="str">
            <v>DADAB***</v>
          </cell>
          <cell r="E4911" t="str">
            <v>CON PAYABLES</v>
          </cell>
          <cell r="F4911" t="str">
            <v>Balance Sheet</v>
          </cell>
          <cell r="G4911">
            <v>-11198447.59</v>
          </cell>
          <cell r="H4911">
            <v>-1391770.04</v>
          </cell>
          <cell r="I4911">
            <v>-6767273.5999999996</v>
          </cell>
          <cell r="J4911">
            <v>-2743681.52</v>
          </cell>
          <cell r="K4911">
            <v>-4580078.83</v>
          </cell>
          <cell r="L4911">
            <v>-3179301.57</v>
          </cell>
          <cell r="M4911">
            <v>-3399791.41</v>
          </cell>
          <cell r="N4911">
            <v>-2216026.7200000002</v>
          </cell>
          <cell r="O4911">
            <v>-3584504.42</v>
          </cell>
          <cell r="P4911">
            <v>-2445936.41</v>
          </cell>
          <cell r="Q4911">
            <v>-2350752.33</v>
          </cell>
          <cell r="R4911">
            <v>-2502463.58</v>
          </cell>
          <cell r="S4911">
            <v>-46360028.019999996</v>
          </cell>
          <cell r="T4911" t="str">
            <v>USD</v>
          </cell>
          <cell r="U4911" t="str">
            <v>LIABILITIES</v>
          </cell>
          <cell r="V4911" t="str">
            <v>CURRENT LIAB</v>
          </cell>
        </row>
        <row r="4912">
          <cell r="C4912" t="str">
            <v>HN   G7795066USD</v>
          </cell>
          <cell r="D4912" t="str">
            <v>DBEEI***</v>
          </cell>
          <cell r="E4912" t="str">
            <v>LT LIABILITIES</v>
          </cell>
          <cell r="F4912" t="str">
            <v>Balance Sheet</v>
          </cell>
          <cell r="G4912">
            <v>-111622</v>
          </cell>
          <cell r="H4912">
            <v>-54951</v>
          </cell>
          <cell r="I4912">
            <v>-83824</v>
          </cell>
          <cell r="J4912">
            <v>-111765</v>
          </cell>
          <cell r="K4912">
            <v>-140638</v>
          </cell>
          <cell r="L4912">
            <v>-167648</v>
          </cell>
          <cell r="M4912">
            <v>-84899</v>
          </cell>
          <cell r="N4912">
            <v>0</v>
          </cell>
          <cell r="O4912">
            <v>0</v>
          </cell>
          <cell r="P4912">
            <v>0</v>
          </cell>
          <cell r="Q4912">
            <v>0</v>
          </cell>
          <cell r="R4912">
            <v>0</v>
          </cell>
          <cell r="S4912">
            <v>-755347</v>
          </cell>
          <cell r="T4912" t="str">
            <v>USD</v>
          </cell>
          <cell r="U4912" t="str">
            <v>LIABILITIES</v>
          </cell>
          <cell r="V4912" t="str">
            <v>OTHER LIAB</v>
          </cell>
        </row>
        <row r="4913">
          <cell r="C4913" t="str">
            <v>HN   H08630HNUSD</v>
          </cell>
          <cell r="D4913" t="str">
            <v>EC******</v>
          </cell>
          <cell r="E4913" t="str">
            <v>PROFIT EMPLOYED</v>
          </cell>
          <cell r="F4913" t="str">
            <v>Balance Sheet</v>
          </cell>
          <cell r="G4913">
            <v>1209718.98</v>
          </cell>
          <cell r="H4913">
            <v>8707399.4000000004</v>
          </cell>
          <cell r="I4913">
            <v>11777416.66</v>
          </cell>
          <cell r="J4913">
            <v>16943936.25</v>
          </cell>
          <cell r="K4913">
            <v>20154772.649999999</v>
          </cell>
          <cell r="L4913">
            <v>23741610.100000001</v>
          </cell>
          <cell r="M4913">
            <v>24818789.530000001</v>
          </cell>
          <cell r="N4913">
            <v>32123643.460000001</v>
          </cell>
          <cell r="O4913">
            <v>36514693.43</v>
          </cell>
          <cell r="P4913">
            <v>16043958.16</v>
          </cell>
          <cell r="Q4913">
            <v>20439755.41</v>
          </cell>
          <cell r="R4913">
            <v>24464938.350000001</v>
          </cell>
          <cell r="S4913">
            <v>236940632.38</v>
          </cell>
          <cell r="T4913" t="str">
            <v>USD</v>
          </cell>
          <cell r="U4913" t="str">
            <v>EQUITY</v>
          </cell>
          <cell r="V4913" t="str">
            <v>EQUITY</v>
          </cell>
        </row>
        <row r="4914">
          <cell r="C4914" t="str">
            <v>J1   A0002019J1USD</v>
          </cell>
          <cell r="D4914" t="str">
            <v>CABB****</v>
          </cell>
          <cell r="E4914" t="str">
            <v>CASH</v>
          </cell>
          <cell r="F4914" t="str">
            <v>Balance Sheet</v>
          </cell>
          <cell r="G4914">
            <v>2.56</v>
          </cell>
          <cell r="H4914">
            <v>2.56</v>
          </cell>
          <cell r="I4914">
            <v>2.56</v>
          </cell>
          <cell r="J4914">
            <v>2.56</v>
          </cell>
          <cell r="K4914">
            <v>2.56</v>
          </cell>
          <cell r="L4914">
            <v>2.56</v>
          </cell>
          <cell r="M4914">
            <v>2.56</v>
          </cell>
          <cell r="N4914">
            <v>2.56</v>
          </cell>
          <cell r="O4914">
            <v>2.56</v>
          </cell>
          <cell r="P4914">
            <v>2.56</v>
          </cell>
          <cell r="Q4914">
            <v>2.56</v>
          </cell>
          <cell r="R4914">
            <v>2.56</v>
          </cell>
          <cell r="S4914">
            <v>30.719999999999995</v>
          </cell>
          <cell r="T4914" t="str">
            <v>USD</v>
          </cell>
          <cell r="U4914" t="str">
            <v>ASSETS</v>
          </cell>
          <cell r="V4914" t="str">
            <v>CURRENT ASSETS</v>
          </cell>
        </row>
        <row r="4915">
          <cell r="C4915" t="str">
            <v>J1   A0007018HKUSD</v>
          </cell>
          <cell r="D4915" t="str">
            <v>CABB****</v>
          </cell>
          <cell r="E4915" t="str">
            <v>CASH</v>
          </cell>
          <cell r="F4915" t="str">
            <v>Balance Sheet</v>
          </cell>
          <cell r="G4915">
            <v>2383.62</v>
          </cell>
          <cell r="H4915">
            <v>2383.62</v>
          </cell>
          <cell r="I4915">
            <v>2383.62</v>
          </cell>
          <cell r="J4915">
            <v>2383.62</v>
          </cell>
          <cell r="K4915">
            <v>2383.62</v>
          </cell>
          <cell r="L4915">
            <v>2383.62</v>
          </cell>
          <cell r="M4915">
            <v>2383.62</v>
          </cell>
          <cell r="N4915">
            <v>2383.62</v>
          </cell>
          <cell r="O4915">
            <v>2383.62</v>
          </cell>
          <cell r="P4915">
            <v>2383.62</v>
          </cell>
          <cell r="Q4915">
            <v>2383.62</v>
          </cell>
          <cell r="R4915">
            <v>2383.62</v>
          </cell>
          <cell r="S4915">
            <v>28603.439999999991</v>
          </cell>
          <cell r="T4915" t="str">
            <v>USD</v>
          </cell>
          <cell r="U4915" t="str">
            <v>ASSETS</v>
          </cell>
          <cell r="V4915" t="str">
            <v>CURRENT ASSETS</v>
          </cell>
        </row>
        <row r="4916">
          <cell r="C4916" t="str">
            <v>J1   A0007019HKUSD</v>
          </cell>
          <cell r="D4916" t="str">
            <v>CABB****</v>
          </cell>
          <cell r="E4916" t="str">
            <v>CASH</v>
          </cell>
          <cell r="F4916" t="str">
            <v>Balance Sheet</v>
          </cell>
          <cell r="G4916">
            <v>190552.15</v>
          </cell>
          <cell r="H4916">
            <v>90551.78</v>
          </cell>
          <cell r="I4916">
            <v>174101.46</v>
          </cell>
          <cell r="J4916">
            <v>99575.58</v>
          </cell>
          <cell r="K4916">
            <v>122555.67</v>
          </cell>
          <cell r="L4916">
            <v>129179.01</v>
          </cell>
          <cell r="M4916">
            <v>90169.55</v>
          </cell>
          <cell r="N4916">
            <v>90169.65</v>
          </cell>
          <cell r="O4916">
            <v>1010169.65</v>
          </cell>
          <cell r="P4916">
            <v>1010169.65</v>
          </cell>
          <cell r="Q4916">
            <v>1010169.65</v>
          </cell>
          <cell r="R4916">
            <v>82170.880000000005</v>
          </cell>
          <cell r="S4916">
            <v>4099534.6799999997</v>
          </cell>
          <cell r="T4916" t="str">
            <v>USD</v>
          </cell>
          <cell r="U4916" t="str">
            <v>ASSETS</v>
          </cell>
          <cell r="V4916" t="str">
            <v>CURRENT ASSETS</v>
          </cell>
        </row>
        <row r="4917">
          <cell r="C4917" t="str">
            <v>J1   A0007019J1USD</v>
          </cell>
          <cell r="D4917" t="str">
            <v>CABB****</v>
          </cell>
          <cell r="E4917" t="str">
            <v>CASH</v>
          </cell>
          <cell r="F4917" t="str">
            <v>Balance Sheet</v>
          </cell>
          <cell r="G4917">
            <v>65904.800000000003</v>
          </cell>
          <cell r="H4917">
            <v>146451.49</v>
          </cell>
          <cell r="I4917">
            <v>30094.36</v>
          </cell>
          <cell r="J4917">
            <v>13105.17</v>
          </cell>
          <cell r="K4917">
            <v>13052.42</v>
          </cell>
          <cell r="L4917">
            <v>12197.37</v>
          </cell>
          <cell r="M4917">
            <v>12197.37</v>
          </cell>
          <cell r="N4917">
            <v>12197.37</v>
          </cell>
          <cell r="O4917">
            <v>12214</v>
          </cell>
          <cell r="P4917">
            <v>12214</v>
          </cell>
          <cell r="Q4917">
            <v>12214</v>
          </cell>
          <cell r="R4917">
            <v>36657.269999999997</v>
          </cell>
          <cell r="S4917">
            <v>378499.62</v>
          </cell>
          <cell r="T4917" t="str">
            <v>USD</v>
          </cell>
          <cell r="U4917" t="str">
            <v>ASSETS</v>
          </cell>
          <cell r="V4917" t="str">
            <v>CURRENT ASSETS</v>
          </cell>
        </row>
        <row r="4918">
          <cell r="C4918" t="str">
            <v>J1   A0007020HKUSD</v>
          </cell>
          <cell r="D4918" t="str">
            <v>CABB****</v>
          </cell>
          <cell r="E4918" t="str">
            <v>CASH</v>
          </cell>
          <cell r="F4918" t="str">
            <v>Balance Sheet</v>
          </cell>
          <cell r="G4918">
            <v>1366.08</v>
          </cell>
          <cell r="H4918">
            <v>1366.08</v>
          </cell>
          <cell r="I4918">
            <v>1366.08</v>
          </cell>
          <cell r="J4918">
            <v>1366.08</v>
          </cell>
          <cell r="K4918">
            <v>1366.08</v>
          </cell>
          <cell r="L4918">
            <v>1366.08</v>
          </cell>
          <cell r="M4918">
            <v>1366.08</v>
          </cell>
          <cell r="N4918">
            <v>1366.08</v>
          </cell>
          <cell r="O4918">
            <v>1366.08</v>
          </cell>
          <cell r="P4918">
            <v>1366.08</v>
          </cell>
          <cell r="Q4918">
            <v>1366.08</v>
          </cell>
          <cell r="R4918">
            <v>1366.08</v>
          </cell>
          <cell r="S4918">
            <v>16392.96</v>
          </cell>
          <cell r="T4918" t="str">
            <v>USD</v>
          </cell>
          <cell r="U4918" t="str">
            <v>ASSETS</v>
          </cell>
          <cell r="V4918" t="str">
            <v>CURRENT ASSETS</v>
          </cell>
        </row>
        <row r="4919">
          <cell r="C4919" t="str">
            <v>J1   A1533001USD</v>
          </cell>
          <cell r="D4919" t="str">
            <v>CACAFB**</v>
          </cell>
          <cell r="E4919" t="str">
            <v>TRADE RECEIVABLES</v>
          </cell>
          <cell r="F4919" t="str">
            <v>Balance Sheet</v>
          </cell>
          <cell r="G4919">
            <v>1185.57</v>
          </cell>
          <cell r="H4919">
            <v>1185.57</v>
          </cell>
          <cell r="I4919">
            <v>1185.57</v>
          </cell>
          <cell r="J4919">
            <v>1185.57</v>
          </cell>
          <cell r="K4919">
            <v>1185.57</v>
          </cell>
          <cell r="L4919">
            <v>1185.57</v>
          </cell>
          <cell r="M4919">
            <v>1185.57</v>
          </cell>
          <cell r="N4919">
            <v>1185.57</v>
          </cell>
          <cell r="O4919">
            <v>1185.57</v>
          </cell>
          <cell r="P4919">
            <v>1185.57</v>
          </cell>
          <cell r="Q4919">
            <v>1185.57</v>
          </cell>
          <cell r="R4919">
            <v>1185.57</v>
          </cell>
          <cell r="S4919">
            <v>14226.839999999998</v>
          </cell>
          <cell r="T4919" t="str">
            <v>USD</v>
          </cell>
          <cell r="U4919" t="str">
            <v>ASSETS</v>
          </cell>
          <cell r="V4919" t="str">
            <v>CURRENT ASSETS</v>
          </cell>
        </row>
        <row r="4920">
          <cell r="C4920" t="str">
            <v>J1   A409100101USD</v>
          </cell>
          <cell r="D4920" t="str">
            <v>CAFA****</v>
          </cell>
          <cell r="E4920" t="str">
            <v>CON RECEIVABLES</v>
          </cell>
          <cell r="F4920" t="str">
            <v>Balance Sheet</v>
          </cell>
          <cell r="G4920">
            <v>13453.84</v>
          </cell>
          <cell r="H4920">
            <v>13453.84</v>
          </cell>
          <cell r="I4920">
            <v>13453.84</v>
          </cell>
          <cell r="J4920">
            <v>13453.84</v>
          </cell>
          <cell r="K4920">
            <v>13453.84</v>
          </cell>
          <cell r="L4920">
            <v>13453.84</v>
          </cell>
          <cell r="M4920">
            <v>13453.84</v>
          </cell>
          <cell r="N4920">
            <v>13453.84</v>
          </cell>
          <cell r="O4920">
            <v>13453.84</v>
          </cell>
          <cell r="P4920">
            <v>13453.84</v>
          </cell>
          <cell r="Q4920">
            <v>13453.84</v>
          </cell>
          <cell r="R4920">
            <v>13453.84</v>
          </cell>
          <cell r="S4920">
            <v>161446.07999999999</v>
          </cell>
          <cell r="T4920" t="str">
            <v>USD</v>
          </cell>
          <cell r="U4920" t="str">
            <v>ASSETS</v>
          </cell>
          <cell r="V4920" t="str">
            <v>CURRENT ASSETS</v>
          </cell>
        </row>
        <row r="4921">
          <cell r="C4921" t="str">
            <v>J1   A409102601USD</v>
          </cell>
          <cell r="D4921" t="str">
            <v>CAFA****</v>
          </cell>
          <cell r="E4921" t="str">
            <v>CON RECEIVABLES</v>
          </cell>
          <cell r="F4921" t="str">
            <v>Balance Sheet</v>
          </cell>
          <cell r="G4921">
            <v>101556.66</v>
          </cell>
          <cell r="H4921">
            <v>101556.66</v>
          </cell>
          <cell r="I4921">
            <v>101556.66</v>
          </cell>
          <cell r="J4921">
            <v>108217.66</v>
          </cell>
          <cell r="K4921">
            <v>108217.66</v>
          </cell>
          <cell r="L4921">
            <v>108217.66</v>
          </cell>
          <cell r="M4921">
            <v>108217.66</v>
          </cell>
          <cell r="N4921">
            <v>108217.66</v>
          </cell>
          <cell r="O4921">
            <v>108217.66</v>
          </cell>
          <cell r="P4921">
            <v>108217.66</v>
          </cell>
          <cell r="Q4921">
            <v>108217.66</v>
          </cell>
          <cell r="R4921">
            <v>108217.66</v>
          </cell>
          <cell r="S4921">
            <v>1278628.92</v>
          </cell>
          <cell r="T4921" t="str">
            <v>USD</v>
          </cell>
          <cell r="U4921" t="str">
            <v>ASSETS</v>
          </cell>
          <cell r="V4921" t="str">
            <v>CURRENT ASSETS</v>
          </cell>
        </row>
        <row r="4922">
          <cell r="C4922" t="str">
            <v>J1   A409108502USD</v>
          </cell>
          <cell r="D4922" t="str">
            <v>CAFA****</v>
          </cell>
          <cell r="E4922" t="str">
            <v>CON RECEIVABLES</v>
          </cell>
          <cell r="F4922" t="str">
            <v>Balance Sheet</v>
          </cell>
          <cell r="G4922">
            <v>29866.68</v>
          </cell>
          <cell r="H4922">
            <v>29866.68</v>
          </cell>
          <cell r="I4922">
            <v>8111.75</v>
          </cell>
          <cell r="J4922">
            <v>14772.75</v>
          </cell>
          <cell r="K4922">
            <v>6661</v>
          </cell>
          <cell r="L4922">
            <v>30</v>
          </cell>
          <cell r="M4922">
            <v>30</v>
          </cell>
          <cell r="N4922">
            <v>30</v>
          </cell>
          <cell r="O4922">
            <v>30</v>
          </cell>
          <cell r="P4922">
            <v>30</v>
          </cell>
          <cell r="Q4922">
            <v>30</v>
          </cell>
          <cell r="R4922">
            <v>30</v>
          </cell>
          <cell r="S4922">
            <v>89488.86</v>
          </cell>
          <cell r="T4922" t="str">
            <v>USD</v>
          </cell>
          <cell r="U4922" t="str">
            <v>ASSETS</v>
          </cell>
          <cell r="V4922" t="str">
            <v>CURRENT ASSETS</v>
          </cell>
        </row>
        <row r="4923">
          <cell r="C4923" t="str">
            <v>J1   A40910AM01USD</v>
          </cell>
          <cell r="D4923" t="str">
            <v>CAFA****</v>
          </cell>
          <cell r="E4923" t="str">
            <v>CON RECEIVABLES</v>
          </cell>
          <cell r="F4923" t="str">
            <v>Balance Sheet</v>
          </cell>
          <cell r="G4923">
            <v>40292.97</v>
          </cell>
          <cell r="H4923">
            <v>40292.97</v>
          </cell>
          <cell r="I4923">
            <v>0</v>
          </cell>
          <cell r="J4923">
            <v>2351</v>
          </cell>
          <cell r="K4923">
            <v>0</v>
          </cell>
          <cell r="L4923">
            <v>0</v>
          </cell>
          <cell r="M4923">
            <v>0</v>
          </cell>
          <cell r="N4923">
            <v>0</v>
          </cell>
          <cell r="O4923">
            <v>0</v>
          </cell>
          <cell r="P4923">
            <v>0</v>
          </cell>
          <cell r="Q4923">
            <v>0</v>
          </cell>
          <cell r="R4923">
            <v>0</v>
          </cell>
          <cell r="S4923">
            <v>82936.94</v>
          </cell>
          <cell r="T4923" t="str">
            <v>USD</v>
          </cell>
          <cell r="U4923" t="str">
            <v>ASSETS</v>
          </cell>
          <cell r="V4923" t="str">
            <v>CURRENT ASSETS</v>
          </cell>
        </row>
        <row r="4924">
          <cell r="C4924" t="str">
            <v>J1   A40910DH01USD</v>
          </cell>
          <cell r="D4924" t="str">
            <v>CAFA****</v>
          </cell>
          <cell r="E4924" t="str">
            <v>CON RECEIVABLES</v>
          </cell>
          <cell r="F4924" t="str">
            <v>Balance Sheet</v>
          </cell>
          <cell r="G4924">
            <v>8049.77</v>
          </cell>
          <cell r="H4924">
            <v>8049.77</v>
          </cell>
          <cell r="I4924">
            <v>8049.77</v>
          </cell>
          <cell r="J4924">
            <v>10400.77</v>
          </cell>
          <cell r="K4924">
            <v>10400.77</v>
          </cell>
          <cell r="L4924">
            <v>10400.77</v>
          </cell>
          <cell r="M4924">
            <v>10400.77</v>
          </cell>
          <cell r="N4924">
            <v>10400.77</v>
          </cell>
          <cell r="O4924">
            <v>10400.77</v>
          </cell>
          <cell r="P4924">
            <v>10400.77</v>
          </cell>
          <cell r="Q4924">
            <v>10400.77</v>
          </cell>
          <cell r="R4924">
            <v>10400.77</v>
          </cell>
          <cell r="S4924">
            <v>117756.24000000003</v>
          </cell>
          <cell r="T4924" t="str">
            <v>USD</v>
          </cell>
          <cell r="U4924" t="str">
            <v>ASSETS</v>
          </cell>
          <cell r="V4924" t="str">
            <v>CURRENT ASSETS</v>
          </cell>
        </row>
        <row r="4925">
          <cell r="C4925" t="str">
            <v>J1   A40910EB01USD</v>
          </cell>
          <cell r="D4925" t="str">
            <v>CAFA****</v>
          </cell>
          <cell r="E4925" t="str">
            <v>CON RECEIVABLES</v>
          </cell>
          <cell r="F4925" t="str">
            <v>Balance Sheet</v>
          </cell>
          <cell r="G4925">
            <v>74729.039999999994</v>
          </cell>
          <cell r="H4925">
            <v>74729.039999999994</v>
          </cell>
          <cell r="I4925">
            <v>74729.039999999994</v>
          </cell>
          <cell r="J4925">
            <v>74729.039999999994</v>
          </cell>
          <cell r="K4925">
            <v>74729.039999999994</v>
          </cell>
          <cell r="L4925">
            <v>74729.039999999994</v>
          </cell>
          <cell r="M4925">
            <v>74729.039999999994</v>
          </cell>
          <cell r="N4925">
            <v>74729.039999999994</v>
          </cell>
          <cell r="O4925">
            <v>74729.039999999994</v>
          </cell>
          <cell r="P4925">
            <v>74729.039999999994</v>
          </cell>
          <cell r="Q4925">
            <v>74729.039999999994</v>
          </cell>
          <cell r="R4925">
            <v>74729.039999999994</v>
          </cell>
          <cell r="S4925">
            <v>896748.4800000001</v>
          </cell>
          <cell r="T4925" t="str">
            <v>USD</v>
          </cell>
          <cell r="U4925" t="str">
            <v>ASSETS</v>
          </cell>
          <cell r="V4925" t="str">
            <v>CURRENT ASSETS</v>
          </cell>
        </row>
        <row r="4926">
          <cell r="C4926" t="str">
            <v>J1   A40910HJ01USD</v>
          </cell>
          <cell r="D4926" t="str">
            <v>CAFA****</v>
          </cell>
          <cell r="E4926" t="str">
            <v>CON RECEIVABLES</v>
          </cell>
          <cell r="F4926" t="str">
            <v>Balance Sheet</v>
          </cell>
          <cell r="G4926">
            <v>21520.240000000002</v>
          </cell>
          <cell r="H4926">
            <v>21520.240000000002</v>
          </cell>
          <cell r="I4926">
            <v>0</v>
          </cell>
          <cell r="J4926">
            <v>0</v>
          </cell>
          <cell r="K4926">
            <v>0</v>
          </cell>
          <cell r="L4926">
            <v>0</v>
          </cell>
          <cell r="M4926">
            <v>0</v>
          </cell>
          <cell r="N4926">
            <v>0</v>
          </cell>
          <cell r="O4926">
            <v>0</v>
          </cell>
          <cell r="P4926">
            <v>0</v>
          </cell>
          <cell r="Q4926">
            <v>0</v>
          </cell>
          <cell r="R4926">
            <v>0</v>
          </cell>
          <cell r="S4926">
            <v>43040.480000000003</v>
          </cell>
          <cell r="T4926" t="str">
            <v>USD</v>
          </cell>
          <cell r="U4926" t="str">
            <v>ASSETS</v>
          </cell>
          <cell r="V4926" t="str">
            <v>CURRENT ASSETS</v>
          </cell>
        </row>
        <row r="4927">
          <cell r="C4927" t="str">
            <v>J1   A40910JB01USD</v>
          </cell>
          <cell r="D4927" t="str">
            <v>CAFA****</v>
          </cell>
          <cell r="E4927" t="str">
            <v>CON RECEIVABLES</v>
          </cell>
          <cell r="F4927" t="str">
            <v>Balance Sheet</v>
          </cell>
          <cell r="G4927">
            <v>75481.149999999994</v>
          </cell>
          <cell r="H4927">
            <v>75481.149999999994</v>
          </cell>
          <cell r="I4927">
            <v>75481.149999999994</v>
          </cell>
          <cell r="J4927">
            <v>12539</v>
          </cell>
          <cell r="K4927">
            <v>0</v>
          </cell>
          <cell r="L4927">
            <v>0</v>
          </cell>
          <cell r="M4927">
            <v>0</v>
          </cell>
          <cell r="N4927">
            <v>0</v>
          </cell>
          <cell r="O4927">
            <v>0</v>
          </cell>
          <cell r="P4927">
            <v>0</v>
          </cell>
          <cell r="Q4927">
            <v>0</v>
          </cell>
          <cell r="R4927">
            <v>0</v>
          </cell>
          <cell r="S4927">
            <v>238982.44999999998</v>
          </cell>
          <cell r="T4927" t="str">
            <v>USD</v>
          </cell>
          <cell r="U4927" t="str">
            <v>ASSETS</v>
          </cell>
          <cell r="V4927" t="str">
            <v>CURRENT ASSETS</v>
          </cell>
        </row>
        <row r="4928">
          <cell r="C4928" t="str">
            <v>J1   A40910JG01USD</v>
          </cell>
          <cell r="D4928" t="str">
            <v>CAFA****</v>
          </cell>
          <cell r="E4928" t="str">
            <v>CON RECEIVABLES</v>
          </cell>
          <cell r="F4928" t="str">
            <v>Balance Sheet</v>
          </cell>
          <cell r="G4928">
            <v>2363.37</v>
          </cell>
          <cell r="H4928">
            <v>2363.37</v>
          </cell>
          <cell r="I4928">
            <v>2363.37</v>
          </cell>
          <cell r="J4928">
            <v>2363.37</v>
          </cell>
          <cell r="K4928">
            <v>2363.37</v>
          </cell>
          <cell r="L4928">
            <v>2363.37</v>
          </cell>
          <cell r="M4928">
            <v>2363.37</v>
          </cell>
          <cell r="N4928">
            <v>2363.37</v>
          </cell>
          <cell r="O4928">
            <v>2363.37</v>
          </cell>
          <cell r="P4928">
            <v>2363.37</v>
          </cell>
          <cell r="Q4928">
            <v>2363.37</v>
          </cell>
          <cell r="R4928">
            <v>2363.37</v>
          </cell>
          <cell r="S4928">
            <v>28360.439999999991</v>
          </cell>
          <cell r="T4928" t="str">
            <v>USD</v>
          </cell>
          <cell r="U4928" t="str">
            <v>ASSETS</v>
          </cell>
          <cell r="V4928" t="str">
            <v>CURRENT ASSETS</v>
          </cell>
        </row>
        <row r="4929">
          <cell r="C4929" t="str">
            <v>J1   A40910LC01USD</v>
          </cell>
          <cell r="D4929" t="str">
            <v>CAFA****</v>
          </cell>
          <cell r="E4929" t="str">
            <v>CON RECEIVABLES</v>
          </cell>
          <cell r="F4929" t="str">
            <v>Balance Sheet</v>
          </cell>
          <cell r="G4929">
            <v>1092448.51</v>
          </cell>
          <cell r="H4929">
            <v>1104649.8999999999</v>
          </cell>
          <cell r="I4929">
            <v>1118394.04</v>
          </cell>
          <cell r="J4929">
            <v>1135429.71</v>
          </cell>
          <cell r="K4929">
            <v>1147804.8500000001</v>
          </cell>
          <cell r="L4929">
            <v>1158136.8799999999</v>
          </cell>
          <cell r="M4929">
            <v>1168046.3899999999</v>
          </cell>
          <cell r="N4929">
            <v>1176946.78</v>
          </cell>
          <cell r="O4929">
            <v>1184648.6000000001</v>
          </cell>
          <cell r="P4929">
            <v>1192350.42</v>
          </cell>
          <cell r="Q4929">
            <v>1200052.24</v>
          </cell>
          <cell r="R4929">
            <v>1205144.01</v>
          </cell>
          <cell r="S4929">
            <v>13884052.329999998</v>
          </cell>
          <cell r="T4929" t="str">
            <v>USD</v>
          </cell>
          <cell r="U4929" t="str">
            <v>ASSETS</v>
          </cell>
          <cell r="V4929" t="str">
            <v>CURRENT ASSETS</v>
          </cell>
        </row>
        <row r="4930">
          <cell r="C4930" t="str">
            <v>J1   A40990JG01USD</v>
          </cell>
          <cell r="D4930" t="str">
            <v>CAFM****</v>
          </cell>
          <cell r="E4930" t="str">
            <v>CON RECEIVABLES</v>
          </cell>
          <cell r="F4930" t="str">
            <v>Balance Sheet</v>
          </cell>
          <cell r="G4930">
            <v>4690.6499999999996</v>
          </cell>
          <cell r="H4930">
            <v>4690.6499999999996</v>
          </cell>
          <cell r="I4930">
            <v>4690.6499999999996</v>
          </cell>
          <cell r="J4930">
            <v>4690.6499999999996</v>
          </cell>
          <cell r="K4930">
            <v>4690.6499999999996</v>
          </cell>
          <cell r="L4930">
            <v>4690.6499999999996</v>
          </cell>
          <cell r="M4930">
            <v>4690.6499999999996</v>
          </cell>
          <cell r="N4930">
            <v>4690.6499999999996</v>
          </cell>
          <cell r="O4930">
            <v>4690.6499999999996</v>
          </cell>
          <cell r="P4930">
            <v>4690.6499999999996</v>
          </cell>
          <cell r="Q4930">
            <v>4690.6499999999996</v>
          </cell>
          <cell r="R4930">
            <v>4690.6499999999996</v>
          </cell>
          <cell r="S4930">
            <v>56287.80000000001</v>
          </cell>
          <cell r="T4930" t="str">
            <v>USD</v>
          </cell>
          <cell r="U4930" t="str">
            <v>ASSETS</v>
          </cell>
          <cell r="V4930" t="str">
            <v>CURRENT ASSETS</v>
          </cell>
        </row>
        <row r="4931">
          <cell r="C4931" t="str">
            <v>J1   A5197USD</v>
          </cell>
          <cell r="D4931" t="str">
            <v>CAGBB***</v>
          </cell>
          <cell r="E4931" t="str">
            <v>OTHER</v>
          </cell>
          <cell r="F4931" t="str">
            <v>Balance Sheet</v>
          </cell>
          <cell r="G4931">
            <v>532.08000000000004</v>
          </cell>
          <cell r="H4931">
            <v>532.08000000000004</v>
          </cell>
          <cell r="I4931">
            <v>532.08000000000004</v>
          </cell>
          <cell r="J4931">
            <v>532.08000000000004</v>
          </cell>
          <cell r="K4931">
            <v>532.08000000000004</v>
          </cell>
          <cell r="L4931">
            <v>532.08000000000004</v>
          </cell>
          <cell r="M4931">
            <v>532.08000000000004</v>
          </cell>
          <cell r="N4931">
            <v>532.08000000000004</v>
          </cell>
          <cell r="O4931">
            <v>532.08000000000004</v>
          </cell>
          <cell r="P4931">
            <v>532.08000000000004</v>
          </cell>
          <cell r="Q4931">
            <v>532.08000000000004</v>
          </cell>
          <cell r="R4931">
            <v>532.08000000000004</v>
          </cell>
          <cell r="S4931">
            <v>6384.96</v>
          </cell>
          <cell r="T4931" t="str">
            <v>USD</v>
          </cell>
          <cell r="U4931" t="str">
            <v>ASSETS</v>
          </cell>
          <cell r="V4931" t="str">
            <v>CURRENT ASSETS</v>
          </cell>
        </row>
        <row r="4932">
          <cell r="C4932" t="str">
            <v>J1   A5199USD</v>
          </cell>
          <cell r="D4932" t="str">
            <v>CAGBB***</v>
          </cell>
          <cell r="E4932" t="str">
            <v>OTHER</v>
          </cell>
          <cell r="F4932" t="str">
            <v>Balance Sheet</v>
          </cell>
          <cell r="G4932">
            <v>17257.14</v>
          </cell>
          <cell r="H4932">
            <v>17257.14</v>
          </cell>
          <cell r="I4932">
            <v>17257.14</v>
          </cell>
          <cell r="J4932">
            <v>17257.14</v>
          </cell>
          <cell r="K4932">
            <v>17257.14</v>
          </cell>
          <cell r="L4932">
            <v>17257.14</v>
          </cell>
          <cell r="M4932">
            <v>-16774.650000000001</v>
          </cell>
          <cell r="N4932">
            <v>-16774.650000000001</v>
          </cell>
          <cell r="O4932">
            <v>-16774.650000000001</v>
          </cell>
          <cell r="P4932">
            <v>-16774.650000000001</v>
          </cell>
          <cell r="Q4932">
            <v>-16774.650000000001</v>
          </cell>
          <cell r="R4932">
            <v>-16774.650000000001</v>
          </cell>
          <cell r="S4932">
            <v>2894.9400000000023</v>
          </cell>
          <cell r="T4932" t="str">
            <v>USD</v>
          </cell>
          <cell r="U4932" t="str">
            <v>ASSETS</v>
          </cell>
          <cell r="V4932" t="str">
            <v>CURRENT ASSETS</v>
          </cell>
        </row>
        <row r="4933">
          <cell r="C4933" t="str">
            <v>J1   A68010LCUSD</v>
          </cell>
          <cell r="D4933" t="str">
            <v>CBFB****</v>
          </cell>
          <cell r="E4933" t="str">
            <v>INVESTMENTS</v>
          </cell>
          <cell r="F4933" t="str">
            <v>Balance Sheet</v>
          </cell>
          <cell r="G4933">
            <v>6250000</v>
          </cell>
          <cell r="H4933">
            <v>6250000</v>
          </cell>
          <cell r="I4933">
            <v>6250000</v>
          </cell>
          <cell r="J4933">
            <v>6250000</v>
          </cell>
          <cell r="K4933">
            <v>6250000</v>
          </cell>
          <cell r="L4933">
            <v>6250000</v>
          </cell>
          <cell r="M4933">
            <v>6250000</v>
          </cell>
          <cell r="N4933">
            <v>6250000</v>
          </cell>
          <cell r="O4933">
            <v>6250000</v>
          </cell>
          <cell r="P4933">
            <v>6250000</v>
          </cell>
          <cell r="Q4933">
            <v>6250000</v>
          </cell>
          <cell r="R4933">
            <v>6250000</v>
          </cell>
          <cell r="S4933">
            <v>75000000</v>
          </cell>
          <cell r="T4933" t="str">
            <v>USD</v>
          </cell>
          <cell r="U4933" t="str">
            <v>ASSETS</v>
          </cell>
          <cell r="V4933" t="str">
            <v>OTHER ASSETS</v>
          </cell>
        </row>
        <row r="4934">
          <cell r="C4934" t="str">
            <v>J1   A68030LCUSD</v>
          </cell>
          <cell r="D4934" t="str">
            <v>CBFA****</v>
          </cell>
          <cell r="E4934" t="str">
            <v>INVESTMENTS</v>
          </cell>
          <cell r="F4934" t="str">
            <v>Balance Sheet</v>
          </cell>
          <cell r="G4934">
            <v>9100000</v>
          </cell>
          <cell r="H4934">
            <v>9100000</v>
          </cell>
          <cell r="I4934">
            <v>9100000</v>
          </cell>
          <cell r="J4934">
            <v>9100000</v>
          </cell>
          <cell r="K4934">
            <v>9100000</v>
          </cell>
          <cell r="L4934">
            <v>9100000</v>
          </cell>
          <cell r="M4934">
            <v>9100000</v>
          </cell>
          <cell r="N4934">
            <v>9100000</v>
          </cell>
          <cell r="O4934">
            <v>9100000</v>
          </cell>
          <cell r="P4934">
            <v>9100000</v>
          </cell>
          <cell r="Q4934">
            <v>9100000</v>
          </cell>
          <cell r="R4934">
            <v>10000000</v>
          </cell>
          <cell r="S4934">
            <v>110100000</v>
          </cell>
          <cell r="T4934" t="str">
            <v>USD</v>
          </cell>
          <cell r="U4934" t="str">
            <v>ASSETS</v>
          </cell>
          <cell r="V4934" t="str">
            <v>OTHER ASSETS</v>
          </cell>
        </row>
        <row r="4935">
          <cell r="C4935" t="str">
            <v>J1   F2200250USD</v>
          </cell>
          <cell r="D4935" t="str">
            <v>CBAAA***</v>
          </cell>
          <cell r="E4935" t="str">
            <v>LAND&amp;ME</v>
          </cell>
          <cell r="F4935" t="str">
            <v>Balance Sheet</v>
          </cell>
          <cell r="G4935">
            <v>95263.25</v>
          </cell>
          <cell r="H4935">
            <v>95263.25</v>
          </cell>
          <cell r="I4935">
            <v>95263.25</v>
          </cell>
          <cell r="J4935">
            <v>95263.25</v>
          </cell>
          <cell r="K4935">
            <v>95263.25</v>
          </cell>
          <cell r="L4935">
            <v>95263.25</v>
          </cell>
          <cell r="M4935">
            <v>95263.25</v>
          </cell>
          <cell r="N4935">
            <v>95263.25</v>
          </cell>
          <cell r="O4935">
            <v>95263.25</v>
          </cell>
          <cell r="P4935">
            <v>95263.25</v>
          </cell>
          <cell r="Q4935">
            <v>95263.25</v>
          </cell>
          <cell r="R4935">
            <v>95263.25</v>
          </cell>
          <cell r="S4935">
            <v>1143159</v>
          </cell>
          <cell r="T4935" t="str">
            <v>USD</v>
          </cell>
          <cell r="U4935" t="str">
            <v>ASSETS</v>
          </cell>
          <cell r="V4935" t="str">
            <v>OTHER ASSETS</v>
          </cell>
        </row>
        <row r="4936">
          <cell r="C4936" t="str">
            <v>J1   F2200251USD</v>
          </cell>
          <cell r="D4936" t="str">
            <v>CBAAA***</v>
          </cell>
          <cell r="E4936" t="str">
            <v>LAND&amp;ME</v>
          </cell>
          <cell r="F4936" t="str">
            <v>Balance Sheet</v>
          </cell>
          <cell r="G4936">
            <v>86949.38</v>
          </cell>
          <cell r="H4936">
            <v>86949.38</v>
          </cell>
          <cell r="I4936">
            <v>86949.38</v>
          </cell>
          <cell r="J4936">
            <v>86949.38</v>
          </cell>
          <cell r="K4936">
            <v>86949.38</v>
          </cell>
          <cell r="L4936">
            <v>86949.38</v>
          </cell>
          <cell r="M4936">
            <v>86949.38</v>
          </cell>
          <cell r="N4936">
            <v>86949.38</v>
          </cell>
          <cell r="O4936">
            <v>86949.38</v>
          </cell>
          <cell r="P4936">
            <v>86949.38</v>
          </cell>
          <cell r="Q4936">
            <v>86949.38</v>
          </cell>
          <cell r="R4936">
            <v>86949.38</v>
          </cell>
          <cell r="S4936">
            <v>1043392.56</v>
          </cell>
          <cell r="T4936" t="str">
            <v>USD</v>
          </cell>
          <cell r="U4936" t="str">
            <v>ASSETS</v>
          </cell>
          <cell r="V4936" t="str">
            <v>OTHER ASSETS</v>
          </cell>
        </row>
        <row r="4937">
          <cell r="C4937" t="str">
            <v>J1   F2200255USD</v>
          </cell>
          <cell r="D4937" t="str">
            <v>CBAAA***</v>
          </cell>
          <cell r="E4937" t="str">
            <v>LAND&amp;ME</v>
          </cell>
          <cell r="F4937" t="str">
            <v>Balance Sheet</v>
          </cell>
          <cell r="G4937">
            <v>189038.49</v>
          </cell>
          <cell r="H4937">
            <v>189038.49</v>
          </cell>
          <cell r="I4937">
            <v>189038.49</v>
          </cell>
          <cell r="J4937">
            <v>189038.49</v>
          </cell>
          <cell r="K4937">
            <v>189038.49</v>
          </cell>
          <cell r="L4937">
            <v>189038.49</v>
          </cell>
          <cell r="M4937">
            <v>189038.49</v>
          </cell>
          <cell r="N4937">
            <v>189038.49</v>
          </cell>
          <cell r="O4937">
            <v>189038.49</v>
          </cell>
          <cell r="P4937">
            <v>189038.49</v>
          </cell>
          <cell r="Q4937">
            <v>189038.49</v>
          </cell>
          <cell r="R4937">
            <v>189038.49</v>
          </cell>
          <cell r="S4937">
            <v>2268461.88</v>
          </cell>
          <cell r="T4937" t="str">
            <v>USD</v>
          </cell>
          <cell r="U4937" t="str">
            <v>ASSETS</v>
          </cell>
          <cell r="V4937" t="str">
            <v>OTHER ASSETS</v>
          </cell>
        </row>
        <row r="4938">
          <cell r="C4938" t="str">
            <v>J1   F3200250USD</v>
          </cell>
          <cell r="D4938" t="str">
            <v>CBABA***</v>
          </cell>
          <cell r="E4938" t="str">
            <v>LAND&amp;ME</v>
          </cell>
          <cell r="F4938" t="str">
            <v>Balance Sheet</v>
          </cell>
          <cell r="G4938">
            <v>-52420.27</v>
          </cell>
          <cell r="H4938">
            <v>-53094.22</v>
          </cell>
          <cell r="I4938">
            <v>-53768.17</v>
          </cell>
          <cell r="J4938">
            <v>-54442.12</v>
          </cell>
          <cell r="K4938">
            <v>-55116.07</v>
          </cell>
          <cell r="L4938">
            <v>-55790.02</v>
          </cell>
          <cell r="M4938">
            <v>-56463.97</v>
          </cell>
          <cell r="N4938">
            <v>-57137.919999999998</v>
          </cell>
          <cell r="O4938">
            <v>-57811.87</v>
          </cell>
          <cell r="P4938">
            <v>-58485.82</v>
          </cell>
          <cell r="Q4938">
            <v>-59159.77</v>
          </cell>
          <cell r="R4938">
            <v>-59833.72</v>
          </cell>
          <cell r="S4938">
            <v>-673523.94</v>
          </cell>
          <cell r="T4938" t="str">
            <v>USD</v>
          </cell>
          <cell r="U4938" t="str">
            <v>ASSETS</v>
          </cell>
          <cell r="V4938" t="str">
            <v>OTHER ASSETS</v>
          </cell>
        </row>
        <row r="4939">
          <cell r="C4939" t="str">
            <v>J1   F3200251USD</v>
          </cell>
          <cell r="D4939" t="str">
            <v>CBABA***</v>
          </cell>
          <cell r="E4939" t="str">
            <v>LAND&amp;ME</v>
          </cell>
          <cell r="F4939" t="str">
            <v>Balance Sheet</v>
          </cell>
          <cell r="G4939">
            <v>-86949.43</v>
          </cell>
          <cell r="H4939">
            <v>-86949.43</v>
          </cell>
          <cell r="I4939">
            <v>-86949.43</v>
          </cell>
          <cell r="J4939">
            <v>-86949.43</v>
          </cell>
          <cell r="K4939">
            <v>-86949.43</v>
          </cell>
          <cell r="L4939">
            <v>-86949.43</v>
          </cell>
          <cell r="M4939">
            <v>-86949.43</v>
          </cell>
          <cell r="N4939">
            <v>-86949.43</v>
          </cell>
          <cell r="O4939">
            <v>-86949.43</v>
          </cell>
          <cell r="P4939">
            <v>-86949.43</v>
          </cell>
          <cell r="Q4939">
            <v>-86949.43</v>
          </cell>
          <cell r="R4939">
            <v>-86949.43</v>
          </cell>
          <cell r="S4939">
            <v>-1043393.1599999997</v>
          </cell>
          <cell r="T4939" t="str">
            <v>USD</v>
          </cell>
          <cell r="U4939" t="str">
            <v>ASSETS</v>
          </cell>
          <cell r="V4939" t="str">
            <v>OTHER ASSETS</v>
          </cell>
        </row>
        <row r="4940">
          <cell r="C4940" t="str">
            <v>J1   F3200255USD</v>
          </cell>
          <cell r="D4940" t="str">
            <v>CBABA***</v>
          </cell>
          <cell r="E4940" t="str">
            <v>LAND&amp;ME</v>
          </cell>
          <cell r="F4940" t="str">
            <v>Balance Sheet</v>
          </cell>
          <cell r="G4940">
            <v>-189038.49</v>
          </cell>
          <cell r="H4940">
            <v>-189038.49</v>
          </cell>
          <cell r="I4940">
            <v>-189038.49</v>
          </cell>
          <cell r="J4940">
            <v>-189038.49</v>
          </cell>
          <cell r="K4940">
            <v>-189038.49</v>
          </cell>
          <cell r="L4940">
            <v>-189038.49</v>
          </cell>
          <cell r="M4940">
            <v>-189038.49</v>
          </cell>
          <cell r="N4940">
            <v>-189038.49</v>
          </cell>
          <cell r="O4940">
            <v>-189038.49</v>
          </cell>
          <cell r="P4940">
            <v>-189038.49</v>
          </cell>
          <cell r="Q4940">
            <v>-189038.49</v>
          </cell>
          <cell r="R4940">
            <v>-189038.49</v>
          </cell>
          <cell r="S4940">
            <v>-2268461.88</v>
          </cell>
          <cell r="T4940" t="str">
            <v>USD</v>
          </cell>
          <cell r="U4940" t="str">
            <v>ASSETS</v>
          </cell>
          <cell r="V4940" t="str">
            <v>OTHER ASSETS</v>
          </cell>
        </row>
        <row r="4941">
          <cell r="C4941" t="str">
            <v>J1   G069208601USD</v>
          </cell>
          <cell r="D4941" t="str">
            <v>DADD****</v>
          </cell>
          <cell r="E4941" t="str">
            <v>CON PAYABLES</v>
          </cell>
          <cell r="F4941" t="str">
            <v>Balance Sheet</v>
          </cell>
          <cell r="G4941">
            <v>-14914643.609999999</v>
          </cell>
          <cell r="H4941">
            <v>-14914643.609999999</v>
          </cell>
          <cell r="I4941">
            <v>-14914643.609999999</v>
          </cell>
          <cell r="J4941">
            <v>-15008998.93</v>
          </cell>
          <cell r="K4941">
            <v>-15008998.93</v>
          </cell>
          <cell r="L4941">
            <v>-15008998.93</v>
          </cell>
          <cell r="M4941">
            <v>-15094375.439999999</v>
          </cell>
          <cell r="N4941">
            <v>-15094375.439999999</v>
          </cell>
          <cell r="O4941">
            <v>-21440518.440000001</v>
          </cell>
          <cell r="P4941">
            <v>-22871889.920000002</v>
          </cell>
          <cell r="Q4941">
            <v>-22941549.82</v>
          </cell>
          <cell r="R4941">
            <v>-22941549.82</v>
          </cell>
          <cell r="S4941">
            <v>-210155186.5</v>
          </cell>
          <cell r="T4941" t="str">
            <v>USD</v>
          </cell>
          <cell r="U4941" t="str">
            <v>LIABILITIES</v>
          </cell>
          <cell r="V4941" t="str">
            <v>CURRENT LIAB</v>
          </cell>
        </row>
        <row r="4942">
          <cell r="C4942" t="str">
            <v>J1   G170008702USD</v>
          </cell>
          <cell r="D4942" t="str">
            <v>DABAAG**</v>
          </cell>
          <cell r="E4942" t="str">
            <v>A/P</v>
          </cell>
          <cell r="F4942" t="str">
            <v>Balance Sheet</v>
          </cell>
          <cell r="G4942">
            <v>70.69</v>
          </cell>
          <cell r="H4942">
            <v>70.69</v>
          </cell>
          <cell r="I4942">
            <v>70.69</v>
          </cell>
          <cell r="J4942">
            <v>70.69</v>
          </cell>
          <cell r="K4942">
            <v>70.69</v>
          </cell>
          <cell r="L4942">
            <v>70.69</v>
          </cell>
          <cell r="M4942">
            <v>70.69</v>
          </cell>
          <cell r="N4942">
            <v>70.69</v>
          </cell>
          <cell r="O4942">
            <v>70.69</v>
          </cell>
          <cell r="P4942">
            <v>70.69</v>
          </cell>
          <cell r="Q4942">
            <v>70.69</v>
          </cell>
          <cell r="R4942">
            <v>70.69</v>
          </cell>
          <cell r="S4942">
            <v>848.2800000000002</v>
          </cell>
          <cell r="T4942" t="str">
            <v>USD</v>
          </cell>
          <cell r="U4942" t="str">
            <v>LIABILITIES</v>
          </cell>
          <cell r="V4942" t="str">
            <v>CURRENT LIAB</v>
          </cell>
        </row>
        <row r="4943">
          <cell r="C4943" t="str">
            <v>J1   G1701USD</v>
          </cell>
          <cell r="D4943" t="str">
            <v>DABAAG**</v>
          </cell>
          <cell r="E4943" t="str">
            <v>A/P</v>
          </cell>
          <cell r="F4943" t="str">
            <v>Balance Sheet</v>
          </cell>
          <cell r="G4943">
            <v>-162420.84</v>
          </cell>
          <cell r="H4943">
            <v>-188332.84</v>
          </cell>
          <cell r="I4943">
            <v>-113857.41</v>
          </cell>
          <cell r="J4943">
            <v>-139769.41</v>
          </cell>
          <cell r="K4943">
            <v>-165681.41</v>
          </cell>
          <cell r="L4943">
            <v>-191593.41</v>
          </cell>
          <cell r="M4943">
            <v>-29715.91</v>
          </cell>
          <cell r="N4943">
            <v>-55627.91</v>
          </cell>
          <cell r="O4943">
            <v>-31407</v>
          </cell>
          <cell r="P4943">
            <v>-31407</v>
          </cell>
          <cell r="Q4943">
            <v>-31407</v>
          </cell>
          <cell r="R4943">
            <v>-31407</v>
          </cell>
          <cell r="S4943">
            <v>-1172627.1400000001</v>
          </cell>
          <cell r="T4943" t="str">
            <v>USD</v>
          </cell>
          <cell r="U4943" t="str">
            <v>LIABILITIES</v>
          </cell>
          <cell r="V4943" t="str">
            <v>CURRENT LIAB</v>
          </cell>
        </row>
        <row r="4944">
          <cell r="C4944" t="str">
            <v>J1   G370200601USD</v>
          </cell>
          <cell r="D4944" t="str">
            <v>DACE****</v>
          </cell>
          <cell r="E4944" t="str">
            <v>WAGES</v>
          </cell>
          <cell r="F4944" t="str">
            <v>Balance Sheet</v>
          </cell>
          <cell r="G4944">
            <v>-53484.94</v>
          </cell>
          <cell r="H4944">
            <v>-53484.94</v>
          </cell>
          <cell r="I4944">
            <v>-53484.94</v>
          </cell>
          <cell r="J4944">
            <v>-53484.94</v>
          </cell>
          <cell r="K4944">
            <v>-53484.94</v>
          </cell>
          <cell r="L4944">
            <v>-53484.94</v>
          </cell>
          <cell r="M4944">
            <v>-53484.94</v>
          </cell>
          <cell r="N4944">
            <v>-53484.94</v>
          </cell>
          <cell r="O4944">
            <v>-53484.94</v>
          </cell>
          <cell r="P4944">
            <v>-53484.94</v>
          </cell>
          <cell r="Q4944">
            <v>-53484.94</v>
          </cell>
          <cell r="R4944">
            <v>-53484.94</v>
          </cell>
          <cell r="S4944">
            <v>-641819.28</v>
          </cell>
          <cell r="T4944" t="str">
            <v>USD</v>
          </cell>
          <cell r="U4944" t="str">
            <v>LIABILITIES</v>
          </cell>
          <cell r="V4944" t="str">
            <v>CURRENT LIAB</v>
          </cell>
        </row>
        <row r="4945">
          <cell r="C4945" t="str">
            <v>J1   G370200602USD</v>
          </cell>
          <cell r="D4945" t="str">
            <v>DACE****</v>
          </cell>
          <cell r="E4945" t="str">
            <v>WAGES</v>
          </cell>
          <cell r="F4945" t="str">
            <v>Balance Sheet</v>
          </cell>
          <cell r="G4945">
            <v>-428.27</v>
          </cell>
          <cell r="H4945">
            <v>-428.27</v>
          </cell>
          <cell r="I4945">
            <v>-428.27</v>
          </cell>
          <cell r="J4945">
            <v>-428.27</v>
          </cell>
          <cell r="K4945">
            <v>-428.27</v>
          </cell>
          <cell r="L4945">
            <v>-428.27</v>
          </cell>
          <cell r="M4945">
            <v>-428.27</v>
          </cell>
          <cell r="N4945">
            <v>-428.27</v>
          </cell>
          <cell r="O4945">
            <v>-428.27</v>
          </cell>
          <cell r="P4945">
            <v>-428.27</v>
          </cell>
          <cell r="Q4945">
            <v>-428.27</v>
          </cell>
          <cell r="R4945">
            <v>-428.27</v>
          </cell>
          <cell r="S4945">
            <v>-5139.24</v>
          </cell>
          <cell r="T4945" t="str">
            <v>USD</v>
          </cell>
          <cell r="U4945" t="str">
            <v>LIABILITIES</v>
          </cell>
          <cell r="V4945" t="str">
            <v>CURRENT LIAB</v>
          </cell>
        </row>
        <row r="4946">
          <cell r="C4946" t="str">
            <v>J1   G3728003USD</v>
          </cell>
          <cell r="D4946" t="str">
            <v>DACN****</v>
          </cell>
          <cell r="E4946" t="str">
            <v>WAGES</v>
          </cell>
          <cell r="F4946" t="str">
            <v>Balance Sheet</v>
          </cell>
          <cell r="G4946">
            <v>-28811.16</v>
          </cell>
          <cell r="H4946">
            <v>-28811.16</v>
          </cell>
          <cell r="I4946">
            <v>-28811.16</v>
          </cell>
          <cell r="J4946">
            <v>-28811.16</v>
          </cell>
          <cell r="K4946">
            <v>-28811.16</v>
          </cell>
          <cell r="L4946">
            <v>-28811.16</v>
          </cell>
          <cell r="M4946">
            <v>-28811.16</v>
          </cell>
          <cell r="N4946">
            <v>-28811.16</v>
          </cell>
          <cell r="O4946">
            <v>-28811.16</v>
          </cell>
          <cell r="P4946">
            <v>-28811.16</v>
          </cell>
          <cell r="Q4946">
            <v>-28811.16</v>
          </cell>
          <cell r="R4946">
            <v>-28811.16</v>
          </cell>
          <cell r="S4946">
            <v>-345733.91999999993</v>
          </cell>
          <cell r="T4946" t="str">
            <v>USD</v>
          </cell>
          <cell r="U4946" t="str">
            <v>LIABILITIES</v>
          </cell>
          <cell r="V4946" t="str">
            <v>CURRENT LIAB</v>
          </cell>
        </row>
        <row r="4947">
          <cell r="C4947" t="str">
            <v>J1   G4735002USD</v>
          </cell>
          <cell r="D4947" t="str">
            <v>DABAAG**</v>
          </cell>
          <cell r="E4947" t="str">
            <v>A/P</v>
          </cell>
          <cell r="F4947" t="str">
            <v>Balance Sheet</v>
          </cell>
          <cell r="G4947">
            <v>-4629.8100000000004</v>
          </cell>
          <cell r="H4947">
            <v>-4629.8100000000004</v>
          </cell>
          <cell r="I4947">
            <v>-4629.8100000000004</v>
          </cell>
          <cell r="J4947">
            <v>-4629.8100000000004</v>
          </cell>
          <cell r="K4947">
            <v>-4629.8100000000004</v>
          </cell>
          <cell r="L4947">
            <v>-4629.8100000000004</v>
          </cell>
          <cell r="M4947">
            <v>-4629.8100000000004</v>
          </cell>
          <cell r="N4947">
            <v>-4629.8100000000004</v>
          </cell>
          <cell r="O4947">
            <v>-4629.8100000000004</v>
          </cell>
          <cell r="P4947">
            <v>-4629.8100000000004</v>
          </cell>
          <cell r="Q4947">
            <v>-4629.8100000000004</v>
          </cell>
          <cell r="R4947">
            <v>-4629.8100000000004</v>
          </cell>
          <cell r="S4947">
            <v>-55557.719999999994</v>
          </cell>
          <cell r="T4947" t="str">
            <v>USD</v>
          </cell>
          <cell r="U4947" t="str">
            <v>LIABILITIES</v>
          </cell>
          <cell r="V4947" t="str">
            <v>CURRENT LIAB</v>
          </cell>
        </row>
        <row r="4948">
          <cell r="C4948" t="str">
            <v>J1   G4737BZT01USD</v>
          </cell>
          <cell r="D4948" t="str">
            <v>DABBC***</v>
          </cell>
          <cell r="E4948" t="str">
            <v>ACCRUED</v>
          </cell>
          <cell r="F4948" t="str">
            <v>Balance Sheet</v>
          </cell>
          <cell r="G4948">
            <v>-122565.07</v>
          </cell>
          <cell r="H4948">
            <v>-122565.07</v>
          </cell>
          <cell r="I4948">
            <v>-122565.07</v>
          </cell>
          <cell r="J4948">
            <v>-122565.07</v>
          </cell>
          <cell r="K4948">
            <v>-122565.07</v>
          </cell>
          <cell r="L4948">
            <v>-122565.07</v>
          </cell>
          <cell r="M4948">
            <v>-122565.07</v>
          </cell>
          <cell r="N4948">
            <v>-122565.07</v>
          </cell>
          <cell r="O4948">
            <v>-122565.07</v>
          </cell>
          <cell r="P4948">
            <v>-122565.07</v>
          </cell>
          <cell r="Q4948">
            <v>-122565.07</v>
          </cell>
          <cell r="R4948">
            <v>-122565.07</v>
          </cell>
          <cell r="S4948">
            <v>-1470780.8400000005</v>
          </cell>
          <cell r="T4948" t="str">
            <v>USD</v>
          </cell>
          <cell r="U4948" t="str">
            <v>LIABILITIES</v>
          </cell>
          <cell r="V4948" t="str">
            <v>CURRENT LIAB</v>
          </cell>
        </row>
        <row r="4949">
          <cell r="C4949" t="str">
            <v>J1   G5720001USD</v>
          </cell>
          <cell r="D4949" t="str">
            <v>DABBDC**</v>
          </cell>
          <cell r="E4949" t="str">
            <v>ACCRUED</v>
          </cell>
          <cell r="F4949" t="str">
            <v>Balance Sheet</v>
          </cell>
          <cell r="G4949">
            <v>-48076.49</v>
          </cell>
          <cell r="H4949">
            <v>-48076.49</v>
          </cell>
          <cell r="I4949">
            <v>-48076.49</v>
          </cell>
          <cell r="J4949">
            <v>-48076.49</v>
          </cell>
          <cell r="K4949">
            <v>-48076.49</v>
          </cell>
          <cell r="L4949">
            <v>-48076.49</v>
          </cell>
          <cell r="M4949">
            <v>-48076.49</v>
          </cell>
          <cell r="N4949">
            <v>-48076.49</v>
          </cell>
          <cell r="O4949">
            <v>-48076.49</v>
          </cell>
          <cell r="P4949">
            <v>-48076.49</v>
          </cell>
          <cell r="Q4949">
            <v>-48076.49</v>
          </cell>
          <cell r="R4949">
            <v>-46108.13</v>
          </cell>
          <cell r="S4949">
            <v>-574949.52</v>
          </cell>
          <cell r="T4949" t="str">
            <v>USD</v>
          </cell>
          <cell r="U4949" t="str">
            <v>LIABILITIES</v>
          </cell>
          <cell r="V4949" t="str">
            <v>CURRENT LIAB</v>
          </cell>
        </row>
        <row r="4950">
          <cell r="C4950" t="str">
            <v>J1   G575508601USD</v>
          </cell>
          <cell r="D4950" t="str">
            <v>DADE****</v>
          </cell>
          <cell r="E4950" t="str">
            <v>CON PAYABLES</v>
          </cell>
          <cell r="F4950" t="str">
            <v>Balance Sheet</v>
          </cell>
          <cell r="G4950">
            <v>-187142</v>
          </cell>
          <cell r="H4950">
            <v>-61575.21</v>
          </cell>
          <cell r="I4950">
            <v>-94355.32</v>
          </cell>
          <cell r="J4950">
            <v>-30846.62</v>
          </cell>
          <cell r="K4950">
            <v>-60564.76</v>
          </cell>
          <cell r="L4950">
            <v>-85376.51</v>
          </cell>
          <cell r="M4950">
            <v>-23932.45</v>
          </cell>
          <cell r="N4950">
            <v>-45585.02</v>
          </cell>
          <cell r="O4950">
            <v>-69659.899999999994</v>
          </cell>
          <cell r="P4950">
            <v>-94953.76</v>
          </cell>
          <cell r="Q4950">
            <v>-50503.76</v>
          </cell>
          <cell r="R4950">
            <v>-74839.820000000007</v>
          </cell>
          <cell r="S4950">
            <v>-879335.13000000012</v>
          </cell>
          <cell r="T4950" t="str">
            <v>USD</v>
          </cell>
          <cell r="U4950" t="str">
            <v>LIABILITIES</v>
          </cell>
          <cell r="V4950" t="str">
            <v>CURRENT LIAB</v>
          </cell>
        </row>
        <row r="4951">
          <cell r="C4951" t="str">
            <v>J1   G57550S301USD</v>
          </cell>
          <cell r="D4951" t="str">
            <v>DADE****</v>
          </cell>
          <cell r="E4951" t="str">
            <v>CON PAYABLES</v>
          </cell>
          <cell r="F4951" t="str">
            <v>Balance Sheet</v>
          </cell>
          <cell r="G4951">
            <v>-1478147.72</v>
          </cell>
          <cell r="H4951">
            <v>-1478147.72</v>
          </cell>
          <cell r="I4951">
            <v>-1478147.72</v>
          </cell>
          <cell r="J4951">
            <v>-1478147.72</v>
          </cell>
          <cell r="K4951">
            <v>-1478147.72</v>
          </cell>
          <cell r="L4951">
            <v>-1478147.72</v>
          </cell>
          <cell r="M4951">
            <v>-1478147.72</v>
          </cell>
          <cell r="N4951">
            <v>-1478147.72</v>
          </cell>
          <cell r="O4951">
            <v>-1478147.72</v>
          </cell>
          <cell r="P4951">
            <v>-46776.24</v>
          </cell>
          <cell r="Q4951">
            <v>-46776.24</v>
          </cell>
          <cell r="R4951">
            <v>-46776.24</v>
          </cell>
          <cell r="S4951">
            <v>-13443658.200000003</v>
          </cell>
          <cell r="T4951" t="str">
            <v>USD</v>
          </cell>
          <cell r="U4951" t="str">
            <v>LIABILITIES</v>
          </cell>
          <cell r="V4951" t="str">
            <v>CURRENT LIAB</v>
          </cell>
        </row>
        <row r="4952">
          <cell r="C4952" t="str">
            <v>J1   G57600DH01USD</v>
          </cell>
          <cell r="D4952" t="str">
            <v>DADAB***</v>
          </cell>
          <cell r="E4952" t="str">
            <v>CON PAYABLES</v>
          </cell>
          <cell r="F4952" t="str">
            <v>Balance Sheet</v>
          </cell>
          <cell r="G4952">
            <v>-66154.44</v>
          </cell>
          <cell r="H4952">
            <v>-66154.44</v>
          </cell>
          <cell r="I4952">
            <v>-66154.44</v>
          </cell>
          <cell r="J4952">
            <v>-66154.44</v>
          </cell>
          <cell r="K4952">
            <v>-66154.44</v>
          </cell>
          <cell r="L4952">
            <v>-66154.44</v>
          </cell>
          <cell r="M4952">
            <v>-66154.44</v>
          </cell>
          <cell r="N4952">
            <v>-66154.44</v>
          </cell>
          <cell r="O4952">
            <v>-66154.44</v>
          </cell>
          <cell r="P4952">
            <v>-66154.44</v>
          </cell>
          <cell r="Q4952">
            <v>-66154.44</v>
          </cell>
          <cell r="R4952">
            <v>-66154.44</v>
          </cell>
          <cell r="S4952">
            <v>-793853.2799999998</v>
          </cell>
          <cell r="T4952" t="str">
            <v>USD</v>
          </cell>
          <cell r="U4952" t="str">
            <v>LIABILITIES</v>
          </cell>
          <cell r="V4952" t="str">
            <v>CURRENT LIAB</v>
          </cell>
        </row>
        <row r="4953">
          <cell r="C4953" t="str">
            <v>J1   G57600HJ01USD</v>
          </cell>
          <cell r="D4953" t="str">
            <v>DADAB***</v>
          </cell>
          <cell r="E4953" t="str">
            <v>CON PAYABLES</v>
          </cell>
          <cell r="F4953" t="str">
            <v>Balance Sheet</v>
          </cell>
          <cell r="G4953">
            <v>-1156.24</v>
          </cell>
          <cell r="H4953">
            <v>-1156.24</v>
          </cell>
          <cell r="I4953">
            <v>-1156.24</v>
          </cell>
          <cell r="J4953">
            <v>-1156.24</v>
          </cell>
          <cell r="K4953">
            <v>-1156.24</v>
          </cell>
          <cell r="L4953">
            <v>-1156.24</v>
          </cell>
          <cell r="M4953">
            <v>-1156.24</v>
          </cell>
          <cell r="N4953">
            <v>-1156.24</v>
          </cell>
          <cell r="O4953">
            <v>-1156.24</v>
          </cell>
          <cell r="P4953">
            <v>-1156.24</v>
          </cell>
          <cell r="Q4953">
            <v>-8199.65</v>
          </cell>
          <cell r="R4953">
            <v>-8199.65</v>
          </cell>
          <cell r="S4953">
            <v>-27961.699999999997</v>
          </cell>
          <cell r="T4953" t="str">
            <v>USD</v>
          </cell>
          <cell r="U4953" t="str">
            <v>LIABILITIES</v>
          </cell>
          <cell r="V4953" t="str">
            <v>CURRENT LIAB</v>
          </cell>
        </row>
        <row r="4954">
          <cell r="C4954" t="str">
            <v>J1   G57600LC01USD</v>
          </cell>
          <cell r="D4954" t="str">
            <v>DADAB***</v>
          </cell>
          <cell r="E4954" t="str">
            <v>CON PAYABLES</v>
          </cell>
          <cell r="F4954" t="str">
            <v>Balance Sheet</v>
          </cell>
          <cell r="G4954">
            <v>-93215.66</v>
          </cell>
          <cell r="H4954">
            <v>-93215.66</v>
          </cell>
          <cell r="I4954">
            <v>-242059.45</v>
          </cell>
          <cell r="J4954">
            <v>-242059.45</v>
          </cell>
          <cell r="K4954">
            <v>-242059.45</v>
          </cell>
          <cell r="L4954">
            <v>-242059.45</v>
          </cell>
          <cell r="M4954">
            <v>-366807.69</v>
          </cell>
          <cell r="N4954">
            <v>-366807.69</v>
          </cell>
          <cell r="O4954">
            <v>-416940.6</v>
          </cell>
          <cell r="P4954">
            <v>-416940.6</v>
          </cell>
          <cell r="Q4954">
            <v>-416940.6</v>
          </cell>
          <cell r="R4954">
            <v>-416940.6</v>
          </cell>
          <cell r="S4954">
            <v>-3556046.9</v>
          </cell>
          <cell r="T4954" t="str">
            <v>USD</v>
          </cell>
          <cell r="U4954" t="str">
            <v>LIABILITIES</v>
          </cell>
          <cell r="V4954" t="str">
            <v>CURRENT LIAB</v>
          </cell>
        </row>
        <row r="4955">
          <cell r="C4955" t="str">
            <v>J1   G57600S301USD</v>
          </cell>
          <cell r="D4955" t="str">
            <v>DADAB***</v>
          </cell>
          <cell r="E4955" t="str">
            <v>CON PAYABLES</v>
          </cell>
          <cell r="F4955" t="str">
            <v>Balance Sheet</v>
          </cell>
          <cell r="G4955">
            <v>-224185.33</v>
          </cell>
          <cell r="H4955">
            <v>-224185.33</v>
          </cell>
          <cell r="I4955">
            <v>-224185.33</v>
          </cell>
          <cell r="J4955">
            <v>-224185.33</v>
          </cell>
          <cell r="K4955">
            <v>-224185.33</v>
          </cell>
          <cell r="L4955">
            <v>-224185.33</v>
          </cell>
          <cell r="M4955">
            <v>-224185.33</v>
          </cell>
          <cell r="N4955">
            <v>-224185.33</v>
          </cell>
          <cell r="O4955">
            <v>-224185.33</v>
          </cell>
          <cell r="P4955">
            <v>-224185.33</v>
          </cell>
          <cell r="Q4955">
            <v>-224185.33</v>
          </cell>
          <cell r="R4955">
            <v>-224185.33</v>
          </cell>
          <cell r="S4955">
            <v>-2690223.9600000004</v>
          </cell>
          <cell r="T4955" t="str">
            <v>USD</v>
          </cell>
          <cell r="U4955" t="str">
            <v>LIABILITIES</v>
          </cell>
          <cell r="V4955" t="str">
            <v>CURRENT LIAB</v>
          </cell>
        </row>
        <row r="4956">
          <cell r="C4956" t="str">
            <v>J1   G576200101USD</v>
          </cell>
          <cell r="D4956" t="str">
            <v>DADM****</v>
          </cell>
          <cell r="E4956" t="str">
            <v>CON PAYABLES</v>
          </cell>
          <cell r="F4956" t="str">
            <v>Balance Sheet</v>
          </cell>
          <cell r="G4956">
            <v>841.99</v>
          </cell>
          <cell r="H4956">
            <v>-12020.51</v>
          </cell>
          <cell r="I4956">
            <v>841.99</v>
          </cell>
          <cell r="J4956">
            <v>841.99</v>
          </cell>
          <cell r="K4956">
            <v>841.99</v>
          </cell>
          <cell r="L4956">
            <v>841.99</v>
          </cell>
          <cell r="M4956">
            <v>841.99</v>
          </cell>
          <cell r="N4956">
            <v>841.99</v>
          </cell>
          <cell r="O4956">
            <v>841.99</v>
          </cell>
          <cell r="P4956">
            <v>841.99</v>
          </cell>
          <cell r="Q4956">
            <v>841.99</v>
          </cell>
          <cell r="R4956">
            <v>841.99</v>
          </cell>
          <cell r="S4956">
            <v>-2758.6200000000026</v>
          </cell>
          <cell r="T4956" t="str">
            <v>USD</v>
          </cell>
          <cell r="U4956" t="str">
            <v>LIABILITIES</v>
          </cell>
          <cell r="V4956" t="str">
            <v>CURRENT LIAB</v>
          </cell>
        </row>
        <row r="4957">
          <cell r="C4957" t="str">
            <v>J1   G576202604USD</v>
          </cell>
          <cell r="D4957" t="str">
            <v>DADM****</v>
          </cell>
          <cell r="E4957" t="str">
            <v>CON PAYABLES</v>
          </cell>
          <cell r="F4957" t="str">
            <v>Balance Sheet</v>
          </cell>
          <cell r="G4957">
            <v>-2603.79</v>
          </cell>
          <cell r="H4957">
            <v>-2603.79</v>
          </cell>
          <cell r="I4957">
            <v>-2603.79</v>
          </cell>
          <cell r="J4957">
            <v>-2603.79</v>
          </cell>
          <cell r="K4957">
            <v>-2603.79</v>
          </cell>
          <cell r="L4957">
            <v>-2603.79</v>
          </cell>
          <cell r="M4957">
            <v>-2603.79</v>
          </cell>
          <cell r="N4957">
            <v>-2603.79</v>
          </cell>
          <cell r="O4957">
            <v>-2603.79</v>
          </cell>
          <cell r="P4957">
            <v>-2603.79</v>
          </cell>
          <cell r="Q4957">
            <v>-2603.79</v>
          </cell>
          <cell r="R4957">
            <v>-2603.79</v>
          </cell>
          <cell r="S4957">
            <v>-31245.480000000007</v>
          </cell>
          <cell r="T4957" t="str">
            <v>USD</v>
          </cell>
          <cell r="U4957" t="str">
            <v>LIABILITIES</v>
          </cell>
          <cell r="V4957" t="str">
            <v>CURRENT LIAB</v>
          </cell>
        </row>
        <row r="4958">
          <cell r="C4958" t="str">
            <v>J1   G57620HJ01USD</v>
          </cell>
          <cell r="D4958" t="str">
            <v>DADM****</v>
          </cell>
          <cell r="E4958" t="str">
            <v>CON PAYABLES</v>
          </cell>
          <cell r="F4958" t="str">
            <v>Balance Sheet</v>
          </cell>
          <cell r="G4958">
            <v>-3004.18</v>
          </cell>
          <cell r="H4958">
            <v>-3004.18</v>
          </cell>
          <cell r="I4958">
            <v>-3004.18</v>
          </cell>
          <cell r="J4958">
            <v>-3004.18</v>
          </cell>
          <cell r="K4958">
            <v>-3004.18</v>
          </cell>
          <cell r="L4958">
            <v>-3004.18</v>
          </cell>
          <cell r="M4958">
            <v>-3004.18</v>
          </cell>
          <cell r="N4958">
            <v>-3004.18</v>
          </cell>
          <cell r="O4958">
            <v>-3004.18</v>
          </cell>
          <cell r="P4958">
            <v>-3004.18</v>
          </cell>
          <cell r="Q4958">
            <v>-2623.01</v>
          </cell>
          <cell r="R4958">
            <v>-2623.01</v>
          </cell>
          <cell r="S4958">
            <v>-35287.82</v>
          </cell>
          <cell r="T4958" t="str">
            <v>USD</v>
          </cell>
          <cell r="U4958" t="str">
            <v>LIABILITIES</v>
          </cell>
          <cell r="V4958" t="str">
            <v>CURRENT LIAB</v>
          </cell>
        </row>
        <row r="4959">
          <cell r="C4959" t="str">
            <v>J1   G57620JG19USD</v>
          </cell>
          <cell r="D4959" t="str">
            <v>DADM****</v>
          </cell>
          <cell r="E4959" t="str">
            <v>CON PAYABLES</v>
          </cell>
          <cell r="F4959" t="str">
            <v>Balance Sheet</v>
          </cell>
          <cell r="G4959">
            <v>-73404.429999999993</v>
          </cell>
          <cell r="H4959">
            <v>-73404.429999999993</v>
          </cell>
          <cell r="I4959">
            <v>-73404.429999999993</v>
          </cell>
          <cell r="J4959">
            <v>-73404.429999999993</v>
          </cell>
          <cell r="K4959">
            <v>-73404.429999999993</v>
          </cell>
          <cell r="L4959">
            <v>-73404.429999999993</v>
          </cell>
          <cell r="M4959">
            <v>-73404.429999999993</v>
          </cell>
          <cell r="N4959">
            <v>-73404.429999999993</v>
          </cell>
          <cell r="O4959">
            <v>-73404.429999999993</v>
          </cell>
          <cell r="P4959">
            <v>-73404.429999999993</v>
          </cell>
          <cell r="Q4959">
            <v>-73404.429999999993</v>
          </cell>
          <cell r="R4959">
            <v>-73404.429999999993</v>
          </cell>
          <cell r="S4959">
            <v>-880853.15999999968</v>
          </cell>
          <cell r="T4959" t="str">
            <v>USD</v>
          </cell>
          <cell r="U4959" t="str">
            <v>LIABILITIES</v>
          </cell>
          <cell r="V4959" t="str">
            <v>CURRENT LIAB</v>
          </cell>
        </row>
        <row r="4960">
          <cell r="C4960" t="str">
            <v>J1   G57620S301USD</v>
          </cell>
          <cell r="D4960" t="str">
            <v>DADM****</v>
          </cell>
          <cell r="E4960" t="str">
            <v>CON PAYABLES</v>
          </cell>
          <cell r="F4960" t="str">
            <v>Balance Sheet</v>
          </cell>
          <cell r="G4960">
            <v>1265647.8799999999</v>
          </cell>
          <cell r="H4960">
            <v>1272976.8400000001</v>
          </cell>
          <cell r="I4960">
            <v>1272976.8400000001</v>
          </cell>
          <cell r="J4960">
            <v>1272976.8400000001</v>
          </cell>
          <cell r="K4960">
            <v>1272976.8400000001</v>
          </cell>
          <cell r="L4960">
            <v>1272976.8400000001</v>
          </cell>
          <cell r="M4960">
            <v>1272976.8400000001</v>
          </cell>
          <cell r="N4960">
            <v>1272976.8400000001</v>
          </cell>
          <cell r="O4960">
            <v>1272976.8400000001</v>
          </cell>
          <cell r="P4960">
            <v>1272976.8400000001</v>
          </cell>
          <cell r="Q4960">
            <v>1272976.8400000001</v>
          </cell>
          <cell r="R4960">
            <v>1272976.8400000001</v>
          </cell>
          <cell r="S4960">
            <v>15268393.119999999</v>
          </cell>
          <cell r="T4960" t="str">
            <v>USD</v>
          </cell>
          <cell r="U4960" t="str">
            <v>LIABILITIES</v>
          </cell>
          <cell r="V4960" t="str">
            <v>CURRENT LIAB</v>
          </cell>
        </row>
        <row r="4961">
          <cell r="C4961" t="str">
            <v>J1   G576500101USD</v>
          </cell>
          <cell r="D4961" t="str">
            <v>DADAB***</v>
          </cell>
          <cell r="E4961" t="str">
            <v>CON PAYABLES</v>
          </cell>
          <cell r="F4961" t="str">
            <v>Balance Sheet</v>
          </cell>
          <cell r="G4961">
            <v>-11.8</v>
          </cell>
          <cell r="H4961">
            <v>-11.8</v>
          </cell>
          <cell r="I4961">
            <v>-12874.3</v>
          </cell>
          <cell r="J4961">
            <v>-12874.3</v>
          </cell>
          <cell r="K4961">
            <v>-12874.3</v>
          </cell>
          <cell r="L4961">
            <v>-12874.3</v>
          </cell>
          <cell r="M4961">
            <v>-12874.3</v>
          </cell>
          <cell r="N4961">
            <v>-12874.3</v>
          </cell>
          <cell r="O4961">
            <v>-12874.3</v>
          </cell>
          <cell r="P4961">
            <v>-12874.3</v>
          </cell>
          <cell r="Q4961">
            <v>-12874.3</v>
          </cell>
          <cell r="R4961">
            <v>-12874.3</v>
          </cell>
          <cell r="S4961">
            <v>-128766.60000000002</v>
          </cell>
          <cell r="T4961" t="str">
            <v>USD</v>
          </cell>
          <cell r="U4961" t="str">
            <v>LIABILITIES</v>
          </cell>
          <cell r="V4961" t="str">
            <v>CURRENT LIAB</v>
          </cell>
        </row>
        <row r="4962">
          <cell r="C4962" t="str">
            <v>J1   G576502604USD</v>
          </cell>
          <cell r="D4962" t="str">
            <v>DADAB***</v>
          </cell>
          <cell r="E4962" t="str">
            <v>CON PAYABLES</v>
          </cell>
          <cell r="F4962" t="str">
            <v>Balance Sheet</v>
          </cell>
          <cell r="G4962">
            <v>-22138.01</v>
          </cell>
          <cell r="H4962">
            <v>-22138.01</v>
          </cell>
          <cell r="I4962">
            <v>-22138.01</v>
          </cell>
          <cell r="J4962">
            <v>-22138.01</v>
          </cell>
          <cell r="K4962">
            <v>-22138.01</v>
          </cell>
          <cell r="L4962">
            <v>-22138.01</v>
          </cell>
          <cell r="M4962">
            <v>-22138.01</v>
          </cell>
          <cell r="N4962">
            <v>-22138.01</v>
          </cell>
          <cell r="O4962">
            <v>-22138.01</v>
          </cell>
          <cell r="P4962">
            <v>-22138.01</v>
          </cell>
          <cell r="Q4962">
            <v>-22138.01</v>
          </cell>
          <cell r="R4962">
            <v>-22138.01</v>
          </cell>
          <cell r="S4962">
            <v>-265656.12000000005</v>
          </cell>
          <cell r="T4962" t="str">
            <v>USD</v>
          </cell>
          <cell r="U4962" t="str">
            <v>LIABILITIES</v>
          </cell>
          <cell r="V4962" t="str">
            <v>CURRENT LIAB</v>
          </cell>
        </row>
        <row r="4963">
          <cell r="C4963" t="str">
            <v>J1   G57650S301USD</v>
          </cell>
          <cell r="D4963" t="str">
            <v>DADAB***</v>
          </cell>
          <cell r="E4963" t="str">
            <v>CON PAYABLES</v>
          </cell>
          <cell r="F4963" t="str">
            <v>Balance Sheet</v>
          </cell>
          <cell r="G4963">
            <v>-3217435.58</v>
          </cell>
          <cell r="H4963">
            <v>-3224764.54</v>
          </cell>
          <cell r="I4963">
            <v>-3224764.54</v>
          </cell>
          <cell r="J4963">
            <v>-3224764.54</v>
          </cell>
          <cell r="K4963">
            <v>-3224764.54</v>
          </cell>
          <cell r="L4963">
            <v>-3224764.54</v>
          </cell>
          <cell r="M4963">
            <v>-3224764.54</v>
          </cell>
          <cell r="N4963">
            <v>-3224764.54</v>
          </cell>
          <cell r="O4963">
            <v>-3224764.54</v>
          </cell>
          <cell r="P4963">
            <v>-3224764.54</v>
          </cell>
          <cell r="Q4963">
            <v>-3224764.54</v>
          </cell>
          <cell r="R4963">
            <v>-3224764.54</v>
          </cell>
          <cell r="S4963">
            <v>-38689845.519999996</v>
          </cell>
          <cell r="T4963" t="str">
            <v>USD</v>
          </cell>
          <cell r="U4963" t="str">
            <v>LIABILITIES</v>
          </cell>
          <cell r="V4963" t="str">
            <v>CURRENT LIAB</v>
          </cell>
        </row>
        <row r="4964">
          <cell r="C4964" t="str">
            <v>J1   G8841LSHUSD</v>
          </cell>
          <cell r="D4964" t="str">
            <v>DBBA****</v>
          </cell>
          <cell r="E4964" t="str">
            <v>LT LIABILITIES</v>
          </cell>
          <cell r="F4964" t="str">
            <v>Balance Sheet</v>
          </cell>
          <cell r="G4964">
            <v>-6124222.4299999997</v>
          </cell>
          <cell r="H4964">
            <v>-6134815.4699999997</v>
          </cell>
          <cell r="I4964">
            <v>-6146747.9000000004</v>
          </cell>
          <cell r="J4964">
            <v>-6157899.75</v>
          </cell>
          <cell r="K4964">
            <v>-6168643.6299999999</v>
          </cell>
          <cell r="L4964">
            <v>-6177613.7199999997</v>
          </cell>
          <cell r="M4964">
            <v>-6185939.46</v>
          </cell>
          <cell r="N4964">
            <v>-6193666.6299999999</v>
          </cell>
          <cell r="O4964">
            <v>0</v>
          </cell>
          <cell r="P4964">
            <v>0</v>
          </cell>
          <cell r="Q4964">
            <v>0</v>
          </cell>
          <cell r="R4964">
            <v>0</v>
          </cell>
          <cell r="S4964">
            <v>-49289548.990000002</v>
          </cell>
          <cell r="T4964" t="str">
            <v>USD</v>
          </cell>
          <cell r="U4964" t="str">
            <v>LIABILITIES</v>
          </cell>
          <cell r="V4964" t="str">
            <v>OTHER LIAB</v>
          </cell>
        </row>
        <row r="4965">
          <cell r="C4965" t="str">
            <v>J1   H0861001HKUSD</v>
          </cell>
          <cell r="D4965" t="str">
            <v>EBA*****</v>
          </cell>
          <cell r="E4965" t="str">
            <v>STOCK</v>
          </cell>
          <cell r="F4965" t="str">
            <v>Balance Sheet</v>
          </cell>
          <cell r="G4965">
            <v>-1290.99</v>
          </cell>
          <cell r="H4965">
            <v>-1290.99</v>
          </cell>
          <cell r="I4965">
            <v>-1290.99</v>
          </cell>
          <cell r="J4965">
            <v>-1290.99</v>
          </cell>
          <cell r="K4965">
            <v>-1290.99</v>
          </cell>
          <cell r="L4965">
            <v>-1290.99</v>
          </cell>
          <cell r="M4965">
            <v>-1290.99</v>
          </cell>
          <cell r="N4965">
            <v>-1290.99</v>
          </cell>
          <cell r="O4965">
            <v>-1290.99</v>
          </cell>
          <cell r="P4965">
            <v>-1290.99</v>
          </cell>
          <cell r="Q4965">
            <v>-1290.99</v>
          </cell>
          <cell r="R4965">
            <v>-1290.99</v>
          </cell>
          <cell r="S4965">
            <v>-15491.88</v>
          </cell>
          <cell r="T4965" t="str">
            <v>USD</v>
          </cell>
          <cell r="U4965" t="str">
            <v>EQUITY</v>
          </cell>
          <cell r="V4965" t="str">
            <v>EQUITY</v>
          </cell>
        </row>
        <row r="4966">
          <cell r="C4966" t="str">
            <v>J1   H0863USD</v>
          </cell>
          <cell r="D4966" t="str">
            <v>EC******</v>
          </cell>
          <cell r="E4966" t="str">
            <v>PROFIT EMPLOYED</v>
          </cell>
          <cell r="F4966" t="str">
            <v>Balance Sheet</v>
          </cell>
          <cell r="G4966">
            <v>8487493.1099999994</v>
          </cell>
          <cell r="H4966">
            <v>8420084.3499999996</v>
          </cell>
          <cell r="I4966">
            <v>8642470.6500000004</v>
          </cell>
          <cell r="J4966">
            <v>8830452.6199999992</v>
          </cell>
          <cell r="K4966">
            <v>8885199.8599999994</v>
          </cell>
          <cell r="L4966">
            <v>8936098.3300000001</v>
          </cell>
          <cell r="M4966">
            <v>8995032.9499999993</v>
          </cell>
          <cell r="N4966">
            <v>9042098.1500000004</v>
          </cell>
          <cell r="O4966">
            <v>8317516.9000000004</v>
          </cell>
          <cell r="P4966">
            <v>8335782.8899999997</v>
          </cell>
          <cell r="Q4966">
            <v>8360627.1600000001</v>
          </cell>
          <cell r="R4966">
            <v>8382132.54</v>
          </cell>
          <cell r="S4966">
            <v>103634989.51000001</v>
          </cell>
          <cell r="T4966" t="str">
            <v>USD</v>
          </cell>
          <cell r="U4966" t="str">
            <v>EQUITY</v>
          </cell>
          <cell r="V4966" t="str">
            <v>EQUITY</v>
          </cell>
        </row>
        <row r="4967">
          <cell r="C4967" t="str">
            <v>J1   H0879USD</v>
          </cell>
          <cell r="D4967" t="str">
            <v>EBCC****</v>
          </cell>
          <cell r="E4967" t="str">
            <v>STOCK</v>
          </cell>
          <cell r="F4967" t="str">
            <v>Balance Sheet</v>
          </cell>
          <cell r="G4967">
            <v>-61360.69</v>
          </cell>
          <cell r="H4967">
            <v>-62224.94</v>
          </cell>
          <cell r="I4967">
            <v>-62224.94</v>
          </cell>
          <cell r="J4967">
            <v>-62224.94</v>
          </cell>
          <cell r="K4967">
            <v>-62224.94</v>
          </cell>
          <cell r="L4967">
            <v>-62224.94</v>
          </cell>
          <cell r="M4967">
            <v>-62224.94</v>
          </cell>
          <cell r="N4967">
            <v>-62224.94</v>
          </cell>
          <cell r="O4967">
            <v>-62224.94</v>
          </cell>
          <cell r="P4967">
            <v>-62224.94</v>
          </cell>
          <cell r="Q4967">
            <v>-62224.94</v>
          </cell>
          <cell r="R4967">
            <v>-62224.94</v>
          </cell>
          <cell r="S4967">
            <v>-745835.0299999998</v>
          </cell>
          <cell r="T4967" t="str">
            <v>USD</v>
          </cell>
          <cell r="U4967" t="str">
            <v>EQUITY</v>
          </cell>
          <cell r="V4967" t="str">
            <v>EQUITY</v>
          </cell>
        </row>
        <row r="4968">
          <cell r="C4968" t="str">
            <v>L3   A0002093USD</v>
          </cell>
          <cell r="D4968" t="str">
            <v>CABB****</v>
          </cell>
          <cell r="E4968" t="str">
            <v>CASH</v>
          </cell>
          <cell r="F4968" t="str">
            <v>Balance Sheet</v>
          </cell>
          <cell r="G4968">
            <v>-0.04</v>
          </cell>
          <cell r="H4968">
            <v>-0.04</v>
          </cell>
          <cell r="I4968">
            <v>-0.04</v>
          </cell>
          <cell r="J4968">
            <v>-0.04</v>
          </cell>
          <cell r="K4968">
            <v>-0.04</v>
          </cell>
          <cell r="L4968">
            <v>-0.04</v>
          </cell>
          <cell r="M4968">
            <v>-0.04</v>
          </cell>
          <cell r="N4968">
            <v>-0.04</v>
          </cell>
          <cell r="O4968">
            <v>-0.04</v>
          </cell>
          <cell r="P4968">
            <v>-0.04</v>
          </cell>
          <cell r="Q4968">
            <v>-0.04</v>
          </cell>
          <cell r="R4968">
            <v>-0.04</v>
          </cell>
          <cell r="S4968">
            <v>-0.47999999999999993</v>
          </cell>
          <cell r="T4968" t="str">
            <v>USD</v>
          </cell>
          <cell r="U4968" t="str">
            <v>ASSETS</v>
          </cell>
          <cell r="V4968" t="str">
            <v>CURRENT ASSETS</v>
          </cell>
        </row>
        <row r="4969">
          <cell r="C4969" t="str">
            <v>L3   A1533001USD</v>
          </cell>
          <cell r="D4969" t="str">
            <v>CACAFB**</v>
          </cell>
          <cell r="E4969" t="str">
            <v>TRADE RECEIVABLES</v>
          </cell>
          <cell r="F4969" t="str">
            <v>Balance Sheet</v>
          </cell>
          <cell r="G4969">
            <v>-456.99</v>
          </cell>
          <cell r="H4969">
            <v>0.05</v>
          </cell>
          <cell r="I4969">
            <v>0.05</v>
          </cell>
          <cell r="J4969">
            <v>-570.48</v>
          </cell>
          <cell r="K4969">
            <v>-608.04999999999995</v>
          </cell>
          <cell r="L4969">
            <v>-499.86</v>
          </cell>
          <cell r="M4969">
            <v>-608.54999999999995</v>
          </cell>
          <cell r="N4969">
            <v>-615.87</v>
          </cell>
          <cell r="O4969">
            <v>-629.23</v>
          </cell>
          <cell r="P4969">
            <v>-637.48</v>
          </cell>
          <cell r="Q4969">
            <v>-1080.99</v>
          </cell>
          <cell r="R4969">
            <v>-1036.22</v>
          </cell>
          <cell r="S4969">
            <v>-6743.62</v>
          </cell>
          <cell r="T4969" t="str">
            <v>USD</v>
          </cell>
          <cell r="U4969" t="str">
            <v>ASSETS</v>
          </cell>
          <cell r="V4969" t="str">
            <v>CURRENT ASSETS</v>
          </cell>
        </row>
        <row r="4970">
          <cell r="C4970" t="str">
            <v>L3   A3050010USD</v>
          </cell>
          <cell r="D4970" t="str">
            <v>CACAFA**</v>
          </cell>
          <cell r="E4970" t="str">
            <v>TRADE RECEIVABLES</v>
          </cell>
          <cell r="F4970" t="str">
            <v>Balance Sheet</v>
          </cell>
          <cell r="G4970">
            <v>13566.53</v>
          </cell>
          <cell r="H4970">
            <v>13402.79</v>
          </cell>
          <cell r="I4970">
            <v>35554.639999999999</v>
          </cell>
          <cell r="J4970">
            <v>39087.519999999997</v>
          </cell>
          <cell r="K4970">
            <v>48968.7</v>
          </cell>
          <cell r="L4970">
            <v>46474.16</v>
          </cell>
          <cell r="M4970">
            <v>46630.71</v>
          </cell>
          <cell r="N4970">
            <v>44416.71</v>
          </cell>
          <cell r="O4970">
            <v>42149.49</v>
          </cell>
          <cell r="P4970">
            <v>37310.980000000003</v>
          </cell>
          <cell r="Q4970">
            <v>39611.31</v>
          </cell>
          <cell r="R4970">
            <v>55813.760000000002</v>
          </cell>
          <cell r="S4970">
            <v>462987.3</v>
          </cell>
          <cell r="T4970" t="str">
            <v>USD</v>
          </cell>
          <cell r="U4970" t="str">
            <v>ASSETS</v>
          </cell>
          <cell r="V4970" t="str">
            <v>CURRENT ASSETS</v>
          </cell>
        </row>
        <row r="4971">
          <cell r="C4971" t="str">
            <v>L3   A3051002GRUSD</v>
          </cell>
          <cell r="D4971" t="str">
            <v>CACB****</v>
          </cell>
          <cell r="E4971" t="str">
            <v>TRADE RECEIVABLES</v>
          </cell>
          <cell r="F4971" t="str">
            <v>Balance Sheet</v>
          </cell>
          <cell r="G4971">
            <v>13644.36</v>
          </cell>
          <cell r="H4971">
            <v>13414.33</v>
          </cell>
          <cell r="I4971">
            <v>14167.47</v>
          </cell>
          <cell r="J4971">
            <v>9833.17</v>
          </cell>
          <cell r="K4971">
            <v>10480.77</v>
          </cell>
          <cell r="L4971">
            <v>10476.31</v>
          </cell>
          <cell r="M4971">
            <v>10489.16</v>
          </cell>
          <cell r="N4971">
            <v>10615.4</v>
          </cell>
          <cell r="O4971">
            <v>7999.23</v>
          </cell>
          <cell r="P4971">
            <v>8104.12</v>
          </cell>
          <cell r="Q4971">
            <v>8229.1200000000008</v>
          </cell>
          <cell r="R4971">
            <v>7888.32</v>
          </cell>
          <cell r="S4971">
            <v>125341.75999999998</v>
          </cell>
          <cell r="T4971" t="str">
            <v>USD</v>
          </cell>
          <cell r="U4971" t="str">
            <v>ASSETS</v>
          </cell>
          <cell r="V4971" t="str">
            <v>CURRENT ASSETS</v>
          </cell>
        </row>
        <row r="4972">
          <cell r="C4972" t="str">
            <v>L3   A3060095USD</v>
          </cell>
          <cell r="D4972" t="str">
            <v>CACAFB**</v>
          </cell>
          <cell r="E4972" t="str">
            <v>TRADE RECEIVABLES</v>
          </cell>
          <cell r="F4972" t="str">
            <v>Balance Sheet</v>
          </cell>
          <cell r="G4972">
            <v>-0.01</v>
          </cell>
          <cell r="H4972">
            <v>-0.01</v>
          </cell>
          <cell r="I4972">
            <v>0</v>
          </cell>
          <cell r="J4972">
            <v>0</v>
          </cell>
          <cell r="K4972">
            <v>0</v>
          </cell>
          <cell r="L4972">
            <v>-0.02</v>
          </cell>
          <cell r="M4972">
            <v>-0.02</v>
          </cell>
          <cell r="N4972">
            <v>7500.76</v>
          </cell>
          <cell r="O4972">
            <v>7663.46</v>
          </cell>
          <cell r="P4972">
            <v>-0.02</v>
          </cell>
          <cell r="Q4972">
            <v>-0.02</v>
          </cell>
          <cell r="R4972">
            <v>-0.02</v>
          </cell>
          <cell r="S4972">
            <v>15164.099999999999</v>
          </cell>
          <cell r="T4972" t="str">
            <v>USD</v>
          </cell>
          <cell r="U4972" t="str">
            <v>ASSETS</v>
          </cell>
          <cell r="V4972" t="str">
            <v>CURRENT ASSETS</v>
          </cell>
        </row>
        <row r="4973">
          <cell r="C4973" t="str">
            <v>L3   A30600L301USD</v>
          </cell>
          <cell r="D4973" t="str">
            <v>CACAFB**</v>
          </cell>
          <cell r="E4973" t="str">
            <v>TRADE RECEIVABLES</v>
          </cell>
          <cell r="F4973" t="str">
            <v>Balance Sheet</v>
          </cell>
          <cell r="G4973">
            <v>-67020.210000000006</v>
          </cell>
          <cell r="H4973">
            <v>-67020.210000000006</v>
          </cell>
          <cell r="I4973">
            <v>-56533.32</v>
          </cell>
          <cell r="J4973">
            <v>-67020.210000000006</v>
          </cell>
          <cell r="K4973">
            <v>-68298.22</v>
          </cell>
          <cell r="L4973">
            <v>89668</v>
          </cell>
          <cell r="M4973">
            <v>87036.79</v>
          </cell>
          <cell r="N4973">
            <v>88890.85</v>
          </cell>
          <cell r="O4973">
            <v>92272.68</v>
          </cell>
          <cell r="P4973">
            <v>98658.9</v>
          </cell>
          <cell r="Q4973">
            <v>-67020.22</v>
          </cell>
          <cell r="R4973">
            <v>-67020.22</v>
          </cell>
          <cell r="S4973">
            <v>-3405.3900000000722</v>
          </cell>
          <cell r="T4973" t="str">
            <v>USD</v>
          </cell>
          <cell r="U4973" t="str">
            <v>ASSETS</v>
          </cell>
          <cell r="V4973" t="str">
            <v>CURRENT ASSETS</v>
          </cell>
        </row>
        <row r="4974">
          <cell r="C4974" t="str">
            <v>L3   A306050093USD</v>
          </cell>
          <cell r="D4974" t="str">
            <v>CACAFB**</v>
          </cell>
          <cell r="E4974" t="str">
            <v>TRADE RECEIVABLES</v>
          </cell>
          <cell r="F4974" t="str">
            <v>Balance Sheet</v>
          </cell>
          <cell r="G4974">
            <v>-18837.84</v>
          </cell>
          <cell r="H4974">
            <v>-25394.67</v>
          </cell>
          <cell r="I4974">
            <v>-4639.8599999999997</v>
          </cell>
          <cell r="J4974">
            <v>-13.24</v>
          </cell>
          <cell r="K4974">
            <v>-6276.77</v>
          </cell>
          <cell r="L4974">
            <v>-39766.870000000003</v>
          </cell>
          <cell r="M4974">
            <v>-337369.37</v>
          </cell>
          <cell r="N4974">
            <v>-2067.1999999999998</v>
          </cell>
          <cell r="O4974">
            <v>-34196.11</v>
          </cell>
          <cell r="P4974">
            <v>-5632.54</v>
          </cell>
          <cell r="Q4974">
            <v>-6127.61</v>
          </cell>
          <cell r="R4974">
            <v>-4577.6000000000004</v>
          </cell>
          <cell r="S4974">
            <v>-484899.67999999993</v>
          </cell>
          <cell r="T4974" t="str">
            <v>USD</v>
          </cell>
          <cell r="U4974" t="str">
            <v>ASSETS</v>
          </cell>
          <cell r="V4974" t="str">
            <v>CURRENT ASSETS</v>
          </cell>
        </row>
        <row r="4975">
          <cell r="C4975" t="str">
            <v>L3   A306060093USD</v>
          </cell>
          <cell r="D4975" t="str">
            <v>CACAFB**</v>
          </cell>
          <cell r="E4975" t="str">
            <v>TRADE RECEIVABLES</v>
          </cell>
          <cell r="F4975" t="str">
            <v>Balance Sheet</v>
          </cell>
          <cell r="G4975">
            <v>0</v>
          </cell>
          <cell r="H4975">
            <v>0</v>
          </cell>
          <cell r="I4975">
            <v>0</v>
          </cell>
          <cell r="J4975">
            <v>0</v>
          </cell>
          <cell r="K4975">
            <v>0</v>
          </cell>
          <cell r="L4975">
            <v>0</v>
          </cell>
          <cell r="M4975">
            <v>331379.49</v>
          </cell>
          <cell r="N4975">
            <v>0.02</v>
          </cell>
          <cell r="O4975">
            <v>0.02</v>
          </cell>
          <cell r="P4975">
            <v>0.02</v>
          </cell>
          <cell r="Q4975">
            <v>0.02</v>
          </cell>
          <cell r="R4975">
            <v>0.02</v>
          </cell>
          <cell r="S4975">
            <v>331379.59000000008</v>
          </cell>
          <cell r="T4975" t="str">
            <v>USD</v>
          </cell>
          <cell r="U4975" t="str">
            <v>ASSETS</v>
          </cell>
          <cell r="V4975" t="str">
            <v>CURRENT ASSETS</v>
          </cell>
        </row>
        <row r="4976">
          <cell r="C4976" t="str">
            <v>L3   A3072005USD</v>
          </cell>
          <cell r="D4976" t="str">
            <v>CACAFA**</v>
          </cell>
          <cell r="E4976" t="str">
            <v>TRADE RECEIVABLES</v>
          </cell>
          <cell r="F4976" t="str">
            <v>Balance Sheet</v>
          </cell>
          <cell r="G4976">
            <v>387952.23</v>
          </cell>
          <cell r="H4976">
            <v>117701.78</v>
          </cell>
          <cell r="I4976">
            <v>267099.93</v>
          </cell>
          <cell r="J4976">
            <v>239964.21</v>
          </cell>
          <cell r="K4976">
            <v>46690.82</v>
          </cell>
          <cell r="L4976">
            <v>80064.37</v>
          </cell>
          <cell r="M4976">
            <v>105777.48</v>
          </cell>
          <cell r="N4976">
            <v>122515.47</v>
          </cell>
          <cell r="O4976">
            <v>295104.31</v>
          </cell>
          <cell r="P4976">
            <v>325657.18</v>
          </cell>
          <cell r="Q4976">
            <v>465758.78</v>
          </cell>
          <cell r="R4976">
            <v>439785.43</v>
          </cell>
          <cell r="S4976">
            <v>2894071.9899999998</v>
          </cell>
          <cell r="T4976" t="str">
            <v>USD</v>
          </cell>
          <cell r="U4976" t="str">
            <v>ASSETS</v>
          </cell>
          <cell r="V4976" t="str">
            <v>CURRENT ASSETS</v>
          </cell>
        </row>
        <row r="4977">
          <cell r="C4977" t="str">
            <v>L3   A3072006USD</v>
          </cell>
          <cell r="D4977" t="str">
            <v>CACAFA**</v>
          </cell>
          <cell r="E4977" t="str">
            <v>TRADE RECEIVABLES</v>
          </cell>
          <cell r="F4977" t="str">
            <v>Balance Sheet</v>
          </cell>
          <cell r="G4977">
            <v>-0.04</v>
          </cell>
          <cell r="H4977">
            <v>-0.04</v>
          </cell>
          <cell r="I4977">
            <v>-0.04</v>
          </cell>
          <cell r="J4977">
            <v>-0.04</v>
          </cell>
          <cell r="K4977">
            <v>-0.04</v>
          </cell>
          <cell r="L4977">
            <v>-0.04</v>
          </cell>
          <cell r="M4977">
            <v>-0.04</v>
          </cell>
          <cell r="N4977">
            <v>-0.04</v>
          </cell>
          <cell r="O4977">
            <v>-0.04</v>
          </cell>
          <cell r="P4977">
            <v>-0.03</v>
          </cell>
          <cell r="Q4977">
            <v>-0.03</v>
          </cell>
          <cell r="R4977">
            <v>-0.03</v>
          </cell>
          <cell r="S4977">
            <v>-0.45000000000000007</v>
          </cell>
          <cell r="T4977" t="str">
            <v>USD</v>
          </cell>
          <cell r="U4977" t="str">
            <v>ASSETS</v>
          </cell>
          <cell r="V4977" t="str">
            <v>CURRENT ASSETS</v>
          </cell>
        </row>
        <row r="4978">
          <cell r="C4978" t="str">
            <v>L3   A409100193USD</v>
          </cell>
          <cell r="D4978" t="str">
            <v>CAFA****</v>
          </cell>
          <cell r="E4978" t="str">
            <v>CON RECEIVABLES</v>
          </cell>
          <cell r="F4978" t="str">
            <v>Balance Sheet</v>
          </cell>
          <cell r="G4978">
            <v>0</v>
          </cell>
          <cell r="H4978">
            <v>0</v>
          </cell>
          <cell r="I4978">
            <v>0</v>
          </cell>
          <cell r="J4978">
            <v>0</v>
          </cell>
          <cell r="K4978">
            <v>0</v>
          </cell>
          <cell r="L4978">
            <v>0</v>
          </cell>
          <cell r="M4978">
            <v>0</v>
          </cell>
          <cell r="N4978">
            <v>0</v>
          </cell>
          <cell r="O4978">
            <v>0</v>
          </cell>
          <cell r="P4978">
            <v>0</v>
          </cell>
          <cell r="Q4978">
            <v>0</v>
          </cell>
          <cell r="R4978">
            <v>0</v>
          </cell>
          <cell r="S4978">
            <v>0</v>
          </cell>
          <cell r="T4978" t="str">
            <v>USD</v>
          </cell>
          <cell r="U4978" t="str">
            <v>ASSETS</v>
          </cell>
          <cell r="V4978" t="str">
            <v>CURRENT ASSETS</v>
          </cell>
        </row>
        <row r="4979">
          <cell r="C4979" t="str">
            <v>L3   A409103793USD</v>
          </cell>
          <cell r="D4979" t="str">
            <v>CAFA****</v>
          </cell>
          <cell r="E4979" t="str">
            <v>CON RECEIVABLES</v>
          </cell>
          <cell r="F4979" t="str">
            <v>Balance Sheet</v>
          </cell>
          <cell r="G4979">
            <v>972187.5</v>
          </cell>
          <cell r="H4979">
            <v>748944.13</v>
          </cell>
          <cell r="I4979">
            <v>758741.74</v>
          </cell>
          <cell r="J4979">
            <v>897436.97</v>
          </cell>
          <cell r="K4979">
            <v>947887.95</v>
          </cell>
          <cell r="L4979">
            <v>934164.94</v>
          </cell>
          <cell r="M4979">
            <v>2013178.26</v>
          </cell>
          <cell r="N4979">
            <v>924114.66</v>
          </cell>
          <cell r="O4979">
            <v>680918.78</v>
          </cell>
          <cell r="P4979">
            <v>937954.7</v>
          </cell>
          <cell r="Q4979">
            <v>1087508.18</v>
          </cell>
          <cell r="R4979">
            <v>929598.19</v>
          </cell>
          <cell r="S4979">
            <v>11832635.999999998</v>
          </cell>
          <cell r="T4979" t="str">
            <v>USD</v>
          </cell>
          <cell r="U4979" t="str">
            <v>ASSETS</v>
          </cell>
          <cell r="V4979" t="str">
            <v>CURRENT ASSETS</v>
          </cell>
        </row>
        <row r="4980">
          <cell r="C4980" t="str">
            <v>L3   A40910NB93USD</v>
          </cell>
          <cell r="D4980" t="str">
            <v>CAFA****</v>
          </cell>
          <cell r="E4980" t="str">
            <v>CON RECEIVABLES</v>
          </cell>
          <cell r="F4980" t="str">
            <v>Balance Sheet</v>
          </cell>
          <cell r="G4980">
            <v>13270.61</v>
          </cell>
          <cell r="H4980">
            <v>13031</v>
          </cell>
          <cell r="I4980">
            <v>14100.59</v>
          </cell>
          <cell r="J4980">
            <v>13454.7</v>
          </cell>
          <cell r="K4980">
            <v>14414.91</v>
          </cell>
          <cell r="L4980">
            <v>14045.84</v>
          </cell>
          <cell r="M4980">
            <v>28196.28</v>
          </cell>
          <cell r="N4980">
            <v>14432.92</v>
          </cell>
          <cell r="O4980">
            <v>14346.01</v>
          </cell>
          <cell r="P4980">
            <v>15365.36</v>
          </cell>
          <cell r="Q4980">
            <v>15351.74</v>
          </cell>
          <cell r="R4980">
            <v>14606.13</v>
          </cell>
          <cell r="S4980">
            <v>184616.08999999997</v>
          </cell>
          <cell r="T4980" t="str">
            <v>USD</v>
          </cell>
          <cell r="U4980" t="str">
            <v>ASSETS</v>
          </cell>
          <cell r="V4980" t="str">
            <v>CURRENT ASSETS</v>
          </cell>
        </row>
        <row r="4981">
          <cell r="C4981" t="str">
            <v>L3   A40910S393USD</v>
          </cell>
          <cell r="D4981" t="str">
            <v>CAFA****</v>
          </cell>
          <cell r="E4981" t="str">
            <v>CON RECEIVABLES</v>
          </cell>
          <cell r="F4981" t="str">
            <v>Balance Sheet</v>
          </cell>
          <cell r="G4981">
            <v>0</v>
          </cell>
          <cell r="H4981">
            <v>0</v>
          </cell>
          <cell r="I4981">
            <v>0</v>
          </cell>
          <cell r="J4981">
            <v>0</v>
          </cell>
          <cell r="K4981">
            <v>0</v>
          </cell>
          <cell r="L4981">
            <v>0</v>
          </cell>
          <cell r="M4981">
            <v>0</v>
          </cell>
          <cell r="N4981">
            <v>0</v>
          </cell>
          <cell r="O4981">
            <v>0</v>
          </cell>
          <cell r="P4981">
            <v>0</v>
          </cell>
          <cell r="Q4981">
            <v>0</v>
          </cell>
          <cell r="R4981">
            <v>0</v>
          </cell>
          <cell r="S4981">
            <v>0</v>
          </cell>
          <cell r="T4981" t="str">
            <v>USD</v>
          </cell>
          <cell r="U4981" t="str">
            <v>ASSETS</v>
          </cell>
          <cell r="V4981" t="str">
            <v>CURRENT ASSETS</v>
          </cell>
        </row>
        <row r="4982">
          <cell r="C4982" t="str">
            <v>L3   A40910SD93USD</v>
          </cell>
          <cell r="D4982" t="str">
            <v>CAFA****</v>
          </cell>
          <cell r="E4982" t="str">
            <v>CON RECEIVABLES</v>
          </cell>
          <cell r="F4982" t="str">
            <v>Balance Sheet</v>
          </cell>
          <cell r="G4982">
            <v>0</v>
          </cell>
          <cell r="H4982">
            <v>0</v>
          </cell>
          <cell r="I4982">
            <v>0</v>
          </cell>
          <cell r="J4982">
            <v>0</v>
          </cell>
          <cell r="K4982">
            <v>0</v>
          </cell>
          <cell r="L4982">
            <v>0</v>
          </cell>
          <cell r="M4982">
            <v>0</v>
          </cell>
          <cell r="N4982">
            <v>0</v>
          </cell>
          <cell r="O4982">
            <v>0</v>
          </cell>
          <cell r="P4982">
            <v>92856.99</v>
          </cell>
          <cell r="Q4982">
            <v>9428.92</v>
          </cell>
          <cell r="R4982">
            <v>9038.43</v>
          </cell>
          <cell r="S4982">
            <v>111324.34</v>
          </cell>
          <cell r="T4982" t="str">
            <v>USD</v>
          </cell>
          <cell r="U4982" t="str">
            <v>ASSETS</v>
          </cell>
          <cell r="V4982" t="str">
            <v>CURRENT ASSETS</v>
          </cell>
        </row>
        <row r="4983">
          <cell r="C4983" t="str">
            <v>L3   A40910WI93USD</v>
          </cell>
          <cell r="D4983" t="str">
            <v>CAFA****</v>
          </cell>
          <cell r="E4983" t="str">
            <v>CON RECEIVABLES</v>
          </cell>
          <cell r="F4983" t="str">
            <v>Balance Sheet</v>
          </cell>
          <cell r="G4983">
            <v>0.01</v>
          </cell>
          <cell r="H4983">
            <v>0.01</v>
          </cell>
          <cell r="I4983">
            <v>0.01</v>
          </cell>
          <cell r="J4983">
            <v>356158</v>
          </cell>
          <cell r="K4983">
            <v>0.01</v>
          </cell>
          <cell r="L4983">
            <v>456621.22</v>
          </cell>
          <cell r="M4983">
            <v>457181.47</v>
          </cell>
          <cell r="N4983">
            <v>0.01</v>
          </cell>
          <cell r="O4983">
            <v>0.01</v>
          </cell>
          <cell r="P4983">
            <v>0.01</v>
          </cell>
          <cell r="Q4983">
            <v>0.01</v>
          </cell>
          <cell r="R4983">
            <v>324666.71000000002</v>
          </cell>
          <cell r="S4983">
            <v>1594627.48</v>
          </cell>
          <cell r="T4983" t="str">
            <v>USD</v>
          </cell>
          <cell r="U4983" t="str">
            <v>ASSETS</v>
          </cell>
          <cell r="V4983" t="str">
            <v>CURRENT ASSETS</v>
          </cell>
        </row>
        <row r="4984">
          <cell r="C4984" t="str">
            <v>L3   A409903793USD</v>
          </cell>
          <cell r="D4984" t="str">
            <v>CAFM****</v>
          </cell>
          <cell r="E4984" t="str">
            <v>CON RECEIVABLES</v>
          </cell>
          <cell r="F4984" t="str">
            <v>Balance Sheet</v>
          </cell>
          <cell r="G4984">
            <v>-166864.07999999999</v>
          </cell>
          <cell r="H4984">
            <v>0.02</v>
          </cell>
          <cell r="I4984">
            <v>0.02</v>
          </cell>
          <cell r="J4984">
            <v>0.02</v>
          </cell>
          <cell r="K4984">
            <v>0.02</v>
          </cell>
          <cell r="L4984">
            <v>0.02</v>
          </cell>
          <cell r="M4984">
            <v>0.02</v>
          </cell>
          <cell r="N4984">
            <v>0.02</v>
          </cell>
          <cell r="O4984">
            <v>0.02</v>
          </cell>
          <cell r="P4984">
            <v>0.02</v>
          </cell>
          <cell r="Q4984">
            <v>0.02</v>
          </cell>
          <cell r="R4984">
            <v>0.02</v>
          </cell>
          <cell r="S4984">
            <v>-166863.8600000001</v>
          </cell>
          <cell r="T4984" t="str">
            <v>USD</v>
          </cell>
          <cell r="U4984" t="str">
            <v>ASSETS</v>
          </cell>
          <cell r="V4984" t="str">
            <v>CURRENT ASSETS</v>
          </cell>
        </row>
        <row r="4985">
          <cell r="C4985" t="str">
            <v>L3   A40990WI93USD</v>
          </cell>
          <cell r="D4985" t="str">
            <v>CAFM****</v>
          </cell>
          <cell r="E4985" t="str">
            <v>CON RECEIVABLES</v>
          </cell>
          <cell r="F4985" t="str">
            <v>Balance Sheet</v>
          </cell>
          <cell r="G4985">
            <v>-0.06</v>
          </cell>
          <cell r="H4985">
            <v>-0.06</v>
          </cell>
          <cell r="I4985">
            <v>-0.06</v>
          </cell>
          <cell r="J4985">
            <v>-0.06</v>
          </cell>
          <cell r="K4985">
            <v>-0.06</v>
          </cell>
          <cell r="L4985">
            <v>-0.06</v>
          </cell>
          <cell r="M4985">
            <v>-0.06</v>
          </cell>
          <cell r="N4985">
            <v>-0.06</v>
          </cell>
          <cell r="O4985">
            <v>-0.06</v>
          </cell>
          <cell r="P4985">
            <v>-0.06</v>
          </cell>
          <cell r="Q4985">
            <v>-0.06</v>
          </cell>
          <cell r="R4985">
            <v>-0.06</v>
          </cell>
          <cell r="S4985">
            <v>-0.7200000000000002</v>
          </cell>
          <cell r="T4985" t="str">
            <v>USD</v>
          </cell>
          <cell r="U4985" t="str">
            <v>ASSETS</v>
          </cell>
          <cell r="V4985" t="str">
            <v>CURRENT ASSETS</v>
          </cell>
        </row>
        <row r="4986">
          <cell r="C4986" t="str">
            <v>L3   A51970L301USD</v>
          </cell>
          <cell r="D4986" t="str">
            <v>CAGBB***</v>
          </cell>
          <cell r="E4986" t="str">
            <v>OTHER</v>
          </cell>
          <cell r="F4986" t="str">
            <v>Balance Sheet</v>
          </cell>
          <cell r="G4986">
            <v>35107.550000000003</v>
          </cell>
          <cell r="H4986">
            <v>31915.97</v>
          </cell>
          <cell r="I4986">
            <v>28724.400000000001</v>
          </cell>
          <cell r="J4986">
            <v>25532.81</v>
          </cell>
          <cell r="K4986">
            <v>22341.23</v>
          </cell>
          <cell r="L4986">
            <v>19149.66</v>
          </cell>
          <cell r="M4986">
            <v>15958.07</v>
          </cell>
          <cell r="N4986">
            <v>12766.49</v>
          </cell>
          <cell r="O4986">
            <v>9574.91</v>
          </cell>
          <cell r="P4986">
            <v>6383.32</v>
          </cell>
          <cell r="Q4986">
            <v>3191.74</v>
          </cell>
          <cell r="R4986">
            <v>32143.29</v>
          </cell>
          <cell r="S4986">
            <v>242789.44000000003</v>
          </cell>
          <cell r="T4986" t="str">
            <v>USD</v>
          </cell>
          <cell r="U4986" t="str">
            <v>ASSETS</v>
          </cell>
          <cell r="V4986" t="str">
            <v>CURRENT ASSETS</v>
          </cell>
        </row>
        <row r="4987">
          <cell r="C4987" t="str">
            <v>L3   A51990L3USD</v>
          </cell>
          <cell r="D4987" t="str">
            <v>CAGBB***</v>
          </cell>
          <cell r="E4987" t="str">
            <v>OTHER</v>
          </cell>
          <cell r="F4987" t="str">
            <v>Balance Sheet</v>
          </cell>
          <cell r="G4987">
            <v>302797.87</v>
          </cell>
          <cell r="H4987">
            <v>157083.87</v>
          </cell>
          <cell r="I4987">
            <v>468053.88</v>
          </cell>
          <cell r="J4987">
            <v>309849.21000000002</v>
          </cell>
          <cell r="K4987">
            <v>165127.75</v>
          </cell>
          <cell r="L4987">
            <v>495172.48</v>
          </cell>
          <cell r="M4987">
            <v>330520.03000000003</v>
          </cell>
          <cell r="N4987">
            <v>167248.92000000001</v>
          </cell>
          <cell r="O4987">
            <v>512629.95</v>
          </cell>
          <cell r="P4987">
            <v>346234.46</v>
          </cell>
          <cell r="Q4987">
            <v>718314.33</v>
          </cell>
          <cell r="R4987">
            <v>520058.65</v>
          </cell>
          <cell r="S4987">
            <v>4493091.4000000004</v>
          </cell>
          <cell r="T4987" t="str">
            <v>USD</v>
          </cell>
          <cell r="U4987" t="str">
            <v>ASSETS</v>
          </cell>
          <cell r="V4987" t="str">
            <v>CURRENT ASSETS</v>
          </cell>
        </row>
        <row r="4988">
          <cell r="C4988" t="str">
            <v>L3   F2200004GRUSD</v>
          </cell>
          <cell r="D4988" t="str">
            <v>CBAAA***</v>
          </cell>
          <cell r="E4988" t="str">
            <v>LAND&amp;ME</v>
          </cell>
          <cell r="F4988" t="str">
            <v>Balance Sheet</v>
          </cell>
          <cell r="G4988">
            <v>33978.39</v>
          </cell>
          <cell r="H4988">
            <v>33978.39</v>
          </cell>
          <cell r="I4988">
            <v>33978.39</v>
          </cell>
          <cell r="J4988">
            <v>33978.39</v>
          </cell>
          <cell r="K4988">
            <v>33978.39</v>
          </cell>
          <cell r="L4988">
            <v>33978.39</v>
          </cell>
          <cell r="M4988">
            <v>33978.39</v>
          </cell>
          <cell r="N4988">
            <v>33978.39</v>
          </cell>
          <cell r="O4988">
            <v>33978.39</v>
          </cell>
          <cell r="P4988">
            <v>33978.39</v>
          </cell>
          <cell r="Q4988">
            <v>33978.39</v>
          </cell>
          <cell r="R4988">
            <v>33978.39</v>
          </cell>
          <cell r="S4988">
            <v>407740.68000000011</v>
          </cell>
          <cell r="T4988" t="str">
            <v>USD</v>
          </cell>
          <cell r="U4988" t="str">
            <v>ASSETS</v>
          </cell>
          <cell r="V4988" t="str">
            <v>OTHER ASSETS</v>
          </cell>
        </row>
        <row r="4989">
          <cell r="C4989" t="str">
            <v>L3   F2200210GLUSD</v>
          </cell>
          <cell r="D4989" t="str">
            <v>CBAAB***</v>
          </cell>
          <cell r="E4989" t="str">
            <v>LAND&amp;ME</v>
          </cell>
          <cell r="F4989" t="str">
            <v>Balance Sheet</v>
          </cell>
          <cell r="G4989">
            <v>168442.39</v>
          </cell>
          <cell r="H4989">
            <v>168442.39</v>
          </cell>
          <cell r="I4989">
            <v>168442.39</v>
          </cell>
          <cell r="J4989">
            <v>168442.39</v>
          </cell>
          <cell r="K4989">
            <v>168442.39</v>
          </cell>
          <cell r="L4989">
            <v>168442.39</v>
          </cell>
          <cell r="M4989">
            <v>168442.39</v>
          </cell>
          <cell r="N4989">
            <v>168442.39</v>
          </cell>
          <cell r="O4989">
            <v>168442.39</v>
          </cell>
          <cell r="P4989">
            <v>168442.39</v>
          </cell>
          <cell r="Q4989">
            <v>168442.39</v>
          </cell>
          <cell r="R4989">
            <v>168442.39</v>
          </cell>
          <cell r="S4989">
            <v>2021308.6800000006</v>
          </cell>
          <cell r="T4989" t="str">
            <v>USD</v>
          </cell>
          <cell r="U4989" t="str">
            <v>ASSETS</v>
          </cell>
          <cell r="V4989" t="str">
            <v>OTHER ASSETS</v>
          </cell>
        </row>
        <row r="4990">
          <cell r="C4990" t="str">
            <v>L3   F2200210GRUSD</v>
          </cell>
          <cell r="D4990" t="str">
            <v>CBAAB***</v>
          </cell>
          <cell r="E4990" t="str">
            <v>LAND&amp;ME</v>
          </cell>
          <cell r="F4990" t="str">
            <v>Balance Sheet</v>
          </cell>
          <cell r="G4990">
            <v>708567.44</v>
          </cell>
          <cell r="H4990">
            <v>708567.44</v>
          </cell>
          <cell r="I4990">
            <v>708567.44</v>
          </cell>
          <cell r="J4990">
            <v>708567.44</v>
          </cell>
          <cell r="K4990">
            <v>708567.44</v>
          </cell>
          <cell r="L4990">
            <v>708567.44</v>
          </cell>
          <cell r="M4990">
            <v>708567.44</v>
          </cell>
          <cell r="N4990">
            <v>708567.44</v>
          </cell>
          <cell r="O4990">
            <v>708567.44</v>
          </cell>
          <cell r="P4990">
            <v>708567.44</v>
          </cell>
          <cell r="Q4990">
            <v>708567.44</v>
          </cell>
          <cell r="R4990">
            <v>708567.44</v>
          </cell>
          <cell r="S4990">
            <v>8502809.2799999975</v>
          </cell>
          <cell r="T4990" t="str">
            <v>USD</v>
          </cell>
          <cell r="U4990" t="str">
            <v>ASSETS</v>
          </cell>
          <cell r="V4990" t="str">
            <v>OTHER ASSETS</v>
          </cell>
        </row>
        <row r="4991">
          <cell r="C4991" t="str">
            <v>L3   F2200210GSUSD</v>
          </cell>
          <cell r="D4991" t="str">
            <v>CBAAB***</v>
          </cell>
          <cell r="E4991" t="str">
            <v>LAND&amp;ME</v>
          </cell>
          <cell r="F4991" t="str">
            <v>Balance Sheet</v>
          </cell>
          <cell r="G4991">
            <v>390074.24</v>
          </cell>
          <cell r="H4991">
            <v>390074.24</v>
          </cell>
          <cell r="I4991">
            <v>390074.24</v>
          </cell>
          <cell r="J4991">
            <v>390074.24</v>
          </cell>
          <cell r="K4991">
            <v>390074.24</v>
          </cell>
          <cell r="L4991">
            <v>390074.24</v>
          </cell>
          <cell r="M4991">
            <v>390074.24</v>
          </cell>
          <cell r="N4991">
            <v>390074.24</v>
          </cell>
          <cell r="O4991">
            <v>390074.24</v>
          </cell>
          <cell r="P4991">
            <v>390074.24</v>
          </cell>
          <cell r="Q4991">
            <v>390074.24</v>
          </cell>
          <cell r="R4991">
            <v>390074.24</v>
          </cell>
          <cell r="S4991">
            <v>4680890.8800000008</v>
          </cell>
          <cell r="T4991" t="str">
            <v>USD</v>
          </cell>
          <cell r="U4991" t="str">
            <v>ASSETS</v>
          </cell>
          <cell r="V4991" t="str">
            <v>OTHER ASSETS</v>
          </cell>
        </row>
        <row r="4992">
          <cell r="C4992" t="str">
            <v>L3   F2200222GLUSD</v>
          </cell>
          <cell r="D4992" t="str">
            <v>CBAAA***</v>
          </cell>
          <cell r="E4992" t="str">
            <v>LAND&amp;ME</v>
          </cell>
          <cell r="F4992" t="str">
            <v>Balance Sheet</v>
          </cell>
          <cell r="G4992">
            <v>1322088.9099999999</v>
          </cell>
          <cell r="H4992">
            <v>1322088.9099999999</v>
          </cell>
          <cell r="I4992">
            <v>1322088.9099999999</v>
          </cell>
          <cell r="J4992">
            <v>1322088.9099999999</v>
          </cell>
          <cell r="K4992">
            <v>1322088.9099999999</v>
          </cell>
          <cell r="L4992">
            <v>1322088.9099999999</v>
          </cell>
          <cell r="M4992">
            <v>1322088.9099999999</v>
          </cell>
          <cell r="N4992">
            <v>1322088.9099999999</v>
          </cell>
          <cell r="O4992">
            <v>1322088.9099999999</v>
          </cell>
          <cell r="P4992">
            <v>1322088.9099999999</v>
          </cell>
          <cell r="Q4992">
            <v>1322088.9099999999</v>
          </cell>
          <cell r="R4992">
            <v>1322088.9099999999</v>
          </cell>
          <cell r="S4992">
            <v>15865066.92</v>
          </cell>
          <cell r="T4992" t="str">
            <v>USD</v>
          </cell>
          <cell r="U4992" t="str">
            <v>ASSETS</v>
          </cell>
          <cell r="V4992" t="str">
            <v>OTHER ASSETS</v>
          </cell>
        </row>
        <row r="4993">
          <cell r="C4993" t="str">
            <v>L3   F2200222GRUSD</v>
          </cell>
          <cell r="D4993" t="str">
            <v>CBAAA***</v>
          </cell>
          <cell r="E4993" t="str">
            <v>LAND&amp;ME</v>
          </cell>
          <cell r="F4993" t="str">
            <v>Balance Sheet</v>
          </cell>
          <cell r="G4993">
            <v>160362.48000000001</v>
          </cell>
          <cell r="H4993">
            <v>160362.48000000001</v>
          </cell>
          <cell r="I4993">
            <v>160362.48000000001</v>
          </cell>
          <cell r="J4993">
            <v>160362.48000000001</v>
          </cell>
          <cell r="K4993">
            <v>160362.48000000001</v>
          </cell>
          <cell r="L4993">
            <v>160362.48000000001</v>
          </cell>
          <cell r="M4993">
            <v>160362.48000000001</v>
          </cell>
          <cell r="N4993">
            <v>160362.48000000001</v>
          </cell>
          <cell r="O4993">
            <v>160362.48000000001</v>
          </cell>
          <cell r="P4993">
            <v>160362.48000000001</v>
          </cell>
          <cell r="Q4993">
            <v>160362.48000000001</v>
          </cell>
          <cell r="R4993">
            <v>160362.48000000001</v>
          </cell>
          <cell r="S4993">
            <v>1924349.76</v>
          </cell>
          <cell r="T4993" t="str">
            <v>USD</v>
          </cell>
          <cell r="U4993" t="str">
            <v>ASSETS</v>
          </cell>
          <cell r="V4993" t="str">
            <v>OTHER ASSETS</v>
          </cell>
        </row>
        <row r="4994">
          <cell r="C4994" t="str">
            <v>L3   F2200222GSUSD</v>
          </cell>
          <cell r="D4994" t="str">
            <v>CBAAA***</v>
          </cell>
          <cell r="E4994" t="str">
            <v>LAND&amp;ME</v>
          </cell>
          <cell r="F4994" t="str">
            <v>Balance Sheet</v>
          </cell>
          <cell r="G4994">
            <v>1735348.48</v>
          </cell>
          <cell r="H4994">
            <v>1735348.48</v>
          </cell>
          <cell r="I4994">
            <v>1735348.48</v>
          </cell>
          <cell r="J4994">
            <v>1735348.48</v>
          </cell>
          <cell r="K4994">
            <v>1735348.48</v>
          </cell>
          <cell r="L4994">
            <v>1735348.48</v>
          </cell>
          <cell r="M4994">
            <v>1735348.48</v>
          </cell>
          <cell r="N4994">
            <v>1735348.48</v>
          </cell>
          <cell r="O4994">
            <v>1735348.48</v>
          </cell>
          <cell r="P4994">
            <v>1735348.48</v>
          </cell>
          <cell r="Q4994">
            <v>1735348.48</v>
          </cell>
          <cell r="R4994">
            <v>1735348.48</v>
          </cell>
          <cell r="S4994">
            <v>20824181.760000002</v>
          </cell>
          <cell r="T4994" t="str">
            <v>USD</v>
          </cell>
          <cell r="U4994" t="str">
            <v>ASSETS</v>
          </cell>
          <cell r="V4994" t="str">
            <v>OTHER ASSETS</v>
          </cell>
        </row>
        <row r="4995">
          <cell r="C4995" t="str">
            <v>L3   F2200232GLUSD</v>
          </cell>
          <cell r="D4995" t="str">
            <v>CBAAA***</v>
          </cell>
          <cell r="E4995" t="str">
            <v>LAND&amp;ME</v>
          </cell>
          <cell r="F4995" t="str">
            <v>Balance Sheet</v>
          </cell>
          <cell r="G4995">
            <v>205085.95</v>
          </cell>
          <cell r="H4995">
            <v>205085.95</v>
          </cell>
          <cell r="I4995">
            <v>205085.95</v>
          </cell>
          <cell r="J4995">
            <v>205085.95</v>
          </cell>
          <cell r="K4995">
            <v>205085.95</v>
          </cell>
          <cell r="L4995">
            <v>205085.95</v>
          </cell>
          <cell r="M4995">
            <v>205085.95</v>
          </cell>
          <cell r="N4995">
            <v>205085.95</v>
          </cell>
          <cell r="O4995">
            <v>205085.95</v>
          </cell>
          <cell r="P4995">
            <v>205085.95</v>
          </cell>
          <cell r="Q4995">
            <v>205085.95</v>
          </cell>
          <cell r="R4995">
            <v>205085.95</v>
          </cell>
          <cell r="S4995">
            <v>2461031.4</v>
          </cell>
          <cell r="T4995" t="str">
            <v>USD</v>
          </cell>
          <cell r="U4995" t="str">
            <v>ASSETS</v>
          </cell>
          <cell r="V4995" t="str">
            <v>OTHER ASSETS</v>
          </cell>
        </row>
        <row r="4996">
          <cell r="C4996" t="str">
            <v>L3   F2200232GRUSD</v>
          </cell>
          <cell r="D4996" t="str">
            <v>CBAAA***</v>
          </cell>
          <cell r="E4996" t="str">
            <v>LAND&amp;ME</v>
          </cell>
          <cell r="F4996" t="str">
            <v>Balance Sheet</v>
          </cell>
          <cell r="G4996">
            <v>15118.18</v>
          </cell>
          <cell r="H4996">
            <v>15118.18</v>
          </cell>
          <cell r="I4996">
            <v>15118.18</v>
          </cell>
          <cell r="J4996">
            <v>15118.18</v>
          </cell>
          <cell r="K4996">
            <v>15118.18</v>
          </cell>
          <cell r="L4996">
            <v>15118.18</v>
          </cell>
          <cell r="M4996">
            <v>15118.18</v>
          </cell>
          <cell r="N4996">
            <v>15118.18</v>
          </cell>
          <cell r="O4996">
            <v>15118.18</v>
          </cell>
          <cell r="P4996">
            <v>15118.18</v>
          </cell>
          <cell r="Q4996">
            <v>15118.18</v>
          </cell>
          <cell r="R4996">
            <v>15118.18</v>
          </cell>
          <cell r="S4996">
            <v>181418.15999999995</v>
          </cell>
          <cell r="T4996" t="str">
            <v>USD</v>
          </cell>
          <cell r="U4996" t="str">
            <v>ASSETS</v>
          </cell>
          <cell r="V4996" t="str">
            <v>OTHER ASSETS</v>
          </cell>
        </row>
        <row r="4997">
          <cell r="C4997" t="str">
            <v>L3   F2200232GSUSD</v>
          </cell>
          <cell r="D4997" t="str">
            <v>CBAAA***</v>
          </cell>
          <cell r="E4997" t="str">
            <v>LAND&amp;ME</v>
          </cell>
          <cell r="F4997" t="str">
            <v>Balance Sheet</v>
          </cell>
          <cell r="G4997">
            <v>114915.66</v>
          </cell>
          <cell r="H4997">
            <v>114915.66</v>
          </cell>
          <cell r="I4997">
            <v>114915.66</v>
          </cell>
          <cell r="J4997">
            <v>114915.66</v>
          </cell>
          <cell r="K4997">
            <v>114915.66</v>
          </cell>
          <cell r="L4997">
            <v>114915.66</v>
          </cell>
          <cell r="M4997">
            <v>114915.66</v>
          </cell>
          <cell r="N4997">
            <v>114915.66</v>
          </cell>
          <cell r="O4997">
            <v>114915.66</v>
          </cell>
          <cell r="P4997">
            <v>114915.66</v>
          </cell>
          <cell r="Q4997">
            <v>114915.66</v>
          </cell>
          <cell r="R4997">
            <v>114915.66</v>
          </cell>
          <cell r="S4997">
            <v>1378987.92</v>
          </cell>
          <cell r="T4997" t="str">
            <v>USD</v>
          </cell>
          <cell r="U4997" t="str">
            <v>ASSETS</v>
          </cell>
          <cell r="V4997" t="str">
            <v>OTHER ASSETS</v>
          </cell>
        </row>
        <row r="4998">
          <cell r="C4998" t="str">
            <v>L3   F2200250GLUSD</v>
          </cell>
          <cell r="D4998" t="str">
            <v>CBAAA***</v>
          </cell>
          <cell r="E4998" t="str">
            <v>LAND&amp;ME</v>
          </cell>
          <cell r="F4998" t="str">
            <v>Balance Sheet</v>
          </cell>
          <cell r="G4998">
            <v>5681.24</v>
          </cell>
          <cell r="H4998">
            <v>5681.24</v>
          </cell>
          <cell r="I4998">
            <v>5681.24</v>
          </cell>
          <cell r="J4998">
            <v>5681.24</v>
          </cell>
          <cell r="K4998">
            <v>5681.24</v>
          </cell>
          <cell r="L4998">
            <v>5681.24</v>
          </cell>
          <cell r="M4998">
            <v>5681.24</v>
          </cell>
          <cell r="N4998">
            <v>5681.24</v>
          </cell>
          <cell r="O4998">
            <v>5681.24</v>
          </cell>
          <cell r="P4998">
            <v>5681.24</v>
          </cell>
          <cell r="Q4998">
            <v>5681.24</v>
          </cell>
          <cell r="R4998">
            <v>5681.24</v>
          </cell>
          <cell r="S4998">
            <v>68174.87999999999</v>
          </cell>
          <cell r="T4998" t="str">
            <v>USD</v>
          </cell>
          <cell r="U4998" t="str">
            <v>ASSETS</v>
          </cell>
          <cell r="V4998" t="str">
            <v>OTHER ASSETS</v>
          </cell>
        </row>
        <row r="4999">
          <cell r="C4999" t="str">
            <v>L3   F2200250GRUSD</v>
          </cell>
          <cell r="D4999" t="str">
            <v>CBAAA***</v>
          </cell>
          <cell r="E4999" t="str">
            <v>LAND&amp;ME</v>
          </cell>
          <cell r="F4999" t="str">
            <v>Balance Sheet</v>
          </cell>
          <cell r="G4999">
            <v>142597.57999999999</v>
          </cell>
          <cell r="H4999">
            <v>142597.57999999999</v>
          </cell>
          <cell r="I4999">
            <v>142597.57999999999</v>
          </cell>
          <cell r="J4999">
            <v>142597.57999999999</v>
          </cell>
          <cell r="K4999">
            <v>142597.57999999999</v>
          </cell>
          <cell r="L4999">
            <v>142597.57999999999</v>
          </cell>
          <cell r="M4999">
            <v>142597.57999999999</v>
          </cell>
          <cell r="N4999">
            <v>142597.57999999999</v>
          </cell>
          <cell r="O4999">
            <v>142597.57999999999</v>
          </cell>
          <cell r="P4999">
            <v>142597.57999999999</v>
          </cell>
          <cell r="Q4999">
            <v>142597.57999999999</v>
          </cell>
          <cell r="R4999">
            <v>142597.57999999999</v>
          </cell>
          <cell r="S4999">
            <v>1711170.9600000002</v>
          </cell>
          <cell r="T4999" t="str">
            <v>USD</v>
          </cell>
          <cell r="U4999" t="str">
            <v>ASSETS</v>
          </cell>
          <cell r="V4999" t="str">
            <v>OTHER ASSETS</v>
          </cell>
        </row>
        <row r="5000">
          <cell r="C5000" t="str">
            <v>L3   F2200250GSUSD</v>
          </cell>
          <cell r="D5000" t="str">
            <v>CBAAA***</v>
          </cell>
          <cell r="E5000" t="str">
            <v>LAND&amp;ME</v>
          </cell>
          <cell r="F5000" t="str">
            <v>Balance Sheet</v>
          </cell>
          <cell r="G5000">
            <v>35182.870000000003</v>
          </cell>
          <cell r="H5000">
            <v>35182.870000000003</v>
          </cell>
          <cell r="I5000">
            <v>35182.870000000003</v>
          </cell>
          <cell r="J5000">
            <v>35182.870000000003</v>
          </cell>
          <cell r="K5000">
            <v>35182.870000000003</v>
          </cell>
          <cell r="L5000">
            <v>35182.870000000003</v>
          </cell>
          <cell r="M5000">
            <v>35182.870000000003</v>
          </cell>
          <cell r="N5000">
            <v>35182.870000000003</v>
          </cell>
          <cell r="O5000">
            <v>35182.870000000003</v>
          </cell>
          <cell r="P5000">
            <v>35182.870000000003</v>
          </cell>
          <cell r="Q5000">
            <v>35182.870000000003</v>
          </cell>
          <cell r="R5000">
            <v>35182.870000000003</v>
          </cell>
          <cell r="S5000">
            <v>422194.44</v>
          </cell>
          <cell r="T5000" t="str">
            <v>USD</v>
          </cell>
          <cell r="U5000" t="str">
            <v>ASSETS</v>
          </cell>
          <cell r="V5000" t="str">
            <v>OTHER ASSETS</v>
          </cell>
        </row>
        <row r="5001">
          <cell r="C5001" t="str">
            <v>L3   F2200253GLUSD</v>
          </cell>
          <cell r="D5001" t="str">
            <v>CBAAA***</v>
          </cell>
          <cell r="E5001" t="str">
            <v>LAND&amp;ME</v>
          </cell>
          <cell r="F5001" t="str">
            <v>Balance Sheet</v>
          </cell>
          <cell r="G5001">
            <v>8504.16</v>
          </cell>
          <cell r="H5001">
            <v>8504.16</v>
          </cell>
          <cell r="I5001">
            <v>8504.16</v>
          </cell>
          <cell r="J5001">
            <v>8504.16</v>
          </cell>
          <cell r="K5001">
            <v>8504.16</v>
          </cell>
          <cell r="L5001">
            <v>8504.16</v>
          </cell>
          <cell r="M5001">
            <v>8504.16</v>
          </cell>
          <cell r="N5001">
            <v>8504.16</v>
          </cell>
          <cell r="O5001">
            <v>8504.16</v>
          </cell>
          <cell r="P5001">
            <v>8504.16</v>
          </cell>
          <cell r="Q5001">
            <v>8504.16</v>
          </cell>
          <cell r="R5001">
            <v>8504.16</v>
          </cell>
          <cell r="S5001">
            <v>102049.92000000003</v>
          </cell>
          <cell r="T5001" t="str">
            <v>USD</v>
          </cell>
          <cell r="U5001" t="str">
            <v>ASSETS</v>
          </cell>
          <cell r="V5001" t="str">
            <v>OTHER ASSETS</v>
          </cell>
        </row>
        <row r="5002">
          <cell r="C5002" t="str">
            <v>L3   F2200253GRUSD</v>
          </cell>
          <cell r="D5002" t="str">
            <v>CBAAA***</v>
          </cell>
          <cell r="E5002" t="str">
            <v>LAND&amp;ME</v>
          </cell>
          <cell r="F5002" t="str">
            <v>Balance Sheet</v>
          </cell>
          <cell r="G5002">
            <v>310229.53000000003</v>
          </cell>
          <cell r="H5002">
            <v>310229.53000000003</v>
          </cell>
          <cell r="I5002">
            <v>310229.53000000003</v>
          </cell>
          <cell r="J5002">
            <v>310229.53000000003</v>
          </cell>
          <cell r="K5002">
            <v>310229.53000000003</v>
          </cell>
          <cell r="L5002">
            <v>310229.53000000003</v>
          </cell>
          <cell r="M5002">
            <v>310229.53000000003</v>
          </cell>
          <cell r="N5002">
            <v>310229.53000000003</v>
          </cell>
          <cell r="O5002">
            <v>310229.53000000003</v>
          </cell>
          <cell r="P5002">
            <v>310229.53000000003</v>
          </cell>
          <cell r="Q5002">
            <v>310229.53000000003</v>
          </cell>
          <cell r="R5002">
            <v>310229.53000000003</v>
          </cell>
          <cell r="S5002">
            <v>3722754.3600000013</v>
          </cell>
          <cell r="T5002" t="str">
            <v>USD</v>
          </cell>
          <cell r="U5002" t="str">
            <v>ASSETS</v>
          </cell>
          <cell r="V5002" t="str">
            <v>OTHER ASSETS</v>
          </cell>
        </row>
        <row r="5003">
          <cell r="C5003" t="str">
            <v>L3   F2200253GSUSD</v>
          </cell>
          <cell r="D5003" t="str">
            <v>CBAAA***</v>
          </cell>
          <cell r="E5003" t="str">
            <v>LAND&amp;ME</v>
          </cell>
          <cell r="F5003" t="str">
            <v>Balance Sheet</v>
          </cell>
          <cell r="G5003">
            <v>8300.91</v>
          </cell>
          <cell r="H5003">
            <v>8300.91</v>
          </cell>
          <cell r="I5003">
            <v>8300.91</v>
          </cell>
          <cell r="J5003">
            <v>8300.91</v>
          </cell>
          <cell r="K5003">
            <v>8300.91</v>
          </cell>
          <cell r="L5003">
            <v>8300.91</v>
          </cell>
          <cell r="M5003">
            <v>8300.91</v>
          </cell>
          <cell r="N5003">
            <v>8300.91</v>
          </cell>
          <cell r="O5003">
            <v>8300.91</v>
          </cell>
          <cell r="P5003">
            <v>8300.91</v>
          </cell>
          <cell r="Q5003">
            <v>8300.91</v>
          </cell>
          <cell r="R5003">
            <v>8300.91</v>
          </cell>
          <cell r="S5003">
            <v>99610.920000000027</v>
          </cell>
          <cell r="T5003" t="str">
            <v>USD</v>
          </cell>
          <cell r="U5003" t="str">
            <v>ASSETS</v>
          </cell>
          <cell r="V5003" t="str">
            <v>OTHER ASSETS</v>
          </cell>
        </row>
        <row r="5004">
          <cell r="C5004" t="str">
            <v>L3   F3200004GRUSD</v>
          </cell>
          <cell r="D5004" t="str">
            <v>CBABA***</v>
          </cell>
          <cell r="E5004" t="str">
            <v>LAND&amp;ME</v>
          </cell>
          <cell r="F5004" t="str">
            <v>Balance Sheet</v>
          </cell>
          <cell r="G5004">
            <v>-23303.72</v>
          </cell>
          <cell r="H5004">
            <v>-24245.41</v>
          </cell>
          <cell r="I5004">
            <v>-25187.1</v>
          </cell>
          <cell r="J5004">
            <v>-26128.79</v>
          </cell>
          <cell r="K5004">
            <v>-27070.48</v>
          </cell>
          <cell r="L5004">
            <v>-28012.17</v>
          </cell>
          <cell r="M5004">
            <v>-28953.86</v>
          </cell>
          <cell r="N5004">
            <v>-29895.55</v>
          </cell>
          <cell r="O5004">
            <v>-30837.24</v>
          </cell>
          <cell r="P5004">
            <v>-31778.93</v>
          </cell>
          <cell r="Q5004">
            <v>-32720.62</v>
          </cell>
          <cell r="R5004">
            <v>-33688.18</v>
          </cell>
          <cell r="S5004">
            <v>-341822.05</v>
          </cell>
          <cell r="T5004" t="str">
            <v>USD</v>
          </cell>
          <cell r="U5004" t="str">
            <v>ASSETS</v>
          </cell>
          <cell r="V5004" t="str">
            <v>OTHER ASSETS</v>
          </cell>
        </row>
        <row r="5005">
          <cell r="C5005" t="str">
            <v>L3   F3200210GLUSD</v>
          </cell>
          <cell r="D5005" t="str">
            <v>CBABB***</v>
          </cell>
          <cell r="E5005" t="str">
            <v>LAND&amp;ME</v>
          </cell>
          <cell r="F5005" t="str">
            <v>Balance Sheet</v>
          </cell>
          <cell r="G5005">
            <v>-3856.05</v>
          </cell>
          <cell r="H5005">
            <v>-5259.74</v>
          </cell>
          <cell r="I5005">
            <v>-6663.43</v>
          </cell>
          <cell r="J5005">
            <v>-8067.12</v>
          </cell>
          <cell r="K5005">
            <v>-9470.81</v>
          </cell>
          <cell r="L5005">
            <v>-10874.5</v>
          </cell>
          <cell r="M5005">
            <v>-12278.19</v>
          </cell>
          <cell r="N5005">
            <v>-13681.88</v>
          </cell>
          <cell r="O5005">
            <v>-15085.57</v>
          </cell>
          <cell r="P5005">
            <v>-16489.259999999998</v>
          </cell>
          <cell r="Q5005">
            <v>-17892.95</v>
          </cell>
          <cell r="R5005">
            <v>-19296.599999999999</v>
          </cell>
          <cell r="S5005">
            <v>-138916.1</v>
          </cell>
          <cell r="T5005" t="str">
            <v>USD</v>
          </cell>
          <cell r="U5005" t="str">
            <v>ASSETS</v>
          </cell>
          <cell r="V5005" t="str">
            <v>OTHER ASSETS</v>
          </cell>
        </row>
        <row r="5006">
          <cell r="C5006" t="str">
            <v>L3   F3200210GRUSD</v>
          </cell>
          <cell r="D5006" t="str">
            <v>CBABB***</v>
          </cell>
          <cell r="E5006" t="str">
            <v>LAND&amp;ME</v>
          </cell>
          <cell r="F5006" t="str">
            <v>Balance Sheet</v>
          </cell>
          <cell r="G5006">
            <v>-66474.38</v>
          </cell>
          <cell r="H5006">
            <v>-71087.929999999993</v>
          </cell>
          <cell r="I5006">
            <v>-75701.48</v>
          </cell>
          <cell r="J5006">
            <v>-80315.03</v>
          </cell>
          <cell r="K5006">
            <v>-84928.58</v>
          </cell>
          <cell r="L5006">
            <v>-89542.13</v>
          </cell>
          <cell r="M5006">
            <v>-94155.68</v>
          </cell>
          <cell r="N5006">
            <v>-98769.23</v>
          </cell>
          <cell r="O5006">
            <v>-103382.78</v>
          </cell>
          <cell r="P5006">
            <v>-107996.33</v>
          </cell>
          <cell r="Q5006">
            <v>-112609.88</v>
          </cell>
          <cell r="R5006">
            <v>-117223.39</v>
          </cell>
          <cell r="S5006">
            <v>-1102186.8199999998</v>
          </cell>
          <cell r="T5006" t="str">
            <v>USD</v>
          </cell>
          <cell r="U5006" t="str">
            <v>ASSETS</v>
          </cell>
          <cell r="V5006" t="str">
            <v>OTHER ASSETS</v>
          </cell>
        </row>
        <row r="5007">
          <cell r="C5007" t="str">
            <v>L3   F3200210GSUSD</v>
          </cell>
          <cell r="D5007" t="str">
            <v>CBABB***</v>
          </cell>
          <cell r="E5007" t="str">
            <v>LAND&amp;ME</v>
          </cell>
          <cell r="F5007" t="str">
            <v>Balance Sheet</v>
          </cell>
          <cell r="G5007">
            <v>-61882.96</v>
          </cell>
          <cell r="H5007">
            <v>-65133.58</v>
          </cell>
          <cell r="I5007">
            <v>-68384.2</v>
          </cell>
          <cell r="J5007">
            <v>-71634.820000000007</v>
          </cell>
          <cell r="K5007">
            <v>-74885.440000000002</v>
          </cell>
          <cell r="L5007">
            <v>-78136.06</v>
          </cell>
          <cell r="M5007">
            <v>-81386.679999999993</v>
          </cell>
          <cell r="N5007">
            <v>-84637.3</v>
          </cell>
          <cell r="O5007">
            <v>-87887.92</v>
          </cell>
          <cell r="P5007">
            <v>-91138.54</v>
          </cell>
          <cell r="Q5007">
            <v>-94389.16</v>
          </cell>
          <cell r="R5007">
            <v>-97639.76</v>
          </cell>
          <cell r="S5007">
            <v>-957136.42000000016</v>
          </cell>
          <cell r="T5007" t="str">
            <v>USD</v>
          </cell>
          <cell r="U5007" t="str">
            <v>ASSETS</v>
          </cell>
          <cell r="V5007" t="str">
            <v>OTHER ASSETS</v>
          </cell>
        </row>
        <row r="5008">
          <cell r="C5008" t="str">
            <v>L3   F3200222GLUSD</v>
          </cell>
          <cell r="D5008" t="str">
            <v>CBABA***</v>
          </cell>
          <cell r="E5008" t="str">
            <v>LAND&amp;ME</v>
          </cell>
          <cell r="F5008" t="str">
            <v>Balance Sheet</v>
          </cell>
          <cell r="G5008">
            <v>-589980.41</v>
          </cell>
          <cell r="H5008">
            <v>-603876.98</v>
          </cell>
          <cell r="I5008">
            <v>-617773.55000000005</v>
          </cell>
          <cell r="J5008">
            <v>-631670.12</v>
          </cell>
          <cell r="K5008">
            <v>-645566.68999999994</v>
          </cell>
          <cell r="L5008">
            <v>-659463.26</v>
          </cell>
          <cell r="M5008">
            <v>-673359.83</v>
          </cell>
          <cell r="N5008">
            <v>-687256.4</v>
          </cell>
          <cell r="O5008">
            <v>-701152.97</v>
          </cell>
          <cell r="P5008">
            <v>-715049.54</v>
          </cell>
          <cell r="Q5008">
            <v>-728946.11</v>
          </cell>
          <cell r="R5008">
            <v>-742842.69</v>
          </cell>
          <cell r="S5008">
            <v>-7996938.5500000007</v>
          </cell>
          <cell r="T5008" t="str">
            <v>USD</v>
          </cell>
          <cell r="U5008" t="str">
            <v>ASSETS</v>
          </cell>
          <cell r="V5008" t="str">
            <v>OTHER ASSETS</v>
          </cell>
        </row>
        <row r="5009">
          <cell r="C5009" t="str">
            <v>L3   F3200222GRUSD</v>
          </cell>
          <cell r="D5009" t="str">
            <v>CBABA***</v>
          </cell>
          <cell r="E5009" t="str">
            <v>LAND&amp;ME</v>
          </cell>
          <cell r="F5009" t="str">
            <v>Balance Sheet</v>
          </cell>
          <cell r="G5009">
            <v>-54714.79</v>
          </cell>
          <cell r="H5009">
            <v>-56594.62</v>
          </cell>
          <cell r="I5009">
            <v>-58474.45</v>
          </cell>
          <cell r="J5009">
            <v>-60354.28</v>
          </cell>
          <cell r="K5009">
            <v>-62234.11</v>
          </cell>
          <cell r="L5009">
            <v>-64113.94</v>
          </cell>
          <cell r="M5009">
            <v>-65993.77</v>
          </cell>
          <cell r="N5009">
            <v>-67873.600000000006</v>
          </cell>
          <cell r="O5009">
            <v>-69753.429999999993</v>
          </cell>
          <cell r="P5009">
            <v>-71633.259999999995</v>
          </cell>
          <cell r="Q5009">
            <v>-73513.09</v>
          </cell>
          <cell r="R5009">
            <v>-75392.87</v>
          </cell>
          <cell r="S5009">
            <v>-780646.21</v>
          </cell>
          <cell r="T5009" t="str">
            <v>USD</v>
          </cell>
          <cell r="U5009" t="str">
            <v>ASSETS</v>
          </cell>
          <cell r="V5009" t="str">
            <v>OTHER ASSETS</v>
          </cell>
        </row>
        <row r="5010">
          <cell r="C5010" t="str">
            <v>L3   F3200222GSUSD</v>
          </cell>
          <cell r="D5010" t="str">
            <v>CBABA***</v>
          </cell>
          <cell r="E5010" t="str">
            <v>LAND&amp;ME</v>
          </cell>
          <cell r="F5010" t="str">
            <v>Balance Sheet</v>
          </cell>
          <cell r="G5010">
            <v>-647835.73</v>
          </cell>
          <cell r="H5010">
            <v>-667038.69999999995</v>
          </cell>
          <cell r="I5010">
            <v>-686241.67</v>
          </cell>
          <cell r="J5010">
            <v>-705444.64</v>
          </cell>
          <cell r="K5010">
            <v>-724647.61</v>
          </cell>
          <cell r="L5010">
            <v>-743850.58</v>
          </cell>
          <cell r="M5010">
            <v>-763053.55</v>
          </cell>
          <cell r="N5010">
            <v>-782256.52</v>
          </cell>
          <cell r="O5010">
            <v>-801459.49</v>
          </cell>
          <cell r="P5010">
            <v>-820662.46</v>
          </cell>
          <cell r="Q5010">
            <v>-839865.43</v>
          </cell>
          <cell r="R5010">
            <v>-859068.46</v>
          </cell>
          <cell r="S5010">
            <v>-9041424.8399999999</v>
          </cell>
          <cell r="T5010" t="str">
            <v>USD</v>
          </cell>
          <cell r="U5010" t="str">
            <v>ASSETS</v>
          </cell>
          <cell r="V5010" t="str">
            <v>OTHER ASSETS</v>
          </cell>
        </row>
        <row r="5011">
          <cell r="C5011" t="str">
            <v>L3   F3200232GLUSD</v>
          </cell>
          <cell r="D5011" t="str">
            <v>CBABA***</v>
          </cell>
          <cell r="E5011" t="str">
            <v>LAND&amp;ME</v>
          </cell>
          <cell r="F5011" t="str">
            <v>Balance Sheet</v>
          </cell>
          <cell r="G5011">
            <v>-44175.22</v>
          </cell>
          <cell r="H5011">
            <v>-49723.87</v>
          </cell>
          <cell r="I5011">
            <v>-55272.52</v>
          </cell>
          <cell r="J5011">
            <v>-60821.17</v>
          </cell>
          <cell r="K5011">
            <v>-66369.820000000007</v>
          </cell>
          <cell r="L5011">
            <v>-71918.47</v>
          </cell>
          <cell r="M5011">
            <v>-77467.12</v>
          </cell>
          <cell r="N5011">
            <v>-83015.77</v>
          </cell>
          <cell r="O5011">
            <v>-88564.42</v>
          </cell>
          <cell r="P5011">
            <v>-94113.07</v>
          </cell>
          <cell r="Q5011">
            <v>-99661.72</v>
          </cell>
          <cell r="R5011">
            <v>-105210.32</v>
          </cell>
          <cell r="S5011">
            <v>-896313.49</v>
          </cell>
          <cell r="T5011" t="str">
            <v>USD</v>
          </cell>
          <cell r="U5011" t="str">
            <v>ASSETS</v>
          </cell>
          <cell r="V5011" t="str">
            <v>OTHER ASSETS</v>
          </cell>
        </row>
        <row r="5012">
          <cell r="C5012" t="str">
            <v>L3   F3200232GRUSD</v>
          </cell>
          <cell r="D5012" t="str">
            <v>CBABA***</v>
          </cell>
          <cell r="E5012" t="str">
            <v>LAND&amp;ME</v>
          </cell>
          <cell r="F5012" t="str">
            <v>Balance Sheet</v>
          </cell>
          <cell r="G5012">
            <v>-991.08</v>
          </cell>
          <cell r="H5012">
            <v>-1478.22</v>
          </cell>
          <cell r="I5012">
            <v>-1965.36</v>
          </cell>
          <cell r="J5012">
            <v>-2452.5</v>
          </cell>
          <cell r="K5012">
            <v>-2939.64</v>
          </cell>
          <cell r="L5012">
            <v>-3426.78</v>
          </cell>
          <cell r="M5012">
            <v>-3913.92</v>
          </cell>
          <cell r="N5012">
            <v>-4401.0600000000004</v>
          </cell>
          <cell r="O5012">
            <v>-4888.2</v>
          </cell>
          <cell r="P5012">
            <v>-5375.34</v>
          </cell>
          <cell r="Q5012">
            <v>-5862.48</v>
          </cell>
          <cell r="R5012">
            <v>-6349.64</v>
          </cell>
          <cell r="S5012">
            <v>-44044.22</v>
          </cell>
          <cell r="T5012" t="str">
            <v>USD</v>
          </cell>
          <cell r="U5012" t="str">
            <v>ASSETS</v>
          </cell>
          <cell r="V5012" t="str">
            <v>OTHER ASSETS</v>
          </cell>
        </row>
        <row r="5013">
          <cell r="C5013" t="str">
            <v>L3   F3200232GSUSD</v>
          </cell>
          <cell r="D5013" t="str">
            <v>CBABA***</v>
          </cell>
          <cell r="E5013" t="str">
            <v>LAND&amp;ME</v>
          </cell>
          <cell r="F5013" t="str">
            <v>Balance Sheet</v>
          </cell>
          <cell r="G5013">
            <v>-60762.559999999998</v>
          </cell>
          <cell r="H5013">
            <v>-62730.09</v>
          </cell>
          <cell r="I5013">
            <v>-64697.62</v>
          </cell>
          <cell r="J5013">
            <v>-66665.149999999994</v>
          </cell>
          <cell r="K5013">
            <v>-68632.679999999993</v>
          </cell>
          <cell r="L5013">
            <v>-70600.210000000006</v>
          </cell>
          <cell r="M5013">
            <v>-72567.740000000005</v>
          </cell>
          <cell r="N5013">
            <v>-74535.27</v>
          </cell>
          <cell r="O5013">
            <v>-76502.8</v>
          </cell>
          <cell r="P5013">
            <v>-78470.33</v>
          </cell>
          <cell r="Q5013">
            <v>-80437.86</v>
          </cell>
          <cell r="R5013">
            <v>-82405.37</v>
          </cell>
          <cell r="S5013">
            <v>-859007.67999999993</v>
          </cell>
          <cell r="T5013" t="str">
            <v>USD</v>
          </cell>
          <cell r="U5013" t="str">
            <v>ASSETS</v>
          </cell>
          <cell r="V5013" t="str">
            <v>OTHER ASSETS</v>
          </cell>
        </row>
        <row r="5014">
          <cell r="C5014" t="str">
            <v>L3   F3200250GLUSD</v>
          </cell>
          <cell r="D5014" t="str">
            <v>CBABA***</v>
          </cell>
          <cell r="E5014" t="str">
            <v>LAND&amp;ME</v>
          </cell>
          <cell r="F5014" t="str">
            <v>Balance Sheet</v>
          </cell>
          <cell r="G5014">
            <v>-3110.66</v>
          </cell>
          <cell r="H5014">
            <v>-3158</v>
          </cell>
          <cell r="I5014">
            <v>-3205.34</v>
          </cell>
          <cell r="J5014">
            <v>-3252.68</v>
          </cell>
          <cell r="K5014">
            <v>-3300.02</v>
          </cell>
          <cell r="L5014">
            <v>-3347.36</v>
          </cell>
          <cell r="M5014">
            <v>-3394.7</v>
          </cell>
          <cell r="N5014">
            <v>-3442.04</v>
          </cell>
          <cell r="O5014">
            <v>-3489.38</v>
          </cell>
          <cell r="P5014">
            <v>-3536.72</v>
          </cell>
          <cell r="Q5014">
            <v>-3584.06</v>
          </cell>
          <cell r="R5014">
            <v>-3631.44</v>
          </cell>
          <cell r="S5014">
            <v>-40452.400000000001</v>
          </cell>
          <cell r="T5014" t="str">
            <v>USD</v>
          </cell>
          <cell r="U5014" t="str">
            <v>ASSETS</v>
          </cell>
          <cell r="V5014" t="str">
            <v>OTHER ASSETS</v>
          </cell>
        </row>
        <row r="5015">
          <cell r="C5015" t="str">
            <v>L3   F3200250GRUSD</v>
          </cell>
          <cell r="D5015" t="str">
            <v>CBABA***</v>
          </cell>
          <cell r="E5015" t="str">
            <v>LAND&amp;ME</v>
          </cell>
          <cell r="F5015" t="str">
            <v>Balance Sheet</v>
          </cell>
          <cell r="G5015">
            <v>-73809.33</v>
          </cell>
          <cell r="H5015">
            <v>-75196.990000000005</v>
          </cell>
          <cell r="I5015">
            <v>-76584.649999999994</v>
          </cell>
          <cell r="J5015">
            <v>-77972.31</v>
          </cell>
          <cell r="K5015">
            <v>-79359.97</v>
          </cell>
          <cell r="L5015">
            <v>-80747.63</v>
          </cell>
          <cell r="M5015">
            <v>-82135.289999999994</v>
          </cell>
          <cell r="N5015">
            <v>-83522.95</v>
          </cell>
          <cell r="O5015">
            <v>-84910.61</v>
          </cell>
          <cell r="P5015">
            <v>-86298.27</v>
          </cell>
          <cell r="Q5015">
            <v>-87685.93</v>
          </cell>
          <cell r="R5015">
            <v>-89073.63</v>
          </cell>
          <cell r="S5015">
            <v>-977297.55999999994</v>
          </cell>
          <cell r="T5015" t="str">
            <v>USD</v>
          </cell>
          <cell r="U5015" t="str">
            <v>ASSETS</v>
          </cell>
          <cell r="V5015" t="str">
            <v>OTHER ASSETS</v>
          </cell>
        </row>
        <row r="5016">
          <cell r="C5016" t="str">
            <v>L3   F3200250GSUSD</v>
          </cell>
          <cell r="D5016" t="str">
            <v>CBABA***</v>
          </cell>
          <cell r="E5016" t="str">
            <v>LAND&amp;ME</v>
          </cell>
          <cell r="F5016" t="str">
            <v>Balance Sheet</v>
          </cell>
          <cell r="G5016">
            <v>-14886.83</v>
          </cell>
          <cell r="H5016">
            <v>-15111.28</v>
          </cell>
          <cell r="I5016">
            <v>-15335.73</v>
          </cell>
          <cell r="J5016">
            <v>-15560.18</v>
          </cell>
          <cell r="K5016">
            <v>-15784.63</v>
          </cell>
          <cell r="L5016">
            <v>-16009.08</v>
          </cell>
          <cell r="M5016">
            <v>-16233.53</v>
          </cell>
          <cell r="N5016">
            <v>-16457.98</v>
          </cell>
          <cell r="O5016">
            <v>-16682.43</v>
          </cell>
          <cell r="P5016">
            <v>-16906.88</v>
          </cell>
          <cell r="Q5016">
            <v>-17131.330000000002</v>
          </cell>
          <cell r="R5016">
            <v>-17355.82</v>
          </cell>
          <cell r="S5016">
            <v>-193455.7</v>
          </cell>
          <cell r="T5016" t="str">
            <v>USD</v>
          </cell>
          <cell r="U5016" t="str">
            <v>ASSETS</v>
          </cell>
          <cell r="V5016" t="str">
            <v>OTHER ASSETS</v>
          </cell>
        </row>
        <row r="5017">
          <cell r="C5017" t="str">
            <v>L3   F3200253GLUSD</v>
          </cell>
          <cell r="D5017" t="str">
            <v>CBABA***</v>
          </cell>
          <cell r="E5017" t="str">
            <v>LAND&amp;ME</v>
          </cell>
          <cell r="F5017" t="str">
            <v>Balance Sheet</v>
          </cell>
          <cell r="G5017">
            <v>-4393.82</v>
          </cell>
          <cell r="H5017">
            <v>-4535.5600000000004</v>
          </cell>
          <cell r="I5017">
            <v>-4677.3</v>
          </cell>
          <cell r="J5017">
            <v>-4819.04</v>
          </cell>
          <cell r="K5017">
            <v>-4960.78</v>
          </cell>
          <cell r="L5017">
            <v>-5102.5200000000004</v>
          </cell>
          <cell r="M5017">
            <v>-5244.26</v>
          </cell>
          <cell r="N5017">
            <v>-5386</v>
          </cell>
          <cell r="O5017">
            <v>-5527.74</v>
          </cell>
          <cell r="P5017">
            <v>-5669.48</v>
          </cell>
          <cell r="Q5017">
            <v>-5811.22</v>
          </cell>
          <cell r="R5017">
            <v>-5952.91</v>
          </cell>
          <cell r="S5017">
            <v>-62080.630000000005</v>
          </cell>
          <cell r="T5017" t="str">
            <v>USD</v>
          </cell>
          <cell r="U5017" t="str">
            <v>ASSETS</v>
          </cell>
          <cell r="V5017" t="str">
            <v>OTHER ASSETS</v>
          </cell>
        </row>
        <row r="5018">
          <cell r="C5018" t="str">
            <v>L3   F3200253GRUSD</v>
          </cell>
          <cell r="D5018" t="str">
            <v>CBABA***</v>
          </cell>
          <cell r="E5018" t="str">
            <v>LAND&amp;ME</v>
          </cell>
          <cell r="F5018" t="str">
            <v>Balance Sheet</v>
          </cell>
          <cell r="G5018">
            <v>-293835.12</v>
          </cell>
          <cell r="H5018">
            <v>-294462.98</v>
          </cell>
          <cell r="I5018">
            <v>-295090.84000000003</v>
          </cell>
          <cell r="J5018">
            <v>-295718.7</v>
          </cell>
          <cell r="K5018">
            <v>-296346.56</v>
          </cell>
          <cell r="L5018">
            <v>-296974.42</v>
          </cell>
          <cell r="M5018">
            <v>-297602.28000000003</v>
          </cell>
          <cell r="N5018">
            <v>-298230.14</v>
          </cell>
          <cell r="O5018">
            <v>-298858</v>
          </cell>
          <cell r="P5018">
            <v>-299485.86</v>
          </cell>
          <cell r="Q5018">
            <v>-300113.71999999997</v>
          </cell>
          <cell r="R5018">
            <v>-300741.53999999998</v>
          </cell>
          <cell r="S5018">
            <v>-3567460.16</v>
          </cell>
          <cell r="T5018" t="str">
            <v>USD</v>
          </cell>
          <cell r="U5018" t="str">
            <v>ASSETS</v>
          </cell>
          <cell r="V5018" t="str">
            <v>OTHER ASSETS</v>
          </cell>
        </row>
        <row r="5019">
          <cell r="C5019" t="str">
            <v>L3   F3200253GSUSD</v>
          </cell>
          <cell r="D5019" t="str">
            <v>CBABA***</v>
          </cell>
          <cell r="E5019" t="str">
            <v>LAND&amp;ME</v>
          </cell>
          <cell r="F5019" t="str">
            <v>Balance Sheet</v>
          </cell>
          <cell r="G5019">
            <v>-5144.95</v>
          </cell>
          <cell r="H5019">
            <v>-5283.3</v>
          </cell>
          <cell r="I5019">
            <v>-5421.65</v>
          </cell>
          <cell r="J5019">
            <v>-5560</v>
          </cell>
          <cell r="K5019">
            <v>-5698.35</v>
          </cell>
          <cell r="L5019">
            <v>-5836.7</v>
          </cell>
          <cell r="M5019">
            <v>-5975.05</v>
          </cell>
          <cell r="N5019">
            <v>-6113.4</v>
          </cell>
          <cell r="O5019">
            <v>-6251.75</v>
          </cell>
          <cell r="P5019">
            <v>-6390.1</v>
          </cell>
          <cell r="Q5019">
            <v>-6528.45</v>
          </cell>
          <cell r="R5019">
            <v>-6666.78</v>
          </cell>
          <cell r="S5019">
            <v>-70870.48</v>
          </cell>
          <cell r="T5019" t="str">
            <v>USD</v>
          </cell>
          <cell r="U5019" t="str">
            <v>ASSETS</v>
          </cell>
          <cell r="V5019" t="str">
            <v>OTHER ASSETS</v>
          </cell>
        </row>
        <row r="5020">
          <cell r="C5020" t="str">
            <v>L3   G06920SD93USD</v>
          </cell>
          <cell r="D5020" t="str">
            <v>DADD****</v>
          </cell>
          <cell r="E5020" t="str">
            <v>CON PAYABLES</v>
          </cell>
          <cell r="F5020" t="str">
            <v>Balance Sheet</v>
          </cell>
          <cell r="G5020">
            <v>-2919842.44</v>
          </cell>
          <cell r="H5020">
            <v>-2978541.06</v>
          </cell>
          <cell r="I5020">
            <v>-3331123.06</v>
          </cell>
          <cell r="J5020">
            <v>-3271069.09</v>
          </cell>
          <cell r="K5020">
            <v>-2424397.91</v>
          </cell>
          <cell r="L5020">
            <v>-3006339.63</v>
          </cell>
          <cell r="M5020">
            <v>-3949976.69</v>
          </cell>
          <cell r="N5020">
            <v>-2226025.66</v>
          </cell>
          <cell r="O5020">
            <v>-2833127.36</v>
          </cell>
          <cell r="P5020">
            <v>-2965834.35</v>
          </cell>
          <cell r="Q5020">
            <v>-2444127.2000000002</v>
          </cell>
          <cell r="R5020">
            <v>-3111060.85</v>
          </cell>
          <cell r="S5020">
            <v>-35461465.300000004</v>
          </cell>
          <cell r="T5020" t="str">
            <v>USD</v>
          </cell>
          <cell r="U5020" t="str">
            <v>LIABILITIES</v>
          </cell>
          <cell r="V5020" t="str">
            <v>CURRENT LIAB</v>
          </cell>
        </row>
        <row r="5021">
          <cell r="C5021" t="str">
            <v>L3   G17010L3USD</v>
          </cell>
          <cell r="D5021" t="str">
            <v>DABAAG**</v>
          </cell>
          <cell r="E5021" t="str">
            <v>A/P</v>
          </cell>
          <cell r="F5021" t="str">
            <v>Balance Sheet</v>
          </cell>
          <cell r="G5021">
            <v>-370251.45</v>
          </cell>
          <cell r="H5021">
            <v>-359289.95</v>
          </cell>
          <cell r="I5021">
            <v>-329011.90000000002</v>
          </cell>
          <cell r="J5021">
            <v>-119660.29</v>
          </cell>
          <cell r="K5021">
            <v>-118195.89</v>
          </cell>
          <cell r="L5021">
            <v>-153561.76</v>
          </cell>
          <cell r="M5021">
            <v>-159500.85999999999</v>
          </cell>
          <cell r="N5021">
            <v>-108931.25</v>
          </cell>
          <cell r="O5021">
            <v>-127044.35</v>
          </cell>
          <cell r="P5021">
            <v>-192974.79</v>
          </cell>
          <cell r="Q5021">
            <v>-850679.23</v>
          </cell>
          <cell r="R5021">
            <v>-106607.48</v>
          </cell>
          <cell r="S5021">
            <v>-2995709.2</v>
          </cell>
          <cell r="T5021" t="str">
            <v>USD</v>
          </cell>
          <cell r="U5021" t="str">
            <v>LIABILITIES</v>
          </cell>
          <cell r="V5021" t="str">
            <v>CURRENT LIAB</v>
          </cell>
        </row>
        <row r="5022">
          <cell r="C5022" t="str">
            <v>L3   G17470L3USD</v>
          </cell>
          <cell r="D5022" t="str">
            <v>DABAAJ**</v>
          </cell>
          <cell r="E5022" t="str">
            <v>A/P</v>
          </cell>
          <cell r="F5022" t="str">
            <v>Balance Sheet</v>
          </cell>
          <cell r="G5022">
            <v>7.0000000000000007E-2</v>
          </cell>
          <cell r="H5022">
            <v>7.0000000000000007E-2</v>
          </cell>
          <cell r="I5022">
            <v>7.0000000000000007E-2</v>
          </cell>
          <cell r="J5022">
            <v>7.0000000000000007E-2</v>
          </cell>
          <cell r="K5022">
            <v>0.08</v>
          </cell>
          <cell r="L5022">
            <v>0.09</v>
          </cell>
          <cell r="M5022">
            <v>0.09</v>
          </cell>
          <cell r="N5022">
            <v>0.09</v>
          </cell>
          <cell r="O5022">
            <v>7.0000000000000007E-2</v>
          </cell>
          <cell r="P5022">
            <v>7.0000000000000007E-2</v>
          </cell>
          <cell r="Q5022">
            <v>224.95</v>
          </cell>
          <cell r="R5022">
            <v>0.06</v>
          </cell>
          <cell r="S5022">
            <v>225.78</v>
          </cell>
          <cell r="T5022" t="str">
            <v>USD</v>
          </cell>
          <cell r="U5022" t="str">
            <v>LIABILITIES</v>
          </cell>
          <cell r="V5022" t="str">
            <v>CURRENT LIAB</v>
          </cell>
        </row>
        <row r="5023">
          <cell r="C5023" t="str">
            <v>L3   G3716001USD</v>
          </cell>
          <cell r="D5023" t="str">
            <v>DACN****</v>
          </cell>
          <cell r="E5023" t="str">
            <v>WAGES</v>
          </cell>
          <cell r="F5023" t="str">
            <v>Balance Sheet</v>
          </cell>
          <cell r="G5023">
            <v>-158446.49</v>
          </cell>
          <cell r="H5023">
            <v>-155775.20000000001</v>
          </cell>
          <cell r="I5023">
            <v>-164521.06</v>
          </cell>
          <cell r="J5023">
            <v>0</v>
          </cell>
          <cell r="K5023">
            <v>0</v>
          </cell>
          <cell r="L5023">
            <v>-0.01</v>
          </cell>
          <cell r="M5023">
            <v>-0.01</v>
          </cell>
          <cell r="N5023">
            <v>-0.01</v>
          </cell>
          <cell r="O5023">
            <v>-0.01</v>
          </cell>
          <cell r="P5023">
            <v>-0.01</v>
          </cell>
          <cell r="Q5023">
            <v>-0.01</v>
          </cell>
          <cell r="R5023">
            <v>-0.01</v>
          </cell>
          <cell r="S5023">
            <v>-478742.82000000007</v>
          </cell>
          <cell r="T5023" t="str">
            <v>USD</v>
          </cell>
          <cell r="U5023" t="str">
            <v>LIABILITIES</v>
          </cell>
          <cell r="V5023" t="str">
            <v>CURRENT LIAB</v>
          </cell>
        </row>
        <row r="5024">
          <cell r="C5024" t="str">
            <v>L3   G37210L3USD</v>
          </cell>
          <cell r="D5024" t="str">
            <v>DACN****</v>
          </cell>
          <cell r="E5024" t="str">
            <v>WAGES</v>
          </cell>
          <cell r="F5024" t="str">
            <v>Balance Sheet</v>
          </cell>
          <cell r="G5024">
            <v>-2648.97</v>
          </cell>
          <cell r="H5024">
            <v>-6888.08</v>
          </cell>
          <cell r="I5024">
            <v>-3990.09</v>
          </cell>
          <cell r="J5024">
            <v>-30363.14</v>
          </cell>
          <cell r="K5024">
            <v>-5976.26</v>
          </cell>
          <cell r="L5024">
            <v>-6579.29</v>
          </cell>
          <cell r="M5024">
            <v>-7211.34</v>
          </cell>
          <cell r="N5024">
            <v>-5063.38</v>
          </cell>
          <cell r="O5024">
            <v>-5021.25</v>
          </cell>
          <cell r="P5024">
            <v>-4607.5200000000004</v>
          </cell>
          <cell r="Q5024">
            <v>-6627.14</v>
          </cell>
          <cell r="R5024">
            <v>-4975.82</v>
          </cell>
          <cell r="S5024">
            <v>-89952.28</v>
          </cell>
          <cell r="T5024" t="str">
            <v>USD</v>
          </cell>
          <cell r="U5024" t="str">
            <v>LIABILITIES</v>
          </cell>
          <cell r="V5024" t="str">
            <v>CURRENT LIAB</v>
          </cell>
        </row>
        <row r="5025">
          <cell r="C5025" t="str">
            <v>L3   G37230L303USD</v>
          </cell>
          <cell r="D5025" t="str">
            <v>DACI****</v>
          </cell>
          <cell r="E5025" t="str">
            <v>WAGES</v>
          </cell>
          <cell r="F5025" t="str">
            <v>Balance Sheet</v>
          </cell>
          <cell r="G5025">
            <v>-334659.71000000002</v>
          </cell>
          <cell r="H5025">
            <v>-342427.47</v>
          </cell>
          <cell r="I5025">
            <v>-399792.1</v>
          </cell>
          <cell r="J5025">
            <v>-423699.56</v>
          </cell>
          <cell r="K5025">
            <v>-472901.78</v>
          </cell>
          <cell r="L5025">
            <v>-467127.24</v>
          </cell>
          <cell r="M5025">
            <v>-502883</v>
          </cell>
          <cell r="N5025">
            <v>-398770.22</v>
          </cell>
          <cell r="O5025">
            <v>-327938.67</v>
          </cell>
          <cell r="P5025">
            <v>-372532.18</v>
          </cell>
          <cell r="Q5025">
            <v>-357706.69</v>
          </cell>
          <cell r="R5025">
            <v>-369206.09</v>
          </cell>
          <cell r="S5025">
            <v>-4769644.71</v>
          </cell>
          <cell r="T5025" t="str">
            <v>USD</v>
          </cell>
          <cell r="U5025" t="str">
            <v>LIABILITIES</v>
          </cell>
          <cell r="V5025" t="str">
            <v>CURRENT LIAB</v>
          </cell>
        </row>
        <row r="5026">
          <cell r="C5026" t="str">
            <v>L3   G37230L304USD</v>
          </cell>
          <cell r="D5026" t="str">
            <v>DACI****</v>
          </cell>
          <cell r="E5026" t="str">
            <v>WAGES</v>
          </cell>
          <cell r="F5026" t="str">
            <v>Balance Sheet</v>
          </cell>
          <cell r="G5026">
            <v>-5756.86</v>
          </cell>
          <cell r="H5026">
            <v>-3418.72</v>
          </cell>
          <cell r="I5026">
            <v>-3528.54</v>
          </cell>
          <cell r="J5026">
            <v>-2023.69</v>
          </cell>
          <cell r="K5026">
            <v>-1980.28</v>
          </cell>
          <cell r="L5026">
            <v>-2156.91</v>
          </cell>
          <cell r="M5026">
            <v>-2415.15</v>
          </cell>
          <cell r="N5026">
            <v>-2303.6999999999998</v>
          </cell>
          <cell r="O5026">
            <v>-2544.77</v>
          </cell>
          <cell r="P5026">
            <v>-2695.42</v>
          </cell>
          <cell r="Q5026">
            <v>-2948.11</v>
          </cell>
          <cell r="R5026">
            <v>-2829.64</v>
          </cell>
          <cell r="S5026">
            <v>-34601.79</v>
          </cell>
          <cell r="T5026" t="str">
            <v>USD</v>
          </cell>
          <cell r="U5026" t="str">
            <v>LIABILITIES</v>
          </cell>
          <cell r="V5026" t="str">
            <v>CURRENT LIAB</v>
          </cell>
        </row>
        <row r="5027">
          <cell r="C5027" t="str">
            <v>L3   G4736010L3USD</v>
          </cell>
          <cell r="D5027" t="str">
            <v>DABBC***</v>
          </cell>
          <cell r="E5027" t="str">
            <v>ACCRUED</v>
          </cell>
          <cell r="F5027" t="str">
            <v>Balance Sheet</v>
          </cell>
          <cell r="G5027">
            <v>-440766.21</v>
          </cell>
          <cell r="H5027">
            <v>-348966.67</v>
          </cell>
          <cell r="I5027">
            <v>-396654.63</v>
          </cell>
          <cell r="J5027">
            <v>-407633.33</v>
          </cell>
          <cell r="K5027">
            <v>-432934.28</v>
          </cell>
          <cell r="L5027">
            <v>-662344.04</v>
          </cell>
          <cell r="M5027">
            <v>-456064.36</v>
          </cell>
          <cell r="N5027">
            <v>-471142.1</v>
          </cell>
          <cell r="O5027">
            <v>-477090.15</v>
          </cell>
          <cell r="P5027">
            <v>-451248.93</v>
          </cell>
          <cell r="Q5027">
            <v>-651281.53</v>
          </cell>
          <cell r="R5027">
            <v>-494919.13</v>
          </cell>
          <cell r="S5027">
            <v>-5691045.3600000003</v>
          </cell>
          <cell r="T5027" t="str">
            <v>USD</v>
          </cell>
          <cell r="U5027" t="str">
            <v>LIABILITIES</v>
          </cell>
          <cell r="V5027" t="str">
            <v>CURRENT LIAB</v>
          </cell>
        </row>
        <row r="5028">
          <cell r="C5028" t="str">
            <v>L3   G57200L3USD</v>
          </cell>
          <cell r="D5028" t="str">
            <v>DABBDC**</v>
          </cell>
          <cell r="E5028" t="str">
            <v>ACCRUED</v>
          </cell>
          <cell r="F5028" t="str">
            <v>Balance Sheet</v>
          </cell>
          <cell r="G5028">
            <v>-573419.06000000006</v>
          </cell>
          <cell r="H5028">
            <v>-516953.75</v>
          </cell>
          <cell r="I5028">
            <v>-663738.35</v>
          </cell>
          <cell r="J5028">
            <v>-632685.62</v>
          </cell>
          <cell r="K5028">
            <v>-751792.38</v>
          </cell>
          <cell r="L5028">
            <v>-555730.77</v>
          </cell>
          <cell r="M5028">
            <v>-587527.16</v>
          </cell>
          <cell r="N5028">
            <v>-626744.18000000005</v>
          </cell>
          <cell r="O5028">
            <v>-549735.99</v>
          </cell>
          <cell r="P5028">
            <v>-577648.13</v>
          </cell>
          <cell r="Q5028">
            <v>-523428.08</v>
          </cell>
          <cell r="R5028">
            <v>-80674.83</v>
          </cell>
          <cell r="S5028">
            <v>-6640078.2999999998</v>
          </cell>
          <cell r="T5028" t="str">
            <v>USD</v>
          </cell>
          <cell r="U5028" t="str">
            <v>LIABILITIES</v>
          </cell>
          <cell r="V5028" t="str">
            <v>CURRENT LIAB</v>
          </cell>
        </row>
        <row r="5029">
          <cell r="C5029" t="str">
            <v>L3   G57550SD93USD</v>
          </cell>
          <cell r="D5029" t="str">
            <v>DADE****</v>
          </cell>
          <cell r="E5029" t="str">
            <v>CON PAYABLES</v>
          </cell>
          <cell r="F5029" t="str">
            <v>Balance Sheet</v>
          </cell>
          <cell r="G5029">
            <v>-8827.77</v>
          </cell>
          <cell r="H5029">
            <v>-13950.64</v>
          </cell>
          <cell r="I5029">
            <v>-20347.62</v>
          </cell>
          <cell r="J5029">
            <v>-4827.32</v>
          </cell>
          <cell r="K5029">
            <v>-9332.31</v>
          </cell>
          <cell r="L5029">
            <v>-12377.82</v>
          </cell>
          <cell r="M5029">
            <v>-3673.97</v>
          </cell>
          <cell r="N5029">
            <v>-6881.29</v>
          </cell>
          <cell r="O5029">
            <v>-8874.16</v>
          </cell>
          <cell r="P5029">
            <v>-2324.91</v>
          </cell>
          <cell r="Q5029">
            <v>-4511.63</v>
          </cell>
          <cell r="R5029">
            <v>-6664.68</v>
          </cell>
          <cell r="S5029">
            <v>-102594.12</v>
          </cell>
          <cell r="T5029" t="str">
            <v>USD</v>
          </cell>
          <cell r="U5029" t="str">
            <v>LIABILITIES</v>
          </cell>
          <cell r="V5029" t="str">
            <v>CURRENT LIAB</v>
          </cell>
        </row>
        <row r="5030">
          <cell r="C5030" t="str">
            <v>L3   G576000101USD</v>
          </cell>
          <cell r="D5030" t="str">
            <v>DADAB***</v>
          </cell>
          <cell r="E5030" t="str">
            <v>CON PAYABLES</v>
          </cell>
          <cell r="F5030" t="str">
            <v>Balance Sheet</v>
          </cell>
          <cell r="G5030">
            <v>-503375.92</v>
          </cell>
          <cell r="H5030">
            <v>463263.46</v>
          </cell>
          <cell r="I5030">
            <v>0.04</v>
          </cell>
          <cell r="J5030">
            <v>8.77</v>
          </cell>
          <cell r="K5030">
            <v>-3381.64</v>
          </cell>
          <cell r="L5030">
            <v>-305.47000000000003</v>
          </cell>
          <cell r="M5030">
            <v>-340.49</v>
          </cell>
          <cell r="N5030">
            <v>-417.72</v>
          </cell>
          <cell r="O5030">
            <v>3946.69</v>
          </cell>
          <cell r="P5030">
            <v>0.05</v>
          </cell>
          <cell r="Q5030">
            <v>126.93</v>
          </cell>
          <cell r="R5030">
            <v>0.06</v>
          </cell>
          <cell r="S5030">
            <v>-40475.239999999962</v>
          </cell>
          <cell r="T5030" t="str">
            <v>USD</v>
          </cell>
          <cell r="U5030" t="str">
            <v>LIABILITIES</v>
          </cell>
          <cell r="V5030" t="str">
            <v>CURRENT LIAB</v>
          </cell>
        </row>
        <row r="5031">
          <cell r="C5031" t="str">
            <v>L3   G576003601USD</v>
          </cell>
          <cell r="D5031" t="str">
            <v>DADAB***</v>
          </cell>
          <cell r="E5031" t="str">
            <v>CON PAYABLES</v>
          </cell>
          <cell r="F5031" t="str">
            <v>Balance Sheet</v>
          </cell>
          <cell r="G5031">
            <v>-0.04</v>
          </cell>
          <cell r="H5031">
            <v>-0.04</v>
          </cell>
          <cell r="I5031">
            <v>-0.04</v>
          </cell>
          <cell r="J5031">
            <v>179.1</v>
          </cell>
          <cell r="K5031">
            <v>179.11</v>
          </cell>
          <cell r="L5031">
            <v>-0.02</v>
          </cell>
          <cell r="M5031">
            <v>1570.39</v>
          </cell>
          <cell r="N5031">
            <v>1570.39</v>
          </cell>
          <cell r="O5031">
            <v>1570.38</v>
          </cell>
          <cell r="P5031">
            <v>1570.38</v>
          </cell>
          <cell r="Q5031">
            <v>1570.39</v>
          </cell>
          <cell r="R5031">
            <v>15727.01</v>
          </cell>
          <cell r="S5031">
            <v>23937.010000000002</v>
          </cell>
          <cell r="T5031" t="str">
            <v>USD</v>
          </cell>
          <cell r="U5031" t="str">
            <v>LIABILITIES</v>
          </cell>
          <cell r="V5031" t="str">
            <v>CURRENT LIAB</v>
          </cell>
        </row>
        <row r="5032">
          <cell r="C5032" t="str">
            <v>L3   G576003793USD</v>
          </cell>
          <cell r="D5032" t="str">
            <v>DADAB***</v>
          </cell>
          <cell r="E5032" t="str">
            <v>CON PAYABLES</v>
          </cell>
          <cell r="F5032" t="str">
            <v>Balance Sheet</v>
          </cell>
          <cell r="G5032">
            <v>0.05</v>
          </cell>
          <cell r="H5032">
            <v>0.05</v>
          </cell>
          <cell r="I5032">
            <v>-179.07</v>
          </cell>
          <cell r="J5032">
            <v>-177.81</v>
          </cell>
          <cell r="K5032">
            <v>-189.52</v>
          </cell>
          <cell r="L5032">
            <v>0.06</v>
          </cell>
          <cell r="M5032">
            <v>0.06</v>
          </cell>
          <cell r="N5032">
            <v>0.06</v>
          </cell>
          <cell r="O5032">
            <v>0.06</v>
          </cell>
          <cell r="P5032">
            <v>0.06</v>
          </cell>
          <cell r="Q5032">
            <v>0.06</v>
          </cell>
          <cell r="R5032">
            <v>0.06</v>
          </cell>
          <cell r="S5032">
            <v>-545.88000000000034</v>
          </cell>
          <cell r="T5032" t="str">
            <v>USD</v>
          </cell>
          <cell r="U5032" t="str">
            <v>LIABILITIES</v>
          </cell>
          <cell r="V5032" t="str">
            <v>CURRENT LIAB</v>
          </cell>
        </row>
        <row r="5033">
          <cell r="C5033" t="str">
            <v>L3   G57600BU93USD</v>
          </cell>
          <cell r="D5033" t="str">
            <v>DADAB***</v>
          </cell>
          <cell r="E5033" t="str">
            <v>CON PAYABLES</v>
          </cell>
          <cell r="F5033" t="str">
            <v>Balance Sheet</v>
          </cell>
          <cell r="G5033">
            <v>-77014.22</v>
          </cell>
          <cell r="H5033">
            <v>-75715.820000000007</v>
          </cell>
          <cell r="I5033">
            <v>159096.85999999999</v>
          </cell>
          <cell r="J5033">
            <v>44684.6</v>
          </cell>
          <cell r="K5033">
            <v>-0.03</v>
          </cell>
          <cell r="L5033">
            <v>-107595.86</v>
          </cell>
          <cell r="M5033">
            <v>-143021.12</v>
          </cell>
          <cell r="N5033">
            <v>-83908.52</v>
          </cell>
          <cell r="O5033">
            <v>-47572.17</v>
          </cell>
          <cell r="P5033">
            <v>-42695.16</v>
          </cell>
          <cell r="Q5033">
            <v>-58321</v>
          </cell>
          <cell r="R5033">
            <v>-69658.25</v>
          </cell>
          <cell r="S5033">
            <v>-501720.69000000006</v>
          </cell>
          <cell r="T5033" t="str">
            <v>USD</v>
          </cell>
          <cell r="U5033" t="str">
            <v>LIABILITIES</v>
          </cell>
          <cell r="V5033" t="str">
            <v>CURRENT LIAB</v>
          </cell>
        </row>
        <row r="5034">
          <cell r="C5034" t="str">
            <v>L3   G57600J695USD</v>
          </cell>
          <cell r="D5034" t="str">
            <v>DADAB***</v>
          </cell>
          <cell r="E5034" t="str">
            <v>CON PAYABLES</v>
          </cell>
          <cell r="F5034" t="str">
            <v>Balance Sheet</v>
          </cell>
          <cell r="G5034">
            <v>-12976.09</v>
          </cell>
          <cell r="H5034">
            <v>-6500.27</v>
          </cell>
          <cell r="I5034">
            <v>-16400.259999999998</v>
          </cell>
          <cell r="J5034">
            <v>-7811.39</v>
          </cell>
          <cell r="K5034">
            <v>-7035.37</v>
          </cell>
          <cell r="L5034">
            <v>-6903.91</v>
          </cell>
          <cell r="M5034">
            <v>-7386.04</v>
          </cell>
          <cell r="N5034">
            <v>-7263.31</v>
          </cell>
          <cell r="O5034">
            <v>-7175.11</v>
          </cell>
          <cell r="P5034">
            <v>-7406.77</v>
          </cell>
          <cell r="Q5034">
            <v>-7374.79</v>
          </cell>
          <cell r="R5034">
            <v>-7256.59</v>
          </cell>
          <cell r="S5034">
            <v>-101489.9</v>
          </cell>
          <cell r="T5034" t="str">
            <v>USD</v>
          </cell>
          <cell r="U5034" t="str">
            <v>LIABILITIES</v>
          </cell>
          <cell r="V5034" t="str">
            <v>CURRENT LIAB</v>
          </cell>
        </row>
        <row r="5035">
          <cell r="C5035" t="str">
            <v>L3   G57600J993USD</v>
          </cell>
          <cell r="D5035" t="str">
            <v>DADAB***</v>
          </cell>
          <cell r="E5035" t="str">
            <v>CON PAYABLES</v>
          </cell>
          <cell r="F5035" t="str">
            <v>Balance Sheet</v>
          </cell>
          <cell r="G5035">
            <v>-0.01</v>
          </cell>
          <cell r="H5035">
            <v>-0.01</v>
          </cell>
          <cell r="I5035">
            <v>-0.01</v>
          </cell>
          <cell r="J5035">
            <v>-0.01</v>
          </cell>
          <cell r="K5035">
            <v>-0.01</v>
          </cell>
          <cell r="L5035">
            <v>-0.01</v>
          </cell>
          <cell r="M5035">
            <v>-0.01</v>
          </cell>
          <cell r="N5035">
            <v>-0.01</v>
          </cell>
          <cell r="O5035">
            <v>-0.01</v>
          </cell>
          <cell r="P5035">
            <v>-0.01</v>
          </cell>
          <cell r="Q5035">
            <v>-0.01</v>
          </cell>
          <cell r="R5035">
            <v>-0.01</v>
          </cell>
          <cell r="S5035">
            <v>-0.11999999999999998</v>
          </cell>
          <cell r="T5035" t="str">
            <v>USD</v>
          </cell>
          <cell r="U5035" t="str">
            <v>LIABILITIES</v>
          </cell>
          <cell r="V5035" t="str">
            <v>CURRENT LIAB</v>
          </cell>
        </row>
        <row r="5036">
          <cell r="C5036" t="str">
            <v>L3   G57600SD93USD</v>
          </cell>
          <cell r="D5036" t="str">
            <v>DADAB***</v>
          </cell>
          <cell r="E5036" t="str">
            <v>CON PAYABLES</v>
          </cell>
          <cell r="F5036" t="str">
            <v>Balance Sheet</v>
          </cell>
          <cell r="G5036">
            <v>-29356.58</v>
          </cell>
          <cell r="H5036">
            <v>-29830.92</v>
          </cell>
          <cell r="I5036">
            <v>-33083.42</v>
          </cell>
          <cell r="J5036">
            <v>-29051.64</v>
          </cell>
          <cell r="K5036">
            <v>-32815.660000000003</v>
          </cell>
          <cell r="L5036">
            <v>-30011.35</v>
          </cell>
          <cell r="M5036">
            <v>-33667.21</v>
          </cell>
          <cell r="N5036">
            <v>-47652.6</v>
          </cell>
          <cell r="O5036">
            <v>-36397.519999999997</v>
          </cell>
          <cell r="P5036">
            <v>-35593.11</v>
          </cell>
          <cell r="Q5036">
            <v>-34354.28</v>
          </cell>
          <cell r="R5036">
            <v>-156667.93</v>
          </cell>
          <cell r="S5036">
            <v>-528482.22</v>
          </cell>
          <cell r="T5036" t="str">
            <v>USD</v>
          </cell>
          <cell r="U5036" t="str">
            <v>LIABILITIES</v>
          </cell>
          <cell r="V5036" t="str">
            <v>CURRENT LIAB</v>
          </cell>
        </row>
        <row r="5037">
          <cell r="C5037" t="str">
            <v>L3   G57600WI93USD</v>
          </cell>
          <cell r="D5037" t="str">
            <v>DADAB***</v>
          </cell>
          <cell r="E5037" t="str">
            <v>CON PAYABLES</v>
          </cell>
          <cell r="F5037" t="str">
            <v>Balance Sheet</v>
          </cell>
          <cell r="G5037">
            <v>0.01</v>
          </cell>
          <cell r="H5037">
            <v>0.01</v>
          </cell>
          <cell r="I5037">
            <v>0.01</v>
          </cell>
          <cell r="J5037">
            <v>458.41</v>
          </cell>
          <cell r="K5037">
            <v>488.6</v>
          </cell>
          <cell r="L5037">
            <v>0.01</v>
          </cell>
          <cell r="M5037">
            <v>0.01</v>
          </cell>
          <cell r="N5037">
            <v>0.01</v>
          </cell>
          <cell r="O5037">
            <v>3272.68</v>
          </cell>
          <cell r="P5037">
            <v>3315.59</v>
          </cell>
          <cell r="Q5037">
            <v>3366.73</v>
          </cell>
          <cell r="R5037">
            <v>0.01</v>
          </cell>
          <cell r="S5037">
            <v>10902.08</v>
          </cell>
          <cell r="T5037" t="str">
            <v>USD</v>
          </cell>
          <cell r="U5037" t="str">
            <v>LIABILITIES</v>
          </cell>
          <cell r="V5037" t="str">
            <v>CURRENT LIAB</v>
          </cell>
        </row>
        <row r="5038">
          <cell r="C5038" t="str">
            <v>L3   G576200101USD</v>
          </cell>
          <cell r="D5038" t="str">
            <v>DADM****</v>
          </cell>
          <cell r="E5038" t="str">
            <v>CON PAYABLES</v>
          </cell>
          <cell r="F5038" t="str">
            <v>Balance Sheet</v>
          </cell>
          <cell r="G5038">
            <v>463286.37</v>
          </cell>
          <cell r="H5038">
            <v>22.96</v>
          </cell>
          <cell r="I5038">
            <v>-92.88</v>
          </cell>
          <cell r="J5038">
            <v>-3345.05</v>
          </cell>
          <cell r="K5038">
            <v>-260.14999999999998</v>
          </cell>
          <cell r="L5038">
            <v>-340.46</v>
          </cell>
          <cell r="M5038">
            <v>-417.71</v>
          </cell>
          <cell r="N5038">
            <v>-714.04</v>
          </cell>
          <cell r="O5038">
            <v>-417.9</v>
          </cell>
          <cell r="P5038">
            <v>-291.01</v>
          </cell>
          <cell r="Q5038">
            <v>-309.88</v>
          </cell>
          <cell r="R5038">
            <v>-32267.52</v>
          </cell>
          <cell r="S5038">
            <v>424852.72999999992</v>
          </cell>
          <cell r="T5038" t="str">
            <v>USD</v>
          </cell>
          <cell r="U5038" t="str">
            <v>LIABILITIES</v>
          </cell>
          <cell r="V5038" t="str">
            <v>CURRENT LIAB</v>
          </cell>
        </row>
        <row r="5039">
          <cell r="C5039" t="str">
            <v>L3   G576203601USD</v>
          </cell>
          <cell r="D5039" t="str">
            <v>DADM****</v>
          </cell>
          <cell r="E5039" t="str">
            <v>CON PAYABLES</v>
          </cell>
          <cell r="F5039" t="str">
            <v>Balance Sheet</v>
          </cell>
          <cell r="G5039">
            <v>-0.05</v>
          </cell>
          <cell r="H5039">
            <v>-0.05</v>
          </cell>
          <cell r="I5039">
            <v>-0.05</v>
          </cell>
          <cell r="J5039">
            <v>-0.05</v>
          </cell>
          <cell r="K5039">
            <v>-0.05</v>
          </cell>
          <cell r="L5039">
            <v>-0.05</v>
          </cell>
          <cell r="M5039">
            <v>-0.05</v>
          </cell>
          <cell r="N5039">
            <v>-0.05</v>
          </cell>
          <cell r="O5039">
            <v>-0.05</v>
          </cell>
          <cell r="P5039">
            <v>-0.05</v>
          </cell>
          <cell r="Q5039">
            <v>-0.05</v>
          </cell>
          <cell r="R5039">
            <v>-0.05</v>
          </cell>
          <cell r="S5039">
            <v>-0.6</v>
          </cell>
          <cell r="T5039" t="str">
            <v>USD</v>
          </cell>
          <cell r="U5039" t="str">
            <v>LIABILITIES</v>
          </cell>
          <cell r="V5039" t="str">
            <v>CURRENT LIAB</v>
          </cell>
        </row>
        <row r="5040">
          <cell r="C5040" t="str">
            <v>L3   G57620BU93USD</v>
          </cell>
          <cell r="D5040" t="str">
            <v>DADM****</v>
          </cell>
          <cell r="E5040" t="str">
            <v>CON PAYABLES</v>
          </cell>
          <cell r="F5040" t="str">
            <v>Balance Sheet</v>
          </cell>
          <cell r="G5040">
            <v>-0.02</v>
          </cell>
          <cell r="H5040">
            <v>-0.02</v>
          </cell>
          <cell r="I5040">
            <v>-0.01</v>
          </cell>
          <cell r="J5040">
            <v>-0.01</v>
          </cell>
          <cell r="K5040">
            <v>-0.01</v>
          </cell>
          <cell r="L5040">
            <v>-0.01</v>
          </cell>
          <cell r="M5040">
            <v>-0.01</v>
          </cell>
          <cell r="N5040">
            <v>-0.01</v>
          </cell>
          <cell r="O5040">
            <v>-0.01</v>
          </cell>
          <cell r="P5040">
            <v>-0.01</v>
          </cell>
          <cell r="Q5040">
            <v>-0.01</v>
          </cell>
          <cell r="R5040">
            <v>-0.01</v>
          </cell>
          <cell r="S5040">
            <v>-0.13999999999999999</v>
          </cell>
          <cell r="T5040" t="str">
            <v>USD</v>
          </cell>
          <cell r="U5040" t="str">
            <v>LIABILITIES</v>
          </cell>
          <cell r="V5040" t="str">
            <v>CURRENT LIAB</v>
          </cell>
        </row>
        <row r="5041">
          <cell r="C5041" t="str">
            <v>L3   G57620SD93USD</v>
          </cell>
          <cell r="D5041" t="str">
            <v>DADM****</v>
          </cell>
          <cell r="E5041" t="str">
            <v>CON PAYABLES</v>
          </cell>
          <cell r="F5041" t="str">
            <v>Balance Sheet</v>
          </cell>
          <cell r="G5041">
            <v>-464.37</v>
          </cell>
          <cell r="H5041">
            <v>632.6</v>
          </cell>
          <cell r="I5041">
            <v>-482.18</v>
          </cell>
          <cell r="J5041">
            <v>-478.8</v>
          </cell>
          <cell r="K5041">
            <v>-510.33</v>
          </cell>
          <cell r="L5041">
            <v>-510.1</v>
          </cell>
          <cell r="M5041">
            <v>2312.7399999999998</v>
          </cell>
          <cell r="N5041">
            <v>2340.5700000000002</v>
          </cell>
          <cell r="O5041">
            <v>-528.07000000000005</v>
          </cell>
          <cell r="P5041">
            <v>-534.98</v>
          </cell>
          <cell r="Q5041">
            <v>-543.23</v>
          </cell>
          <cell r="R5041">
            <v>-519.29</v>
          </cell>
          <cell r="S5041">
            <v>714.56</v>
          </cell>
          <cell r="T5041" t="str">
            <v>USD</v>
          </cell>
          <cell r="U5041" t="str">
            <v>LIABILITIES</v>
          </cell>
          <cell r="V5041" t="str">
            <v>CURRENT LIAB</v>
          </cell>
        </row>
        <row r="5042">
          <cell r="C5042" t="str">
            <v>L3   G576500101USD</v>
          </cell>
          <cell r="D5042" t="str">
            <v>DADAB***</v>
          </cell>
          <cell r="E5042" t="str">
            <v>CON PAYABLES</v>
          </cell>
          <cell r="F5042" t="str">
            <v>Balance Sheet</v>
          </cell>
          <cell r="G5042">
            <v>-0.03</v>
          </cell>
          <cell r="H5042">
            <v>-0.03</v>
          </cell>
          <cell r="I5042">
            <v>-8.73</v>
          </cell>
          <cell r="J5042">
            <v>-140.16</v>
          </cell>
          <cell r="K5042">
            <v>-8.74</v>
          </cell>
          <cell r="L5042">
            <v>-0.04</v>
          </cell>
          <cell r="M5042">
            <v>-0.04</v>
          </cell>
          <cell r="N5042">
            <v>-0.04</v>
          </cell>
          <cell r="O5042">
            <v>-0.04</v>
          </cell>
          <cell r="P5042">
            <v>4242.7299999999996</v>
          </cell>
          <cell r="Q5042">
            <v>4242.7299999999996</v>
          </cell>
          <cell r="R5042">
            <v>4350.72</v>
          </cell>
          <cell r="S5042">
            <v>12678.329999999998</v>
          </cell>
          <cell r="T5042" t="str">
            <v>USD</v>
          </cell>
          <cell r="U5042" t="str">
            <v>LIABILITIES</v>
          </cell>
          <cell r="V5042" t="str">
            <v>CURRENT LIAB</v>
          </cell>
        </row>
        <row r="5043">
          <cell r="C5043" t="str">
            <v>L3   G57650J695USD</v>
          </cell>
          <cell r="D5043" t="str">
            <v>DADAB***</v>
          </cell>
          <cell r="E5043" t="str">
            <v>CON PAYABLES</v>
          </cell>
          <cell r="F5043" t="str">
            <v>Balance Sheet</v>
          </cell>
          <cell r="G5043">
            <v>0</v>
          </cell>
          <cell r="H5043">
            <v>0</v>
          </cell>
          <cell r="I5043">
            <v>0</v>
          </cell>
          <cell r="J5043">
            <v>-109.14</v>
          </cell>
          <cell r="K5043">
            <v>-119.24</v>
          </cell>
          <cell r="L5043">
            <v>0</v>
          </cell>
          <cell r="M5043">
            <v>0</v>
          </cell>
          <cell r="N5043">
            <v>0</v>
          </cell>
          <cell r="O5043">
            <v>0</v>
          </cell>
          <cell r="P5043">
            <v>0</v>
          </cell>
          <cell r="Q5043">
            <v>0</v>
          </cell>
          <cell r="R5043">
            <v>0</v>
          </cell>
          <cell r="S5043">
            <v>-228.38</v>
          </cell>
          <cell r="T5043" t="str">
            <v>USD</v>
          </cell>
          <cell r="U5043" t="str">
            <v>LIABILITIES</v>
          </cell>
          <cell r="V5043" t="str">
            <v>CURRENT LIAB</v>
          </cell>
        </row>
        <row r="5044">
          <cell r="C5044" t="str">
            <v>L3   G57700L3USD</v>
          </cell>
          <cell r="D5044" t="str">
            <v>DAFC****</v>
          </cell>
          <cell r="E5044" t="str">
            <v>OTHER</v>
          </cell>
          <cell r="F5044" t="str">
            <v>Balance Sheet</v>
          </cell>
          <cell r="G5044">
            <v>-63002.75</v>
          </cell>
          <cell r="H5044">
            <v>-82131.45</v>
          </cell>
          <cell r="I5044">
            <v>-39531.58</v>
          </cell>
          <cell r="J5044">
            <v>-115746.73</v>
          </cell>
          <cell r="K5044">
            <v>-145939.26</v>
          </cell>
          <cell r="L5044">
            <v>-148336.23000000001</v>
          </cell>
          <cell r="M5044">
            <v>-171105.91</v>
          </cell>
          <cell r="N5044">
            <v>-173165.15</v>
          </cell>
          <cell r="O5044">
            <v>-140838.66</v>
          </cell>
          <cell r="P5044">
            <v>-142685.35999999999</v>
          </cell>
          <cell r="Q5044">
            <v>-144886.16</v>
          </cell>
          <cell r="R5044">
            <v>4486.82</v>
          </cell>
          <cell r="S5044">
            <v>-1362882.42</v>
          </cell>
          <cell r="T5044" t="str">
            <v>USD</v>
          </cell>
          <cell r="U5044" t="str">
            <v>LIABILITIES</v>
          </cell>
          <cell r="V5044" t="str">
            <v>CURRENT LIAB</v>
          </cell>
        </row>
        <row r="5045">
          <cell r="C5045" t="str">
            <v>L3   H08610L3USD</v>
          </cell>
          <cell r="D5045" t="str">
            <v>EBA*****</v>
          </cell>
          <cell r="E5045" t="str">
            <v>STOCK</v>
          </cell>
          <cell r="F5045" t="str">
            <v>Balance Sheet</v>
          </cell>
          <cell r="G5045">
            <v>-47892</v>
          </cell>
          <cell r="H5045">
            <v>-47892</v>
          </cell>
          <cell r="I5045">
            <v>-47892</v>
          </cell>
          <cell r="J5045">
            <v>-47892</v>
          </cell>
          <cell r="K5045">
            <v>-47892</v>
          </cell>
          <cell r="L5045">
            <v>-47892</v>
          </cell>
          <cell r="M5045">
            <v>-47892</v>
          </cell>
          <cell r="N5045">
            <v>-47892</v>
          </cell>
          <cell r="O5045">
            <v>-47892</v>
          </cell>
          <cell r="P5045">
            <v>-47892</v>
          </cell>
          <cell r="Q5045">
            <v>-47892</v>
          </cell>
          <cell r="R5045">
            <v>-47892</v>
          </cell>
          <cell r="S5045">
            <v>-574704</v>
          </cell>
          <cell r="T5045" t="str">
            <v>USD</v>
          </cell>
          <cell r="U5045" t="str">
            <v>EQUITY</v>
          </cell>
          <cell r="V5045" t="str">
            <v>EQUITY</v>
          </cell>
        </row>
        <row r="5046">
          <cell r="C5046" t="str">
            <v>L3   H08630L3USD</v>
          </cell>
          <cell r="D5046" t="str">
            <v>EC******</v>
          </cell>
          <cell r="E5046" t="str">
            <v>PROFIT EMPLOYED</v>
          </cell>
          <cell r="F5046" t="str">
            <v>Balance Sheet</v>
          </cell>
          <cell r="G5046">
            <v>184746.35</v>
          </cell>
          <cell r="H5046">
            <v>141722.92000000001</v>
          </cell>
          <cell r="I5046">
            <v>462209.67</v>
          </cell>
          <cell r="J5046">
            <v>-20370.54</v>
          </cell>
          <cell r="K5046">
            <v>81984.09</v>
          </cell>
          <cell r="L5046">
            <v>-33979.89</v>
          </cell>
          <cell r="M5046">
            <v>-99932.800000000003</v>
          </cell>
          <cell r="N5046">
            <v>-211858.22</v>
          </cell>
          <cell r="O5046">
            <v>6331.3</v>
          </cell>
          <cell r="P5046">
            <v>62095.89</v>
          </cell>
          <cell r="Q5046">
            <v>-5430.36</v>
          </cell>
          <cell r="R5046">
            <v>-596268.32999999996</v>
          </cell>
          <cell r="S5046">
            <v>-28749.920000000158</v>
          </cell>
          <cell r="T5046" t="str">
            <v>USD</v>
          </cell>
          <cell r="U5046" t="str">
            <v>EQUITY</v>
          </cell>
          <cell r="V5046" t="str">
            <v>EQUITY</v>
          </cell>
        </row>
        <row r="5047">
          <cell r="C5047" t="str">
            <v>NB   A000725493USD</v>
          </cell>
          <cell r="D5047" t="str">
            <v>CABB****</v>
          </cell>
          <cell r="E5047" t="str">
            <v>CASH</v>
          </cell>
          <cell r="F5047" t="str">
            <v>Balance Sheet</v>
          </cell>
          <cell r="G5047">
            <v>0</v>
          </cell>
          <cell r="H5047">
            <v>0</v>
          </cell>
          <cell r="I5047">
            <v>0</v>
          </cell>
          <cell r="J5047">
            <v>-0.02</v>
          </cell>
          <cell r="K5047">
            <v>0</v>
          </cell>
          <cell r="L5047">
            <v>0</v>
          </cell>
          <cell r="M5047">
            <v>0</v>
          </cell>
          <cell r="N5047">
            <v>0</v>
          </cell>
          <cell r="O5047">
            <v>0</v>
          </cell>
          <cell r="P5047">
            <v>0.02</v>
          </cell>
          <cell r="Q5047">
            <v>0.03</v>
          </cell>
          <cell r="R5047">
            <v>0</v>
          </cell>
          <cell r="S5047">
            <v>0.03</v>
          </cell>
          <cell r="T5047" t="str">
            <v>USD</v>
          </cell>
          <cell r="U5047" t="str">
            <v>ASSETS</v>
          </cell>
          <cell r="V5047" t="str">
            <v>CURRENT ASSETS</v>
          </cell>
        </row>
        <row r="5048">
          <cell r="C5048" t="str">
            <v>NB   H0867USD</v>
          </cell>
          <cell r="D5048" t="str">
            <v>ED******</v>
          </cell>
          <cell r="E5048" t="str">
            <v>MIN PENSION ADJ</v>
          </cell>
          <cell r="F5048" t="str">
            <v>Balance Sheet</v>
          </cell>
          <cell r="G5048">
            <v>13637429.449999999</v>
          </cell>
          <cell r="H5048">
            <v>13637429.449999999</v>
          </cell>
          <cell r="I5048">
            <v>13576040.449999999</v>
          </cell>
          <cell r="J5048">
            <v>13576040.449999999</v>
          </cell>
          <cell r="K5048">
            <v>13576040.449999999</v>
          </cell>
          <cell r="L5048">
            <v>13591222.449999999</v>
          </cell>
          <cell r="M5048">
            <v>13591222.449999999</v>
          </cell>
          <cell r="N5048">
            <v>13591222.449999999</v>
          </cell>
          <cell r="O5048">
            <v>13529833.449999999</v>
          </cell>
          <cell r="P5048">
            <v>13529833.449999999</v>
          </cell>
          <cell r="Q5048">
            <v>13529833.449999999</v>
          </cell>
          <cell r="R5048">
            <v>13100326.449999999</v>
          </cell>
          <cell r="S5048">
            <v>162466474.39999998</v>
          </cell>
          <cell r="T5048" t="str">
            <v>USD</v>
          </cell>
          <cell r="U5048" t="str">
            <v>EQUITY</v>
          </cell>
          <cell r="V5048" t="str">
            <v>EQUITY</v>
          </cell>
        </row>
        <row r="5049">
          <cell r="C5049" t="str">
            <v>NB   A000728093USD</v>
          </cell>
          <cell r="D5049" t="str">
            <v>CABB****</v>
          </cell>
          <cell r="E5049" t="str">
            <v>CASH</v>
          </cell>
          <cell r="F5049" t="str">
            <v>Balance Sheet</v>
          </cell>
          <cell r="G5049">
            <v>78113.119999999995</v>
          </cell>
          <cell r="H5049">
            <v>151218.71</v>
          </cell>
          <cell r="I5049">
            <v>86592.39</v>
          </cell>
          <cell r="J5049">
            <v>143812.29999999999</v>
          </cell>
          <cell r="K5049">
            <v>147868.07</v>
          </cell>
          <cell r="L5049">
            <v>95122.55</v>
          </cell>
          <cell r="M5049">
            <v>63174.44</v>
          </cell>
          <cell r="N5049">
            <v>135931.79999999999</v>
          </cell>
          <cell r="O5049">
            <v>58504.7</v>
          </cell>
          <cell r="P5049">
            <v>60034.05</v>
          </cell>
          <cell r="Q5049">
            <v>144552.43</v>
          </cell>
          <cell r="R5049">
            <v>1786.45</v>
          </cell>
          <cell r="S5049">
            <v>1166711.01</v>
          </cell>
          <cell r="T5049" t="str">
            <v>USD</v>
          </cell>
          <cell r="U5049" t="str">
            <v>ASSETS</v>
          </cell>
          <cell r="V5049" t="str">
            <v>CURRENT ASSETS</v>
          </cell>
        </row>
        <row r="5050">
          <cell r="C5050" t="str">
            <v>NB   A000728108USD</v>
          </cell>
          <cell r="D5050" t="str">
            <v>CABB****</v>
          </cell>
          <cell r="E5050" t="str">
            <v>CASH</v>
          </cell>
          <cell r="F5050" t="str">
            <v>Balance Sheet</v>
          </cell>
          <cell r="G5050">
            <v>0.01</v>
          </cell>
          <cell r="H5050">
            <v>0</v>
          </cell>
          <cell r="I5050">
            <v>0</v>
          </cell>
          <cell r="J5050">
            <v>-0.01</v>
          </cell>
          <cell r="K5050">
            <v>-0.01</v>
          </cell>
          <cell r="L5050">
            <v>0</v>
          </cell>
          <cell r="M5050">
            <v>0</v>
          </cell>
          <cell r="N5050">
            <v>0</v>
          </cell>
          <cell r="O5050">
            <v>0</v>
          </cell>
          <cell r="P5050">
            <v>0</v>
          </cell>
          <cell r="Q5050">
            <v>0</v>
          </cell>
          <cell r="R5050">
            <v>0</v>
          </cell>
          <cell r="S5050">
            <v>-0.01</v>
          </cell>
          <cell r="T5050" t="str">
            <v>USD</v>
          </cell>
          <cell r="U5050" t="str">
            <v>ASSETS</v>
          </cell>
          <cell r="V5050" t="str">
            <v>CURRENT ASSETS</v>
          </cell>
        </row>
        <row r="5051">
          <cell r="C5051" t="str">
            <v>NB   A000728208USD</v>
          </cell>
          <cell r="D5051" t="str">
            <v>CABB****</v>
          </cell>
          <cell r="E5051" t="str">
            <v>CASH</v>
          </cell>
          <cell r="F5051" t="str">
            <v>Balance Sheet</v>
          </cell>
          <cell r="G5051">
            <v>0</v>
          </cell>
          <cell r="H5051">
            <v>-1881.84</v>
          </cell>
          <cell r="I5051">
            <v>55.18</v>
          </cell>
          <cell r="J5051">
            <v>-58.75</v>
          </cell>
          <cell r="K5051">
            <v>8646.8799999999992</v>
          </cell>
          <cell r="L5051">
            <v>-73.94</v>
          </cell>
          <cell r="M5051">
            <v>-73.94</v>
          </cell>
          <cell r="N5051">
            <v>0</v>
          </cell>
          <cell r="O5051">
            <v>0</v>
          </cell>
          <cell r="P5051">
            <v>0</v>
          </cell>
          <cell r="Q5051">
            <v>-0.01</v>
          </cell>
          <cell r="R5051">
            <v>0</v>
          </cell>
          <cell r="S5051">
            <v>6613.58</v>
          </cell>
          <cell r="T5051" t="str">
            <v>USD</v>
          </cell>
          <cell r="U5051" t="str">
            <v>ASSETS</v>
          </cell>
          <cell r="V5051" t="str">
            <v>CURRENT ASSETS</v>
          </cell>
        </row>
        <row r="5052">
          <cell r="C5052" t="str">
            <v>NB   A000728308USD</v>
          </cell>
          <cell r="D5052" t="str">
            <v>CABB****</v>
          </cell>
          <cell r="E5052" t="str">
            <v>CASH</v>
          </cell>
          <cell r="F5052" t="str">
            <v>Balance Sheet</v>
          </cell>
          <cell r="G5052">
            <v>0</v>
          </cell>
          <cell r="H5052">
            <v>-0.01</v>
          </cell>
          <cell r="I5052">
            <v>-107.88</v>
          </cell>
          <cell r="J5052">
            <v>6.05</v>
          </cell>
          <cell r="K5052">
            <v>-8699.57</v>
          </cell>
          <cell r="L5052">
            <v>21.25</v>
          </cell>
          <cell r="M5052">
            <v>21.25</v>
          </cell>
          <cell r="N5052">
            <v>-133.88</v>
          </cell>
          <cell r="O5052">
            <v>-22092.31</v>
          </cell>
          <cell r="P5052">
            <v>480.85</v>
          </cell>
          <cell r="Q5052">
            <v>480.86</v>
          </cell>
          <cell r="R5052">
            <v>-6.75</v>
          </cell>
          <cell r="S5052">
            <v>-30030.14</v>
          </cell>
          <cell r="T5052" t="str">
            <v>USD</v>
          </cell>
          <cell r="U5052" t="str">
            <v>ASSETS</v>
          </cell>
          <cell r="V5052" t="str">
            <v>CURRENT ASSETS</v>
          </cell>
        </row>
        <row r="5053">
          <cell r="C5053" t="str">
            <v>NB   A1533001USD</v>
          </cell>
          <cell r="D5053" t="str">
            <v>CACAFB**</v>
          </cell>
          <cell r="E5053" t="str">
            <v>TRADE RECEIVABLES</v>
          </cell>
          <cell r="F5053" t="str">
            <v>Balance Sheet</v>
          </cell>
          <cell r="G5053">
            <v>-13876.6</v>
          </cell>
          <cell r="H5053">
            <v>-4345.04</v>
          </cell>
          <cell r="I5053">
            <v>3527.11</v>
          </cell>
          <cell r="J5053">
            <v>-98.55</v>
          </cell>
          <cell r="K5053">
            <v>3259.44</v>
          </cell>
          <cell r="L5053">
            <v>-6983.21</v>
          </cell>
          <cell r="M5053">
            <v>-7002.18</v>
          </cell>
          <cell r="N5053">
            <v>-12157.42</v>
          </cell>
          <cell r="O5053">
            <v>-48.53</v>
          </cell>
          <cell r="P5053">
            <v>160.25</v>
          </cell>
          <cell r="Q5053">
            <v>15.18</v>
          </cell>
          <cell r="R5053">
            <v>14.55</v>
          </cell>
          <cell r="S5053">
            <v>-37534.999999999993</v>
          </cell>
          <cell r="T5053" t="str">
            <v>USD</v>
          </cell>
          <cell r="U5053" t="str">
            <v>ASSETS</v>
          </cell>
          <cell r="V5053" t="str">
            <v>CURRENT ASSETS</v>
          </cell>
        </row>
        <row r="5054">
          <cell r="C5054" t="str">
            <v>NB   A1533018USD</v>
          </cell>
          <cell r="D5054" t="str">
            <v>CACAFB**</v>
          </cell>
          <cell r="E5054" t="str">
            <v>TRADE RECEIVABLES</v>
          </cell>
          <cell r="F5054" t="str">
            <v>Balance Sheet</v>
          </cell>
          <cell r="G5054">
            <v>11898.21</v>
          </cell>
          <cell r="H5054">
            <v>11249.03</v>
          </cell>
          <cell r="I5054">
            <v>9047.26</v>
          </cell>
          <cell r="J5054">
            <v>11300.68</v>
          </cell>
          <cell r="K5054">
            <v>7386.5</v>
          </cell>
          <cell r="L5054">
            <v>7112.7</v>
          </cell>
          <cell r="M5054">
            <v>9685.36</v>
          </cell>
          <cell r="N5054">
            <v>8097.99</v>
          </cell>
          <cell r="O5054">
            <v>31421.01</v>
          </cell>
          <cell r="P5054">
            <v>6131.15</v>
          </cell>
          <cell r="Q5054">
            <v>6621.05</v>
          </cell>
          <cell r="R5054">
            <v>2422.39</v>
          </cell>
          <cell r="S5054">
            <v>122373.32999999999</v>
          </cell>
          <cell r="T5054" t="str">
            <v>USD</v>
          </cell>
          <cell r="U5054" t="str">
            <v>ASSETS</v>
          </cell>
          <cell r="V5054" t="str">
            <v>CURRENT ASSETS</v>
          </cell>
        </row>
        <row r="5055">
          <cell r="C5055" t="str">
            <v>NB   A3050010USD</v>
          </cell>
          <cell r="D5055" t="str">
            <v>CACAFA**</v>
          </cell>
          <cell r="E5055" t="str">
            <v>TRADE RECEIVABLES</v>
          </cell>
          <cell r="F5055" t="str">
            <v>Balance Sheet</v>
          </cell>
          <cell r="G5055">
            <v>18152.7</v>
          </cell>
          <cell r="H5055">
            <v>11894.26</v>
          </cell>
          <cell r="I5055">
            <v>8558.99</v>
          </cell>
          <cell r="J5055">
            <v>920.2</v>
          </cell>
          <cell r="K5055">
            <v>-3737.24</v>
          </cell>
          <cell r="L5055">
            <v>1426.23</v>
          </cell>
          <cell r="M5055">
            <v>1427.98</v>
          </cell>
          <cell r="N5055">
            <v>993.4</v>
          </cell>
          <cell r="O5055">
            <v>1014.95</v>
          </cell>
          <cell r="P5055">
            <v>2200.94</v>
          </cell>
          <cell r="Q5055">
            <v>1044.1300000000001</v>
          </cell>
          <cell r="R5055">
            <v>0</v>
          </cell>
          <cell r="S5055">
            <v>43896.54</v>
          </cell>
          <cell r="T5055" t="str">
            <v>USD</v>
          </cell>
          <cell r="U5055" t="str">
            <v>ASSETS</v>
          </cell>
          <cell r="V5055" t="str">
            <v>CURRENT ASSETS</v>
          </cell>
        </row>
        <row r="5056">
          <cell r="C5056" t="str">
            <v>NB   A3051002USD</v>
          </cell>
          <cell r="D5056" t="str">
            <v>CACAFA**</v>
          </cell>
          <cell r="E5056" t="str">
            <v>TRADE RECEIVABLES</v>
          </cell>
          <cell r="F5056" t="str">
            <v>Balance Sheet</v>
          </cell>
          <cell r="G5056">
            <v>16401.87</v>
          </cell>
          <cell r="H5056">
            <v>16125.35</v>
          </cell>
          <cell r="I5056">
            <v>17030.689999999999</v>
          </cell>
          <cell r="J5056">
            <v>16911.34</v>
          </cell>
          <cell r="K5056">
            <v>18025.099999999999</v>
          </cell>
          <cell r="L5056">
            <v>18017.43</v>
          </cell>
          <cell r="M5056">
            <v>18039.54</v>
          </cell>
          <cell r="N5056">
            <v>18256.64</v>
          </cell>
          <cell r="O5056">
            <v>18652.64</v>
          </cell>
          <cell r="P5056">
            <v>18897.22</v>
          </cell>
          <cell r="Q5056">
            <v>19188.689999999999</v>
          </cell>
          <cell r="R5056">
            <v>4750.24</v>
          </cell>
          <cell r="S5056">
            <v>200296.75000000003</v>
          </cell>
          <cell r="T5056" t="str">
            <v>USD</v>
          </cell>
          <cell r="U5056" t="str">
            <v>ASSETS</v>
          </cell>
          <cell r="V5056" t="str">
            <v>CURRENT ASSETS</v>
          </cell>
        </row>
        <row r="5057">
          <cell r="C5057" t="str">
            <v>NB   A3060002USD</v>
          </cell>
          <cell r="D5057" t="str">
            <v>CACAFB**</v>
          </cell>
          <cell r="E5057" t="str">
            <v>TRADE RECEIVABLES</v>
          </cell>
          <cell r="F5057" t="str">
            <v>Balance Sheet</v>
          </cell>
          <cell r="G5057">
            <v>-35045.14</v>
          </cell>
          <cell r="H5057">
            <v>-35793.72</v>
          </cell>
          <cell r="I5057">
            <v>-39988.639999999999</v>
          </cell>
          <cell r="J5057">
            <v>-39916.910000000003</v>
          </cell>
          <cell r="K5057">
            <v>-40158.69</v>
          </cell>
          <cell r="L5057">
            <v>-36010.36</v>
          </cell>
          <cell r="M5057">
            <v>-39941.83</v>
          </cell>
          <cell r="N5057">
            <v>-40635.97</v>
          </cell>
          <cell r="O5057">
            <v>-29281.48</v>
          </cell>
          <cell r="P5057">
            <v>-33657.4</v>
          </cell>
          <cell r="Q5057">
            <v>-40257.25</v>
          </cell>
          <cell r="R5057">
            <v>-4695.08</v>
          </cell>
          <cell r="S5057">
            <v>-415382.47000000003</v>
          </cell>
          <cell r="T5057" t="str">
            <v>USD</v>
          </cell>
          <cell r="U5057" t="str">
            <v>ASSETS</v>
          </cell>
          <cell r="V5057" t="str">
            <v>CURRENT ASSETS</v>
          </cell>
        </row>
        <row r="5058">
          <cell r="C5058" t="str">
            <v>NB   A3060003USD</v>
          </cell>
          <cell r="D5058" t="str">
            <v>CACAFB**</v>
          </cell>
          <cell r="E5058" t="str">
            <v>TRADE RECEIVABLES</v>
          </cell>
          <cell r="F5058" t="str">
            <v>Balance Sheet</v>
          </cell>
          <cell r="G5058">
            <v>0</v>
          </cell>
          <cell r="H5058">
            <v>0</v>
          </cell>
          <cell r="I5058">
            <v>0</v>
          </cell>
          <cell r="J5058">
            <v>0</v>
          </cell>
          <cell r="K5058">
            <v>0</v>
          </cell>
          <cell r="L5058">
            <v>0</v>
          </cell>
          <cell r="M5058">
            <v>0</v>
          </cell>
          <cell r="N5058">
            <v>0</v>
          </cell>
          <cell r="O5058">
            <v>0</v>
          </cell>
          <cell r="P5058">
            <v>0</v>
          </cell>
          <cell r="Q5058">
            <v>0</v>
          </cell>
          <cell r="R5058">
            <v>0</v>
          </cell>
          <cell r="S5058">
            <v>0</v>
          </cell>
          <cell r="T5058" t="str">
            <v>USD</v>
          </cell>
          <cell r="U5058" t="str">
            <v>ASSETS</v>
          </cell>
          <cell r="V5058" t="str">
            <v>CURRENT ASSETS</v>
          </cell>
        </row>
        <row r="5059">
          <cell r="C5059" t="str">
            <v>NB   A3060024USD</v>
          </cell>
          <cell r="D5059" t="str">
            <v>CACAFB**</v>
          </cell>
          <cell r="E5059" t="str">
            <v>TRADE RECEIVABLES</v>
          </cell>
          <cell r="F5059" t="str">
            <v>Balance Sheet</v>
          </cell>
          <cell r="G5059">
            <v>0</v>
          </cell>
          <cell r="H5059">
            <v>0</v>
          </cell>
          <cell r="I5059">
            <v>0</v>
          </cell>
          <cell r="J5059">
            <v>0</v>
          </cell>
          <cell r="K5059">
            <v>0</v>
          </cell>
          <cell r="L5059">
            <v>0</v>
          </cell>
          <cell r="M5059">
            <v>0</v>
          </cell>
          <cell r="N5059">
            <v>5027.3100000000004</v>
          </cell>
          <cell r="O5059">
            <v>624.47</v>
          </cell>
          <cell r="P5059">
            <v>88.74</v>
          </cell>
          <cell r="Q5059">
            <v>3072.03</v>
          </cell>
          <cell r="R5059">
            <v>0</v>
          </cell>
          <cell r="S5059">
            <v>8812.5500000000011</v>
          </cell>
          <cell r="T5059" t="str">
            <v>USD</v>
          </cell>
          <cell r="U5059" t="str">
            <v>ASSETS</v>
          </cell>
          <cell r="V5059" t="str">
            <v>CURRENT ASSETS</v>
          </cell>
        </row>
        <row r="5060">
          <cell r="C5060" t="str">
            <v>NB   A3060035USD</v>
          </cell>
          <cell r="D5060" t="str">
            <v>CACAFB**</v>
          </cell>
          <cell r="E5060" t="str">
            <v>TRADE RECEIVABLES</v>
          </cell>
          <cell r="F5060" t="str">
            <v>Balance Sheet</v>
          </cell>
          <cell r="G5060">
            <v>5006.51</v>
          </cell>
          <cell r="H5060">
            <v>1297.51</v>
          </cell>
          <cell r="I5060">
            <v>1362.99</v>
          </cell>
          <cell r="J5060">
            <v>5061.49</v>
          </cell>
          <cell r="K5060">
            <v>1742.24</v>
          </cell>
          <cell r="L5060">
            <v>21251.87</v>
          </cell>
          <cell r="M5060">
            <v>0</v>
          </cell>
          <cell r="N5060">
            <v>39306.19</v>
          </cell>
          <cell r="O5060">
            <v>948.93</v>
          </cell>
          <cell r="P5060">
            <v>2420.17</v>
          </cell>
          <cell r="Q5060">
            <v>2696.09</v>
          </cell>
          <cell r="R5060">
            <v>0</v>
          </cell>
          <cell r="S5060">
            <v>81093.989999999991</v>
          </cell>
          <cell r="T5060" t="str">
            <v>USD</v>
          </cell>
          <cell r="U5060" t="str">
            <v>ASSETS</v>
          </cell>
          <cell r="V5060" t="str">
            <v>CURRENT ASSETS</v>
          </cell>
        </row>
        <row r="5061">
          <cell r="C5061" t="str">
            <v>NB   A3060036USD</v>
          </cell>
          <cell r="D5061" t="str">
            <v>CACAFB**</v>
          </cell>
          <cell r="E5061" t="str">
            <v>TRADE RECEIVABLES</v>
          </cell>
          <cell r="F5061" t="str">
            <v>Balance Sheet</v>
          </cell>
          <cell r="G5061">
            <v>16994.150000000001</v>
          </cell>
          <cell r="H5061">
            <v>17604.2</v>
          </cell>
          <cell r="I5061">
            <v>38324.89</v>
          </cell>
          <cell r="J5061">
            <v>18861.73</v>
          </cell>
          <cell r="K5061">
            <v>21823.93</v>
          </cell>
          <cell r="L5061">
            <v>20414.95</v>
          </cell>
          <cell r="M5061">
            <v>21495.35</v>
          </cell>
          <cell r="N5061">
            <v>18360.97</v>
          </cell>
          <cell r="O5061">
            <v>14576.6</v>
          </cell>
          <cell r="P5061">
            <v>13616.02</v>
          </cell>
          <cell r="Q5061">
            <v>6212.56</v>
          </cell>
          <cell r="R5061">
            <v>0</v>
          </cell>
          <cell r="S5061">
            <v>208285.35</v>
          </cell>
          <cell r="T5061" t="str">
            <v>USD</v>
          </cell>
          <cell r="U5061" t="str">
            <v>ASSETS</v>
          </cell>
          <cell r="V5061" t="str">
            <v>CURRENT ASSETS</v>
          </cell>
        </row>
        <row r="5062">
          <cell r="C5062" t="str">
            <v>NB   A3060067USD</v>
          </cell>
          <cell r="D5062" t="str">
            <v>CACAFB**</v>
          </cell>
          <cell r="E5062" t="str">
            <v>TRADE RECEIVABLES</v>
          </cell>
          <cell r="F5062" t="str">
            <v>Balance Sheet</v>
          </cell>
          <cell r="G5062">
            <v>0</v>
          </cell>
          <cell r="H5062">
            <v>0</v>
          </cell>
          <cell r="I5062">
            <v>0</v>
          </cell>
          <cell r="J5062">
            <v>0</v>
          </cell>
          <cell r="K5062">
            <v>0</v>
          </cell>
          <cell r="L5062">
            <v>0</v>
          </cell>
          <cell r="M5062">
            <v>0</v>
          </cell>
          <cell r="N5062">
            <v>0</v>
          </cell>
          <cell r="O5062">
            <v>-33393.449999999997</v>
          </cell>
          <cell r="P5062">
            <v>0</v>
          </cell>
          <cell r="Q5062">
            <v>0</v>
          </cell>
          <cell r="R5062">
            <v>0</v>
          </cell>
          <cell r="S5062">
            <v>-33393.449999999997</v>
          </cell>
          <cell r="T5062" t="str">
            <v>USD</v>
          </cell>
          <cell r="U5062" t="str">
            <v>ASSETS</v>
          </cell>
          <cell r="V5062" t="str">
            <v>CURRENT ASSETS</v>
          </cell>
        </row>
        <row r="5063">
          <cell r="C5063" t="str">
            <v>NB   A3060095USD</v>
          </cell>
          <cell r="D5063" t="str">
            <v>CACAFB**</v>
          </cell>
          <cell r="E5063" t="str">
            <v>TRADE RECEIVABLES</v>
          </cell>
          <cell r="F5063" t="str">
            <v>Balance Sheet</v>
          </cell>
          <cell r="G5063">
            <v>0.09</v>
          </cell>
          <cell r="H5063">
            <v>0.08</v>
          </cell>
          <cell r="I5063">
            <v>7.0000000000000007E-2</v>
          </cell>
          <cell r="J5063">
            <v>0.08</v>
          </cell>
          <cell r="K5063">
            <v>7.0000000000000007E-2</v>
          </cell>
          <cell r="L5063">
            <v>0</v>
          </cell>
          <cell r="M5063">
            <v>0</v>
          </cell>
          <cell r="N5063">
            <v>0</v>
          </cell>
          <cell r="O5063">
            <v>0</v>
          </cell>
          <cell r="P5063">
            <v>-0.02</v>
          </cell>
          <cell r="Q5063">
            <v>0</v>
          </cell>
          <cell r="R5063">
            <v>0</v>
          </cell>
          <cell r="S5063">
            <v>0.37</v>
          </cell>
          <cell r="T5063" t="str">
            <v>USD</v>
          </cell>
          <cell r="U5063" t="str">
            <v>ASSETS</v>
          </cell>
          <cell r="V5063" t="str">
            <v>CURRENT ASSETS</v>
          </cell>
        </row>
        <row r="5064">
          <cell r="C5064" t="str">
            <v>NB   A30600AXUSD</v>
          </cell>
          <cell r="D5064" t="str">
            <v>CACAFB**</v>
          </cell>
          <cell r="E5064" t="str">
            <v>TRADE RECEIVABLES</v>
          </cell>
          <cell r="F5064" t="str">
            <v>Balance Sheet</v>
          </cell>
          <cell r="G5064">
            <v>-0.01</v>
          </cell>
          <cell r="H5064">
            <v>-0.01</v>
          </cell>
          <cell r="I5064">
            <v>-4894.91</v>
          </cell>
          <cell r="J5064">
            <v>-0.01</v>
          </cell>
          <cell r="K5064">
            <v>-0.01</v>
          </cell>
          <cell r="L5064">
            <v>-1033.26</v>
          </cell>
          <cell r="M5064">
            <v>-0.01</v>
          </cell>
          <cell r="N5064">
            <v>0</v>
          </cell>
          <cell r="O5064">
            <v>0</v>
          </cell>
          <cell r="P5064">
            <v>0</v>
          </cell>
          <cell r="Q5064">
            <v>240.27</v>
          </cell>
          <cell r="R5064">
            <v>0</v>
          </cell>
          <cell r="S5064">
            <v>-5687.9500000000007</v>
          </cell>
          <cell r="T5064" t="str">
            <v>USD</v>
          </cell>
          <cell r="U5064" t="str">
            <v>ASSETS</v>
          </cell>
          <cell r="V5064" t="str">
            <v>CURRENT ASSETS</v>
          </cell>
        </row>
        <row r="5065">
          <cell r="C5065" t="str">
            <v>NB   A30600BSUSD</v>
          </cell>
          <cell r="D5065" t="str">
            <v>CACAFB**</v>
          </cell>
          <cell r="E5065" t="str">
            <v>TRADE RECEIVABLES</v>
          </cell>
          <cell r="F5065" t="str">
            <v>Balance Sheet</v>
          </cell>
          <cell r="G5065">
            <v>0.01</v>
          </cell>
          <cell r="H5065">
            <v>126.83</v>
          </cell>
          <cell r="I5065">
            <v>0.01</v>
          </cell>
          <cell r="J5065">
            <v>0.01</v>
          </cell>
          <cell r="K5065">
            <v>0.01</v>
          </cell>
          <cell r="L5065">
            <v>0</v>
          </cell>
          <cell r="M5065">
            <v>0</v>
          </cell>
          <cell r="N5065">
            <v>0</v>
          </cell>
          <cell r="O5065">
            <v>0</v>
          </cell>
          <cell r="P5065">
            <v>0</v>
          </cell>
          <cell r="Q5065">
            <v>0</v>
          </cell>
          <cell r="R5065">
            <v>0</v>
          </cell>
          <cell r="S5065">
            <v>126.87000000000002</v>
          </cell>
          <cell r="T5065" t="str">
            <v>USD</v>
          </cell>
          <cell r="U5065" t="str">
            <v>ASSETS</v>
          </cell>
          <cell r="V5065" t="str">
            <v>CURRENT ASSETS</v>
          </cell>
        </row>
        <row r="5066">
          <cell r="C5066" t="str">
            <v>NB   A30600BUUSD</v>
          </cell>
          <cell r="D5066" t="str">
            <v>CACAFB**</v>
          </cell>
          <cell r="E5066" t="str">
            <v>TRADE RECEIVABLES</v>
          </cell>
          <cell r="F5066" t="str">
            <v>Balance Sheet</v>
          </cell>
          <cell r="G5066">
            <v>11549.42</v>
          </cell>
          <cell r="H5066">
            <v>7232.02</v>
          </cell>
          <cell r="I5066">
            <v>11169.43</v>
          </cell>
          <cell r="J5066">
            <v>1717.42</v>
          </cell>
          <cell r="K5066">
            <v>-51421.54</v>
          </cell>
          <cell r="L5066">
            <v>-14364.91</v>
          </cell>
          <cell r="M5066">
            <v>-15675.17</v>
          </cell>
          <cell r="N5066">
            <v>21989.09</v>
          </cell>
          <cell r="O5066">
            <v>-84777.02</v>
          </cell>
          <cell r="P5066">
            <v>-259.56</v>
          </cell>
          <cell r="Q5066">
            <v>-17132.07</v>
          </cell>
          <cell r="R5066">
            <v>0</v>
          </cell>
          <cell r="S5066">
            <v>-129972.89000000001</v>
          </cell>
          <cell r="T5066" t="str">
            <v>USD</v>
          </cell>
          <cell r="U5066" t="str">
            <v>ASSETS</v>
          </cell>
          <cell r="V5066" t="str">
            <v>CURRENT ASSETS</v>
          </cell>
        </row>
        <row r="5067">
          <cell r="C5067" t="str">
            <v>NB   A30600DGUSD</v>
          </cell>
          <cell r="D5067" t="str">
            <v>CACAFB**</v>
          </cell>
          <cell r="E5067" t="str">
            <v>TRADE RECEIVABLES</v>
          </cell>
          <cell r="F5067" t="str">
            <v>Balance Sheet</v>
          </cell>
          <cell r="G5067">
            <v>187.4</v>
          </cell>
          <cell r="H5067">
            <v>0</v>
          </cell>
          <cell r="I5067">
            <v>0</v>
          </cell>
          <cell r="J5067">
            <v>0</v>
          </cell>
          <cell r="K5067">
            <v>0</v>
          </cell>
          <cell r="L5067">
            <v>0</v>
          </cell>
          <cell r="M5067">
            <v>0</v>
          </cell>
          <cell r="N5067">
            <v>0</v>
          </cell>
          <cell r="O5067">
            <v>0</v>
          </cell>
          <cell r="P5067">
            <v>331.27</v>
          </cell>
          <cell r="Q5067">
            <v>0.01</v>
          </cell>
          <cell r="R5067">
            <v>0</v>
          </cell>
          <cell r="S5067">
            <v>518.67999999999995</v>
          </cell>
          <cell r="T5067" t="str">
            <v>USD</v>
          </cell>
          <cell r="U5067" t="str">
            <v>ASSETS</v>
          </cell>
          <cell r="V5067" t="str">
            <v>CURRENT ASSETS</v>
          </cell>
        </row>
        <row r="5068">
          <cell r="C5068" t="str">
            <v>NB   A30600DKUSD</v>
          </cell>
          <cell r="D5068" t="str">
            <v>CACAFB**</v>
          </cell>
          <cell r="E5068" t="str">
            <v>TRADE RECEIVABLES</v>
          </cell>
          <cell r="F5068" t="str">
            <v>Balance Sheet</v>
          </cell>
          <cell r="G5068">
            <v>-0.02</v>
          </cell>
          <cell r="H5068">
            <v>-0.02</v>
          </cell>
          <cell r="I5068">
            <v>-0.02</v>
          </cell>
          <cell r="J5068">
            <v>-0.02</v>
          </cell>
          <cell r="K5068">
            <v>-0.02</v>
          </cell>
          <cell r="L5068">
            <v>0</v>
          </cell>
          <cell r="M5068">
            <v>0</v>
          </cell>
          <cell r="N5068">
            <v>0</v>
          </cell>
          <cell r="O5068">
            <v>0</v>
          </cell>
          <cell r="P5068">
            <v>0</v>
          </cell>
          <cell r="Q5068">
            <v>0</v>
          </cell>
          <cell r="R5068">
            <v>0</v>
          </cell>
          <cell r="S5068">
            <v>-0.1</v>
          </cell>
          <cell r="T5068" t="str">
            <v>USD</v>
          </cell>
          <cell r="U5068" t="str">
            <v>ASSETS</v>
          </cell>
          <cell r="V5068" t="str">
            <v>CURRENT ASSETS</v>
          </cell>
        </row>
        <row r="5069">
          <cell r="C5069" t="str">
            <v>NB   A30600EHUSD</v>
          </cell>
          <cell r="D5069" t="str">
            <v>CACAFB**</v>
          </cell>
          <cell r="E5069" t="str">
            <v>TRADE RECEIVABLES</v>
          </cell>
          <cell r="F5069" t="str">
            <v>Balance Sheet</v>
          </cell>
          <cell r="G5069">
            <v>0</v>
          </cell>
          <cell r="H5069">
            <v>0</v>
          </cell>
          <cell r="I5069">
            <v>0</v>
          </cell>
          <cell r="J5069">
            <v>0</v>
          </cell>
          <cell r="K5069">
            <v>0</v>
          </cell>
          <cell r="L5069">
            <v>0</v>
          </cell>
          <cell r="M5069">
            <v>0</v>
          </cell>
          <cell r="N5069">
            <v>0</v>
          </cell>
          <cell r="O5069">
            <v>-142801.46</v>
          </cell>
          <cell r="P5069">
            <v>0</v>
          </cell>
          <cell r="Q5069">
            <v>0</v>
          </cell>
          <cell r="R5069">
            <v>0</v>
          </cell>
          <cell r="S5069">
            <v>-142801.46</v>
          </cell>
          <cell r="T5069" t="str">
            <v>USD</v>
          </cell>
          <cell r="U5069" t="str">
            <v>ASSETS</v>
          </cell>
          <cell r="V5069" t="str">
            <v>CURRENT ASSETS</v>
          </cell>
        </row>
        <row r="5070">
          <cell r="C5070" t="str">
            <v>NB   A30600EIUSD</v>
          </cell>
          <cell r="D5070" t="str">
            <v>CACAFB**</v>
          </cell>
          <cell r="E5070" t="str">
            <v>TRADE RECEIVABLES</v>
          </cell>
          <cell r="F5070" t="str">
            <v>Balance Sheet</v>
          </cell>
          <cell r="G5070">
            <v>0</v>
          </cell>
          <cell r="H5070">
            <v>0</v>
          </cell>
          <cell r="I5070">
            <v>0</v>
          </cell>
          <cell r="J5070">
            <v>0</v>
          </cell>
          <cell r="K5070">
            <v>0</v>
          </cell>
          <cell r="L5070">
            <v>0</v>
          </cell>
          <cell r="M5070">
            <v>0</v>
          </cell>
          <cell r="N5070">
            <v>0</v>
          </cell>
          <cell r="O5070">
            <v>-15031.61</v>
          </cell>
          <cell r="P5070">
            <v>0</v>
          </cell>
          <cell r="Q5070">
            <v>-8875.7999999999993</v>
          </cell>
          <cell r="R5070">
            <v>0</v>
          </cell>
          <cell r="S5070">
            <v>-23907.41</v>
          </cell>
          <cell r="T5070" t="str">
            <v>USD</v>
          </cell>
          <cell r="U5070" t="str">
            <v>ASSETS</v>
          </cell>
          <cell r="V5070" t="str">
            <v>CURRENT ASSETS</v>
          </cell>
        </row>
        <row r="5071">
          <cell r="C5071" t="str">
            <v>NB   A30600FZUSD</v>
          </cell>
          <cell r="D5071" t="str">
            <v>CACAFB**</v>
          </cell>
          <cell r="E5071" t="str">
            <v>TRADE RECEIVABLES</v>
          </cell>
          <cell r="F5071" t="str">
            <v>Balance Sheet</v>
          </cell>
          <cell r="G5071">
            <v>-0.01</v>
          </cell>
          <cell r="H5071">
            <v>-0.01</v>
          </cell>
          <cell r="I5071">
            <v>145.66999999999999</v>
          </cell>
          <cell r="J5071">
            <v>-0.02</v>
          </cell>
          <cell r="K5071">
            <v>-0.02</v>
          </cell>
          <cell r="L5071">
            <v>0</v>
          </cell>
          <cell r="M5071">
            <v>0</v>
          </cell>
          <cell r="N5071">
            <v>0</v>
          </cell>
          <cell r="O5071">
            <v>0</v>
          </cell>
          <cell r="P5071">
            <v>0</v>
          </cell>
          <cell r="Q5071">
            <v>0</v>
          </cell>
          <cell r="R5071">
            <v>0</v>
          </cell>
          <cell r="S5071">
            <v>145.60999999999996</v>
          </cell>
          <cell r="T5071" t="str">
            <v>USD</v>
          </cell>
          <cell r="U5071" t="str">
            <v>ASSETS</v>
          </cell>
          <cell r="V5071" t="str">
            <v>CURRENT ASSETS</v>
          </cell>
        </row>
        <row r="5072">
          <cell r="C5072" t="str">
            <v>NB   A30600GUUSD</v>
          </cell>
          <cell r="D5072" t="str">
            <v>CACAFB**</v>
          </cell>
          <cell r="E5072" t="str">
            <v>TRADE RECEIVABLES</v>
          </cell>
          <cell r="F5072" t="str">
            <v>Balance Sheet</v>
          </cell>
          <cell r="G5072">
            <v>690.72</v>
          </cell>
          <cell r="H5072">
            <v>593.04999999999995</v>
          </cell>
          <cell r="I5072">
            <v>16362.61</v>
          </cell>
          <cell r="J5072">
            <v>6782.07</v>
          </cell>
          <cell r="K5072">
            <v>1234.45</v>
          </cell>
          <cell r="L5072">
            <v>2505.48</v>
          </cell>
          <cell r="M5072">
            <v>308.97000000000003</v>
          </cell>
          <cell r="N5072">
            <v>20595.919999999998</v>
          </cell>
          <cell r="O5072">
            <v>-31640.799999999999</v>
          </cell>
          <cell r="P5072">
            <v>4051.18</v>
          </cell>
          <cell r="Q5072">
            <v>563.47</v>
          </cell>
          <cell r="R5072">
            <v>0</v>
          </cell>
          <cell r="S5072">
            <v>22047.120000000006</v>
          </cell>
          <cell r="T5072" t="str">
            <v>USD</v>
          </cell>
          <cell r="U5072" t="str">
            <v>ASSETS</v>
          </cell>
          <cell r="V5072" t="str">
            <v>CURRENT ASSETS</v>
          </cell>
        </row>
        <row r="5073">
          <cell r="C5073" t="str">
            <v>NB   A30600J6USD</v>
          </cell>
          <cell r="D5073" t="str">
            <v>CACAFB**</v>
          </cell>
          <cell r="E5073" t="str">
            <v>TRADE RECEIVABLES</v>
          </cell>
          <cell r="F5073" t="str">
            <v>Balance Sheet</v>
          </cell>
          <cell r="G5073">
            <v>-0.01</v>
          </cell>
          <cell r="H5073">
            <v>1202.3900000000001</v>
          </cell>
          <cell r="I5073">
            <v>-0.01</v>
          </cell>
          <cell r="J5073">
            <v>-0.01</v>
          </cell>
          <cell r="K5073">
            <v>-0.01</v>
          </cell>
          <cell r="L5073">
            <v>0</v>
          </cell>
          <cell r="M5073">
            <v>1522.5</v>
          </cell>
          <cell r="N5073">
            <v>196.02</v>
          </cell>
          <cell r="O5073">
            <v>0</v>
          </cell>
          <cell r="P5073">
            <v>74.44</v>
          </cell>
          <cell r="Q5073">
            <v>2265.29</v>
          </cell>
          <cell r="R5073">
            <v>0</v>
          </cell>
          <cell r="S5073">
            <v>5260.6</v>
          </cell>
          <cell r="T5073" t="str">
            <v>USD</v>
          </cell>
          <cell r="U5073" t="str">
            <v>ASSETS</v>
          </cell>
          <cell r="V5073" t="str">
            <v>CURRENT ASSETS</v>
          </cell>
        </row>
        <row r="5074">
          <cell r="C5074" t="str">
            <v>NB   A30600J9USD</v>
          </cell>
          <cell r="D5074" t="str">
            <v>CACAFB**</v>
          </cell>
          <cell r="E5074" t="str">
            <v>TRADE RECEIVABLES</v>
          </cell>
          <cell r="F5074" t="str">
            <v>Balance Sheet</v>
          </cell>
          <cell r="G5074">
            <v>-0.01</v>
          </cell>
          <cell r="H5074">
            <v>125.56</v>
          </cell>
          <cell r="I5074">
            <v>13.33</v>
          </cell>
          <cell r="J5074">
            <v>0</v>
          </cell>
          <cell r="K5074">
            <v>0</v>
          </cell>
          <cell r="L5074">
            <v>0</v>
          </cell>
          <cell r="M5074">
            <v>0</v>
          </cell>
          <cell r="N5074">
            <v>0</v>
          </cell>
          <cell r="O5074">
            <v>0</v>
          </cell>
          <cell r="P5074">
            <v>0</v>
          </cell>
          <cell r="Q5074">
            <v>0</v>
          </cell>
          <cell r="R5074">
            <v>0</v>
          </cell>
          <cell r="S5074">
            <v>138.88</v>
          </cell>
          <cell r="T5074" t="str">
            <v>USD</v>
          </cell>
          <cell r="U5074" t="str">
            <v>ASSETS</v>
          </cell>
          <cell r="V5074" t="str">
            <v>CURRENT ASSETS</v>
          </cell>
        </row>
        <row r="5075">
          <cell r="C5075" t="str">
            <v>NB   A30600O4USD</v>
          </cell>
          <cell r="D5075" t="str">
            <v>CACAFB**</v>
          </cell>
          <cell r="E5075" t="str">
            <v>TRADE RECEIVABLES</v>
          </cell>
          <cell r="F5075" t="str">
            <v>Balance Sheet</v>
          </cell>
          <cell r="G5075">
            <v>-0.02</v>
          </cell>
          <cell r="H5075">
            <v>-0.02</v>
          </cell>
          <cell r="I5075">
            <v>-0.02</v>
          </cell>
          <cell r="J5075">
            <v>-0.02</v>
          </cell>
          <cell r="K5075">
            <v>-0.02</v>
          </cell>
          <cell r="L5075">
            <v>0</v>
          </cell>
          <cell r="M5075">
            <v>0</v>
          </cell>
          <cell r="N5075">
            <v>0</v>
          </cell>
          <cell r="O5075">
            <v>0</v>
          </cell>
          <cell r="P5075">
            <v>0</v>
          </cell>
          <cell r="Q5075">
            <v>0</v>
          </cell>
          <cell r="R5075">
            <v>0</v>
          </cell>
          <cell r="S5075">
            <v>-0.1</v>
          </cell>
          <cell r="T5075" t="str">
            <v>USD</v>
          </cell>
          <cell r="U5075" t="str">
            <v>ASSETS</v>
          </cell>
          <cell r="V5075" t="str">
            <v>CURRENT ASSETS</v>
          </cell>
        </row>
        <row r="5076">
          <cell r="C5076" t="str">
            <v>NB   A30600PYUSD</v>
          </cell>
          <cell r="D5076" t="str">
            <v>CACAFB**</v>
          </cell>
          <cell r="E5076" t="str">
            <v>TRADE RECEIVABLES</v>
          </cell>
          <cell r="F5076" t="str">
            <v>Balance Sheet</v>
          </cell>
          <cell r="G5076">
            <v>652.95000000000005</v>
          </cell>
          <cell r="H5076">
            <v>0</v>
          </cell>
          <cell r="I5076">
            <v>0</v>
          </cell>
          <cell r="J5076">
            <v>0</v>
          </cell>
          <cell r="K5076">
            <v>0</v>
          </cell>
          <cell r="L5076">
            <v>0</v>
          </cell>
          <cell r="M5076">
            <v>486.25</v>
          </cell>
          <cell r="N5076">
            <v>1429.51</v>
          </cell>
          <cell r="O5076">
            <v>0</v>
          </cell>
          <cell r="P5076">
            <v>0</v>
          </cell>
          <cell r="Q5076">
            <v>981.59</v>
          </cell>
          <cell r="R5076">
            <v>0</v>
          </cell>
          <cell r="S5076">
            <v>3550.3</v>
          </cell>
          <cell r="T5076" t="str">
            <v>USD</v>
          </cell>
          <cell r="U5076" t="str">
            <v>ASSETS</v>
          </cell>
          <cell r="V5076" t="str">
            <v>CURRENT ASSETS</v>
          </cell>
        </row>
        <row r="5077">
          <cell r="C5077" t="str">
            <v>NB   A30600S3USD</v>
          </cell>
          <cell r="D5077" t="str">
            <v>CACAFB**</v>
          </cell>
          <cell r="E5077" t="str">
            <v>TRADE RECEIVABLES</v>
          </cell>
          <cell r="F5077" t="str">
            <v>Balance Sheet</v>
          </cell>
          <cell r="G5077">
            <v>59175.77</v>
          </cell>
          <cell r="H5077">
            <v>55497.22</v>
          </cell>
          <cell r="I5077">
            <v>58105.97</v>
          </cell>
          <cell r="J5077">
            <v>39292.76</v>
          </cell>
          <cell r="K5077">
            <v>70208.03</v>
          </cell>
          <cell r="L5077">
            <v>40989.49</v>
          </cell>
          <cell r="M5077">
            <v>28477.49</v>
          </cell>
          <cell r="N5077">
            <v>31591.39</v>
          </cell>
          <cell r="O5077">
            <v>25429.32</v>
          </cell>
          <cell r="P5077">
            <v>31128.51</v>
          </cell>
          <cell r="Q5077">
            <v>39256.980000000003</v>
          </cell>
          <cell r="R5077">
            <v>0</v>
          </cell>
          <cell r="S5077">
            <v>479152.93</v>
          </cell>
          <cell r="T5077" t="str">
            <v>USD</v>
          </cell>
          <cell r="U5077" t="str">
            <v>ASSETS</v>
          </cell>
          <cell r="V5077" t="str">
            <v>CURRENT ASSETS</v>
          </cell>
        </row>
        <row r="5078">
          <cell r="C5078" t="str">
            <v>NB   A30600U6USD</v>
          </cell>
          <cell r="D5078" t="str">
            <v>CACAFB**</v>
          </cell>
          <cell r="E5078" t="str">
            <v>TRADE RECEIVABLES</v>
          </cell>
          <cell r="F5078" t="str">
            <v>Balance Sheet</v>
          </cell>
          <cell r="G5078">
            <v>6194.83</v>
          </cell>
          <cell r="H5078">
            <v>194.87</v>
          </cell>
          <cell r="I5078">
            <v>41.45</v>
          </cell>
          <cell r="J5078">
            <v>41.16</v>
          </cell>
          <cell r="K5078">
            <v>0</v>
          </cell>
          <cell r="L5078">
            <v>-43.85</v>
          </cell>
          <cell r="M5078">
            <v>0</v>
          </cell>
          <cell r="N5078">
            <v>0</v>
          </cell>
          <cell r="O5078">
            <v>0</v>
          </cell>
          <cell r="P5078">
            <v>6758.34</v>
          </cell>
          <cell r="Q5078">
            <v>0</v>
          </cell>
          <cell r="R5078">
            <v>0</v>
          </cell>
          <cell r="S5078">
            <v>13186.8</v>
          </cell>
          <cell r="T5078" t="str">
            <v>USD</v>
          </cell>
          <cell r="U5078" t="str">
            <v>ASSETS</v>
          </cell>
          <cell r="V5078" t="str">
            <v>CURRENT ASSETS</v>
          </cell>
        </row>
        <row r="5079">
          <cell r="C5079" t="str">
            <v>NB   A30600WIUSD</v>
          </cell>
          <cell r="D5079" t="str">
            <v>CACAFB**</v>
          </cell>
          <cell r="E5079" t="str">
            <v>TRADE RECEIVABLES</v>
          </cell>
          <cell r="F5079" t="str">
            <v>Balance Sheet</v>
          </cell>
          <cell r="G5079">
            <v>0</v>
          </cell>
          <cell r="H5079">
            <v>0</v>
          </cell>
          <cell r="I5079">
            <v>0</v>
          </cell>
          <cell r="J5079">
            <v>0</v>
          </cell>
          <cell r="K5079">
            <v>0</v>
          </cell>
          <cell r="L5079">
            <v>0</v>
          </cell>
          <cell r="M5079">
            <v>0</v>
          </cell>
          <cell r="N5079">
            <v>-321.23</v>
          </cell>
          <cell r="O5079">
            <v>0</v>
          </cell>
          <cell r="P5079">
            <v>1851.79</v>
          </cell>
          <cell r="Q5079">
            <v>0</v>
          </cell>
          <cell r="R5079">
            <v>0</v>
          </cell>
          <cell r="S5079">
            <v>1530.56</v>
          </cell>
          <cell r="T5079" t="str">
            <v>USD</v>
          </cell>
          <cell r="U5079" t="str">
            <v>ASSETS</v>
          </cell>
          <cell r="V5079" t="str">
            <v>CURRENT ASSETS</v>
          </cell>
        </row>
        <row r="5080">
          <cell r="C5080" t="str">
            <v>NB   A30600ZAUSD</v>
          </cell>
          <cell r="D5080" t="str">
            <v>CACAFB**</v>
          </cell>
          <cell r="E5080" t="str">
            <v>TRADE RECEIVABLES</v>
          </cell>
          <cell r="F5080" t="str">
            <v>Balance Sheet</v>
          </cell>
          <cell r="G5080">
            <v>7096.52</v>
          </cell>
          <cell r="H5080">
            <v>9071.81</v>
          </cell>
          <cell r="I5080">
            <v>0.02</v>
          </cell>
          <cell r="J5080">
            <v>0.02</v>
          </cell>
          <cell r="K5080">
            <v>0.02</v>
          </cell>
          <cell r="L5080">
            <v>0</v>
          </cell>
          <cell r="M5080">
            <v>0</v>
          </cell>
          <cell r="N5080">
            <v>0</v>
          </cell>
          <cell r="O5080">
            <v>0</v>
          </cell>
          <cell r="P5080">
            <v>0</v>
          </cell>
          <cell r="Q5080">
            <v>0</v>
          </cell>
          <cell r="R5080">
            <v>0</v>
          </cell>
          <cell r="S5080">
            <v>16168.390000000001</v>
          </cell>
          <cell r="T5080" t="str">
            <v>USD</v>
          </cell>
          <cell r="U5080" t="str">
            <v>ASSETS</v>
          </cell>
          <cell r="V5080" t="str">
            <v>CURRENT ASSETS</v>
          </cell>
        </row>
        <row r="5081">
          <cell r="C5081" t="str">
            <v>NB   A306060001USD</v>
          </cell>
          <cell r="D5081" t="str">
            <v>CACAFB**</v>
          </cell>
          <cell r="E5081" t="str">
            <v>TRADE RECEIVABLES</v>
          </cell>
          <cell r="F5081" t="str">
            <v>Balance Sheet</v>
          </cell>
          <cell r="G5081">
            <v>0</v>
          </cell>
          <cell r="H5081">
            <v>0</v>
          </cell>
          <cell r="I5081">
            <v>0</v>
          </cell>
          <cell r="J5081">
            <v>0</v>
          </cell>
          <cell r="K5081">
            <v>0</v>
          </cell>
          <cell r="L5081">
            <v>0</v>
          </cell>
          <cell r="M5081">
            <v>0</v>
          </cell>
          <cell r="N5081">
            <v>0</v>
          </cell>
          <cell r="O5081">
            <v>0</v>
          </cell>
          <cell r="P5081">
            <v>0</v>
          </cell>
          <cell r="Q5081">
            <v>0</v>
          </cell>
          <cell r="R5081">
            <v>0</v>
          </cell>
          <cell r="S5081">
            <v>0</v>
          </cell>
          <cell r="T5081" t="str">
            <v>USD</v>
          </cell>
          <cell r="U5081" t="str">
            <v>ASSETS</v>
          </cell>
          <cell r="V5081" t="str">
            <v>CURRENT ASSETS</v>
          </cell>
        </row>
        <row r="5082">
          <cell r="C5082" t="str">
            <v>NB   A306060093USD</v>
          </cell>
          <cell r="D5082" t="str">
            <v>CACAFB**</v>
          </cell>
          <cell r="E5082" t="str">
            <v>TRADE RECEIVABLES</v>
          </cell>
          <cell r="F5082" t="str">
            <v>Balance Sheet</v>
          </cell>
          <cell r="G5082">
            <v>-0.03</v>
          </cell>
          <cell r="H5082">
            <v>0</v>
          </cell>
          <cell r="I5082">
            <v>0</v>
          </cell>
          <cell r="J5082">
            <v>0</v>
          </cell>
          <cell r="K5082">
            <v>0.02</v>
          </cell>
          <cell r="L5082">
            <v>0</v>
          </cell>
          <cell r="M5082">
            <v>0</v>
          </cell>
          <cell r="N5082">
            <v>0</v>
          </cell>
          <cell r="O5082">
            <v>0</v>
          </cell>
          <cell r="P5082">
            <v>-0.01</v>
          </cell>
          <cell r="Q5082">
            <v>0</v>
          </cell>
          <cell r="R5082">
            <v>0</v>
          </cell>
          <cell r="S5082">
            <v>-1.9999999999999997E-2</v>
          </cell>
          <cell r="T5082" t="str">
            <v>USD</v>
          </cell>
          <cell r="U5082" t="str">
            <v>ASSETS</v>
          </cell>
          <cell r="V5082" t="str">
            <v>CURRENT ASSETS</v>
          </cell>
        </row>
        <row r="5083">
          <cell r="C5083" t="str">
            <v>NB   A307200601USD</v>
          </cell>
          <cell r="D5083" t="str">
            <v>CACAFA**</v>
          </cell>
          <cell r="E5083" t="str">
            <v>TRADE RECEIVABLES</v>
          </cell>
          <cell r="F5083" t="str">
            <v>Balance Sheet</v>
          </cell>
          <cell r="G5083">
            <v>11320.02</v>
          </cell>
          <cell r="H5083">
            <v>0</v>
          </cell>
          <cell r="I5083">
            <v>0</v>
          </cell>
          <cell r="J5083">
            <v>355546.52</v>
          </cell>
          <cell r="K5083">
            <v>224733.95</v>
          </cell>
          <cell r="L5083">
            <v>0</v>
          </cell>
          <cell r="M5083">
            <v>0</v>
          </cell>
          <cell r="N5083">
            <v>0</v>
          </cell>
          <cell r="O5083">
            <v>0</v>
          </cell>
          <cell r="P5083">
            <v>0</v>
          </cell>
          <cell r="Q5083">
            <v>-9254.61</v>
          </cell>
          <cell r="R5083">
            <v>39556.559999999998</v>
          </cell>
          <cell r="S5083">
            <v>621902.43999999994</v>
          </cell>
          <cell r="T5083" t="str">
            <v>USD</v>
          </cell>
          <cell r="U5083" t="str">
            <v>ASSETS</v>
          </cell>
          <cell r="V5083" t="str">
            <v>CURRENT ASSETS</v>
          </cell>
        </row>
        <row r="5084">
          <cell r="C5084" t="str">
            <v>NB   A4090035USD</v>
          </cell>
          <cell r="D5084" t="str">
            <v>CAFH****</v>
          </cell>
          <cell r="E5084" t="str">
            <v>CON RECEIVABLES</v>
          </cell>
          <cell r="F5084" t="str">
            <v>Balance Sheet</v>
          </cell>
          <cell r="G5084">
            <v>0.01</v>
          </cell>
          <cell r="H5084">
            <v>0.01</v>
          </cell>
          <cell r="I5084">
            <v>0.01</v>
          </cell>
          <cell r="J5084">
            <v>0.01</v>
          </cell>
          <cell r="K5084">
            <v>0.01</v>
          </cell>
          <cell r="L5084">
            <v>0.01</v>
          </cell>
          <cell r="M5084">
            <v>0.01</v>
          </cell>
          <cell r="N5084">
            <v>0.01</v>
          </cell>
          <cell r="O5084">
            <v>0</v>
          </cell>
          <cell r="P5084">
            <v>0</v>
          </cell>
          <cell r="Q5084">
            <v>0</v>
          </cell>
          <cell r="R5084">
            <v>0</v>
          </cell>
          <cell r="S5084">
            <v>0.08</v>
          </cell>
          <cell r="T5084" t="str">
            <v>USD</v>
          </cell>
          <cell r="U5084" t="str">
            <v>ASSETS</v>
          </cell>
          <cell r="V5084" t="str">
            <v>CURRENT ASSETS</v>
          </cell>
        </row>
        <row r="5085">
          <cell r="C5085" t="str">
            <v>NB   A40900EIUSD</v>
          </cell>
          <cell r="D5085" t="str">
            <v>CAFH****</v>
          </cell>
          <cell r="E5085" t="str">
            <v>CON RECEIVABLES</v>
          </cell>
          <cell r="F5085" t="str">
            <v>Balance Sheet</v>
          </cell>
          <cell r="G5085">
            <v>-0.01</v>
          </cell>
          <cell r="H5085">
            <v>-0.01</v>
          </cell>
          <cell r="I5085">
            <v>-0.01</v>
          </cell>
          <cell r="J5085">
            <v>-0.01</v>
          </cell>
          <cell r="K5085">
            <v>-0.01</v>
          </cell>
          <cell r="L5085">
            <v>-0.01</v>
          </cell>
          <cell r="M5085">
            <v>-0.01</v>
          </cell>
          <cell r="N5085">
            <v>-0.01</v>
          </cell>
          <cell r="O5085">
            <v>0</v>
          </cell>
          <cell r="P5085">
            <v>0</v>
          </cell>
          <cell r="Q5085">
            <v>0</v>
          </cell>
          <cell r="R5085">
            <v>0</v>
          </cell>
          <cell r="S5085">
            <v>-0.08</v>
          </cell>
          <cell r="T5085" t="str">
            <v>USD</v>
          </cell>
          <cell r="U5085" t="str">
            <v>ASSETS</v>
          </cell>
          <cell r="V5085" t="str">
            <v>CURRENT ASSETS</v>
          </cell>
        </row>
        <row r="5086">
          <cell r="C5086" t="str">
            <v>NB   A40900M9USD</v>
          </cell>
          <cell r="D5086" t="str">
            <v>CAFH****</v>
          </cell>
          <cell r="E5086" t="str">
            <v>CON RECEIVABLES</v>
          </cell>
          <cell r="F5086" t="str">
            <v>Balance Sheet</v>
          </cell>
          <cell r="G5086">
            <v>-0.01</v>
          </cell>
          <cell r="H5086">
            <v>-0.01</v>
          </cell>
          <cell r="I5086">
            <v>-0.01</v>
          </cell>
          <cell r="J5086">
            <v>-0.01</v>
          </cell>
          <cell r="K5086">
            <v>-0.01</v>
          </cell>
          <cell r="L5086">
            <v>-0.01</v>
          </cell>
          <cell r="M5086">
            <v>-0.01</v>
          </cell>
          <cell r="N5086">
            <v>-0.01</v>
          </cell>
          <cell r="O5086">
            <v>0</v>
          </cell>
          <cell r="P5086">
            <v>0</v>
          </cell>
          <cell r="Q5086">
            <v>0</v>
          </cell>
          <cell r="R5086">
            <v>0</v>
          </cell>
          <cell r="S5086">
            <v>-0.08</v>
          </cell>
          <cell r="T5086" t="str">
            <v>USD</v>
          </cell>
          <cell r="U5086" t="str">
            <v>ASSETS</v>
          </cell>
          <cell r="V5086" t="str">
            <v>CURRENT ASSETS</v>
          </cell>
        </row>
        <row r="5087">
          <cell r="C5087" t="str">
            <v>NB   A40900WIUSD</v>
          </cell>
          <cell r="D5087" t="str">
            <v>CAFH****</v>
          </cell>
          <cell r="E5087" t="str">
            <v>CON RECEIVABLES</v>
          </cell>
          <cell r="F5087" t="str">
            <v>Balance Sheet</v>
          </cell>
          <cell r="G5087">
            <v>0.01</v>
          </cell>
          <cell r="H5087">
            <v>0.01</v>
          </cell>
          <cell r="I5087">
            <v>0.01</v>
          </cell>
          <cell r="J5087">
            <v>0.01</v>
          </cell>
          <cell r="K5087">
            <v>0.01</v>
          </cell>
          <cell r="L5087">
            <v>0.01</v>
          </cell>
          <cell r="M5087">
            <v>0.01</v>
          </cell>
          <cell r="N5087">
            <v>0.01</v>
          </cell>
          <cell r="O5087">
            <v>0</v>
          </cell>
          <cell r="P5087">
            <v>0</v>
          </cell>
          <cell r="Q5087">
            <v>0</v>
          </cell>
          <cell r="R5087">
            <v>0</v>
          </cell>
          <cell r="S5087">
            <v>0.08</v>
          </cell>
          <cell r="T5087" t="str">
            <v>USD</v>
          </cell>
          <cell r="U5087" t="str">
            <v>ASSETS</v>
          </cell>
          <cell r="V5087" t="str">
            <v>CURRENT ASSETS</v>
          </cell>
        </row>
        <row r="5088">
          <cell r="C5088" t="str">
            <v>NB   A409100101USD</v>
          </cell>
          <cell r="D5088" t="str">
            <v>CAFA****</v>
          </cell>
          <cell r="E5088" t="str">
            <v>CON RECEIVABLES</v>
          </cell>
          <cell r="F5088" t="str">
            <v>Balance Sheet</v>
          </cell>
          <cell r="G5088">
            <v>-0.04</v>
          </cell>
          <cell r="H5088">
            <v>1716.98</v>
          </cell>
          <cell r="I5088">
            <v>-13556.39</v>
          </cell>
          <cell r="J5088">
            <v>28380.799999999999</v>
          </cell>
          <cell r="K5088">
            <v>-3041.73</v>
          </cell>
          <cell r="L5088">
            <v>0</v>
          </cell>
          <cell r="M5088">
            <v>0</v>
          </cell>
          <cell r="N5088">
            <v>0</v>
          </cell>
          <cell r="O5088">
            <v>-619.74</v>
          </cell>
          <cell r="P5088">
            <v>2879.83</v>
          </cell>
          <cell r="Q5088">
            <v>-1554.27</v>
          </cell>
          <cell r="R5088">
            <v>5679.42</v>
          </cell>
          <cell r="S5088">
            <v>19884.86</v>
          </cell>
          <cell r="T5088" t="str">
            <v>USD</v>
          </cell>
          <cell r="U5088" t="str">
            <v>ASSETS</v>
          </cell>
          <cell r="V5088" t="str">
            <v>CURRENT ASSETS</v>
          </cell>
        </row>
        <row r="5089">
          <cell r="C5089" t="str">
            <v>NB   A409102401USD</v>
          </cell>
          <cell r="D5089" t="str">
            <v>CAFA****</v>
          </cell>
          <cell r="E5089" t="str">
            <v>CON RECEIVABLES</v>
          </cell>
          <cell r="F5089" t="str">
            <v>Balance Sheet</v>
          </cell>
          <cell r="G5089">
            <v>0</v>
          </cell>
          <cell r="H5089">
            <v>0</v>
          </cell>
          <cell r="I5089">
            <v>0</v>
          </cell>
          <cell r="J5089">
            <v>0</v>
          </cell>
          <cell r="K5089">
            <v>0</v>
          </cell>
          <cell r="L5089">
            <v>0</v>
          </cell>
          <cell r="M5089">
            <v>0</v>
          </cell>
          <cell r="N5089">
            <v>0</v>
          </cell>
          <cell r="O5089">
            <v>5136.3599999999997</v>
          </cell>
          <cell r="P5089">
            <v>632.66</v>
          </cell>
          <cell r="Q5089">
            <v>732.52</v>
          </cell>
          <cell r="R5089">
            <v>10095.98</v>
          </cell>
          <cell r="S5089">
            <v>16597.519999999997</v>
          </cell>
          <cell r="T5089" t="str">
            <v>USD</v>
          </cell>
          <cell r="U5089" t="str">
            <v>ASSETS</v>
          </cell>
          <cell r="V5089" t="str">
            <v>CURRENT ASSETS</v>
          </cell>
        </row>
        <row r="5090">
          <cell r="C5090" t="str">
            <v>NB   A409102801USD</v>
          </cell>
          <cell r="D5090" t="str">
            <v>CAFA****</v>
          </cell>
          <cell r="E5090" t="str">
            <v>CON RECEIVABLES</v>
          </cell>
          <cell r="F5090" t="str">
            <v>Balance Sheet</v>
          </cell>
          <cell r="G5090">
            <v>0</v>
          </cell>
          <cell r="H5090">
            <v>0</v>
          </cell>
          <cell r="I5090">
            <v>0</v>
          </cell>
          <cell r="J5090">
            <v>0</v>
          </cell>
          <cell r="K5090">
            <v>0</v>
          </cell>
          <cell r="L5090">
            <v>0</v>
          </cell>
          <cell r="M5090">
            <v>0</v>
          </cell>
          <cell r="N5090">
            <v>0</v>
          </cell>
          <cell r="O5090">
            <v>0</v>
          </cell>
          <cell r="P5090">
            <v>0</v>
          </cell>
          <cell r="Q5090">
            <v>0</v>
          </cell>
          <cell r="R5090">
            <v>9591.19</v>
          </cell>
          <cell r="S5090">
            <v>9591.19</v>
          </cell>
          <cell r="T5090" t="str">
            <v>USD</v>
          </cell>
          <cell r="U5090" t="str">
            <v>ASSETS</v>
          </cell>
          <cell r="V5090" t="str">
            <v>CURRENT ASSETS</v>
          </cell>
        </row>
        <row r="5091">
          <cell r="C5091" t="str">
            <v>NB   A409103401USD</v>
          </cell>
          <cell r="D5091" t="str">
            <v>CAFA****</v>
          </cell>
          <cell r="E5091" t="str">
            <v>CON RECEIVABLES</v>
          </cell>
          <cell r="F5091" t="str">
            <v>Balance Sheet</v>
          </cell>
          <cell r="G5091">
            <v>0</v>
          </cell>
          <cell r="H5091">
            <v>839.12</v>
          </cell>
          <cell r="I5091">
            <v>672.12</v>
          </cell>
          <cell r="J5091">
            <v>958.14</v>
          </cell>
          <cell r="K5091">
            <v>900.84</v>
          </cell>
          <cell r="L5091">
            <v>966.94</v>
          </cell>
          <cell r="M5091">
            <v>1873.77</v>
          </cell>
          <cell r="N5091">
            <v>908.31</v>
          </cell>
          <cell r="O5091">
            <v>918.11</v>
          </cell>
          <cell r="P5091">
            <v>926.89</v>
          </cell>
          <cell r="Q5091">
            <v>919.1</v>
          </cell>
          <cell r="R5091">
            <v>-8304.69</v>
          </cell>
          <cell r="S5091">
            <v>1578.6499999999996</v>
          </cell>
          <cell r="T5091" t="str">
            <v>USD</v>
          </cell>
          <cell r="U5091" t="str">
            <v>ASSETS</v>
          </cell>
          <cell r="V5091" t="str">
            <v>CURRENT ASSETS</v>
          </cell>
        </row>
        <row r="5092">
          <cell r="C5092" t="str">
            <v>NB   A409103501USD</v>
          </cell>
          <cell r="D5092" t="str">
            <v>CAFA****</v>
          </cell>
          <cell r="E5092" t="str">
            <v>CON RECEIVABLES</v>
          </cell>
          <cell r="F5092" t="str">
            <v>Balance Sheet</v>
          </cell>
          <cell r="G5092">
            <v>1713.76</v>
          </cell>
          <cell r="H5092">
            <v>5421032.8499999996</v>
          </cell>
          <cell r="I5092">
            <v>5148577.97</v>
          </cell>
          <cell r="J5092">
            <v>4734245.0199999996</v>
          </cell>
          <cell r="K5092">
            <v>5624556.6500000004</v>
          </cell>
          <cell r="L5092">
            <v>4903545.1399999997</v>
          </cell>
          <cell r="M5092">
            <v>9892888.5099999998</v>
          </cell>
          <cell r="N5092">
            <v>6883473.04</v>
          </cell>
          <cell r="O5092">
            <v>5312351.17</v>
          </cell>
          <cell r="P5092">
            <v>5198849.3899999997</v>
          </cell>
          <cell r="Q5092">
            <v>7379290.0199999996</v>
          </cell>
          <cell r="R5092">
            <v>12169452.92</v>
          </cell>
          <cell r="S5092">
            <v>72669976.439999998</v>
          </cell>
          <cell r="T5092" t="str">
            <v>USD</v>
          </cell>
          <cell r="U5092" t="str">
            <v>ASSETS</v>
          </cell>
          <cell r="V5092" t="str">
            <v>CURRENT ASSETS</v>
          </cell>
        </row>
        <row r="5093">
          <cell r="C5093" t="str">
            <v>NB   A409103601USD</v>
          </cell>
          <cell r="D5093" t="str">
            <v>CAFA****</v>
          </cell>
          <cell r="E5093" t="str">
            <v>CON RECEIVABLES</v>
          </cell>
          <cell r="F5093" t="str">
            <v>Balance Sheet</v>
          </cell>
          <cell r="G5093">
            <v>-0.05</v>
          </cell>
          <cell r="H5093">
            <v>605535.75</v>
          </cell>
          <cell r="I5093">
            <v>792927.22</v>
          </cell>
          <cell r="J5093">
            <v>563273.35</v>
          </cell>
          <cell r="K5093">
            <v>911274</v>
          </cell>
          <cell r="L5093">
            <v>618167.53</v>
          </cell>
          <cell r="M5093">
            <v>1419060.39</v>
          </cell>
          <cell r="N5093">
            <v>1785352.26</v>
          </cell>
          <cell r="O5093">
            <v>931842.73</v>
          </cell>
          <cell r="P5093">
            <v>996895.48</v>
          </cell>
          <cell r="Q5093">
            <v>795322.22</v>
          </cell>
          <cell r="R5093">
            <v>1271369.8700000001</v>
          </cell>
          <cell r="S5093">
            <v>10691020.75</v>
          </cell>
          <cell r="T5093" t="str">
            <v>USD</v>
          </cell>
          <cell r="U5093" t="str">
            <v>ASSETS</v>
          </cell>
          <cell r="V5093" t="str">
            <v>CURRENT ASSETS</v>
          </cell>
        </row>
        <row r="5094">
          <cell r="C5094" t="str">
            <v>NB   A40910AM01USD</v>
          </cell>
          <cell r="D5094" t="str">
            <v>CAFA****</v>
          </cell>
          <cell r="E5094" t="str">
            <v>CON RECEIVABLES</v>
          </cell>
          <cell r="F5094" t="str">
            <v>Balance Sheet</v>
          </cell>
          <cell r="G5094">
            <v>0</v>
          </cell>
          <cell r="H5094">
            <v>980.51</v>
          </cell>
          <cell r="I5094">
            <v>1860.56</v>
          </cell>
          <cell r="J5094">
            <v>21.72</v>
          </cell>
          <cell r="K5094">
            <v>490</v>
          </cell>
          <cell r="L5094">
            <v>351.36</v>
          </cell>
          <cell r="M5094">
            <v>750.29</v>
          </cell>
          <cell r="N5094">
            <v>8287.9599999999991</v>
          </cell>
          <cell r="O5094">
            <v>0</v>
          </cell>
          <cell r="P5094">
            <v>0</v>
          </cell>
          <cell r="Q5094">
            <v>0</v>
          </cell>
          <cell r="R5094">
            <v>0</v>
          </cell>
          <cell r="S5094">
            <v>12742.399999999998</v>
          </cell>
          <cell r="T5094" t="str">
            <v>USD</v>
          </cell>
          <cell r="U5094" t="str">
            <v>ASSETS</v>
          </cell>
          <cell r="V5094" t="str">
            <v>CURRENT ASSETS</v>
          </cell>
        </row>
        <row r="5095">
          <cell r="C5095" t="str">
            <v>NB   A40910AX01USD</v>
          </cell>
          <cell r="D5095" t="str">
            <v>CAFA****</v>
          </cell>
          <cell r="E5095" t="str">
            <v>CON RECEIVABLES</v>
          </cell>
          <cell r="F5095" t="str">
            <v>Balance Sheet</v>
          </cell>
          <cell r="G5095">
            <v>0.01</v>
          </cell>
          <cell r="H5095">
            <v>0.01</v>
          </cell>
          <cell r="I5095">
            <v>0.01</v>
          </cell>
          <cell r="J5095">
            <v>-4860.59</v>
          </cell>
          <cell r="K5095">
            <v>0.01</v>
          </cell>
          <cell r="L5095">
            <v>0</v>
          </cell>
          <cell r="M5095">
            <v>-1034.52</v>
          </cell>
          <cell r="N5095">
            <v>9564.4</v>
          </cell>
          <cell r="O5095">
            <v>9374.23</v>
          </cell>
          <cell r="P5095">
            <v>-24848.69</v>
          </cell>
          <cell r="Q5095">
            <v>394.44</v>
          </cell>
          <cell r="R5095">
            <v>230.35</v>
          </cell>
          <cell r="S5095">
            <v>-11180.339999999998</v>
          </cell>
          <cell r="T5095" t="str">
            <v>USD</v>
          </cell>
          <cell r="U5095" t="str">
            <v>ASSETS</v>
          </cell>
          <cell r="V5095" t="str">
            <v>CURRENT ASSETS</v>
          </cell>
        </row>
        <row r="5096">
          <cell r="C5096" t="str">
            <v>NB   A40910BS01USD</v>
          </cell>
          <cell r="D5096" t="str">
            <v>CAFA****</v>
          </cell>
          <cell r="E5096" t="str">
            <v>CON RECEIVABLES</v>
          </cell>
          <cell r="F5096" t="str">
            <v>Balance Sheet</v>
          </cell>
          <cell r="G5096">
            <v>-0.01</v>
          </cell>
          <cell r="H5096">
            <v>3867.25</v>
          </cell>
          <cell r="I5096">
            <v>8332.76</v>
          </cell>
          <cell r="J5096">
            <v>9373.7099999999991</v>
          </cell>
          <cell r="K5096">
            <v>16215.71</v>
          </cell>
          <cell r="L5096">
            <v>19607.21</v>
          </cell>
          <cell r="M5096">
            <v>24541.91</v>
          </cell>
          <cell r="N5096">
            <v>43435.71</v>
          </cell>
          <cell r="O5096">
            <v>27680.31</v>
          </cell>
          <cell r="P5096">
            <v>13551.47</v>
          </cell>
          <cell r="Q5096">
            <v>14160.73</v>
          </cell>
          <cell r="R5096">
            <v>23237.87</v>
          </cell>
          <cell r="S5096">
            <v>204004.63</v>
          </cell>
          <cell r="T5096" t="str">
            <v>USD</v>
          </cell>
          <cell r="U5096" t="str">
            <v>ASSETS</v>
          </cell>
          <cell r="V5096" t="str">
            <v>CURRENT ASSETS</v>
          </cell>
        </row>
        <row r="5097">
          <cell r="C5097" t="str">
            <v>NB   A40910BU01USD</v>
          </cell>
          <cell r="D5097" t="str">
            <v>CAFA****</v>
          </cell>
          <cell r="E5097" t="str">
            <v>CON RECEIVABLES</v>
          </cell>
          <cell r="F5097" t="str">
            <v>Balance Sheet</v>
          </cell>
          <cell r="G5097">
            <v>-0.11</v>
          </cell>
          <cell r="H5097">
            <v>351286.69</v>
          </cell>
          <cell r="I5097">
            <v>242905.59</v>
          </cell>
          <cell r="J5097">
            <v>171202.26</v>
          </cell>
          <cell r="K5097">
            <v>583630.51</v>
          </cell>
          <cell r="L5097">
            <v>249075.13</v>
          </cell>
          <cell r="M5097">
            <v>501520.13</v>
          </cell>
          <cell r="N5097">
            <v>512559.79</v>
          </cell>
          <cell r="O5097">
            <v>275535.03000000003</v>
          </cell>
          <cell r="P5097">
            <v>101305.15</v>
          </cell>
          <cell r="Q5097">
            <v>215241.7</v>
          </cell>
          <cell r="R5097">
            <v>758590.35</v>
          </cell>
          <cell r="S5097">
            <v>3962852.2199999997</v>
          </cell>
          <cell r="T5097" t="str">
            <v>USD</v>
          </cell>
          <cell r="U5097" t="str">
            <v>ASSETS</v>
          </cell>
          <cell r="V5097" t="str">
            <v>CURRENT ASSETS</v>
          </cell>
        </row>
        <row r="5098">
          <cell r="C5098" t="str">
            <v>NB   A40910DG01USD</v>
          </cell>
          <cell r="D5098" t="str">
            <v>CAFA****</v>
          </cell>
          <cell r="E5098" t="str">
            <v>CON RECEIVABLES</v>
          </cell>
          <cell r="F5098" t="str">
            <v>Balance Sheet</v>
          </cell>
          <cell r="G5098">
            <v>4307.47</v>
          </cell>
          <cell r="H5098">
            <v>4419.09</v>
          </cell>
          <cell r="I5098">
            <v>4667.2</v>
          </cell>
          <cell r="J5098">
            <v>4634.49</v>
          </cell>
          <cell r="K5098">
            <v>4939.71</v>
          </cell>
          <cell r="L5098">
            <v>221.57</v>
          </cell>
          <cell r="M5098">
            <v>221.84</v>
          </cell>
          <cell r="N5098">
            <v>224.51</v>
          </cell>
          <cell r="O5098">
            <v>229.38</v>
          </cell>
          <cell r="P5098">
            <v>232.39</v>
          </cell>
          <cell r="Q5098">
            <v>592.53</v>
          </cell>
          <cell r="R5098">
            <v>567.99</v>
          </cell>
          <cell r="S5098">
            <v>25258.17</v>
          </cell>
          <cell r="T5098" t="str">
            <v>USD</v>
          </cell>
          <cell r="U5098" t="str">
            <v>ASSETS</v>
          </cell>
          <cell r="V5098" t="str">
            <v>CURRENT ASSETS</v>
          </cell>
        </row>
        <row r="5099">
          <cell r="C5099" t="str">
            <v>NB   A40910DX01USD</v>
          </cell>
          <cell r="D5099" t="str">
            <v>CAFA****</v>
          </cell>
          <cell r="E5099" t="str">
            <v>CON RECEIVABLES</v>
          </cell>
          <cell r="F5099" t="str">
            <v>Balance Sheet</v>
          </cell>
          <cell r="G5099">
            <v>-0.01</v>
          </cell>
          <cell r="H5099">
            <v>-0.01</v>
          </cell>
          <cell r="I5099">
            <v>-0.01</v>
          </cell>
          <cell r="J5099">
            <v>-0.01</v>
          </cell>
          <cell r="K5099">
            <v>-0.01</v>
          </cell>
          <cell r="L5099">
            <v>0</v>
          </cell>
          <cell r="M5099">
            <v>0</v>
          </cell>
          <cell r="N5099">
            <v>0</v>
          </cell>
          <cell r="O5099">
            <v>0</v>
          </cell>
          <cell r="P5099">
            <v>0</v>
          </cell>
          <cell r="Q5099">
            <v>0</v>
          </cell>
          <cell r="R5099">
            <v>0</v>
          </cell>
          <cell r="S5099">
            <v>-0.05</v>
          </cell>
          <cell r="T5099" t="str">
            <v>USD</v>
          </cell>
          <cell r="U5099" t="str">
            <v>ASSETS</v>
          </cell>
          <cell r="V5099" t="str">
            <v>CURRENT ASSETS</v>
          </cell>
        </row>
        <row r="5100">
          <cell r="C5100" t="str">
            <v>NB   A40910EH01USD</v>
          </cell>
          <cell r="D5100" t="str">
            <v>CAFA****</v>
          </cell>
          <cell r="E5100" t="str">
            <v>CON RECEIVABLES</v>
          </cell>
          <cell r="F5100" t="str">
            <v>Balance Sheet</v>
          </cell>
          <cell r="G5100">
            <v>0</v>
          </cell>
          <cell r="H5100">
            <v>0</v>
          </cell>
          <cell r="I5100">
            <v>0</v>
          </cell>
          <cell r="J5100">
            <v>0</v>
          </cell>
          <cell r="K5100">
            <v>0</v>
          </cell>
          <cell r="L5100">
            <v>0</v>
          </cell>
          <cell r="M5100">
            <v>0</v>
          </cell>
          <cell r="N5100">
            <v>0</v>
          </cell>
          <cell r="O5100">
            <v>0</v>
          </cell>
          <cell r="P5100">
            <v>-144673.9</v>
          </cell>
          <cell r="Q5100">
            <v>0</v>
          </cell>
          <cell r="R5100">
            <v>0</v>
          </cell>
          <cell r="S5100">
            <v>-144673.9</v>
          </cell>
          <cell r="T5100" t="str">
            <v>USD</v>
          </cell>
          <cell r="U5100" t="str">
            <v>ASSETS</v>
          </cell>
          <cell r="V5100" t="str">
            <v>CURRENT ASSETS</v>
          </cell>
        </row>
        <row r="5101">
          <cell r="C5101" t="str">
            <v>NB   A40910EI01USD</v>
          </cell>
          <cell r="D5101" t="str">
            <v>CAFA****</v>
          </cell>
          <cell r="E5101" t="str">
            <v>CON RECEIVABLES</v>
          </cell>
          <cell r="F5101" t="str">
            <v>Balance Sheet</v>
          </cell>
          <cell r="G5101">
            <v>0.01</v>
          </cell>
          <cell r="H5101">
            <v>0.01</v>
          </cell>
          <cell r="I5101">
            <v>0.01</v>
          </cell>
          <cell r="J5101">
            <v>0.01</v>
          </cell>
          <cell r="K5101">
            <v>0.01</v>
          </cell>
          <cell r="L5101">
            <v>0</v>
          </cell>
          <cell r="M5101">
            <v>0</v>
          </cell>
          <cell r="N5101">
            <v>0</v>
          </cell>
          <cell r="O5101">
            <v>0</v>
          </cell>
          <cell r="P5101">
            <v>-15228.71</v>
          </cell>
          <cell r="Q5101">
            <v>0</v>
          </cell>
          <cell r="R5101">
            <v>-28596.03</v>
          </cell>
          <cell r="S5101">
            <v>-43824.69</v>
          </cell>
          <cell r="T5101" t="str">
            <v>USD</v>
          </cell>
          <cell r="U5101" t="str">
            <v>ASSETS</v>
          </cell>
          <cell r="V5101" t="str">
            <v>CURRENT ASSETS</v>
          </cell>
        </row>
        <row r="5102">
          <cell r="C5102" t="str">
            <v>NB   A40910FD01USD</v>
          </cell>
          <cell r="D5102" t="str">
            <v>CAFA****</v>
          </cell>
          <cell r="E5102" t="str">
            <v>CON RECEIVABLES</v>
          </cell>
          <cell r="F5102" t="str">
            <v>Balance Sheet</v>
          </cell>
          <cell r="G5102">
            <v>0</v>
          </cell>
          <cell r="H5102">
            <v>0</v>
          </cell>
          <cell r="I5102">
            <v>0</v>
          </cell>
          <cell r="J5102">
            <v>0</v>
          </cell>
          <cell r="K5102">
            <v>0</v>
          </cell>
          <cell r="L5102">
            <v>0</v>
          </cell>
          <cell r="M5102">
            <v>0</v>
          </cell>
          <cell r="N5102">
            <v>0</v>
          </cell>
          <cell r="O5102">
            <v>30461.08</v>
          </cell>
          <cell r="P5102">
            <v>14518.06</v>
          </cell>
          <cell r="Q5102">
            <v>9547.56</v>
          </cell>
          <cell r="R5102">
            <v>7429.62</v>
          </cell>
          <cell r="S5102">
            <v>61956.32</v>
          </cell>
          <cell r="T5102" t="str">
            <v>USD</v>
          </cell>
          <cell r="U5102" t="str">
            <v>ASSETS</v>
          </cell>
          <cell r="V5102" t="str">
            <v>CURRENT ASSETS</v>
          </cell>
        </row>
        <row r="5103">
          <cell r="C5103" t="str">
            <v>NB   A40910FZ01USD</v>
          </cell>
          <cell r="D5103" t="str">
            <v>CAFA****</v>
          </cell>
          <cell r="E5103" t="str">
            <v>CON RECEIVABLES</v>
          </cell>
          <cell r="F5103" t="str">
            <v>Balance Sheet</v>
          </cell>
          <cell r="G5103">
            <v>-0.01</v>
          </cell>
          <cell r="H5103">
            <v>-0.01</v>
          </cell>
          <cell r="I5103">
            <v>-0.01</v>
          </cell>
          <cell r="J5103">
            <v>144.66</v>
          </cell>
          <cell r="K5103">
            <v>-0.01</v>
          </cell>
          <cell r="L5103">
            <v>0</v>
          </cell>
          <cell r="M5103">
            <v>0</v>
          </cell>
          <cell r="N5103">
            <v>0</v>
          </cell>
          <cell r="O5103">
            <v>0</v>
          </cell>
          <cell r="P5103">
            <v>0</v>
          </cell>
          <cell r="Q5103">
            <v>0</v>
          </cell>
          <cell r="R5103">
            <v>97.41</v>
          </cell>
          <cell r="S5103">
            <v>242.03</v>
          </cell>
          <cell r="T5103" t="str">
            <v>USD</v>
          </cell>
          <cell r="U5103" t="str">
            <v>ASSETS</v>
          </cell>
          <cell r="V5103" t="str">
            <v>CURRENT ASSETS</v>
          </cell>
        </row>
        <row r="5104">
          <cell r="C5104" t="str">
            <v>NB   A40910GU01USD</v>
          </cell>
          <cell r="D5104" t="str">
            <v>CAFA****</v>
          </cell>
          <cell r="E5104" t="str">
            <v>CON RECEIVABLES</v>
          </cell>
          <cell r="F5104" t="str">
            <v>Balance Sheet</v>
          </cell>
          <cell r="G5104">
            <v>0</v>
          </cell>
          <cell r="H5104">
            <v>821.71</v>
          </cell>
          <cell r="I5104">
            <v>757.9</v>
          </cell>
          <cell r="J5104">
            <v>19660.02</v>
          </cell>
          <cell r="K5104">
            <v>667.59</v>
          </cell>
          <cell r="L5104">
            <v>1493.06</v>
          </cell>
          <cell r="M5104">
            <v>4530.2700000000004</v>
          </cell>
          <cell r="N5104">
            <v>378.37</v>
          </cell>
          <cell r="O5104">
            <v>25461.67</v>
          </cell>
          <cell r="P5104">
            <v>-38787.31</v>
          </cell>
          <cell r="Q5104">
            <v>4977.59</v>
          </cell>
          <cell r="R5104">
            <v>25053.35</v>
          </cell>
          <cell r="S5104">
            <v>45014.22</v>
          </cell>
          <cell r="T5104" t="str">
            <v>USD</v>
          </cell>
          <cell r="U5104" t="str">
            <v>ASSETS</v>
          </cell>
          <cell r="V5104" t="str">
            <v>CURRENT ASSETS</v>
          </cell>
        </row>
        <row r="5105">
          <cell r="C5105" t="str">
            <v>NB   A40910HN01USD</v>
          </cell>
          <cell r="D5105" t="str">
            <v>CAFA****</v>
          </cell>
          <cell r="E5105" t="str">
            <v>CON RECEIVABLES</v>
          </cell>
          <cell r="F5105" t="str">
            <v>Balance Sheet</v>
          </cell>
          <cell r="G5105">
            <v>0.26</v>
          </cell>
          <cell r="H5105">
            <v>56992.43</v>
          </cell>
          <cell r="I5105">
            <v>61735.360000000001</v>
          </cell>
          <cell r="J5105">
            <v>89427.56</v>
          </cell>
          <cell r="K5105">
            <v>61426.61</v>
          </cell>
          <cell r="L5105">
            <v>50649.46</v>
          </cell>
          <cell r="M5105">
            <v>88696.58</v>
          </cell>
          <cell r="N5105">
            <v>119283.73</v>
          </cell>
          <cell r="O5105">
            <v>63515.74</v>
          </cell>
          <cell r="P5105">
            <v>60305.49</v>
          </cell>
          <cell r="Q5105">
            <v>86527.33</v>
          </cell>
          <cell r="R5105">
            <v>169296.64000000001</v>
          </cell>
          <cell r="S5105">
            <v>907857.19</v>
          </cell>
          <cell r="T5105" t="str">
            <v>USD</v>
          </cell>
          <cell r="U5105" t="str">
            <v>ASSETS</v>
          </cell>
          <cell r="V5105" t="str">
            <v>CURRENT ASSETS</v>
          </cell>
        </row>
        <row r="5106">
          <cell r="C5106" t="str">
            <v>NB   A40910J601USD</v>
          </cell>
          <cell r="D5106" t="str">
            <v>CAFA****</v>
          </cell>
          <cell r="E5106" t="str">
            <v>CON RECEIVABLES</v>
          </cell>
          <cell r="F5106" t="str">
            <v>Balance Sheet</v>
          </cell>
          <cell r="G5106">
            <v>0.01</v>
          </cell>
          <cell r="H5106">
            <v>91301.13</v>
          </cell>
          <cell r="I5106">
            <v>68324.09</v>
          </cell>
          <cell r="J5106">
            <v>99768.87</v>
          </cell>
          <cell r="K5106">
            <v>213881.84</v>
          </cell>
          <cell r="L5106">
            <v>108108.85</v>
          </cell>
          <cell r="M5106">
            <v>222525.41</v>
          </cell>
          <cell r="N5106">
            <v>341620.82</v>
          </cell>
          <cell r="O5106">
            <v>209279.66</v>
          </cell>
          <cell r="P5106">
            <v>160479.01999999999</v>
          </cell>
          <cell r="Q5106">
            <v>185868.46</v>
          </cell>
          <cell r="R5106">
            <v>353701.87</v>
          </cell>
          <cell r="S5106">
            <v>2054860.0299999998</v>
          </cell>
          <cell r="T5106" t="str">
            <v>USD</v>
          </cell>
          <cell r="U5106" t="str">
            <v>ASSETS</v>
          </cell>
          <cell r="V5106" t="str">
            <v>CURRENT ASSETS</v>
          </cell>
        </row>
        <row r="5107">
          <cell r="C5107" t="str">
            <v>NB   A40910J901USD</v>
          </cell>
          <cell r="D5107" t="str">
            <v>CAFA****</v>
          </cell>
          <cell r="E5107" t="str">
            <v>CON RECEIVABLES</v>
          </cell>
          <cell r="F5107" t="str">
            <v>Balance Sheet</v>
          </cell>
          <cell r="G5107">
            <v>0.01</v>
          </cell>
          <cell r="H5107">
            <v>0.01</v>
          </cell>
          <cell r="I5107">
            <v>119.29</v>
          </cell>
          <cell r="J5107">
            <v>0.01</v>
          </cell>
          <cell r="K5107">
            <v>0.01</v>
          </cell>
          <cell r="L5107">
            <v>0</v>
          </cell>
          <cell r="M5107">
            <v>0</v>
          </cell>
          <cell r="N5107">
            <v>0</v>
          </cell>
          <cell r="O5107">
            <v>0</v>
          </cell>
          <cell r="P5107">
            <v>0</v>
          </cell>
          <cell r="Q5107">
            <v>0</v>
          </cell>
          <cell r="R5107">
            <v>0</v>
          </cell>
          <cell r="S5107">
            <v>119.33000000000001</v>
          </cell>
          <cell r="T5107" t="str">
            <v>USD</v>
          </cell>
          <cell r="U5107" t="str">
            <v>ASSETS</v>
          </cell>
          <cell r="V5107" t="str">
            <v>CURRENT ASSETS</v>
          </cell>
        </row>
        <row r="5108">
          <cell r="C5108" t="str">
            <v>NB   A40910O401USD</v>
          </cell>
          <cell r="D5108" t="str">
            <v>CAFA****</v>
          </cell>
          <cell r="E5108" t="str">
            <v>CON RECEIVABLES</v>
          </cell>
          <cell r="F5108" t="str">
            <v>Balance Sheet</v>
          </cell>
          <cell r="G5108">
            <v>0.01</v>
          </cell>
          <cell r="H5108">
            <v>0.01</v>
          </cell>
          <cell r="I5108">
            <v>0.01</v>
          </cell>
          <cell r="J5108">
            <v>0.01</v>
          </cell>
          <cell r="K5108">
            <v>0.01</v>
          </cell>
          <cell r="L5108">
            <v>0</v>
          </cell>
          <cell r="M5108">
            <v>0</v>
          </cell>
          <cell r="N5108">
            <v>0</v>
          </cell>
          <cell r="O5108">
            <v>0</v>
          </cell>
          <cell r="P5108">
            <v>0</v>
          </cell>
          <cell r="Q5108">
            <v>0</v>
          </cell>
          <cell r="R5108">
            <v>0</v>
          </cell>
          <cell r="S5108">
            <v>0.05</v>
          </cell>
          <cell r="T5108" t="str">
            <v>USD</v>
          </cell>
          <cell r="U5108" t="str">
            <v>ASSETS</v>
          </cell>
          <cell r="V5108" t="str">
            <v>CURRENT ASSETS</v>
          </cell>
        </row>
        <row r="5109">
          <cell r="C5109" t="str">
            <v>NB   A40910PY01USD</v>
          </cell>
          <cell r="D5109" t="str">
            <v>CAFA****</v>
          </cell>
          <cell r="E5109" t="str">
            <v>CON RECEIVABLES</v>
          </cell>
          <cell r="F5109" t="str">
            <v>Balance Sheet</v>
          </cell>
          <cell r="G5109">
            <v>0.01</v>
          </cell>
          <cell r="H5109">
            <v>641.95000000000005</v>
          </cell>
          <cell r="I5109">
            <v>0.01</v>
          </cell>
          <cell r="J5109">
            <v>0.01</v>
          </cell>
          <cell r="K5109">
            <v>0.01</v>
          </cell>
          <cell r="L5109">
            <v>0</v>
          </cell>
          <cell r="M5109">
            <v>0</v>
          </cell>
          <cell r="N5109">
            <v>492.09</v>
          </cell>
          <cell r="O5109">
            <v>18668.8</v>
          </cell>
          <cell r="P5109">
            <v>18054.96</v>
          </cell>
          <cell r="Q5109">
            <v>17916.599999999999</v>
          </cell>
          <cell r="R5109">
            <v>36787.919999999998</v>
          </cell>
          <cell r="S5109">
            <v>92562.359999999986</v>
          </cell>
          <cell r="T5109" t="str">
            <v>USD</v>
          </cell>
          <cell r="U5109" t="str">
            <v>ASSETS</v>
          </cell>
          <cell r="V5109" t="str">
            <v>CURRENT ASSETS</v>
          </cell>
        </row>
        <row r="5110">
          <cell r="C5110" t="str">
            <v>NB   A40910S301USD</v>
          </cell>
          <cell r="D5110" t="str">
            <v>CAFA****</v>
          </cell>
          <cell r="E5110" t="str">
            <v>CON RECEIVABLES</v>
          </cell>
          <cell r="F5110" t="str">
            <v>Balance Sheet</v>
          </cell>
          <cell r="G5110">
            <v>-0.04</v>
          </cell>
          <cell r="H5110">
            <v>59175.73</v>
          </cell>
          <cell r="I5110">
            <v>55497.22</v>
          </cell>
          <cell r="J5110">
            <v>58105.96</v>
          </cell>
          <cell r="K5110">
            <v>39292.76</v>
          </cell>
          <cell r="L5110">
            <v>70208.03</v>
          </cell>
          <cell r="M5110">
            <v>111197.52</v>
          </cell>
          <cell r="N5110">
            <v>27901.26</v>
          </cell>
          <cell r="O5110">
            <v>31591.38</v>
          </cell>
          <cell r="P5110">
            <v>25429.31</v>
          </cell>
          <cell r="Q5110">
            <v>31128.51</v>
          </cell>
          <cell r="R5110">
            <v>81057.2</v>
          </cell>
          <cell r="S5110">
            <v>590584.84000000008</v>
          </cell>
          <cell r="T5110" t="str">
            <v>USD</v>
          </cell>
          <cell r="U5110" t="str">
            <v>ASSETS</v>
          </cell>
          <cell r="V5110" t="str">
            <v>CURRENT ASSETS</v>
          </cell>
        </row>
        <row r="5111">
          <cell r="C5111" t="str">
            <v>NB   A40910S393USD</v>
          </cell>
          <cell r="D5111" t="str">
            <v>CAFA****</v>
          </cell>
          <cell r="E5111" t="str">
            <v>CON RECEIVABLES</v>
          </cell>
          <cell r="F5111" t="str">
            <v>Balance Sheet</v>
          </cell>
          <cell r="G5111">
            <v>0</v>
          </cell>
          <cell r="H5111">
            <v>196545.96</v>
          </cell>
          <cell r="I5111">
            <v>175591.91</v>
          </cell>
          <cell r="J5111">
            <v>204353.13</v>
          </cell>
          <cell r="K5111">
            <v>316418.77</v>
          </cell>
          <cell r="L5111">
            <v>187447.89</v>
          </cell>
          <cell r="M5111">
            <v>290660.34999999998</v>
          </cell>
          <cell r="N5111">
            <v>434427.43</v>
          </cell>
          <cell r="O5111">
            <v>251874.98</v>
          </cell>
          <cell r="P5111">
            <v>179097.68</v>
          </cell>
          <cell r="Q5111">
            <v>211992.06</v>
          </cell>
          <cell r="R5111">
            <v>438469.61</v>
          </cell>
          <cell r="S5111">
            <v>2886879.77</v>
          </cell>
          <cell r="T5111" t="str">
            <v>USD</v>
          </cell>
          <cell r="U5111" t="str">
            <v>ASSETS</v>
          </cell>
          <cell r="V5111" t="str">
            <v>CURRENT ASSETS</v>
          </cell>
        </row>
        <row r="5112">
          <cell r="C5112" t="str">
            <v>NB   A40910U601USD</v>
          </cell>
          <cell r="D5112" t="str">
            <v>CAFA****</v>
          </cell>
          <cell r="E5112" t="str">
            <v>CON RECEIVABLES</v>
          </cell>
          <cell r="F5112" t="str">
            <v>Balance Sheet</v>
          </cell>
          <cell r="G5112">
            <v>0</v>
          </cell>
          <cell r="H5112">
            <v>7369.37</v>
          </cell>
          <cell r="I5112">
            <v>249.03</v>
          </cell>
          <cell r="J5112">
            <v>49.8</v>
          </cell>
          <cell r="K5112">
            <v>53.08</v>
          </cell>
          <cell r="L5112">
            <v>0</v>
          </cell>
          <cell r="M5112">
            <v>-53.13</v>
          </cell>
          <cell r="N5112">
            <v>0</v>
          </cell>
          <cell r="O5112">
            <v>0</v>
          </cell>
          <cell r="P5112">
            <v>0</v>
          </cell>
          <cell r="Q5112">
            <v>6862.58</v>
          </cell>
          <cell r="R5112">
            <v>1818.27</v>
          </cell>
          <cell r="S5112">
            <v>16349</v>
          </cell>
          <cell r="T5112" t="str">
            <v>USD</v>
          </cell>
          <cell r="U5112" t="str">
            <v>ASSETS</v>
          </cell>
          <cell r="V5112" t="str">
            <v>CURRENT ASSETS</v>
          </cell>
        </row>
        <row r="5113">
          <cell r="C5113" t="str">
            <v>NB   A40910WI01USD</v>
          </cell>
          <cell r="D5113" t="str">
            <v>CAFA****</v>
          </cell>
          <cell r="E5113" t="str">
            <v>CON RECEIVABLES</v>
          </cell>
          <cell r="F5113" t="str">
            <v>Balance Sheet</v>
          </cell>
          <cell r="G5113">
            <v>0.02</v>
          </cell>
          <cell r="H5113">
            <v>0.02</v>
          </cell>
          <cell r="I5113">
            <v>0.02</v>
          </cell>
          <cell r="J5113">
            <v>0.02</v>
          </cell>
          <cell r="K5113">
            <v>0.02</v>
          </cell>
          <cell r="L5113">
            <v>0</v>
          </cell>
          <cell r="M5113">
            <v>0</v>
          </cell>
          <cell r="N5113">
            <v>0</v>
          </cell>
          <cell r="O5113">
            <v>-397.13</v>
          </cell>
          <cell r="P5113">
            <v>0</v>
          </cell>
          <cell r="Q5113">
            <v>2275.2199999999998</v>
          </cell>
          <cell r="R5113">
            <v>0</v>
          </cell>
          <cell r="S5113">
            <v>1878.1899999999998</v>
          </cell>
          <cell r="T5113" t="str">
            <v>USD</v>
          </cell>
          <cell r="U5113" t="str">
            <v>ASSETS</v>
          </cell>
          <cell r="V5113" t="str">
            <v>CURRENT ASSETS</v>
          </cell>
        </row>
        <row r="5114">
          <cell r="C5114" t="str">
            <v>NB   A40910XS01USD</v>
          </cell>
          <cell r="D5114" t="str">
            <v>CAFA****</v>
          </cell>
          <cell r="E5114" t="str">
            <v>CON RECEIVABLES</v>
          </cell>
          <cell r="F5114" t="str">
            <v>Balance Sheet</v>
          </cell>
          <cell r="G5114">
            <v>-0.02</v>
          </cell>
          <cell r="H5114">
            <v>-0.02</v>
          </cell>
          <cell r="I5114">
            <v>-0.02</v>
          </cell>
          <cell r="J5114">
            <v>-2203.31</v>
          </cell>
          <cell r="K5114">
            <v>-0.02</v>
          </cell>
          <cell r="L5114">
            <v>2347.38</v>
          </cell>
          <cell r="M5114">
            <v>2350.2600000000002</v>
          </cell>
          <cell r="N5114">
            <v>0</v>
          </cell>
          <cell r="O5114">
            <v>0</v>
          </cell>
          <cell r="P5114">
            <v>0</v>
          </cell>
          <cell r="Q5114">
            <v>0</v>
          </cell>
          <cell r="R5114">
            <v>0</v>
          </cell>
          <cell r="S5114">
            <v>2494.2500000000005</v>
          </cell>
          <cell r="T5114" t="str">
            <v>USD</v>
          </cell>
          <cell r="U5114" t="str">
            <v>ASSETS</v>
          </cell>
          <cell r="V5114" t="str">
            <v>CURRENT ASSETS</v>
          </cell>
        </row>
        <row r="5115">
          <cell r="C5115" t="str">
            <v>NB   A40910YS01USD</v>
          </cell>
          <cell r="D5115" t="str">
            <v>CAFA****</v>
          </cell>
          <cell r="E5115" t="str">
            <v>CON RECEIVABLES</v>
          </cell>
          <cell r="F5115" t="str">
            <v>Balance Sheet</v>
          </cell>
          <cell r="G5115">
            <v>-0.01</v>
          </cell>
          <cell r="H5115">
            <v>-0.01</v>
          </cell>
          <cell r="I5115">
            <v>-0.01</v>
          </cell>
          <cell r="J5115">
            <v>-0.01</v>
          </cell>
          <cell r="K5115">
            <v>-0.01</v>
          </cell>
          <cell r="L5115">
            <v>0</v>
          </cell>
          <cell r="M5115">
            <v>0</v>
          </cell>
          <cell r="N5115">
            <v>0</v>
          </cell>
          <cell r="O5115">
            <v>0</v>
          </cell>
          <cell r="P5115">
            <v>0</v>
          </cell>
          <cell r="Q5115">
            <v>0</v>
          </cell>
          <cell r="R5115">
            <v>0</v>
          </cell>
          <cell r="S5115">
            <v>-0.05</v>
          </cell>
          <cell r="T5115" t="str">
            <v>USD</v>
          </cell>
          <cell r="U5115" t="str">
            <v>ASSETS</v>
          </cell>
          <cell r="V5115" t="str">
            <v>CURRENT ASSETS</v>
          </cell>
        </row>
        <row r="5116">
          <cell r="C5116" t="str">
            <v>NB   A40910ZA01USD</v>
          </cell>
          <cell r="D5116" t="str">
            <v>CAFA****</v>
          </cell>
          <cell r="E5116" t="str">
            <v>CON RECEIVABLES</v>
          </cell>
          <cell r="F5116" t="str">
            <v>Balance Sheet</v>
          </cell>
          <cell r="G5116">
            <v>0.01</v>
          </cell>
          <cell r="H5116">
            <v>6976.86</v>
          </cell>
          <cell r="I5116">
            <v>9581.1299999999992</v>
          </cell>
          <cell r="J5116">
            <v>0.01</v>
          </cell>
          <cell r="K5116">
            <v>0.01</v>
          </cell>
          <cell r="L5116">
            <v>0</v>
          </cell>
          <cell r="M5116">
            <v>0</v>
          </cell>
          <cell r="N5116">
            <v>0</v>
          </cell>
          <cell r="O5116">
            <v>0</v>
          </cell>
          <cell r="P5116">
            <v>0</v>
          </cell>
          <cell r="Q5116">
            <v>0</v>
          </cell>
          <cell r="R5116">
            <v>0</v>
          </cell>
          <cell r="S5116">
            <v>16558.019999999997</v>
          </cell>
          <cell r="T5116" t="str">
            <v>USD</v>
          </cell>
          <cell r="U5116" t="str">
            <v>ASSETS</v>
          </cell>
          <cell r="V5116" t="str">
            <v>CURRENT ASSETS</v>
          </cell>
        </row>
        <row r="5117">
          <cell r="C5117" t="str">
            <v>NB   A40960U693USD</v>
          </cell>
          <cell r="D5117" t="str">
            <v>CAFD****</v>
          </cell>
          <cell r="E5117" t="str">
            <v>CON RECEIVABLES</v>
          </cell>
          <cell r="F5117" t="str">
            <v>Balance Sheet</v>
          </cell>
          <cell r="G5117">
            <v>19876796.120000001</v>
          </cell>
          <cell r="H5117">
            <v>13451176.58</v>
          </cell>
          <cell r="I5117">
            <v>13291883.300000001</v>
          </cell>
          <cell r="J5117">
            <v>11748758.16</v>
          </cell>
          <cell r="K5117">
            <v>10287688.17</v>
          </cell>
          <cell r="L5117">
            <v>13831460.449999999</v>
          </cell>
          <cell r="M5117">
            <v>4475529.76</v>
          </cell>
          <cell r="N5117">
            <v>10699463.210000001</v>
          </cell>
          <cell r="O5117">
            <v>13815905.48</v>
          </cell>
          <cell r="P5117">
            <v>13757189.85</v>
          </cell>
          <cell r="Q5117">
            <v>13986278.75</v>
          </cell>
          <cell r="R5117">
            <v>11129968.76</v>
          </cell>
          <cell r="S5117">
            <v>150352098.58999997</v>
          </cell>
          <cell r="T5117" t="str">
            <v>USD</v>
          </cell>
          <cell r="U5117" t="str">
            <v>ASSETS</v>
          </cell>
          <cell r="V5117" t="str">
            <v>CURRENT ASSETS</v>
          </cell>
        </row>
        <row r="5118">
          <cell r="C5118" t="str">
            <v>NB   A40970U693USD</v>
          </cell>
          <cell r="D5118" t="str">
            <v>CAFE****</v>
          </cell>
          <cell r="E5118" t="str">
            <v>CON RECEIVABLES</v>
          </cell>
          <cell r="F5118" t="str">
            <v>Balance Sheet</v>
          </cell>
          <cell r="G5118">
            <v>16441.59</v>
          </cell>
          <cell r="H5118">
            <v>47676.480000000003</v>
          </cell>
          <cell r="I5118">
            <v>72908.240000000005</v>
          </cell>
          <cell r="J5118">
            <v>15461.97</v>
          </cell>
          <cell r="K5118">
            <v>30047.09</v>
          </cell>
          <cell r="L5118">
            <v>42516.39</v>
          </cell>
          <cell r="M5118">
            <v>10749.85</v>
          </cell>
          <cell r="N5118">
            <v>14681.49</v>
          </cell>
          <cell r="O5118">
            <v>22079.8</v>
          </cell>
          <cell r="P5118">
            <v>9229.44</v>
          </cell>
          <cell r="Q5118">
            <v>18457.11</v>
          </cell>
          <cell r="R5118">
            <v>25195.49</v>
          </cell>
          <cell r="S5118">
            <v>325444.94</v>
          </cell>
          <cell r="T5118" t="str">
            <v>USD</v>
          </cell>
          <cell r="U5118" t="str">
            <v>ASSETS</v>
          </cell>
          <cell r="V5118" t="str">
            <v>CURRENT ASSETS</v>
          </cell>
        </row>
        <row r="5119">
          <cell r="C5119" t="str">
            <v>NB   A409902493USD</v>
          </cell>
          <cell r="D5119" t="str">
            <v>CAFM****</v>
          </cell>
          <cell r="E5119" t="str">
            <v>CON RECEIVABLES</v>
          </cell>
          <cell r="F5119" t="str">
            <v>Balance Sheet</v>
          </cell>
          <cell r="G5119">
            <v>0.02</v>
          </cell>
          <cell r="H5119">
            <v>0.02</v>
          </cell>
          <cell r="I5119">
            <v>0.02</v>
          </cell>
          <cell r="J5119">
            <v>0.02</v>
          </cell>
          <cell r="K5119">
            <v>0.02</v>
          </cell>
          <cell r="L5119">
            <v>0</v>
          </cell>
          <cell r="M5119">
            <v>0</v>
          </cell>
          <cell r="N5119">
            <v>0</v>
          </cell>
          <cell r="O5119">
            <v>0</v>
          </cell>
          <cell r="P5119">
            <v>0</v>
          </cell>
          <cell r="Q5119">
            <v>0</v>
          </cell>
          <cell r="R5119">
            <v>0</v>
          </cell>
          <cell r="S5119">
            <v>0.1</v>
          </cell>
          <cell r="T5119" t="str">
            <v>USD</v>
          </cell>
          <cell r="U5119" t="str">
            <v>ASSETS</v>
          </cell>
          <cell r="V5119" t="str">
            <v>CURRENT ASSETS</v>
          </cell>
        </row>
        <row r="5120">
          <cell r="C5120" t="str">
            <v>NB   A409902501USD</v>
          </cell>
          <cell r="D5120" t="str">
            <v>CAFM****</v>
          </cell>
          <cell r="E5120" t="str">
            <v>CON RECEIVABLES</v>
          </cell>
          <cell r="F5120" t="str">
            <v>Balance Sheet</v>
          </cell>
          <cell r="G5120">
            <v>0.01</v>
          </cell>
          <cell r="H5120">
            <v>0.01</v>
          </cell>
          <cell r="I5120">
            <v>0.01</v>
          </cell>
          <cell r="J5120">
            <v>0.01</v>
          </cell>
          <cell r="K5120">
            <v>0.01</v>
          </cell>
          <cell r="L5120">
            <v>0.01</v>
          </cell>
          <cell r="M5120">
            <v>0.01</v>
          </cell>
          <cell r="N5120">
            <v>0</v>
          </cell>
          <cell r="O5120">
            <v>0</v>
          </cell>
          <cell r="P5120">
            <v>0</v>
          </cell>
          <cell r="Q5120">
            <v>0</v>
          </cell>
          <cell r="R5120">
            <v>0</v>
          </cell>
          <cell r="S5120">
            <v>7.0000000000000007E-2</v>
          </cell>
          <cell r="T5120" t="str">
            <v>USD</v>
          </cell>
          <cell r="U5120" t="str">
            <v>ASSETS</v>
          </cell>
          <cell r="V5120" t="str">
            <v>CURRENT ASSETS</v>
          </cell>
        </row>
        <row r="5121">
          <cell r="C5121" t="str">
            <v>NB   A409902801USD</v>
          </cell>
          <cell r="D5121" t="str">
            <v>CAFM****</v>
          </cell>
          <cell r="E5121" t="str">
            <v>CON RECEIVABLES</v>
          </cell>
          <cell r="F5121" t="str">
            <v>Balance Sheet</v>
          </cell>
          <cell r="G5121">
            <v>-0.01</v>
          </cell>
          <cell r="H5121">
            <v>-0.01</v>
          </cell>
          <cell r="I5121">
            <v>-0.01</v>
          </cell>
          <cell r="J5121">
            <v>-0.01</v>
          </cell>
          <cell r="K5121">
            <v>-0.01</v>
          </cell>
          <cell r="L5121">
            <v>-0.01</v>
          </cell>
          <cell r="M5121">
            <v>-0.01</v>
          </cell>
          <cell r="N5121">
            <v>0</v>
          </cell>
          <cell r="O5121">
            <v>0</v>
          </cell>
          <cell r="P5121">
            <v>0</v>
          </cell>
          <cell r="Q5121">
            <v>0</v>
          </cell>
          <cell r="R5121">
            <v>0</v>
          </cell>
          <cell r="S5121">
            <v>-7.0000000000000007E-2</v>
          </cell>
          <cell r="T5121" t="str">
            <v>USD</v>
          </cell>
          <cell r="U5121" t="str">
            <v>ASSETS</v>
          </cell>
          <cell r="V5121" t="str">
            <v>CURRENT ASSETS</v>
          </cell>
        </row>
        <row r="5122">
          <cell r="C5122" t="str">
            <v>NB   A409903401USD</v>
          </cell>
          <cell r="D5122" t="str">
            <v>CAFM****</v>
          </cell>
          <cell r="E5122" t="str">
            <v>CON RECEIVABLES</v>
          </cell>
          <cell r="F5122" t="str">
            <v>Balance Sheet</v>
          </cell>
          <cell r="G5122">
            <v>839.13</v>
          </cell>
          <cell r="H5122">
            <v>891.92</v>
          </cell>
          <cell r="I5122">
            <v>958.14</v>
          </cell>
          <cell r="J5122">
            <v>900.84</v>
          </cell>
          <cell r="K5122">
            <v>966.95</v>
          </cell>
          <cell r="L5122">
            <v>906.82</v>
          </cell>
          <cell r="M5122">
            <v>908.3</v>
          </cell>
          <cell r="N5122">
            <v>918.1</v>
          </cell>
          <cell r="O5122">
            <v>926.86</v>
          </cell>
          <cell r="P5122">
            <v>919.06</v>
          </cell>
          <cell r="Q5122">
            <v>-9211.94</v>
          </cell>
          <cell r="R5122">
            <v>0</v>
          </cell>
          <cell r="S5122">
            <v>-75.819999999999709</v>
          </cell>
          <cell r="T5122" t="str">
            <v>USD</v>
          </cell>
          <cell r="U5122" t="str">
            <v>ASSETS</v>
          </cell>
          <cell r="V5122" t="str">
            <v>CURRENT ASSETS</v>
          </cell>
        </row>
        <row r="5123">
          <cell r="C5123" t="str">
            <v>NB   A409903593USD</v>
          </cell>
          <cell r="D5123" t="str">
            <v>CAFM****</v>
          </cell>
          <cell r="E5123" t="str">
            <v>CON RECEIVABLES</v>
          </cell>
          <cell r="F5123" t="str">
            <v>Balance Sheet</v>
          </cell>
          <cell r="G5123">
            <v>-0.14000000000000001</v>
          </cell>
          <cell r="H5123">
            <v>-0.14000000000000001</v>
          </cell>
          <cell r="I5123">
            <v>5147207.4800000004</v>
          </cell>
          <cell r="J5123">
            <v>4224079.59</v>
          </cell>
          <cell r="K5123">
            <v>4502271.83</v>
          </cell>
          <cell r="L5123">
            <v>4296186.71</v>
          </cell>
          <cell r="M5123">
            <v>4301457.92</v>
          </cell>
          <cell r="N5123">
            <v>4353225.45</v>
          </cell>
          <cell r="O5123">
            <v>4610934.47</v>
          </cell>
          <cell r="P5123">
            <v>4671393.9400000004</v>
          </cell>
          <cell r="Q5123">
            <v>4743446.21</v>
          </cell>
          <cell r="R5123">
            <v>-0.01</v>
          </cell>
          <cell r="S5123">
            <v>40850203.310000002</v>
          </cell>
          <cell r="T5123" t="str">
            <v>USD</v>
          </cell>
          <cell r="U5123" t="str">
            <v>ASSETS</v>
          </cell>
          <cell r="V5123" t="str">
            <v>CURRENT ASSETS</v>
          </cell>
        </row>
        <row r="5124">
          <cell r="C5124" t="str">
            <v>NB   A409903601USD</v>
          </cell>
          <cell r="D5124" t="str">
            <v>CAFM****</v>
          </cell>
          <cell r="E5124" t="str">
            <v>CON RECEIVABLES</v>
          </cell>
          <cell r="F5124" t="str">
            <v>Balance Sheet</v>
          </cell>
          <cell r="G5124">
            <v>9728.68</v>
          </cell>
          <cell r="H5124">
            <v>35978.68</v>
          </cell>
          <cell r="I5124">
            <v>9728.68</v>
          </cell>
          <cell r="J5124">
            <v>9728.68</v>
          </cell>
          <cell r="K5124">
            <v>9728.68</v>
          </cell>
          <cell r="L5124">
            <v>9728.68</v>
          </cell>
          <cell r="M5124">
            <v>9728.68</v>
          </cell>
          <cell r="N5124">
            <v>9728.68</v>
          </cell>
          <cell r="O5124">
            <v>9728.68</v>
          </cell>
          <cell r="P5124">
            <v>9728.68</v>
          </cell>
          <cell r="Q5124">
            <v>-78658.45</v>
          </cell>
          <cell r="R5124">
            <v>0</v>
          </cell>
          <cell r="S5124">
            <v>44878.349999999962</v>
          </cell>
          <cell r="T5124" t="str">
            <v>USD</v>
          </cell>
          <cell r="U5124" t="str">
            <v>ASSETS</v>
          </cell>
          <cell r="V5124" t="str">
            <v>CURRENT ASSETS</v>
          </cell>
        </row>
        <row r="5125">
          <cell r="C5125" t="str">
            <v>NB   A409903693USD</v>
          </cell>
          <cell r="D5125" t="str">
            <v>CAFM****</v>
          </cell>
          <cell r="E5125" t="str">
            <v>CON RECEIVABLES</v>
          </cell>
          <cell r="F5125" t="str">
            <v>Balance Sheet</v>
          </cell>
          <cell r="G5125">
            <v>-0.8</v>
          </cell>
          <cell r="H5125">
            <v>-0.79</v>
          </cell>
          <cell r="I5125">
            <v>736721.87</v>
          </cell>
          <cell r="J5125">
            <v>731558.96</v>
          </cell>
          <cell r="K5125">
            <v>779738.47</v>
          </cell>
          <cell r="L5125">
            <v>586583.82999999996</v>
          </cell>
          <cell r="M5125">
            <v>587303.54</v>
          </cell>
          <cell r="N5125">
            <v>594371.67000000004</v>
          </cell>
          <cell r="O5125">
            <v>827006.37</v>
          </cell>
          <cell r="P5125">
            <v>837850.27</v>
          </cell>
          <cell r="Q5125">
            <v>850773.4</v>
          </cell>
          <cell r="R5125">
            <v>-0.04</v>
          </cell>
          <cell r="S5125">
            <v>6531906.7500000009</v>
          </cell>
          <cell r="T5125" t="str">
            <v>USD</v>
          </cell>
          <cell r="U5125" t="str">
            <v>ASSETS</v>
          </cell>
          <cell r="V5125" t="str">
            <v>CURRENT ASSETS</v>
          </cell>
        </row>
        <row r="5126">
          <cell r="C5126" t="str">
            <v>NB   A409903701USD</v>
          </cell>
          <cell r="D5126" t="str">
            <v>CAFM****</v>
          </cell>
          <cell r="E5126" t="str">
            <v>CON RECEIVABLES</v>
          </cell>
          <cell r="F5126" t="str">
            <v>Balance Sheet</v>
          </cell>
          <cell r="G5126">
            <v>-0.04</v>
          </cell>
          <cell r="H5126">
            <v>-0.04</v>
          </cell>
          <cell r="I5126">
            <v>-0.04</v>
          </cell>
          <cell r="J5126">
            <v>-0.04</v>
          </cell>
          <cell r="K5126">
            <v>-0.04</v>
          </cell>
          <cell r="L5126">
            <v>0</v>
          </cell>
          <cell r="M5126">
            <v>0</v>
          </cell>
          <cell r="N5126">
            <v>0</v>
          </cell>
          <cell r="O5126">
            <v>0</v>
          </cell>
          <cell r="P5126">
            <v>0</v>
          </cell>
          <cell r="Q5126">
            <v>0</v>
          </cell>
          <cell r="R5126">
            <v>0</v>
          </cell>
          <cell r="S5126">
            <v>-0.2</v>
          </cell>
          <cell r="T5126" t="str">
            <v>USD</v>
          </cell>
          <cell r="U5126" t="str">
            <v>ASSETS</v>
          </cell>
          <cell r="V5126" t="str">
            <v>CURRENT ASSETS</v>
          </cell>
        </row>
        <row r="5127">
          <cell r="C5127" t="str">
            <v>NB   A40990AM93USD</v>
          </cell>
          <cell r="D5127" t="str">
            <v>CAFM****</v>
          </cell>
          <cell r="E5127" t="str">
            <v>CON RECEIVABLES</v>
          </cell>
          <cell r="F5127" t="str">
            <v>Balance Sheet</v>
          </cell>
          <cell r="G5127">
            <v>0.25</v>
          </cell>
          <cell r="H5127">
            <v>0.25</v>
          </cell>
          <cell r="I5127">
            <v>1860.82</v>
          </cell>
          <cell r="J5127">
            <v>1847.78</v>
          </cell>
          <cell r="K5127">
            <v>1969.47</v>
          </cell>
          <cell r="L5127">
            <v>351.63</v>
          </cell>
          <cell r="M5127">
            <v>352.06</v>
          </cell>
          <cell r="N5127">
            <v>356.3</v>
          </cell>
          <cell r="O5127">
            <v>0.28999999999999998</v>
          </cell>
          <cell r="P5127">
            <v>0.28999999999999998</v>
          </cell>
          <cell r="Q5127">
            <v>0</v>
          </cell>
          <cell r="R5127">
            <v>0</v>
          </cell>
          <cell r="S5127">
            <v>6739.14</v>
          </cell>
          <cell r="T5127" t="str">
            <v>USD</v>
          </cell>
          <cell r="U5127" t="str">
            <v>ASSETS</v>
          </cell>
          <cell r="V5127" t="str">
            <v>CURRENT ASSETS</v>
          </cell>
        </row>
        <row r="5128">
          <cell r="C5128" t="str">
            <v>NB   A40990AX93USD</v>
          </cell>
          <cell r="D5128" t="str">
            <v>CAFM****</v>
          </cell>
          <cell r="E5128" t="str">
            <v>CON RECEIVABLES</v>
          </cell>
          <cell r="F5128" t="str">
            <v>Balance Sheet</v>
          </cell>
          <cell r="G5128">
            <v>0</v>
          </cell>
          <cell r="H5128">
            <v>0</v>
          </cell>
          <cell r="I5128">
            <v>0</v>
          </cell>
          <cell r="J5128">
            <v>0</v>
          </cell>
          <cell r="K5128">
            <v>0</v>
          </cell>
          <cell r="L5128">
            <v>0</v>
          </cell>
          <cell r="M5128">
            <v>0</v>
          </cell>
          <cell r="N5128">
            <v>0</v>
          </cell>
          <cell r="O5128">
            <v>9374.2099999999991</v>
          </cell>
          <cell r="P5128">
            <v>514.53</v>
          </cell>
          <cell r="Q5128">
            <v>522.47</v>
          </cell>
          <cell r="R5128">
            <v>0</v>
          </cell>
          <cell r="S5128">
            <v>10411.209999999999</v>
          </cell>
          <cell r="T5128" t="str">
            <v>USD</v>
          </cell>
          <cell r="U5128" t="str">
            <v>ASSETS</v>
          </cell>
          <cell r="V5128" t="str">
            <v>CURRENT ASSETS</v>
          </cell>
        </row>
        <row r="5129">
          <cell r="C5129" t="str">
            <v>NB   A40990BS93USD</v>
          </cell>
          <cell r="D5129" t="str">
            <v>CAFM****</v>
          </cell>
          <cell r="E5129" t="str">
            <v>CON RECEIVABLES</v>
          </cell>
          <cell r="F5129" t="str">
            <v>Balance Sheet</v>
          </cell>
          <cell r="G5129">
            <v>0</v>
          </cell>
          <cell r="H5129">
            <v>0</v>
          </cell>
          <cell r="I5129">
            <v>4114.4399999999996</v>
          </cell>
          <cell r="J5129">
            <v>4085.61</v>
          </cell>
          <cell r="K5129">
            <v>4354.68</v>
          </cell>
          <cell r="L5129">
            <v>3398.41</v>
          </cell>
          <cell r="M5129">
            <v>3402.58</v>
          </cell>
          <cell r="N5129">
            <v>3443.53</v>
          </cell>
          <cell r="O5129">
            <v>8678.4699999999993</v>
          </cell>
          <cell r="P5129">
            <v>8792.26</v>
          </cell>
          <cell r="Q5129">
            <v>8927.8700000000008</v>
          </cell>
          <cell r="R5129">
            <v>0</v>
          </cell>
          <cell r="S5129">
            <v>49197.850000000006</v>
          </cell>
          <cell r="T5129" t="str">
            <v>USD</v>
          </cell>
          <cell r="U5129" t="str">
            <v>ASSETS</v>
          </cell>
          <cell r="V5129" t="str">
            <v>CURRENT ASSETS</v>
          </cell>
        </row>
        <row r="5130">
          <cell r="C5130" t="str">
            <v>NB   A40990BU01USD</v>
          </cell>
          <cell r="D5130" t="str">
            <v>CAFM****</v>
          </cell>
          <cell r="E5130" t="str">
            <v>CON RECEIVABLES</v>
          </cell>
          <cell r="F5130" t="str">
            <v>Balance Sheet</v>
          </cell>
          <cell r="G5130">
            <v>29701.56</v>
          </cell>
          <cell r="H5130">
            <v>28296.080000000002</v>
          </cell>
          <cell r="I5130">
            <v>27827.59</v>
          </cell>
          <cell r="J5130">
            <v>27359.1</v>
          </cell>
          <cell r="K5130">
            <v>26890.6</v>
          </cell>
          <cell r="L5130">
            <v>26890.6</v>
          </cell>
          <cell r="M5130">
            <v>26890.5</v>
          </cell>
          <cell r="N5130">
            <v>26422.11</v>
          </cell>
          <cell r="O5130">
            <v>25016.639999999999</v>
          </cell>
          <cell r="P5130">
            <v>25016.639999999999</v>
          </cell>
          <cell r="Q5130">
            <v>25016.639999999999</v>
          </cell>
          <cell r="R5130">
            <v>0</v>
          </cell>
          <cell r="S5130">
            <v>295328.06000000006</v>
          </cell>
          <cell r="T5130" t="str">
            <v>USD</v>
          </cell>
          <cell r="U5130" t="str">
            <v>ASSETS</v>
          </cell>
          <cell r="V5130" t="str">
            <v>CURRENT ASSETS</v>
          </cell>
        </row>
        <row r="5131">
          <cell r="C5131" t="str">
            <v>NB   A40990BU93USD</v>
          </cell>
          <cell r="D5131" t="str">
            <v>CAFM****</v>
          </cell>
          <cell r="E5131" t="str">
            <v>CON RECEIVABLES</v>
          </cell>
          <cell r="F5131" t="str">
            <v>Balance Sheet</v>
          </cell>
          <cell r="G5131">
            <v>0.05</v>
          </cell>
          <cell r="H5131">
            <v>0.05</v>
          </cell>
          <cell r="I5131">
            <v>197277.3</v>
          </cell>
          <cell r="J5131">
            <v>195894.8</v>
          </cell>
          <cell r="K5131">
            <v>208796.17</v>
          </cell>
          <cell r="L5131">
            <v>243455.5</v>
          </cell>
          <cell r="M5131">
            <v>243754.19</v>
          </cell>
          <cell r="N5131">
            <v>246687.73</v>
          </cell>
          <cell r="O5131">
            <v>199439.61</v>
          </cell>
          <cell r="P5131">
            <v>196006.24</v>
          </cell>
          <cell r="Q5131">
            <v>199029.46</v>
          </cell>
          <cell r="R5131">
            <v>0</v>
          </cell>
          <cell r="S5131">
            <v>1930341.0999999999</v>
          </cell>
          <cell r="T5131" t="str">
            <v>USD</v>
          </cell>
          <cell r="U5131" t="str">
            <v>ASSETS</v>
          </cell>
          <cell r="V5131" t="str">
            <v>CURRENT ASSETS</v>
          </cell>
        </row>
        <row r="5132">
          <cell r="C5132" t="str">
            <v>NB   A40990FD93USD</v>
          </cell>
          <cell r="D5132" t="str">
            <v>CAFM****</v>
          </cell>
          <cell r="E5132" t="str">
            <v>CON RECEIVABLES</v>
          </cell>
          <cell r="F5132" t="str">
            <v>Balance Sheet</v>
          </cell>
          <cell r="G5132">
            <v>0</v>
          </cell>
          <cell r="H5132">
            <v>0</v>
          </cell>
          <cell r="I5132">
            <v>0</v>
          </cell>
          <cell r="J5132">
            <v>0</v>
          </cell>
          <cell r="K5132">
            <v>0</v>
          </cell>
          <cell r="L5132">
            <v>0</v>
          </cell>
          <cell r="M5132">
            <v>0</v>
          </cell>
          <cell r="N5132">
            <v>0</v>
          </cell>
          <cell r="O5132">
            <v>21993.34</v>
          </cell>
          <cell r="P5132">
            <v>22281.72</v>
          </cell>
          <cell r="Q5132">
            <v>22625.4</v>
          </cell>
          <cell r="R5132">
            <v>0</v>
          </cell>
          <cell r="S5132">
            <v>66900.459999999992</v>
          </cell>
          <cell r="T5132" t="str">
            <v>USD</v>
          </cell>
          <cell r="U5132" t="str">
            <v>ASSETS</v>
          </cell>
          <cell r="V5132" t="str">
            <v>CURRENT ASSETS</v>
          </cell>
        </row>
        <row r="5133">
          <cell r="C5133" t="str">
            <v>NB   A40990HN93USD</v>
          </cell>
          <cell r="D5133" t="str">
            <v>CAFM****</v>
          </cell>
          <cell r="E5133" t="str">
            <v>CON RECEIVABLES</v>
          </cell>
          <cell r="F5133" t="str">
            <v>Balance Sheet</v>
          </cell>
          <cell r="G5133">
            <v>0.02</v>
          </cell>
          <cell r="H5133">
            <v>0.03</v>
          </cell>
          <cell r="I5133">
            <v>0.03</v>
          </cell>
          <cell r="J5133">
            <v>0.03</v>
          </cell>
          <cell r="K5133">
            <v>0.03</v>
          </cell>
          <cell r="L5133">
            <v>50649.21</v>
          </cell>
          <cell r="M5133">
            <v>50711.35</v>
          </cell>
          <cell r="N5133">
            <v>51321.65</v>
          </cell>
          <cell r="O5133">
            <v>63515.49</v>
          </cell>
          <cell r="P5133">
            <v>64348.32</v>
          </cell>
          <cell r="Q5133">
            <v>65340.84</v>
          </cell>
          <cell r="R5133">
            <v>0</v>
          </cell>
          <cell r="S5133">
            <v>345887</v>
          </cell>
          <cell r="T5133" t="str">
            <v>USD</v>
          </cell>
          <cell r="U5133" t="str">
            <v>ASSETS</v>
          </cell>
          <cell r="V5133" t="str">
            <v>CURRENT ASSETS</v>
          </cell>
        </row>
        <row r="5134">
          <cell r="C5134" t="str">
            <v>NB   A40990J693USD</v>
          </cell>
          <cell r="D5134" t="str">
            <v>CAFM****</v>
          </cell>
          <cell r="E5134" t="str">
            <v>CON RECEIVABLES</v>
          </cell>
          <cell r="F5134" t="str">
            <v>Balance Sheet</v>
          </cell>
          <cell r="G5134">
            <v>0.02</v>
          </cell>
          <cell r="H5134">
            <v>0.02</v>
          </cell>
          <cell r="I5134">
            <v>67054.19</v>
          </cell>
          <cell r="J5134">
            <v>66584.28</v>
          </cell>
          <cell r="K5134">
            <v>70969.429999999993</v>
          </cell>
          <cell r="L5134">
            <v>108108.84</v>
          </cell>
          <cell r="M5134">
            <v>108241.48</v>
          </cell>
          <cell r="N5134">
            <v>109544.15</v>
          </cell>
          <cell r="O5134">
            <v>209079.4</v>
          </cell>
          <cell r="P5134">
            <v>211820.89</v>
          </cell>
          <cell r="Q5134">
            <v>215088.05</v>
          </cell>
          <cell r="R5134">
            <v>0</v>
          </cell>
          <cell r="S5134">
            <v>1166490.75</v>
          </cell>
          <cell r="T5134" t="str">
            <v>USD</v>
          </cell>
          <cell r="U5134" t="str">
            <v>ASSETS</v>
          </cell>
          <cell r="V5134" t="str">
            <v>CURRENT ASSETS</v>
          </cell>
        </row>
        <row r="5135">
          <cell r="C5135" t="str">
            <v>NB   A40990LV01USD</v>
          </cell>
          <cell r="D5135" t="str">
            <v>CAFM****</v>
          </cell>
          <cell r="E5135" t="str">
            <v>CON RECEIVABLES</v>
          </cell>
          <cell r="F5135" t="str">
            <v>Balance Sheet</v>
          </cell>
          <cell r="G5135">
            <v>-0.01</v>
          </cell>
          <cell r="H5135">
            <v>-0.01</v>
          </cell>
          <cell r="I5135">
            <v>-0.01</v>
          </cell>
          <cell r="J5135">
            <v>-0.01</v>
          </cell>
          <cell r="K5135">
            <v>-0.01</v>
          </cell>
          <cell r="L5135">
            <v>0</v>
          </cell>
          <cell r="M5135">
            <v>0</v>
          </cell>
          <cell r="N5135">
            <v>0</v>
          </cell>
          <cell r="O5135">
            <v>0</v>
          </cell>
          <cell r="P5135">
            <v>0</v>
          </cell>
          <cell r="Q5135">
            <v>0</v>
          </cell>
          <cell r="R5135">
            <v>0</v>
          </cell>
          <cell r="S5135">
            <v>-0.05</v>
          </cell>
          <cell r="T5135" t="str">
            <v>USD</v>
          </cell>
          <cell r="U5135" t="str">
            <v>ASSETS</v>
          </cell>
          <cell r="V5135" t="str">
            <v>CURRENT ASSETS</v>
          </cell>
        </row>
        <row r="5136">
          <cell r="C5136" t="str">
            <v>NB   A40990PY93USD</v>
          </cell>
          <cell r="D5136" t="str">
            <v>CAFM****</v>
          </cell>
          <cell r="E5136" t="str">
            <v>CON RECEIVABLES</v>
          </cell>
          <cell r="F5136" t="str">
            <v>Balance Sheet</v>
          </cell>
          <cell r="G5136">
            <v>0</v>
          </cell>
          <cell r="H5136">
            <v>0</v>
          </cell>
          <cell r="I5136">
            <v>0</v>
          </cell>
          <cell r="J5136">
            <v>0</v>
          </cell>
          <cell r="K5136">
            <v>0</v>
          </cell>
          <cell r="L5136">
            <v>0</v>
          </cell>
          <cell r="M5136">
            <v>0</v>
          </cell>
          <cell r="N5136">
            <v>0</v>
          </cell>
          <cell r="O5136">
            <v>17208.3</v>
          </cell>
          <cell r="P5136">
            <v>17433.939999999999</v>
          </cell>
          <cell r="Q5136">
            <v>17702.84</v>
          </cell>
          <cell r="R5136">
            <v>0</v>
          </cell>
          <cell r="S5136">
            <v>52345.08</v>
          </cell>
          <cell r="T5136" t="str">
            <v>USD</v>
          </cell>
          <cell r="U5136" t="str">
            <v>ASSETS</v>
          </cell>
          <cell r="V5136" t="str">
            <v>CURRENT ASSETS</v>
          </cell>
        </row>
        <row r="5137">
          <cell r="C5137" t="str">
            <v>NB   A40990S393USD</v>
          </cell>
          <cell r="D5137" t="str">
            <v>CAFM****</v>
          </cell>
          <cell r="E5137" t="str">
            <v>CON RECEIVABLES</v>
          </cell>
          <cell r="F5137" t="str">
            <v>Balance Sheet</v>
          </cell>
          <cell r="G5137">
            <v>0</v>
          </cell>
          <cell r="H5137">
            <v>0</v>
          </cell>
          <cell r="I5137">
            <v>175591.91</v>
          </cell>
          <cell r="J5137">
            <v>174361.37</v>
          </cell>
          <cell r="K5137">
            <v>185844.59</v>
          </cell>
          <cell r="L5137">
            <v>187447.87</v>
          </cell>
          <cell r="M5137">
            <v>187677.86</v>
          </cell>
          <cell r="N5137">
            <v>189936.54</v>
          </cell>
          <cell r="O5137">
            <v>251874.95</v>
          </cell>
          <cell r="P5137">
            <v>255177.58</v>
          </cell>
          <cell r="Q5137">
            <v>259113.48</v>
          </cell>
          <cell r="R5137">
            <v>0</v>
          </cell>
          <cell r="S5137">
            <v>1867026.15</v>
          </cell>
          <cell r="T5137" t="str">
            <v>USD</v>
          </cell>
          <cell r="U5137" t="str">
            <v>ASSETS</v>
          </cell>
          <cell r="V5137" t="str">
            <v>CURRENT ASSETS</v>
          </cell>
        </row>
        <row r="5138">
          <cell r="C5138" t="str">
            <v>NB   A40990WI93USD</v>
          </cell>
          <cell r="D5138" t="str">
            <v>CAFM****</v>
          </cell>
          <cell r="E5138" t="str">
            <v>CON RECEIVABLES</v>
          </cell>
          <cell r="F5138" t="str">
            <v>Balance Sheet</v>
          </cell>
          <cell r="G5138">
            <v>0.02</v>
          </cell>
          <cell r="H5138">
            <v>0.02</v>
          </cell>
          <cell r="I5138">
            <v>0.02</v>
          </cell>
          <cell r="J5138">
            <v>0.02</v>
          </cell>
          <cell r="K5138">
            <v>0.02</v>
          </cell>
          <cell r="L5138">
            <v>0</v>
          </cell>
          <cell r="M5138">
            <v>0</v>
          </cell>
          <cell r="N5138">
            <v>0</v>
          </cell>
          <cell r="O5138">
            <v>0</v>
          </cell>
          <cell r="P5138">
            <v>0</v>
          </cell>
          <cell r="Q5138">
            <v>0</v>
          </cell>
          <cell r="R5138">
            <v>0</v>
          </cell>
          <cell r="S5138">
            <v>0.1</v>
          </cell>
          <cell r="T5138" t="str">
            <v>USD</v>
          </cell>
          <cell r="U5138" t="str">
            <v>ASSETS</v>
          </cell>
          <cell r="V5138" t="str">
            <v>CURRENT ASSETS</v>
          </cell>
        </row>
        <row r="5139">
          <cell r="C5139" t="str">
            <v>NB   A5192035M9USD</v>
          </cell>
          <cell r="D5139" t="str">
            <v>DBDC****</v>
          </cell>
          <cell r="E5139" t="str">
            <v>LT LIABILITIES</v>
          </cell>
          <cell r="F5139" t="str">
            <v>Balance Sheet</v>
          </cell>
          <cell r="G5139">
            <v>116620.53</v>
          </cell>
          <cell r="H5139">
            <v>114654.39999999999</v>
          </cell>
          <cell r="I5139">
            <v>121091.57</v>
          </cell>
          <cell r="J5139">
            <v>120242.97</v>
          </cell>
          <cell r="K5139">
            <v>128162.01</v>
          </cell>
          <cell r="L5139">
            <v>128107.5</v>
          </cell>
          <cell r="M5139">
            <v>128264.68</v>
          </cell>
          <cell r="N5139">
            <v>129808.33</v>
          </cell>
          <cell r="O5139">
            <v>132623.97</v>
          </cell>
          <cell r="P5139">
            <v>134362.96</v>
          </cell>
          <cell r="Q5139">
            <v>136435.39000000001</v>
          </cell>
          <cell r="R5139">
            <v>130785.03</v>
          </cell>
          <cell r="S5139">
            <v>1521159.34</v>
          </cell>
          <cell r="T5139" t="str">
            <v>USD</v>
          </cell>
          <cell r="U5139" t="str">
            <v>LIABILITIES</v>
          </cell>
          <cell r="V5139" t="str">
            <v>OTHER LIAB</v>
          </cell>
        </row>
        <row r="5140">
          <cell r="C5140" t="str">
            <v>NB   A5192035U6USD</v>
          </cell>
          <cell r="D5140" t="str">
            <v>DBDC****</v>
          </cell>
          <cell r="E5140" t="str">
            <v>LT LIABILITIES</v>
          </cell>
          <cell r="F5140" t="str">
            <v>Balance Sheet</v>
          </cell>
          <cell r="G5140">
            <v>479049.92</v>
          </cell>
          <cell r="H5140">
            <v>470973.51</v>
          </cell>
          <cell r="I5140">
            <v>497415.92</v>
          </cell>
          <cell r="J5140">
            <v>493930.07</v>
          </cell>
          <cell r="K5140">
            <v>526459.65</v>
          </cell>
          <cell r="L5140">
            <v>526235.72</v>
          </cell>
          <cell r="M5140">
            <v>526881.39</v>
          </cell>
          <cell r="N5140">
            <v>533222.34</v>
          </cell>
          <cell r="O5140">
            <v>544788.32999999996</v>
          </cell>
          <cell r="P5140">
            <v>551931.69999999995</v>
          </cell>
          <cell r="Q5140">
            <v>560444.78</v>
          </cell>
          <cell r="R5140">
            <v>537234.43000000005</v>
          </cell>
          <cell r="S5140">
            <v>6248567.7599999998</v>
          </cell>
          <cell r="T5140" t="str">
            <v>USD</v>
          </cell>
          <cell r="U5140" t="str">
            <v>LIABILITIES</v>
          </cell>
          <cell r="V5140" t="str">
            <v>OTHER LIAB</v>
          </cell>
        </row>
        <row r="5141">
          <cell r="C5141" t="str">
            <v>NB   A5194100USD</v>
          </cell>
          <cell r="D5141" t="str">
            <v>CBGG****</v>
          </cell>
          <cell r="E5141" t="str">
            <v>REF INC TAX</v>
          </cell>
          <cell r="F5141" t="str">
            <v>Balance Sheet</v>
          </cell>
          <cell r="G5141">
            <v>7261500.5700000003</v>
          </cell>
          <cell r="H5141">
            <v>7261500.5700000003</v>
          </cell>
          <cell r="I5141">
            <v>7229889.5700000003</v>
          </cell>
          <cell r="J5141">
            <v>7229889.5700000003</v>
          </cell>
          <cell r="K5141">
            <v>7229889.5700000003</v>
          </cell>
          <cell r="L5141">
            <v>6998417.5700000003</v>
          </cell>
          <cell r="M5141">
            <v>6998417.5700000003</v>
          </cell>
          <cell r="N5141">
            <v>6998417.5700000003</v>
          </cell>
          <cell r="O5141">
            <v>6966806.5700000003</v>
          </cell>
          <cell r="P5141">
            <v>6966806.5700000003</v>
          </cell>
          <cell r="Q5141">
            <v>6966806.5700000003</v>
          </cell>
          <cell r="R5141">
            <v>6745645.5700000003</v>
          </cell>
          <cell r="S5141">
            <v>84853987.840000004</v>
          </cell>
          <cell r="T5141" t="str">
            <v>USD</v>
          </cell>
          <cell r="U5141" t="str">
            <v>ASSETS</v>
          </cell>
          <cell r="V5141" t="str">
            <v>OTHER ASSETS</v>
          </cell>
        </row>
        <row r="5142">
          <cell r="C5142" t="str">
            <v>NB   A51970NB01USD</v>
          </cell>
          <cell r="D5142" t="str">
            <v>CAGBB***</v>
          </cell>
          <cell r="E5142" t="str">
            <v>OTHER</v>
          </cell>
          <cell r="F5142" t="str">
            <v>Balance Sheet</v>
          </cell>
          <cell r="G5142">
            <v>240209.22</v>
          </cell>
          <cell r="H5142">
            <v>218377.48</v>
          </cell>
          <cell r="I5142">
            <v>196545.74</v>
          </cell>
          <cell r="J5142">
            <v>174714</v>
          </cell>
          <cell r="K5142">
            <v>152882.26</v>
          </cell>
          <cell r="L5142">
            <v>131050.52</v>
          </cell>
          <cell r="M5142">
            <v>109218.78</v>
          </cell>
          <cell r="N5142">
            <v>87387.04</v>
          </cell>
          <cell r="O5142">
            <v>65555.3</v>
          </cell>
          <cell r="P5142">
            <v>43723.56</v>
          </cell>
          <cell r="Q5142">
            <v>21891.82</v>
          </cell>
          <cell r="R5142">
            <v>206995.25</v>
          </cell>
          <cell r="S5142">
            <v>1648550.9700000002</v>
          </cell>
          <cell r="T5142" t="str">
            <v>USD</v>
          </cell>
          <cell r="U5142" t="str">
            <v>ASSETS</v>
          </cell>
          <cell r="V5142" t="str">
            <v>CURRENT ASSETS</v>
          </cell>
        </row>
        <row r="5143">
          <cell r="C5143" t="str">
            <v>NB   A5199001USD</v>
          </cell>
          <cell r="D5143" t="str">
            <v>CAGBB***</v>
          </cell>
          <cell r="E5143" t="str">
            <v>OTHER</v>
          </cell>
          <cell r="F5143" t="str">
            <v>Balance Sheet</v>
          </cell>
          <cell r="G5143">
            <v>154999.66</v>
          </cell>
          <cell r="H5143">
            <v>76767.89</v>
          </cell>
          <cell r="I5143">
            <v>1213.81</v>
          </cell>
          <cell r="J5143">
            <v>803.68</v>
          </cell>
          <cell r="K5143">
            <v>85815.71</v>
          </cell>
          <cell r="L5143">
            <v>0</v>
          </cell>
          <cell r="M5143">
            <v>175732.33</v>
          </cell>
          <cell r="N5143">
            <v>143306.53</v>
          </cell>
          <cell r="O5143">
            <v>30840.25</v>
          </cell>
          <cell r="P5143">
            <v>182710.03</v>
          </cell>
          <cell r="Q5143">
            <v>149223.54999999999</v>
          </cell>
          <cell r="R5143">
            <v>48464.1</v>
          </cell>
          <cell r="S5143">
            <v>1049877.54</v>
          </cell>
          <cell r="T5143" t="str">
            <v>USD</v>
          </cell>
          <cell r="U5143" t="str">
            <v>ASSETS</v>
          </cell>
          <cell r="V5143" t="str">
            <v>CURRENT ASSETS</v>
          </cell>
        </row>
        <row r="5144">
          <cell r="C5144" t="str">
            <v>NB   A68030YD03USD</v>
          </cell>
          <cell r="D5144" t="str">
            <v>CBFA****</v>
          </cell>
          <cell r="E5144" t="str">
            <v>INVESTMENTS</v>
          </cell>
          <cell r="F5144" t="str">
            <v>Balance Sheet</v>
          </cell>
          <cell r="G5144">
            <v>3146.58</v>
          </cell>
          <cell r="H5144">
            <v>3146.58</v>
          </cell>
          <cell r="I5144">
            <v>3146.58</v>
          </cell>
          <cell r="J5144">
            <v>3146.58</v>
          </cell>
          <cell r="K5144">
            <v>3146.58</v>
          </cell>
          <cell r="L5144">
            <v>3146.58</v>
          </cell>
          <cell r="M5144">
            <v>3146.58</v>
          </cell>
          <cell r="N5144">
            <v>3146.58</v>
          </cell>
          <cell r="O5144">
            <v>3146.58</v>
          </cell>
          <cell r="P5144">
            <v>3146.58</v>
          </cell>
          <cell r="Q5144">
            <v>3146.58</v>
          </cell>
          <cell r="R5144">
            <v>3146.58</v>
          </cell>
          <cell r="S5144">
            <v>37758.960000000006</v>
          </cell>
          <cell r="T5144" t="str">
            <v>USD</v>
          </cell>
          <cell r="U5144" t="str">
            <v>ASSETS</v>
          </cell>
          <cell r="V5144" t="str">
            <v>OTHER ASSETS</v>
          </cell>
        </row>
        <row r="5145">
          <cell r="C5145" t="str">
            <v>NB   E02900NBUSD</v>
          </cell>
          <cell r="D5145" t="str">
            <v>CBAAD***</v>
          </cell>
          <cell r="E5145" t="str">
            <v>LAND&amp;ME</v>
          </cell>
          <cell r="F5145" t="str">
            <v>Balance Sheet</v>
          </cell>
          <cell r="G5145">
            <v>1251124</v>
          </cell>
          <cell r="H5145">
            <v>1251124</v>
          </cell>
          <cell r="I5145">
            <v>1251124</v>
          </cell>
          <cell r="J5145">
            <v>1251124</v>
          </cell>
          <cell r="K5145">
            <v>1251124</v>
          </cell>
          <cell r="L5145">
            <v>1251124</v>
          </cell>
          <cell r="M5145">
            <v>1251124</v>
          </cell>
          <cell r="N5145">
            <v>1265208.48</v>
          </cell>
          <cell r="O5145">
            <v>1351065.28</v>
          </cell>
          <cell r="P5145">
            <v>1507526.79</v>
          </cell>
          <cell r="Q5145">
            <v>2199257.65</v>
          </cell>
          <cell r="R5145">
            <v>1251124.6499999999</v>
          </cell>
          <cell r="S5145">
            <v>16332050.850000001</v>
          </cell>
          <cell r="T5145" t="str">
            <v>USD</v>
          </cell>
          <cell r="U5145" t="str">
            <v>ASSETS</v>
          </cell>
          <cell r="V5145" t="str">
            <v>OTHER ASSETS</v>
          </cell>
        </row>
        <row r="5146">
          <cell r="C5146" t="str">
            <v>NB   F2200004RRUSD</v>
          </cell>
          <cell r="D5146" t="str">
            <v>CBAAA***</v>
          </cell>
          <cell r="E5146" t="str">
            <v>LAND&amp;ME</v>
          </cell>
          <cell r="F5146" t="str">
            <v>Balance Sheet</v>
          </cell>
          <cell r="G5146">
            <v>1565625.95</v>
          </cell>
          <cell r="H5146">
            <v>1565625.95</v>
          </cell>
          <cell r="I5146">
            <v>1565625.95</v>
          </cell>
          <cell r="J5146">
            <v>1565625.95</v>
          </cell>
          <cell r="K5146">
            <v>1565625.95</v>
          </cell>
          <cell r="L5146">
            <v>1565625.95</v>
          </cell>
          <cell r="M5146">
            <v>1565625.95</v>
          </cell>
          <cell r="N5146">
            <v>1565625.95</v>
          </cell>
          <cell r="O5146">
            <v>1565625.95</v>
          </cell>
          <cell r="P5146">
            <v>1565625.95</v>
          </cell>
          <cell r="Q5146">
            <v>1565625.95</v>
          </cell>
          <cell r="R5146">
            <v>1565625.95</v>
          </cell>
          <cell r="S5146">
            <v>18787511.399999995</v>
          </cell>
          <cell r="T5146" t="str">
            <v>USD</v>
          </cell>
          <cell r="U5146" t="str">
            <v>ASSETS</v>
          </cell>
          <cell r="V5146" t="str">
            <v>OTHER ASSETS</v>
          </cell>
        </row>
        <row r="5147">
          <cell r="C5147" t="str">
            <v>NB   F220021037USD</v>
          </cell>
          <cell r="D5147" t="str">
            <v>CBAAB***</v>
          </cell>
          <cell r="E5147" t="str">
            <v>LAND&amp;ME</v>
          </cell>
          <cell r="F5147" t="str">
            <v>Balance Sheet</v>
          </cell>
          <cell r="G5147">
            <v>653972.79</v>
          </cell>
          <cell r="H5147">
            <v>653972.79</v>
          </cell>
          <cell r="I5147">
            <v>653972.79</v>
          </cell>
          <cell r="J5147">
            <v>653972.79</v>
          </cell>
          <cell r="K5147">
            <v>653972.79</v>
          </cell>
          <cell r="L5147">
            <v>653972.79</v>
          </cell>
          <cell r="M5147">
            <v>653972.79</v>
          </cell>
          <cell r="N5147">
            <v>653972.79</v>
          </cell>
          <cell r="O5147">
            <v>653972.79</v>
          </cell>
          <cell r="P5147">
            <v>653972.79</v>
          </cell>
          <cell r="Q5147">
            <v>653972.79</v>
          </cell>
          <cell r="R5147">
            <v>653972.79</v>
          </cell>
          <cell r="S5147">
            <v>7847673.4800000004</v>
          </cell>
          <cell r="T5147" t="str">
            <v>USD</v>
          </cell>
          <cell r="U5147" t="str">
            <v>ASSETS</v>
          </cell>
          <cell r="V5147" t="str">
            <v>OTHER ASSETS</v>
          </cell>
        </row>
        <row r="5148">
          <cell r="C5148" t="str">
            <v>NB   F220021040USD</v>
          </cell>
          <cell r="D5148" t="str">
            <v>CBAAB***</v>
          </cell>
          <cell r="E5148" t="str">
            <v>LAND&amp;ME</v>
          </cell>
          <cell r="F5148" t="str">
            <v>Balance Sheet</v>
          </cell>
          <cell r="G5148">
            <v>19438501.649999999</v>
          </cell>
          <cell r="H5148">
            <v>19438501.649999999</v>
          </cell>
          <cell r="I5148">
            <v>19438501.649999999</v>
          </cell>
          <cell r="J5148">
            <v>19438501.649999999</v>
          </cell>
          <cell r="K5148">
            <v>19438501.649999999</v>
          </cell>
          <cell r="L5148">
            <v>19438501.649999999</v>
          </cell>
          <cell r="M5148">
            <v>19438501.649999999</v>
          </cell>
          <cell r="N5148">
            <v>19438501.649999999</v>
          </cell>
          <cell r="O5148">
            <v>19438501.649999999</v>
          </cell>
          <cell r="P5148">
            <v>19438501.649999999</v>
          </cell>
          <cell r="Q5148">
            <v>19438501.649999999</v>
          </cell>
          <cell r="R5148">
            <v>20393348.449999999</v>
          </cell>
          <cell r="S5148">
            <v>234216866.60000002</v>
          </cell>
          <cell r="T5148" t="str">
            <v>USD</v>
          </cell>
          <cell r="U5148" t="str">
            <v>ASSETS</v>
          </cell>
          <cell r="V5148" t="str">
            <v>OTHER ASSETS</v>
          </cell>
        </row>
        <row r="5149">
          <cell r="C5149" t="str">
            <v>NB   F2200210M9USD</v>
          </cell>
          <cell r="D5149" t="str">
            <v>CBAAB***</v>
          </cell>
          <cell r="E5149" t="str">
            <v>LAND&amp;ME</v>
          </cell>
          <cell r="F5149" t="str">
            <v>Balance Sheet</v>
          </cell>
          <cell r="G5149">
            <v>290056.87</v>
          </cell>
          <cell r="H5149">
            <v>290056.87</v>
          </cell>
          <cell r="I5149">
            <v>290056.87</v>
          </cell>
          <cell r="J5149">
            <v>290056.87</v>
          </cell>
          <cell r="K5149">
            <v>290056.87</v>
          </cell>
          <cell r="L5149">
            <v>290056.87</v>
          </cell>
          <cell r="M5149">
            <v>290056.87</v>
          </cell>
          <cell r="N5149">
            <v>290056.87</v>
          </cell>
          <cell r="O5149">
            <v>290056.87</v>
          </cell>
          <cell r="P5149">
            <v>290056.87</v>
          </cell>
          <cell r="Q5149">
            <v>290056.87</v>
          </cell>
          <cell r="R5149">
            <v>290056.87</v>
          </cell>
          <cell r="S5149">
            <v>3480682.4400000009</v>
          </cell>
          <cell r="T5149" t="str">
            <v>USD</v>
          </cell>
          <cell r="U5149" t="str">
            <v>ASSETS</v>
          </cell>
          <cell r="V5149" t="str">
            <v>OTHER ASSETS</v>
          </cell>
        </row>
        <row r="5150">
          <cell r="C5150" t="str">
            <v>NB   F220021140USD</v>
          </cell>
          <cell r="D5150" t="str">
            <v>CBAAB***</v>
          </cell>
          <cell r="E5150" t="str">
            <v>LAND&amp;ME</v>
          </cell>
          <cell r="F5150" t="str">
            <v>Balance Sheet</v>
          </cell>
          <cell r="G5150">
            <v>2081444.89</v>
          </cell>
          <cell r="H5150">
            <v>2081444.89</v>
          </cell>
          <cell r="I5150">
            <v>2081444.89</v>
          </cell>
          <cell r="J5150">
            <v>2081444.89</v>
          </cell>
          <cell r="K5150">
            <v>2081444.89</v>
          </cell>
          <cell r="L5150">
            <v>2081444.89</v>
          </cell>
          <cell r="M5150">
            <v>2081444.89</v>
          </cell>
          <cell r="N5150">
            <v>2081444.89</v>
          </cell>
          <cell r="O5150">
            <v>2081444.89</v>
          </cell>
          <cell r="P5150">
            <v>2081444.89</v>
          </cell>
          <cell r="Q5150">
            <v>2081444.89</v>
          </cell>
          <cell r="R5150">
            <v>2081444.89</v>
          </cell>
          <cell r="S5150">
            <v>24977338.680000003</v>
          </cell>
          <cell r="T5150" t="str">
            <v>USD</v>
          </cell>
          <cell r="U5150" t="str">
            <v>ASSETS</v>
          </cell>
          <cell r="V5150" t="str">
            <v>OTHER ASSETS</v>
          </cell>
        </row>
        <row r="5151">
          <cell r="C5151" t="str">
            <v>NB   F220021437USD</v>
          </cell>
          <cell r="D5151" t="str">
            <v>CBAAB***</v>
          </cell>
          <cell r="E5151" t="str">
            <v>LAND&amp;ME</v>
          </cell>
          <cell r="F5151" t="str">
            <v>Balance Sheet</v>
          </cell>
          <cell r="G5151">
            <v>203757.12</v>
          </cell>
          <cell r="H5151">
            <v>203757.12</v>
          </cell>
          <cell r="I5151">
            <v>203757.12</v>
          </cell>
          <cell r="J5151">
            <v>203757.12</v>
          </cell>
          <cell r="K5151">
            <v>203757.12</v>
          </cell>
          <cell r="L5151">
            <v>203757.12</v>
          </cell>
          <cell r="M5151">
            <v>203757.12</v>
          </cell>
          <cell r="N5151">
            <v>203757.12</v>
          </cell>
          <cell r="O5151">
            <v>203757.12</v>
          </cell>
          <cell r="P5151">
            <v>203757.12</v>
          </cell>
          <cell r="Q5151">
            <v>203757.12</v>
          </cell>
          <cell r="R5151">
            <v>203757.12</v>
          </cell>
          <cell r="S5151">
            <v>2445085.4400000004</v>
          </cell>
          <cell r="T5151" t="str">
            <v>USD</v>
          </cell>
          <cell r="U5151" t="str">
            <v>ASSETS</v>
          </cell>
          <cell r="V5151" t="str">
            <v>OTHER ASSETS</v>
          </cell>
        </row>
        <row r="5152">
          <cell r="C5152" t="str">
            <v>NB   F220021440USD</v>
          </cell>
          <cell r="D5152" t="str">
            <v>CBAAB***</v>
          </cell>
          <cell r="E5152" t="str">
            <v>LAND&amp;ME</v>
          </cell>
          <cell r="F5152" t="str">
            <v>Balance Sheet</v>
          </cell>
          <cell r="G5152">
            <v>1173873.3700000001</v>
          </cell>
          <cell r="H5152">
            <v>1173873.3700000001</v>
          </cell>
          <cell r="I5152">
            <v>1173873.3700000001</v>
          </cell>
          <cell r="J5152">
            <v>1173873.3700000001</v>
          </cell>
          <cell r="K5152">
            <v>1173873.3700000001</v>
          </cell>
          <cell r="L5152">
            <v>1173873.3700000001</v>
          </cell>
          <cell r="M5152">
            <v>1173873.3700000001</v>
          </cell>
          <cell r="N5152">
            <v>1173873.3700000001</v>
          </cell>
          <cell r="O5152">
            <v>1173873.3700000001</v>
          </cell>
          <cell r="P5152">
            <v>1173873.3700000001</v>
          </cell>
          <cell r="Q5152">
            <v>1173873.3700000001</v>
          </cell>
          <cell r="R5152">
            <v>1173873.3700000001</v>
          </cell>
          <cell r="S5152">
            <v>14086480.440000005</v>
          </cell>
          <cell r="T5152" t="str">
            <v>USD</v>
          </cell>
          <cell r="U5152" t="str">
            <v>ASSETS</v>
          </cell>
          <cell r="V5152" t="str">
            <v>OTHER ASSETS</v>
          </cell>
        </row>
        <row r="5153">
          <cell r="C5153" t="str">
            <v>NB   F220021540USD</v>
          </cell>
          <cell r="D5153" t="str">
            <v>CBAAB***</v>
          </cell>
          <cell r="E5153" t="str">
            <v>LAND&amp;ME</v>
          </cell>
          <cell r="F5153" t="str">
            <v>Balance Sheet</v>
          </cell>
          <cell r="G5153">
            <v>1353281.43</v>
          </cell>
          <cell r="H5153">
            <v>1353281.43</v>
          </cell>
          <cell r="I5153">
            <v>1353281.43</v>
          </cell>
          <cell r="J5153">
            <v>1353281.43</v>
          </cell>
          <cell r="K5153">
            <v>1353281.43</v>
          </cell>
          <cell r="L5153">
            <v>1353281.43</v>
          </cell>
          <cell r="M5153">
            <v>1353281.43</v>
          </cell>
          <cell r="N5153">
            <v>1353281.43</v>
          </cell>
          <cell r="O5153">
            <v>1353281.43</v>
          </cell>
          <cell r="P5153">
            <v>1353281.43</v>
          </cell>
          <cell r="Q5153">
            <v>1353281.43</v>
          </cell>
          <cell r="R5153">
            <v>1353281.43</v>
          </cell>
          <cell r="S5153">
            <v>16239377.159999998</v>
          </cell>
          <cell r="T5153" t="str">
            <v>USD</v>
          </cell>
          <cell r="U5153" t="str">
            <v>ASSETS</v>
          </cell>
          <cell r="V5153" t="str">
            <v>OTHER ASSETS</v>
          </cell>
        </row>
        <row r="5154">
          <cell r="C5154" t="str">
            <v>NB   F220021640USD</v>
          </cell>
          <cell r="D5154" t="str">
            <v>CBAAB***</v>
          </cell>
          <cell r="E5154" t="str">
            <v>LAND&amp;ME</v>
          </cell>
          <cell r="F5154" t="str">
            <v>Balance Sheet</v>
          </cell>
          <cell r="G5154">
            <v>763451.09</v>
          </cell>
          <cell r="H5154">
            <v>763451.09</v>
          </cell>
          <cell r="I5154">
            <v>763451.09</v>
          </cell>
          <cell r="J5154">
            <v>763451.09</v>
          </cell>
          <cell r="K5154">
            <v>763451.09</v>
          </cell>
          <cell r="L5154">
            <v>763451.09</v>
          </cell>
          <cell r="M5154">
            <v>763451.09</v>
          </cell>
          <cell r="N5154">
            <v>763451.09</v>
          </cell>
          <cell r="O5154">
            <v>763451.09</v>
          </cell>
          <cell r="P5154">
            <v>763451.09</v>
          </cell>
          <cell r="Q5154">
            <v>763451.09</v>
          </cell>
          <cell r="R5154">
            <v>763451.09</v>
          </cell>
          <cell r="S5154">
            <v>9161413.0800000001</v>
          </cell>
          <cell r="T5154" t="str">
            <v>USD</v>
          </cell>
          <cell r="U5154" t="str">
            <v>ASSETS</v>
          </cell>
          <cell r="V5154" t="str">
            <v>OTHER ASSETS</v>
          </cell>
        </row>
        <row r="5155">
          <cell r="C5155" t="str">
            <v>NB   F2200222USD</v>
          </cell>
          <cell r="D5155" t="str">
            <v>CBAAA***</v>
          </cell>
          <cell r="E5155" t="str">
            <v>LAND&amp;ME</v>
          </cell>
          <cell r="F5155" t="str">
            <v>Balance Sheet</v>
          </cell>
          <cell r="G5155">
            <v>6607336.46</v>
          </cell>
          <cell r="H5155">
            <v>6607336.46</v>
          </cell>
          <cell r="I5155">
            <v>6607336.46</v>
          </cell>
          <cell r="J5155">
            <v>6607336.46</v>
          </cell>
          <cell r="K5155">
            <v>6607336.46</v>
          </cell>
          <cell r="L5155">
            <v>6607336.46</v>
          </cell>
          <cell r="M5155">
            <v>6607336.46</v>
          </cell>
          <cell r="N5155">
            <v>6607336.46</v>
          </cell>
          <cell r="O5155">
            <v>6628559.6399999997</v>
          </cell>
          <cell r="P5155">
            <v>6719214.2400000002</v>
          </cell>
          <cell r="Q5155">
            <v>6719214.2400000002</v>
          </cell>
          <cell r="R5155">
            <v>7805682.7000000002</v>
          </cell>
          <cell r="S5155">
            <v>80731362.5</v>
          </cell>
          <cell r="T5155" t="str">
            <v>USD</v>
          </cell>
          <cell r="U5155" t="str">
            <v>ASSETS</v>
          </cell>
          <cell r="V5155" t="str">
            <v>OTHER ASSETS</v>
          </cell>
        </row>
        <row r="5156">
          <cell r="C5156" t="str">
            <v>NB   F2200223USD</v>
          </cell>
          <cell r="D5156" t="str">
            <v>CBAAA***</v>
          </cell>
          <cell r="E5156" t="str">
            <v>LAND&amp;ME</v>
          </cell>
          <cell r="F5156" t="str">
            <v>Balance Sheet</v>
          </cell>
          <cell r="G5156">
            <v>14599.62</v>
          </cell>
          <cell r="H5156">
            <v>14599.62</v>
          </cell>
          <cell r="I5156">
            <v>14599.62</v>
          </cell>
          <cell r="J5156">
            <v>14599.62</v>
          </cell>
          <cell r="K5156">
            <v>14599.62</v>
          </cell>
          <cell r="L5156">
            <v>14599.62</v>
          </cell>
          <cell r="M5156">
            <v>14599.62</v>
          </cell>
          <cell r="N5156">
            <v>14599.62</v>
          </cell>
          <cell r="O5156">
            <v>14599.62</v>
          </cell>
          <cell r="P5156">
            <v>14599.62</v>
          </cell>
          <cell r="Q5156">
            <v>14599.62</v>
          </cell>
          <cell r="R5156">
            <v>14599.62</v>
          </cell>
          <cell r="S5156">
            <v>175195.43999999997</v>
          </cell>
          <cell r="T5156" t="str">
            <v>USD</v>
          </cell>
          <cell r="U5156" t="str">
            <v>ASSETS</v>
          </cell>
          <cell r="V5156" t="str">
            <v>OTHER ASSETS</v>
          </cell>
        </row>
        <row r="5157">
          <cell r="C5157" t="str">
            <v>NB   F2200227USD</v>
          </cell>
          <cell r="D5157" t="str">
            <v>CBAAA***</v>
          </cell>
          <cell r="E5157" t="str">
            <v>LAND&amp;ME</v>
          </cell>
          <cell r="F5157" t="str">
            <v>Balance Sheet</v>
          </cell>
          <cell r="G5157">
            <v>15928.52</v>
          </cell>
          <cell r="H5157">
            <v>15928.52</v>
          </cell>
          <cell r="I5157">
            <v>15928.52</v>
          </cell>
          <cell r="J5157">
            <v>15928.52</v>
          </cell>
          <cell r="K5157">
            <v>15928.52</v>
          </cell>
          <cell r="L5157">
            <v>15928.52</v>
          </cell>
          <cell r="M5157">
            <v>15928.52</v>
          </cell>
          <cell r="N5157">
            <v>15928.52</v>
          </cell>
          <cell r="O5157">
            <v>15928.52</v>
          </cell>
          <cell r="P5157">
            <v>15928.52</v>
          </cell>
          <cell r="Q5157">
            <v>15928.52</v>
          </cell>
          <cell r="R5157">
            <v>15928.52</v>
          </cell>
          <cell r="S5157">
            <v>191142.24</v>
          </cell>
          <cell r="T5157" t="str">
            <v>USD</v>
          </cell>
          <cell r="U5157" t="str">
            <v>ASSETS</v>
          </cell>
          <cell r="V5157" t="str">
            <v>OTHER ASSETS</v>
          </cell>
        </row>
        <row r="5158">
          <cell r="C5158" t="str">
            <v>NB   F2200228USD</v>
          </cell>
          <cell r="D5158" t="str">
            <v>CBAAA***</v>
          </cell>
          <cell r="E5158" t="str">
            <v>LAND&amp;ME</v>
          </cell>
          <cell r="F5158" t="str">
            <v>Balance Sheet</v>
          </cell>
          <cell r="G5158">
            <v>14180.3</v>
          </cell>
          <cell r="H5158">
            <v>14180.3</v>
          </cell>
          <cell r="I5158">
            <v>14180.3</v>
          </cell>
          <cell r="J5158">
            <v>14180.3</v>
          </cell>
          <cell r="K5158">
            <v>14180.3</v>
          </cell>
          <cell r="L5158">
            <v>14180.3</v>
          </cell>
          <cell r="M5158">
            <v>14180.3</v>
          </cell>
          <cell r="N5158">
            <v>14180.3</v>
          </cell>
          <cell r="O5158">
            <v>14180.3</v>
          </cell>
          <cell r="P5158">
            <v>14180.3</v>
          </cell>
          <cell r="Q5158">
            <v>14180.3</v>
          </cell>
          <cell r="R5158">
            <v>14180.3</v>
          </cell>
          <cell r="S5158">
            <v>170163.59999999998</v>
          </cell>
          <cell r="T5158" t="str">
            <v>USD</v>
          </cell>
          <cell r="U5158" t="str">
            <v>ASSETS</v>
          </cell>
          <cell r="V5158" t="str">
            <v>OTHER ASSETS</v>
          </cell>
        </row>
        <row r="5159">
          <cell r="C5159" t="str">
            <v>NB   F2200232USD</v>
          </cell>
          <cell r="D5159" t="str">
            <v>CBAAA***</v>
          </cell>
          <cell r="E5159" t="str">
            <v>LAND&amp;ME</v>
          </cell>
          <cell r="F5159" t="str">
            <v>Balance Sheet</v>
          </cell>
          <cell r="G5159">
            <v>3708165.92</v>
          </cell>
          <cell r="H5159">
            <v>3708165.92</v>
          </cell>
          <cell r="I5159">
            <v>3708165.92</v>
          </cell>
          <cell r="J5159">
            <v>3708165.92</v>
          </cell>
          <cell r="K5159">
            <v>3708165.92</v>
          </cell>
          <cell r="L5159">
            <v>3708165.92</v>
          </cell>
          <cell r="M5159">
            <v>3708165.92</v>
          </cell>
          <cell r="N5159">
            <v>3708165.92</v>
          </cell>
          <cell r="O5159">
            <v>3708575.74</v>
          </cell>
          <cell r="P5159">
            <v>3708575.74</v>
          </cell>
          <cell r="Q5159">
            <v>3708575.74</v>
          </cell>
          <cell r="R5159">
            <v>3849112.38</v>
          </cell>
          <cell r="S5159">
            <v>44640166.960000016</v>
          </cell>
          <cell r="T5159" t="str">
            <v>USD</v>
          </cell>
          <cell r="U5159" t="str">
            <v>ASSETS</v>
          </cell>
          <cell r="V5159" t="str">
            <v>OTHER ASSETS</v>
          </cell>
        </row>
        <row r="5160">
          <cell r="C5160" t="str">
            <v>NB   F2200250USD</v>
          </cell>
          <cell r="D5160" t="str">
            <v>CBAAA***</v>
          </cell>
          <cell r="E5160" t="str">
            <v>LAND&amp;ME</v>
          </cell>
          <cell r="F5160" t="str">
            <v>Balance Sheet</v>
          </cell>
          <cell r="G5160">
            <v>1591291.59</v>
          </cell>
          <cell r="H5160">
            <v>1591291.59</v>
          </cell>
          <cell r="I5160">
            <v>1591291.59</v>
          </cell>
          <cell r="J5160">
            <v>1591291.59</v>
          </cell>
          <cell r="K5160">
            <v>1591291.59</v>
          </cell>
          <cell r="L5160">
            <v>1591291.59</v>
          </cell>
          <cell r="M5160">
            <v>1591291.59</v>
          </cell>
          <cell r="N5160">
            <v>1591291.59</v>
          </cell>
          <cell r="O5160">
            <v>1591349.04</v>
          </cell>
          <cell r="P5160">
            <v>1591349.04</v>
          </cell>
          <cell r="Q5160">
            <v>1591349.04</v>
          </cell>
          <cell r="R5160">
            <v>1622644.02</v>
          </cell>
          <cell r="S5160">
            <v>19127023.859999999</v>
          </cell>
          <cell r="T5160" t="str">
            <v>USD</v>
          </cell>
          <cell r="U5160" t="str">
            <v>ASSETS</v>
          </cell>
          <cell r="V5160" t="str">
            <v>OTHER ASSETS</v>
          </cell>
        </row>
        <row r="5161">
          <cell r="C5161" t="str">
            <v>NB   F2200250IEUSD</v>
          </cell>
          <cell r="D5161" t="str">
            <v>CBAAA***</v>
          </cell>
          <cell r="E5161" t="str">
            <v>LAND&amp;ME</v>
          </cell>
          <cell r="F5161" t="str">
            <v>Balance Sheet</v>
          </cell>
          <cell r="G5161">
            <v>0.14000000000000001</v>
          </cell>
          <cell r="H5161">
            <v>0.14000000000000001</v>
          </cell>
          <cell r="I5161">
            <v>0.14000000000000001</v>
          </cell>
          <cell r="J5161">
            <v>0.14000000000000001</v>
          </cell>
          <cell r="K5161">
            <v>0.14000000000000001</v>
          </cell>
          <cell r="L5161">
            <v>0.14000000000000001</v>
          </cell>
          <cell r="M5161">
            <v>0.14000000000000001</v>
          </cell>
          <cell r="N5161">
            <v>0.14000000000000001</v>
          </cell>
          <cell r="O5161">
            <v>0.14000000000000001</v>
          </cell>
          <cell r="P5161">
            <v>0.14000000000000001</v>
          </cell>
          <cell r="Q5161">
            <v>0</v>
          </cell>
          <cell r="R5161">
            <v>0</v>
          </cell>
          <cell r="S5161">
            <v>1.4000000000000004</v>
          </cell>
          <cell r="T5161" t="str">
            <v>USD</v>
          </cell>
          <cell r="U5161" t="str">
            <v>ASSETS</v>
          </cell>
          <cell r="V5161" t="str">
            <v>OTHER ASSETS</v>
          </cell>
        </row>
        <row r="5162">
          <cell r="C5162" t="str">
            <v>NB   F2200250OZUSD</v>
          </cell>
          <cell r="D5162" t="str">
            <v>CBAAA***</v>
          </cell>
          <cell r="E5162" t="str">
            <v>LAND&amp;ME</v>
          </cell>
          <cell r="F5162" t="str">
            <v>Balance Sheet</v>
          </cell>
          <cell r="G5162">
            <v>807</v>
          </cell>
          <cell r="H5162">
            <v>807</v>
          </cell>
          <cell r="I5162">
            <v>807</v>
          </cell>
          <cell r="J5162">
            <v>807</v>
          </cell>
          <cell r="K5162">
            <v>807</v>
          </cell>
          <cell r="L5162">
            <v>807</v>
          </cell>
          <cell r="M5162">
            <v>807</v>
          </cell>
          <cell r="N5162">
            <v>807</v>
          </cell>
          <cell r="O5162">
            <v>807</v>
          </cell>
          <cell r="P5162">
            <v>807</v>
          </cell>
          <cell r="Q5162">
            <v>807</v>
          </cell>
          <cell r="R5162">
            <v>807</v>
          </cell>
          <cell r="S5162">
            <v>9684</v>
          </cell>
          <cell r="T5162" t="str">
            <v>USD</v>
          </cell>
          <cell r="U5162" t="str">
            <v>ASSETS</v>
          </cell>
          <cell r="V5162" t="str">
            <v>OTHER ASSETS</v>
          </cell>
        </row>
        <row r="5163">
          <cell r="C5163" t="str">
            <v>NB   F220025101USD</v>
          </cell>
          <cell r="D5163" t="str">
            <v>CBAAA***</v>
          </cell>
          <cell r="E5163" t="str">
            <v>LAND&amp;ME</v>
          </cell>
          <cell r="F5163" t="str">
            <v>Balance Sheet</v>
          </cell>
          <cell r="G5163">
            <v>951880.49</v>
          </cell>
          <cell r="H5163">
            <v>951880.49</v>
          </cell>
          <cell r="I5163">
            <v>951880.49</v>
          </cell>
          <cell r="J5163">
            <v>951880.49</v>
          </cell>
          <cell r="K5163">
            <v>951880.49</v>
          </cell>
          <cell r="L5163">
            <v>951880.49</v>
          </cell>
          <cell r="M5163">
            <v>951880.49</v>
          </cell>
          <cell r="N5163">
            <v>951880.49</v>
          </cell>
          <cell r="O5163">
            <v>951880.49</v>
          </cell>
          <cell r="P5163">
            <v>951880.49</v>
          </cell>
          <cell r="Q5163">
            <v>951880.49</v>
          </cell>
          <cell r="R5163">
            <v>1018059.24</v>
          </cell>
          <cell r="S5163">
            <v>11488744.630000001</v>
          </cell>
          <cell r="T5163" t="str">
            <v>USD</v>
          </cell>
          <cell r="U5163" t="str">
            <v>ASSETS</v>
          </cell>
          <cell r="V5163" t="str">
            <v>OTHER ASSETS</v>
          </cell>
        </row>
        <row r="5164">
          <cell r="C5164" t="str">
            <v>NB   F2200251U6USD</v>
          </cell>
          <cell r="D5164" t="str">
            <v>CBAAA***</v>
          </cell>
          <cell r="E5164" t="str">
            <v>LAND&amp;ME</v>
          </cell>
          <cell r="F5164" t="str">
            <v>Balance Sheet</v>
          </cell>
          <cell r="G5164">
            <v>29118</v>
          </cell>
          <cell r="H5164">
            <v>29118</v>
          </cell>
          <cell r="I5164">
            <v>29118</v>
          </cell>
          <cell r="J5164">
            <v>29118</v>
          </cell>
          <cell r="K5164">
            <v>29118</v>
          </cell>
          <cell r="L5164">
            <v>29118</v>
          </cell>
          <cell r="M5164">
            <v>29118</v>
          </cell>
          <cell r="N5164">
            <v>29118</v>
          </cell>
          <cell r="O5164">
            <v>29118</v>
          </cell>
          <cell r="P5164">
            <v>29118</v>
          </cell>
          <cell r="Q5164">
            <v>29118</v>
          </cell>
          <cell r="R5164">
            <v>29118</v>
          </cell>
          <cell r="S5164">
            <v>349416</v>
          </cell>
          <cell r="T5164" t="str">
            <v>USD</v>
          </cell>
          <cell r="U5164" t="str">
            <v>ASSETS</v>
          </cell>
          <cell r="V5164" t="str">
            <v>OTHER ASSETS</v>
          </cell>
        </row>
        <row r="5165">
          <cell r="C5165" t="str">
            <v>NB   F220025201USD</v>
          </cell>
          <cell r="D5165" t="str">
            <v>CBAAA***</v>
          </cell>
          <cell r="E5165" t="str">
            <v>LAND&amp;ME</v>
          </cell>
          <cell r="F5165" t="str">
            <v>Balance Sheet</v>
          </cell>
          <cell r="G5165">
            <v>150884.65</v>
          </cell>
          <cell r="H5165">
            <v>150884.65</v>
          </cell>
          <cell r="I5165">
            <v>150884.65</v>
          </cell>
          <cell r="J5165">
            <v>150884.65</v>
          </cell>
          <cell r="K5165">
            <v>150884.65</v>
          </cell>
          <cell r="L5165">
            <v>150884.65</v>
          </cell>
          <cell r="M5165">
            <v>150884.65</v>
          </cell>
          <cell r="N5165">
            <v>150884.65</v>
          </cell>
          <cell r="O5165">
            <v>150884.65</v>
          </cell>
          <cell r="P5165">
            <v>150884.65</v>
          </cell>
          <cell r="Q5165">
            <v>150884.65</v>
          </cell>
          <cell r="R5165">
            <v>150884.65</v>
          </cell>
          <cell r="S5165">
            <v>1810615.7999999996</v>
          </cell>
          <cell r="T5165" t="str">
            <v>USD</v>
          </cell>
          <cell r="U5165" t="str">
            <v>ASSETS</v>
          </cell>
          <cell r="V5165" t="str">
            <v>OTHER ASSETS</v>
          </cell>
        </row>
        <row r="5166">
          <cell r="C5166" t="str">
            <v>NB   F2200252IBUSD</v>
          </cell>
          <cell r="D5166" t="str">
            <v>CBAAA***</v>
          </cell>
          <cell r="E5166" t="str">
            <v>LAND&amp;ME</v>
          </cell>
          <cell r="F5166" t="str">
            <v>Balance Sheet</v>
          </cell>
          <cell r="G5166">
            <v>0.41</v>
          </cell>
          <cell r="H5166">
            <v>0.41</v>
          </cell>
          <cell r="I5166">
            <v>0.41</v>
          </cell>
          <cell r="J5166">
            <v>0.41</v>
          </cell>
          <cell r="K5166">
            <v>0.41</v>
          </cell>
          <cell r="L5166">
            <v>0.41</v>
          </cell>
          <cell r="M5166">
            <v>0.41</v>
          </cell>
          <cell r="N5166">
            <v>0.41</v>
          </cell>
          <cell r="O5166">
            <v>0.41</v>
          </cell>
          <cell r="P5166">
            <v>0.41</v>
          </cell>
          <cell r="Q5166">
            <v>0.41</v>
          </cell>
          <cell r="R5166">
            <v>0.41</v>
          </cell>
          <cell r="S5166">
            <v>4.9200000000000008</v>
          </cell>
          <cell r="T5166" t="str">
            <v>USD</v>
          </cell>
          <cell r="U5166" t="str">
            <v>ASSETS</v>
          </cell>
          <cell r="V5166" t="str">
            <v>OTHER ASSETS</v>
          </cell>
        </row>
        <row r="5167">
          <cell r="C5167" t="str">
            <v>NB   F2200252IEUSD</v>
          </cell>
          <cell r="D5167" t="str">
            <v>CBAAA***</v>
          </cell>
          <cell r="E5167" t="str">
            <v>LAND&amp;ME</v>
          </cell>
          <cell r="F5167" t="str">
            <v>Balance Sheet</v>
          </cell>
          <cell r="G5167">
            <v>-0.09</v>
          </cell>
          <cell r="H5167">
            <v>-0.09</v>
          </cell>
          <cell r="I5167">
            <v>-0.09</v>
          </cell>
          <cell r="J5167">
            <v>-0.09</v>
          </cell>
          <cell r="K5167">
            <v>-0.09</v>
          </cell>
          <cell r="L5167">
            <v>-0.09</v>
          </cell>
          <cell r="M5167">
            <v>-0.09</v>
          </cell>
          <cell r="N5167">
            <v>-0.09</v>
          </cell>
          <cell r="O5167">
            <v>-0.09</v>
          </cell>
          <cell r="P5167">
            <v>-0.09</v>
          </cell>
          <cell r="Q5167">
            <v>-0.41</v>
          </cell>
          <cell r="R5167">
            <v>-0.41</v>
          </cell>
          <cell r="S5167">
            <v>-1.7199999999999998</v>
          </cell>
          <cell r="T5167" t="str">
            <v>USD</v>
          </cell>
          <cell r="U5167" t="str">
            <v>ASSETS</v>
          </cell>
          <cell r="V5167" t="str">
            <v>OTHER ASSETS</v>
          </cell>
        </row>
        <row r="5168">
          <cell r="C5168" t="str">
            <v>NB   F2200252OZUSD</v>
          </cell>
          <cell r="D5168" t="str">
            <v>CBAAA***</v>
          </cell>
          <cell r="E5168" t="str">
            <v>LAND&amp;ME</v>
          </cell>
          <cell r="F5168" t="str">
            <v>Balance Sheet</v>
          </cell>
          <cell r="G5168">
            <v>22231</v>
          </cell>
          <cell r="H5168">
            <v>22231</v>
          </cell>
          <cell r="I5168">
            <v>22231</v>
          </cell>
          <cell r="J5168">
            <v>22231</v>
          </cell>
          <cell r="K5168">
            <v>22231</v>
          </cell>
          <cell r="L5168">
            <v>22231</v>
          </cell>
          <cell r="M5168">
            <v>22231</v>
          </cell>
          <cell r="N5168">
            <v>22231</v>
          </cell>
          <cell r="O5168">
            <v>22231</v>
          </cell>
          <cell r="P5168">
            <v>22231</v>
          </cell>
          <cell r="Q5168">
            <v>22231</v>
          </cell>
          <cell r="R5168">
            <v>22231</v>
          </cell>
          <cell r="S5168">
            <v>266772</v>
          </cell>
          <cell r="T5168" t="str">
            <v>USD</v>
          </cell>
          <cell r="U5168" t="str">
            <v>ASSETS</v>
          </cell>
          <cell r="V5168" t="str">
            <v>OTHER ASSETS</v>
          </cell>
        </row>
        <row r="5169">
          <cell r="C5169" t="str">
            <v>NB   F220025301USD</v>
          </cell>
          <cell r="D5169" t="str">
            <v>CBAAE***</v>
          </cell>
          <cell r="E5169" t="str">
            <v>LAND&amp;ME</v>
          </cell>
          <cell r="F5169" t="str">
            <v>Balance Sheet</v>
          </cell>
          <cell r="G5169">
            <v>98027.56</v>
          </cell>
          <cell r="H5169">
            <v>98027.56</v>
          </cell>
          <cell r="I5169">
            <v>98027.56</v>
          </cell>
          <cell r="J5169">
            <v>98027.56</v>
          </cell>
          <cell r="K5169">
            <v>98027.56</v>
          </cell>
          <cell r="L5169">
            <v>98027.56</v>
          </cell>
          <cell r="M5169">
            <v>98027.56</v>
          </cell>
          <cell r="N5169">
            <v>98027.56</v>
          </cell>
          <cell r="O5169">
            <v>98027.56</v>
          </cell>
          <cell r="P5169">
            <v>98027.56</v>
          </cell>
          <cell r="Q5169">
            <v>98027.56</v>
          </cell>
          <cell r="R5169">
            <v>207005.06</v>
          </cell>
          <cell r="S5169">
            <v>1285308.2200000002</v>
          </cell>
          <cell r="T5169" t="str">
            <v>USD</v>
          </cell>
          <cell r="U5169" t="str">
            <v>ASSETS</v>
          </cell>
          <cell r="V5169" t="str">
            <v>OTHER ASSETS</v>
          </cell>
        </row>
        <row r="5170">
          <cell r="C5170" t="str">
            <v>NB   F22002533PUSD</v>
          </cell>
          <cell r="D5170" t="str">
            <v>CBAAE***</v>
          </cell>
          <cell r="E5170" t="str">
            <v>LAND&amp;ME</v>
          </cell>
          <cell r="F5170" t="str">
            <v>Balance Sheet</v>
          </cell>
          <cell r="G5170">
            <v>424075.65</v>
          </cell>
          <cell r="H5170">
            <v>424075.65</v>
          </cell>
          <cell r="I5170">
            <v>424075.65</v>
          </cell>
          <cell r="J5170">
            <v>424075.65</v>
          </cell>
          <cell r="K5170">
            <v>424075.65</v>
          </cell>
          <cell r="L5170">
            <v>424075.65</v>
          </cell>
          <cell r="M5170">
            <v>424075.65</v>
          </cell>
          <cell r="N5170">
            <v>424075.65</v>
          </cell>
          <cell r="O5170">
            <v>424075.65</v>
          </cell>
          <cell r="P5170">
            <v>424075.65</v>
          </cell>
          <cell r="Q5170">
            <v>424075.65</v>
          </cell>
          <cell r="R5170">
            <v>424075.65</v>
          </cell>
          <cell r="S5170">
            <v>5088907.8000000007</v>
          </cell>
          <cell r="T5170" t="str">
            <v>USD</v>
          </cell>
          <cell r="U5170" t="str">
            <v>ASSETS</v>
          </cell>
          <cell r="V5170" t="str">
            <v>OTHER ASSETS</v>
          </cell>
        </row>
        <row r="5171">
          <cell r="C5171" t="str">
            <v>NB   F22002534AUSD</v>
          </cell>
          <cell r="D5171" t="str">
            <v>CBAAE***</v>
          </cell>
          <cell r="E5171" t="str">
            <v>LAND&amp;ME</v>
          </cell>
          <cell r="F5171" t="str">
            <v>Balance Sheet</v>
          </cell>
          <cell r="G5171">
            <v>11198.62</v>
          </cell>
          <cell r="H5171">
            <v>11198.62</v>
          </cell>
          <cell r="I5171">
            <v>11198.62</v>
          </cell>
          <cell r="J5171">
            <v>11198.62</v>
          </cell>
          <cell r="K5171">
            <v>11198.62</v>
          </cell>
          <cell r="L5171">
            <v>11198.62</v>
          </cell>
          <cell r="M5171">
            <v>11198.62</v>
          </cell>
          <cell r="N5171">
            <v>11198.62</v>
          </cell>
          <cell r="O5171">
            <v>11198.62</v>
          </cell>
          <cell r="P5171">
            <v>11198.62</v>
          </cell>
          <cell r="Q5171">
            <v>11198.62</v>
          </cell>
          <cell r="R5171">
            <v>11198.62</v>
          </cell>
          <cell r="S5171">
            <v>134383.43999999997</v>
          </cell>
          <cell r="T5171" t="str">
            <v>USD</v>
          </cell>
          <cell r="U5171" t="str">
            <v>ASSETS</v>
          </cell>
          <cell r="V5171" t="str">
            <v>OTHER ASSETS</v>
          </cell>
        </row>
        <row r="5172">
          <cell r="C5172" t="str">
            <v>NB   F220025401USD</v>
          </cell>
          <cell r="D5172" t="str">
            <v>CBAAA***</v>
          </cell>
          <cell r="E5172" t="str">
            <v>LAND&amp;ME</v>
          </cell>
          <cell r="F5172" t="str">
            <v>Balance Sheet</v>
          </cell>
          <cell r="G5172">
            <v>265471.21999999997</v>
          </cell>
          <cell r="H5172">
            <v>265471.21999999997</v>
          </cell>
          <cell r="I5172">
            <v>265471.21999999997</v>
          </cell>
          <cell r="J5172">
            <v>265471.21999999997</v>
          </cell>
          <cell r="K5172">
            <v>265471.21999999997</v>
          </cell>
          <cell r="L5172">
            <v>265471.21999999997</v>
          </cell>
          <cell r="M5172">
            <v>265471.21999999997</v>
          </cell>
          <cell r="N5172">
            <v>265471.21999999997</v>
          </cell>
          <cell r="O5172">
            <v>265471.21999999997</v>
          </cell>
          <cell r="P5172">
            <v>265471.21999999997</v>
          </cell>
          <cell r="Q5172">
            <v>265471.21999999997</v>
          </cell>
          <cell r="R5172">
            <v>265471.21999999997</v>
          </cell>
          <cell r="S5172">
            <v>3185654.6399999987</v>
          </cell>
          <cell r="T5172" t="str">
            <v>USD</v>
          </cell>
          <cell r="U5172" t="str">
            <v>ASSETS</v>
          </cell>
          <cell r="V5172" t="str">
            <v>OTHER ASSETS</v>
          </cell>
        </row>
        <row r="5173">
          <cell r="C5173" t="str">
            <v>NB   F220026037USD</v>
          </cell>
          <cell r="D5173" t="str">
            <v>CBAAB***</v>
          </cell>
          <cell r="E5173" t="str">
            <v>LAND&amp;ME</v>
          </cell>
          <cell r="F5173" t="str">
            <v>Balance Sheet</v>
          </cell>
          <cell r="G5173">
            <v>2149.73</v>
          </cell>
          <cell r="H5173">
            <v>2149.73</v>
          </cell>
          <cell r="I5173">
            <v>2149.73</v>
          </cell>
          <cell r="J5173">
            <v>2149.73</v>
          </cell>
          <cell r="K5173">
            <v>2149.73</v>
          </cell>
          <cell r="L5173">
            <v>2149.73</v>
          </cell>
          <cell r="M5173">
            <v>2149.73</v>
          </cell>
          <cell r="N5173">
            <v>2149.73</v>
          </cell>
          <cell r="O5173">
            <v>2149.73</v>
          </cell>
          <cell r="P5173">
            <v>2149.73</v>
          </cell>
          <cell r="Q5173">
            <v>2149.73</v>
          </cell>
          <cell r="R5173">
            <v>2149.73</v>
          </cell>
          <cell r="S5173">
            <v>25796.76</v>
          </cell>
          <cell r="T5173" t="str">
            <v>USD</v>
          </cell>
          <cell r="U5173" t="str">
            <v>ASSETS</v>
          </cell>
          <cell r="V5173" t="str">
            <v>OTHER ASSETS</v>
          </cell>
        </row>
        <row r="5174">
          <cell r="C5174" t="str">
            <v>NB   F2200280USD</v>
          </cell>
          <cell r="D5174" t="str">
            <v>CBAAA***</v>
          </cell>
          <cell r="E5174" t="str">
            <v>LAND&amp;ME</v>
          </cell>
          <cell r="F5174" t="str">
            <v>Balance Sheet</v>
          </cell>
          <cell r="G5174">
            <v>15498.93</v>
          </cell>
          <cell r="H5174">
            <v>15498.93</v>
          </cell>
          <cell r="I5174">
            <v>15498.93</v>
          </cell>
          <cell r="J5174">
            <v>15498.93</v>
          </cell>
          <cell r="K5174">
            <v>15498.93</v>
          </cell>
          <cell r="L5174">
            <v>15498.93</v>
          </cell>
          <cell r="M5174">
            <v>15498.93</v>
          </cell>
          <cell r="N5174">
            <v>15498.93</v>
          </cell>
          <cell r="O5174">
            <v>15498.93</v>
          </cell>
          <cell r="P5174">
            <v>15498.93</v>
          </cell>
          <cell r="Q5174">
            <v>15498.93</v>
          </cell>
          <cell r="R5174">
            <v>15498.93</v>
          </cell>
          <cell r="S5174">
            <v>185987.15999999995</v>
          </cell>
          <cell r="T5174" t="str">
            <v>USD</v>
          </cell>
          <cell r="U5174" t="str">
            <v>ASSETS</v>
          </cell>
          <cell r="V5174" t="str">
            <v>OTHER ASSETS</v>
          </cell>
        </row>
        <row r="5175">
          <cell r="C5175" t="str">
            <v>NB   F220028540USD</v>
          </cell>
          <cell r="D5175" t="str">
            <v>CBAAB***</v>
          </cell>
          <cell r="E5175" t="str">
            <v>LAND&amp;ME</v>
          </cell>
          <cell r="F5175" t="str">
            <v>Balance Sheet</v>
          </cell>
          <cell r="G5175">
            <v>2144954.94</v>
          </cell>
          <cell r="H5175">
            <v>2144954.94</v>
          </cell>
          <cell r="I5175">
            <v>2144954.94</v>
          </cell>
          <cell r="J5175">
            <v>2144954.94</v>
          </cell>
          <cell r="K5175">
            <v>2144954.94</v>
          </cell>
          <cell r="L5175">
            <v>2144954.94</v>
          </cell>
          <cell r="M5175">
            <v>2144954.94</v>
          </cell>
          <cell r="N5175">
            <v>2144954.94</v>
          </cell>
          <cell r="O5175">
            <v>2144954.94</v>
          </cell>
          <cell r="P5175">
            <v>2144954.94</v>
          </cell>
          <cell r="Q5175">
            <v>2144954.94</v>
          </cell>
          <cell r="R5175">
            <v>2144954.94</v>
          </cell>
          <cell r="S5175">
            <v>25739459.280000005</v>
          </cell>
          <cell r="T5175" t="str">
            <v>USD</v>
          </cell>
          <cell r="U5175" t="str">
            <v>ASSETS</v>
          </cell>
          <cell r="V5175" t="str">
            <v>OTHER ASSETS</v>
          </cell>
        </row>
        <row r="5176">
          <cell r="C5176" t="str">
            <v>NB   F3004001USD</v>
          </cell>
          <cell r="D5176" t="str">
            <v>CBABB***</v>
          </cell>
          <cell r="E5176" t="str">
            <v>LAND&amp;ME</v>
          </cell>
          <cell r="F5176" t="str">
            <v>Balance Sheet</v>
          </cell>
          <cell r="G5176">
            <v>-0.01</v>
          </cell>
          <cell r="H5176">
            <v>-0.01</v>
          </cell>
          <cell r="I5176">
            <v>-0.01</v>
          </cell>
          <cell r="J5176">
            <v>-0.01</v>
          </cell>
          <cell r="K5176">
            <v>-0.01</v>
          </cell>
          <cell r="L5176">
            <v>-0.01</v>
          </cell>
          <cell r="M5176">
            <v>-0.01</v>
          </cell>
          <cell r="N5176">
            <v>-0.01</v>
          </cell>
          <cell r="O5176">
            <v>-0.01</v>
          </cell>
          <cell r="P5176">
            <v>-0.01</v>
          </cell>
          <cell r="Q5176">
            <v>0</v>
          </cell>
          <cell r="R5176">
            <v>0</v>
          </cell>
          <cell r="S5176">
            <v>-9.9999999999999992E-2</v>
          </cell>
          <cell r="T5176" t="str">
            <v>USD</v>
          </cell>
          <cell r="U5176" t="str">
            <v>ASSETS</v>
          </cell>
          <cell r="V5176" t="str">
            <v>OTHER ASSETS</v>
          </cell>
        </row>
        <row r="5177">
          <cell r="C5177" t="str">
            <v>NB   F3004004USD</v>
          </cell>
          <cell r="D5177" t="str">
            <v>CBABA***</v>
          </cell>
          <cell r="E5177" t="str">
            <v>LAND&amp;ME</v>
          </cell>
          <cell r="F5177" t="str">
            <v>Balance Sheet</v>
          </cell>
          <cell r="G5177">
            <v>-7.0000000000000007E-2</v>
          </cell>
          <cell r="H5177">
            <v>-7.0000000000000007E-2</v>
          </cell>
          <cell r="I5177">
            <v>-7.0000000000000007E-2</v>
          </cell>
          <cell r="J5177">
            <v>-7.0000000000000007E-2</v>
          </cell>
          <cell r="K5177">
            <v>-7.0000000000000007E-2</v>
          </cell>
          <cell r="L5177">
            <v>-7.0000000000000007E-2</v>
          </cell>
          <cell r="M5177">
            <v>-7.0000000000000007E-2</v>
          </cell>
          <cell r="N5177">
            <v>-7.0000000000000007E-2</v>
          </cell>
          <cell r="O5177">
            <v>-7.0000000000000007E-2</v>
          </cell>
          <cell r="P5177">
            <v>-7.0000000000000007E-2</v>
          </cell>
          <cell r="Q5177">
            <v>0</v>
          </cell>
          <cell r="R5177">
            <v>0</v>
          </cell>
          <cell r="S5177">
            <v>-0.70000000000000018</v>
          </cell>
          <cell r="T5177" t="str">
            <v>USD</v>
          </cell>
          <cell r="U5177" t="str">
            <v>ASSETS</v>
          </cell>
          <cell r="V5177" t="str">
            <v>OTHER ASSETS</v>
          </cell>
        </row>
        <row r="5178">
          <cell r="C5178" t="str">
            <v>NB   F3004005USD</v>
          </cell>
          <cell r="D5178" t="str">
            <v>CBABA***</v>
          </cell>
          <cell r="E5178" t="str">
            <v>LAND&amp;ME</v>
          </cell>
          <cell r="F5178" t="str">
            <v>Balance Sheet</v>
          </cell>
          <cell r="G5178">
            <v>0.04</v>
          </cell>
          <cell r="H5178">
            <v>0.04</v>
          </cell>
          <cell r="I5178">
            <v>0.04</v>
          </cell>
          <cell r="J5178">
            <v>0.04</v>
          </cell>
          <cell r="K5178">
            <v>0.04</v>
          </cell>
          <cell r="L5178">
            <v>0.04</v>
          </cell>
          <cell r="M5178">
            <v>0.04</v>
          </cell>
          <cell r="N5178">
            <v>0.04</v>
          </cell>
          <cell r="O5178">
            <v>0.04</v>
          </cell>
          <cell r="P5178">
            <v>0.04</v>
          </cell>
          <cell r="Q5178">
            <v>0</v>
          </cell>
          <cell r="R5178">
            <v>0</v>
          </cell>
          <cell r="S5178">
            <v>0.39999999999999997</v>
          </cell>
          <cell r="T5178" t="str">
            <v>USD</v>
          </cell>
          <cell r="U5178" t="str">
            <v>ASSETS</v>
          </cell>
          <cell r="V5178" t="str">
            <v>OTHER ASSETS</v>
          </cell>
        </row>
        <row r="5179">
          <cell r="C5179" t="str">
            <v>NB   F3004006USD</v>
          </cell>
          <cell r="D5179" t="str">
            <v>CBABA***</v>
          </cell>
          <cell r="E5179" t="str">
            <v>LAND&amp;ME</v>
          </cell>
          <cell r="F5179" t="str">
            <v>Balance Sheet</v>
          </cell>
          <cell r="G5179">
            <v>0.04</v>
          </cell>
          <cell r="H5179">
            <v>0.04</v>
          </cell>
          <cell r="I5179">
            <v>0.04</v>
          </cell>
          <cell r="J5179">
            <v>0.04</v>
          </cell>
          <cell r="K5179">
            <v>0.04</v>
          </cell>
          <cell r="L5179">
            <v>0.04</v>
          </cell>
          <cell r="M5179">
            <v>0.04</v>
          </cell>
          <cell r="N5179">
            <v>0.04</v>
          </cell>
          <cell r="O5179">
            <v>0.04</v>
          </cell>
          <cell r="P5179">
            <v>0.04</v>
          </cell>
          <cell r="Q5179">
            <v>0</v>
          </cell>
          <cell r="R5179">
            <v>0</v>
          </cell>
          <cell r="S5179">
            <v>0.39999999999999997</v>
          </cell>
          <cell r="T5179" t="str">
            <v>USD</v>
          </cell>
          <cell r="U5179" t="str">
            <v>ASSETS</v>
          </cell>
          <cell r="V5179" t="str">
            <v>OTHER ASSETS</v>
          </cell>
        </row>
        <row r="5180">
          <cell r="C5180" t="str">
            <v>NB   F3200004IEUSD</v>
          </cell>
          <cell r="D5180" t="str">
            <v>CBABA***</v>
          </cell>
          <cell r="E5180" t="str">
            <v>LAND&amp;ME</v>
          </cell>
          <cell r="F5180" t="str">
            <v>Balance Sheet</v>
          </cell>
          <cell r="G5180">
            <v>453.34</v>
          </cell>
          <cell r="H5180">
            <v>453.34</v>
          </cell>
          <cell r="I5180">
            <v>453.34</v>
          </cell>
          <cell r="J5180">
            <v>453.34</v>
          </cell>
          <cell r="K5180">
            <v>453.34</v>
          </cell>
          <cell r="L5180">
            <v>453.34</v>
          </cell>
          <cell r="M5180">
            <v>453.34</v>
          </cell>
          <cell r="N5180">
            <v>453.34</v>
          </cell>
          <cell r="O5180">
            <v>453.34</v>
          </cell>
          <cell r="P5180">
            <v>453.34</v>
          </cell>
          <cell r="Q5180">
            <v>453.34</v>
          </cell>
          <cell r="R5180">
            <v>453.34</v>
          </cell>
          <cell r="S5180">
            <v>5440.0800000000008</v>
          </cell>
          <cell r="T5180" t="str">
            <v>USD</v>
          </cell>
          <cell r="U5180" t="str">
            <v>ASSETS</v>
          </cell>
          <cell r="V5180" t="str">
            <v>OTHER ASSETS</v>
          </cell>
        </row>
        <row r="5181">
          <cell r="C5181" t="str">
            <v>NB   F3200004OZUSD</v>
          </cell>
          <cell r="D5181" t="str">
            <v>CBABA***</v>
          </cell>
          <cell r="E5181" t="str">
            <v>LAND&amp;ME</v>
          </cell>
          <cell r="F5181" t="str">
            <v>Balance Sheet</v>
          </cell>
          <cell r="G5181">
            <v>-1058</v>
          </cell>
          <cell r="H5181">
            <v>-1058</v>
          </cell>
          <cell r="I5181">
            <v>-1058</v>
          </cell>
          <cell r="J5181">
            <v>-1058</v>
          </cell>
          <cell r="K5181">
            <v>-1058</v>
          </cell>
          <cell r="L5181">
            <v>-1058</v>
          </cell>
          <cell r="M5181">
            <v>-1058</v>
          </cell>
          <cell r="N5181">
            <v>-1058</v>
          </cell>
          <cell r="O5181">
            <v>-1058</v>
          </cell>
          <cell r="P5181">
            <v>-1058</v>
          </cell>
          <cell r="Q5181">
            <v>-1058</v>
          </cell>
          <cell r="R5181">
            <v>-1058</v>
          </cell>
          <cell r="S5181">
            <v>-12696</v>
          </cell>
          <cell r="T5181" t="str">
            <v>USD</v>
          </cell>
          <cell r="U5181" t="str">
            <v>ASSETS</v>
          </cell>
          <cell r="V5181" t="str">
            <v>OTHER ASSETS</v>
          </cell>
        </row>
        <row r="5182">
          <cell r="C5182" t="str">
            <v>NB   F3200004RRUSD</v>
          </cell>
          <cell r="D5182" t="str">
            <v>CBABA***</v>
          </cell>
          <cell r="E5182" t="str">
            <v>LAND&amp;ME</v>
          </cell>
          <cell r="F5182" t="str">
            <v>Balance Sheet</v>
          </cell>
          <cell r="G5182">
            <v>-1565625.95</v>
          </cell>
          <cell r="H5182">
            <v>-1565625.95</v>
          </cell>
          <cell r="I5182">
            <v>-1565625.95</v>
          </cell>
          <cell r="J5182">
            <v>-1565625.95</v>
          </cell>
          <cell r="K5182">
            <v>-1565625.95</v>
          </cell>
          <cell r="L5182">
            <v>-1565625.95</v>
          </cell>
          <cell r="M5182">
            <v>-1565625.95</v>
          </cell>
          <cell r="N5182">
            <v>-1565625.95</v>
          </cell>
          <cell r="O5182">
            <v>-1565625.95</v>
          </cell>
          <cell r="P5182">
            <v>-1565625.95</v>
          </cell>
          <cell r="Q5182">
            <v>-1565625.95</v>
          </cell>
          <cell r="R5182">
            <v>-1565625.95</v>
          </cell>
          <cell r="S5182">
            <v>-18787511.399999995</v>
          </cell>
          <cell r="T5182" t="str">
            <v>USD</v>
          </cell>
          <cell r="U5182" t="str">
            <v>ASSETS</v>
          </cell>
          <cell r="V5182" t="str">
            <v>OTHER ASSETS</v>
          </cell>
        </row>
        <row r="5183">
          <cell r="C5183" t="str">
            <v>NB   F320021037USD</v>
          </cell>
          <cell r="D5183" t="str">
            <v>CBABB***</v>
          </cell>
          <cell r="E5183" t="str">
            <v>LAND&amp;ME</v>
          </cell>
          <cell r="F5183" t="str">
            <v>Balance Sheet</v>
          </cell>
          <cell r="G5183">
            <v>-645199.23</v>
          </cell>
          <cell r="H5183">
            <v>-646021.32999999996</v>
          </cell>
          <cell r="I5183">
            <v>-646843.43000000005</v>
          </cell>
          <cell r="J5183">
            <v>-647665.53</v>
          </cell>
          <cell r="K5183">
            <v>-648487.63</v>
          </cell>
          <cell r="L5183">
            <v>-649309.73</v>
          </cell>
          <cell r="M5183">
            <v>-650131.82999999996</v>
          </cell>
          <cell r="N5183">
            <v>-650953.93000000005</v>
          </cell>
          <cell r="O5183">
            <v>-651776.03</v>
          </cell>
          <cell r="P5183">
            <v>-652598.13</v>
          </cell>
          <cell r="Q5183">
            <v>-653420.23</v>
          </cell>
          <cell r="R5183">
            <v>-654242.32999999996</v>
          </cell>
          <cell r="S5183">
            <v>-7796649.3599999994</v>
          </cell>
          <cell r="T5183" t="str">
            <v>USD</v>
          </cell>
          <cell r="U5183" t="str">
            <v>ASSETS</v>
          </cell>
          <cell r="V5183" t="str">
            <v>OTHER ASSETS</v>
          </cell>
        </row>
        <row r="5184">
          <cell r="C5184" t="str">
            <v>NB   F320021040USD</v>
          </cell>
          <cell r="D5184" t="str">
            <v>CBABB***</v>
          </cell>
          <cell r="E5184" t="str">
            <v>LAND&amp;ME</v>
          </cell>
          <cell r="F5184" t="str">
            <v>Balance Sheet</v>
          </cell>
          <cell r="G5184">
            <v>-6302551</v>
          </cell>
          <cell r="H5184">
            <v>-6348816.0700000003</v>
          </cell>
          <cell r="I5184">
            <v>-6395081.1399999997</v>
          </cell>
          <cell r="J5184">
            <v>-6441346.21</v>
          </cell>
          <cell r="K5184">
            <v>-6487611.2800000003</v>
          </cell>
          <cell r="L5184">
            <v>-6533876.3499999996</v>
          </cell>
          <cell r="M5184">
            <v>-6580141.4199999999</v>
          </cell>
          <cell r="N5184">
            <v>-6626406.4900000002</v>
          </cell>
          <cell r="O5184">
            <v>-6672671.5599999996</v>
          </cell>
          <cell r="P5184">
            <v>-6718936.6299999999</v>
          </cell>
          <cell r="Q5184">
            <v>-6765201.7000000002</v>
          </cell>
          <cell r="R5184">
            <v>-6814656.0599999996</v>
          </cell>
          <cell r="S5184">
            <v>-78687295.910000011</v>
          </cell>
          <cell r="T5184" t="str">
            <v>USD</v>
          </cell>
          <cell r="U5184" t="str">
            <v>ASSETS</v>
          </cell>
          <cell r="V5184" t="str">
            <v>OTHER ASSETS</v>
          </cell>
        </row>
        <row r="5185">
          <cell r="C5185" t="str">
            <v>NB   F3200210M9USD</v>
          </cell>
          <cell r="D5185" t="str">
            <v>CBABB***</v>
          </cell>
          <cell r="E5185" t="str">
            <v>LAND&amp;ME</v>
          </cell>
          <cell r="F5185" t="str">
            <v>Balance Sheet</v>
          </cell>
          <cell r="G5185">
            <v>-144115.39000000001</v>
          </cell>
          <cell r="H5185">
            <v>-144115.39000000001</v>
          </cell>
          <cell r="I5185">
            <v>-144115.39000000001</v>
          </cell>
          <cell r="J5185">
            <v>-144115.39000000001</v>
          </cell>
          <cell r="K5185">
            <v>-144115.39000000001</v>
          </cell>
          <cell r="L5185">
            <v>-144115.39000000001</v>
          </cell>
          <cell r="M5185">
            <v>-144115.39000000001</v>
          </cell>
          <cell r="N5185">
            <v>-144115.39000000001</v>
          </cell>
          <cell r="O5185">
            <v>-144115.39000000001</v>
          </cell>
          <cell r="P5185">
            <v>-144115.39000000001</v>
          </cell>
          <cell r="Q5185">
            <v>-144115.39000000001</v>
          </cell>
          <cell r="R5185">
            <v>-144115.39000000001</v>
          </cell>
          <cell r="S5185">
            <v>-1729384.6800000006</v>
          </cell>
          <cell r="T5185" t="str">
            <v>USD</v>
          </cell>
          <cell r="U5185" t="str">
            <v>ASSETS</v>
          </cell>
          <cell r="V5185" t="str">
            <v>OTHER ASSETS</v>
          </cell>
        </row>
        <row r="5186">
          <cell r="C5186" t="str">
            <v>NB   F320021140USD</v>
          </cell>
          <cell r="D5186" t="str">
            <v>CBABB***</v>
          </cell>
          <cell r="E5186" t="str">
            <v>LAND&amp;ME</v>
          </cell>
          <cell r="F5186" t="str">
            <v>Balance Sheet</v>
          </cell>
          <cell r="G5186">
            <v>-1054128.95</v>
          </cell>
          <cell r="H5186">
            <v>-1058467.1000000001</v>
          </cell>
          <cell r="I5186">
            <v>-1062805.25</v>
          </cell>
          <cell r="J5186">
            <v>-1067143.3999999999</v>
          </cell>
          <cell r="K5186">
            <v>-1071481.55</v>
          </cell>
          <cell r="L5186">
            <v>-1075819.7</v>
          </cell>
          <cell r="M5186">
            <v>-1080157.8500000001</v>
          </cell>
          <cell r="N5186">
            <v>-1084496</v>
          </cell>
          <cell r="O5186">
            <v>-1088834.1499999999</v>
          </cell>
          <cell r="P5186">
            <v>-1093172.3</v>
          </cell>
          <cell r="Q5186">
            <v>-1097510.45</v>
          </cell>
          <cell r="R5186">
            <v>-1101848.6000000001</v>
          </cell>
          <cell r="S5186">
            <v>-12935865.299999999</v>
          </cell>
          <cell r="T5186" t="str">
            <v>USD</v>
          </cell>
          <cell r="U5186" t="str">
            <v>ASSETS</v>
          </cell>
          <cell r="V5186" t="str">
            <v>OTHER ASSETS</v>
          </cell>
        </row>
        <row r="5187">
          <cell r="C5187" t="str">
            <v>NB   F320021437USD</v>
          </cell>
          <cell r="D5187" t="str">
            <v>CBABB***</v>
          </cell>
          <cell r="E5187" t="str">
            <v>LAND&amp;ME</v>
          </cell>
          <cell r="F5187" t="str">
            <v>Balance Sheet</v>
          </cell>
          <cell r="G5187">
            <v>-202606.29</v>
          </cell>
          <cell r="H5187">
            <v>-202772.44</v>
          </cell>
          <cell r="I5187">
            <v>-202938.59</v>
          </cell>
          <cell r="J5187">
            <v>-203104.74</v>
          </cell>
          <cell r="K5187">
            <v>-203270.89</v>
          </cell>
          <cell r="L5187">
            <v>-203437.04</v>
          </cell>
          <cell r="M5187">
            <v>-203603.19</v>
          </cell>
          <cell r="N5187">
            <v>-203769.34</v>
          </cell>
          <cell r="O5187">
            <v>-203935.49</v>
          </cell>
          <cell r="P5187">
            <v>-204101.64</v>
          </cell>
          <cell r="Q5187">
            <v>-204267.79</v>
          </cell>
          <cell r="R5187">
            <v>-204433.94</v>
          </cell>
          <cell r="S5187">
            <v>-2442241.38</v>
          </cell>
          <cell r="T5187" t="str">
            <v>USD</v>
          </cell>
          <cell r="U5187" t="str">
            <v>ASSETS</v>
          </cell>
          <cell r="V5187" t="str">
            <v>OTHER ASSETS</v>
          </cell>
        </row>
        <row r="5188">
          <cell r="C5188" t="str">
            <v>NB   F320021440USD</v>
          </cell>
          <cell r="D5188" t="str">
            <v>CBABB***</v>
          </cell>
          <cell r="E5188" t="str">
            <v>LAND&amp;ME</v>
          </cell>
          <cell r="F5188" t="str">
            <v>Balance Sheet</v>
          </cell>
          <cell r="G5188">
            <v>-534266.29</v>
          </cell>
          <cell r="H5188">
            <v>-536721.64</v>
          </cell>
          <cell r="I5188">
            <v>-539176.99</v>
          </cell>
          <cell r="J5188">
            <v>-541632.34</v>
          </cell>
          <cell r="K5188">
            <v>-544087.68999999994</v>
          </cell>
          <cell r="L5188">
            <v>-546543.04</v>
          </cell>
          <cell r="M5188">
            <v>-548998.39</v>
          </cell>
          <cell r="N5188">
            <v>-551453.74</v>
          </cell>
          <cell r="O5188">
            <v>-553909.09</v>
          </cell>
          <cell r="P5188">
            <v>-556364.43999999994</v>
          </cell>
          <cell r="Q5188">
            <v>-558819.79</v>
          </cell>
          <cell r="R5188">
            <v>-561275.14</v>
          </cell>
          <cell r="S5188">
            <v>-6573248.5800000001</v>
          </cell>
          <cell r="T5188" t="str">
            <v>USD</v>
          </cell>
          <cell r="U5188" t="str">
            <v>ASSETS</v>
          </cell>
          <cell r="V5188" t="str">
            <v>OTHER ASSETS</v>
          </cell>
        </row>
        <row r="5189">
          <cell r="C5189" t="str">
            <v>NB   F320021540USD</v>
          </cell>
          <cell r="D5189" t="str">
            <v>CBABB***</v>
          </cell>
          <cell r="E5189" t="str">
            <v>LAND&amp;ME</v>
          </cell>
          <cell r="F5189" t="str">
            <v>Balance Sheet</v>
          </cell>
          <cell r="G5189">
            <v>-665314.79</v>
          </cell>
          <cell r="H5189">
            <v>-668135.66</v>
          </cell>
          <cell r="I5189">
            <v>-670956.53</v>
          </cell>
          <cell r="J5189">
            <v>-673777.4</v>
          </cell>
          <cell r="K5189">
            <v>-676598.27</v>
          </cell>
          <cell r="L5189">
            <v>-679419.14</v>
          </cell>
          <cell r="M5189">
            <v>-682240.01</v>
          </cell>
          <cell r="N5189">
            <v>-685060.88</v>
          </cell>
          <cell r="O5189">
            <v>-687881.75</v>
          </cell>
          <cell r="P5189">
            <v>-690702.62</v>
          </cell>
          <cell r="Q5189">
            <v>-693523.49</v>
          </cell>
          <cell r="R5189">
            <v>-696344.36</v>
          </cell>
          <cell r="S5189">
            <v>-8169954.9000000013</v>
          </cell>
          <cell r="T5189" t="str">
            <v>USD</v>
          </cell>
          <cell r="U5189" t="str">
            <v>ASSETS</v>
          </cell>
          <cell r="V5189" t="str">
            <v>OTHER ASSETS</v>
          </cell>
        </row>
        <row r="5190">
          <cell r="C5190" t="str">
            <v>NB   F320021640USD</v>
          </cell>
          <cell r="D5190" t="str">
            <v>CBABB***</v>
          </cell>
          <cell r="E5190" t="str">
            <v>LAND&amp;ME</v>
          </cell>
          <cell r="F5190" t="str">
            <v>Balance Sheet</v>
          </cell>
          <cell r="G5190">
            <v>-385808.78</v>
          </cell>
          <cell r="H5190">
            <v>-387399.3</v>
          </cell>
          <cell r="I5190">
            <v>-388989.82</v>
          </cell>
          <cell r="J5190">
            <v>-390580.34</v>
          </cell>
          <cell r="K5190">
            <v>-392170.86</v>
          </cell>
          <cell r="L5190">
            <v>-393761.38</v>
          </cell>
          <cell r="M5190">
            <v>-395351.9</v>
          </cell>
          <cell r="N5190">
            <v>-396942.42</v>
          </cell>
          <cell r="O5190">
            <v>-398532.94</v>
          </cell>
          <cell r="P5190">
            <v>-400123.46</v>
          </cell>
          <cell r="Q5190">
            <v>-401713.98</v>
          </cell>
          <cell r="R5190">
            <v>-403304.5</v>
          </cell>
          <cell r="S5190">
            <v>-4734679.68</v>
          </cell>
          <cell r="T5190" t="str">
            <v>USD</v>
          </cell>
          <cell r="U5190" t="str">
            <v>ASSETS</v>
          </cell>
          <cell r="V5190" t="str">
            <v>OTHER ASSETS</v>
          </cell>
        </row>
        <row r="5191">
          <cell r="C5191" t="str">
            <v>NB   F3200222USD</v>
          </cell>
          <cell r="D5191" t="str">
            <v>CBABA***</v>
          </cell>
          <cell r="E5191" t="str">
            <v>LAND&amp;ME</v>
          </cell>
          <cell r="F5191" t="str">
            <v>Balance Sheet</v>
          </cell>
          <cell r="G5191">
            <v>-3546736.37</v>
          </cell>
          <cell r="H5191">
            <v>-3606642.94</v>
          </cell>
          <cell r="I5191">
            <v>-3666549.51</v>
          </cell>
          <cell r="J5191">
            <v>-3726456.08</v>
          </cell>
          <cell r="K5191">
            <v>-3786362.65</v>
          </cell>
          <cell r="L5191">
            <v>-3846269.22</v>
          </cell>
          <cell r="M5191">
            <v>-3906175.79</v>
          </cell>
          <cell r="N5191">
            <v>-3966082.36</v>
          </cell>
          <cell r="O5191">
            <v>-4025988.93</v>
          </cell>
          <cell r="P5191">
            <v>-4087988.29</v>
          </cell>
          <cell r="Q5191">
            <v>-4149987.65</v>
          </cell>
          <cell r="R5191">
            <v>-4245901.63</v>
          </cell>
          <cell r="S5191">
            <v>-46561141.420000002</v>
          </cell>
          <cell r="T5191" t="str">
            <v>USD</v>
          </cell>
          <cell r="U5191" t="str">
            <v>ASSETS</v>
          </cell>
          <cell r="V5191" t="str">
            <v>OTHER ASSETS</v>
          </cell>
        </row>
        <row r="5192">
          <cell r="C5192" t="str">
            <v>NB   F32002224AUSD</v>
          </cell>
          <cell r="D5192" t="str">
            <v>CBABA***</v>
          </cell>
          <cell r="E5192" t="str">
            <v>LAND&amp;ME</v>
          </cell>
          <cell r="F5192" t="str">
            <v>Balance Sheet</v>
          </cell>
          <cell r="G5192">
            <v>-6902.66</v>
          </cell>
          <cell r="H5192">
            <v>-6902.66</v>
          </cell>
          <cell r="I5192">
            <v>-6902.66</v>
          </cell>
          <cell r="J5192">
            <v>-6902.66</v>
          </cell>
          <cell r="K5192">
            <v>-6902.66</v>
          </cell>
          <cell r="L5192">
            <v>-6902.66</v>
          </cell>
          <cell r="M5192">
            <v>-6902.66</v>
          </cell>
          <cell r="N5192">
            <v>-6902.66</v>
          </cell>
          <cell r="O5192">
            <v>-6902.66</v>
          </cell>
          <cell r="P5192">
            <v>-6902.66</v>
          </cell>
          <cell r="Q5192">
            <v>-6902.66</v>
          </cell>
          <cell r="R5192">
            <v>-6902.66</v>
          </cell>
          <cell r="S5192">
            <v>-82831.920000000027</v>
          </cell>
          <cell r="T5192" t="str">
            <v>USD</v>
          </cell>
          <cell r="U5192" t="str">
            <v>ASSETS</v>
          </cell>
          <cell r="V5192" t="str">
            <v>OTHER ASSETS</v>
          </cell>
        </row>
        <row r="5193">
          <cell r="C5193" t="str">
            <v>NB   F3200223USD</v>
          </cell>
          <cell r="D5193" t="str">
            <v>CBABA***</v>
          </cell>
          <cell r="E5193" t="str">
            <v>LAND&amp;ME</v>
          </cell>
          <cell r="F5193" t="str">
            <v>Balance Sheet</v>
          </cell>
          <cell r="G5193">
            <v>-14599.33</v>
          </cell>
          <cell r="H5193">
            <v>-14599.33</v>
          </cell>
          <cell r="I5193">
            <v>-14599.33</v>
          </cell>
          <cell r="J5193">
            <v>-14599.33</v>
          </cell>
          <cell r="K5193">
            <v>-14599.33</v>
          </cell>
          <cell r="L5193">
            <v>-14599.33</v>
          </cell>
          <cell r="M5193">
            <v>-14599.33</v>
          </cell>
          <cell r="N5193">
            <v>-14599.33</v>
          </cell>
          <cell r="O5193">
            <v>-14599.33</v>
          </cell>
          <cell r="P5193">
            <v>-14599.33</v>
          </cell>
          <cell r="Q5193">
            <v>-14599.33</v>
          </cell>
          <cell r="R5193">
            <v>-14599.33</v>
          </cell>
          <cell r="S5193">
            <v>-175191.95999999996</v>
          </cell>
          <cell r="T5193" t="str">
            <v>USD</v>
          </cell>
          <cell r="U5193" t="str">
            <v>ASSETS</v>
          </cell>
          <cell r="V5193" t="str">
            <v>OTHER ASSETS</v>
          </cell>
        </row>
        <row r="5194">
          <cell r="C5194" t="str">
            <v>NB   F3200227USD</v>
          </cell>
          <cell r="D5194" t="str">
            <v>CBABA***</v>
          </cell>
          <cell r="E5194" t="str">
            <v>LAND&amp;ME</v>
          </cell>
          <cell r="F5194" t="str">
            <v>Balance Sheet</v>
          </cell>
          <cell r="G5194">
            <v>-16524.96</v>
          </cell>
          <cell r="H5194">
            <v>-16524.96</v>
          </cell>
          <cell r="I5194">
            <v>-16524.96</v>
          </cell>
          <cell r="J5194">
            <v>-16524.96</v>
          </cell>
          <cell r="K5194">
            <v>-16524.96</v>
          </cell>
          <cell r="L5194">
            <v>-16524.96</v>
          </cell>
          <cell r="M5194">
            <v>-16524.96</v>
          </cell>
          <cell r="N5194">
            <v>-16524.96</v>
          </cell>
          <cell r="O5194">
            <v>-16524.96</v>
          </cell>
          <cell r="P5194">
            <v>-16524.96</v>
          </cell>
          <cell r="Q5194">
            <v>-16524.96</v>
          </cell>
          <cell r="R5194">
            <v>-16524.96</v>
          </cell>
          <cell r="S5194">
            <v>-198299.51999999993</v>
          </cell>
          <cell r="T5194" t="str">
            <v>USD</v>
          </cell>
          <cell r="U5194" t="str">
            <v>ASSETS</v>
          </cell>
          <cell r="V5194" t="str">
            <v>OTHER ASSETS</v>
          </cell>
        </row>
        <row r="5195">
          <cell r="C5195" t="str">
            <v>NB   F3200228USD</v>
          </cell>
          <cell r="D5195" t="str">
            <v>CBABA***</v>
          </cell>
          <cell r="E5195" t="str">
            <v>LAND&amp;ME</v>
          </cell>
          <cell r="F5195" t="str">
            <v>Balance Sheet</v>
          </cell>
          <cell r="G5195">
            <v>-14434.5</v>
          </cell>
          <cell r="H5195">
            <v>-14434.5</v>
          </cell>
          <cell r="I5195">
            <v>-14434.5</v>
          </cell>
          <cell r="J5195">
            <v>-14434.5</v>
          </cell>
          <cell r="K5195">
            <v>-14434.5</v>
          </cell>
          <cell r="L5195">
            <v>-14434.5</v>
          </cell>
          <cell r="M5195">
            <v>-14434.5</v>
          </cell>
          <cell r="N5195">
            <v>-14434.5</v>
          </cell>
          <cell r="O5195">
            <v>-14434.5</v>
          </cell>
          <cell r="P5195">
            <v>-14434.5</v>
          </cell>
          <cell r="Q5195">
            <v>-14434.5</v>
          </cell>
          <cell r="R5195">
            <v>-14434.5</v>
          </cell>
          <cell r="S5195">
            <v>-173214</v>
          </cell>
          <cell r="T5195" t="str">
            <v>USD</v>
          </cell>
          <cell r="U5195" t="str">
            <v>ASSETS</v>
          </cell>
          <cell r="V5195" t="str">
            <v>OTHER ASSETS</v>
          </cell>
        </row>
        <row r="5196">
          <cell r="C5196" t="str">
            <v>NB   F3200232USD</v>
          </cell>
          <cell r="D5196" t="str">
            <v>CBABA***</v>
          </cell>
          <cell r="E5196" t="str">
            <v>LAND&amp;ME</v>
          </cell>
          <cell r="F5196" t="str">
            <v>Balance Sheet</v>
          </cell>
          <cell r="G5196">
            <v>-1780052.8</v>
          </cell>
          <cell r="H5196">
            <v>-1850537.06</v>
          </cell>
          <cell r="I5196">
            <v>-1921021.32</v>
          </cell>
          <cell r="J5196">
            <v>-1991505.58</v>
          </cell>
          <cell r="K5196">
            <v>-2061989.84</v>
          </cell>
          <cell r="L5196">
            <v>-2132474.1</v>
          </cell>
          <cell r="M5196">
            <v>-2202958.36</v>
          </cell>
          <cell r="N5196">
            <v>-2273442.62</v>
          </cell>
          <cell r="O5196">
            <v>-2343926.88</v>
          </cell>
          <cell r="P5196">
            <v>-2414411.14</v>
          </cell>
          <cell r="Q5196">
            <v>-2484895.4</v>
          </cell>
          <cell r="R5196">
            <v>-2560064.21</v>
          </cell>
          <cell r="S5196">
            <v>-26017279.309999999</v>
          </cell>
          <cell r="T5196" t="str">
            <v>USD</v>
          </cell>
          <cell r="U5196" t="str">
            <v>ASSETS</v>
          </cell>
          <cell r="V5196" t="str">
            <v>OTHER ASSETS</v>
          </cell>
        </row>
        <row r="5197">
          <cell r="C5197" t="str">
            <v>NB   F3200250USD</v>
          </cell>
          <cell r="D5197" t="str">
            <v>CBABA***</v>
          </cell>
          <cell r="E5197" t="str">
            <v>LAND&amp;ME</v>
          </cell>
          <cell r="F5197" t="str">
            <v>Balance Sheet</v>
          </cell>
          <cell r="G5197">
            <v>-1535118.24</v>
          </cell>
          <cell r="H5197">
            <v>-1536738.97</v>
          </cell>
          <cell r="I5197">
            <v>-1538359.7</v>
          </cell>
          <cell r="J5197">
            <v>-1539980.43</v>
          </cell>
          <cell r="K5197">
            <v>-1541601.16</v>
          </cell>
          <cell r="L5197">
            <v>-1543221.89</v>
          </cell>
          <cell r="M5197">
            <v>-1544842.62</v>
          </cell>
          <cell r="N5197">
            <v>-1546463.35</v>
          </cell>
          <cell r="O5197">
            <v>-1548084.08</v>
          </cell>
          <cell r="P5197">
            <v>-1549704.81</v>
          </cell>
          <cell r="Q5197">
            <v>-1551325.54</v>
          </cell>
          <cell r="R5197">
            <v>-1553576.94</v>
          </cell>
          <cell r="S5197">
            <v>-18529017.730000004</v>
          </cell>
          <cell r="T5197" t="str">
            <v>USD</v>
          </cell>
          <cell r="U5197" t="str">
            <v>ASSETS</v>
          </cell>
          <cell r="V5197" t="str">
            <v>OTHER ASSETS</v>
          </cell>
        </row>
        <row r="5198">
          <cell r="C5198" t="str">
            <v>NB   F3200250IEUSD</v>
          </cell>
          <cell r="D5198" t="str">
            <v>CBABA***</v>
          </cell>
          <cell r="E5198" t="str">
            <v>LAND&amp;ME</v>
          </cell>
          <cell r="F5198" t="str">
            <v>Balance Sheet</v>
          </cell>
          <cell r="G5198">
            <v>-452.64</v>
          </cell>
          <cell r="H5198">
            <v>-452.64</v>
          </cell>
          <cell r="I5198">
            <v>-452.64</v>
          </cell>
          <cell r="J5198">
            <v>-452.64</v>
          </cell>
          <cell r="K5198">
            <v>-452.64</v>
          </cell>
          <cell r="L5198">
            <v>-452.64</v>
          </cell>
          <cell r="M5198">
            <v>-452.64</v>
          </cell>
          <cell r="N5198">
            <v>-452.64</v>
          </cell>
          <cell r="O5198">
            <v>-452.64</v>
          </cell>
          <cell r="P5198">
            <v>-452.64</v>
          </cell>
          <cell r="Q5198">
            <v>-452.64</v>
          </cell>
          <cell r="R5198">
            <v>-452.64</v>
          </cell>
          <cell r="S5198">
            <v>-5431.68</v>
          </cell>
          <cell r="T5198" t="str">
            <v>USD</v>
          </cell>
          <cell r="U5198" t="str">
            <v>ASSETS</v>
          </cell>
          <cell r="V5198" t="str">
            <v>OTHER ASSETS</v>
          </cell>
        </row>
        <row r="5199">
          <cell r="C5199" t="str">
            <v>NB   F320025101USD</v>
          </cell>
          <cell r="D5199" t="str">
            <v>CBABA***</v>
          </cell>
          <cell r="E5199" t="str">
            <v>LAND&amp;ME</v>
          </cell>
          <cell r="F5199" t="str">
            <v>Balance Sheet</v>
          </cell>
          <cell r="G5199">
            <v>-693348.61</v>
          </cell>
          <cell r="H5199">
            <v>-700396.32</v>
          </cell>
          <cell r="I5199">
            <v>-707444.03</v>
          </cell>
          <cell r="J5199">
            <v>-714491.74</v>
          </cell>
          <cell r="K5199">
            <v>-721539.45</v>
          </cell>
          <cell r="L5199">
            <v>-728587.16</v>
          </cell>
          <cell r="M5199">
            <v>-735634.87</v>
          </cell>
          <cell r="N5199">
            <v>-742682.58</v>
          </cell>
          <cell r="O5199">
            <v>-749730.29</v>
          </cell>
          <cell r="P5199">
            <v>-756778</v>
          </cell>
          <cell r="Q5199">
            <v>-763825.71</v>
          </cell>
          <cell r="R5199">
            <v>-774169.27</v>
          </cell>
          <cell r="S5199">
            <v>-8788628.0300000012</v>
          </cell>
          <cell r="T5199" t="str">
            <v>USD</v>
          </cell>
          <cell r="U5199" t="str">
            <v>ASSETS</v>
          </cell>
          <cell r="V5199" t="str">
            <v>OTHER ASSETS</v>
          </cell>
        </row>
        <row r="5200">
          <cell r="C5200" t="str">
            <v>NB   F3200251U6USD</v>
          </cell>
          <cell r="D5200" t="str">
            <v>CBABA***</v>
          </cell>
          <cell r="E5200" t="str">
            <v>LAND&amp;ME</v>
          </cell>
          <cell r="F5200" t="str">
            <v>Balance Sheet</v>
          </cell>
          <cell r="G5200">
            <v>-17296.84</v>
          </cell>
          <cell r="H5200">
            <v>-17296.84</v>
          </cell>
          <cell r="I5200">
            <v>-17296.84</v>
          </cell>
          <cell r="J5200">
            <v>-17296.84</v>
          </cell>
          <cell r="K5200">
            <v>-17296.84</v>
          </cell>
          <cell r="L5200">
            <v>-17296.84</v>
          </cell>
          <cell r="M5200">
            <v>-17296.84</v>
          </cell>
          <cell r="N5200">
            <v>-17296.84</v>
          </cell>
          <cell r="O5200">
            <v>-17296.84</v>
          </cell>
          <cell r="P5200">
            <v>-17296.84</v>
          </cell>
          <cell r="Q5200">
            <v>-17296.84</v>
          </cell>
          <cell r="R5200">
            <v>-17296.84</v>
          </cell>
          <cell r="S5200">
            <v>-207562.08</v>
          </cell>
          <cell r="T5200" t="str">
            <v>USD</v>
          </cell>
          <cell r="U5200" t="str">
            <v>ASSETS</v>
          </cell>
          <cell r="V5200" t="str">
            <v>OTHER ASSETS</v>
          </cell>
        </row>
        <row r="5201">
          <cell r="C5201" t="str">
            <v>NB   F320025201USD</v>
          </cell>
          <cell r="D5201" t="str">
            <v>CBABA***</v>
          </cell>
          <cell r="E5201" t="str">
            <v>LAND&amp;ME</v>
          </cell>
          <cell r="F5201" t="str">
            <v>Balance Sheet</v>
          </cell>
          <cell r="G5201">
            <v>-117089.17</v>
          </cell>
          <cell r="H5201">
            <v>-118356.63</v>
          </cell>
          <cell r="I5201">
            <v>-119624.09</v>
          </cell>
          <cell r="J5201">
            <v>-120891.55</v>
          </cell>
          <cell r="K5201">
            <v>-122159.01</v>
          </cell>
          <cell r="L5201">
            <v>-123426.47</v>
          </cell>
          <cell r="M5201">
            <v>-124693.93</v>
          </cell>
          <cell r="N5201">
            <v>-125961.39</v>
          </cell>
          <cell r="O5201">
            <v>-127228.85</v>
          </cell>
          <cell r="P5201">
            <v>-128496.31</v>
          </cell>
          <cell r="Q5201">
            <v>-129763.77</v>
          </cell>
          <cell r="R5201">
            <v>-131031.23</v>
          </cell>
          <cell r="S5201">
            <v>-1488722.4</v>
          </cell>
          <cell r="T5201" t="str">
            <v>USD</v>
          </cell>
          <cell r="U5201" t="str">
            <v>ASSETS</v>
          </cell>
          <cell r="V5201" t="str">
            <v>OTHER ASSETS</v>
          </cell>
        </row>
        <row r="5202">
          <cell r="C5202" t="str">
            <v>NB   F3200252IBUSD</v>
          </cell>
          <cell r="D5202" t="str">
            <v>CBABA***</v>
          </cell>
          <cell r="E5202" t="str">
            <v>LAND&amp;ME</v>
          </cell>
          <cell r="F5202" t="str">
            <v>Balance Sheet</v>
          </cell>
          <cell r="G5202">
            <v>-0.43</v>
          </cell>
          <cell r="H5202">
            <v>-0.43</v>
          </cell>
          <cell r="I5202">
            <v>-0.43</v>
          </cell>
          <cell r="J5202">
            <v>-0.43</v>
          </cell>
          <cell r="K5202">
            <v>-0.43</v>
          </cell>
          <cell r="L5202">
            <v>-0.43</v>
          </cell>
          <cell r="M5202">
            <v>-0.43</v>
          </cell>
          <cell r="N5202">
            <v>-0.43</v>
          </cell>
          <cell r="O5202">
            <v>-0.43</v>
          </cell>
          <cell r="P5202">
            <v>-0.43</v>
          </cell>
          <cell r="Q5202">
            <v>0.34</v>
          </cell>
          <cell r="R5202">
            <v>0.34</v>
          </cell>
          <cell r="S5202">
            <v>-3.620000000000001</v>
          </cell>
          <cell r="T5202" t="str">
            <v>USD</v>
          </cell>
          <cell r="U5202" t="str">
            <v>ASSETS</v>
          </cell>
          <cell r="V5202" t="str">
            <v>OTHER ASSETS</v>
          </cell>
        </row>
        <row r="5203">
          <cell r="C5203" t="str">
            <v>NB   F3200252IEUSD</v>
          </cell>
          <cell r="D5203" t="str">
            <v>CBABA***</v>
          </cell>
          <cell r="E5203" t="str">
            <v>LAND&amp;ME</v>
          </cell>
          <cell r="F5203" t="str">
            <v>Balance Sheet</v>
          </cell>
          <cell r="G5203">
            <v>-0.34</v>
          </cell>
          <cell r="H5203">
            <v>-0.34</v>
          </cell>
          <cell r="I5203">
            <v>-0.34</v>
          </cell>
          <cell r="J5203">
            <v>-0.34</v>
          </cell>
          <cell r="K5203">
            <v>-0.34</v>
          </cell>
          <cell r="L5203">
            <v>-0.34</v>
          </cell>
          <cell r="M5203">
            <v>-0.34</v>
          </cell>
          <cell r="N5203">
            <v>-0.34</v>
          </cell>
          <cell r="O5203">
            <v>-0.34</v>
          </cell>
          <cell r="P5203">
            <v>-0.34</v>
          </cell>
          <cell r="Q5203">
            <v>-0.34</v>
          </cell>
          <cell r="R5203">
            <v>-0.34</v>
          </cell>
          <cell r="S5203">
            <v>-4.0799999999999992</v>
          </cell>
          <cell r="T5203" t="str">
            <v>USD</v>
          </cell>
          <cell r="U5203" t="str">
            <v>ASSETS</v>
          </cell>
          <cell r="V5203" t="str">
            <v>OTHER ASSETS</v>
          </cell>
        </row>
        <row r="5204">
          <cell r="C5204" t="str">
            <v>NB   F3200252OZUSD</v>
          </cell>
          <cell r="D5204" t="str">
            <v>CBABA***</v>
          </cell>
          <cell r="E5204" t="str">
            <v>LAND&amp;ME</v>
          </cell>
          <cell r="F5204" t="str">
            <v>Balance Sheet</v>
          </cell>
          <cell r="G5204">
            <v>-22340</v>
          </cell>
          <cell r="H5204">
            <v>-22340</v>
          </cell>
          <cell r="I5204">
            <v>-22340</v>
          </cell>
          <cell r="J5204">
            <v>-22340</v>
          </cell>
          <cell r="K5204">
            <v>-22340</v>
          </cell>
          <cell r="L5204">
            <v>-21980</v>
          </cell>
          <cell r="M5204">
            <v>-21980</v>
          </cell>
          <cell r="N5204">
            <v>-21980</v>
          </cell>
          <cell r="O5204">
            <v>-21980</v>
          </cell>
          <cell r="P5204">
            <v>-21980</v>
          </cell>
          <cell r="Q5204">
            <v>-21980</v>
          </cell>
          <cell r="R5204">
            <v>-21980</v>
          </cell>
          <cell r="S5204">
            <v>-265560</v>
          </cell>
          <cell r="T5204" t="str">
            <v>USD</v>
          </cell>
          <cell r="U5204" t="str">
            <v>ASSETS</v>
          </cell>
          <cell r="V5204" t="str">
            <v>OTHER ASSETS</v>
          </cell>
        </row>
        <row r="5205">
          <cell r="C5205" t="str">
            <v>NB   F320025301USD</v>
          </cell>
          <cell r="D5205" t="str">
            <v>CBABE***</v>
          </cell>
          <cell r="E5205" t="str">
            <v>LAND&amp;ME</v>
          </cell>
          <cell r="F5205" t="str">
            <v>Balance Sheet</v>
          </cell>
          <cell r="G5205">
            <v>-97057.88</v>
          </cell>
          <cell r="H5205">
            <v>-101305.82</v>
          </cell>
          <cell r="I5205">
            <v>-105553.76</v>
          </cell>
          <cell r="J5205">
            <v>-109801.7</v>
          </cell>
          <cell r="K5205">
            <v>-114049.64</v>
          </cell>
          <cell r="L5205">
            <v>-118297.58</v>
          </cell>
          <cell r="M5205">
            <v>-122545.52</v>
          </cell>
          <cell r="N5205">
            <v>-126793.46</v>
          </cell>
          <cell r="O5205">
            <v>-131041.4</v>
          </cell>
          <cell r="P5205">
            <v>-135289.34</v>
          </cell>
          <cell r="Q5205">
            <v>-139537.28</v>
          </cell>
          <cell r="R5205">
            <v>-148122.20000000001</v>
          </cell>
          <cell r="S5205">
            <v>-1449395.58</v>
          </cell>
          <cell r="T5205" t="str">
            <v>USD</v>
          </cell>
          <cell r="U5205" t="str">
            <v>ASSETS</v>
          </cell>
          <cell r="V5205" t="str">
            <v>OTHER ASSETS</v>
          </cell>
        </row>
        <row r="5206">
          <cell r="C5206" t="str">
            <v>NB   F32002533PUSD</v>
          </cell>
          <cell r="D5206" t="str">
            <v>CBABE***</v>
          </cell>
          <cell r="E5206" t="str">
            <v>LAND&amp;ME</v>
          </cell>
          <cell r="F5206" t="str">
            <v>Balance Sheet</v>
          </cell>
          <cell r="G5206">
            <v>-290412.05</v>
          </cell>
          <cell r="H5206">
            <v>-290412.05</v>
          </cell>
          <cell r="I5206">
            <v>-290412.05</v>
          </cell>
          <cell r="J5206">
            <v>-290412.05</v>
          </cell>
          <cell r="K5206">
            <v>-290412.05</v>
          </cell>
          <cell r="L5206">
            <v>-290412.05</v>
          </cell>
          <cell r="M5206">
            <v>-290412.05</v>
          </cell>
          <cell r="N5206">
            <v>-290412.05</v>
          </cell>
          <cell r="O5206">
            <v>-290412.05</v>
          </cell>
          <cell r="P5206">
            <v>-290412.05</v>
          </cell>
          <cell r="Q5206">
            <v>-290412.05</v>
          </cell>
          <cell r="R5206">
            <v>-290412.05</v>
          </cell>
          <cell r="S5206">
            <v>-3484944.5999999992</v>
          </cell>
          <cell r="T5206" t="str">
            <v>USD</v>
          </cell>
          <cell r="U5206" t="str">
            <v>ASSETS</v>
          </cell>
          <cell r="V5206" t="str">
            <v>OTHER ASSETS</v>
          </cell>
        </row>
        <row r="5207">
          <cell r="C5207" t="str">
            <v>NB   F32002534AUSD</v>
          </cell>
          <cell r="D5207" t="str">
            <v>CBABE***</v>
          </cell>
          <cell r="E5207" t="str">
            <v>LAND&amp;ME</v>
          </cell>
          <cell r="F5207" t="str">
            <v>Balance Sheet</v>
          </cell>
          <cell r="G5207">
            <v>-2158</v>
          </cell>
          <cell r="H5207">
            <v>-2158</v>
          </cell>
          <cell r="I5207">
            <v>-2158</v>
          </cell>
          <cell r="J5207">
            <v>-2158</v>
          </cell>
          <cell r="K5207">
            <v>-2158</v>
          </cell>
          <cell r="L5207">
            <v>-2158</v>
          </cell>
          <cell r="M5207">
            <v>-2158</v>
          </cell>
          <cell r="N5207">
            <v>-2158</v>
          </cell>
          <cell r="O5207">
            <v>-2158</v>
          </cell>
          <cell r="P5207">
            <v>-2158</v>
          </cell>
          <cell r="Q5207">
            <v>-2158</v>
          </cell>
          <cell r="R5207">
            <v>-2158</v>
          </cell>
          <cell r="S5207">
            <v>-25896</v>
          </cell>
          <cell r="T5207" t="str">
            <v>USD</v>
          </cell>
          <cell r="U5207" t="str">
            <v>ASSETS</v>
          </cell>
          <cell r="V5207" t="str">
            <v>OTHER ASSETS</v>
          </cell>
        </row>
        <row r="5208">
          <cell r="C5208" t="str">
            <v>NB   F320025401USD</v>
          </cell>
          <cell r="D5208" t="str">
            <v>CBABA***</v>
          </cell>
          <cell r="E5208" t="str">
            <v>LAND&amp;ME</v>
          </cell>
          <cell r="F5208" t="str">
            <v>Balance Sheet</v>
          </cell>
          <cell r="G5208">
            <v>-313615.09999999998</v>
          </cell>
          <cell r="H5208">
            <v>-313615.09999999998</v>
          </cell>
          <cell r="I5208">
            <v>-313615.09999999998</v>
          </cell>
          <cell r="J5208">
            <v>-313615.09999999998</v>
          </cell>
          <cell r="K5208">
            <v>-313615.09999999998</v>
          </cell>
          <cell r="L5208">
            <v>-313615.09999999998</v>
          </cell>
          <cell r="M5208">
            <v>-313615.09999999998</v>
          </cell>
          <cell r="N5208">
            <v>-313615.09999999998</v>
          </cell>
          <cell r="O5208">
            <v>-313615.09999999998</v>
          </cell>
          <cell r="P5208">
            <v>-313615.09999999998</v>
          </cell>
          <cell r="Q5208">
            <v>-313615.09999999998</v>
          </cell>
          <cell r="R5208">
            <v>-313615.09999999998</v>
          </cell>
          <cell r="S5208">
            <v>-3763381.2000000007</v>
          </cell>
          <cell r="T5208" t="str">
            <v>USD</v>
          </cell>
          <cell r="U5208" t="str">
            <v>ASSETS</v>
          </cell>
          <cell r="V5208" t="str">
            <v>OTHER ASSETS</v>
          </cell>
        </row>
        <row r="5209">
          <cell r="C5209" t="str">
            <v>NB   F320026037USD</v>
          </cell>
          <cell r="D5209" t="str">
            <v>CBABB***</v>
          </cell>
          <cell r="E5209" t="str">
            <v>LAND&amp;ME</v>
          </cell>
          <cell r="F5209" t="str">
            <v>Balance Sheet</v>
          </cell>
          <cell r="G5209">
            <v>-2150.52</v>
          </cell>
          <cell r="H5209">
            <v>-2151.36</v>
          </cell>
          <cell r="I5209">
            <v>-2152.1999999999998</v>
          </cell>
          <cell r="J5209">
            <v>-2153.04</v>
          </cell>
          <cell r="K5209">
            <v>-2153.88</v>
          </cell>
          <cell r="L5209">
            <v>-2154.7199999999998</v>
          </cell>
          <cell r="M5209">
            <v>-2155.56</v>
          </cell>
          <cell r="N5209">
            <v>-2156.4</v>
          </cell>
          <cell r="O5209">
            <v>-2157.2399999999998</v>
          </cell>
          <cell r="P5209">
            <v>-2158.08</v>
          </cell>
          <cell r="Q5209">
            <v>-2158.92</v>
          </cell>
          <cell r="R5209">
            <v>-2159.7600000000002</v>
          </cell>
          <cell r="S5209">
            <v>-25861.68</v>
          </cell>
          <cell r="T5209" t="str">
            <v>USD</v>
          </cell>
          <cell r="U5209" t="str">
            <v>ASSETS</v>
          </cell>
          <cell r="V5209" t="str">
            <v>OTHER ASSETS</v>
          </cell>
        </row>
        <row r="5210">
          <cell r="C5210" t="str">
            <v>NB   F3200280USD</v>
          </cell>
          <cell r="D5210" t="str">
            <v>CBABA***</v>
          </cell>
          <cell r="E5210" t="str">
            <v>LAND&amp;ME</v>
          </cell>
          <cell r="F5210" t="str">
            <v>Balance Sheet</v>
          </cell>
          <cell r="G5210">
            <v>-15654.93</v>
          </cell>
          <cell r="H5210">
            <v>-15654.93</v>
          </cell>
          <cell r="I5210">
            <v>-15654.93</v>
          </cell>
          <cell r="J5210">
            <v>-15654.93</v>
          </cell>
          <cell r="K5210">
            <v>-15654.93</v>
          </cell>
          <cell r="L5210">
            <v>-15654.93</v>
          </cell>
          <cell r="M5210">
            <v>-15654.93</v>
          </cell>
          <cell r="N5210">
            <v>-15654.93</v>
          </cell>
          <cell r="O5210">
            <v>-15654.93</v>
          </cell>
          <cell r="P5210">
            <v>-15654.93</v>
          </cell>
          <cell r="Q5210">
            <v>-15654.93</v>
          </cell>
          <cell r="R5210">
            <v>-15654.93</v>
          </cell>
          <cell r="S5210">
            <v>-187859.15999999995</v>
          </cell>
          <cell r="T5210" t="str">
            <v>USD</v>
          </cell>
          <cell r="U5210" t="str">
            <v>ASSETS</v>
          </cell>
          <cell r="V5210" t="str">
            <v>OTHER ASSETS</v>
          </cell>
        </row>
        <row r="5211">
          <cell r="C5211" t="str">
            <v>NB   F320028540USD</v>
          </cell>
          <cell r="D5211" t="str">
            <v>CBABB***</v>
          </cell>
          <cell r="E5211" t="str">
            <v>LAND&amp;ME</v>
          </cell>
          <cell r="F5211" t="str">
            <v>Balance Sheet</v>
          </cell>
          <cell r="G5211">
            <v>-1807524.66</v>
          </cell>
          <cell r="H5211">
            <v>-1816184.49</v>
          </cell>
          <cell r="I5211">
            <v>-1824844.32</v>
          </cell>
          <cell r="J5211">
            <v>-1833504.15</v>
          </cell>
          <cell r="K5211">
            <v>-1842163.98</v>
          </cell>
          <cell r="L5211">
            <v>-1850823.81</v>
          </cell>
          <cell r="M5211">
            <v>-1859483.64</v>
          </cell>
          <cell r="N5211">
            <v>-1868143.47</v>
          </cell>
          <cell r="O5211">
            <v>-1876803.3</v>
          </cell>
          <cell r="P5211">
            <v>-1885463.13</v>
          </cell>
          <cell r="Q5211">
            <v>-1894122.96</v>
          </cell>
          <cell r="R5211">
            <v>-1902782.79</v>
          </cell>
          <cell r="S5211">
            <v>-22261844.700000003</v>
          </cell>
          <cell r="T5211" t="str">
            <v>USD</v>
          </cell>
          <cell r="U5211" t="str">
            <v>ASSETS</v>
          </cell>
          <cell r="V5211" t="str">
            <v>OTHER ASSETS</v>
          </cell>
        </row>
        <row r="5212">
          <cell r="C5212" t="str">
            <v>NB   F6000USD</v>
          </cell>
          <cell r="D5212" t="str">
            <v>CBACB***</v>
          </cell>
          <cell r="E5212" t="str">
            <v>LAND&amp;ME</v>
          </cell>
          <cell r="F5212" t="str">
            <v>Balance Sheet</v>
          </cell>
          <cell r="G5212">
            <v>1831038.21</v>
          </cell>
          <cell r="H5212">
            <v>1831038.21</v>
          </cell>
          <cell r="I5212">
            <v>1831038.21</v>
          </cell>
          <cell r="J5212">
            <v>1831038.21</v>
          </cell>
          <cell r="K5212">
            <v>1831038.21</v>
          </cell>
          <cell r="L5212">
            <v>1831038.21</v>
          </cell>
          <cell r="M5212">
            <v>1831038.21</v>
          </cell>
          <cell r="N5212">
            <v>1831038.21</v>
          </cell>
          <cell r="O5212">
            <v>1831038.21</v>
          </cell>
          <cell r="P5212">
            <v>1831038.21</v>
          </cell>
          <cell r="Q5212">
            <v>1831038.21</v>
          </cell>
          <cell r="R5212">
            <v>1831038.21</v>
          </cell>
          <cell r="S5212">
            <v>21972458.520000007</v>
          </cell>
          <cell r="T5212" t="str">
            <v>USD</v>
          </cell>
          <cell r="U5212" t="str">
            <v>ASSETS</v>
          </cell>
          <cell r="V5212" t="str">
            <v>OTHER ASSETS</v>
          </cell>
        </row>
        <row r="5213">
          <cell r="C5213" t="str">
            <v>NB   G1701001USD</v>
          </cell>
          <cell r="D5213" t="str">
            <v>DABAAG**</v>
          </cell>
          <cell r="E5213" t="str">
            <v>A/P</v>
          </cell>
          <cell r="F5213" t="str">
            <v>Balance Sheet</v>
          </cell>
          <cell r="G5213">
            <v>-13065.34</v>
          </cell>
          <cell r="H5213">
            <v>-2875.61</v>
          </cell>
          <cell r="I5213">
            <v>-13416.49</v>
          </cell>
          <cell r="J5213">
            <v>-1030.82</v>
          </cell>
          <cell r="K5213">
            <v>-1038.03</v>
          </cell>
          <cell r="L5213">
            <v>-19481.400000000001</v>
          </cell>
          <cell r="M5213">
            <v>-19534.82</v>
          </cell>
          <cell r="N5213">
            <v>-976.43</v>
          </cell>
          <cell r="O5213">
            <v>0</v>
          </cell>
          <cell r="P5213">
            <v>-8897.66</v>
          </cell>
          <cell r="Q5213">
            <v>0</v>
          </cell>
          <cell r="R5213">
            <v>-26267.15</v>
          </cell>
          <cell r="S5213">
            <v>-106583.75</v>
          </cell>
          <cell r="T5213" t="str">
            <v>USD</v>
          </cell>
          <cell r="U5213" t="str">
            <v>LIABILITIES</v>
          </cell>
          <cell r="V5213" t="str">
            <v>CURRENT LIAB</v>
          </cell>
        </row>
        <row r="5214">
          <cell r="C5214" t="str">
            <v>NB   G1701035USD</v>
          </cell>
          <cell r="D5214" t="str">
            <v>DABAAG**</v>
          </cell>
          <cell r="E5214" t="str">
            <v>A/P</v>
          </cell>
          <cell r="F5214" t="str">
            <v>Balance Sheet</v>
          </cell>
          <cell r="G5214">
            <v>-23866.92</v>
          </cell>
          <cell r="H5214">
            <v>2256.5</v>
          </cell>
          <cell r="I5214">
            <v>5706.58</v>
          </cell>
          <cell r="J5214">
            <v>-138.63</v>
          </cell>
          <cell r="K5214">
            <v>-1674.43</v>
          </cell>
          <cell r="L5214">
            <v>-3590.58</v>
          </cell>
          <cell r="M5214">
            <v>-2683.82</v>
          </cell>
          <cell r="N5214">
            <v>-11522.16</v>
          </cell>
          <cell r="O5214">
            <v>-1445.88</v>
          </cell>
          <cell r="P5214">
            <v>-1279.78</v>
          </cell>
          <cell r="Q5214">
            <v>2334.1999999999998</v>
          </cell>
          <cell r="R5214">
            <v>1070.1400000000001</v>
          </cell>
          <cell r="S5214">
            <v>-34834.779999999992</v>
          </cell>
          <cell r="T5214" t="str">
            <v>USD</v>
          </cell>
          <cell r="U5214" t="str">
            <v>LIABILITIES</v>
          </cell>
          <cell r="V5214" t="str">
            <v>CURRENT LIAB</v>
          </cell>
        </row>
        <row r="5215">
          <cell r="C5215" t="str">
            <v>NB   G1701093USD</v>
          </cell>
          <cell r="D5215" t="str">
            <v>DABAAG**</v>
          </cell>
          <cell r="E5215" t="str">
            <v>A/P</v>
          </cell>
          <cell r="F5215" t="str">
            <v>Balance Sheet</v>
          </cell>
          <cell r="G5215">
            <v>-2429892.36</v>
          </cell>
          <cell r="H5215">
            <v>-1991605.63</v>
          </cell>
          <cell r="I5215">
            <v>-3274356.25</v>
          </cell>
          <cell r="J5215">
            <v>-1477940.53</v>
          </cell>
          <cell r="K5215">
            <v>-2522679.66</v>
          </cell>
          <cell r="L5215">
            <v>-4723474.95</v>
          </cell>
          <cell r="M5215">
            <v>-3569228.62</v>
          </cell>
          <cell r="N5215">
            <v>-3601012.5</v>
          </cell>
          <cell r="O5215">
            <v>-3112253.45</v>
          </cell>
          <cell r="P5215">
            <v>-2439818.7799999998</v>
          </cell>
          <cell r="Q5215">
            <v>-3366377.1</v>
          </cell>
          <cell r="R5215">
            <v>-4639368.71</v>
          </cell>
          <cell r="S5215">
            <v>-37148008.539999999</v>
          </cell>
          <cell r="T5215" t="str">
            <v>USD</v>
          </cell>
          <cell r="U5215" t="str">
            <v>LIABILITIES</v>
          </cell>
          <cell r="V5215" t="str">
            <v>CURRENT LIAB</v>
          </cell>
        </row>
        <row r="5216">
          <cell r="C5216" t="str">
            <v>NB   G1701095USD</v>
          </cell>
          <cell r="D5216" t="str">
            <v>DABAAG**</v>
          </cell>
          <cell r="E5216" t="str">
            <v>A/P</v>
          </cell>
          <cell r="F5216" t="str">
            <v>Balance Sheet</v>
          </cell>
          <cell r="G5216">
            <v>0</v>
          </cell>
          <cell r="H5216">
            <v>0</v>
          </cell>
          <cell r="I5216">
            <v>0</v>
          </cell>
          <cell r="J5216">
            <v>0</v>
          </cell>
          <cell r="K5216">
            <v>0</v>
          </cell>
          <cell r="L5216">
            <v>0</v>
          </cell>
          <cell r="M5216">
            <v>-989.79</v>
          </cell>
          <cell r="N5216">
            <v>0</v>
          </cell>
          <cell r="O5216">
            <v>0</v>
          </cell>
          <cell r="P5216">
            <v>0</v>
          </cell>
          <cell r="Q5216">
            <v>0</v>
          </cell>
          <cell r="R5216">
            <v>-3996.76</v>
          </cell>
          <cell r="S5216">
            <v>-4986.55</v>
          </cell>
          <cell r="T5216" t="str">
            <v>USD</v>
          </cell>
          <cell r="U5216" t="str">
            <v>LIABILITIES</v>
          </cell>
          <cell r="V5216" t="str">
            <v>CURRENT LIAB</v>
          </cell>
        </row>
        <row r="5217">
          <cell r="C5217" t="str">
            <v>NB   G174700221USD</v>
          </cell>
          <cell r="D5217" t="str">
            <v>DABAAJ**</v>
          </cell>
          <cell r="E5217" t="str">
            <v>A/P</v>
          </cell>
          <cell r="F5217" t="str">
            <v>Balance Sheet</v>
          </cell>
          <cell r="G5217">
            <v>0.04</v>
          </cell>
          <cell r="H5217">
            <v>0.04</v>
          </cell>
          <cell r="I5217">
            <v>0.04</v>
          </cell>
          <cell r="J5217">
            <v>0.04</v>
          </cell>
          <cell r="K5217">
            <v>0.04</v>
          </cell>
          <cell r="L5217">
            <v>0</v>
          </cell>
          <cell r="M5217">
            <v>0</v>
          </cell>
          <cell r="N5217">
            <v>0</v>
          </cell>
          <cell r="O5217">
            <v>0</v>
          </cell>
          <cell r="P5217">
            <v>0</v>
          </cell>
          <cell r="Q5217">
            <v>0</v>
          </cell>
          <cell r="R5217">
            <v>0</v>
          </cell>
          <cell r="S5217">
            <v>0.2</v>
          </cell>
          <cell r="T5217" t="str">
            <v>USD</v>
          </cell>
          <cell r="U5217" t="str">
            <v>LIABILITIES</v>
          </cell>
          <cell r="V5217" t="str">
            <v>CURRENT LIAB</v>
          </cell>
        </row>
        <row r="5218">
          <cell r="C5218" t="str">
            <v>NB   G174700223USD</v>
          </cell>
          <cell r="D5218" t="str">
            <v>DABAAJ**</v>
          </cell>
          <cell r="E5218" t="str">
            <v>A/P</v>
          </cell>
          <cell r="F5218" t="str">
            <v>Balance Sheet</v>
          </cell>
          <cell r="G5218">
            <v>-11320.02</v>
          </cell>
          <cell r="H5218">
            <v>-398543.99</v>
          </cell>
          <cell r="I5218">
            <v>-1502477.99</v>
          </cell>
          <cell r="J5218">
            <v>0</v>
          </cell>
          <cell r="K5218">
            <v>0</v>
          </cell>
          <cell r="L5218">
            <v>-404050.19</v>
          </cell>
          <cell r="M5218">
            <v>-521406.69</v>
          </cell>
          <cell r="N5218">
            <v>-863790.03</v>
          </cell>
          <cell r="O5218">
            <v>-607131.01</v>
          </cell>
          <cell r="P5218">
            <v>-414761.13</v>
          </cell>
          <cell r="Q5218">
            <v>-761339.81</v>
          </cell>
          <cell r="R5218">
            <v>-670568.98</v>
          </cell>
          <cell r="S5218">
            <v>-6155389.8399999999</v>
          </cell>
          <cell r="T5218" t="str">
            <v>USD</v>
          </cell>
          <cell r="U5218" t="str">
            <v>LIABILITIES</v>
          </cell>
          <cell r="V5218" t="str">
            <v>CURRENT LIAB</v>
          </cell>
        </row>
        <row r="5219">
          <cell r="C5219" t="str">
            <v>NB   G1747TMPUSD</v>
          </cell>
          <cell r="D5219" t="str">
            <v>DABAAJ**</v>
          </cell>
          <cell r="E5219" t="str">
            <v>A/P</v>
          </cell>
          <cell r="F5219" t="str">
            <v>Balance Sheet</v>
          </cell>
          <cell r="G5219">
            <v>394135.12</v>
          </cell>
          <cell r="H5219">
            <v>0</v>
          </cell>
          <cell r="I5219">
            <v>0</v>
          </cell>
          <cell r="J5219">
            <v>0</v>
          </cell>
          <cell r="K5219">
            <v>0</v>
          </cell>
          <cell r="L5219">
            <v>0</v>
          </cell>
          <cell r="M5219">
            <v>0</v>
          </cell>
          <cell r="N5219">
            <v>0</v>
          </cell>
          <cell r="O5219">
            <v>0</v>
          </cell>
          <cell r="P5219">
            <v>0</v>
          </cell>
          <cell r="Q5219">
            <v>0</v>
          </cell>
          <cell r="R5219">
            <v>0</v>
          </cell>
          <cell r="S5219">
            <v>394135.12</v>
          </cell>
          <cell r="T5219" t="str">
            <v>USD</v>
          </cell>
          <cell r="U5219" t="str">
            <v>LIABILITIES</v>
          </cell>
          <cell r="V5219" t="str">
            <v>CURRENT LIAB</v>
          </cell>
        </row>
        <row r="5220">
          <cell r="C5220" t="str">
            <v>NB   G3716001USD</v>
          </cell>
          <cell r="D5220" t="str">
            <v>DACFB***</v>
          </cell>
          <cell r="E5220" t="str">
            <v>WAGES</v>
          </cell>
          <cell r="F5220" t="str">
            <v>Balance Sheet</v>
          </cell>
          <cell r="G5220">
            <v>-2499094.9500000002</v>
          </cell>
          <cell r="H5220">
            <v>-2456962.14</v>
          </cell>
          <cell r="I5220">
            <v>-2587.81</v>
          </cell>
          <cell r="J5220">
            <v>-2569.67</v>
          </cell>
          <cell r="K5220">
            <v>-2738.91</v>
          </cell>
          <cell r="L5220">
            <v>-2737.75</v>
          </cell>
          <cell r="M5220">
            <v>-2741.11</v>
          </cell>
          <cell r="N5220">
            <v>-2774.1</v>
          </cell>
          <cell r="O5220">
            <v>-2834.27</v>
          </cell>
          <cell r="P5220">
            <v>-2871.43</v>
          </cell>
          <cell r="Q5220">
            <v>-2915.72</v>
          </cell>
          <cell r="R5220">
            <v>0</v>
          </cell>
          <cell r="S5220">
            <v>-4980827.8599999985</v>
          </cell>
          <cell r="T5220" t="str">
            <v>USD</v>
          </cell>
          <cell r="U5220" t="str">
            <v>LIABILITIES</v>
          </cell>
          <cell r="V5220" t="str">
            <v>CURRENT LIAB</v>
          </cell>
        </row>
        <row r="5221">
          <cell r="C5221" t="str">
            <v>NB   G3719001USD</v>
          </cell>
          <cell r="D5221" t="str">
            <v>DBDC****</v>
          </cell>
          <cell r="E5221" t="str">
            <v>LT LIABILITIES</v>
          </cell>
          <cell r="F5221" t="str">
            <v>Balance Sheet</v>
          </cell>
          <cell r="G5221">
            <v>4969108.3899999997</v>
          </cell>
          <cell r="H5221">
            <v>4817829.47</v>
          </cell>
          <cell r="I5221">
            <v>5008066.12</v>
          </cell>
          <cell r="J5221">
            <v>4893009.95</v>
          </cell>
          <cell r="K5221">
            <v>5132645.82</v>
          </cell>
          <cell r="L5221">
            <v>4348532.96</v>
          </cell>
          <cell r="M5221">
            <v>6455056.0300000003</v>
          </cell>
          <cell r="N5221">
            <v>6449499.4400000004</v>
          </cell>
          <cell r="O5221">
            <v>6505696.0999999996</v>
          </cell>
          <cell r="P5221">
            <v>6506396.3099999996</v>
          </cell>
          <cell r="Q5221">
            <v>6519348.9500000002</v>
          </cell>
          <cell r="R5221">
            <v>6163861.5800000001</v>
          </cell>
          <cell r="S5221">
            <v>67769051.120000005</v>
          </cell>
          <cell r="T5221" t="str">
            <v>USD</v>
          </cell>
          <cell r="U5221" t="str">
            <v>LIABILITIES</v>
          </cell>
          <cell r="V5221" t="str">
            <v>OTHER LIAB</v>
          </cell>
        </row>
        <row r="5222">
          <cell r="C5222" t="str">
            <v>NB   G3719035M9USD</v>
          </cell>
          <cell r="D5222" t="str">
            <v>DBDC****</v>
          </cell>
          <cell r="E5222" t="str">
            <v>LT LIABILITIES</v>
          </cell>
          <cell r="F5222" t="str">
            <v>Balance Sheet</v>
          </cell>
          <cell r="G5222">
            <v>142585.01999999999</v>
          </cell>
          <cell r="H5222">
            <v>140181.15</v>
          </cell>
          <cell r="I5222">
            <v>148051.5</v>
          </cell>
          <cell r="J5222">
            <v>147013.97</v>
          </cell>
          <cell r="K5222">
            <v>156696.10999999999</v>
          </cell>
          <cell r="L5222">
            <v>156629.46</v>
          </cell>
          <cell r="M5222">
            <v>156821.64000000001</v>
          </cell>
          <cell r="N5222">
            <v>158708.97</v>
          </cell>
          <cell r="O5222">
            <v>162151.49</v>
          </cell>
          <cell r="P5222">
            <v>164277.65</v>
          </cell>
          <cell r="Q5222">
            <v>166811.49</v>
          </cell>
          <cell r="R5222">
            <v>159903.13</v>
          </cell>
          <cell r="S5222">
            <v>1859831.58</v>
          </cell>
          <cell r="T5222" t="str">
            <v>USD</v>
          </cell>
          <cell r="U5222" t="str">
            <v>LIABILITIES</v>
          </cell>
          <cell r="V5222" t="str">
            <v>OTHER LIAB</v>
          </cell>
        </row>
        <row r="5223">
          <cell r="C5223" t="str">
            <v>NB   G3719035U6USD</v>
          </cell>
          <cell r="D5223" t="str">
            <v>DBDC****</v>
          </cell>
          <cell r="E5223" t="str">
            <v>LT LIABILITIES</v>
          </cell>
          <cell r="F5223" t="str">
            <v>Balance Sheet</v>
          </cell>
          <cell r="G5223">
            <v>-9850.3700000000008</v>
          </cell>
          <cell r="H5223">
            <v>-9684.2999999999993</v>
          </cell>
          <cell r="I5223">
            <v>-10228.02</v>
          </cell>
          <cell r="J5223">
            <v>-10156.34</v>
          </cell>
          <cell r="K5223">
            <v>-10825.22</v>
          </cell>
          <cell r="L5223">
            <v>-10820.62</v>
          </cell>
          <cell r="M5223">
            <v>-10833.9</v>
          </cell>
          <cell r="N5223">
            <v>-10964.28</v>
          </cell>
          <cell r="O5223">
            <v>-11202.1</v>
          </cell>
          <cell r="P5223">
            <v>-11348.98</v>
          </cell>
          <cell r="Q5223">
            <v>-11524.03</v>
          </cell>
          <cell r="R5223">
            <v>-11046.77</v>
          </cell>
          <cell r="S5223">
            <v>-128484.93000000001</v>
          </cell>
          <cell r="T5223" t="str">
            <v>USD</v>
          </cell>
          <cell r="U5223" t="str">
            <v>LIABILITIES</v>
          </cell>
          <cell r="V5223" t="str">
            <v>OTHER LIAB</v>
          </cell>
        </row>
        <row r="5224">
          <cell r="C5224" t="str">
            <v>NB   G3721036USD</v>
          </cell>
          <cell r="D5224" t="str">
            <v>DACN****</v>
          </cell>
          <cell r="E5224" t="str">
            <v>WAGES</v>
          </cell>
          <cell r="F5224" t="str">
            <v>Balance Sheet</v>
          </cell>
          <cell r="G5224">
            <v>985.07</v>
          </cell>
          <cell r="H5224">
            <v>-1543.42</v>
          </cell>
          <cell r="I5224">
            <v>-1793.21</v>
          </cell>
          <cell r="J5224">
            <v>-1537.09</v>
          </cell>
          <cell r="K5224">
            <v>-1525.76</v>
          </cell>
          <cell r="L5224">
            <v>-1384.74</v>
          </cell>
          <cell r="M5224">
            <v>-1899.17</v>
          </cell>
          <cell r="N5224">
            <v>-1922.03</v>
          </cell>
          <cell r="O5224">
            <v>-0.01</v>
          </cell>
          <cell r="P5224">
            <v>-0.02</v>
          </cell>
          <cell r="Q5224">
            <v>0</v>
          </cell>
          <cell r="R5224">
            <v>0</v>
          </cell>
          <cell r="S5224">
            <v>-10620.380000000001</v>
          </cell>
          <cell r="T5224" t="str">
            <v>USD</v>
          </cell>
          <cell r="U5224" t="str">
            <v>LIABILITIES</v>
          </cell>
          <cell r="V5224" t="str">
            <v>CURRENT LIAB</v>
          </cell>
        </row>
        <row r="5225">
          <cell r="C5225" t="str">
            <v>NB   G3723031USD</v>
          </cell>
          <cell r="D5225" t="str">
            <v>DACI****</v>
          </cell>
          <cell r="E5225" t="str">
            <v>WAGES</v>
          </cell>
          <cell r="F5225" t="str">
            <v>Balance Sheet</v>
          </cell>
          <cell r="G5225">
            <v>-2409392.7599999998</v>
          </cell>
          <cell r="H5225">
            <v>-2516814.2000000002</v>
          </cell>
          <cell r="I5225">
            <v>-1432150.71</v>
          </cell>
          <cell r="J5225">
            <v>-1581063.53</v>
          </cell>
          <cell r="K5225">
            <v>-987596.80000000005</v>
          </cell>
          <cell r="L5225">
            <v>-1119248.8700000001</v>
          </cell>
          <cell r="M5225">
            <v>-1307083</v>
          </cell>
          <cell r="N5225">
            <v>-1528150.6</v>
          </cell>
          <cell r="O5225">
            <v>-1709803.61</v>
          </cell>
          <cell r="P5225">
            <v>-1931739.59</v>
          </cell>
          <cell r="Q5225">
            <v>-2163401.2999999998</v>
          </cell>
          <cell r="R5225">
            <v>-2342085.2000000002</v>
          </cell>
          <cell r="S5225">
            <v>-21028530.169999998</v>
          </cell>
          <cell r="T5225" t="str">
            <v>USD</v>
          </cell>
          <cell r="U5225" t="str">
            <v>LIABILITIES</v>
          </cell>
          <cell r="V5225" t="str">
            <v>CURRENT LIAB</v>
          </cell>
        </row>
        <row r="5226">
          <cell r="C5226" t="str">
            <v>NB   G3723032USD</v>
          </cell>
          <cell r="D5226" t="str">
            <v>DACI****</v>
          </cell>
          <cell r="E5226" t="str">
            <v>WAGES</v>
          </cell>
          <cell r="F5226" t="str">
            <v>Balance Sheet</v>
          </cell>
          <cell r="G5226">
            <v>-166181.26999999999</v>
          </cell>
          <cell r="H5226">
            <v>-301905.08</v>
          </cell>
          <cell r="I5226">
            <v>-470570.1</v>
          </cell>
          <cell r="J5226">
            <v>-611640.23</v>
          </cell>
          <cell r="K5226">
            <v>321589.75</v>
          </cell>
          <cell r="L5226">
            <v>164692.03</v>
          </cell>
          <cell r="M5226">
            <v>-562.29999999999995</v>
          </cell>
          <cell r="N5226">
            <v>-162569.41</v>
          </cell>
          <cell r="O5226">
            <v>-330416.78999999998</v>
          </cell>
          <cell r="P5226">
            <v>-511957.44</v>
          </cell>
          <cell r="Q5226">
            <v>-694220.52</v>
          </cell>
          <cell r="R5226">
            <v>0</v>
          </cell>
          <cell r="S5226">
            <v>-2763741.36</v>
          </cell>
          <cell r="T5226" t="str">
            <v>USD</v>
          </cell>
          <cell r="U5226" t="str">
            <v>LIABILITIES</v>
          </cell>
          <cell r="V5226" t="str">
            <v>CURRENT LIAB</v>
          </cell>
        </row>
        <row r="5227">
          <cell r="C5227" t="str">
            <v>NB   G372303503USD</v>
          </cell>
          <cell r="D5227" t="str">
            <v>DACI****</v>
          </cell>
          <cell r="E5227" t="str">
            <v>WAGES</v>
          </cell>
          <cell r="F5227" t="str">
            <v>Balance Sheet</v>
          </cell>
          <cell r="G5227">
            <v>-1207218.75</v>
          </cell>
          <cell r="H5227">
            <v>-1180688.19</v>
          </cell>
          <cell r="I5227">
            <v>-1243753.8500000001</v>
          </cell>
          <cell r="J5227">
            <v>-1233233.18</v>
          </cell>
          <cell r="K5227">
            <v>-1280764.93</v>
          </cell>
          <cell r="L5227">
            <v>-1283319.6499999999</v>
          </cell>
          <cell r="M5227">
            <v>-1286296.07</v>
          </cell>
          <cell r="N5227">
            <v>-1326997.27</v>
          </cell>
          <cell r="O5227">
            <v>-1293021.68</v>
          </cell>
          <cell r="P5227">
            <v>-1301303.21</v>
          </cell>
          <cell r="Q5227">
            <v>-1319507.3999999999</v>
          </cell>
          <cell r="R5227">
            <v>-1292928.08</v>
          </cell>
          <cell r="S5227">
            <v>-15249032.259999998</v>
          </cell>
          <cell r="T5227" t="str">
            <v>USD</v>
          </cell>
          <cell r="U5227" t="str">
            <v>LIABILITIES</v>
          </cell>
          <cell r="V5227" t="str">
            <v>CURRENT LIAB</v>
          </cell>
        </row>
        <row r="5228">
          <cell r="C5228" t="str">
            <v>NB   G3725005USD</v>
          </cell>
          <cell r="D5228" t="str">
            <v>DACN****</v>
          </cell>
          <cell r="E5228" t="str">
            <v>WAGES</v>
          </cell>
          <cell r="F5228" t="str">
            <v>Balance Sheet</v>
          </cell>
          <cell r="G5228">
            <v>-3079910.43</v>
          </cell>
          <cell r="H5228">
            <v>-3061976.51</v>
          </cell>
          <cell r="I5228">
            <v>-3266748.37</v>
          </cell>
          <cell r="J5228">
            <v>-3277437.81</v>
          </cell>
          <cell r="K5228">
            <v>-3530785.64</v>
          </cell>
          <cell r="L5228">
            <v>-3569130.51</v>
          </cell>
          <cell r="M5228">
            <v>-3613076.27</v>
          </cell>
          <cell r="N5228">
            <v>-3698597.92</v>
          </cell>
          <cell r="O5228">
            <v>-3822379.96</v>
          </cell>
          <cell r="P5228">
            <v>-3799775.21</v>
          </cell>
          <cell r="Q5228">
            <v>-3783195.73</v>
          </cell>
          <cell r="R5228">
            <v>-3680293.05</v>
          </cell>
          <cell r="S5228">
            <v>-42183307.409999996</v>
          </cell>
          <cell r="T5228" t="str">
            <v>USD</v>
          </cell>
          <cell r="U5228" t="str">
            <v>LIABILITIES</v>
          </cell>
          <cell r="V5228" t="str">
            <v>CURRENT LIAB</v>
          </cell>
        </row>
        <row r="5229">
          <cell r="C5229" t="str">
            <v>NB   G3725020USD</v>
          </cell>
          <cell r="D5229" t="str">
            <v>DACN****</v>
          </cell>
          <cell r="E5229" t="str">
            <v>WAGES</v>
          </cell>
          <cell r="F5229" t="str">
            <v>Balance Sheet</v>
          </cell>
          <cell r="G5229">
            <v>1125.7</v>
          </cell>
          <cell r="H5229">
            <v>1077.44</v>
          </cell>
          <cell r="I5229">
            <v>8.93</v>
          </cell>
          <cell r="J5229">
            <v>91.74</v>
          </cell>
          <cell r="K5229">
            <v>-49107.74</v>
          </cell>
          <cell r="L5229">
            <v>1445.56</v>
          </cell>
          <cell r="M5229">
            <v>90.23</v>
          </cell>
          <cell r="N5229">
            <v>422.76</v>
          </cell>
          <cell r="O5229">
            <v>525.05999999999995</v>
          </cell>
          <cell r="P5229">
            <v>591.97</v>
          </cell>
          <cell r="Q5229">
            <v>583.66999999999996</v>
          </cell>
          <cell r="R5229">
            <v>262.69</v>
          </cell>
          <cell r="S5229">
            <v>-42881.99</v>
          </cell>
          <cell r="T5229" t="str">
            <v>USD</v>
          </cell>
          <cell r="U5229" t="str">
            <v>LIABILITIES</v>
          </cell>
          <cell r="V5229" t="str">
            <v>CURRENT LIAB</v>
          </cell>
        </row>
        <row r="5230">
          <cell r="C5230" t="str">
            <v>NB   G3726036USD</v>
          </cell>
          <cell r="D5230" t="str">
            <v>DACJ****</v>
          </cell>
          <cell r="E5230" t="str">
            <v>WAGES</v>
          </cell>
          <cell r="F5230" t="str">
            <v>Balance Sheet</v>
          </cell>
          <cell r="G5230">
            <v>-2383035.17</v>
          </cell>
          <cell r="H5230">
            <v>-2250078.7000000002</v>
          </cell>
          <cell r="I5230">
            <v>-2373381.56</v>
          </cell>
          <cell r="J5230">
            <v>-2412898.37</v>
          </cell>
          <cell r="K5230">
            <v>-2421781.4500000002</v>
          </cell>
          <cell r="L5230">
            <v>-2114624.5099999998</v>
          </cell>
          <cell r="M5230">
            <v>-2136953.2000000002</v>
          </cell>
          <cell r="N5230">
            <v>-1935209.97</v>
          </cell>
          <cell r="O5230">
            <v>-1948583.16</v>
          </cell>
          <cell r="P5230">
            <v>-1995987.27</v>
          </cell>
          <cell r="Q5230">
            <v>-2047980.69</v>
          </cell>
          <cell r="R5230">
            <v>359529.26</v>
          </cell>
          <cell r="S5230">
            <v>-23660984.789999999</v>
          </cell>
          <cell r="T5230" t="str">
            <v>USD</v>
          </cell>
          <cell r="U5230" t="str">
            <v>LIABILITIES</v>
          </cell>
          <cell r="V5230" t="str">
            <v>CURRENT LIAB</v>
          </cell>
        </row>
        <row r="5231">
          <cell r="C5231" t="str">
            <v>NB   G4735003USD</v>
          </cell>
          <cell r="D5231" t="str">
            <v>DABAAG**</v>
          </cell>
          <cell r="E5231" t="str">
            <v>A/P</v>
          </cell>
          <cell r="F5231" t="str">
            <v>Balance Sheet</v>
          </cell>
          <cell r="G5231">
            <v>-1277.1300000000001</v>
          </cell>
          <cell r="H5231">
            <v>24528.3</v>
          </cell>
          <cell r="I5231">
            <v>-1193.57</v>
          </cell>
          <cell r="J5231">
            <v>478.62</v>
          </cell>
          <cell r="K5231">
            <v>-11399.21</v>
          </cell>
          <cell r="L5231">
            <v>17178.310000000001</v>
          </cell>
          <cell r="M5231">
            <v>-13994.97</v>
          </cell>
          <cell r="N5231">
            <v>-31068.22</v>
          </cell>
          <cell r="O5231">
            <v>1318.82</v>
          </cell>
          <cell r="P5231">
            <v>1270.29</v>
          </cell>
          <cell r="Q5231">
            <v>-717.36</v>
          </cell>
          <cell r="R5231">
            <v>1456.04</v>
          </cell>
          <cell r="S5231">
            <v>-13420.080000000002</v>
          </cell>
          <cell r="T5231" t="str">
            <v>USD</v>
          </cell>
          <cell r="U5231" t="str">
            <v>LIABILITIES</v>
          </cell>
          <cell r="V5231" t="str">
            <v>CURRENT LIAB</v>
          </cell>
        </row>
        <row r="5232">
          <cell r="C5232" t="str">
            <v>NB   G4736010USD</v>
          </cell>
          <cell r="D5232" t="str">
            <v>DABBC***</v>
          </cell>
          <cell r="E5232" t="str">
            <v>ACCRUED</v>
          </cell>
          <cell r="F5232" t="str">
            <v>Balance Sheet</v>
          </cell>
          <cell r="G5232">
            <v>-225554.73</v>
          </cell>
          <cell r="H5232">
            <v>-235565</v>
          </cell>
          <cell r="I5232">
            <v>-382968.69</v>
          </cell>
          <cell r="J5232">
            <v>-1644829.8</v>
          </cell>
          <cell r="K5232">
            <v>-121058.76</v>
          </cell>
          <cell r="L5232">
            <v>454101.24</v>
          </cell>
          <cell r="M5232">
            <v>58848.17</v>
          </cell>
          <cell r="N5232">
            <v>114756.74</v>
          </cell>
          <cell r="O5232">
            <v>206443.15</v>
          </cell>
          <cell r="P5232">
            <v>-311299.02</v>
          </cell>
          <cell r="Q5232">
            <v>-185213.89</v>
          </cell>
          <cell r="R5232">
            <v>-205477.37</v>
          </cell>
          <cell r="S5232">
            <v>-2477817.9599999995</v>
          </cell>
          <cell r="T5232" t="str">
            <v>USD</v>
          </cell>
          <cell r="U5232" t="str">
            <v>LIABILITIES</v>
          </cell>
          <cell r="V5232" t="str">
            <v>CURRENT LIAB</v>
          </cell>
        </row>
        <row r="5233">
          <cell r="C5233" t="str">
            <v>NB   G5720USD</v>
          </cell>
          <cell r="D5233" t="str">
            <v>DABBDC**</v>
          </cell>
          <cell r="E5233" t="str">
            <v>ACCRUED</v>
          </cell>
          <cell r="F5233" t="str">
            <v>Balance Sheet</v>
          </cell>
          <cell r="G5233">
            <v>-473946.49</v>
          </cell>
          <cell r="H5233">
            <v>-626898.86</v>
          </cell>
          <cell r="I5233">
            <v>-614252.68000000005</v>
          </cell>
          <cell r="J5233">
            <v>-769111.88</v>
          </cell>
          <cell r="K5233">
            <v>-684146.34</v>
          </cell>
          <cell r="L5233">
            <v>-704840.93</v>
          </cell>
          <cell r="M5233">
            <v>-1094240.08</v>
          </cell>
          <cell r="N5233">
            <v>-723178.12</v>
          </cell>
          <cell r="O5233">
            <v>-414076.04</v>
          </cell>
          <cell r="P5233">
            <v>-362055.64</v>
          </cell>
          <cell r="Q5233">
            <v>-433309.74</v>
          </cell>
          <cell r="R5233">
            <v>-957837.59</v>
          </cell>
          <cell r="S5233">
            <v>-7857894.3899999997</v>
          </cell>
          <cell r="T5233" t="str">
            <v>USD</v>
          </cell>
          <cell r="U5233" t="str">
            <v>LIABILITIES</v>
          </cell>
          <cell r="V5233" t="str">
            <v>CURRENT LIAB</v>
          </cell>
        </row>
        <row r="5234">
          <cell r="C5234" t="str">
            <v>NB   G5720003USD</v>
          </cell>
          <cell r="D5234" t="str">
            <v>DACQ****</v>
          </cell>
          <cell r="E5234" t="str">
            <v>WAGES</v>
          </cell>
          <cell r="F5234" t="str">
            <v>Balance Sheet</v>
          </cell>
          <cell r="G5234">
            <v>-24166.66</v>
          </cell>
          <cell r="H5234">
            <v>-48333.32</v>
          </cell>
          <cell r="I5234">
            <v>-72499.98</v>
          </cell>
          <cell r="J5234">
            <v>-96666.64</v>
          </cell>
          <cell r="K5234">
            <v>-130416.63</v>
          </cell>
          <cell r="L5234">
            <v>-164166.62</v>
          </cell>
          <cell r="M5234">
            <v>-185833.28</v>
          </cell>
          <cell r="N5234">
            <v>-245833.27</v>
          </cell>
          <cell r="O5234">
            <v>-273749.93</v>
          </cell>
          <cell r="P5234">
            <v>-301666.59000000003</v>
          </cell>
          <cell r="Q5234">
            <v>-329583.25</v>
          </cell>
          <cell r="R5234">
            <v>-355499.91</v>
          </cell>
          <cell r="S5234">
            <v>-2228416.08</v>
          </cell>
          <cell r="T5234" t="str">
            <v>USD</v>
          </cell>
          <cell r="U5234" t="str">
            <v>LIABILITIES</v>
          </cell>
          <cell r="V5234" t="str">
            <v>CURRENT LIAB</v>
          </cell>
        </row>
        <row r="5235">
          <cell r="C5235" t="str">
            <v>NB   G5720069USD</v>
          </cell>
          <cell r="D5235" t="str">
            <v>DABBDC**</v>
          </cell>
          <cell r="E5235" t="str">
            <v>ACCRUED</v>
          </cell>
          <cell r="F5235" t="str">
            <v>Balance Sheet</v>
          </cell>
          <cell r="G5235">
            <v>0</v>
          </cell>
          <cell r="H5235">
            <v>0</v>
          </cell>
          <cell r="I5235">
            <v>0</v>
          </cell>
          <cell r="J5235">
            <v>0</v>
          </cell>
          <cell r="K5235">
            <v>0</v>
          </cell>
          <cell r="L5235">
            <v>-54530.19</v>
          </cell>
          <cell r="M5235">
            <v>-85265.55</v>
          </cell>
          <cell r="N5235">
            <v>-117329.28</v>
          </cell>
          <cell r="O5235">
            <v>-151585.04</v>
          </cell>
          <cell r="P5235">
            <v>-181598.07999999999</v>
          </cell>
          <cell r="Q5235">
            <v>-212856.79</v>
          </cell>
          <cell r="R5235">
            <v>-231320.69</v>
          </cell>
          <cell r="S5235">
            <v>-1034485.6200000001</v>
          </cell>
          <cell r="T5235" t="str">
            <v>USD</v>
          </cell>
          <cell r="U5235" t="str">
            <v>LIABILITIES</v>
          </cell>
          <cell r="V5235" t="str">
            <v>CURRENT LIAB</v>
          </cell>
        </row>
        <row r="5236">
          <cell r="C5236" t="str">
            <v>NB   G5742002USD</v>
          </cell>
          <cell r="D5236" t="str">
            <v>DACN****</v>
          </cell>
          <cell r="E5236" t="str">
            <v>WAGES</v>
          </cell>
          <cell r="F5236" t="str">
            <v>Balance Sheet</v>
          </cell>
          <cell r="G5236">
            <v>-133025.28</v>
          </cell>
          <cell r="H5236">
            <v>-128779.81</v>
          </cell>
          <cell r="I5236">
            <v>-132730.79</v>
          </cell>
          <cell r="J5236">
            <v>-221773.21</v>
          </cell>
          <cell r="K5236">
            <v>-335799.39</v>
          </cell>
          <cell r="L5236">
            <v>-429999.1</v>
          </cell>
          <cell r="M5236">
            <v>-42418.45</v>
          </cell>
          <cell r="N5236">
            <v>-141358.38</v>
          </cell>
          <cell r="O5236">
            <v>45253.18</v>
          </cell>
          <cell r="P5236">
            <v>-107323.94</v>
          </cell>
          <cell r="Q5236">
            <v>-108818.07</v>
          </cell>
          <cell r="R5236">
            <v>-5999.52</v>
          </cell>
          <cell r="S5236">
            <v>-1742772.7600000002</v>
          </cell>
          <cell r="T5236" t="str">
            <v>USD</v>
          </cell>
          <cell r="U5236" t="str">
            <v>LIABILITIES</v>
          </cell>
          <cell r="V5236" t="str">
            <v>CURRENT LIAB</v>
          </cell>
        </row>
        <row r="5237">
          <cell r="C5237" t="str">
            <v>NB   G5743003USD</v>
          </cell>
          <cell r="D5237" t="str">
            <v>DACN****</v>
          </cell>
          <cell r="E5237" t="str">
            <v>WAGES</v>
          </cell>
          <cell r="F5237" t="str">
            <v>Balance Sheet</v>
          </cell>
          <cell r="G5237">
            <v>-240502.35</v>
          </cell>
          <cell r="H5237">
            <v>-198712.86</v>
          </cell>
          <cell r="I5237">
            <v>-248384.52</v>
          </cell>
          <cell r="J5237">
            <v>-307683.20000000001</v>
          </cell>
          <cell r="K5237">
            <v>-392866.98</v>
          </cell>
          <cell r="L5237">
            <v>-124454.07</v>
          </cell>
          <cell r="M5237">
            <v>34694.800000000003</v>
          </cell>
          <cell r="N5237">
            <v>-156970.51</v>
          </cell>
          <cell r="O5237">
            <v>-128626.1</v>
          </cell>
          <cell r="P5237">
            <v>-89679.1</v>
          </cell>
          <cell r="Q5237">
            <v>-101115.61</v>
          </cell>
          <cell r="R5237">
            <v>-132754.04999999999</v>
          </cell>
          <cell r="S5237">
            <v>-2087054.5500000003</v>
          </cell>
          <cell r="T5237" t="str">
            <v>USD</v>
          </cell>
          <cell r="U5237" t="str">
            <v>LIABILITIES</v>
          </cell>
          <cell r="V5237" t="str">
            <v>CURRENT LIAB</v>
          </cell>
        </row>
        <row r="5238">
          <cell r="C5238" t="str">
            <v>NB   G576000126USD</v>
          </cell>
          <cell r="D5238" t="str">
            <v>DADAB***</v>
          </cell>
          <cell r="E5238" t="str">
            <v>CON PAYABLES</v>
          </cell>
          <cell r="F5238" t="str">
            <v>Balance Sheet</v>
          </cell>
          <cell r="G5238">
            <v>-441910.31</v>
          </cell>
          <cell r="H5238">
            <v>-45473.72</v>
          </cell>
          <cell r="I5238">
            <v>-92481.44</v>
          </cell>
          <cell r="J5238">
            <v>-233077.58</v>
          </cell>
          <cell r="K5238">
            <v>-52816.17</v>
          </cell>
          <cell r="L5238">
            <v>-107824.38</v>
          </cell>
          <cell r="M5238">
            <v>-134116.18</v>
          </cell>
          <cell r="N5238">
            <v>-134480.10999999999</v>
          </cell>
          <cell r="O5238">
            <v>-153480.04</v>
          </cell>
          <cell r="P5238">
            <v>-100323.6</v>
          </cell>
          <cell r="Q5238">
            <v>55372.36</v>
          </cell>
          <cell r="R5238">
            <v>-89763.23</v>
          </cell>
          <cell r="S5238">
            <v>-1530374.4000000001</v>
          </cell>
          <cell r="T5238" t="str">
            <v>USD</v>
          </cell>
          <cell r="U5238" t="str">
            <v>LIABILITIES</v>
          </cell>
          <cell r="V5238" t="str">
            <v>CURRENT LIAB</v>
          </cell>
        </row>
        <row r="5239">
          <cell r="C5239" t="str">
            <v>NB   G576002501USD</v>
          </cell>
          <cell r="D5239" t="str">
            <v>DADAB***</v>
          </cell>
          <cell r="E5239" t="str">
            <v>CON PAYABLES</v>
          </cell>
          <cell r="F5239" t="str">
            <v>Balance Sheet</v>
          </cell>
          <cell r="G5239">
            <v>0.03</v>
          </cell>
          <cell r="H5239">
            <v>0.03</v>
          </cell>
          <cell r="I5239">
            <v>0.03</v>
          </cell>
          <cell r="J5239">
            <v>0.03</v>
          </cell>
          <cell r="K5239">
            <v>0</v>
          </cell>
          <cell r="L5239">
            <v>0</v>
          </cell>
          <cell r="M5239">
            <v>0</v>
          </cell>
          <cell r="N5239">
            <v>0</v>
          </cell>
          <cell r="O5239">
            <v>0</v>
          </cell>
          <cell r="P5239">
            <v>0</v>
          </cell>
          <cell r="Q5239">
            <v>0</v>
          </cell>
          <cell r="R5239">
            <v>0</v>
          </cell>
          <cell r="S5239">
            <v>0.12</v>
          </cell>
          <cell r="T5239" t="str">
            <v>USD</v>
          </cell>
          <cell r="U5239" t="str">
            <v>LIABILITIES</v>
          </cell>
          <cell r="V5239" t="str">
            <v>CURRENT LIAB</v>
          </cell>
        </row>
        <row r="5240">
          <cell r="C5240" t="str">
            <v>NB   G576003501USD</v>
          </cell>
          <cell r="D5240" t="str">
            <v>DADAB***</v>
          </cell>
          <cell r="E5240" t="str">
            <v>CON PAYABLES</v>
          </cell>
          <cell r="F5240" t="str">
            <v>Balance Sheet</v>
          </cell>
          <cell r="G5240">
            <v>-175225.41</v>
          </cell>
          <cell r="H5240">
            <v>-113159.83</v>
          </cell>
          <cell r="I5240">
            <v>-163352.29</v>
          </cell>
          <cell r="J5240">
            <v>-83110.399999999994</v>
          </cell>
          <cell r="K5240">
            <v>-70689.05</v>
          </cell>
          <cell r="L5240">
            <v>-2434.69</v>
          </cell>
          <cell r="M5240">
            <v>-3009.68</v>
          </cell>
          <cell r="N5240">
            <v>-1812.06</v>
          </cell>
          <cell r="O5240">
            <v>-801.29</v>
          </cell>
          <cell r="P5240">
            <v>-430.72</v>
          </cell>
          <cell r="Q5240">
            <v>5594.52</v>
          </cell>
          <cell r="R5240">
            <v>-0.14000000000000001</v>
          </cell>
          <cell r="S5240">
            <v>-608431.04000000015</v>
          </cell>
          <cell r="T5240" t="str">
            <v>USD</v>
          </cell>
          <cell r="U5240" t="str">
            <v>LIABILITIES</v>
          </cell>
          <cell r="V5240" t="str">
            <v>CURRENT LIAB</v>
          </cell>
        </row>
        <row r="5241">
          <cell r="C5241" t="str">
            <v>NB   G576003601USD</v>
          </cell>
          <cell r="D5241" t="str">
            <v>DADAB***</v>
          </cell>
          <cell r="E5241" t="str">
            <v>CON PAYABLES</v>
          </cell>
          <cell r="F5241" t="str">
            <v>Balance Sheet</v>
          </cell>
          <cell r="G5241">
            <v>-58277.52</v>
          </cell>
          <cell r="H5241">
            <v>-31340.79</v>
          </cell>
          <cell r="I5241">
            <v>-87140.99</v>
          </cell>
          <cell r="J5241">
            <v>-51438.6</v>
          </cell>
          <cell r="K5241">
            <v>-67077.429999999993</v>
          </cell>
          <cell r="L5241">
            <v>-49598.21</v>
          </cell>
          <cell r="M5241">
            <v>-46056.09</v>
          </cell>
          <cell r="N5241">
            <v>-48348.51</v>
          </cell>
          <cell r="O5241">
            <v>-52514.3</v>
          </cell>
          <cell r="P5241">
            <v>-50165.5</v>
          </cell>
          <cell r="Q5241">
            <v>-164352.82999999999</v>
          </cell>
          <cell r="R5241">
            <v>-88120.83</v>
          </cell>
          <cell r="S5241">
            <v>-794431.59999999986</v>
          </cell>
          <cell r="T5241" t="str">
            <v>USD</v>
          </cell>
          <cell r="U5241" t="str">
            <v>LIABILITIES</v>
          </cell>
          <cell r="V5241" t="str">
            <v>CURRENT LIAB</v>
          </cell>
        </row>
        <row r="5242">
          <cell r="C5242" t="str">
            <v>NB   G57600AX01USD</v>
          </cell>
          <cell r="D5242" t="str">
            <v>DADAB***</v>
          </cell>
          <cell r="E5242" t="str">
            <v>CON PAYABLES</v>
          </cell>
          <cell r="F5242" t="str">
            <v>Balance Sheet</v>
          </cell>
          <cell r="G5242">
            <v>0</v>
          </cell>
          <cell r="H5242">
            <v>0</v>
          </cell>
          <cell r="I5242">
            <v>-109.96</v>
          </cell>
          <cell r="J5242">
            <v>-0.01</v>
          </cell>
          <cell r="K5242">
            <v>0</v>
          </cell>
          <cell r="L5242">
            <v>0</v>
          </cell>
          <cell r="M5242">
            <v>0</v>
          </cell>
          <cell r="N5242">
            <v>0</v>
          </cell>
          <cell r="O5242">
            <v>-51916.41</v>
          </cell>
          <cell r="P5242">
            <v>-8438.82</v>
          </cell>
          <cell r="Q5242">
            <v>-8890.02</v>
          </cell>
          <cell r="R5242">
            <v>-4061.68</v>
          </cell>
          <cell r="S5242">
            <v>-73416.899999999994</v>
          </cell>
          <cell r="T5242" t="str">
            <v>USD</v>
          </cell>
          <cell r="U5242" t="str">
            <v>LIABILITIES</v>
          </cell>
          <cell r="V5242" t="str">
            <v>CURRENT LIAB</v>
          </cell>
        </row>
        <row r="5243">
          <cell r="C5243" t="str">
            <v>NB   G57600BU01USD</v>
          </cell>
          <cell r="D5243" t="str">
            <v>DADAB***</v>
          </cell>
          <cell r="E5243" t="str">
            <v>CON PAYABLES</v>
          </cell>
          <cell r="F5243" t="str">
            <v>Balance Sheet</v>
          </cell>
          <cell r="G5243">
            <v>-17528.87</v>
          </cell>
          <cell r="H5243">
            <v>-0.33</v>
          </cell>
          <cell r="I5243">
            <v>-153207.76999999999</v>
          </cell>
          <cell r="J5243">
            <v>-97417.33</v>
          </cell>
          <cell r="K5243">
            <v>-19977.560000000001</v>
          </cell>
          <cell r="L5243">
            <v>0</v>
          </cell>
          <cell r="M5243">
            <v>-70996.039999999994</v>
          </cell>
          <cell r="N5243">
            <v>-43799.24</v>
          </cell>
          <cell r="O5243">
            <v>-38014.81</v>
          </cell>
          <cell r="P5243">
            <v>-38203.449999999997</v>
          </cell>
          <cell r="Q5243">
            <v>-82862.070000000007</v>
          </cell>
          <cell r="R5243">
            <v>-41320.370000000003</v>
          </cell>
          <cell r="S5243">
            <v>-603327.84</v>
          </cell>
          <cell r="T5243" t="str">
            <v>USD</v>
          </cell>
          <cell r="U5243" t="str">
            <v>LIABILITIES</v>
          </cell>
          <cell r="V5243" t="str">
            <v>CURRENT LIAB</v>
          </cell>
        </row>
        <row r="5244">
          <cell r="C5244" t="str">
            <v>NB   G57600DG44USD</v>
          </cell>
          <cell r="D5244" t="str">
            <v>DADAB***</v>
          </cell>
          <cell r="E5244" t="str">
            <v>CON PAYABLES</v>
          </cell>
          <cell r="F5244" t="str">
            <v>Balance Sheet</v>
          </cell>
          <cell r="G5244">
            <v>0</v>
          </cell>
          <cell r="H5244">
            <v>0</v>
          </cell>
          <cell r="I5244">
            <v>0</v>
          </cell>
          <cell r="J5244">
            <v>0</v>
          </cell>
          <cell r="K5244">
            <v>0</v>
          </cell>
          <cell r="L5244">
            <v>0</v>
          </cell>
          <cell r="M5244">
            <v>0</v>
          </cell>
          <cell r="N5244">
            <v>0</v>
          </cell>
          <cell r="O5244">
            <v>0</v>
          </cell>
          <cell r="P5244">
            <v>0</v>
          </cell>
          <cell r="Q5244">
            <v>0</v>
          </cell>
          <cell r="R5244">
            <v>-5777.96</v>
          </cell>
          <cell r="S5244">
            <v>-5777.96</v>
          </cell>
          <cell r="T5244" t="str">
            <v>USD</v>
          </cell>
          <cell r="U5244" t="str">
            <v>LIABILITIES</v>
          </cell>
          <cell r="V5244" t="str">
            <v>CURRENT LIAB</v>
          </cell>
        </row>
        <row r="5245">
          <cell r="C5245" t="str">
            <v>NB   G57600EI01USD</v>
          </cell>
          <cell r="D5245" t="str">
            <v>DADAB***</v>
          </cell>
          <cell r="E5245" t="str">
            <v>CON PAYABLES</v>
          </cell>
          <cell r="F5245" t="str">
            <v>Balance Sheet</v>
          </cell>
          <cell r="G5245">
            <v>-0.01</v>
          </cell>
          <cell r="H5245">
            <v>-0.01</v>
          </cell>
          <cell r="I5245">
            <v>-0.01</v>
          </cell>
          <cell r="J5245">
            <v>-0.01</v>
          </cell>
          <cell r="K5245">
            <v>0</v>
          </cell>
          <cell r="L5245">
            <v>0</v>
          </cell>
          <cell r="M5245">
            <v>0</v>
          </cell>
          <cell r="N5245">
            <v>0</v>
          </cell>
          <cell r="O5245">
            <v>0</v>
          </cell>
          <cell r="P5245">
            <v>0</v>
          </cell>
          <cell r="Q5245">
            <v>0</v>
          </cell>
          <cell r="R5245">
            <v>0</v>
          </cell>
          <cell r="S5245">
            <v>-0.04</v>
          </cell>
          <cell r="T5245" t="str">
            <v>USD</v>
          </cell>
          <cell r="U5245" t="str">
            <v>LIABILITIES</v>
          </cell>
          <cell r="V5245" t="str">
            <v>CURRENT LIAB</v>
          </cell>
        </row>
        <row r="5246">
          <cell r="C5246" t="str">
            <v>NB   G57600GU01USD</v>
          </cell>
          <cell r="D5246" t="str">
            <v>DADAB***</v>
          </cell>
          <cell r="E5246" t="str">
            <v>CON PAYABLES</v>
          </cell>
          <cell r="F5246" t="str">
            <v>Balance Sheet</v>
          </cell>
          <cell r="G5246">
            <v>-1079.81</v>
          </cell>
          <cell r="H5246">
            <v>-1495.25</v>
          </cell>
          <cell r="I5246">
            <v>-2.02</v>
          </cell>
          <cell r="J5246">
            <v>-53.14</v>
          </cell>
          <cell r="K5246">
            <v>-2.13</v>
          </cell>
          <cell r="L5246">
            <v>-20.02</v>
          </cell>
          <cell r="M5246">
            <v>-20.04</v>
          </cell>
          <cell r="N5246">
            <v>-2.16</v>
          </cell>
          <cell r="O5246">
            <v>-2.21</v>
          </cell>
          <cell r="P5246">
            <v>-2.2400000000000002</v>
          </cell>
          <cell r="Q5246">
            <v>-2.27</v>
          </cell>
          <cell r="R5246">
            <v>-34013.32</v>
          </cell>
          <cell r="S5246">
            <v>-36694.61</v>
          </cell>
          <cell r="T5246" t="str">
            <v>USD</v>
          </cell>
          <cell r="U5246" t="str">
            <v>LIABILITIES</v>
          </cell>
          <cell r="V5246" t="str">
            <v>CURRENT LIAB</v>
          </cell>
        </row>
        <row r="5247">
          <cell r="C5247" t="str">
            <v>NB   G57600GZ01USD</v>
          </cell>
          <cell r="D5247" t="str">
            <v>DADAB***</v>
          </cell>
          <cell r="E5247" t="str">
            <v>CON PAYABLES</v>
          </cell>
          <cell r="F5247" t="str">
            <v>Balance Sheet</v>
          </cell>
          <cell r="G5247">
            <v>0</v>
          </cell>
          <cell r="H5247">
            <v>47.5</v>
          </cell>
          <cell r="I5247">
            <v>-0.01</v>
          </cell>
          <cell r="J5247">
            <v>-0.01</v>
          </cell>
          <cell r="K5247">
            <v>0</v>
          </cell>
          <cell r="L5247">
            <v>0</v>
          </cell>
          <cell r="M5247">
            <v>0</v>
          </cell>
          <cell r="N5247">
            <v>0</v>
          </cell>
          <cell r="O5247">
            <v>0</v>
          </cell>
          <cell r="P5247">
            <v>0</v>
          </cell>
          <cell r="Q5247">
            <v>0</v>
          </cell>
          <cell r="R5247">
            <v>0</v>
          </cell>
          <cell r="S5247">
            <v>47.480000000000004</v>
          </cell>
          <cell r="T5247" t="str">
            <v>USD</v>
          </cell>
          <cell r="U5247" t="str">
            <v>LIABILITIES</v>
          </cell>
          <cell r="V5247" t="str">
            <v>CURRENT LIAB</v>
          </cell>
        </row>
        <row r="5248">
          <cell r="C5248" t="str">
            <v>NB   G57600J601USD</v>
          </cell>
          <cell r="D5248" t="str">
            <v>DADAB***</v>
          </cell>
          <cell r="E5248" t="str">
            <v>CON PAYABLES</v>
          </cell>
          <cell r="F5248" t="str">
            <v>Balance Sheet</v>
          </cell>
          <cell r="G5248">
            <v>-14579.19</v>
          </cell>
          <cell r="H5248">
            <v>-6637.19</v>
          </cell>
          <cell r="I5248">
            <v>-33909.42</v>
          </cell>
          <cell r="J5248">
            <v>-11710.92</v>
          </cell>
          <cell r="K5248">
            <v>-7569.65</v>
          </cell>
          <cell r="L5248">
            <v>-7902.24</v>
          </cell>
          <cell r="M5248">
            <v>-9897.74</v>
          </cell>
          <cell r="N5248">
            <v>-7572.94</v>
          </cell>
          <cell r="O5248">
            <v>-29158.82</v>
          </cell>
          <cell r="P5248">
            <v>-11224.26</v>
          </cell>
          <cell r="Q5248">
            <v>-14557.58</v>
          </cell>
          <cell r="R5248">
            <v>-15977.77</v>
          </cell>
          <cell r="S5248">
            <v>-170697.72</v>
          </cell>
          <cell r="T5248" t="str">
            <v>USD</v>
          </cell>
          <cell r="U5248" t="str">
            <v>LIABILITIES</v>
          </cell>
          <cell r="V5248" t="str">
            <v>CURRENT LIAB</v>
          </cell>
        </row>
        <row r="5249">
          <cell r="C5249" t="str">
            <v>NB   G57600L301USD</v>
          </cell>
          <cell r="D5249" t="str">
            <v>DADAB***</v>
          </cell>
          <cell r="E5249" t="str">
            <v>CON PAYABLES</v>
          </cell>
          <cell r="F5249" t="str">
            <v>Balance Sheet</v>
          </cell>
          <cell r="G5249">
            <v>-13270.61</v>
          </cell>
          <cell r="H5249">
            <v>-13031</v>
          </cell>
          <cell r="I5249">
            <v>-14100.59</v>
          </cell>
          <cell r="J5249">
            <v>-13454.7</v>
          </cell>
          <cell r="K5249">
            <v>-14414.91</v>
          </cell>
          <cell r="L5249">
            <v>-14045.84</v>
          </cell>
          <cell r="M5249">
            <v>-28196.28</v>
          </cell>
          <cell r="N5249">
            <v>-14432.92</v>
          </cell>
          <cell r="O5249">
            <v>-14346.01</v>
          </cell>
          <cell r="P5249">
            <v>-15365.36</v>
          </cell>
          <cell r="Q5249">
            <v>-15351.74</v>
          </cell>
          <cell r="R5249">
            <v>-14606.14</v>
          </cell>
          <cell r="S5249">
            <v>-184616.09999999998</v>
          </cell>
          <cell r="T5249" t="str">
            <v>USD</v>
          </cell>
          <cell r="U5249" t="str">
            <v>LIABILITIES</v>
          </cell>
          <cell r="V5249" t="str">
            <v>CURRENT LIAB</v>
          </cell>
        </row>
        <row r="5250">
          <cell r="C5250" t="str">
            <v>NB   G57600M901USD</v>
          </cell>
          <cell r="D5250" t="str">
            <v>DADAB***</v>
          </cell>
          <cell r="E5250" t="str">
            <v>CON PAYABLES</v>
          </cell>
          <cell r="F5250" t="str">
            <v>Balance Sheet</v>
          </cell>
          <cell r="G5250">
            <v>0.21</v>
          </cell>
          <cell r="H5250">
            <v>0.21</v>
          </cell>
          <cell r="I5250">
            <v>0.22</v>
          </cell>
          <cell r="J5250">
            <v>0.22</v>
          </cell>
          <cell r="K5250">
            <v>0</v>
          </cell>
          <cell r="L5250">
            <v>0</v>
          </cell>
          <cell r="M5250">
            <v>0</v>
          </cell>
          <cell r="N5250">
            <v>0</v>
          </cell>
          <cell r="O5250">
            <v>0</v>
          </cell>
          <cell r="P5250">
            <v>0</v>
          </cell>
          <cell r="Q5250">
            <v>0</v>
          </cell>
          <cell r="R5250">
            <v>0</v>
          </cell>
          <cell r="S5250">
            <v>0.86</v>
          </cell>
          <cell r="T5250" t="str">
            <v>USD</v>
          </cell>
          <cell r="U5250" t="str">
            <v>LIABILITIES</v>
          </cell>
          <cell r="V5250" t="str">
            <v>CURRENT LIAB</v>
          </cell>
        </row>
        <row r="5251">
          <cell r="C5251" t="str">
            <v>NB   G57600PY01USD</v>
          </cell>
          <cell r="D5251" t="str">
            <v>DADAB***</v>
          </cell>
          <cell r="E5251" t="str">
            <v>CON PAYABLES</v>
          </cell>
          <cell r="F5251" t="str">
            <v>Balance Sheet</v>
          </cell>
          <cell r="G5251">
            <v>-0.01</v>
          </cell>
          <cell r="H5251">
            <v>-0.01</v>
          </cell>
          <cell r="I5251">
            <v>-0.01</v>
          </cell>
          <cell r="J5251">
            <v>-0.01</v>
          </cell>
          <cell r="K5251">
            <v>0</v>
          </cell>
          <cell r="L5251">
            <v>0</v>
          </cell>
          <cell r="M5251">
            <v>0</v>
          </cell>
          <cell r="N5251">
            <v>0</v>
          </cell>
          <cell r="O5251">
            <v>0</v>
          </cell>
          <cell r="P5251">
            <v>0</v>
          </cell>
          <cell r="Q5251">
            <v>0</v>
          </cell>
          <cell r="R5251">
            <v>0</v>
          </cell>
          <cell r="S5251">
            <v>-0.04</v>
          </cell>
          <cell r="T5251" t="str">
            <v>USD</v>
          </cell>
          <cell r="U5251" t="str">
            <v>LIABILITIES</v>
          </cell>
          <cell r="V5251" t="str">
            <v>CURRENT LIAB</v>
          </cell>
        </row>
        <row r="5252">
          <cell r="C5252" t="str">
            <v>NB   G57600RB01USD</v>
          </cell>
          <cell r="D5252" t="str">
            <v>DADAB***</v>
          </cell>
          <cell r="E5252" t="str">
            <v>CON PAYABLES</v>
          </cell>
          <cell r="F5252" t="str">
            <v>Balance Sheet</v>
          </cell>
          <cell r="G5252">
            <v>-7.0000000000000007E-2</v>
          </cell>
          <cell r="H5252">
            <v>-7.0000000000000007E-2</v>
          </cell>
          <cell r="I5252">
            <v>-7.0000000000000007E-2</v>
          </cell>
          <cell r="J5252">
            <v>-7.0000000000000007E-2</v>
          </cell>
          <cell r="K5252">
            <v>0</v>
          </cell>
          <cell r="L5252">
            <v>0</v>
          </cell>
          <cell r="M5252">
            <v>0</v>
          </cell>
          <cell r="N5252">
            <v>0</v>
          </cell>
          <cell r="O5252">
            <v>-4867.55</v>
          </cell>
          <cell r="P5252">
            <v>0</v>
          </cell>
          <cell r="Q5252">
            <v>0</v>
          </cell>
          <cell r="R5252">
            <v>0</v>
          </cell>
          <cell r="S5252">
            <v>-4867.83</v>
          </cell>
          <cell r="T5252" t="str">
            <v>USD</v>
          </cell>
          <cell r="U5252" t="str">
            <v>LIABILITIES</v>
          </cell>
          <cell r="V5252" t="str">
            <v>CURRENT LIAB</v>
          </cell>
        </row>
        <row r="5253">
          <cell r="C5253" t="str">
            <v>NB   G57600S301USD</v>
          </cell>
          <cell r="D5253" t="str">
            <v>DADAB***</v>
          </cell>
          <cell r="E5253" t="str">
            <v>CON PAYABLES</v>
          </cell>
          <cell r="F5253" t="str">
            <v>Balance Sheet</v>
          </cell>
          <cell r="G5253">
            <v>87</v>
          </cell>
          <cell r="H5253">
            <v>-813982.98</v>
          </cell>
          <cell r="I5253">
            <v>-10.88</v>
          </cell>
          <cell r="J5253">
            <v>-44.4</v>
          </cell>
          <cell r="K5253">
            <v>-21.98</v>
          </cell>
          <cell r="L5253">
            <v>-26.99</v>
          </cell>
          <cell r="M5253">
            <v>-21.98</v>
          </cell>
          <cell r="N5253">
            <v>-21.98</v>
          </cell>
          <cell r="O5253">
            <v>-2131.0300000000002</v>
          </cell>
          <cell r="P5253">
            <v>0.02</v>
          </cell>
          <cell r="Q5253">
            <v>0</v>
          </cell>
          <cell r="R5253">
            <v>0</v>
          </cell>
          <cell r="S5253">
            <v>-816175.2</v>
          </cell>
          <cell r="T5253" t="str">
            <v>USD</v>
          </cell>
          <cell r="U5253" t="str">
            <v>LIABILITIES</v>
          </cell>
          <cell r="V5253" t="str">
            <v>CURRENT LIAB</v>
          </cell>
        </row>
        <row r="5254">
          <cell r="C5254" t="str">
            <v>NB   G57600SD01USD</v>
          </cell>
          <cell r="D5254" t="str">
            <v>DADAB***</v>
          </cell>
          <cell r="E5254" t="str">
            <v>CON PAYABLES</v>
          </cell>
          <cell r="F5254" t="str">
            <v>Balance Sheet</v>
          </cell>
          <cell r="G5254">
            <v>62841.1</v>
          </cell>
          <cell r="H5254">
            <v>-16455.439999999999</v>
          </cell>
          <cell r="I5254">
            <v>-17379.32</v>
          </cell>
          <cell r="J5254">
            <v>-17300.04</v>
          </cell>
          <cell r="K5254">
            <v>-17434.86</v>
          </cell>
          <cell r="L5254">
            <v>-16428.91</v>
          </cell>
          <cell r="M5254">
            <v>-17569.64</v>
          </cell>
          <cell r="N5254">
            <v>-16690.21</v>
          </cell>
          <cell r="O5254">
            <v>-188802.87</v>
          </cell>
          <cell r="P5254">
            <v>-0.02</v>
          </cell>
          <cell r="Q5254">
            <v>0</v>
          </cell>
          <cell r="R5254">
            <v>-4794.3999999999996</v>
          </cell>
          <cell r="S5254">
            <v>-250014.61</v>
          </cell>
          <cell r="T5254" t="str">
            <v>USD</v>
          </cell>
          <cell r="U5254" t="str">
            <v>LIABILITIES</v>
          </cell>
          <cell r="V5254" t="str">
            <v>CURRENT LIAB</v>
          </cell>
        </row>
        <row r="5255">
          <cell r="C5255" t="str">
            <v>NB   G57600U601USD</v>
          </cell>
          <cell r="D5255" t="str">
            <v>DADAB***</v>
          </cell>
          <cell r="E5255" t="str">
            <v>CON PAYABLES</v>
          </cell>
          <cell r="F5255" t="str">
            <v>Balance Sheet</v>
          </cell>
          <cell r="G5255">
            <v>-19.170000000000002</v>
          </cell>
          <cell r="H5255">
            <v>7.0000000000000007E-2</v>
          </cell>
          <cell r="I5255">
            <v>7.0000000000000007E-2</v>
          </cell>
          <cell r="J5255">
            <v>-19.77</v>
          </cell>
          <cell r="K5255">
            <v>-42.24</v>
          </cell>
          <cell r="L5255">
            <v>0</v>
          </cell>
          <cell r="M5255">
            <v>0</v>
          </cell>
          <cell r="N5255">
            <v>-107.85</v>
          </cell>
          <cell r="O5255">
            <v>0</v>
          </cell>
          <cell r="P5255">
            <v>-22.18</v>
          </cell>
          <cell r="Q5255">
            <v>0</v>
          </cell>
          <cell r="R5255">
            <v>0</v>
          </cell>
          <cell r="S5255">
            <v>-211.07</v>
          </cell>
          <cell r="T5255" t="str">
            <v>USD</v>
          </cell>
          <cell r="U5255" t="str">
            <v>LIABILITIES</v>
          </cell>
          <cell r="V5255" t="str">
            <v>CURRENT LIAB</v>
          </cell>
        </row>
        <row r="5256">
          <cell r="C5256" t="str">
            <v>NB   G57600W301USD</v>
          </cell>
          <cell r="D5256" t="str">
            <v>DADAB***</v>
          </cell>
          <cell r="E5256" t="str">
            <v>CON PAYABLES</v>
          </cell>
          <cell r="F5256" t="str">
            <v>Balance Sheet</v>
          </cell>
          <cell r="G5256">
            <v>0.03</v>
          </cell>
          <cell r="H5256">
            <v>0.03</v>
          </cell>
          <cell r="I5256">
            <v>0.03</v>
          </cell>
          <cell r="J5256">
            <v>0.03</v>
          </cell>
          <cell r="K5256">
            <v>0</v>
          </cell>
          <cell r="L5256">
            <v>0</v>
          </cell>
          <cell r="M5256">
            <v>0</v>
          </cell>
          <cell r="N5256">
            <v>0</v>
          </cell>
          <cell r="O5256">
            <v>0</v>
          </cell>
          <cell r="P5256">
            <v>0</v>
          </cell>
          <cell r="Q5256">
            <v>0</v>
          </cell>
          <cell r="R5256">
            <v>0</v>
          </cell>
          <cell r="S5256">
            <v>0.12</v>
          </cell>
          <cell r="T5256" t="str">
            <v>USD</v>
          </cell>
          <cell r="U5256" t="str">
            <v>LIABILITIES</v>
          </cell>
          <cell r="V5256" t="str">
            <v>CURRENT LIAB</v>
          </cell>
        </row>
        <row r="5257">
          <cell r="C5257" t="str">
            <v>NB   G57600WI01USD</v>
          </cell>
          <cell r="D5257" t="str">
            <v>DADAB***</v>
          </cell>
          <cell r="E5257" t="str">
            <v>CON PAYABLES</v>
          </cell>
          <cell r="F5257" t="str">
            <v>Balance Sheet</v>
          </cell>
          <cell r="G5257">
            <v>-0.46</v>
          </cell>
          <cell r="H5257">
            <v>-0.45</v>
          </cell>
          <cell r="I5257">
            <v>-0.48</v>
          </cell>
          <cell r="J5257">
            <v>-0.48</v>
          </cell>
          <cell r="K5257">
            <v>0</v>
          </cell>
          <cell r="L5257">
            <v>0</v>
          </cell>
          <cell r="M5257">
            <v>0</v>
          </cell>
          <cell r="N5257">
            <v>0</v>
          </cell>
          <cell r="O5257">
            <v>0</v>
          </cell>
          <cell r="P5257">
            <v>0</v>
          </cell>
          <cell r="Q5257">
            <v>0</v>
          </cell>
          <cell r="R5257">
            <v>0</v>
          </cell>
          <cell r="S5257">
            <v>-1.87</v>
          </cell>
          <cell r="T5257" t="str">
            <v>USD</v>
          </cell>
          <cell r="U5257" t="str">
            <v>LIABILITIES</v>
          </cell>
          <cell r="V5257" t="str">
            <v>CURRENT LIAB</v>
          </cell>
        </row>
        <row r="5258">
          <cell r="C5258" t="str">
            <v>NB   G57600YB01USD</v>
          </cell>
          <cell r="D5258" t="str">
            <v>DADAB***</v>
          </cell>
          <cell r="E5258" t="str">
            <v>CON PAYABLES</v>
          </cell>
          <cell r="F5258" t="str">
            <v>Balance Sheet</v>
          </cell>
          <cell r="G5258">
            <v>0</v>
          </cell>
          <cell r="H5258">
            <v>0</v>
          </cell>
          <cell r="I5258">
            <v>0</v>
          </cell>
          <cell r="J5258">
            <v>0</v>
          </cell>
          <cell r="K5258">
            <v>0</v>
          </cell>
          <cell r="L5258">
            <v>0</v>
          </cell>
          <cell r="M5258">
            <v>0</v>
          </cell>
          <cell r="N5258">
            <v>0</v>
          </cell>
          <cell r="O5258">
            <v>0</v>
          </cell>
          <cell r="P5258">
            <v>0</v>
          </cell>
          <cell r="Q5258">
            <v>-1128403.1399999999</v>
          </cell>
          <cell r="R5258">
            <v>-873839.03</v>
          </cell>
          <cell r="S5258">
            <v>-2002242.17</v>
          </cell>
          <cell r="T5258" t="str">
            <v>USD</v>
          </cell>
          <cell r="U5258" t="str">
            <v>LIABILITIES</v>
          </cell>
          <cell r="V5258" t="str">
            <v>CURRENT LIAB</v>
          </cell>
        </row>
        <row r="5259">
          <cell r="C5259" t="str">
            <v>NB   G576200101USD</v>
          </cell>
          <cell r="D5259" t="str">
            <v>DADM****</v>
          </cell>
          <cell r="E5259" t="str">
            <v>CON PAYABLES</v>
          </cell>
          <cell r="F5259" t="str">
            <v>Balance Sheet</v>
          </cell>
          <cell r="G5259">
            <v>-23178.43</v>
          </cell>
          <cell r="H5259">
            <v>-70706.63</v>
          </cell>
          <cell r="I5259">
            <v>-204139.79</v>
          </cell>
          <cell r="J5259">
            <v>-6573.78</v>
          </cell>
          <cell r="K5259">
            <v>-63415.32</v>
          </cell>
          <cell r="L5259">
            <v>-49133.4</v>
          </cell>
          <cell r="M5259">
            <v>-70006.06</v>
          </cell>
          <cell r="N5259">
            <v>-86106.11</v>
          </cell>
          <cell r="O5259">
            <v>-41387.79</v>
          </cell>
          <cell r="P5259">
            <v>127001.42</v>
          </cell>
          <cell r="Q5259">
            <v>11915.16</v>
          </cell>
          <cell r="R5259">
            <v>-229172.97</v>
          </cell>
          <cell r="S5259">
            <v>-704903.70000000007</v>
          </cell>
          <cell r="T5259" t="str">
            <v>USD</v>
          </cell>
          <cell r="U5259" t="str">
            <v>LIABILITIES</v>
          </cell>
          <cell r="V5259" t="str">
            <v>CURRENT LIAB</v>
          </cell>
        </row>
        <row r="5260">
          <cell r="C5260" t="str">
            <v>NB   G576203601USD</v>
          </cell>
          <cell r="D5260" t="str">
            <v>DADM****</v>
          </cell>
          <cell r="E5260" t="str">
            <v>CON PAYABLES</v>
          </cell>
          <cell r="F5260" t="str">
            <v>Balance Sheet</v>
          </cell>
          <cell r="G5260">
            <v>-30969.46</v>
          </cell>
          <cell r="H5260">
            <v>-85219.93</v>
          </cell>
          <cell r="I5260">
            <v>-51439.5</v>
          </cell>
          <cell r="J5260">
            <v>-67078.33</v>
          </cell>
          <cell r="K5260">
            <v>-49599.1</v>
          </cell>
          <cell r="L5260">
            <v>-46056.98</v>
          </cell>
          <cell r="M5260">
            <v>-48349.4</v>
          </cell>
          <cell r="N5260">
            <v>-52515.19</v>
          </cell>
          <cell r="O5260">
            <v>-50166.39</v>
          </cell>
          <cell r="P5260">
            <v>-162305.51999999999</v>
          </cell>
          <cell r="Q5260">
            <v>-88121.72</v>
          </cell>
          <cell r="R5260">
            <v>-76001.899999999994</v>
          </cell>
          <cell r="S5260">
            <v>-807823.41999999993</v>
          </cell>
          <cell r="T5260" t="str">
            <v>USD</v>
          </cell>
          <cell r="U5260" t="str">
            <v>LIABILITIES</v>
          </cell>
          <cell r="V5260" t="str">
            <v>CURRENT LIAB</v>
          </cell>
        </row>
        <row r="5261">
          <cell r="C5261" t="str">
            <v>NB   G57620DG44USD</v>
          </cell>
          <cell r="D5261" t="str">
            <v>DADM****</v>
          </cell>
          <cell r="E5261" t="str">
            <v>CON PAYABLES</v>
          </cell>
          <cell r="F5261" t="str">
            <v>Balance Sheet</v>
          </cell>
          <cell r="G5261">
            <v>0</v>
          </cell>
          <cell r="H5261">
            <v>0</v>
          </cell>
          <cell r="I5261">
            <v>0</v>
          </cell>
          <cell r="J5261">
            <v>0</v>
          </cell>
          <cell r="K5261">
            <v>0</v>
          </cell>
          <cell r="L5261">
            <v>0</v>
          </cell>
          <cell r="M5261">
            <v>0</v>
          </cell>
          <cell r="N5261">
            <v>0</v>
          </cell>
          <cell r="O5261">
            <v>0</v>
          </cell>
          <cell r="P5261">
            <v>0</v>
          </cell>
          <cell r="Q5261">
            <v>-5837.65</v>
          </cell>
          <cell r="R5261">
            <v>0</v>
          </cell>
          <cell r="S5261">
            <v>-5837.65</v>
          </cell>
          <cell r="T5261" t="str">
            <v>USD</v>
          </cell>
          <cell r="U5261" t="str">
            <v>LIABILITIES</v>
          </cell>
          <cell r="V5261" t="str">
            <v>CURRENT LIAB</v>
          </cell>
        </row>
        <row r="5262">
          <cell r="C5262" t="str">
            <v>NB   G57620GZ01USD</v>
          </cell>
          <cell r="D5262" t="str">
            <v>DADM****</v>
          </cell>
          <cell r="E5262" t="str">
            <v>CON PAYABLES</v>
          </cell>
          <cell r="F5262" t="str">
            <v>Balance Sheet</v>
          </cell>
          <cell r="G5262">
            <v>0</v>
          </cell>
          <cell r="H5262">
            <v>0</v>
          </cell>
          <cell r="I5262">
            <v>0</v>
          </cell>
          <cell r="J5262">
            <v>0</v>
          </cell>
          <cell r="K5262">
            <v>0</v>
          </cell>
          <cell r="L5262">
            <v>0</v>
          </cell>
          <cell r="M5262">
            <v>0</v>
          </cell>
          <cell r="N5262">
            <v>0</v>
          </cell>
          <cell r="O5262">
            <v>0</v>
          </cell>
          <cell r="P5262">
            <v>0</v>
          </cell>
          <cell r="Q5262">
            <v>0</v>
          </cell>
          <cell r="R5262">
            <v>0</v>
          </cell>
          <cell r="S5262">
            <v>0</v>
          </cell>
          <cell r="T5262" t="str">
            <v>USD</v>
          </cell>
          <cell r="U5262" t="str">
            <v>LIABILITIES</v>
          </cell>
          <cell r="V5262" t="str">
            <v>CURRENT LIAB</v>
          </cell>
        </row>
        <row r="5263">
          <cell r="C5263" t="str">
            <v>NB   G57620M901USD</v>
          </cell>
          <cell r="D5263" t="str">
            <v>DADM****</v>
          </cell>
          <cell r="E5263" t="str">
            <v>CON PAYABLES</v>
          </cell>
          <cell r="F5263" t="str">
            <v>Balance Sheet</v>
          </cell>
          <cell r="G5263">
            <v>-0.03</v>
          </cell>
          <cell r="H5263">
            <v>-0.03</v>
          </cell>
          <cell r="I5263">
            <v>-0.03</v>
          </cell>
          <cell r="J5263">
            <v>-0.03</v>
          </cell>
          <cell r="K5263">
            <v>0</v>
          </cell>
          <cell r="L5263">
            <v>0</v>
          </cell>
          <cell r="M5263">
            <v>0</v>
          </cell>
          <cell r="N5263">
            <v>0</v>
          </cell>
          <cell r="O5263">
            <v>0</v>
          </cell>
          <cell r="P5263">
            <v>0</v>
          </cell>
          <cell r="Q5263">
            <v>0</v>
          </cell>
          <cell r="R5263">
            <v>0</v>
          </cell>
          <cell r="S5263">
            <v>-0.12</v>
          </cell>
          <cell r="T5263" t="str">
            <v>USD</v>
          </cell>
          <cell r="U5263" t="str">
            <v>LIABILITIES</v>
          </cell>
          <cell r="V5263" t="str">
            <v>CURRENT LIAB</v>
          </cell>
        </row>
        <row r="5264">
          <cell r="C5264" t="str">
            <v>NB   G57620M993USD</v>
          </cell>
          <cell r="D5264" t="str">
            <v>DADM****</v>
          </cell>
          <cell r="E5264" t="str">
            <v>CON PAYABLES</v>
          </cell>
          <cell r="F5264" t="str">
            <v>Balance Sheet</v>
          </cell>
          <cell r="G5264">
            <v>0.01</v>
          </cell>
          <cell r="H5264">
            <v>0.01</v>
          </cell>
          <cell r="I5264">
            <v>0.01</v>
          </cell>
          <cell r="J5264">
            <v>0.01</v>
          </cell>
          <cell r="K5264">
            <v>0</v>
          </cell>
          <cell r="L5264">
            <v>0</v>
          </cell>
          <cell r="M5264">
            <v>0</v>
          </cell>
          <cell r="N5264">
            <v>0</v>
          </cell>
          <cell r="O5264">
            <v>0</v>
          </cell>
          <cell r="P5264">
            <v>0</v>
          </cell>
          <cell r="Q5264">
            <v>0</v>
          </cell>
          <cell r="R5264">
            <v>0</v>
          </cell>
          <cell r="S5264">
            <v>0.04</v>
          </cell>
          <cell r="T5264" t="str">
            <v>USD</v>
          </cell>
          <cell r="U5264" t="str">
            <v>LIABILITIES</v>
          </cell>
          <cell r="V5264" t="str">
            <v>CURRENT LIAB</v>
          </cell>
        </row>
        <row r="5265">
          <cell r="C5265" t="str">
            <v>NB   G57620RB93USD</v>
          </cell>
          <cell r="D5265" t="str">
            <v>DADM****</v>
          </cell>
          <cell r="E5265" t="str">
            <v>CON PAYABLES</v>
          </cell>
          <cell r="F5265" t="str">
            <v>Balance Sheet</v>
          </cell>
          <cell r="G5265">
            <v>-0.04</v>
          </cell>
          <cell r="H5265">
            <v>-0.04</v>
          </cell>
          <cell r="I5265">
            <v>-0.04</v>
          </cell>
          <cell r="J5265">
            <v>-0.04</v>
          </cell>
          <cell r="K5265">
            <v>0</v>
          </cell>
          <cell r="L5265">
            <v>0</v>
          </cell>
          <cell r="M5265">
            <v>0</v>
          </cell>
          <cell r="N5265">
            <v>0</v>
          </cell>
          <cell r="O5265">
            <v>0</v>
          </cell>
          <cell r="P5265">
            <v>0</v>
          </cell>
          <cell r="Q5265">
            <v>0</v>
          </cell>
          <cell r="R5265">
            <v>0</v>
          </cell>
          <cell r="S5265">
            <v>-0.16</v>
          </cell>
          <cell r="T5265" t="str">
            <v>USD</v>
          </cell>
          <cell r="U5265" t="str">
            <v>LIABILITIES</v>
          </cell>
          <cell r="V5265" t="str">
            <v>CURRENT LIAB</v>
          </cell>
        </row>
        <row r="5266">
          <cell r="C5266" t="str">
            <v>NB   G57620S301USD</v>
          </cell>
          <cell r="D5266" t="str">
            <v>DADM****</v>
          </cell>
          <cell r="E5266" t="str">
            <v>CON PAYABLES</v>
          </cell>
          <cell r="F5266" t="str">
            <v>Balance Sheet</v>
          </cell>
          <cell r="G5266">
            <v>-813716.07</v>
          </cell>
          <cell r="H5266">
            <v>-43.97</v>
          </cell>
          <cell r="I5266">
            <v>-44.43</v>
          </cell>
          <cell r="J5266">
            <v>-22</v>
          </cell>
          <cell r="K5266">
            <v>-27.01</v>
          </cell>
          <cell r="L5266">
            <v>-22</v>
          </cell>
          <cell r="M5266">
            <v>-22</v>
          </cell>
          <cell r="N5266">
            <v>-15.77</v>
          </cell>
          <cell r="O5266">
            <v>0</v>
          </cell>
          <cell r="P5266">
            <v>0</v>
          </cell>
          <cell r="Q5266">
            <v>0</v>
          </cell>
          <cell r="R5266">
            <v>0</v>
          </cell>
          <cell r="S5266">
            <v>-813913.25</v>
          </cell>
          <cell r="T5266" t="str">
            <v>USD</v>
          </cell>
          <cell r="U5266" t="str">
            <v>LIABILITIES</v>
          </cell>
          <cell r="V5266" t="str">
            <v>CURRENT LIAB</v>
          </cell>
        </row>
        <row r="5267">
          <cell r="C5267" t="str">
            <v>NB   G57620SD93USD</v>
          </cell>
          <cell r="D5267" t="str">
            <v>DADM****</v>
          </cell>
          <cell r="E5267" t="str">
            <v>CON PAYABLES</v>
          </cell>
          <cell r="F5267" t="str">
            <v>Balance Sheet</v>
          </cell>
          <cell r="G5267">
            <v>-80613.05</v>
          </cell>
          <cell r="H5267">
            <v>-0.15</v>
          </cell>
          <cell r="I5267">
            <v>-0.16</v>
          </cell>
          <cell r="J5267">
            <v>-0.16</v>
          </cell>
          <cell r="K5267">
            <v>0</v>
          </cell>
          <cell r="L5267">
            <v>0</v>
          </cell>
          <cell r="M5267">
            <v>0</v>
          </cell>
          <cell r="N5267">
            <v>0</v>
          </cell>
          <cell r="O5267">
            <v>0</v>
          </cell>
          <cell r="P5267">
            <v>0</v>
          </cell>
          <cell r="Q5267">
            <v>0</v>
          </cell>
          <cell r="R5267">
            <v>-0.02</v>
          </cell>
          <cell r="S5267">
            <v>-80613.540000000008</v>
          </cell>
          <cell r="T5267" t="str">
            <v>USD</v>
          </cell>
          <cell r="U5267" t="str">
            <v>LIABILITIES</v>
          </cell>
          <cell r="V5267" t="str">
            <v>CURRENT LIAB</v>
          </cell>
        </row>
        <row r="5268">
          <cell r="C5268" t="str">
            <v>NB   G57620U601USD</v>
          </cell>
          <cell r="D5268" t="str">
            <v>DADM****</v>
          </cell>
          <cell r="E5268" t="str">
            <v>CON PAYABLES</v>
          </cell>
          <cell r="F5268" t="str">
            <v>Balance Sheet</v>
          </cell>
          <cell r="G5268">
            <v>-0.45</v>
          </cell>
          <cell r="H5268">
            <v>-0.45</v>
          </cell>
          <cell r="I5268">
            <v>-0.45</v>
          </cell>
          <cell r="J5268">
            <v>-0.45</v>
          </cell>
          <cell r="K5268">
            <v>0</v>
          </cell>
          <cell r="L5268">
            <v>0</v>
          </cell>
          <cell r="M5268">
            <v>0</v>
          </cell>
          <cell r="N5268">
            <v>0</v>
          </cell>
          <cell r="O5268">
            <v>0</v>
          </cell>
          <cell r="P5268">
            <v>0</v>
          </cell>
          <cell r="Q5268">
            <v>0</v>
          </cell>
          <cell r="R5268">
            <v>0</v>
          </cell>
          <cell r="S5268">
            <v>-1.8</v>
          </cell>
          <cell r="T5268" t="str">
            <v>USD</v>
          </cell>
          <cell r="U5268" t="str">
            <v>LIABILITIES</v>
          </cell>
          <cell r="V5268" t="str">
            <v>CURRENT LIAB</v>
          </cell>
        </row>
        <row r="5269">
          <cell r="C5269" t="str">
            <v>NB   G57620WI21USD</v>
          </cell>
          <cell r="D5269" t="str">
            <v>DADM****</v>
          </cell>
          <cell r="E5269" t="str">
            <v>CON PAYABLES</v>
          </cell>
          <cell r="F5269" t="str">
            <v>Balance Sheet</v>
          </cell>
          <cell r="G5269">
            <v>-0.05</v>
          </cell>
          <cell r="H5269">
            <v>-0.05</v>
          </cell>
          <cell r="I5269">
            <v>-0.05</v>
          </cell>
          <cell r="J5269">
            <v>-0.05</v>
          </cell>
          <cell r="K5269">
            <v>0</v>
          </cell>
          <cell r="L5269">
            <v>0</v>
          </cell>
          <cell r="M5269">
            <v>0</v>
          </cell>
          <cell r="N5269">
            <v>0</v>
          </cell>
          <cell r="O5269">
            <v>0</v>
          </cell>
          <cell r="P5269">
            <v>0</v>
          </cell>
          <cell r="Q5269">
            <v>0</v>
          </cell>
          <cell r="R5269">
            <v>0</v>
          </cell>
          <cell r="S5269">
            <v>-0.2</v>
          </cell>
          <cell r="T5269" t="str">
            <v>USD</v>
          </cell>
          <cell r="U5269" t="str">
            <v>LIABILITIES</v>
          </cell>
          <cell r="V5269" t="str">
            <v>CURRENT LIAB</v>
          </cell>
        </row>
        <row r="5270">
          <cell r="C5270" t="str">
            <v>NB   G57620YB93USD</v>
          </cell>
          <cell r="D5270" t="str">
            <v>DADM****</v>
          </cell>
          <cell r="E5270" t="str">
            <v>CON PAYABLES</v>
          </cell>
          <cell r="F5270" t="str">
            <v>Balance Sheet</v>
          </cell>
          <cell r="G5270">
            <v>-0.01</v>
          </cell>
          <cell r="H5270">
            <v>-0.01</v>
          </cell>
          <cell r="I5270">
            <v>-0.01</v>
          </cell>
          <cell r="J5270">
            <v>-0.01</v>
          </cell>
          <cell r="K5270">
            <v>0</v>
          </cell>
          <cell r="L5270">
            <v>0</v>
          </cell>
          <cell r="M5270">
            <v>0</v>
          </cell>
          <cell r="N5270">
            <v>0</v>
          </cell>
          <cell r="O5270">
            <v>0</v>
          </cell>
          <cell r="P5270">
            <v>-1111262.8600000001</v>
          </cell>
          <cell r="Q5270">
            <v>-557543.13</v>
          </cell>
          <cell r="R5270">
            <v>-50073.04</v>
          </cell>
          <cell r="S5270">
            <v>-1718879.0700000003</v>
          </cell>
          <cell r="T5270" t="str">
            <v>USD</v>
          </cell>
          <cell r="U5270" t="str">
            <v>LIABILITIES</v>
          </cell>
          <cell r="V5270" t="str">
            <v>CURRENT LIAB</v>
          </cell>
        </row>
        <row r="5271">
          <cell r="C5271" t="str">
            <v>NB   G576500101USD</v>
          </cell>
          <cell r="D5271" t="str">
            <v>DADAB***</v>
          </cell>
          <cell r="E5271" t="str">
            <v>CON PAYABLES</v>
          </cell>
          <cell r="F5271" t="str">
            <v>Balance Sheet</v>
          </cell>
          <cell r="G5271">
            <v>-0.2</v>
          </cell>
          <cell r="H5271">
            <v>-0.2</v>
          </cell>
          <cell r="I5271">
            <v>-0.2</v>
          </cell>
          <cell r="J5271">
            <v>-0.2</v>
          </cell>
          <cell r="K5271">
            <v>0</v>
          </cell>
          <cell r="L5271">
            <v>0</v>
          </cell>
          <cell r="M5271">
            <v>0</v>
          </cell>
          <cell r="N5271">
            <v>0</v>
          </cell>
          <cell r="O5271">
            <v>0</v>
          </cell>
          <cell r="P5271">
            <v>0</v>
          </cell>
          <cell r="Q5271">
            <v>0</v>
          </cell>
          <cell r="R5271">
            <v>0</v>
          </cell>
          <cell r="S5271">
            <v>-0.8</v>
          </cell>
          <cell r="T5271" t="str">
            <v>USD</v>
          </cell>
          <cell r="U5271" t="str">
            <v>LIABILITIES</v>
          </cell>
          <cell r="V5271" t="str">
            <v>CURRENT LIAB</v>
          </cell>
        </row>
        <row r="5272">
          <cell r="C5272" t="str">
            <v>NB   G576500193USD</v>
          </cell>
          <cell r="D5272" t="str">
            <v>DADAB***</v>
          </cell>
          <cell r="E5272" t="str">
            <v>CON PAYABLES</v>
          </cell>
          <cell r="F5272" t="str">
            <v>Balance Sheet</v>
          </cell>
          <cell r="G5272">
            <v>-0.01</v>
          </cell>
          <cell r="H5272">
            <v>-0.01</v>
          </cell>
          <cell r="I5272">
            <v>-0.01</v>
          </cell>
          <cell r="J5272">
            <v>-0.01</v>
          </cell>
          <cell r="K5272">
            <v>0</v>
          </cell>
          <cell r="L5272">
            <v>0</v>
          </cell>
          <cell r="M5272">
            <v>0</v>
          </cell>
          <cell r="N5272">
            <v>0</v>
          </cell>
          <cell r="O5272">
            <v>0</v>
          </cell>
          <cell r="P5272">
            <v>0</v>
          </cell>
          <cell r="Q5272">
            <v>0</v>
          </cell>
          <cell r="R5272">
            <v>0</v>
          </cell>
          <cell r="S5272">
            <v>-0.04</v>
          </cell>
          <cell r="T5272" t="str">
            <v>USD</v>
          </cell>
          <cell r="U5272" t="str">
            <v>LIABILITIES</v>
          </cell>
          <cell r="V5272" t="str">
            <v>CURRENT LIAB</v>
          </cell>
        </row>
        <row r="5273">
          <cell r="C5273" t="str">
            <v>NB   G576503601USD</v>
          </cell>
          <cell r="D5273" t="str">
            <v>DADAB***</v>
          </cell>
          <cell r="E5273" t="str">
            <v>CON PAYABLES</v>
          </cell>
          <cell r="F5273" t="str">
            <v>Balance Sheet</v>
          </cell>
          <cell r="G5273">
            <v>0.08</v>
          </cell>
          <cell r="H5273">
            <v>0.08</v>
          </cell>
          <cell r="I5273">
            <v>0.08</v>
          </cell>
          <cell r="J5273">
            <v>0.08</v>
          </cell>
          <cell r="K5273">
            <v>0</v>
          </cell>
          <cell r="L5273">
            <v>0</v>
          </cell>
          <cell r="M5273">
            <v>0</v>
          </cell>
          <cell r="N5273">
            <v>0</v>
          </cell>
          <cell r="O5273">
            <v>0</v>
          </cell>
          <cell r="P5273">
            <v>0</v>
          </cell>
          <cell r="Q5273">
            <v>0</v>
          </cell>
          <cell r="R5273">
            <v>0</v>
          </cell>
          <cell r="S5273">
            <v>0.32</v>
          </cell>
          <cell r="T5273" t="str">
            <v>USD</v>
          </cell>
          <cell r="U5273" t="str">
            <v>LIABILITIES</v>
          </cell>
          <cell r="V5273" t="str">
            <v>CURRENT LIAB</v>
          </cell>
        </row>
        <row r="5274">
          <cell r="C5274" t="str">
            <v>NB   G57650GZ01USD</v>
          </cell>
          <cell r="D5274" t="str">
            <v>DADAB***</v>
          </cell>
          <cell r="E5274" t="str">
            <v>CON PAYABLES</v>
          </cell>
          <cell r="F5274" t="str">
            <v>Balance Sheet</v>
          </cell>
          <cell r="G5274">
            <v>-47.51</v>
          </cell>
          <cell r="H5274">
            <v>-47.51</v>
          </cell>
          <cell r="I5274">
            <v>0</v>
          </cell>
          <cell r="J5274">
            <v>0</v>
          </cell>
          <cell r="K5274">
            <v>0</v>
          </cell>
          <cell r="L5274">
            <v>0</v>
          </cell>
          <cell r="M5274">
            <v>0</v>
          </cell>
          <cell r="N5274">
            <v>0</v>
          </cell>
          <cell r="O5274">
            <v>0</v>
          </cell>
          <cell r="P5274">
            <v>0</v>
          </cell>
          <cell r="Q5274">
            <v>0</v>
          </cell>
          <cell r="R5274">
            <v>0</v>
          </cell>
          <cell r="S5274">
            <v>-95.02</v>
          </cell>
          <cell r="T5274" t="str">
            <v>USD</v>
          </cell>
          <cell r="U5274" t="str">
            <v>LIABILITIES</v>
          </cell>
          <cell r="V5274" t="str">
            <v>CURRENT LIAB</v>
          </cell>
        </row>
        <row r="5275">
          <cell r="C5275" t="str">
            <v>NB   G57650J695USD</v>
          </cell>
          <cell r="D5275" t="str">
            <v>DADAB***</v>
          </cell>
          <cell r="E5275" t="str">
            <v>CON PAYABLES</v>
          </cell>
          <cell r="F5275" t="str">
            <v>Balance Sheet</v>
          </cell>
          <cell r="G5275">
            <v>-3118.24</v>
          </cell>
          <cell r="H5275">
            <v>-0.01</v>
          </cell>
          <cell r="I5275">
            <v>-0.01</v>
          </cell>
          <cell r="J5275">
            <v>-0.01</v>
          </cell>
          <cell r="K5275">
            <v>0</v>
          </cell>
          <cell r="L5275">
            <v>0</v>
          </cell>
          <cell r="M5275">
            <v>0</v>
          </cell>
          <cell r="N5275">
            <v>0</v>
          </cell>
          <cell r="O5275">
            <v>0</v>
          </cell>
          <cell r="P5275">
            <v>0</v>
          </cell>
          <cell r="Q5275">
            <v>0</v>
          </cell>
          <cell r="R5275">
            <v>0</v>
          </cell>
          <cell r="S5275">
            <v>-3118.2700000000004</v>
          </cell>
          <cell r="T5275" t="str">
            <v>USD</v>
          </cell>
          <cell r="U5275" t="str">
            <v>LIABILITIES</v>
          </cell>
          <cell r="V5275" t="str">
            <v>CURRENT LIAB</v>
          </cell>
        </row>
        <row r="5276">
          <cell r="C5276" t="str">
            <v>NB   G57650S301USD</v>
          </cell>
          <cell r="D5276" t="str">
            <v>DADAB***</v>
          </cell>
          <cell r="E5276" t="str">
            <v>CON PAYABLES</v>
          </cell>
          <cell r="F5276" t="str">
            <v>Balance Sheet</v>
          </cell>
          <cell r="G5276">
            <v>-398.04</v>
          </cell>
          <cell r="H5276">
            <v>-33.06</v>
          </cell>
          <cell r="I5276">
            <v>-33.06</v>
          </cell>
          <cell r="J5276">
            <v>0</v>
          </cell>
          <cell r="K5276">
            <v>0</v>
          </cell>
          <cell r="L5276">
            <v>0</v>
          </cell>
          <cell r="M5276">
            <v>0</v>
          </cell>
          <cell r="N5276">
            <v>0</v>
          </cell>
          <cell r="O5276">
            <v>0</v>
          </cell>
          <cell r="P5276">
            <v>0</v>
          </cell>
          <cell r="Q5276">
            <v>0</v>
          </cell>
          <cell r="R5276">
            <v>0</v>
          </cell>
          <cell r="S5276">
            <v>-464.16</v>
          </cell>
          <cell r="T5276" t="str">
            <v>USD</v>
          </cell>
          <cell r="U5276" t="str">
            <v>LIABILITIES</v>
          </cell>
          <cell r="V5276" t="str">
            <v>CURRENT LIAB</v>
          </cell>
        </row>
        <row r="5277">
          <cell r="C5277" t="str">
            <v>NB   G5770025USD</v>
          </cell>
          <cell r="D5277" t="str">
            <v>DAFC****</v>
          </cell>
          <cell r="E5277" t="str">
            <v>OTHER</v>
          </cell>
          <cell r="F5277" t="str">
            <v>Balance Sheet</v>
          </cell>
          <cell r="G5277">
            <v>-117461.23</v>
          </cell>
          <cell r="H5277">
            <v>-241673.92</v>
          </cell>
          <cell r="I5277">
            <v>323236.69</v>
          </cell>
          <cell r="J5277">
            <v>552608.75</v>
          </cell>
          <cell r="K5277">
            <v>447942.83</v>
          </cell>
          <cell r="L5277">
            <v>296916.55</v>
          </cell>
          <cell r="M5277">
            <v>129015.27</v>
          </cell>
          <cell r="N5277">
            <v>-39735.47</v>
          </cell>
          <cell r="O5277">
            <v>-482660.82</v>
          </cell>
          <cell r="P5277">
            <v>-665262.72</v>
          </cell>
          <cell r="Q5277">
            <v>-854521.7</v>
          </cell>
          <cell r="R5277">
            <v>158812.64000000001</v>
          </cell>
          <cell r="S5277">
            <v>-492783.13</v>
          </cell>
          <cell r="T5277" t="str">
            <v>USD</v>
          </cell>
          <cell r="U5277" t="str">
            <v>LIABILITIES</v>
          </cell>
          <cell r="V5277" t="str">
            <v>CURRENT LIAB</v>
          </cell>
        </row>
        <row r="5278">
          <cell r="C5278" t="str">
            <v>NB   G7791001USD</v>
          </cell>
          <cell r="D5278" t="str">
            <v>DBDB****</v>
          </cell>
          <cell r="E5278" t="str">
            <v>LT LIABILITIES</v>
          </cell>
          <cell r="F5278" t="str">
            <v>Balance Sheet</v>
          </cell>
          <cell r="G5278">
            <v>0.5</v>
          </cell>
          <cell r="H5278">
            <v>0.5</v>
          </cell>
          <cell r="I5278">
            <v>0.5</v>
          </cell>
          <cell r="J5278">
            <v>0.5</v>
          </cell>
          <cell r="K5278">
            <v>0.5</v>
          </cell>
          <cell r="L5278">
            <v>0</v>
          </cell>
          <cell r="M5278">
            <v>0</v>
          </cell>
          <cell r="N5278">
            <v>0</v>
          </cell>
          <cell r="O5278">
            <v>0</v>
          </cell>
          <cell r="P5278">
            <v>0</v>
          </cell>
          <cell r="Q5278">
            <v>0</v>
          </cell>
          <cell r="R5278">
            <v>0</v>
          </cell>
          <cell r="S5278">
            <v>2.5</v>
          </cell>
          <cell r="T5278" t="str">
            <v>USD</v>
          </cell>
          <cell r="U5278" t="str">
            <v>LIABILITIES</v>
          </cell>
          <cell r="V5278" t="str">
            <v>OTHER LIAB</v>
          </cell>
        </row>
        <row r="5279">
          <cell r="C5279" t="str">
            <v>NB   G7791002USD</v>
          </cell>
          <cell r="D5279" t="str">
            <v>CBL*****</v>
          </cell>
          <cell r="E5279" t="str">
            <v>INTANGIBLES</v>
          </cell>
          <cell r="F5279" t="str">
            <v>Balance Sheet</v>
          </cell>
          <cell r="G5279">
            <v>0.46</v>
          </cell>
          <cell r="H5279">
            <v>0.46</v>
          </cell>
          <cell r="I5279">
            <v>0.46</v>
          </cell>
          <cell r="J5279">
            <v>0.46</v>
          </cell>
          <cell r="K5279">
            <v>0.46</v>
          </cell>
          <cell r="L5279">
            <v>0</v>
          </cell>
          <cell r="M5279">
            <v>0</v>
          </cell>
          <cell r="N5279">
            <v>0</v>
          </cell>
          <cell r="O5279">
            <v>0</v>
          </cell>
          <cell r="P5279">
            <v>0</v>
          </cell>
          <cell r="Q5279">
            <v>0</v>
          </cell>
          <cell r="R5279">
            <v>0</v>
          </cell>
          <cell r="S5279">
            <v>2.3000000000000003</v>
          </cell>
          <cell r="T5279" t="str">
            <v>USD</v>
          </cell>
          <cell r="U5279" t="str">
            <v>ASSETS</v>
          </cell>
          <cell r="V5279" t="str">
            <v>OTHER ASSETS</v>
          </cell>
        </row>
        <row r="5280">
          <cell r="C5280" t="str">
            <v>NB   G7791004USD</v>
          </cell>
          <cell r="D5280" t="str">
            <v>DBDE****</v>
          </cell>
          <cell r="E5280" t="str">
            <v>LT LIABILITIES</v>
          </cell>
          <cell r="F5280" t="str">
            <v>Balance Sheet</v>
          </cell>
          <cell r="G5280">
            <v>-21363641.989999998</v>
          </cell>
          <cell r="H5280">
            <v>-21363641.989999998</v>
          </cell>
          <cell r="I5280">
            <v>-21270641.989999998</v>
          </cell>
          <cell r="J5280">
            <v>-21270641.989999998</v>
          </cell>
          <cell r="K5280">
            <v>-21270641.989999998</v>
          </cell>
          <cell r="L5280">
            <v>-20589640.989999998</v>
          </cell>
          <cell r="M5280">
            <v>-20589640.989999998</v>
          </cell>
          <cell r="N5280">
            <v>-20589640.989999998</v>
          </cell>
          <cell r="O5280">
            <v>-20496640.989999998</v>
          </cell>
          <cell r="P5280">
            <v>-20496640.989999998</v>
          </cell>
          <cell r="Q5280">
            <v>-20496640.989999998</v>
          </cell>
          <cell r="R5280">
            <v>-19845972.989999998</v>
          </cell>
          <cell r="S5280">
            <v>-249644028.88000003</v>
          </cell>
          <cell r="T5280" t="str">
            <v>USD</v>
          </cell>
          <cell r="U5280" t="str">
            <v>LIABILITIES</v>
          </cell>
          <cell r="V5280" t="str">
            <v>OTHER LIAB</v>
          </cell>
        </row>
        <row r="5281">
          <cell r="C5281" t="str">
            <v>NB   H0859USD</v>
          </cell>
          <cell r="D5281" t="str">
            <v>EC******</v>
          </cell>
          <cell r="E5281" t="str">
            <v>PROFIT EMPLOYED</v>
          </cell>
          <cell r="F5281" t="str">
            <v>Balance Sheet</v>
          </cell>
          <cell r="G5281">
            <v>-715506.24</v>
          </cell>
          <cell r="H5281">
            <v>-715506.24</v>
          </cell>
          <cell r="I5281">
            <v>-715506.24</v>
          </cell>
          <cell r="J5281">
            <v>-715506.24</v>
          </cell>
          <cell r="K5281">
            <v>-715506.24</v>
          </cell>
          <cell r="L5281">
            <v>-715506.24</v>
          </cell>
          <cell r="M5281">
            <v>-715506.24</v>
          </cell>
          <cell r="N5281">
            <v>-715506.24</v>
          </cell>
          <cell r="O5281">
            <v>-715506.24</v>
          </cell>
          <cell r="P5281">
            <v>-715506.24</v>
          </cell>
          <cell r="Q5281">
            <v>-715506.24</v>
          </cell>
          <cell r="R5281">
            <v>-715506.24</v>
          </cell>
          <cell r="S5281">
            <v>-8586074.8800000008</v>
          </cell>
          <cell r="T5281" t="str">
            <v>USD</v>
          </cell>
          <cell r="U5281" t="str">
            <v>EQUITY</v>
          </cell>
          <cell r="V5281" t="str">
            <v>EQUITY</v>
          </cell>
        </row>
        <row r="5282">
          <cell r="C5282" t="str">
            <v>NB   H0861USD</v>
          </cell>
          <cell r="D5282" t="str">
            <v>EBA*****</v>
          </cell>
          <cell r="E5282" t="str">
            <v>STOCK</v>
          </cell>
          <cell r="F5282" t="str">
            <v>Balance Sheet</v>
          </cell>
          <cell r="G5282">
            <v>-17651090.02</v>
          </cell>
          <cell r="H5282">
            <v>-17651090.02</v>
          </cell>
          <cell r="I5282">
            <v>-17651090.02</v>
          </cell>
          <cell r="J5282">
            <v>-17651090.02</v>
          </cell>
          <cell r="K5282">
            <v>-17651090.02</v>
          </cell>
          <cell r="L5282">
            <v>-17651090.02</v>
          </cell>
          <cell r="M5282">
            <v>-17651090.02</v>
          </cell>
          <cell r="N5282">
            <v>-17651090.02</v>
          </cell>
          <cell r="O5282">
            <v>-17651090.02</v>
          </cell>
          <cell r="P5282">
            <v>-17651090.02</v>
          </cell>
          <cell r="Q5282">
            <v>-17651090.02</v>
          </cell>
          <cell r="R5282">
            <v>-17651090.02</v>
          </cell>
          <cell r="S5282">
            <v>-211813080.24000004</v>
          </cell>
          <cell r="T5282" t="str">
            <v>USD</v>
          </cell>
          <cell r="U5282" t="str">
            <v>EQUITY</v>
          </cell>
          <cell r="V5282" t="str">
            <v>EQUITY</v>
          </cell>
        </row>
        <row r="5283">
          <cell r="C5283" t="str">
            <v>NB   H0863USD</v>
          </cell>
          <cell r="D5283" t="str">
            <v>EC******</v>
          </cell>
          <cell r="E5283" t="str">
            <v>PROFIT EMPLOYED</v>
          </cell>
          <cell r="F5283" t="str">
            <v>Balance Sheet</v>
          </cell>
          <cell r="G5283">
            <v>-15182987.77</v>
          </cell>
          <cell r="H5283">
            <v>-15018581.560000001</v>
          </cell>
          <cell r="I5283">
            <v>-22097092.079999998</v>
          </cell>
          <cell r="J5283">
            <v>-20821751.25</v>
          </cell>
          <cell r="K5283">
            <v>-23088974.690000001</v>
          </cell>
          <cell r="L5283">
            <v>-21892683.609999999</v>
          </cell>
          <cell r="M5283">
            <v>-20815275.390000001</v>
          </cell>
          <cell r="N5283">
            <v>-23830095.760000002</v>
          </cell>
          <cell r="O5283">
            <v>-24241705.920000002</v>
          </cell>
          <cell r="P5283">
            <v>-22934887.16</v>
          </cell>
          <cell r="Q5283">
            <v>-23498991.68</v>
          </cell>
          <cell r="R5283">
            <v>-24247531.129999999</v>
          </cell>
          <cell r="S5283">
            <v>-257670557.99999997</v>
          </cell>
          <cell r="T5283" t="str">
            <v>USD</v>
          </cell>
          <cell r="U5283" t="str">
            <v>EQUITY</v>
          </cell>
          <cell r="V5283" t="str">
            <v>EQUITY</v>
          </cell>
        </row>
        <row r="5284">
          <cell r="C5284" t="str">
            <v>NB   H0879USD</v>
          </cell>
          <cell r="D5284" t="str">
            <v>EBCC****</v>
          </cell>
          <cell r="E5284" t="str">
            <v>STOCK</v>
          </cell>
          <cell r="F5284" t="str">
            <v>Balance Sheet</v>
          </cell>
          <cell r="G5284">
            <v>-442180.3</v>
          </cell>
          <cell r="H5284">
            <v>-453159.08</v>
          </cell>
          <cell r="I5284">
            <v>-468810.08</v>
          </cell>
          <cell r="J5284">
            <v>-484461.08</v>
          </cell>
          <cell r="K5284">
            <v>-500112.08</v>
          </cell>
          <cell r="L5284">
            <v>-515763.08</v>
          </cell>
          <cell r="M5284">
            <v>-531414.07999999996</v>
          </cell>
          <cell r="N5284">
            <v>-547065.06000000006</v>
          </cell>
          <cell r="O5284">
            <v>-559131.79</v>
          </cell>
          <cell r="P5284">
            <v>-571198.52</v>
          </cell>
          <cell r="Q5284">
            <v>-583265.25</v>
          </cell>
          <cell r="R5284">
            <v>-595331.98</v>
          </cell>
          <cell r="S5284">
            <v>-6251892.3800000008</v>
          </cell>
          <cell r="T5284" t="str">
            <v>USD</v>
          </cell>
          <cell r="U5284" t="str">
            <v>EQUITY</v>
          </cell>
          <cell r="V5284" t="str">
            <v>EQUITY</v>
          </cell>
        </row>
        <row r="5285">
          <cell r="C5285" t="str">
            <v>PY   A00020305LUSD</v>
          </cell>
          <cell r="D5285" t="str">
            <v>CABB****</v>
          </cell>
          <cell r="E5285" t="str">
            <v>CASH</v>
          </cell>
          <cell r="F5285" t="str">
            <v>Balance Sheet</v>
          </cell>
          <cell r="G5285">
            <v>-0.02</v>
          </cell>
          <cell r="H5285">
            <v>-0.02</v>
          </cell>
          <cell r="I5285">
            <v>-0.02</v>
          </cell>
          <cell r="J5285">
            <v>-0.02</v>
          </cell>
          <cell r="K5285">
            <v>0</v>
          </cell>
          <cell r="L5285">
            <v>0</v>
          </cell>
          <cell r="M5285">
            <v>0</v>
          </cell>
          <cell r="N5285">
            <v>0</v>
          </cell>
          <cell r="O5285">
            <v>0</v>
          </cell>
          <cell r="P5285">
            <v>0</v>
          </cell>
          <cell r="Q5285">
            <v>0</v>
          </cell>
          <cell r="R5285">
            <v>0</v>
          </cell>
          <cell r="S5285">
            <v>-0.08</v>
          </cell>
          <cell r="T5285" t="str">
            <v>USD</v>
          </cell>
          <cell r="U5285" t="str">
            <v>ASSETS</v>
          </cell>
          <cell r="V5285" t="str">
            <v>CURRENT ASSETS</v>
          </cell>
        </row>
        <row r="5286">
          <cell r="C5286" t="str">
            <v>PY   A0004030USD</v>
          </cell>
          <cell r="D5286" t="str">
            <v>CABB****</v>
          </cell>
          <cell r="E5286" t="str">
            <v>CASH</v>
          </cell>
          <cell r="F5286" t="str">
            <v>Balance Sheet</v>
          </cell>
          <cell r="G5286">
            <v>0</v>
          </cell>
          <cell r="H5286">
            <v>0</v>
          </cell>
          <cell r="I5286">
            <v>0</v>
          </cell>
          <cell r="J5286">
            <v>0</v>
          </cell>
          <cell r="K5286">
            <v>0</v>
          </cell>
          <cell r="L5286">
            <v>0</v>
          </cell>
          <cell r="M5286">
            <v>0</v>
          </cell>
          <cell r="N5286">
            <v>0</v>
          </cell>
          <cell r="O5286">
            <v>0</v>
          </cell>
          <cell r="P5286">
            <v>0</v>
          </cell>
          <cell r="Q5286">
            <v>0</v>
          </cell>
          <cell r="R5286">
            <v>0</v>
          </cell>
          <cell r="S5286">
            <v>0</v>
          </cell>
          <cell r="T5286" t="str">
            <v>USD</v>
          </cell>
          <cell r="U5286" t="str">
            <v>ASSETS</v>
          </cell>
          <cell r="V5286" t="str">
            <v>CURRENT ASSETS</v>
          </cell>
        </row>
        <row r="5287">
          <cell r="C5287" t="str">
            <v>PY   A0004093USD</v>
          </cell>
          <cell r="D5287" t="str">
            <v>CABB****</v>
          </cell>
          <cell r="E5287" t="str">
            <v>CASH</v>
          </cell>
          <cell r="F5287" t="str">
            <v>Balance Sheet</v>
          </cell>
          <cell r="G5287">
            <v>0</v>
          </cell>
          <cell r="H5287">
            <v>0</v>
          </cell>
          <cell r="I5287">
            <v>0</v>
          </cell>
          <cell r="J5287">
            <v>0</v>
          </cell>
          <cell r="K5287">
            <v>0</v>
          </cell>
          <cell r="L5287">
            <v>0</v>
          </cell>
          <cell r="M5287">
            <v>0</v>
          </cell>
          <cell r="N5287">
            <v>1.29</v>
          </cell>
          <cell r="O5287">
            <v>0</v>
          </cell>
          <cell r="P5287">
            <v>0</v>
          </cell>
          <cell r="Q5287">
            <v>0</v>
          </cell>
          <cell r="R5287">
            <v>0</v>
          </cell>
          <cell r="S5287">
            <v>1.29</v>
          </cell>
          <cell r="T5287" t="str">
            <v>USD</v>
          </cell>
          <cell r="U5287" t="str">
            <v>ASSETS</v>
          </cell>
          <cell r="V5287" t="str">
            <v>CURRENT ASSETS</v>
          </cell>
        </row>
        <row r="5288">
          <cell r="C5288" t="str">
            <v>PY   A1533001USD</v>
          </cell>
          <cell r="D5288" t="str">
            <v>CACAFB**</v>
          </cell>
          <cell r="E5288" t="str">
            <v>TRADE RECEIVABLES</v>
          </cell>
          <cell r="F5288" t="str">
            <v>Balance Sheet</v>
          </cell>
          <cell r="G5288">
            <v>8448.82</v>
          </cell>
          <cell r="H5288">
            <v>5691.89</v>
          </cell>
          <cell r="I5288">
            <v>3247.2</v>
          </cell>
          <cell r="J5288">
            <v>7101.45</v>
          </cell>
          <cell r="K5288">
            <v>4087.53</v>
          </cell>
          <cell r="L5288">
            <v>4416.51</v>
          </cell>
          <cell r="M5288">
            <v>10108.58</v>
          </cell>
          <cell r="N5288">
            <v>3308.98</v>
          </cell>
          <cell r="O5288">
            <v>4572.2</v>
          </cell>
          <cell r="P5288">
            <v>3755.77</v>
          </cell>
          <cell r="Q5288">
            <v>3813.7</v>
          </cell>
          <cell r="R5288">
            <v>3655.76</v>
          </cell>
          <cell r="S5288">
            <v>62208.39</v>
          </cell>
          <cell r="T5288" t="str">
            <v>USD</v>
          </cell>
          <cell r="U5288" t="str">
            <v>ASSETS</v>
          </cell>
          <cell r="V5288" t="str">
            <v>CURRENT ASSETS</v>
          </cell>
        </row>
        <row r="5289">
          <cell r="C5289" t="str">
            <v>PY   A20410PY5LUSD</v>
          </cell>
          <cell r="D5289" t="str">
            <v>CACAFA**</v>
          </cell>
          <cell r="E5289" t="str">
            <v>TRADE RECEIVABLES</v>
          </cell>
          <cell r="F5289" t="str">
            <v>Balance Sheet</v>
          </cell>
          <cell r="G5289">
            <v>0</v>
          </cell>
          <cell r="H5289">
            <v>0</v>
          </cell>
          <cell r="I5289">
            <v>0</v>
          </cell>
          <cell r="J5289">
            <v>0</v>
          </cell>
          <cell r="K5289">
            <v>0</v>
          </cell>
          <cell r="L5289">
            <v>0</v>
          </cell>
          <cell r="M5289">
            <v>0</v>
          </cell>
          <cell r="N5289">
            <v>0</v>
          </cell>
          <cell r="O5289">
            <v>0</v>
          </cell>
          <cell r="P5289">
            <v>0</v>
          </cell>
          <cell r="Q5289">
            <v>0</v>
          </cell>
          <cell r="R5289">
            <v>0</v>
          </cell>
          <cell r="S5289">
            <v>0</v>
          </cell>
          <cell r="T5289" t="str">
            <v>USD</v>
          </cell>
          <cell r="U5289" t="str">
            <v>ASSETS</v>
          </cell>
          <cell r="V5289" t="str">
            <v>CURRENT ASSETS</v>
          </cell>
        </row>
        <row r="5290">
          <cell r="C5290" t="str">
            <v>PY   A3050010USD</v>
          </cell>
          <cell r="D5290" t="str">
            <v>CACAFA**</v>
          </cell>
          <cell r="E5290" t="str">
            <v>TRADE RECEIVABLES</v>
          </cell>
          <cell r="F5290" t="str">
            <v>Balance Sheet</v>
          </cell>
          <cell r="G5290">
            <v>0</v>
          </cell>
          <cell r="H5290">
            <v>0</v>
          </cell>
          <cell r="I5290">
            <v>0</v>
          </cell>
          <cell r="J5290">
            <v>0</v>
          </cell>
          <cell r="K5290">
            <v>0</v>
          </cell>
          <cell r="L5290">
            <v>0</v>
          </cell>
          <cell r="M5290">
            <v>0</v>
          </cell>
          <cell r="N5290">
            <v>0</v>
          </cell>
          <cell r="O5290">
            <v>0</v>
          </cell>
          <cell r="P5290">
            <v>0</v>
          </cell>
          <cell r="Q5290">
            <v>0</v>
          </cell>
          <cell r="R5290">
            <v>0</v>
          </cell>
          <cell r="S5290">
            <v>0</v>
          </cell>
          <cell r="T5290" t="str">
            <v>USD</v>
          </cell>
          <cell r="U5290" t="str">
            <v>ASSETS</v>
          </cell>
          <cell r="V5290" t="str">
            <v>CURRENT ASSETS</v>
          </cell>
        </row>
        <row r="5291">
          <cell r="C5291" t="str">
            <v>PY   A305100230USD</v>
          </cell>
          <cell r="D5291" t="str">
            <v>CACB****</v>
          </cell>
          <cell r="E5291" t="str">
            <v>TRADE RECEIVABLES</v>
          </cell>
          <cell r="F5291" t="str">
            <v>Balance Sheet</v>
          </cell>
          <cell r="G5291">
            <v>11798.53</v>
          </cell>
          <cell r="H5291">
            <v>11599.62</v>
          </cell>
          <cell r="I5291">
            <v>12250.87</v>
          </cell>
          <cell r="J5291">
            <v>12165.02</v>
          </cell>
          <cell r="K5291">
            <v>12966.19</v>
          </cell>
          <cell r="L5291">
            <v>12960.67</v>
          </cell>
          <cell r="M5291">
            <v>12976.57</v>
          </cell>
          <cell r="N5291">
            <v>13132.74</v>
          </cell>
          <cell r="O5291">
            <v>13417.6</v>
          </cell>
          <cell r="P5291">
            <v>13593.53</v>
          </cell>
          <cell r="Q5291">
            <v>13803.2</v>
          </cell>
          <cell r="R5291">
            <v>13231.55</v>
          </cell>
          <cell r="S5291">
            <v>153896.09</v>
          </cell>
          <cell r="T5291" t="str">
            <v>USD</v>
          </cell>
          <cell r="U5291" t="str">
            <v>ASSETS</v>
          </cell>
          <cell r="V5291" t="str">
            <v>CURRENT ASSETS</v>
          </cell>
        </row>
        <row r="5292">
          <cell r="C5292" t="str">
            <v>PY   A3060095USD</v>
          </cell>
          <cell r="D5292" t="str">
            <v>CACAFB**</v>
          </cell>
          <cell r="E5292" t="str">
            <v>TRADE RECEIVABLES</v>
          </cell>
          <cell r="F5292" t="str">
            <v>Balance Sheet</v>
          </cell>
          <cell r="G5292">
            <v>0.01</v>
          </cell>
          <cell r="H5292">
            <v>0.01</v>
          </cell>
          <cell r="I5292">
            <v>0.01</v>
          </cell>
          <cell r="J5292">
            <v>0.01</v>
          </cell>
          <cell r="K5292">
            <v>0</v>
          </cell>
          <cell r="L5292">
            <v>0</v>
          </cell>
          <cell r="M5292">
            <v>0</v>
          </cell>
          <cell r="N5292">
            <v>0</v>
          </cell>
          <cell r="O5292">
            <v>0</v>
          </cell>
          <cell r="P5292">
            <v>0</v>
          </cell>
          <cell r="Q5292">
            <v>0</v>
          </cell>
          <cell r="R5292">
            <v>0</v>
          </cell>
          <cell r="S5292">
            <v>0.04</v>
          </cell>
          <cell r="T5292" t="str">
            <v>USD</v>
          </cell>
          <cell r="U5292" t="str">
            <v>ASSETS</v>
          </cell>
          <cell r="V5292" t="str">
            <v>CURRENT ASSETS</v>
          </cell>
        </row>
        <row r="5293">
          <cell r="C5293" t="str">
            <v>PY   A30600PY01USD</v>
          </cell>
          <cell r="D5293" t="str">
            <v>CACAFB**</v>
          </cell>
          <cell r="E5293" t="str">
            <v>TRADE RECEIVABLES</v>
          </cell>
          <cell r="F5293" t="str">
            <v>Balance Sheet</v>
          </cell>
          <cell r="G5293">
            <v>-1283.5</v>
          </cell>
          <cell r="H5293">
            <v>-695.11</v>
          </cell>
          <cell r="I5293">
            <v>-1045.4000000000001</v>
          </cell>
          <cell r="J5293">
            <v>-1038.08</v>
          </cell>
          <cell r="K5293">
            <v>-1106.3499999999999</v>
          </cell>
          <cell r="L5293">
            <v>-1105.8800000000001</v>
          </cell>
          <cell r="M5293">
            <v>-1107.23</v>
          </cell>
          <cell r="N5293">
            <v>-1120.53</v>
          </cell>
          <cell r="O5293">
            <v>-1144.8</v>
          </cell>
          <cell r="P5293">
            <v>-1159.8</v>
          </cell>
          <cell r="Q5293">
            <v>-1177.67</v>
          </cell>
          <cell r="R5293">
            <v>-1128.95</v>
          </cell>
          <cell r="S5293">
            <v>-13113.300000000001</v>
          </cell>
          <cell r="T5293" t="str">
            <v>USD</v>
          </cell>
          <cell r="U5293" t="str">
            <v>ASSETS</v>
          </cell>
          <cell r="V5293" t="str">
            <v>CURRENT ASSETS</v>
          </cell>
        </row>
        <row r="5294">
          <cell r="C5294" t="str">
            <v>PY   A30600PY5LUSD</v>
          </cell>
          <cell r="D5294" t="str">
            <v>CACAFB**</v>
          </cell>
          <cell r="E5294" t="str">
            <v>TRADE RECEIVABLES</v>
          </cell>
          <cell r="F5294" t="str">
            <v>Balance Sheet</v>
          </cell>
          <cell r="G5294">
            <v>0</v>
          </cell>
          <cell r="H5294">
            <v>0</v>
          </cell>
          <cell r="I5294">
            <v>0</v>
          </cell>
          <cell r="J5294">
            <v>0</v>
          </cell>
          <cell r="K5294">
            <v>0</v>
          </cell>
          <cell r="L5294">
            <v>0</v>
          </cell>
          <cell r="M5294">
            <v>0</v>
          </cell>
          <cell r="N5294">
            <v>0</v>
          </cell>
          <cell r="O5294">
            <v>0</v>
          </cell>
          <cell r="P5294">
            <v>0</v>
          </cell>
          <cell r="Q5294">
            <v>0</v>
          </cell>
          <cell r="R5294">
            <v>0</v>
          </cell>
          <cell r="S5294">
            <v>0</v>
          </cell>
          <cell r="T5294" t="str">
            <v>USD</v>
          </cell>
          <cell r="U5294" t="str">
            <v>ASSETS</v>
          </cell>
          <cell r="V5294" t="str">
            <v>CURRENT ASSETS</v>
          </cell>
        </row>
        <row r="5295">
          <cell r="C5295" t="str">
            <v>PY   A306060093USD</v>
          </cell>
          <cell r="D5295" t="str">
            <v>CACAFB**</v>
          </cell>
          <cell r="E5295" t="str">
            <v>TRADE RECEIVABLES</v>
          </cell>
          <cell r="F5295" t="str">
            <v>Balance Sheet</v>
          </cell>
          <cell r="G5295">
            <v>16566.349999999999</v>
          </cell>
          <cell r="H5295">
            <v>21532.73</v>
          </cell>
          <cell r="I5295">
            <v>110.09</v>
          </cell>
          <cell r="J5295">
            <v>17128.66</v>
          </cell>
          <cell r="K5295">
            <v>18267.87</v>
          </cell>
          <cell r="L5295">
            <v>116.47</v>
          </cell>
          <cell r="M5295">
            <v>35456.559999999998</v>
          </cell>
          <cell r="N5295">
            <v>0.01</v>
          </cell>
          <cell r="O5295">
            <v>0.01</v>
          </cell>
          <cell r="P5295">
            <v>-26792.32</v>
          </cell>
          <cell r="Q5295">
            <v>-27205.57</v>
          </cell>
          <cell r="R5295">
            <v>-26078.87</v>
          </cell>
          <cell r="S5295">
            <v>29101.989999999994</v>
          </cell>
          <cell r="T5295" t="str">
            <v>USD</v>
          </cell>
          <cell r="U5295" t="str">
            <v>ASSETS</v>
          </cell>
          <cell r="V5295" t="str">
            <v>CURRENT ASSETS</v>
          </cell>
        </row>
        <row r="5296">
          <cell r="C5296" t="str">
            <v>PY   A3072006USD</v>
          </cell>
          <cell r="D5296" t="str">
            <v>CACAFA**</v>
          </cell>
          <cell r="E5296" t="str">
            <v>TRADE RECEIVABLES</v>
          </cell>
          <cell r="F5296" t="str">
            <v>Balance Sheet</v>
          </cell>
          <cell r="G5296">
            <v>29448.44</v>
          </cell>
          <cell r="H5296">
            <v>30702.38</v>
          </cell>
          <cell r="I5296">
            <v>33710.639999999999</v>
          </cell>
          <cell r="J5296">
            <v>36027.06</v>
          </cell>
          <cell r="K5296">
            <v>40077.410000000003</v>
          </cell>
          <cell r="L5296">
            <v>40717.910000000003</v>
          </cell>
          <cell r="M5296">
            <v>42762.09</v>
          </cell>
          <cell r="N5296">
            <v>45690.53</v>
          </cell>
          <cell r="O5296">
            <v>48081.79</v>
          </cell>
          <cell r="P5296">
            <v>49629.88</v>
          </cell>
          <cell r="Q5296">
            <v>51948.26</v>
          </cell>
          <cell r="R5296">
            <v>50398.35</v>
          </cell>
          <cell r="S5296">
            <v>499194.73999999993</v>
          </cell>
          <cell r="T5296" t="str">
            <v>USD</v>
          </cell>
          <cell r="U5296" t="str">
            <v>ASSETS</v>
          </cell>
          <cell r="V5296" t="str">
            <v>CURRENT ASSETS</v>
          </cell>
        </row>
        <row r="5297">
          <cell r="C5297" t="str">
            <v>PY   A4090037USD</v>
          </cell>
          <cell r="D5297" t="str">
            <v>CAFH****</v>
          </cell>
          <cell r="E5297" t="str">
            <v>CON RECEIVABLES</v>
          </cell>
          <cell r="F5297" t="str">
            <v>Balance Sheet</v>
          </cell>
          <cell r="G5297">
            <v>0</v>
          </cell>
          <cell r="H5297">
            <v>0</v>
          </cell>
          <cell r="I5297">
            <v>0</v>
          </cell>
          <cell r="J5297">
            <v>0</v>
          </cell>
          <cell r="K5297">
            <v>0</v>
          </cell>
          <cell r="L5297">
            <v>0</v>
          </cell>
          <cell r="M5297">
            <v>0</v>
          </cell>
          <cell r="N5297">
            <v>0</v>
          </cell>
          <cell r="O5297">
            <v>0</v>
          </cell>
          <cell r="P5297">
            <v>0</v>
          </cell>
          <cell r="Q5297">
            <v>0</v>
          </cell>
          <cell r="R5297">
            <v>0</v>
          </cell>
          <cell r="S5297">
            <v>0</v>
          </cell>
          <cell r="T5297" t="str">
            <v>USD</v>
          </cell>
          <cell r="U5297" t="str">
            <v>ASSETS</v>
          </cell>
          <cell r="V5297" t="str">
            <v>CURRENT ASSETS</v>
          </cell>
        </row>
        <row r="5298">
          <cell r="C5298" t="str">
            <v>PY   A409103701USD</v>
          </cell>
          <cell r="D5298" t="str">
            <v>CAFA****</v>
          </cell>
          <cell r="E5298" t="str">
            <v>CON RECEIVABLES</v>
          </cell>
          <cell r="F5298" t="str">
            <v>Balance Sheet</v>
          </cell>
          <cell r="G5298">
            <v>0</v>
          </cell>
          <cell r="H5298">
            <v>0</v>
          </cell>
          <cell r="I5298">
            <v>0</v>
          </cell>
          <cell r="J5298">
            <v>0</v>
          </cell>
          <cell r="K5298">
            <v>0</v>
          </cell>
          <cell r="L5298">
            <v>0</v>
          </cell>
          <cell r="M5298">
            <v>0</v>
          </cell>
          <cell r="N5298">
            <v>0</v>
          </cell>
          <cell r="O5298">
            <v>0</v>
          </cell>
          <cell r="P5298">
            <v>0</v>
          </cell>
          <cell r="Q5298">
            <v>0</v>
          </cell>
          <cell r="R5298">
            <v>0</v>
          </cell>
          <cell r="S5298">
            <v>0</v>
          </cell>
          <cell r="T5298" t="str">
            <v>USD</v>
          </cell>
          <cell r="U5298" t="str">
            <v>ASSETS</v>
          </cell>
          <cell r="V5298" t="str">
            <v>CURRENT ASSETS</v>
          </cell>
        </row>
        <row r="5299">
          <cell r="C5299" t="str">
            <v>PY   A40910BU01USD</v>
          </cell>
          <cell r="D5299" t="str">
            <v>CAFA****</v>
          </cell>
          <cell r="E5299" t="str">
            <v>CON RECEIVABLES</v>
          </cell>
          <cell r="F5299" t="str">
            <v>Balance Sheet</v>
          </cell>
          <cell r="G5299">
            <v>0</v>
          </cell>
          <cell r="H5299">
            <v>0</v>
          </cell>
          <cell r="I5299">
            <v>0</v>
          </cell>
          <cell r="J5299">
            <v>0</v>
          </cell>
          <cell r="K5299">
            <v>0</v>
          </cell>
          <cell r="L5299">
            <v>0</v>
          </cell>
          <cell r="M5299">
            <v>0</v>
          </cell>
          <cell r="N5299">
            <v>0</v>
          </cell>
          <cell r="O5299">
            <v>0</v>
          </cell>
          <cell r="P5299">
            <v>0</v>
          </cell>
          <cell r="Q5299">
            <v>0</v>
          </cell>
          <cell r="R5299">
            <v>0</v>
          </cell>
          <cell r="S5299">
            <v>0</v>
          </cell>
          <cell r="T5299" t="str">
            <v>USD</v>
          </cell>
          <cell r="U5299" t="str">
            <v>ASSETS</v>
          </cell>
          <cell r="V5299" t="str">
            <v>CURRENT ASSETS</v>
          </cell>
        </row>
        <row r="5300">
          <cell r="C5300" t="str">
            <v>PY   A40910GU01USD</v>
          </cell>
          <cell r="D5300" t="str">
            <v>CAFA****</v>
          </cell>
          <cell r="E5300" t="str">
            <v>CON RECEIVABLES</v>
          </cell>
          <cell r="F5300" t="str">
            <v>Balance Sheet</v>
          </cell>
          <cell r="G5300">
            <v>0</v>
          </cell>
          <cell r="H5300">
            <v>0</v>
          </cell>
          <cell r="I5300">
            <v>0</v>
          </cell>
          <cell r="J5300">
            <v>0</v>
          </cell>
          <cell r="K5300">
            <v>0</v>
          </cell>
          <cell r="L5300">
            <v>0</v>
          </cell>
          <cell r="M5300">
            <v>0</v>
          </cell>
          <cell r="N5300">
            <v>0</v>
          </cell>
          <cell r="O5300">
            <v>0</v>
          </cell>
          <cell r="P5300">
            <v>0</v>
          </cell>
          <cell r="Q5300">
            <v>0</v>
          </cell>
          <cell r="R5300">
            <v>0</v>
          </cell>
          <cell r="S5300">
            <v>0</v>
          </cell>
          <cell r="T5300" t="str">
            <v>USD</v>
          </cell>
          <cell r="U5300" t="str">
            <v>ASSETS</v>
          </cell>
          <cell r="V5300" t="str">
            <v>CURRENT ASSETS</v>
          </cell>
        </row>
        <row r="5301">
          <cell r="C5301" t="str">
            <v>PY   A40910J601USD</v>
          </cell>
          <cell r="D5301" t="str">
            <v>CAFA****</v>
          </cell>
          <cell r="E5301" t="str">
            <v>CON RECEIVABLES</v>
          </cell>
          <cell r="F5301" t="str">
            <v>Balance Sheet</v>
          </cell>
          <cell r="G5301">
            <v>26359.360000000001</v>
          </cell>
          <cell r="H5301">
            <v>-84762.76</v>
          </cell>
          <cell r="I5301">
            <v>83738.2</v>
          </cell>
          <cell r="J5301">
            <v>47143.26</v>
          </cell>
          <cell r="K5301">
            <v>-19053.419999999998</v>
          </cell>
          <cell r="L5301">
            <v>30385.86</v>
          </cell>
          <cell r="M5301">
            <v>84501.53</v>
          </cell>
          <cell r="N5301">
            <v>40237.589999999997</v>
          </cell>
          <cell r="O5301">
            <v>49116.23</v>
          </cell>
          <cell r="P5301">
            <v>62785.4</v>
          </cell>
          <cell r="Q5301">
            <v>37178.92</v>
          </cell>
          <cell r="R5301">
            <v>37978.269999999997</v>
          </cell>
          <cell r="S5301">
            <v>395608.44</v>
          </cell>
          <cell r="T5301" t="str">
            <v>USD</v>
          </cell>
          <cell r="U5301" t="str">
            <v>ASSETS</v>
          </cell>
          <cell r="V5301" t="str">
            <v>CURRENT ASSETS</v>
          </cell>
        </row>
        <row r="5302">
          <cell r="C5302" t="str">
            <v>PY   A40910J901USD</v>
          </cell>
          <cell r="D5302" t="str">
            <v>CAFA****</v>
          </cell>
          <cell r="E5302" t="str">
            <v>CON RECEIVABLES</v>
          </cell>
          <cell r="F5302" t="str">
            <v>Balance Sheet</v>
          </cell>
          <cell r="G5302">
            <v>0</v>
          </cell>
          <cell r="H5302">
            <v>0</v>
          </cell>
          <cell r="I5302">
            <v>0</v>
          </cell>
          <cell r="J5302">
            <v>0</v>
          </cell>
          <cell r="K5302">
            <v>0</v>
          </cell>
          <cell r="L5302">
            <v>0</v>
          </cell>
          <cell r="M5302">
            <v>0</v>
          </cell>
          <cell r="N5302">
            <v>0</v>
          </cell>
          <cell r="O5302">
            <v>0</v>
          </cell>
          <cell r="P5302">
            <v>0</v>
          </cell>
          <cell r="Q5302">
            <v>0</v>
          </cell>
          <cell r="R5302">
            <v>0</v>
          </cell>
          <cell r="S5302">
            <v>0</v>
          </cell>
          <cell r="T5302" t="str">
            <v>USD</v>
          </cell>
          <cell r="U5302" t="str">
            <v>ASSETS</v>
          </cell>
          <cell r="V5302" t="str">
            <v>CURRENT ASSETS</v>
          </cell>
        </row>
        <row r="5303">
          <cell r="C5303" t="str">
            <v>PY   A40910KI01USD</v>
          </cell>
          <cell r="D5303" t="str">
            <v>CAFA****</v>
          </cell>
          <cell r="E5303" t="str">
            <v>CON RECEIVABLES</v>
          </cell>
          <cell r="F5303" t="str">
            <v>Balance Sheet</v>
          </cell>
          <cell r="G5303">
            <v>105012.06</v>
          </cell>
          <cell r="H5303">
            <v>103241.64</v>
          </cell>
          <cell r="I5303">
            <v>136300.07</v>
          </cell>
          <cell r="J5303">
            <v>27070.959999999999</v>
          </cell>
          <cell r="K5303">
            <v>28853.82</v>
          </cell>
          <cell r="L5303">
            <v>28841.55</v>
          </cell>
          <cell r="M5303">
            <v>28876.94</v>
          </cell>
          <cell r="N5303">
            <v>29224.47</v>
          </cell>
          <cell r="O5303">
            <v>41065.440000000002</v>
          </cell>
          <cell r="P5303">
            <v>41603.9</v>
          </cell>
          <cell r="Q5303">
            <v>42245.599999999999</v>
          </cell>
          <cell r="R5303">
            <v>51532.45</v>
          </cell>
          <cell r="S5303">
            <v>663868.89999999991</v>
          </cell>
          <cell r="T5303" t="str">
            <v>USD</v>
          </cell>
          <cell r="U5303" t="str">
            <v>ASSETS</v>
          </cell>
          <cell r="V5303" t="str">
            <v>CURRENT ASSETS</v>
          </cell>
        </row>
        <row r="5304">
          <cell r="C5304" t="str">
            <v>PY   A40910LL01USD</v>
          </cell>
          <cell r="D5304" t="str">
            <v>CAFA****</v>
          </cell>
          <cell r="E5304" t="str">
            <v>CON RECEIVABLES</v>
          </cell>
          <cell r="F5304" t="str">
            <v>Balance Sheet</v>
          </cell>
          <cell r="G5304">
            <v>0</v>
          </cell>
          <cell r="H5304">
            <v>0</v>
          </cell>
          <cell r="I5304">
            <v>0</v>
          </cell>
          <cell r="J5304">
            <v>0</v>
          </cell>
          <cell r="K5304">
            <v>0</v>
          </cell>
          <cell r="L5304">
            <v>0</v>
          </cell>
          <cell r="M5304">
            <v>0</v>
          </cell>
          <cell r="N5304">
            <v>0</v>
          </cell>
          <cell r="O5304">
            <v>0</v>
          </cell>
          <cell r="P5304">
            <v>0</v>
          </cell>
          <cell r="Q5304">
            <v>0</v>
          </cell>
          <cell r="R5304">
            <v>0</v>
          </cell>
          <cell r="S5304">
            <v>0</v>
          </cell>
          <cell r="T5304" t="str">
            <v>USD</v>
          </cell>
          <cell r="U5304" t="str">
            <v>ASSETS</v>
          </cell>
          <cell r="V5304" t="str">
            <v>CURRENT ASSETS</v>
          </cell>
        </row>
        <row r="5305">
          <cell r="C5305" t="str">
            <v>PY   A40910NB01USD</v>
          </cell>
          <cell r="D5305" t="str">
            <v>CAFA****</v>
          </cell>
          <cell r="E5305" t="str">
            <v>CON RECEIVABLES</v>
          </cell>
          <cell r="F5305" t="str">
            <v>Balance Sheet</v>
          </cell>
          <cell r="G5305">
            <v>0</v>
          </cell>
          <cell r="H5305">
            <v>0</v>
          </cell>
          <cell r="I5305">
            <v>0</v>
          </cell>
          <cell r="J5305">
            <v>0</v>
          </cell>
          <cell r="K5305">
            <v>0</v>
          </cell>
          <cell r="L5305">
            <v>0</v>
          </cell>
          <cell r="M5305">
            <v>0</v>
          </cell>
          <cell r="N5305">
            <v>0</v>
          </cell>
          <cell r="O5305">
            <v>0</v>
          </cell>
          <cell r="P5305">
            <v>0</v>
          </cell>
          <cell r="Q5305">
            <v>0</v>
          </cell>
          <cell r="R5305">
            <v>0</v>
          </cell>
          <cell r="S5305">
            <v>0</v>
          </cell>
          <cell r="T5305" t="str">
            <v>USD</v>
          </cell>
          <cell r="U5305" t="str">
            <v>ASSETS</v>
          </cell>
          <cell r="V5305" t="str">
            <v>CURRENT ASSETS</v>
          </cell>
        </row>
        <row r="5306">
          <cell r="C5306" t="str">
            <v>PY   A40910O301USD</v>
          </cell>
          <cell r="D5306" t="str">
            <v>CAFA****</v>
          </cell>
          <cell r="E5306" t="str">
            <v>CON RECEIVABLES</v>
          </cell>
          <cell r="F5306" t="str">
            <v>Balance Sheet</v>
          </cell>
          <cell r="G5306">
            <v>0</v>
          </cell>
          <cell r="H5306">
            <v>0</v>
          </cell>
          <cell r="I5306">
            <v>0</v>
          </cell>
          <cell r="J5306">
            <v>0</v>
          </cell>
          <cell r="K5306">
            <v>0</v>
          </cell>
          <cell r="L5306">
            <v>0</v>
          </cell>
          <cell r="M5306">
            <v>0</v>
          </cell>
          <cell r="N5306">
            <v>0</v>
          </cell>
          <cell r="O5306">
            <v>0</v>
          </cell>
          <cell r="P5306">
            <v>0</v>
          </cell>
          <cell r="Q5306">
            <v>0</v>
          </cell>
          <cell r="R5306">
            <v>0</v>
          </cell>
          <cell r="S5306">
            <v>0</v>
          </cell>
          <cell r="T5306" t="str">
            <v>USD</v>
          </cell>
          <cell r="U5306" t="str">
            <v>ASSETS</v>
          </cell>
          <cell r="V5306" t="str">
            <v>CURRENT ASSETS</v>
          </cell>
        </row>
        <row r="5307">
          <cell r="C5307" t="str">
            <v>PY   A40910SD03USD</v>
          </cell>
          <cell r="D5307" t="str">
            <v>CAFE****</v>
          </cell>
          <cell r="E5307" t="str">
            <v>CON RECEIVABLES</v>
          </cell>
          <cell r="F5307" t="str">
            <v>Balance Sheet</v>
          </cell>
          <cell r="G5307">
            <v>0</v>
          </cell>
          <cell r="H5307">
            <v>0</v>
          </cell>
          <cell r="I5307">
            <v>0</v>
          </cell>
          <cell r="J5307">
            <v>0</v>
          </cell>
          <cell r="K5307">
            <v>0</v>
          </cell>
          <cell r="L5307">
            <v>0</v>
          </cell>
          <cell r="M5307">
            <v>0</v>
          </cell>
          <cell r="N5307">
            <v>0</v>
          </cell>
          <cell r="O5307">
            <v>0</v>
          </cell>
          <cell r="P5307">
            <v>0</v>
          </cell>
          <cell r="Q5307">
            <v>0</v>
          </cell>
          <cell r="R5307">
            <v>0</v>
          </cell>
          <cell r="S5307">
            <v>0</v>
          </cell>
          <cell r="T5307" t="str">
            <v>USD</v>
          </cell>
          <cell r="U5307" t="str">
            <v>ASSETS</v>
          </cell>
          <cell r="V5307" t="str">
            <v>CURRENT ASSETS</v>
          </cell>
        </row>
        <row r="5308">
          <cell r="C5308" t="str">
            <v>PY   A40910SD05USD</v>
          </cell>
          <cell r="D5308" t="str">
            <v>CAFD****</v>
          </cell>
          <cell r="E5308" t="str">
            <v>CON RECEIVABLES</v>
          </cell>
          <cell r="F5308" t="str">
            <v>Balance Sheet</v>
          </cell>
          <cell r="G5308">
            <v>0</v>
          </cell>
          <cell r="H5308">
            <v>0</v>
          </cell>
          <cell r="I5308">
            <v>0</v>
          </cell>
          <cell r="J5308">
            <v>0</v>
          </cell>
          <cell r="K5308">
            <v>0</v>
          </cell>
          <cell r="L5308">
            <v>0</v>
          </cell>
          <cell r="M5308">
            <v>0</v>
          </cell>
          <cell r="N5308">
            <v>0</v>
          </cell>
          <cell r="O5308">
            <v>0</v>
          </cell>
          <cell r="P5308">
            <v>0</v>
          </cell>
          <cell r="Q5308">
            <v>0</v>
          </cell>
          <cell r="R5308">
            <v>0</v>
          </cell>
          <cell r="S5308">
            <v>0</v>
          </cell>
          <cell r="T5308" t="str">
            <v>USD</v>
          </cell>
          <cell r="U5308" t="str">
            <v>ASSETS</v>
          </cell>
          <cell r="V5308" t="str">
            <v>CURRENT ASSETS</v>
          </cell>
        </row>
        <row r="5309">
          <cell r="C5309" t="str">
            <v>PY   A40910W301USD</v>
          </cell>
          <cell r="D5309" t="str">
            <v>CAFA****</v>
          </cell>
          <cell r="E5309" t="str">
            <v>CON RECEIVABLES</v>
          </cell>
          <cell r="F5309" t="str">
            <v>Balance Sheet</v>
          </cell>
          <cell r="G5309">
            <v>0</v>
          </cell>
          <cell r="H5309">
            <v>0</v>
          </cell>
          <cell r="I5309">
            <v>0</v>
          </cell>
          <cell r="J5309">
            <v>0</v>
          </cell>
          <cell r="K5309">
            <v>0</v>
          </cell>
          <cell r="L5309">
            <v>0</v>
          </cell>
          <cell r="M5309">
            <v>0</v>
          </cell>
          <cell r="N5309">
            <v>0</v>
          </cell>
          <cell r="O5309">
            <v>0</v>
          </cell>
          <cell r="P5309">
            <v>0</v>
          </cell>
          <cell r="Q5309">
            <v>0</v>
          </cell>
          <cell r="R5309">
            <v>0</v>
          </cell>
          <cell r="S5309">
            <v>0</v>
          </cell>
          <cell r="T5309" t="str">
            <v>USD</v>
          </cell>
          <cell r="U5309" t="str">
            <v>ASSETS</v>
          </cell>
          <cell r="V5309" t="str">
            <v>CURRENT ASSETS</v>
          </cell>
        </row>
        <row r="5310">
          <cell r="C5310" t="str">
            <v>PY   A40960SD93USD</v>
          </cell>
          <cell r="D5310" t="str">
            <v>CAFD****</v>
          </cell>
          <cell r="E5310" t="str">
            <v>CON RECEIVABLES</v>
          </cell>
          <cell r="F5310" t="str">
            <v>Balance Sheet</v>
          </cell>
          <cell r="G5310">
            <v>-0.03</v>
          </cell>
          <cell r="H5310">
            <v>-0.01</v>
          </cell>
          <cell r="I5310">
            <v>-0.01</v>
          </cell>
          <cell r="J5310">
            <v>-0.04</v>
          </cell>
          <cell r="K5310">
            <v>0</v>
          </cell>
          <cell r="L5310">
            <v>0</v>
          </cell>
          <cell r="M5310">
            <v>0</v>
          </cell>
          <cell r="N5310">
            <v>0</v>
          </cell>
          <cell r="O5310">
            <v>0</v>
          </cell>
          <cell r="P5310">
            <v>0</v>
          </cell>
          <cell r="Q5310">
            <v>0</v>
          </cell>
          <cell r="R5310">
            <v>0</v>
          </cell>
          <cell r="S5310">
            <v>-0.09</v>
          </cell>
          <cell r="T5310" t="str">
            <v>USD</v>
          </cell>
          <cell r="U5310" t="str">
            <v>ASSETS</v>
          </cell>
          <cell r="V5310" t="str">
            <v>CURRENT ASSETS</v>
          </cell>
        </row>
        <row r="5311">
          <cell r="C5311" t="str">
            <v>PY   A40970SD93USD</v>
          </cell>
          <cell r="D5311" t="str">
            <v>CAFE****</v>
          </cell>
          <cell r="E5311" t="str">
            <v>CON RECEIVABLES</v>
          </cell>
          <cell r="F5311" t="str">
            <v>Balance Sheet</v>
          </cell>
          <cell r="G5311">
            <v>105.61</v>
          </cell>
          <cell r="H5311">
            <v>-0.02</v>
          </cell>
          <cell r="I5311">
            <v>-0.02</v>
          </cell>
          <cell r="J5311">
            <v>-0.02</v>
          </cell>
          <cell r="K5311">
            <v>0</v>
          </cell>
          <cell r="L5311">
            <v>0</v>
          </cell>
          <cell r="M5311">
            <v>0</v>
          </cell>
          <cell r="N5311">
            <v>0</v>
          </cell>
          <cell r="O5311">
            <v>0</v>
          </cell>
          <cell r="P5311">
            <v>0</v>
          </cell>
          <cell r="Q5311">
            <v>0</v>
          </cell>
          <cell r="R5311">
            <v>0</v>
          </cell>
          <cell r="S5311">
            <v>105.55000000000001</v>
          </cell>
          <cell r="T5311" t="str">
            <v>USD</v>
          </cell>
          <cell r="U5311" t="str">
            <v>ASSETS</v>
          </cell>
          <cell r="V5311" t="str">
            <v>CURRENT ASSETS</v>
          </cell>
        </row>
        <row r="5312">
          <cell r="C5312" t="str">
            <v>PY   A409903701USD</v>
          </cell>
          <cell r="D5312" t="str">
            <v>CAFM****</v>
          </cell>
          <cell r="E5312" t="str">
            <v>CON RECEIVABLES</v>
          </cell>
          <cell r="F5312" t="str">
            <v>Balance Sheet</v>
          </cell>
          <cell r="G5312">
            <v>0</v>
          </cell>
          <cell r="H5312">
            <v>0</v>
          </cell>
          <cell r="I5312">
            <v>0</v>
          </cell>
          <cell r="J5312">
            <v>0</v>
          </cell>
          <cell r="K5312">
            <v>0</v>
          </cell>
          <cell r="L5312">
            <v>0</v>
          </cell>
          <cell r="M5312">
            <v>0</v>
          </cell>
          <cell r="N5312">
            <v>0</v>
          </cell>
          <cell r="O5312">
            <v>0</v>
          </cell>
          <cell r="P5312">
            <v>0</v>
          </cell>
          <cell r="Q5312">
            <v>0</v>
          </cell>
          <cell r="R5312">
            <v>0</v>
          </cell>
          <cell r="S5312">
            <v>0</v>
          </cell>
          <cell r="T5312" t="str">
            <v>USD</v>
          </cell>
          <cell r="U5312" t="str">
            <v>ASSETS</v>
          </cell>
          <cell r="V5312" t="str">
            <v>CURRENT ASSETS</v>
          </cell>
        </row>
        <row r="5313">
          <cell r="C5313" t="str">
            <v>PY   A409903721USD</v>
          </cell>
          <cell r="D5313" t="str">
            <v>CAFM****</v>
          </cell>
          <cell r="E5313" t="str">
            <v>CON RECEIVABLES</v>
          </cell>
          <cell r="F5313" t="str">
            <v>Balance Sheet</v>
          </cell>
          <cell r="G5313">
            <v>0</v>
          </cell>
          <cell r="H5313">
            <v>0</v>
          </cell>
          <cell r="I5313">
            <v>0</v>
          </cell>
          <cell r="J5313">
            <v>0</v>
          </cell>
          <cell r="K5313">
            <v>0</v>
          </cell>
          <cell r="L5313">
            <v>0</v>
          </cell>
          <cell r="M5313">
            <v>0</v>
          </cell>
          <cell r="N5313">
            <v>0</v>
          </cell>
          <cell r="O5313">
            <v>0</v>
          </cell>
          <cell r="P5313">
            <v>0</v>
          </cell>
          <cell r="Q5313">
            <v>0</v>
          </cell>
          <cell r="R5313">
            <v>0</v>
          </cell>
          <cell r="S5313">
            <v>0</v>
          </cell>
          <cell r="T5313" t="str">
            <v>USD</v>
          </cell>
          <cell r="U5313" t="str">
            <v>ASSETS</v>
          </cell>
          <cell r="V5313" t="str">
            <v>CURRENT ASSETS</v>
          </cell>
        </row>
        <row r="5314">
          <cell r="C5314" t="str">
            <v>PY   A40990BU01USD</v>
          </cell>
          <cell r="D5314" t="str">
            <v>CAFM****</v>
          </cell>
          <cell r="E5314" t="str">
            <v>CON RECEIVABLES</v>
          </cell>
          <cell r="F5314" t="str">
            <v>Balance Sheet</v>
          </cell>
          <cell r="G5314">
            <v>0</v>
          </cell>
          <cell r="H5314">
            <v>0</v>
          </cell>
          <cell r="I5314">
            <v>0</v>
          </cell>
          <cell r="J5314">
            <v>0</v>
          </cell>
          <cell r="K5314">
            <v>0</v>
          </cell>
          <cell r="L5314">
            <v>0</v>
          </cell>
          <cell r="M5314">
            <v>0</v>
          </cell>
          <cell r="N5314">
            <v>0</v>
          </cell>
          <cell r="O5314">
            <v>0</v>
          </cell>
          <cell r="P5314">
            <v>0</v>
          </cell>
          <cell r="Q5314">
            <v>0</v>
          </cell>
          <cell r="R5314">
            <v>0</v>
          </cell>
          <cell r="S5314">
            <v>0</v>
          </cell>
          <cell r="T5314" t="str">
            <v>USD</v>
          </cell>
          <cell r="U5314" t="str">
            <v>ASSETS</v>
          </cell>
          <cell r="V5314" t="str">
            <v>CURRENT ASSETS</v>
          </cell>
        </row>
        <row r="5315">
          <cell r="C5315" t="str">
            <v>PY   A40990BU93USD</v>
          </cell>
          <cell r="D5315" t="str">
            <v>CAFM****</v>
          </cell>
          <cell r="E5315" t="str">
            <v>CON RECEIVABLES</v>
          </cell>
          <cell r="F5315" t="str">
            <v>Balance Sheet</v>
          </cell>
          <cell r="G5315">
            <v>0</v>
          </cell>
          <cell r="H5315">
            <v>0</v>
          </cell>
          <cell r="I5315">
            <v>0</v>
          </cell>
          <cell r="J5315">
            <v>0</v>
          </cell>
          <cell r="K5315">
            <v>0</v>
          </cell>
          <cell r="L5315">
            <v>0</v>
          </cell>
          <cell r="M5315">
            <v>0</v>
          </cell>
          <cell r="N5315">
            <v>0</v>
          </cell>
          <cell r="O5315">
            <v>0</v>
          </cell>
          <cell r="P5315">
            <v>0</v>
          </cell>
          <cell r="Q5315">
            <v>0</v>
          </cell>
          <cell r="R5315">
            <v>0</v>
          </cell>
          <cell r="S5315">
            <v>0</v>
          </cell>
          <cell r="T5315" t="str">
            <v>USD</v>
          </cell>
          <cell r="U5315" t="str">
            <v>ASSETS</v>
          </cell>
          <cell r="V5315" t="str">
            <v>CURRENT ASSETS</v>
          </cell>
        </row>
        <row r="5316">
          <cell r="C5316" t="str">
            <v>PY   A40990J601USD</v>
          </cell>
          <cell r="D5316" t="str">
            <v>CAFM****</v>
          </cell>
          <cell r="E5316" t="str">
            <v>CON RECEIVABLES</v>
          </cell>
          <cell r="F5316" t="str">
            <v>Balance Sheet</v>
          </cell>
          <cell r="G5316">
            <v>0</v>
          </cell>
          <cell r="H5316">
            <v>0</v>
          </cell>
          <cell r="I5316">
            <v>0</v>
          </cell>
          <cell r="J5316">
            <v>0</v>
          </cell>
          <cell r="K5316">
            <v>0</v>
          </cell>
          <cell r="L5316">
            <v>0</v>
          </cell>
          <cell r="M5316">
            <v>0</v>
          </cell>
          <cell r="N5316">
            <v>0</v>
          </cell>
          <cell r="O5316">
            <v>0</v>
          </cell>
          <cell r="P5316">
            <v>0</v>
          </cell>
          <cell r="Q5316">
            <v>0</v>
          </cell>
          <cell r="R5316">
            <v>0</v>
          </cell>
          <cell r="S5316">
            <v>0</v>
          </cell>
          <cell r="T5316" t="str">
            <v>USD</v>
          </cell>
          <cell r="U5316" t="str">
            <v>ASSETS</v>
          </cell>
          <cell r="V5316" t="str">
            <v>CURRENT ASSETS</v>
          </cell>
        </row>
        <row r="5317">
          <cell r="C5317" t="str">
            <v>PY   A40990J693USD</v>
          </cell>
          <cell r="D5317" t="str">
            <v>CAFM****</v>
          </cell>
          <cell r="E5317" t="str">
            <v>CON RECEIVABLES</v>
          </cell>
          <cell r="F5317" t="str">
            <v>Balance Sheet</v>
          </cell>
          <cell r="G5317">
            <v>0</v>
          </cell>
          <cell r="H5317">
            <v>0</v>
          </cell>
          <cell r="I5317">
            <v>0</v>
          </cell>
          <cell r="J5317">
            <v>0</v>
          </cell>
          <cell r="K5317">
            <v>0</v>
          </cell>
          <cell r="L5317">
            <v>0</v>
          </cell>
          <cell r="M5317">
            <v>0</v>
          </cell>
          <cell r="N5317">
            <v>-0.03</v>
          </cell>
          <cell r="O5317">
            <v>0</v>
          </cell>
          <cell r="P5317">
            <v>0</v>
          </cell>
          <cell r="Q5317">
            <v>0</v>
          </cell>
          <cell r="R5317">
            <v>0</v>
          </cell>
          <cell r="S5317">
            <v>-0.03</v>
          </cell>
          <cell r="T5317" t="str">
            <v>USD</v>
          </cell>
          <cell r="U5317" t="str">
            <v>ASSETS</v>
          </cell>
          <cell r="V5317" t="str">
            <v>CURRENT ASSETS</v>
          </cell>
        </row>
        <row r="5318">
          <cell r="C5318" t="str">
            <v>PY   A40990W301USD</v>
          </cell>
          <cell r="D5318" t="str">
            <v>CAFM****</v>
          </cell>
          <cell r="E5318" t="str">
            <v>CON RECEIVABLES</v>
          </cell>
          <cell r="F5318" t="str">
            <v>Balance Sheet</v>
          </cell>
          <cell r="G5318">
            <v>0</v>
          </cell>
          <cell r="H5318">
            <v>0</v>
          </cell>
          <cell r="I5318">
            <v>0</v>
          </cell>
          <cell r="J5318">
            <v>0</v>
          </cell>
          <cell r="K5318">
            <v>0</v>
          </cell>
          <cell r="L5318">
            <v>0</v>
          </cell>
          <cell r="M5318">
            <v>0</v>
          </cell>
          <cell r="N5318">
            <v>0</v>
          </cell>
          <cell r="O5318">
            <v>0</v>
          </cell>
          <cell r="P5318">
            <v>0</v>
          </cell>
          <cell r="Q5318">
            <v>0</v>
          </cell>
          <cell r="R5318">
            <v>0</v>
          </cell>
          <cell r="S5318">
            <v>0</v>
          </cell>
          <cell r="T5318" t="str">
            <v>USD</v>
          </cell>
          <cell r="U5318" t="str">
            <v>ASSETS</v>
          </cell>
          <cell r="V5318" t="str">
            <v>CURRENT ASSETS</v>
          </cell>
        </row>
        <row r="5319">
          <cell r="C5319" t="str">
            <v>PY   A51900PYUSD</v>
          </cell>
          <cell r="D5319" t="str">
            <v>DAFC****</v>
          </cell>
          <cell r="E5319" t="str">
            <v>OTHER</v>
          </cell>
          <cell r="F5319" t="str">
            <v>Balance Sheet</v>
          </cell>
          <cell r="G5319">
            <v>-158841.79999999999</v>
          </cell>
          <cell r="H5319">
            <v>-162473.5</v>
          </cell>
          <cell r="I5319">
            <v>-178259.34</v>
          </cell>
          <cell r="J5319">
            <v>-26468.81</v>
          </cell>
          <cell r="K5319">
            <v>-35265.01</v>
          </cell>
          <cell r="L5319">
            <v>-42300.01</v>
          </cell>
          <cell r="M5319">
            <v>-49410.559999999998</v>
          </cell>
          <cell r="N5319">
            <v>-57148.81</v>
          </cell>
          <cell r="O5319">
            <v>-65686.960000000006</v>
          </cell>
          <cell r="P5319">
            <v>-73942.509999999995</v>
          </cell>
          <cell r="Q5319">
            <v>-82591.31</v>
          </cell>
          <cell r="R5319">
            <v>-86368.21</v>
          </cell>
          <cell r="S5319">
            <v>-1018756.8300000001</v>
          </cell>
          <cell r="T5319" t="str">
            <v>USD</v>
          </cell>
          <cell r="U5319" t="str">
            <v>LIABILITIES</v>
          </cell>
          <cell r="V5319" t="str">
            <v>CURRENT LIAB</v>
          </cell>
        </row>
        <row r="5320">
          <cell r="C5320" t="str">
            <v>PY   A51970PY01USD</v>
          </cell>
          <cell r="D5320" t="str">
            <v>CAGBB***</v>
          </cell>
          <cell r="E5320" t="str">
            <v>OTHER</v>
          </cell>
          <cell r="F5320" t="str">
            <v>Balance Sheet</v>
          </cell>
          <cell r="G5320">
            <v>1911.56</v>
          </cell>
          <cell r="H5320">
            <v>1737.78</v>
          </cell>
          <cell r="I5320">
            <v>1564</v>
          </cell>
          <cell r="J5320">
            <v>1390.21</v>
          </cell>
          <cell r="K5320">
            <v>1216.44</v>
          </cell>
          <cell r="L5320">
            <v>1042.6500000000001</v>
          </cell>
          <cell r="M5320">
            <v>868.87</v>
          </cell>
          <cell r="N5320">
            <v>695.08</v>
          </cell>
          <cell r="O5320">
            <v>521.29</v>
          </cell>
          <cell r="P5320">
            <v>347.51</v>
          </cell>
          <cell r="Q5320">
            <v>173.74</v>
          </cell>
          <cell r="R5320">
            <v>-0.05</v>
          </cell>
          <cell r="S5320">
            <v>11469.080000000002</v>
          </cell>
          <cell r="T5320" t="str">
            <v>USD</v>
          </cell>
          <cell r="U5320" t="str">
            <v>ASSETS</v>
          </cell>
          <cell r="V5320" t="str">
            <v>CURRENT ASSETS</v>
          </cell>
        </row>
        <row r="5321">
          <cell r="C5321" t="str">
            <v>PY   A51990PYUSD</v>
          </cell>
          <cell r="D5321" t="str">
            <v>CAGBB***</v>
          </cell>
          <cell r="E5321" t="str">
            <v>OTHER</v>
          </cell>
          <cell r="F5321" t="str">
            <v>Balance Sheet</v>
          </cell>
          <cell r="G5321">
            <v>0</v>
          </cell>
          <cell r="H5321">
            <v>0</v>
          </cell>
          <cell r="I5321">
            <v>0</v>
          </cell>
          <cell r="J5321">
            <v>0</v>
          </cell>
          <cell r="K5321">
            <v>0</v>
          </cell>
          <cell r="L5321">
            <v>0</v>
          </cell>
          <cell r="M5321">
            <v>0</v>
          </cell>
          <cell r="N5321">
            <v>0</v>
          </cell>
          <cell r="O5321">
            <v>0</v>
          </cell>
          <cell r="P5321">
            <v>0</v>
          </cell>
          <cell r="Q5321">
            <v>0</v>
          </cell>
          <cell r="R5321">
            <v>0</v>
          </cell>
          <cell r="S5321">
            <v>0</v>
          </cell>
          <cell r="T5321" t="str">
            <v>USD</v>
          </cell>
          <cell r="U5321" t="str">
            <v>ASSETS</v>
          </cell>
          <cell r="V5321" t="str">
            <v>CURRENT ASSETS</v>
          </cell>
        </row>
        <row r="5322">
          <cell r="C5322" t="str">
            <v>PY   G06920SD93USD</v>
          </cell>
          <cell r="D5322" t="str">
            <v>DADD****</v>
          </cell>
          <cell r="E5322" t="str">
            <v>CON PAYABLES</v>
          </cell>
          <cell r="F5322" t="str">
            <v>Balance Sheet</v>
          </cell>
          <cell r="G5322">
            <v>-955487.38</v>
          </cell>
          <cell r="H5322">
            <v>-1097740.67</v>
          </cell>
          <cell r="I5322">
            <v>-1151791.43</v>
          </cell>
          <cell r="J5322">
            <v>-1160268.1599999999</v>
          </cell>
          <cell r="K5322">
            <v>-1261921.8</v>
          </cell>
          <cell r="L5322">
            <v>-1474757.91</v>
          </cell>
          <cell r="M5322">
            <v>-1582099.03</v>
          </cell>
          <cell r="N5322">
            <v>-1569352.14</v>
          </cell>
          <cell r="O5322">
            <v>-1567031.16</v>
          </cell>
          <cell r="P5322">
            <v>-1592260.01</v>
          </cell>
          <cell r="Q5322">
            <v>-1631427.92</v>
          </cell>
          <cell r="R5322">
            <v>-1647378.1</v>
          </cell>
          <cell r="S5322">
            <v>-16691515.709999999</v>
          </cell>
          <cell r="T5322" t="str">
            <v>USD</v>
          </cell>
          <cell r="U5322" t="str">
            <v>LIABILITIES</v>
          </cell>
          <cell r="V5322" t="str">
            <v>CURRENT LIAB</v>
          </cell>
        </row>
        <row r="5323">
          <cell r="C5323" t="str">
            <v>PY   G17010PYUSD</v>
          </cell>
          <cell r="D5323" t="str">
            <v>DABAAG**</v>
          </cell>
          <cell r="E5323" t="str">
            <v>A/P</v>
          </cell>
          <cell r="F5323" t="str">
            <v>Balance Sheet</v>
          </cell>
          <cell r="G5323">
            <v>-9962.5</v>
          </cell>
          <cell r="H5323">
            <v>-667.93</v>
          </cell>
          <cell r="I5323">
            <v>3825.37</v>
          </cell>
          <cell r="J5323">
            <v>2367</v>
          </cell>
          <cell r="K5323">
            <v>-1244.83</v>
          </cell>
          <cell r="L5323">
            <v>363.62</v>
          </cell>
          <cell r="M5323">
            <v>-4431.53</v>
          </cell>
          <cell r="N5323">
            <v>-6931.78</v>
          </cell>
          <cell r="O5323">
            <v>-6095.32</v>
          </cell>
          <cell r="P5323">
            <v>3984.23</v>
          </cell>
          <cell r="Q5323">
            <v>-1006.61</v>
          </cell>
          <cell r="R5323">
            <v>608.44000000000005</v>
          </cell>
          <cell r="S5323">
            <v>-19191.84</v>
          </cell>
          <cell r="T5323" t="str">
            <v>USD</v>
          </cell>
          <cell r="U5323" t="str">
            <v>LIABILITIES</v>
          </cell>
          <cell r="V5323" t="str">
            <v>CURRENT LIAB</v>
          </cell>
        </row>
        <row r="5324">
          <cell r="C5324" t="str">
            <v>PY   G17470PYUSD</v>
          </cell>
          <cell r="D5324" t="str">
            <v>DABAAH**</v>
          </cell>
          <cell r="E5324" t="str">
            <v>A/P</v>
          </cell>
          <cell r="F5324" t="str">
            <v>Balance Sheet</v>
          </cell>
          <cell r="G5324">
            <v>-0.01</v>
          </cell>
          <cell r="H5324">
            <v>-0.01</v>
          </cell>
          <cell r="I5324">
            <v>-0.01</v>
          </cell>
          <cell r="J5324">
            <v>-0.01</v>
          </cell>
          <cell r="K5324">
            <v>0</v>
          </cell>
          <cell r="L5324">
            <v>0</v>
          </cell>
          <cell r="M5324">
            <v>0</v>
          </cell>
          <cell r="N5324">
            <v>0</v>
          </cell>
          <cell r="O5324">
            <v>0</v>
          </cell>
          <cell r="P5324">
            <v>0</v>
          </cell>
          <cell r="Q5324">
            <v>0</v>
          </cell>
          <cell r="R5324">
            <v>0</v>
          </cell>
          <cell r="S5324">
            <v>-0.04</v>
          </cell>
          <cell r="T5324" t="str">
            <v>USD</v>
          </cell>
          <cell r="U5324" t="str">
            <v>LIABILITIES</v>
          </cell>
          <cell r="V5324" t="str">
            <v>CURRENT LIAB</v>
          </cell>
        </row>
        <row r="5325">
          <cell r="C5325" t="str">
            <v>PY   G3716001USD</v>
          </cell>
          <cell r="D5325" t="str">
            <v>DACN****</v>
          </cell>
          <cell r="E5325" t="str">
            <v>WAGES</v>
          </cell>
          <cell r="F5325" t="str">
            <v>Balance Sheet</v>
          </cell>
          <cell r="G5325">
            <v>-119215.48</v>
          </cell>
          <cell r="H5325">
            <v>-117205.6</v>
          </cell>
          <cell r="I5325">
            <v>-123786.01</v>
          </cell>
          <cell r="J5325">
            <v>-0.06</v>
          </cell>
          <cell r="K5325">
            <v>0</v>
          </cell>
          <cell r="L5325">
            <v>0</v>
          </cell>
          <cell r="M5325">
            <v>0</v>
          </cell>
          <cell r="N5325">
            <v>0</v>
          </cell>
          <cell r="O5325">
            <v>0</v>
          </cell>
          <cell r="P5325">
            <v>0</v>
          </cell>
          <cell r="Q5325">
            <v>0</v>
          </cell>
          <cell r="R5325">
            <v>0</v>
          </cell>
          <cell r="S5325">
            <v>-360207.15</v>
          </cell>
          <cell r="T5325" t="str">
            <v>USD</v>
          </cell>
          <cell r="U5325" t="str">
            <v>LIABILITIES</v>
          </cell>
          <cell r="V5325" t="str">
            <v>CURRENT LIAB</v>
          </cell>
        </row>
        <row r="5326">
          <cell r="C5326" t="str">
            <v>PY   G37210PYUSD</v>
          </cell>
          <cell r="D5326" t="str">
            <v>DACN****</v>
          </cell>
          <cell r="E5326" t="str">
            <v>WAGES</v>
          </cell>
          <cell r="F5326" t="str">
            <v>Balance Sheet</v>
          </cell>
          <cell r="G5326">
            <v>-18947.919999999998</v>
          </cell>
          <cell r="H5326">
            <v>-19125.689999999999</v>
          </cell>
          <cell r="I5326">
            <v>160.03</v>
          </cell>
          <cell r="J5326">
            <v>-502.81</v>
          </cell>
          <cell r="K5326">
            <v>-18681.740000000002</v>
          </cell>
          <cell r="L5326">
            <v>-535.71</v>
          </cell>
          <cell r="M5326">
            <v>-536.37</v>
          </cell>
          <cell r="N5326">
            <v>-544.11</v>
          </cell>
          <cell r="O5326">
            <v>-555.92999999999995</v>
          </cell>
          <cell r="P5326">
            <v>-563.22</v>
          </cell>
          <cell r="Q5326">
            <v>-571.91</v>
          </cell>
          <cell r="R5326">
            <v>-47.64</v>
          </cell>
          <cell r="S5326">
            <v>-60453.020000000011</v>
          </cell>
          <cell r="T5326" t="str">
            <v>USD</v>
          </cell>
          <cell r="U5326" t="str">
            <v>LIABILITIES</v>
          </cell>
          <cell r="V5326" t="str">
            <v>CURRENT LIAB</v>
          </cell>
        </row>
        <row r="5327">
          <cell r="C5327" t="str">
            <v>PY   G47310PYUSD</v>
          </cell>
          <cell r="D5327" t="str">
            <v>DABBC***</v>
          </cell>
          <cell r="E5327" t="str">
            <v>ACCRUED</v>
          </cell>
          <cell r="F5327" t="str">
            <v>Balance Sheet</v>
          </cell>
          <cell r="G5327">
            <v>0</v>
          </cell>
          <cell r="H5327">
            <v>0</v>
          </cell>
          <cell r="I5327">
            <v>0</v>
          </cell>
          <cell r="J5327">
            <v>0</v>
          </cell>
          <cell r="K5327">
            <v>0</v>
          </cell>
          <cell r="L5327">
            <v>0</v>
          </cell>
          <cell r="M5327">
            <v>0</v>
          </cell>
          <cell r="N5327">
            <v>0</v>
          </cell>
          <cell r="O5327">
            <v>0</v>
          </cell>
          <cell r="P5327">
            <v>0</v>
          </cell>
          <cell r="Q5327">
            <v>0</v>
          </cell>
          <cell r="R5327">
            <v>0</v>
          </cell>
          <cell r="S5327">
            <v>0</v>
          </cell>
          <cell r="T5327" t="str">
            <v>USD</v>
          </cell>
          <cell r="U5327" t="str">
            <v>LIABILITIES</v>
          </cell>
          <cell r="V5327" t="str">
            <v>CURRENT LIAB</v>
          </cell>
        </row>
        <row r="5328">
          <cell r="C5328" t="str">
            <v>PY   G4736010PYUSD</v>
          </cell>
          <cell r="D5328" t="str">
            <v>DABBC***</v>
          </cell>
          <cell r="E5328" t="str">
            <v>ACCRUED</v>
          </cell>
          <cell r="F5328" t="str">
            <v>Balance Sheet</v>
          </cell>
          <cell r="G5328">
            <v>-29944.2</v>
          </cell>
          <cell r="H5328">
            <v>-17686.75</v>
          </cell>
          <cell r="I5328">
            <v>-24440.71</v>
          </cell>
          <cell r="J5328">
            <v>-68440.36</v>
          </cell>
          <cell r="K5328">
            <v>-37259.769999999997</v>
          </cell>
          <cell r="L5328">
            <v>-47271.95</v>
          </cell>
          <cell r="M5328">
            <v>-42308.97</v>
          </cell>
          <cell r="N5328">
            <v>-16162.47</v>
          </cell>
          <cell r="O5328">
            <v>-23183.34</v>
          </cell>
          <cell r="P5328">
            <v>-22178.240000000002</v>
          </cell>
          <cell r="Q5328">
            <v>-16913.810000000001</v>
          </cell>
          <cell r="R5328">
            <v>-14988.58</v>
          </cell>
          <cell r="S5328">
            <v>-360779.14999999997</v>
          </cell>
          <cell r="T5328" t="str">
            <v>USD</v>
          </cell>
          <cell r="U5328" t="str">
            <v>LIABILITIES</v>
          </cell>
          <cell r="V5328" t="str">
            <v>CURRENT LIAB</v>
          </cell>
        </row>
        <row r="5329">
          <cell r="C5329" t="str">
            <v>PY   G57200PYUSD</v>
          </cell>
          <cell r="D5329" t="str">
            <v>DABBDC**</v>
          </cell>
          <cell r="E5329" t="str">
            <v>ACCRUED</v>
          </cell>
          <cell r="F5329" t="str">
            <v>Balance Sheet</v>
          </cell>
          <cell r="G5329">
            <v>-89880.91</v>
          </cell>
          <cell r="H5329">
            <v>-152182.43</v>
          </cell>
          <cell r="I5329">
            <v>-174845.84</v>
          </cell>
          <cell r="J5329">
            <v>-173360.92</v>
          </cell>
          <cell r="K5329">
            <v>-192965.14</v>
          </cell>
          <cell r="L5329">
            <v>-65229.38</v>
          </cell>
          <cell r="M5329">
            <v>-71959.12</v>
          </cell>
          <cell r="N5329">
            <v>-84428.96</v>
          </cell>
          <cell r="O5329">
            <v>-98115.81</v>
          </cell>
          <cell r="P5329">
            <v>-102272.03</v>
          </cell>
          <cell r="Q5329">
            <v>-110244.31</v>
          </cell>
          <cell r="R5329">
            <v>-111154.61</v>
          </cell>
          <cell r="S5329">
            <v>-1426639.4600000002</v>
          </cell>
          <cell r="T5329" t="str">
            <v>USD</v>
          </cell>
          <cell r="U5329" t="str">
            <v>LIABILITIES</v>
          </cell>
          <cell r="V5329" t="str">
            <v>CURRENT LIAB</v>
          </cell>
        </row>
        <row r="5330">
          <cell r="C5330" t="str">
            <v>PY   G5742003PYUSD</v>
          </cell>
          <cell r="D5330" t="str">
            <v>DACN****</v>
          </cell>
          <cell r="E5330" t="str">
            <v>WAGES</v>
          </cell>
          <cell r="F5330" t="str">
            <v>Balance Sheet</v>
          </cell>
          <cell r="G5330">
            <v>-685.68</v>
          </cell>
          <cell r="H5330">
            <v>-674.65</v>
          </cell>
          <cell r="I5330">
            <v>7.0000000000000007E-2</v>
          </cell>
          <cell r="J5330">
            <v>-2447.2800000000002</v>
          </cell>
          <cell r="K5330">
            <v>-968.56</v>
          </cell>
          <cell r="L5330">
            <v>0.34</v>
          </cell>
          <cell r="M5330">
            <v>-741.91</v>
          </cell>
          <cell r="N5330">
            <v>0.33</v>
          </cell>
          <cell r="O5330">
            <v>0.05</v>
          </cell>
          <cell r="P5330">
            <v>-393.03</v>
          </cell>
          <cell r="Q5330">
            <v>-399.09</v>
          </cell>
          <cell r="R5330">
            <v>-956.6</v>
          </cell>
          <cell r="S5330">
            <v>-7266.01</v>
          </cell>
          <cell r="T5330" t="str">
            <v>USD</v>
          </cell>
          <cell r="U5330" t="str">
            <v>LIABILITIES</v>
          </cell>
          <cell r="V5330" t="str">
            <v>CURRENT LIAB</v>
          </cell>
        </row>
        <row r="5331">
          <cell r="C5331" t="str">
            <v>PY   G57550SD93USD</v>
          </cell>
          <cell r="D5331" t="str">
            <v>DADE****</v>
          </cell>
          <cell r="E5331" t="str">
            <v>CON PAYABLES</v>
          </cell>
          <cell r="F5331" t="str">
            <v>Balance Sheet</v>
          </cell>
          <cell r="G5331">
            <v>0</v>
          </cell>
          <cell r="H5331">
            <v>-1624.8</v>
          </cell>
          <cell r="I5331">
            <v>-3776.48</v>
          </cell>
          <cell r="J5331">
            <v>-1542.27</v>
          </cell>
          <cell r="K5331">
            <v>-3220.33</v>
          </cell>
          <cell r="L5331">
            <v>-4895.41</v>
          </cell>
          <cell r="M5331">
            <v>-1598.02</v>
          </cell>
          <cell r="N5331">
            <v>-3005.93</v>
          </cell>
          <cell r="O5331">
            <v>-4317.5600000000004</v>
          </cell>
          <cell r="P5331">
            <v>-1238.3800000000001</v>
          </cell>
          <cell r="Q5331">
            <v>-2468.6</v>
          </cell>
          <cell r="R5331">
            <v>-3688.16</v>
          </cell>
          <cell r="S5331">
            <v>-31375.94</v>
          </cell>
          <cell r="T5331" t="str">
            <v>USD</v>
          </cell>
          <cell r="U5331" t="str">
            <v>LIABILITIES</v>
          </cell>
          <cell r="V5331" t="str">
            <v>CURRENT LIAB</v>
          </cell>
        </row>
        <row r="5332">
          <cell r="C5332" t="str">
            <v>PY   G576000101USD</v>
          </cell>
          <cell r="D5332" t="str">
            <v>DADAB***</v>
          </cell>
          <cell r="E5332" t="str">
            <v>CON PAYABLES</v>
          </cell>
          <cell r="F5332" t="str">
            <v>Balance Sheet</v>
          </cell>
          <cell r="G5332">
            <v>-120164.9</v>
          </cell>
          <cell r="H5332">
            <v>118079.54</v>
          </cell>
          <cell r="I5332">
            <v>-0.01</v>
          </cell>
          <cell r="J5332">
            <v>-0.01</v>
          </cell>
          <cell r="K5332">
            <v>0</v>
          </cell>
          <cell r="L5332">
            <v>0</v>
          </cell>
          <cell r="M5332">
            <v>0</v>
          </cell>
          <cell r="N5332">
            <v>0</v>
          </cell>
          <cell r="O5332">
            <v>0</v>
          </cell>
          <cell r="P5332">
            <v>0</v>
          </cell>
          <cell r="Q5332">
            <v>0</v>
          </cell>
          <cell r="R5332">
            <v>0</v>
          </cell>
          <cell r="S5332">
            <v>-2085.380000000001</v>
          </cell>
          <cell r="T5332" t="str">
            <v>USD</v>
          </cell>
          <cell r="U5332" t="str">
            <v>LIABILITIES</v>
          </cell>
          <cell r="V5332" t="str">
            <v>CURRENT LIAB</v>
          </cell>
        </row>
        <row r="5333">
          <cell r="C5333" t="str">
            <v>PY   G576003401USD</v>
          </cell>
          <cell r="D5333" t="str">
            <v>DADAB***</v>
          </cell>
          <cell r="E5333" t="str">
            <v>CON PAYABLES</v>
          </cell>
          <cell r="F5333" t="str">
            <v>Balance Sheet</v>
          </cell>
          <cell r="G5333">
            <v>0</v>
          </cell>
          <cell r="H5333">
            <v>0</v>
          </cell>
          <cell r="I5333">
            <v>0</v>
          </cell>
          <cell r="J5333">
            <v>0</v>
          </cell>
          <cell r="K5333">
            <v>0</v>
          </cell>
          <cell r="L5333">
            <v>0</v>
          </cell>
          <cell r="M5333">
            <v>0</v>
          </cell>
          <cell r="N5333">
            <v>0</v>
          </cell>
          <cell r="O5333">
            <v>0</v>
          </cell>
          <cell r="P5333">
            <v>0</v>
          </cell>
          <cell r="Q5333">
            <v>0</v>
          </cell>
          <cell r="R5333">
            <v>0</v>
          </cell>
          <cell r="S5333">
            <v>0</v>
          </cell>
          <cell r="T5333" t="str">
            <v>USD</v>
          </cell>
          <cell r="U5333" t="str">
            <v>LIABILITIES</v>
          </cell>
          <cell r="V5333" t="str">
            <v>CURRENT LIAB</v>
          </cell>
        </row>
        <row r="5334">
          <cell r="C5334" t="str">
            <v>PY   G576003601USD</v>
          </cell>
          <cell r="D5334" t="str">
            <v>DADAB***</v>
          </cell>
          <cell r="E5334" t="str">
            <v>CON PAYABLES</v>
          </cell>
          <cell r="F5334" t="str">
            <v>Balance Sheet</v>
          </cell>
          <cell r="G5334">
            <v>0</v>
          </cell>
          <cell r="H5334">
            <v>0</v>
          </cell>
          <cell r="I5334">
            <v>0</v>
          </cell>
          <cell r="J5334">
            <v>0</v>
          </cell>
          <cell r="K5334">
            <v>0</v>
          </cell>
          <cell r="L5334">
            <v>0</v>
          </cell>
          <cell r="M5334">
            <v>0</v>
          </cell>
          <cell r="N5334">
            <v>0</v>
          </cell>
          <cell r="O5334">
            <v>0</v>
          </cell>
          <cell r="P5334">
            <v>0</v>
          </cell>
          <cell r="Q5334">
            <v>0</v>
          </cell>
          <cell r="R5334">
            <v>0</v>
          </cell>
          <cell r="S5334">
            <v>0</v>
          </cell>
          <cell r="T5334" t="str">
            <v>USD</v>
          </cell>
          <cell r="U5334" t="str">
            <v>LIABILITIES</v>
          </cell>
          <cell r="V5334" t="str">
            <v>CURRENT LIAB</v>
          </cell>
        </row>
        <row r="5335">
          <cell r="C5335" t="str">
            <v>PY   G576003703USD</v>
          </cell>
          <cell r="D5335" t="str">
            <v>DADE****</v>
          </cell>
          <cell r="E5335" t="str">
            <v>CON PAYABLES</v>
          </cell>
          <cell r="F5335" t="str">
            <v>Balance Sheet</v>
          </cell>
          <cell r="G5335">
            <v>0</v>
          </cell>
          <cell r="H5335">
            <v>0</v>
          </cell>
          <cell r="I5335">
            <v>0</v>
          </cell>
          <cell r="J5335">
            <v>0</v>
          </cell>
          <cell r="K5335">
            <v>0</v>
          </cell>
          <cell r="L5335">
            <v>0</v>
          </cell>
          <cell r="M5335">
            <v>0</v>
          </cell>
          <cell r="N5335">
            <v>0</v>
          </cell>
          <cell r="O5335">
            <v>0</v>
          </cell>
          <cell r="P5335">
            <v>0</v>
          </cell>
          <cell r="Q5335">
            <v>0</v>
          </cell>
          <cell r="R5335">
            <v>0</v>
          </cell>
          <cell r="S5335">
            <v>0</v>
          </cell>
          <cell r="T5335" t="str">
            <v>USD</v>
          </cell>
          <cell r="U5335" t="str">
            <v>LIABILITIES</v>
          </cell>
          <cell r="V5335" t="str">
            <v>CURRENT LIAB</v>
          </cell>
        </row>
        <row r="5336">
          <cell r="C5336" t="str">
            <v>PY   G576003705USD</v>
          </cell>
          <cell r="D5336" t="str">
            <v>DADD****</v>
          </cell>
          <cell r="E5336" t="str">
            <v>CON PAYABLES</v>
          </cell>
          <cell r="F5336" t="str">
            <v>Balance Sheet</v>
          </cell>
          <cell r="G5336">
            <v>0</v>
          </cell>
          <cell r="H5336">
            <v>0</v>
          </cell>
          <cell r="I5336">
            <v>0</v>
          </cell>
          <cell r="J5336">
            <v>0</v>
          </cell>
          <cell r="K5336">
            <v>0</v>
          </cell>
          <cell r="L5336">
            <v>0</v>
          </cell>
          <cell r="M5336">
            <v>0</v>
          </cell>
          <cell r="N5336">
            <v>0</v>
          </cell>
          <cell r="O5336">
            <v>0</v>
          </cell>
          <cell r="P5336">
            <v>0</v>
          </cell>
          <cell r="Q5336">
            <v>0</v>
          </cell>
          <cell r="R5336">
            <v>0</v>
          </cell>
          <cell r="S5336">
            <v>0</v>
          </cell>
          <cell r="T5336" t="str">
            <v>USD</v>
          </cell>
          <cell r="U5336" t="str">
            <v>LIABILITIES</v>
          </cell>
          <cell r="V5336" t="str">
            <v>CURRENT LIAB</v>
          </cell>
        </row>
        <row r="5337">
          <cell r="C5337" t="str">
            <v>PY   G57600BU01USD</v>
          </cell>
          <cell r="D5337" t="str">
            <v>DADAB***</v>
          </cell>
          <cell r="E5337" t="str">
            <v>CON PAYABLES</v>
          </cell>
          <cell r="F5337" t="str">
            <v>Balance Sheet</v>
          </cell>
          <cell r="G5337">
            <v>4052.89</v>
          </cell>
          <cell r="H5337">
            <v>61640.17</v>
          </cell>
          <cell r="I5337">
            <v>-10169.35</v>
          </cell>
          <cell r="J5337">
            <v>1973.19</v>
          </cell>
          <cell r="K5337">
            <v>1721.38</v>
          </cell>
          <cell r="L5337">
            <v>1575.79</v>
          </cell>
          <cell r="M5337">
            <v>3256.23</v>
          </cell>
          <cell r="N5337">
            <v>1617.2</v>
          </cell>
          <cell r="O5337">
            <v>1418.76</v>
          </cell>
          <cell r="P5337">
            <v>1262.74</v>
          </cell>
          <cell r="Q5337">
            <v>1257.4000000000001</v>
          </cell>
          <cell r="R5337">
            <v>1160.9100000000001</v>
          </cell>
          <cell r="S5337">
            <v>70767.31</v>
          </cell>
          <cell r="T5337" t="str">
            <v>USD</v>
          </cell>
          <cell r="U5337" t="str">
            <v>LIABILITIES</v>
          </cell>
          <cell r="V5337" t="str">
            <v>CURRENT LIAB</v>
          </cell>
        </row>
        <row r="5338">
          <cell r="C5338" t="str">
            <v>PY   G57600GU01USD</v>
          </cell>
          <cell r="D5338" t="str">
            <v>DADAB***</v>
          </cell>
          <cell r="E5338" t="str">
            <v>CON PAYABLES</v>
          </cell>
          <cell r="F5338" t="str">
            <v>Balance Sheet</v>
          </cell>
          <cell r="G5338">
            <v>0</v>
          </cell>
          <cell r="H5338">
            <v>0</v>
          </cell>
          <cell r="I5338">
            <v>0</v>
          </cell>
          <cell r="J5338">
            <v>0</v>
          </cell>
          <cell r="K5338">
            <v>0</v>
          </cell>
          <cell r="L5338">
            <v>0</v>
          </cell>
          <cell r="M5338">
            <v>0</v>
          </cell>
          <cell r="N5338">
            <v>0</v>
          </cell>
          <cell r="O5338">
            <v>0</v>
          </cell>
          <cell r="P5338">
            <v>0</v>
          </cell>
          <cell r="Q5338">
            <v>0</v>
          </cell>
          <cell r="R5338">
            <v>0</v>
          </cell>
          <cell r="S5338">
            <v>0</v>
          </cell>
          <cell r="T5338" t="str">
            <v>USD</v>
          </cell>
          <cell r="U5338" t="str">
            <v>LIABILITIES</v>
          </cell>
          <cell r="V5338" t="str">
            <v>CURRENT LIAB</v>
          </cell>
        </row>
        <row r="5339">
          <cell r="C5339" t="str">
            <v>PY   G57600J601USD</v>
          </cell>
          <cell r="D5339" t="str">
            <v>DADAB***</v>
          </cell>
          <cell r="E5339" t="str">
            <v>CON PAYABLES</v>
          </cell>
          <cell r="F5339" t="str">
            <v>Balance Sheet</v>
          </cell>
          <cell r="G5339">
            <v>0</v>
          </cell>
          <cell r="H5339">
            <v>0</v>
          </cell>
          <cell r="I5339">
            <v>0</v>
          </cell>
          <cell r="J5339">
            <v>0</v>
          </cell>
          <cell r="K5339">
            <v>0</v>
          </cell>
          <cell r="L5339">
            <v>0</v>
          </cell>
          <cell r="M5339">
            <v>0</v>
          </cell>
          <cell r="N5339">
            <v>0</v>
          </cell>
          <cell r="O5339">
            <v>0</v>
          </cell>
          <cell r="P5339">
            <v>0</v>
          </cell>
          <cell r="Q5339">
            <v>0</v>
          </cell>
          <cell r="R5339">
            <v>0</v>
          </cell>
          <cell r="S5339">
            <v>0</v>
          </cell>
          <cell r="T5339" t="str">
            <v>USD</v>
          </cell>
          <cell r="U5339" t="str">
            <v>LIABILITIES</v>
          </cell>
          <cell r="V5339" t="str">
            <v>CURRENT LIAB</v>
          </cell>
        </row>
        <row r="5340">
          <cell r="C5340" t="str">
            <v>PY   G57600J901USD</v>
          </cell>
          <cell r="D5340" t="str">
            <v>DADAB***</v>
          </cell>
          <cell r="E5340" t="str">
            <v>CON PAYABLES</v>
          </cell>
          <cell r="F5340" t="str">
            <v>Balance Sheet</v>
          </cell>
          <cell r="G5340">
            <v>0</v>
          </cell>
          <cell r="H5340">
            <v>0</v>
          </cell>
          <cell r="I5340">
            <v>0</v>
          </cell>
          <cell r="J5340">
            <v>0</v>
          </cell>
          <cell r="K5340">
            <v>0</v>
          </cell>
          <cell r="L5340">
            <v>0</v>
          </cell>
          <cell r="M5340">
            <v>0</v>
          </cell>
          <cell r="N5340">
            <v>0</v>
          </cell>
          <cell r="O5340">
            <v>0</v>
          </cell>
          <cell r="P5340">
            <v>0</v>
          </cell>
          <cell r="Q5340">
            <v>0</v>
          </cell>
          <cell r="R5340">
            <v>0</v>
          </cell>
          <cell r="S5340">
            <v>0</v>
          </cell>
          <cell r="T5340" t="str">
            <v>USD</v>
          </cell>
          <cell r="U5340" t="str">
            <v>LIABILITIES</v>
          </cell>
          <cell r="V5340" t="str">
            <v>CURRENT LIAB</v>
          </cell>
        </row>
        <row r="5341">
          <cell r="C5341" t="str">
            <v>PY   G57600LZ01USD</v>
          </cell>
          <cell r="D5341" t="str">
            <v>DADAB***</v>
          </cell>
          <cell r="E5341" t="str">
            <v>CON PAYABLES</v>
          </cell>
          <cell r="F5341" t="str">
            <v>Balance Sheet</v>
          </cell>
          <cell r="G5341">
            <v>0</v>
          </cell>
          <cell r="H5341">
            <v>0</v>
          </cell>
          <cell r="I5341">
            <v>0</v>
          </cell>
          <cell r="J5341">
            <v>0</v>
          </cell>
          <cell r="K5341">
            <v>0</v>
          </cell>
          <cell r="L5341">
            <v>0</v>
          </cell>
          <cell r="M5341">
            <v>0</v>
          </cell>
          <cell r="N5341">
            <v>0</v>
          </cell>
          <cell r="O5341">
            <v>0</v>
          </cell>
          <cell r="P5341">
            <v>0</v>
          </cell>
          <cell r="Q5341">
            <v>0</v>
          </cell>
          <cell r="R5341">
            <v>0</v>
          </cell>
          <cell r="S5341">
            <v>0</v>
          </cell>
          <cell r="T5341" t="str">
            <v>USD</v>
          </cell>
          <cell r="U5341" t="str">
            <v>LIABILITIES</v>
          </cell>
          <cell r="V5341" t="str">
            <v>CURRENT LIAB</v>
          </cell>
        </row>
        <row r="5342">
          <cell r="C5342" t="str">
            <v>PY   G57600NB01USD</v>
          </cell>
          <cell r="D5342" t="str">
            <v>DADAB***</v>
          </cell>
          <cell r="E5342" t="str">
            <v>CON PAYABLES</v>
          </cell>
          <cell r="F5342" t="str">
            <v>Balance Sheet</v>
          </cell>
          <cell r="G5342">
            <v>0</v>
          </cell>
          <cell r="H5342">
            <v>-641.94000000000005</v>
          </cell>
          <cell r="I5342">
            <v>0</v>
          </cell>
          <cell r="J5342">
            <v>0</v>
          </cell>
          <cell r="K5342">
            <v>0</v>
          </cell>
          <cell r="L5342">
            <v>0</v>
          </cell>
          <cell r="M5342">
            <v>0</v>
          </cell>
          <cell r="N5342">
            <v>-492.09</v>
          </cell>
          <cell r="O5342">
            <v>-35877.1</v>
          </cell>
          <cell r="P5342">
            <v>-35488.89</v>
          </cell>
          <cell r="Q5342">
            <v>-35619.43</v>
          </cell>
          <cell r="R5342">
            <v>-36787.919999999998</v>
          </cell>
          <cell r="S5342">
            <v>-144907.37</v>
          </cell>
          <cell r="T5342" t="str">
            <v>USD</v>
          </cell>
          <cell r="U5342" t="str">
            <v>LIABILITIES</v>
          </cell>
          <cell r="V5342" t="str">
            <v>CURRENT LIAB</v>
          </cell>
        </row>
        <row r="5343">
          <cell r="C5343" t="str">
            <v>PY   G57600SD03USD</v>
          </cell>
          <cell r="D5343" t="str">
            <v>DADE****</v>
          </cell>
          <cell r="E5343" t="str">
            <v>CON PAYABLES</v>
          </cell>
          <cell r="F5343" t="str">
            <v>Balance Sheet</v>
          </cell>
          <cell r="G5343">
            <v>0</v>
          </cell>
          <cell r="H5343">
            <v>0</v>
          </cell>
          <cell r="I5343">
            <v>0</v>
          </cell>
          <cell r="J5343">
            <v>0</v>
          </cell>
          <cell r="K5343">
            <v>0</v>
          </cell>
          <cell r="L5343">
            <v>0</v>
          </cell>
          <cell r="M5343">
            <v>0</v>
          </cell>
          <cell r="N5343">
            <v>0</v>
          </cell>
          <cell r="O5343">
            <v>0</v>
          </cell>
          <cell r="P5343">
            <v>0</v>
          </cell>
          <cell r="Q5343">
            <v>0</v>
          </cell>
          <cell r="R5343">
            <v>0</v>
          </cell>
          <cell r="S5343">
            <v>0</v>
          </cell>
          <cell r="T5343" t="str">
            <v>USD</v>
          </cell>
          <cell r="U5343" t="str">
            <v>LIABILITIES</v>
          </cell>
          <cell r="V5343" t="str">
            <v>CURRENT LIAB</v>
          </cell>
        </row>
        <row r="5344">
          <cell r="C5344" t="str">
            <v>PY   G57600SD05USD</v>
          </cell>
          <cell r="D5344" t="str">
            <v>DADD****</v>
          </cell>
          <cell r="E5344" t="str">
            <v>CON PAYABLES</v>
          </cell>
          <cell r="F5344" t="str">
            <v>Balance Sheet</v>
          </cell>
          <cell r="G5344">
            <v>0</v>
          </cell>
          <cell r="H5344">
            <v>0</v>
          </cell>
          <cell r="I5344">
            <v>0</v>
          </cell>
          <cell r="J5344">
            <v>0</v>
          </cell>
          <cell r="K5344">
            <v>0</v>
          </cell>
          <cell r="L5344">
            <v>0</v>
          </cell>
          <cell r="M5344">
            <v>0</v>
          </cell>
          <cell r="N5344">
            <v>0</v>
          </cell>
          <cell r="O5344">
            <v>0</v>
          </cell>
          <cell r="P5344">
            <v>0</v>
          </cell>
          <cell r="Q5344">
            <v>0</v>
          </cell>
          <cell r="R5344">
            <v>0</v>
          </cell>
          <cell r="S5344">
            <v>0</v>
          </cell>
          <cell r="T5344" t="str">
            <v>USD</v>
          </cell>
          <cell r="U5344" t="str">
            <v>LIABILITIES</v>
          </cell>
          <cell r="V5344" t="str">
            <v>CURRENT LIAB</v>
          </cell>
        </row>
        <row r="5345">
          <cell r="C5345" t="str">
            <v>PY   G57600WI01USD</v>
          </cell>
          <cell r="D5345" t="str">
            <v>DADAB***</v>
          </cell>
          <cell r="E5345" t="str">
            <v>CON PAYABLES</v>
          </cell>
          <cell r="F5345" t="str">
            <v>Balance Sheet</v>
          </cell>
          <cell r="G5345">
            <v>0</v>
          </cell>
          <cell r="H5345">
            <v>0</v>
          </cell>
          <cell r="I5345">
            <v>0</v>
          </cell>
          <cell r="J5345">
            <v>0</v>
          </cell>
          <cell r="K5345">
            <v>0</v>
          </cell>
          <cell r="L5345">
            <v>0</v>
          </cell>
          <cell r="M5345">
            <v>0</v>
          </cell>
          <cell r="N5345">
            <v>0</v>
          </cell>
          <cell r="O5345">
            <v>0</v>
          </cell>
          <cell r="P5345">
            <v>0</v>
          </cell>
          <cell r="Q5345">
            <v>0</v>
          </cell>
          <cell r="R5345">
            <v>0</v>
          </cell>
          <cell r="S5345">
            <v>0</v>
          </cell>
          <cell r="T5345" t="str">
            <v>USD</v>
          </cell>
          <cell r="U5345" t="str">
            <v>LIABILITIES</v>
          </cell>
          <cell r="V5345" t="str">
            <v>CURRENT LIAB</v>
          </cell>
        </row>
        <row r="5346">
          <cell r="C5346" t="str">
            <v>PY   G57600ZA01USD</v>
          </cell>
          <cell r="D5346" t="str">
            <v>DADAB***</v>
          </cell>
          <cell r="E5346" t="str">
            <v>CON PAYABLES</v>
          </cell>
          <cell r="F5346" t="str">
            <v>Balance Sheet</v>
          </cell>
          <cell r="G5346">
            <v>0</v>
          </cell>
          <cell r="H5346">
            <v>0</v>
          </cell>
          <cell r="I5346">
            <v>0</v>
          </cell>
          <cell r="J5346">
            <v>0</v>
          </cell>
          <cell r="K5346">
            <v>0</v>
          </cell>
          <cell r="L5346">
            <v>0</v>
          </cell>
          <cell r="M5346">
            <v>0</v>
          </cell>
          <cell r="N5346">
            <v>0</v>
          </cell>
          <cell r="O5346">
            <v>0</v>
          </cell>
          <cell r="P5346">
            <v>0</v>
          </cell>
          <cell r="Q5346">
            <v>0</v>
          </cell>
          <cell r="R5346">
            <v>0</v>
          </cell>
          <cell r="S5346">
            <v>0</v>
          </cell>
          <cell r="T5346" t="str">
            <v>USD</v>
          </cell>
          <cell r="U5346" t="str">
            <v>LIABILITIES</v>
          </cell>
          <cell r="V5346" t="str">
            <v>CURRENT LIAB</v>
          </cell>
        </row>
        <row r="5347">
          <cell r="C5347" t="str">
            <v>PY   G576200101USD</v>
          </cell>
          <cell r="D5347" t="str">
            <v>DADM****</v>
          </cell>
          <cell r="E5347" t="str">
            <v>CON PAYABLES</v>
          </cell>
          <cell r="F5347" t="str">
            <v>Balance Sheet</v>
          </cell>
          <cell r="G5347">
            <v>118079.59</v>
          </cell>
          <cell r="H5347">
            <v>0.05</v>
          </cell>
          <cell r="I5347">
            <v>0.05</v>
          </cell>
          <cell r="J5347">
            <v>0.05</v>
          </cell>
          <cell r="K5347">
            <v>0</v>
          </cell>
          <cell r="L5347">
            <v>0</v>
          </cell>
          <cell r="M5347">
            <v>0</v>
          </cell>
          <cell r="N5347">
            <v>0</v>
          </cell>
          <cell r="O5347">
            <v>0</v>
          </cell>
          <cell r="P5347">
            <v>0</v>
          </cell>
          <cell r="Q5347">
            <v>0</v>
          </cell>
          <cell r="R5347">
            <v>0</v>
          </cell>
          <cell r="S5347">
            <v>118079.74</v>
          </cell>
          <cell r="T5347" t="str">
            <v>USD</v>
          </cell>
          <cell r="U5347" t="str">
            <v>LIABILITIES</v>
          </cell>
          <cell r="V5347" t="str">
            <v>CURRENT LIAB</v>
          </cell>
        </row>
        <row r="5348">
          <cell r="C5348" t="str">
            <v>PY   G576203601USD</v>
          </cell>
          <cell r="D5348" t="str">
            <v>DADM****</v>
          </cell>
          <cell r="E5348" t="str">
            <v>CON PAYABLES</v>
          </cell>
          <cell r="F5348" t="str">
            <v>Balance Sheet</v>
          </cell>
          <cell r="G5348">
            <v>0</v>
          </cell>
          <cell r="H5348">
            <v>0</v>
          </cell>
          <cell r="I5348">
            <v>0</v>
          </cell>
          <cell r="J5348">
            <v>0</v>
          </cell>
          <cell r="K5348">
            <v>0</v>
          </cell>
          <cell r="L5348">
            <v>0</v>
          </cell>
          <cell r="M5348">
            <v>0</v>
          </cell>
          <cell r="N5348">
            <v>0</v>
          </cell>
          <cell r="O5348">
            <v>0</v>
          </cell>
          <cell r="P5348">
            <v>0</v>
          </cell>
          <cell r="Q5348">
            <v>0</v>
          </cell>
          <cell r="R5348">
            <v>0</v>
          </cell>
          <cell r="S5348">
            <v>0</v>
          </cell>
          <cell r="T5348" t="str">
            <v>USD</v>
          </cell>
          <cell r="U5348" t="str">
            <v>LIABILITIES</v>
          </cell>
          <cell r="V5348" t="str">
            <v>CURRENT LIAB</v>
          </cell>
        </row>
        <row r="5349">
          <cell r="C5349" t="str">
            <v>PY   G57620J695USD</v>
          </cell>
          <cell r="D5349" t="str">
            <v>DADM****</v>
          </cell>
          <cell r="E5349" t="str">
            <v>CON PAYABLES</v>
          </cell>
          <cell r="F5349" t="str">
            <v>Balance Sheet</v>
          </cell>
          <cell r="G5349">
            <v>0</v>
          </cell>
          <cell r="H5349">
            <v>0</v>
          </cell>
          <cell r="I5349">
            <v>0</v>
          </cell>
          <cell r="J5349">
            <v>0</v>
          </cell>
          <cell r="K5349">
            <v>0</v>
          </cell>
          <cell r="L5349">
            <v>0</v>
          </cell>
          <cell r="M5349">
            <v>0</v>
          </cell>
          <cell r="N5349">
            <v>0</v>
          </cell>
          <cell r="O5349">
            <v>0</v>
          </cell>
          <cell r="P5349">
            <v>0</v>
          </cell>
          <cell r="Q5349">
            <v>0</v>
          </cell>
          <cell r="R5349">
            <v>0</v>
          </cell>
          <cell r="S5349">
            <v>0</v>
          </cell>
          <cell r="T5349" t="str">
            <v>USD</v>
          </cell>
          <cell r="U5349" t="str">
            <v>LIABILITIES</v>
          </cell>
          <cell r="V5349" t="str">
            <v>CURRENT LIAB</v>
          </cell>
        </row>
        <row r="5350">
          <cell r="C5350" t="str">
            <v>PY   G57620S301USD</v>
          </cell>
          <cell r="D5350" t="str">
            <v>DADM****</v>
          </cell>
          <cell r="E5350" t="str">
            <v>CON PAYABLES</v>
          </cell>
          <cell r="F5350" t="str">
            <v>Balance Sheet</v>
          </cell>
          <cell r="G5350">
            <v>0</v>
          </cell>
          <cell r="H5350">
            <v>0</v>
          </cell>
          <cell r="I5350">
            <v>0</v>
          </cell>
          <cell r="J5350">
            <v>0</v>
          </cell>
          <cell r="K5350">
            <v>0</v>
          </cell>
          <cell r="L5350">
            <v>0</v>
          </cell>
          <cell r="M5350">
            <v>0</v>
          </cell>
          <cell r="N5350">
            <v>0</v>
          </cell>
          <cell r="O5350">
            <v>0</v>
          </cell>
          <cell r="P5350">
            <v>0</v>
          </cell>
          <cell r="Q5350">
            <v>0</v>
          </cell>
          <cell r="R5350">
            <v>0</v>
          </cell>
          <cell r="S5350">
            <v>0</v>
          </cell>
          <cell r="T5350" t="str">
            <v>USD</v>
          </cell>
          <cell r="U5350" t="str">
            <v>LIABILITIES</v>
          </cell>
          <cell r="V5350" t="str">
            <v>CURRENT LIAB</v>
          </cell>
        </row>
        <row r="5351">
          <cell r="C5351" t="str">
            <v>PY   G57620SD93USD</v>
          </cell>
          <cell r="D5351" t="str">
            <v>DADM****</v>
          </cell>
          <cell r="E5351" t="str">
            <v>CON PAYABLES</v>
          </cell>
          <cell r="F5351" t="str">
            <v>Balance Sheet</v>
          </cell>
          <cell r="G5351">
            <v>0</v>
          </cell>
          <cell r="H5351">
            <v>0</v>
          </cell>
          <cell r="I5351">
            <v>0</v>
          </cell>
          <cell r="J5351">
            <v>0</v>
          </cell>
          <cell r="K5351">
            <v>0</v>
          </cell>
          <cell r="L5351">
            <v>0</v>
          </cell>
          <cell r="M5351">
            <v>0</v>
          </cell>
          <cell r="N5351">
            <v>0</v>
          </cell>
          <cell r="O5351">
            <v>0</v>
          </cell>
          <cell r="P5351">
            <v>0</v>
          </cell>
          <cell r="Q5351">
            <v>0</v>
          </cell>
          <cell r="R5351">
            <v>0</v>
          </cell>
          <cell r="S5351">
            <v>0</v>
          </cell>
          <cell r="T5351" t="str">
            <v>USD</v>
          </cell>
          <cell r="U5351" t="str">
            <v>LIABILITIES</v>
          </cell>
          <cell r="V5351" t="str">
            <v>CURRENT LIAB</v>
          </cell>
        </row>
        <row r="5352">
          <cell r="C5352" t="str">
            <v>PY   G576500101USD</v>
          </cell>
          <cell r="D5352" t="str">
            <v>DADAB***</v>
          </cell>
          <cell r="E5352" t="str">
            <v>CON PAYABLES</v>
          </cell>
          <cell r="F5352" t="str">
            <v>Balance Sheet</v>
          </cell>
          <cell r="G5352">
            <v>0</v>
          </cell>
          <cell r="H5352">
            <v>0</v>
          </cell>
          <cell r="I5352">
            <v>0</v>
          </cell>
          <cell r="J5352">
            <v>0</v>
          </cell>
          <cell r="K5352">
            <v>0</v>
          </cell>
          <cell r="L5352">
            <v>0</v>
          </cell>
          <cell r="M5352">
            <v>0</v>
          </cell>
          <cell r="N5352">
            <v>0</v>
          </cell>
          <cell r="O5352">
            <v>0</v>
          </cell>
          <cell r="P5352">
            <v>0</v>
          </cell>
          <cell r="Q5352">
            <v>0</v>
          </cell>
          <cell r="R5352">
            <v>0</v>
          </cell>
          <cell r="S5352">
            <v>0</v>
          </cell>
          <cell r="T5352" t="str">
            <v>USD</v>
          </cell>
          <cell r="U5352" t="str">
            <v>LIABILITIES</v>
          </cell>
          <cell r="V5352" t="str">
            <v>CURRENT LIAB</v>
          </cell>
        </row>
        <row r="5353">
          <cell r="C5353" t="str">
            <v>PY   H08610PYUSD</v>
          </cell>
          <cell r="D5353" t="str">
            <v>EBA*****</v>
          </cell>
          <cell r="E5353" t="str">
            <v>STOCK</v>
          </cell>
          <cell r="F5353" t="str">
            <v>Balance Sheet</v>
          </cell>
          <cell r="G5353">
            <v>-35100</v>
          </cell>
          <cell r="H5353">
            <v>-35100</v>
          </cell>
          <cell r="I5353">
            <v>-35100</v>
          </cell>
          <cell r="J5353">
            <v>-35100</v>
          </cell>
          <cell r="K5353">
            <v>-35100</v>
          </cell>
          <cell r="L5353">
            <v>-35100</v>
          </cell>
          <cell r="M5353">
            <v>-35100</v>
          </cell>
          <cell r="N5353">
            <v>-35100</v>
          </cell>
          <cell r="O5353">
            <v>-35100</v>
          </cell>
          <cell r="P5353">
            <v>-35100</v>
          </cell>
          <cell r="Q5353">
            <v>-35100</v>
          </cell>
          <cell r="R5353">
            <v>-35100</v>
          </cell>
          <cell r="S5353">
            <v>-421200</v>
          </cell>
          <cell r="T5353" t="str">
            <v>USD</v>
          </cell>
          <cell r="U5353" t="str">
            <v>EQUITY</v>
          </cell>
          <cell r="V5353" t="str">
            <v>EQUITY</v>
          </cell>
        </row>
        <row r="5354">
          <cell r="C5354" t="str">
            <v>PY   H08630PYUSD</v>
          </cell>
          <cell r="D5354" t="str">
            <v>EC******</v>
          </cell>
          <cell r="E5354" t="str">
            <v>PROFIT EMPLOYED</v>
          </cell>
          <cell r="F5354" t="str">
            <v>Balance Sheet</v>
          </cell>
          <cell r="G5354">
            <v>1003660.59</v>
          </cell>
          <cell r="H5354">
            <v>1123413.3</v>
          </cell>
          <cell r="I5354">
            <v>1216418.6100000001</v>
          </cell>
          <cell r="J5354">
            <v>1105965.92</v>
          </cell>
          <cell r="K5354">
            <v>1289813.6200000001</v>
          </cell>
          <cell r="L5354">
            <v>1342045.56</v>
          </cell>
          <cell r="M5354">
            <v>1362809.4</v>
          </cell>
          <cell r="N5354">
            <v>1433756.02</v>
          </cell>
          <cell r="O5354">
            <v>1473345.37</v>
          </cell>
          <cell r="P5354">
            <v>1509909.59</v>
          </cell>
          <cell r="Q5354">
            <v>1590842.89</v>
          </cell>
          <cell r="R5354">
            <v>1602702.79</v>
          </cell>
          <cell r="S5354">
            <v>16054683.66</v>
          </cell>
          <cell r="T5354" t="str">
            <v>USD</v>
          </cell>
          <cell r="U5354" t="str">
            <v>EQUITY</v>
          </cell>
          <cell r="V5354" t="str">
            <v>EQUITY</v>
          </cell>
        </row>
        <row r="5355">
          <cell r="C5355" t="str">
            <v>PY   H08630PY02USD</v>
          </cell>
          <cell r="D5355" t="str">
            <v>EC******</v>
          </cell>
          <cell r="E5355" t="str">
            <v>PROFIT EMPLOYED</v>
          </cell>
          <cell r="F5355" t="str">
            <v>Balance Sheet</v>
          </cell>
          <cell r="G5355">
            <v>274195</v>
          </cell>
          <cell r="H5355">
            <v>274195</v>
          </cell>
          <cell r="I5355">
            <v>274195</v>
          </cell>
          <cell r="J5355">
            <v>274195</v>
          </cell>
          <cell r="K5355">
            <v>274195</v>
          </cell>
          <cell r="L5355">
            <v>274195</v>
          </cell>
          <cell r="M5355">
            <v>274195</v>
          </cell>
          <cell r="N5355">
            <v>274195</v>
          </cell>
          <cell r="O5355">
            <v>274195</v>
          </cell>
          <cell r="P5355">
            <v>274195</v>
          </cell>
          <cell r="Q5355">
            <v>274195</v>
          </cell>
          <cell r="R5355">
            <v>274195</v>
          </cell>
          <cell r="S5355">
            <v>3290340</v>
          </cell>
          <cell r="T5355" t="str">
            <v>USD</v>
          </cell>
          <cell r="U5355" t="str">
            <v>EQUITY</v>
          </cell>
          <cell r="V5355" t="str">
            <v>EQUITY</v>
          </cell>
        </row>
        <row r="5356">
          <cell r="C5356" t="str">
            <v>PY   H0879USD</v>
          </cell>
          <cell r="D5356" t="str">
            <v>EBCC****</v>
          </cell>
          <cell r="E5356" t="str">
            <v>STOCK</v>
          </cell>
          <cell r="F5356" t="str">
            <v>Balance Sheet</v>
          </cell>
          <cell r="G5356">
            <v>-60124.480000000003</v>
          </cell>
          <cell r="H5356">
            <v>-61252.22</v>
          </cell>
          <cell r="I5356">
            <v>-62305.58</v>
          </cell>
          <cell r="J5356">
            <v>-63358.94</v>
          </cell>
          <cell r="K5356">
            <v>-64412.31</v>
          </cell>
          <cell r="L5356">
            <v>-65465.68</v>
          </cell>
          <cell r="M5356">
            <v>-66519.03</v>
          </cell>
          <cell r="N5356">
            <v>-67572.39</v>
          </cell>
          <cell r="O5356">
            <v>-68625.759999999995</v>
          </cell>
          <cell r="P5356">
            <v>-69679.12</v>
          </cell>
          <cell r="Q5356">
            <v>-70732.479999999996</v>
          </cell>
          <cell r="R5356">
            <v>-71785.83</v>
          </cell>
          <cell r="S5356">
            <v>-791833.82</v>
          </cell>
          <cell r="T5356" t="str">
            <v>USD</v>
          </cell>
          <cell r="U5356" t="str">
            <v>EQUITY</v>
          </cell>
          <cell r="V5356" t="str">
            <v>EQUITY</v>
          </cell>
        </row>
        <row r="5357">
          <cell r="C5357" t="str">
            <v>WI   A0002093S2USD</v>
          </cell>
          <cell r="D5357" t="str">
            <v>CABB****</v>
          </cell>
          <cell r="E5357" t="str">
            <v>CASH</v>
          </cell>
          <cell r="F5357" t="str">
            <v>Balance Sheet</v>
          </cell>
          <cell r="G5357">
            <v>0.03</v>
          </cell>
          <cell r="H5357">
            <v>0.03</v>
          </cell>
          <cell r="I5357">
            <v>0.03</v>
          </cell>
          <cell r="J5357">
            <v>0.03</v>
          </cell>
          <cell r="K5357">
            <v>0.03</v>
          </cell>
          <cell r="L5357">
            <v>0.03</v>
          </cell>
          <cell r="M5357">
            <v>0.03</v>
          </cell>
          <cell r="N5357">
            <v>0.03</v>
          </cell>
          <cell r="O5357">
            <v>0.03</v>
          </cell>
          <cell r="P5357">
            <v>0.03</v>
          </cell>
          <cell r="Q5357">
            <v>0.03</v>
          </cell>
          <cell r="R5357">
            <v>0.03</v>
          </cell>
          <cell r="S5357">
            <v>0.3600000000000001</v>
          </cell>
          <cell r="T5357" t="str">
            <v>USD</v>
          </cell>
          <cell r="U5357" t="str">
            <v>ASSETS</v>
          </cell>
          <cell r="V5357" t="str">
            <v>CURRENT ASSETS</v>
          </cell>
        </row>
        <row r="5358">
          <cell r="C5358" t="str">
            <v>WI   A00070WIS2USD</v>
          </cell>
          <cell r="D5358" t="str">
            <v>CABB****</v>
          </cell>
          <cell r="E5358" t="str">
            <v>CASH</v>
          </cell>
          <cell r="F5358" t="str">
            <v>Balance Sheet</v>
          </cell>
          <cell r="G5358">
            <v>-0.02</v>
          </cell>
          <cell r="H5358">
            <v>-0.02</v>
          </cell>
          <cell r="I5358">
            <v>-0.02</v>
          </cell>
          <cell r="J5358">
            <v>-0.02</v>
          </cell>
          <cell r="K5358">
            <v>-0.02</v>
          </cell>
          <cell r="L5358">
            <v>-0.02</v>
          </cell>
          <cell r="M5358">
            <v>-0.02</v>
          </cell>
          <cell r="N5358">
            <v>-0.02</v>
          </cell>
          <cell r="O5358">
            <v>-0.02</v>
          </cell>
          <cell r="P5358">
            <v>-0.02</v>
          </cell>
          <cell r="Q5358">
            <v>-0.02</v>
          </cell>
          <cell r="R5358">
            <v>-0.02</v>
          </cell>
          <cell r="S5358">
            <v>-0.23999999999999996</v>
          </cell>
          <cell r="T5358" t="str">
            <v>USD</v>
          </cell>
          <cell r="U5358" t="str">
            <v>ASSETS</v>
          </cell>
          <cell r="V5358" t="str">
            <v>CURRENT ASSETS</v>
          </cell>
        </row>
        <row r="5359">
          <cell r="C5359" t="str">
            <v>WI   A2048001S2USD</v>
          </cell>
          <cell r="D5359" t="str">
            <v>CACAFA**</v>
          </cell>
          <cell r="E5359" t="str">
            <v>TRADE RECEIVABLES</v>
          </cell>
          <cell r="F5359" t="str">
            <v>Balance Sheet</v>
          </cell>
          <cell r="G5359">
            <v>0</v>
          </cell>
          <cell r="H5359">
            <v>0</v>
          </cell>
          <cell r="I5359">
            <v>27616.13</v>
          </cell>
          <cell r="J5359">
            <v>27616.13</v>
          </cell>
          <cell r="K5359">
            <v>27616.13</v>
          </cell>
          <cell r="L5359">
            <v>27616.13</v>
          </cell>
          <cell r="M5359">
            <v>27616.13</v>
          </cell>
          <cell r="N5359">
            <v>27616.13</v>
          </cell>
          <cell r="O5359">
            <v>27616.13</v>
          </cell>
          <cell r="P5359">
            <v>27616.13</v>
          </cell>
          <cell r="Q5359">
            <v>27616.13</v>
          </cell>
          <cell r="R5359">
            <v>27616.13</v>
          </cell>
          <cell r="S5359">
            <v>276161.3</v>
          </cell>
          <cell r="T5359" t="str">
            <v>USD</v>
          </cell>
          <cell r="U5359" t="str">
            <v>ASSETS</v>
          </cell>
          <cell r="V5359" t="str">
            <v>CURRENT ASSETS</v>
          </cell>
        </row>
        <row r="5360">
          <cell r="C5360" t="str">
            <v>WI   A3050010OSUSD</v>
          </cell>
          <cell r="D5360" t="str">
            <v>CACAFA**</v>
          </cell>
          <cell r="E5360" t="str">
            <v>TRADE RECEIVABLES</v>
          </cell>
          <cell r="F5360" t="str">
            <v>Balance Sheet</v>
          </cell>
          <cell r="G5360">
            <v>1378792.45</v>
          </cell>
          <cell r="H5360">
            <v>809065.84</v>
          </cell>
          <cell r="I5360">
            <v>440480.75</v>
          </cell>
          <cell r="J5360">
            <v>794026.94</v>
          </cell>
          <cell r="K5360">
            <v>822873</v>
          </cell>
          <cell r="L5360">
            <v>541769.05000000005</v>
          </cell>
          <cell r="M5360">
            <v>522484.02</v>
          </cell>
          <cell r="N5360">
            <v>525940.71</v>
          </cell>
          <cell r="O5360">
            <v>431832.11</v>
          </cell>
          <cell r="P5360">
            <v>583232.35</v>
          </cell>
          <cell r="Q5360">
            <v>920502.53</v>
          </cell>
          <cell r="R5360">
            <v>571657.97</v>
          </cell>
          <cell r="S5360">
            <v>8342657.7200000007</v>
          </cell>
          <cell r="T5360" t="str">
            <v>USD</v>
          </cell>
          <cell r="U5360" t="str">
            <v>ASSETS</v>
          </cell>
          <cell r="V5360" t="str">
            <v>CURRENT ASSETS</v>
          </cell>
        </row>
        <row r="5361">
          <cell r="C5361" t="str">
            <v>WI   A3050010S2USD</v>
          </cell>
          <cell r="D5361" t="str">
            <v>CACAFA**</v>
          </cell>
          <cell r="E5361" t="str">
            <v>TRADE RECEIVABLES</v>
          </cell>
          <cell r="F5361" t="str">
            <v>Balance Sheet</v>
          </cell>
          <cell r="G5361">
            <v>42125.75</v>
          </cell>
          <cell r="H5361">
            <v>42154.48</v>
          </cell>
          <cell r="I5361">
            <v>42028.98</v>
          </cell>
          <cell r="J5361">
            <v>40824.449999999997</v>
          </cell>
          <cell r="K5361">
            <v>44237.56</v>
          </cell>
          <cell r="L5361">
            <v>24874.31</v>
          </cell>
          <cell r="M5361">
            <v>25024.41</v>
          </cell>
          <cell r="N5361">
            <v>47556.27</v>
          </cell>
          <cell r="O5361">
            <v>43287.42</v>
          </cell>
          <cell r="P5361">
            <v>41513.86</v>
          </cell>
          <cell r="Q5361">
            <v>41402.49</v>
          </cell>
          <cell r="R5361">
            <v>39362.58</v>
          </cell>
          <cell r="S5361">
            <v>474392.56</v>
          </cell>
          <cell r="T5361" t="str">
            <v>USD</v>
          </cell>
          <cell r="U5361" t="str">
            <v>ASSETS</v>
          </cell>
          <cell r="V5361" t="str">
            <v>CURRENT ASSETS</v>
          </cell>
        </row>
        <row r="5362">
          <cell r="C5362" t="str">
            <v>WI   A3051002JWUSD</v>
          </cell>
          <cell r="D5362" t="str">
            <v>CACB****</v>
          </cell>
          <cell r="E5362" t="str">
            <v>TRADE RECEIVABLES</v>
          </cell>
          <cell r="F5362" t="str">
            <v>Balance Sheet</v>
          </cell>
          <cell r="G5362">
            <v>232.43</v>
          </cell>
          <cell r="H5362">
            <v>228.51</v>
          </cell>
          <cell r="I5362">
            <v>241.34</v>
          </cell>
          <cell r="J5362">
            <v>239.65</v>
          </cell>
          <cell r="K5362">
            <v>255.43</v>
          </cell>
          <cell r="L5362">
            <v>255.32</v>
          </cell>
          <cell r="M5362">
            <v>220.62</v>
          </cell>
          <cell r="N5362">
            <v>223.28</v>
          </cell>
          <cell r="O5362">
            <v>228.12</v>
          </cell>
          <cell r="P5362">
            <v>231.11</v>
          </cell>
          <cell r="Q5362">
            <v>234.67</v>
          </cell>
          <cell r="R5362">
            <v>224.95</v>
          </cell>
          <cell r="S5362">
            <v>2815.43</v>
          </cell>
          <cell r="T5362" t="str">
            <v>USD</v>
          </cell>
          <cell r="U5362" t="str">
            <v>ASSETS</v>
          </cell>
          <cell r="V5362" t="str">
            <v>CURRENT ASSETS</v>
          </cell>
        </row>
        <row r="5363">
          <cell r="C5363" t="str">
            <v>WI   A3051002S2USD</v>
          </cell>
          <cell r="D5363" t="str">
            <v>CACB****</v>
          </cell>
          <cell r="E5363" t="str">
            <v>TRADE RECEIVABLES</v>
          </cell>
          <cell r="F5363" t="str">
            <v>Balance Sheet</v>
          </cell>
          <cell r="G5363">
            <v>2848.11</v>
          </cell>
          <cell r="H5363">
            <v>2800.1</v>
          </cell>
          <cell r="I5363">
            <v>2957.31</v>
          </cell>
          <cell r="J5363">
            <v>3018.64</v>
          </cell>
          <cell r="K5363">
            <v>3217.45</v>
          </cell>
          <cell r="L5363">
            <v>3216.08</v>
          </cell>
          <cell r="M5363">
            <v>3255.04</v>
          </cell>
          <cell r="N5363">
            <v>3311.93</v>
          </cell>
          <cell r="O5363">
            <v>3383.77</v>
          </cell>
          <cell r="P5363">
            <v>3657.36</v>
          </cell>
          <cell r="Q5363">
            <v>3713.77</v>
          </cell>
          <cell r="R5363">
            <v>3675.98</v>
          </cell>
          <cell r="S5363">
            <v>39055.540000000008</v>
          </cell>
          <cell r="T5363" t="str">
            <v>USD</v>
          </cell>
          <cell r="U5363" t="str">
            <v>ASSETS</v>
          </cell>
          <cell r="V5363" t="str">
            <v>CURRENT ASSETS</v>
          </cell>
        </row>
        <row r="5364">
          <cell r="C5364" t="str">
            <v>WI   A3051002W9USD</v>
          </cell>
          <cell r="D5364" t="str">
            <v>CACB****</v>
          </cell>
          <cell r="E5364" t="str">
            <v>TRADE RECEIVABLES</v>
          </cell>
          <cell r="F5364" t="str">
            <v>Balance Sheet</v>
          </cell>
          <cell r="G5364">
            <v>1129.8800000000001</v>
          </cell>
          <cell r="H5364">
            <v>1110.83</v>
          </cell>
          <cell r="I5364">
            <v>1173.2</v>
          </cell>
          <cell r="J5364">
            <v>1164.98</v>
          </cell>
          <cell r="K5364">
            <v>1241.7</v>
          </cell>
          <cell r="L5364">
            <v>1241.17</v>
          </cell>
          <cell r="M5364">
            <v>105.02</v>
          </cell>
          <cell r="N5364">
            <v>106.28</v>
          </cell>
          <cell r="O5364">
            <v>108.59</v>
          </cell>
          <cell r="P5364">
            <v>110.01</v>
          </cell>
          <cell r="Q5364">
            <v>111.71</v>
          </cell>
          <cell r="R5364">
            <v>107.08</v>
          </cell>
          <cell r="S5364">
            <v>7710.45</v>
          </cell>
          <cell r="T5364" t="str">
            <v>USD</v>
          </cell>
          <cell r="U5364" t="str">
            <v>ASSETS</v>
          </cell>
          <cell r="V5364" t="str">
            <v>CURRENT ASSETS</v>
          </cell>
        </row>
        <row r="5365">
          <cell r="C5365" t="str">
            <v>WI   A3060095USD</v>
          </cell>
          <cell r="D5365" t="str">
            <v>CACAFB**</v>
          </cell>
          <cell r="E5365" t="str">
            <v>TRADE RECEIVABLES</v>
          </cell>
          <cell r="F5365" t="str">
            <v>Balance Sheet</v>
          </cell>
          <cell r="G5365">
            <v>0.02</v>
          </cell>
          <cell r="H5365">
            <v>0.15</v>
          </cell>
          <cell r="I5365">
            <v>0.15</v>
          </cell>
          <cell r="J5365">
            <v>0.14000000000000001</v>
          </cell>
          <cell r="K5365">
            <v>0.17</v>
          </cell>
          <cell r="L5365">
            <v>0.03</v>
          </cell>
          <cell r="M5365">
            <v>0.03</v>
          </cell>
          <cell r="N5365">
            <v>0.03</v>
          </cell>
          <cell r="O5365">
            <v>0.03</v>
          </cell>
          <cell r="P5365">
            <v>0.03</v>
          </cell>
          <cell r="Q5365">
            <v>0.03</v>
          </cell>
          <cell r="R5365">
            <v>0.03</v>
          </cell>
          <cell r="S5365">
            <v>0.84000000000000019</v>
          </cell>
          <cell r="T5365" t="str">
            <v>USD</v>
          </cell>
          <cell r="U5365" t="str">
            <v>ASSETS</v>
          </cell>
          <cell r="V5365" t="str">
            <v>CURRENT ASSETS</v>
          </cell>
        </row>
        <row r="5366">
          <cell r="C5366" t="str">
            <v>WI   A30600WI10USD</v>
          </cell>
          <cell r="D5366" t="str">
            <v>CACAFA**</v>
          </cell>
          <cell r="E5366" t="str">
            <v>TRADE RECEIVABLES</v>
          </cell>
          <cell r="F5366" t="str">
            <v>Balance Sheet</v>
          </cell>
          <cell r="G5366">
            <v>2442.13</v>
          </cell>
          <cell r="H5366">
            <v>2400.96</v>
          </cell>
          <cell r="I5366">
            <v>2535.7600000000002</v>
          </cell>
          <cell r="J5366">
            <v>2517.9899999999998</v>
          </cell>
          <cell r="K5366">
            <v>3892.71</v>
          </cell>
          <cell r="L5366">
            <v>0.03</v>
          </cell>
          <cell r="M5366">
            <v>0.03</v>
          </cell>
          <cell r="N5366">
            <v>0.03</v>
          </cell>
          <cell r="O5366">
            <v>0.03</v>
          </cell>
          <cell r="P5366">
            <v>0.03</v>
          </cell>
          <cell r="Q5366">
            <v>0.03</v>
          </cell>
          <cell r="R5366">
            <v>0.03</v>
          </cell>
          <cell r="S5366">
            <v>13789.760000000004</v>
          </cell>
          <cell r="T5366" t="str">
            <v>USD</v>
          </cell>
          <cell r="U5366" t="str">
            <v>ASSETS</v>
          </cell>
          <cell r="V5366" t="str">
            <v>CURRENT ASSETS</v>
          </cell>
        </row>
        <row r="5367">
          <cell r="C5367" t="str">
            <v>WI   A30600WI20USD</v>
          </cell>
          <cell r="D5367" t="str">
            <v>CACAFA**</v>
          </cell>
          <cell r="E5367" t="str">
            <v>TRADE RECEIVABLES</v>
          </cell>
          <cell r="F5367" t="str">
            <v>Balance Sheet</v>
          </cell>
          <cell r="G5367">
            <v>-3453.9</v>
          </cell>
          <cell r="H5367">
            <v>-3395.67</v>
          </cell>
          <cell r="I5367">
            <v>-3586.32</v>
          </cell>
          <cell r="J5367">
            <v>-3561.19</v>
          </cell>
          <cell r="K5367">
            <v>0</v>
          </cell>
          <cell r="L5367">
            <v>0</v>
          </cell>
          <cell r="M5367">
            <v>0</v>
          </cell>
          <cell r="N5367">
            <v>0</v>
          </cell>
          <cell r="O5367">
            <v>0</v>
          </cell>
          <cell r="P5367">
            <v>0</v>
          </cell>
          <cell r="Q5367">
            <v>0</v>
          </cell>
          <cell r="R5367">
            <v>0</v>
          </cell>
          <cell r="S5367">
            <v>-13997.08</v>
          </cell>
          <cell r="T5367" t="str">
            <v>USD</v>
          </cell>
          <cell r="U5367" t="str">
            <v>ASSETS</v>
          </cell>
          <cell r="V5367" t="str">
            <v>CURRENT ASSETS</v>
          </cell>
        </row>
        <row r="5368">
          <cell r="C5368" t="str">
            <v>WI   A30600WI30USD</v>
          </cell>
          <cell r="D5368" t="str">
            <v>CACAFA**</v>
          </cell>
          <cell r="E5368" t="str">
            <v>TRADE RECEIVABLES</v>
          </cell>
          <cell r="F5368" t="str">
            <v>Balance Sheet</v>
          </cell>
          <cell r="G5368">
            <v>3288.41</v>
          </cell>
          <cell r="H5368">
            <v>3946.32</v>
          </cell>
          <cell r="I5368">
            <v>4167.8900000000003</v>
          </cell>
          <cell r="J5368">
            <v>4138.68</v>
          </cell>
          <cell r="K5368">
            <v>-757.78</v>
          </cell>
          <cell r="L5368">
            <v>-1744.46</v>
          </cell>
          <cell r="M5368">
            <v>-1746.6</v>
          </cell>
          <cell r="N5368">
            <v>-1957.71</v>
          </cell>
          <cell r="O5368">
            <v>1767.68</v>
          </cell>
          <cell r="P5368">
            <v>681.77</v>
          </cell>
          <cell r="Q5368">
            <v>692.28</v>
          </cell>
          <cell r="R5368">
            <v>3250.32</v>
          </cell>
          <cell r="S5368">
            <v>15726.799999999997</v>
          </cell>
          <cell r="T5368" t="str">
            <v>USD</v>
          </cell>
          <cell r="U5368" t="str">
            <v>ASSETS</v>
          </cell>
          <cell r="V5368" t="str">
            <v>CURRENT ASSETS</v>
          </cell>
        </row>
        <row r="5369">
          <cell r="C5369" t="str">
            <v>WI   A30600WI40USD</v>
          </cell>
          <cell r="D5369" t="str">
            <v>CACAFA**</v>
          </cell>
          <cell r="E5369" t="str">
            <v>TRADE RECEIVABLES</v>
          </cell>
          <cell r="F5369" t="str">
            <v>Balance Sheet</v>
          </cell>
          <cell r="G5369">
            <v>-0.12</v>
          </cell>
          <cell r="H5369">
            <v>-0.12</v>
          </cell>
          <cell r="I5369">
            <v>-0.12</v>
          </cell>
          <cell r="J5369">
            <v>-0.12</v>
          </cell>
          <cell r="K5369">
            <v>-0.12</v>
          </cell>
          <cell r="L5369">
            <v>-0.12</v>
          </cell>
          <cell r="M5369">
            <v>-0.12</v>
          </cell>
          <cell r="N5369">
            <v>-0.12</v>
          </cell>
          <cell r="O5369">
            <v>-0.12</v>
          </cell>
          <cell r="P5369">
            <v>-0.12</v>
          </cell>
          <cell r="Q5369">
            <v>-0.12</v>
          </cell>
          <cell r="R5369">
            <v>-0.12</v>
          </cell>
          <cell r="S5369">
            <v>-1.4400000000000004</v>
          </cell>
          <cell r="T5369" t="str">
            <v>USD</v>
          </cell>
          <cell r="U5369" t="str">
            <v>ASSETS</v>
          </cell>
          <cell r="V5369" t="str">
            <v>CURRENT ASSETS</v>
          </cell>
        </row>
        <row r="5370">
          <cell r="C5370" t="str">
            <v>WI   A30600WI50USD</v>
          </cell>
          <cell r="D5370" t="str">
            <v>CACAFA**</v>
          </cell>
          <cell r="E5370" t="str">
            <v>TRADE RECEIVABLES</v>
          </cell>
          <cell r="F5370" t="str">
            <v>Balance Sheet</v>
          </cell>
          <cell r="G5370">
            <v>111188.27</v>
          </cell>
          <cell r="H5370">
            <v>134795.85</v>
          </cell>
          <cell r="I5370">
            <v>132893.10999999999</v>
          </cell>
          <cell r="J5370">
            <v>148036.13</v>
          </cell>
          <cell r="K5370">
            <v>-20117.740000000002</v>
          </cell>
          <cell r="L5370">
            <v>-13307.09</v>
          </cell>
          <cell r="M5370">
            <v>-5127.75</v>
          </cell>
          <cell r="N5370">
            <v>-88182.84</v>
          </cell>
          <cell r="O5370">
            <v>-85424.44</v>
          </cell>
          <cell r="P5370">
            <v>-56442.43</v>
          </cell>
          <cell r="Q5370">
            <v>-80506.149999999994</v>
          </cell>
          <cell r="R5370">
            <v>79293.259999999995</v>
          </cell>
          <cell r="S5370">
            <v>257098.17999999993</v>
          </cell>
          <cell r="T5370" t="str">
            <v>USD</v>
          </cell>
          <cell r="U5370" t="str">
            <v>ASSETS</v>
          </cell>
          <cell r="V5370" t="str">
            <v>CURRENT ASSETS</v>
          </cell>
        </row>
        <row r="5371">
          <cell r="C5371" t="str">
            <v>WI   A30600WIOSUSD</v>
          </cell>
          <cell r="D5371" t="str">
            <v>CACAFA**</v>
          </cell>
          <cell r="E5371" t="str">
            <v>TRADE RECEIVABLES</v>
          </cell>
          <cell r="F5371" t="str">
            <v>Balance Sheet</v>
          </cell>
          <cell r="G5371">
            <v>16997.07</v>
          </cell>
          <cell r="H5371">
            <v>15316.9</v>
          </cell>
          <cell r="I5371">
            <v>25416.33</v>
          </cell>
          <cell r="J5371">
            <v>23558.16</v>
          </cell>
          <cell r="K5371">
            <v>35511.879999999997</v>
          </cell>
          <cell r="L5371">
            <v>48511.29</v>
          </cell>
          <cell r="M5371">
            <v>62825.69</v>
          </cell>
          <cell r="N5371">
            <v>59389.47</v>
          </cell>
          <cell r="O5371">
            <v>58415.27</v>
          </cell>
          <cell r="P5371">
            <v>-182085.64</v>
          </cell>
          <cell r="Q5371">
            <v>-28782.37</v>
          </cell>
          <cell r="R5371">
            <v>49018.25</v>
          </cell>
          <cell r="S5371">
            <v>184092.30000000005</v>
          </cell>
          <cell r="T5371" t="str">
            <v>USD</v>
          </cell>
          <cell r="U5371" t="str">
            <v>ASSETS</v>
          </cell>
          <cell r="V5371" t="str">
            <v>CURRENT ASSETS</v>
          </cell>
        </row>
        <row r="5372">
          <cell r="C5372" t="str">
            <v>WI   A30600WIS2USD</v>
          </cell>
          <cell r="D5372" t="str">
            <v>CACAFB**</v>
          </cell>
          <cell r="E5372" t="str">
            <v>TRADE RECEIVABLES</v>
          </cell>
          <cell r="F5372" t="str">
            <v>Balance Sheet</v>
          </cell>
          <cell r="G5372">
            <v>183777.43</v>
          </cell>
          <cell r="H5372">
            <v>180534.76</v>
          </cell>
          <cell r="I5372">
            <v>219127.81</v>
          </cell>
          <cell r="J5372">
            <v>228123.37</v>
          </cell>
          <cell r="K5372">
            <v>365919.45</v>
          </cell>
          <cell r="L5372">
            <v>365189.5</v>
          </cell>
          <cell r="M5372">
            <v>309899.7</v>
          </cell>
          <cell r="N5372">
            <v>276192.46000000002</v>
          </cell>
          <cell r="O5372">
            <v>311398.81</v>
          </cell>
          <cell r="P5372">
            <v>351410.52</v>
          </cell>
          <cell r="Q5372">
            <v>358660.89</v>
          </cell>
          <cell r="R5372">
            <v>-21720.22</v>
          </cell>
          <cell r="S5372">
            <v>3128514.48</v>
          </cell>
          <cell r="T5372" t="str">
            <v>USD</v>
          </cell>
          <cell r="U5372" t="str">
            <v>ASSETS</v>
          </cell>
          <cell r="V5372" t="str">
            <v>CURRENT ASSETS</v>
          </cell>
        </row>
        <row r="5373">
          <cell r="C5373" t="str">
            <v>WI   A30600WIW9USD</v>
          </cell>
          <cell r="D5373" t="str">
            <v>CACAFB**</v>
          </cell>
          <cell r="E5373" t="str">
            <v>TRADE RECEIVABLES</v>
          </cell>
          <cell r="F5373" t="str">
            <v>Balance Sheet</v>
          </cell>
          <cell r="G5373">
            <v>1975.2</v>
          </cell>
          <cell r="H5373">
            <v>1975.2</v>
          </cell>
          <cell r="I5373">
            <v>1975.2</v>
          </cell>
          <cell r="J5373">
            <v>1975.2</v>
          </cell>
          <cell r="K5373">
            <v>1975.2</v>
          </cell>
          <cell r="L5373">
            <v>1975.2</v>
          </cell>
          <cell r="M5373">
            <v>1975.2</v>
          </cell>
          <cell r="N5373">
            <v>1975.2</v>
          </cell>
          <cell r="O5373">
            <v>1975.2</v>
          </cell>
          <cell r="P5373">
            <v>1975.2</v>
          </cell>
          <cell r="Q5373">
            <v>1975.2</v>
          </cell>
          <cell r="R5373">
            <v>1975.2</v>
          </cell>
          <cell r="S5373">
            <v>23702.400000000005</v>
          </cell>
          <cell r="T5373" t="str">
            <v>USD</v>
          </cell>
          <cell r="U5373" t="str">
            <v>ASSETS</v>
          </cell>
          <cell r="V5373" t="str">
            <v>CURRENT ASSETS</v>
          </cell>
        </row>
        <row r="5374">
          <cell r="C5374" t="str">
            <v>WI   A306060093USD</v>
          </cell>
          <cell r="D5374" t="str">
            <v>CACAFB**</v>
          </cell>
          <cell r="E5374" t="str">
            <v>TRADE RECEIVABLES</v>
          </cell>
          <cell r="F5374" t="str">
            <v>Balance Sheet</v>
          </cell>
          <cell r="G5374">
            <v>0.01</v>
          </cell>
          <cell r="H5374">
            <v>720524.55</v>
          </cell>
          <cell r="I5374">
            <v>35523.019999999997</v>
          </cell>
          <cell r="J5374">
            <v>-222.73</v>
          </cell>
          <cell r="K5374">
            <v>117685.5</v>
          </cell>
          <cell r="L5374">
            <v>438858.86</v>
          </cell>
          <cell r="M5374">
            <v>327512.26</v>
          </cell>
          <cell r="N5374">
            <v>214823.69</v>
          </cell>
          <cell r="O5374">
            <v>258148.32</v>
          </cell>
          <cell r="P5374">
            <v>198597.42</v>
          </cell>
          <cell r="Q5374">
            <v>0.01</v>
          </cell>
          <cell r="R5374">
            <v>384869.12</v>
          </cell>
          <cell r="S5374">
            <v>2696320.03</v>
          </cell>
          <cell r="T5374" t="str">
            <v>USD</v>
          </cell>
          <cell r="U5374" t="str">
            <v>ASSETS</v>
          </cell>
          <cell r="V5374" t="str">
            <v>CURRENT ASSETS</v>
          </cell>
        </row>
        <row r="5375">
          <cell r="C5375" t="str">
            <v>WI   A3072005USD</v>
          </cell>
          <cell r="D5375" t="str">
            <v>CACAFA**</v>
          </cell>
          <cell r="E5375" t="str">
            <v>TRADE RECEIVABLES</v>
          </cell>
          <cell r="F5375" t="str">
            <v>Balance Sheet</v>
          </cell>
          <cell r="G5375">
            <v>23448.6</v>
          </cell>
          <cell r="H5375">
            <v>0.18</v>
          </cell>
          <cell r="I5375">
            <v>0.19</v>
          </cell>
          <cell r="J5375">
            <v>0.19</v>
          </cell>
          <cell r="K5375">
            <v>0.2</v>
          </cell>
          <cell r="L5375">
            <v>0.19</v>
          </cell>
          <cell r="M5375">
            <v>0.19</v>
          </cell>
          <cell r="N5375">
            <v>0.17</v>
          </cell>
          <cell r="O5375">
            <v>4.59</v>
          </cell>
          <cell r="P5375">
            <v>4.6399999999999997</v>
          </cell>
          <cell r="Q5375">
            <v>0.2</v>
          </cell>
          <cell r="R5375">
            <v>98988.18</v>
          </cell>
          <cell r="S5375">
            <v>122447.51999999999</v>
          </cell>
          <cell r="T5375" t="str">
            <v>USD</v>
          </cell>
          <cell r="U5375" t="str">
            <v>ASSETS</v>
          </cell>
          <cell r="V5375" t="str">
            <v>CURRENT ASSETS</v>
          </cell>
        </row>
        <row r="5376">
          <cell r="C5376" t="str">
            <v>WI   A307200530USD</v>
          </cell>
          <cell r="D5376" t="str">
            <v>CACAFA**</v>
          </cell>
          <cell r="E5376" t="str">
            <v>TRADE RECEIVABLES</v>
          </cell>
          <cell r="F5376" t="str">
            <v>Balance Sheet</v>
          </cell>
          <cell r="G5376">
            <v>158228.43</v>
          </cell>
          <cell r="H5376">
            <v>76418.880000000005</v>
          </cell>
          <cell r="I5376">
            <v>-266.36</v>
          </cell>
          <cell r="J5376">
            <v>-264.49</v>
          </cell>
          <cell r="K5376">
            <v>-281.91000000000003</v>
          </cell>
          <cell r="L5376">
            <v>-281.79000000000002</v>
          </cell>
          <cell r="M5376">
            <v>61028.55</v>
          </cell>
          <cell r="N5376">
            <v>61763.02</v>
          </cell>
          <cell r="O5376">
            <v>63102.71</v>
          </cell>
          <cell r="P5376">
            <v>-294.86</v>
          </cell>
          <cell r="Q5376">
            <v>79396.03</v>
          </cell>
          <cell r="R5376">
            <v>76107.91</v>
          </cell>
          <cell r="S5376">
            <v>574656.12000000011</v>
          </cell>
          <cell r="T5376" t="str">
            <v>USD</v>
          </cell>
          <cell r="U5376" t="str">
            <v>ASSETS</v>
          </cell>
          <cell r="V5376" t="str">
            <v>CURRENT ASSETS</v>
          </cell>
        </row>
        <row r="5377">
          <cell r="C5377" t="str">
            <v>WI   A307200608USD</v>
          </cell>
          <cell r="D5377" t="str">
            <v>CACAFA**</v>
          </cell>
          <cell r="E5377" t="str">
            <v>TRADE RECEIVABLES</v>
          </cell>
          <cell r="F5377" t="str">
            <v>Balance Sheet</v>
          </cell>
          <cell r="G5377">
            <v>111076.03</v>
          </cell>
          <cell r="H5377">
            <v>126943.11</v>
          </cell>
          <cell r="I5377">
            <v>103671.03</v>
          </cell>
          <cell r="J5377">
            <v>59898.07</v>
          </cell>
          <cell r="K5377">
            <v>58392.74</v>
          </cell>
          <cell r="L5377">
            <v>97316.92</v>
          </cell>
          <cell r="M5377">
            <v>66684.61</v>
          </cell>
          <cell r="N5377">
            <v>89387.01</v>
          </cell>
          <cell r="O5377">
            <v>83784.97</v>
          </cell>
          <cell r="P5377">
            <v>88649.83</v>
          </cell>
          <cell r="Q5377">
            <v>89962.61</v>
          </cell>
          <cell r="R5377">
            <v>117567.7</v>
          </cell>
          <cell r="S5377">
            <v>1093334.6299999999</v>
          </cell>
          <cell r="T5377" t="str">
            <v>USD</v>
          </cell>
          <cell r="U5377" t="str">
            <v>ASSETS</v>
          </cell>
          <cell r="V5377" t="str">
            <v>CURRENT ASSETS</v>
          </cell>
        </row>
        <row r="5378">
          <cell r="C5378" t="str">
            <v>WI   A307200630USD</v>
          </cell>
          <cell r="D5378" t="str">
            <v>CACAFA**</v>
          </cell>
          <cell r="E5378" t="str">
            <v>TRADE RECEIVABLES</v>
          </cell>
          <cell r="F5378" t="str">
            <v>Balance Sheet</v>
          </cell>
          <cell r="G5378">
            <v>-0.01</v>
          </cell>
          <cell r="H5378">
            <v>-0.01</v>
          </cell>
          <cell r="I5378">
            <v>-0.01</v>
          </cell>
          <cell r="J5378">
            <v>57476.29</v>
          </cell>
          <cell r="K5378">
            <v>61261.599999999999</v>
          </cell>
          <cell r="L5378">
            <v>136066.44</v>
          </cell>
          <cell r="M5378">
            <v>74922.7</v>
          </cell>
          <cell r="N5378">
            <v>75824.39</v>
          </cell>
          <cell r="O5378">
            <v>77469.08</v>
          </cell>
          <cell r="P5378">
            <v>78484.87</v>
          </cell>
          <cell r="Q5378">
            <v>-0.01</v>
          </cell>
          <cell r="R5378">
            <v>53206.239999999998</v>
          </cell>
          <cell r="S5378">
            <v>614711.57000000007</v>
          </cell>
          <cell r="T5378" t="str">
            <v>USD</v>
          </cell>
          <cell r="U5378" t="str">
            <v>ASSETS</v>
          </cell>
          <cell r="V5378" t="str">
            <v>CURRENT ASSETS</v>
          </cell>
        </row>
        <row r="5379">
          <cell r="C5379" t="str">
            <v>WI   A409100193USD</v>
          </cell>
          <cell r="D5379" t="str">
            <v>CAFA****</v>
          </cell>
          <cell r="E5379" t="str">
            <v>CON RECEIVABLES</v>
          </cell>
          <cell r="F5379" t="str">
            <v>Balance Sheet</v>
          </cell>
          <cell r="G5379">
            <v>0.01</v>
          </cell>
          <cell r="H5379">
            <v>0.01</v>
          </cell>
          <cell r="I5379">
            <v>0.01</v>
          </cell>
          <cell r="J5379">
            <v>0.01</v>
          </cell>
          <cell r="K5379">
            <v>0.01</v>
          </cell>
          <cell r="L5379">
            <v>0.01</v>
          </cell>
          <cell r="M5379">
            <v>0.01</v>
          </cell>
          <cell r="N5379">
            <v>24449.18</v>
          </cell>
          <cell r="O5379">
            <v>0.01</v>
          </cell>
          <cell r="P5379">
            <v>12612.68</v>
          </cell>
          <cell r="Q5379">
            <v>0.01</v>
          </cell>
          <cell r="R5379">
            <v>3844.4</v>
          </cell>
          <cell r="S5379">
            <v>40906.350000000006</v>
          </cell>
          <cell r="T5379" t="str">
            <v>USD</v>
          </cell>
          <cell r="U5379" t="str">
            <v>ASSETS</v>
          </cell>
          <cell r="V5379" t="str">
            <v>CURRENT ASSETS</v>
          </cell>
        </row>
        <row r="5380">
          <cell r="C5380" t="str">
            <v>WI   A409102393USD</v>
          </cell>
          <cell r="D5380" t="str">
            <v>CAFA****</v>
          </cell>
          <cell r="E5380" t="str">
            <v>CON RECEIVABLES</v>
          </cell>
          <cell r="F5380" t="str">
            <v>Balance Sheet</v>
          </cell>
          <cell r="G5380">
            <v>-0.02</v>
          </cell>
          <cell r="H5380">
            <v>-0.02</v>
          </cell>
          <cell r="I5380">
            <v>-0.02</v>
          </cell>
          <cell r="J5380">
            <v>-0.02</v>
          </cell>
          <cell r="K5380">
            <v>-0.02</v>
          </cell>
          <cell r="L5380">
            <v>-0.02</v>
          </cell>
          <cell r="M5380">
            <v>-0.02</v>
          </cell>
          <cell r="N5380">
            <v>-0.02</v>
          </cell>
          <cell r="O5380">
            <v>-0.02</v>
          </cell>
          <cell r="P5380">
            <v>-0.02</v>
          </cell>
          <cell r="Q5380">
            <v>-0.02</v>
          </cell>
          <cell r="R5380">
            <v>-0.02</v>
          </cell>
          <cell r="S5380">
            <v>-0.23999999999999996</v>
          </cell>
          <cell r="T5380" t="str">
            <v>USD</v>
          </cell>
          <cell r="U5380" t="str">
            <v>ASSETS</v>
          </cell>
          <cell r="V5380" t="str">
            <v>CURRENT ASSETS</v>
          </cell>
        </row>
        <row r="5381">
          <cell r="C5381" t="str">
            <v>WI   A409102593USD</v>
          </cell>
          <cell r="D5381" t="str">
            <v>CAFA****</v>
          </cell>
          <cell r="E5381" t="str">
            <v>CON RECEIVABLES</v>
          </cell>
          <cell r="F5381" t="str">
            <v>Balance Sheet</v>
          </cell>
          <cell r="G5381">
            <v>1265408.94</v>
          </cell>
          <cell r="H5381">
            <v>907684.06</v>
          </cell>
          <cell r="I5381">
            <v>1065027.33</v>
          </cell>
          <cell r="J5381">
            <v>926542.28</v>
          </cell>
          <cell r="K5381">
            <v>1065905.46</v>
          </cell>
          <cell r="L5381">
            <v>1075965.3600000001</v>
          </cell>
          <cell r="M5381">
            <v>2143226.4900000002</v>
          </cell>
          <cell r="N5381">
            <v>1206067.52</v>
          </cell>
          <cell r="O5381">
            <v>1176808.32</v>
          </cell>
          <cell r="P5381">
            <v>1171737.8500000001</v>
          </cell>
          <cell r="Q5381">
            <v>1122426.47</v>
          </cell>
          <cell r="R5381">
            <v>1123421.1100000001</v>
          </cell>
          <cell r="S5381">
            <v>14250221.190000001</v>
          </cell>
          <cell r="T5381" t="str">
            <v>USD</v>
          </cell>
          <cell r="U5381" t="str">
            <v>ASSETS</v>
          </cell>
          <cell r="V5381" t="str">
            <v>CURRENT ASSETS</v>
          </cell>
        </row>
        <row r="5382">
          <cell r="C5382" t="str">
            <v>WI   A409103493USD</v>
          </cell>
          <cell r="D5382" t="str">
            <v>CAFA****</v>
          </cell>
          <cell r="E5382" t="str">
            <v>CON RECEIVABLES</v>
          </cell>
          <cell r="F5382" t="str">
            <v>Balance Sheet</v>
          </cell>
          <cell r="G5382">
            <v>-0.02</v>
          </cell>
          <cell r="H5382">
            <v>-0.02</v>
          </cell>
          <cell r="I5382">
            <v>-0.02</v>
          </cell>
          <cell r="J5382">
            <v>-0.02</v>
          </cell>
          <cell r="K5382">
            <v>-0.02</v>
          </cell>
          <cell r="L5382">
            <v>-0.02</v>
          </cell>
          <cell r="M5382">
            <v>-0.02</v>
          </cell>
          <cell r="N5382">
            <v>-0.02</v>
          </cell>
          <cell r="O5382">
            <v>-0.02</v>
          </cell>
          <cell r="P5382">
            <v>-0.02</v>
          </cell>
          <cell r="Q5382">
            <v>-0.02</v>
          </cell>
          <cell r="R5382">
            <v>-0.02</v>
          </cell>
          <cell r="S5382">
            <v>-0.23999999999999996</v>
          </cell>
          <cell r="T5382" t="str">
            <v>USD</v>
          </cell>
          <cell r="U5382" t="str">
            <v>ASSETS</v>
          </cell>
          <cell r="V5382" t="str">
            <v>CURRENT ASSETS</v>
          </cell>
        </row>
        <row r="5383">
          <cell r="C5383" t="str">
            <v>WI   A409103593USD</v>
          </cell>
          <cell r="D5383" t="str">
            <v>CAFA****</v>
          </cell>
          <cell r="E5383" t="str">
            <v>CON RECEIVABLES</v>
          </cell>
          <cell r="F5383" t="str">
            <v>Balance Sheet</v>
          </cell>
          <cell r="G5383">
            <v>-0.01</v>
          </cell>
          <cell r="H5383">
            <v>-0.01</v>
          </cell>
          <cell r="I5383">
            <v>-0.01</v>
          </cell>
          <cell r="J5383">
            <v>-0.01</v>
          </cell>
          <cell r="K5383">
            <v>-0.01</v>
          </cell>
          <cell r="L5383">
            <v>-0.01</v>
          </cell>
          <cell r="M5383">
            <v>-0.01</v>
          </cell>
          <cell r="N5383">
            <v>-0.01</v>
          </cell>
          <cell r="O5383">
            <v>-0.01</v>
          </cell>
          <cell r="P5383">
            <v>-0.01</v>
          </cell>
          <cell r="Q5383">
            <v>-0.01</v>
          </cell>
          <cell r="R5383">
            <v>-0.01</v>
          </cell>
          <cell r="S5383">
            <v>-0.11999999999999998</v>
          </cell>
          <cell r="T5383" t="str">
            <v>USD</v>
          </cell>
          <cell r="U5383" t="str">
            <v>ASSETS</v>
          </cell>
          <cell r="V5383" t="str">
            <v>CURRENT ASSETS</v>
          </cell>
        </row>
        <row r="5384">
          <cell r="C5384" t="str">
            <v>WI   A409103693USD</v>
          </cell>
          <cell r="D5384" t="str">
            <v>CAFA****</v>
          </cell>
          <cell r="E5384" t="str">
            <v>CON RECEIVABLES</v>
          </cell>
          <cell r="F5384" t="str">
            <v>Balance Sheet</v>
          </cell>
          <cell r="G5384">
            <v>0.06</v>
          </cell>
          <cell r="H5384">
            <v>0.06</v>
          </cell>
          <cell r="I5384">
            <v>0.06</v>
          </cell>
          <cell r="J5384">
            <v>0.06</v>
          </cell>
          <cell r="K5384">
            <v>0.06</v>
          </cell>
          <cell r="L5384">
            <v>0.06</v>
          </cell>
          <cell r="M5384">
            <v>0.06</v>
          </cell>
          <cell r="N5384">
            <v>0.06</v>
          </cell>
          <cell r="O5384">
            <v>0.06</v>
          </cell>
          <cell r="P5384">
            <v>0.06</v>
          </cell>
          <cell r="Q5384">
            <v>0.06</v>
          </cell>
          <cell r="R5384">
            <v>0.06</v>
          </cell>
          <cell r="S5384">
            <v>0.7200000000000002</v>
          </cell>
          <cell r="T5384" t="str">
            <v>USD</v>
          </cell>
          <cell r="U5384" t="str">
            <v>ASSETS</v>
          </cell>
          <cell r="V5384" t="str">
            <v>CURRENT ASSETS</v>
          </cell>
        </row>
        <row r="5385">
          <cell r="C5385" t="str">
            <v>WI   A409103793USD</v>
          </cell>
          <cell r="D5385" t="str">
            <v>CAFA****</v>
          </cell>
          <cell r="E5385" t="str">
            <v>CON RECEIVABLES</v>
          </cell>
          <cell r="F5385" t="str">
            <v>Balance Sheet</v>
          </cell>
          <cell r="G5385">
            <v>15334.63</v>
          </cell>
          <cell r="H5385">
            <v>36637.9</v>
          </cell>
          <cell r="I5385">
            <v>41112.269999999997</v>
          </cell>
          <cell r="J5385">
            <v>22205.56</v>
          </cell>
          <cell r="K5385">
            <v>28481.89</v>
          </cell>
          <cell r="L5385">
            <v>41829.370000000003</v>
          </cell>
          <cell r="M5385">
            <v>64859</v>
          </cell>
          <cell r="N5385">
            <v>35964.81</v>
          </cell>
          <cell r="O5385">
            <v>41502.86</v>
          </cell>
          <cell r="P5385">
            <v>41025.46</v>
          </cell>
          <cell r="Q5385">
            <v>44396.4</v>
          </cell>
          <cell r="R5385">
            <v>34945.769999999997</v>
          </cell>
          <cell r="S5385">
            <v>448295.92000000004</v>
          </cell>
          <cell r="T5385" t="str">
            <v>USD</v>
          </cell>
          <cell r="U5385" t="str">
            <v>ASSETS</v>
          </cell>
          <cell r="V5385" t="str">
            <v>CURRENT ASSETS</v>
          </cell>
        </row>
        <row r="5386">
          <cell r="C5386" t="str">
            <v>WI   A409106693USD</v>
          </cell>
          <cell r="D5386" t="str">
            <v>CAFA****</v>
          </cell>
          <cell r="E5386" t="str">
            <v>CON RECEIVABLES</v>
          </cell>
          <cell r="F5386" t="str">
            <v>Balance Sheet</v>
          </cell>
          <cell r="G5386">
            <v>0</v>
          </cell>
          <cell r="H5386">
            <v>0</v>
          </cell>
          <cell r="I5386">
            <v>0</v>
          </cell>
          <cell r="J5386">
            <v>0</v>
          </cell>
          <cell r="K5386">
            <v>0</v>
          </cell>
          <cell r="L5386">
            <v>0</v>
          </cell>
          <cell r="M5386">
            <v>0</v>
          </cell>
          <cell r="N5386">
            <v>2813.26</v>
          </cell>
          <cell r="O5386">
            <v>2874.28</v>
          </cell>
          <cell r="P5386">
            <v>2911.97</v>
          </cell>
          <cell r="Q5386">
            <v>2956.88</v>
          </cell>
          <cell r="R5386">
            <v>2834.42</v>
          </cell>
          <cell r="S5386">
            <v>14390.81</v>
          </cell>
          <cell r="T5386" t="str">
            <v>USD</v>
          </cell>
          <cell r="U5386" t="str">
            <v>ASSETS</v>
          </cell>
          <cell r="V5386" t="str">
            <v>CURRENT ASSETS</v>
          </cell>
        </row>
        <row r="5387">
          <cell r="C5387" t="str">
            <v>WI   A40910AT93USD</v>
          </cell>
          <cell r="D5387" t="str">
            <v>CAFA****</v>
          </cell>
          <cell r="E5387" t="str">
            <v>CON RECEIVABLES</v>
          </cell>
          <cell r="F5387" t="str">
            <v>Balance Sheet</v>
          </cell>
          <cell r="G5387">
            <v>111.9</v>
          </cell>
          <cell r="H5387">
            <v>110.01</v>
          </cell>
          <cell r="I5387">
            <v>-0.01</v>
          </cell>
          <cell r="J5387">
            <v>-0.01</v>
          </cell>
          <cell r="K5387">
            <v>-0.01</v>
          </cell>
          <cell r="L5387">
            <v>-0.01</v>
          </cell>
          <cell r="M5387">
            <v>-0.01</v>
          </cell>
          <cell r="N5387">
            <v>-0.01</v>
          </cell>
          <cell r="O5387">
            <v>-0.01</v>
          </cell>
          <cell r="P5387">
            <v>-0.01</v>
          </cell>
          <cell r="Q5387">
            <v>-0.01</v>
          </cell>
          <cell r="R5387">
            <v>-0.01</v>
          </cell>
          <cell r="S5387">
            <v>221.81000000000012</v>
          </cell>
          <cell r="T5387" t="str">
            <v>USD</v>
          </cell>
          <cell r="U5387" t="str">
            <v>ASSETS</v>
          </cell>
          <cell r="V5387" t="str">
            <v>CURRENT ASSETS</v>
          </cell>
        </row>
        <row r="5388">
          <cell r="C5388" t="str">
            <v>WI   A40910AX93USD</v>
          </cell>
          <cell r="D5388" t="str">
            <v>CAFA****</v>
          </cell>
          <cell r="E5388" t="str">
            <v>CON RECEIVABLES</v>
          </cell>
          <cell r="F5388" t="str">
            <v>Balance Sheet</v>
          </cell>
          <cell r="G5388">
            <v>-0.01</v>
          </cell>
          <cell r="H5388">
            <v>-0.01</v>
          </cell>
          <cell r="I5388">
            <v>-0.01</v>
          </cell>
          <cell r="J5388">
            <v>-0.01</v>
          </cell>
          <cell r="K5388">
            <v>-0.01</v>
          </cell>
          <cell r="L5388">
            <v>-0.01</v>
          </cell>
          <cell r="M5388">
            <v>-0.01</v>
          </cell>
          <cell r="N5388">
            <v>-0.01</v>
          </cell>
          <cell r="O5388">
            <v>-0.01</v>
          </cell>
          <cell r="P5388">
            <v>-0.01</v>
          </cell>
          <cell r="Q5388">
            <v>-0.01</v>
          </cell>
          <cell r="R5388">
            <v>-0.01</v>
          </cell>
          <cell r="S5388">
            <v>-0.11999999999999998</v>
          </cell>
          <cell r="T5388" t="str">
            <v>USD</v>
          </cell>
          <cell r="U5388" t="str">
            <v>ASSETS</v>
          </cell>
          <cell r="V5388" t="str">
            <v>CURRENT ASSETS</v>
          </cell>
        </row>
        <row r="5389">
          <cell r="C5389" t="str">
            <v>WI   A40910BP93USD</v>
          </cell>
          <cell r="D5389" t="str">
            <v>CAFA****</v>
          </cell>
          <cell r="E5389" t="str">
            <v>CON RECEIVABLES</v>
          </cell>
          <cell r="F5389" t="str">
            <v>Balance Sheet</v>
          </cell>
          <cell r="G5389">
            <v>-0.02</v>
          </cell>
          <cell r="H5389">
            <v>-0.02</v>
          </cell>
          <cell r="I5389">
            <v>-0.02</v>
          </cell>
          <cell r="J5389">
            <v>-0.02</v>
          </cell>
          <cell r="K5389">
            <v>-0.02</v>
          </cell>
          <cell r="L5389">
            <v>-0.02</v>
          </cell>
          <cell r="M5389">
            <v>-0.02</v>
          </cell>
          <cell r="N5389">
            <v>-0.02</v>
          </cell>
          <cell r="O5389">
            <v>-0.02</v>
          </cell>
          <cell r="P5389">
            <v>-0.02</v>
          </cell>
          <cell r="Q5389">
            <v>-0.02</v>
          </cell>
          <cell r="R5389">
            <v>-0.02</v>
          </cell>
          <cell r="S5389">
            <v>-0.23999999999999996</v>
          </cell>
          <cell r="T5389" t="str">
            <v>USD</v>
          </cell>
          <cell r="U5389" t="str">
            <v>ASSETS</v>
          </cell>
          <cell r="V5389" t="str">
            <v>CURRENT ASSETS</v>
          </cell>
        </row>
        <row r="5390">
          <cell r="C5390" t="str">
            <v>WI   A40910BU93USD</v>
          </cell>
          <cell r="D5390" t="str">
            <v>CAFA****</v>
          </cell>
          <cell r="E5390" t="str">
            <v>CON RECEIVABLES</v>
          </cell>
          <cell r="F5390" t="str">
            <v>Balance Sheet</v>
          </cell>
          <cell r="G5390">
            <v>0</v>
          </cell>
          <cell r="H5390">
            <v>0</v>
          </cell>
          <cell r="I5390">
            <v>0</v>
          </cell>
          <cell r="J5390">
            <v>3202.73</v>
          </cell>
          <cell r="K5390">
            <v>3010.04</v>
          </cell>
          <cell r="L5390">
            <v>263.69</v>
          </cell>
          <cell r="M5390">
            <v>264.01</v>
          </cell>
          <cell r="N5390">
            <v>-267.14999999999998</v>
          </cell>
          <cell r="O5390">
            <v>0.02</v>
          </cell>
          <cell r="P5390">
            <v>0.02</v>
          </cell>
          <cell r="Q5390">
            <v>0.02</v>
          </cell>
          <cell r="R5390">
            <v>0.02</v>
          </cell>
          <cell r="S5390">
            <v>6473.4000000000024</v>
          </cell>
          <cell r="T5390" t="str">
            <v>USD</v>
          </cell>
          <cell r="U5390" t="str">
            <v>ASSETS</v>
          </cell>
          <cell r="V5390" t="str">
            <v>CURRENT ASSETS</v>
          </cell>
        </row>
        <row r="5391">
          <cell r="C5391" t="str">
            <v>WI   A40910CO93USD</v>
          </cell>
          <cell r="D5391" t="str">
            <v>CAFA****</v>
          </cell>
          <cell r="E5391" t="str">
            <v>CON RECEIVABLES</v>
          </cell>
          <cell r="F5391" t="str">
            <v>Balance Sheet</v>
          </cell>
          <cell r="G5391">
            <v>0.01</v>
          </cell>
          <cell r="H5391">
            <v>0.01</v>
          </cell>
          <cell r="I5391">
            <v>0.01</v>
          </cell>
          <cell r="J5391">
            <v>0.01</v>
          </cell>
          <cell r="K5391">
            <v>0.01</v>
          </cell>
          <cell r="L5391">
            <v>0.01</v>
          </cell>
          <cell r="M5391">
            <v>0.01</v>
          </cell>
          <cell r="N5391">
            <v>0.01</v>
          </cell>
          <cell r="O5391">
            <v>0.01</v>
          </cell>
          <cell r="P5391">
            <v>0.01</v>
          </cell>
          <cell r="Q5391">
            <v>0.01</v>
          </cell>
          <cell r="R5391">
            <v>0.01</v>
          </cell>
          <cell r="S5391">
            <v>0.11999999999999998</v>
          </cell>
          <cell r="T5391" t="str">
            <v>USD</v>
          </cell>
          <cell r="U5391" t="str">
            <v>ASSETS</v>
          </cell>
          <cell r="V5391" t="str">
            <v>CURRENT ASSETS</v>
          </cell>
        </row>
        <row r="5392">
          <cell r="C5392" t="str">
            <v>WI   A40910DG93USD</v>
          </cell>
          <cell r="D5392" t="str">
            <v>CAFA****</v>
          </cell>
          <cell r="E5392" t="str">
            <v>CON RECEIVABLES</v>
          </cell>
          <cell r="F5392" t="str">
            <v>Balance Sheet</v>
          </cell>
          <cell r="G5392">
            <v>0</v>
          </cell>
          <cell r="H5392">
            <v>0</v>
          </cell>
          <cell r="I5392">
            <v>0</v>
          </cell>
          <cell r="J5392">
            <v>0</v>
          </cell>
          <cell r="K5392">
            <v>0</v>
          </cell>
          <cell r="L5392">
            <v>0</v>
          </cell>
          <cell r="M5392">
            <v>0</v>
          </cell>
          <cell r="N5392">
            <v>0</v>
          </cell>
          <cell r="O5392">
            <v>0</v>
          </cell>
          <cell r="P5392">
            <v>0</v>
          </cell>
          <cell r="Q5392">
            <v>0</v>
          </cell>
          <cell r="R5392">
            <v>2490.86</v>
          </cell>
          <cell r="S5392">
            <v>2490.86</v>
          </cell>
          <cell r="T5392" t="str">
            <v>USD</v>
          </cell>
          <cell r="U5392" t="str">
            <v>ASSETS</v>
          </cell>
          <cell r="V5392" t="str">
            <v>CURRENT ASSETS</v>
          </cell>
        </row>
        <row r="5393">
          <cell r="C5393" t="str">
            <v>WI   A40910DH93USD</v>
          </cell>
          <cell r="D5393" t="str">
            <v>CAFA****</v>
          </cell>
          <cell r="E5393" t="str">
            <v>CON RECEIVABLES</v>
          </cell>
          <cell r="F5393" t="str">
            <v>Balance Sheet</v>
          </cell>
          <cell r="G5393">
            <v>0.02</v>
          </cell>
          <cell r="H5393">
            <v>0.02</v>
          </cell>
          <cell r="I5393">
            <v>0.02</v>
          </cell>
          <cell r="J5393">
            <v>0.02</v>
          </cell>
          <cell r="K5393">
            <v>0.02</v>
          </cell>
          <cell r="L5393">
            <v>0.02</v>
          </cell>
          <cell r="M5393">
            <v>0.02</v>
          </cell>
          <cell r="N5393">
            <v>0.02</v>
          </cell>
          <cell r="O5393">
            <v>0.02</v>
          </cell>
          <cell r="P5393">
            <v>0.02</v>
          </cell>
          <cell r="Q5393">
            <v>0.02</v>
          </cell>
          <cell r="R5393">
            <v>0.02</v>
          </cell>
          <cell r="S5393">
            <v>0.23999999999999996</v>
          </cell>
          <cell r="T5393" t="str">
            <v>USD</v>
          </cell>
          <cell r="U5393" t="str">
            <v>ASSETS</v>
          </cell>
          <cell r="V5393" t="str">
            <v>CURRENT ASSETS</v>
          </cell>
        </row>
        <row r="5394">
          <cell r="C5394" t="str">
            <v>WI   A40910DK93USD</v>
          </cell>
          <cell r="D5394" t="str">
            <v>CAFA****</v>
          </cell>
          <cell r="E5394" t="str">
            <v>CON RECEIVABLES</v>
          </cell>
          <cell r="F5394" t="str">
            <v>Balance Sheet</v>
          </cell>
          <cell r="G5394">
            <v>0.02</v>
          </cell>
          <cell r="H5394">
            <v>0.02</v>
          </cell>
          <cell r="I5394">
            <v>0.02</v>
          </cell>
          <cell r="J5394">
            <v>0.02</v>
          </cell>
          <cell r="K5394">
            <v>0.02</v>
          </cell>
          <cell r="L5394">
            <v>165.13</v>
          </cell>
          <cell r="M5394">
            <v>165.33</v>
          </cell>
          <cell r="N5394">
            <v>0.02</v>
          </cell>
          <cell r="O5394">
            <v>0.02</v>
          </cell>
          <cell r="P5394">
            <v>99.36</v>
          </cell>
          <cell r="Q5394">
            <v>0.03</v>
          </cell>
          <cell r="R5394">
            <v>0.03</v>
          </cell>
          <cell r="S5394">
            <v>430.01999999999992</v>
          </cell>
          <cell r="T5394" t="str">
            <v>USD</v>
          </cell>
          <cell r="U5394" t="str">
            <v>ASSETS</v>
          </cell>
          <cell r="V5394" t="str">
            <v>CURRENT ASSETS</v>
          </cell>
        </row>
        <row r="5395">
          <cell r="C5395" t="str">
            <v>WI   A40910DX93USD</v>
          </cell>
          <cell r="D5395" t="str">
            <v>CAFA****</v>
          </cell>
          <cell r="E5395" t="str">
            <v>CON RECEIVABLES</v>
          </cell>
          <cell r="F5395" t="str">
            <v>Balance Sheet</v>
          </cell>
          <cell r="G5395">
            <v>-7.0000000000000007E-2</v>
          </cell>
          <cell r="H5395">
            <v>387.28</v>
          </cell>
          <cell r="I5395">
            <v>-7.0000000000000007E-2</v>
          </cell>
          <cell r="J5395">
            <v>882.94</v>
          </cell>
          <cell r="K5395">
            <v>-7.0000000000000007E-2</v>
          </cell>
          <cell r="L5395">
            <v>-7.0000000000000007E-2</v>
          </cell>
          <cell r="M5395">
            <v>-7.0000000000000007E-2</v>
          </cell>
          <cell r="N5395">
            <v>-7.0000000000000007E-2</v>
          </cell>
          <cell r="O5395">
            <v>-7.0000000000000007E-2</v>
          </cell>
          <cell r="P5395">
            <v>-7.0000000000000007E-2</v>
          </cell>
          <cell r="Q5395">
            <v>-7.0000000000000007E-2</v>
          </cell>
          <cell r="R5395">
            <v>-7.0000000000000007E-2</v>
          </cell>
          <cell r="S5395">
            <v>1269.5200000000004</v>
          </cell>
          <cell r="T5395" t="str">
            <v>USD</v>
          </cell>
          <cell r="U5395" t="str">
            <v>ASSETS</v>
          </cell>
          <cell r="V5395" t="str">
            <v>CURRENT ASSETS</v>
          </cell>
        </row>
        <row r="5396">
          <cell r="C5396" t="str">
            <v>WI   A40910FZ93USD</v>
          </cell>
          <cell r="D5396" t="str">
            <v>CAFA****</v>
          </cell>
          <cell r="E5396" t="str">
            <v>CON RECEIVABLES</v>
          </cell>
          <cell r="F5396" t="str">
            <v>Balance Sheet</v>
          </cell>
          <cell r="G5396">
            <v>-0.01</v>
          </cell>
          <cell r="H5396">
            <v>-0.01</v>
          </cell>
          <cell r="I5396">
            <v>-0.01</v>
          </cell>
          <cell r="J5396">
            <v>-0.01</v>
          </cell>
          <cell r="K5396">
            <v>-0.01</v>
          </cell>
          <cell r="L5396">
            <v>-0.01</v>
          </cell>
          <cell r="M5396">
            <v>-0.01</v>
          </cell>
          <cell r="N5396">
            <v>-0.01</v>
          </cell>
          <cell r="O5396">
            <v>-0.01</v>
          </cell>
          <cell r="P5396">
            <v>-0.01</v>
          </cell>
          <cell r="Q5396">
            <v>-0.01</v>
          </cell>
          <cell r="R5396">
            <v>-0.01</v>
          </cell>
          <cell r="S5396">
            <v>-0.11999999999999998</v>
          </cell>
          <cell r="T5396" t="str">
            <v>USD</v>
          </cell>
          <cell r="U5396" t="str">
            <v>ASSETS</v>
          </cell>
          <cell r="V5396" t="str">
            <v>CURRENT ASSETS</v>
          </cell>
        </row>
        <row r="5397">
          <cell r="C5397" t="str">
            <v>WI   A40910GT93USD</v>
          </cell>
          <cell r="D5397" t="str">
            <v>CAFA****</v>
          </cell>
          <cell r="E5397" t="str">
            <v>CON RECEIVABLES</v>
          </cell>
          <cell r="F5397" t="str">
            <v>Balance Sheet</v>
          </cell>
          <cell r="G5397">
            <v>28089.69</v>
          </cell>
          <cell r="H5397">
            <v>27616.12</v>
          </cell>
          <cell r="I5397">
            <v>-0.01</v>
          </cell>
          <cell r="J5397">
            <v>-0.01</v>
          </cell>
          <cell r="K5397">
            <v>-0.01</v>
          </cell>
          <cell r="L5397">
            <v>-0.01</v>
          </cell>
          <cell r="M5397">
            <v>-0.01</v>
          </cell>
          <cell r="N5397">
            <v>-0.01</v>
          </cell>
          <cell r="O5397">
            <v>-0.01</v>
          </cell>
          <cell r="P5397">
            <v>-0.01</v>
          </cell>
          <cell r="Q5397">
            <v>-0.01</v>
          </cell>
          <cell r="R5397">
            <v>-0.01</v>
          </cell>
          <cell r="S5397">
            <v>55705.709999999977</v>
          </cell>
          <cell r="T5397" t="str">
            <v>USD</v>
          </cell>
          <cell r="U5397" t="str">
            <v>ASSETS</v>
          </cell>
          <cell r="V5397" t="str">
            <v>CURRENT ASSETS</v>
          </cell>
        </row>
        <row r="5398">
          <cell r="C5398" t="str">
            <v>WI   A40910GW93USD</v>
          </cell>
          <cell r="D5398" t="str">
            <v>CAFA****</v>
          </cell>
          <cell r="E5398" t="str">
            <v>CON RECEIVABLES</v>
          </cell>
          <cell r="F5398" t="str">
            <v>Balance Sheet</v>
          </cell>
          <cell r="G5398">
            <v>-0.01</v>
          </cell>
          <cell r="H5398">
            <v>-387.36</v>
          </cell>
          <cell r="I5398">
            <v>-0.01</v>
          </cell>
          <cell r="J5398">
            <v>-0.01</v>
          </cell>
          <cell r="K5398">
            <v>-0.01</v>
          </cell>
          <cell r="L5398">
            <v>-0.01</v>
          </cell>
          <cell r="M5398">
            <v>-0.01</v>
          </cell>
          <cell r="N5398">
            <v>-0.01</v>
          </cell>
          <cell r="O5398">
            <v>-0.01</v>
          </cell>
          <cell r="P5398">
            <v>-0.01</v>
          </cell>
          <cell r="Q5398">
            <v>-0.01</v>
          </cell>
          <cell r="R5398">
            <v>-0.01</v>
          </cell>
          <cell r="S5398">
            <v>-387.46999999999991</v>
          </cell>
          <cell r="T5398" t="str">
            <v>USD</v>
          </cell>
          <cell r="U5398" t="str">
            <v>ASSETS</v>
          </cell>
          <cell r="V5398" t="str">
            <v>CURRENT ASSETS</v>
          </cell>
        </row>
        <row r="5399">
          <cell r="C5399" t="str">
            <v>WI   A40910HX93USD</v>
          </cell>
          <cell r="D5399" t="str">
            <v>CAFA****</v>
          </cell>
          <cell r="E5399" t="str">
            <v>CON RECEIVABLES</v>
          </cell>
          <cell r="F5399" t="str">
            <v>Balance Sheet</v>
          </cell>
          <cell r="G5399">
            <v>0.01</v>
          </cell>
          <cell r="H5399">
            <v>0.01</v>
          </cell>
          <cell r="I5399">
            <v>0.01</v>
          </cell>
          <cell r="J5399">
            <v>0.01</v>
          </cell>
          <cell r="K5399">
            <v>146.66999999999999</v>
          </cell>
          <cell r="L5399">
            <v>797.82</v>
          </cell>
          <cell r="M5399">
            <v>798.8</v>
          </cell>
          <cell r="N5399">
            <v>0.01</v>
          </cell>
          <cell r="O5399">
            <v>0.01</v>
          </cell>
          <cell r="P5399">
            <v>0.01</v>
          </cell>
          <cell r="Q5399">
            <v>0.01</v>
          </cell>
          <cell r="R5399">
            <v>0.01</v>
          </cell>
          <cell r="S5399">
            <v>1743.3799999999999</v>
          </cell>
          <cell r="T5399" t="str">
            <v>USD</v>
          </cell>
          <cell r="U5399" t="str">
            <v>ASSETS</v>
          </cell>
          <cell r="V5399" t="str">
            <v>CURRENT ASSETS</v>
          </cell>
        </row>
        <row r="5400">
          <cell r="C5400" t="str">
            <v>WI   A40910J693USD</v>
          </cell>
          <cell r="D5400" t="str">
            <v>CAFA****</v>
          </cell>
          <cell r="E5400" t="str">
            <v>CON RECEIVABLES</v>
          </cell>
          <cell r="F5400" t="str">
            <v>Balance Sheet</v>
          </cell>
          <cell r="G5400">
            <v>1066.03</v>
          </cell>
          <cell r="H5400">
            <v>0.01</v>
          </cell>
          <cell r="I5400">
            <v>0.01</v>
          </cell>
          <cell r="J5400">
            <v>0.01</v>
          </cell>
          <cell r="K5400">
            <v>591.65</v>
          </cell>
          <cell r="L5400">
            <v>0.02</v>
          </cell>
          <cell r="M5400">
            <v>0.02</v>
          </cell>
          <cell r="N5400">
            <v>1564.21</v>
          </cell>
          <cell r="O5400">
            <v>748.61</v>
          </cell>
          <cell r="P5400">
            <v>434.89</v>
          </cell>
          <cell r="Q5400">
            <v>124.04</v>
          </cell>
          <cell r="R5400">
            <v>2484.7199999999998</v>
          </cell>
          <cell r="S5400">
            <v>7014.2199999999993</v>
          </cell>
          <cell r="T5400" t="str">
            <v>USD</v>
          </cell>
          <cell r="U5400" t="str">
            <v>ASSETS</v>
          </cell>
          <cell r="V5400" t="str">
            <v>CURRENT ASSETS</v>
          </cell>
        </row>
        <row r="5401">
          <cell r="C5401" t="str">
            <v>WI   A40910JK93USD</v>
          </cell>
          <cell r="D5401" t="str">
            <v>CAFA****</v>
          </cell>
          <cell r="E5401" t="str">
            <v>CON RECEIVABLES</v>
          </cell>
          <cell r="F5401" t="str">
            <v>Balance Sheet</v>
          </cell>
          <cell r="G5401">
            <v>0.01</v>
          </cell>
          <cell r="H5401">
            <v>0.01</v>
          </cell>
          <cell r="I5401">
            <v>0.01</v>
          </cell>
          <cell r="J5401">
            <v>0.01</v>
          </cell>
          <cell r="K5401">
            <v>0.01</v>
          </cell>
          <cell r="L5401">
            <v>0.01</v>
          </cell>
          <cell r="M5401">
            <v>0.01</v>
          </cell>
          <cell r="N5401">
            <v>0.01</v>
          </cell>
          <cell r="O5401">
            <v>0.01</v>
          </cell>
          <cell r="P5401">
            <v>0.01</v>
          </cell>
          <cell r="Q5401">
            <v>0.01</v>
          </cell>
          <cell r="R5401">
            <v>0.01</v>
          </cell>
          <cell r="S5401">
            <v>0.11999999999999998</v>
          </cell>
          <cell r="T5401" t="str">
            <v>USD</v>
          </cell>
          <cell r="U5401" t="str">
            <v>ASSETS</v>
          </cell>
          <cell r="V5401" t="str">
            <v>CURRENT ASSETS</v>
          </cell>
        </row>
        <row r="5402">
          <cell r="C5402" t="str">
            <v>WI   A40910L393USD</v>
          </cell>
          <cell r="D5402" t="str">
            <v>CAFA****</v>
          </cell>
          <cell r="E5402" t="str">
            <v>CON RECEIVABLES</v>
          </cell>
          <cell r="F5402" t="str">
            <v>Balance Sheet</v>
          </cell>
          <cell r="G5402">
            <v>-0.01</v>
          </cell>
          <cell r="H5402">
            <v>-0.01</v>
          </cell>
          <cell r="I5402">
            <v>461.62</v>
          </cell>
          <cell r="J5402">
            <v>-0.02</v>
          </cell>
          <cell r="K5402">
            <v>-0.02</v>
          </cell>
          <cell r="L5402">
            <v>-0.02</v>
          </cell>
          <cell r="M5402">
            <v>-0.02</v>
          </cell>
          <cell r="N5402">
            <v>3203.17</v>
          </cell>
          <cell r="O5402">
            <v>-0.02</v>
          </cell>
          <cell r="P5402">
            <v>-0.02</v>
          </cell>
          <cell r="Q5402">
            <v>-0.02</v>
          </cell>
          <cell r="R5402">
            <v>-0.02</v>
          </cell>
          <cell r="S5402">
            <v>3664.61</v>
          </cell>
          <cell r="T5402" t="str">
            <v>USD</v>
          </cell>
          <cell r="U5402" t="str">
            <v>ASSETS</v>
          </cell>
          <cell r="V5402" t="str">
            <v>CURRENT ASSETS</v>
          </cell>
        </row>
        <row r="5403">
          <cell r="C5403" t="str">
            <v>WI   A40910LF93USD</v>
          </cell>
          <cell r="D5403" t="str">
            <v>CAFA****</v>
          </cell>
          <cell r="E5403" t="str">
            <v>CON RECEIVABLES</v>
          </cell>
          <cell r="F5403" t="str">
            <v>Balance Sheet</v>
          </cell>
          <cell r="G5403">
            <v>0.01</v>
          </cell>
          <cell r="H5403">
            <v>0.01</v>
          </cell>
          <cell r="I5403">
            <v>0.01</v>
          </cell>
          <cell r="J5403">
            <v>0.01</v>
          </cell>
          <cell r="K5403">
            <v>0.01</v>
          </cell>
          <cell r="L5403">
            <v>0.01</v>
          </cell>
          <cell r="M5403">
            <v>0.01</v>
          </cell>
          <cell r="N5403">
            <v>0.01</v>
          </cell>
          <cell r="O5403">
            <v>0.01</v>
          </cell>
          <cell r="P5403">
            <v>0.01</v>
          </cell>
          <cell r="Q5403">
            <v>0.01</v>
          </cell>
          <cell r="R5403">
            <v>0.01</v>
          </cell>
          <cell r="S5403">
            <v>0.11999999999999998</v>
          </cell>
          <cell r="T5403" t="str">
            <v>USD</v>
          </cell>
          <cell r="U5403" t="str">
            <v>ASSETS</v>
          </cell>
          <cell r="V5403" t="str">
            <v>CURRENT ASSETS</v>
          </cell>
        </row>
        <row r="5404">
          <cell r="C5404" t="str">
            <v>WI   A40910LV93USD</v>
          </cell>
          <cell r="D5404" t="str">
            <v>CAFA****</v>
          </cell>
          <cell r="E5404" t="str">
            <v>CON RECEIVABLES</v>
          </cell>
          <cell r="F5404" t="str">
            <v>Balance Sheet</v>
          </cell>
          <cell r="G5404">
            <v>-0.02</v>
          </cell>
          <cell r="H5404">
            <v>-0.02</v>
          </cell>
          <cell r="I5404">
            <v>-0.02</v>
          </cell>
          <cell r="J5404">
            <v>-0.02</v>
          </cell>
          <cell r="K5404">
            <v>-0.02</v>
          </cell>
          <cell r="L5404">
            <v>-0.02</v>
          </cell>
          <cell r="M5404">
            <v>-0.02</v>
          </cell>
          <cell r="N5404">
            <v>-0.02</v>
          </cell>
          <cell r="O5404">
            <v>132.16999999999999</v>
          </cell>
          <cell r="P5404">
            <v>-0.02</v>
          </cell>
          <cell r="Q5404">
            <v>-0.02</v>
          </cell>
          <cell r="R5404">
            <v>-0.02</v>
          </cell>
          <cell r="S5404">
            <v>131.94999999999996</v>
          </cell>
          <cell r="T5404" t="str">
            <v>USD</v>
          </cell>
          <cell r="U5404" t="str">
            <v>ASSETS</v>
          </cell>
          <cell r="V5404" t="str">
            <v>CURRENT ASSETS</v>
          </cell>
        </row>
        <row r="5405">
          <cell r="C5405" t="str">
            <v>WI   A40910R893USD</v>
          </cell>
          <cell r="D5405" t="str">
            <v>CAFA****</v>
          </cell>
          <cell r="E5405" t="str">
            <v>CON RECEIVABLES</v>
          </cell>
          <cell r="F5405" t="str">
            <v>Balance Sheet</v>
          </cell>
          <cell r="G5405">
            <v>-0.02</v>
          </cell>
          <cell r="H5405">
            <v>-0.02</v>
          </cell>
          <cell r="I5405">
            <v>-0.02</v>
          </cell>
          <cell r="J5405">
            <v>-0.02</v>
          </cell>
          <cell r="K5405">
            <v>-0.02</v>
          </cell>
          <cell r="L5405">
            <v>-0.02</v>
          </cell>
          <cell r="M5405">
            <v>-0.02</v>
          </cell>
          <cell r="N5405">
            <v>-0.02</v>
          </cell>
          <cell r="O5405">
            <v>-0.02</v>
          </cell>
          <cell r="P5405">
            <v>-0.02</v>
          </cell>
          <cell r="Q5405">
            <v>-0.02</v>
          </cell>
          <cell r="R5405">
            <v>-0.02</v>
          </cell>
          <cell r="S5405">
            <v>-0.23999999999999996</v>
          </cell>
          <cell r="T5405" t="str">
            <v>USD</v>
          </cell>
          <cell r="U5405" t="str">
            <v>ASSETS</v>
          </cell>
          <cell r="V5405" t="str">
            <v>CURRENT ASSETS</v>
          </cell>
        </row>
        <row r="5406">
          <cell r="C5406" t="str">
            <v>WI   A40910R993USD</v>
          </cell>
          <cell r="D5406" t="str">
            <v>CAFA****</v>
          </cell>
          <cell r="E5406" t="str">
            <v>CON RECEIVABLES</v>
          </cell>
          <cell r="F5406" t="str">
            <v>Balance Sheet</v>
          </cell>
          <cell r="G5406">
            <v>0.02</v>
          </cell>
          <cell r="H5406">
            <v>0.02</v>
          </cell>
          <cell r="I5406">
            <v>0.02</v>
          </cell>
          <cell r="J5406">
            <v>0.02</v>
          </cell>
          <cell r="K5406">
            <v>0.02</v>
          </cell>
          <cell r="L5406">
            <v>0.02</v>
          </cell>
          <cell r="M5406">
            <v>0.02</v>
          </cell>
          <cell r="N5406">
            <v>0.02</v>
          </cell>
          <cell r="O5406">
            <v>0.02</v>
          </cell>
          <cell r="P5406">
            <v>0.02</v>
          </cell>
          <cell r="Q5406">
            <v>0.02</v>
          </cell>
          <cell r="R5406">
            <v>0.02</v>
          </cell>
          <cell r="S5406">
            <v>0.23999999999999996</v>
          </cell>
          <cell r="T5406" t="str">
            <v>USD</v>
          </cell>
          <cell r="U5406" t="str">
            <v>ASSETS</v>
          </cell>
          <cell r="V5406" t="str">
            <v>CURRENT ASSETS</v>
          </cell>
        </row>
        <row r="5407">
          <cell r="C5407" t="str">
            <v>WI   A40910RB93USD</v>
          </cell>
          <cell r="D5407" t="str">
            <v>CAFA****</v>
          </cell>
          <cell r="E5407" t="str">
            <v>CON RECEIVABLES</v>
          </cell>
          <cell r="F5407" t="str">
            <v>Balance Sheet</v>
          </cell>
          <cell r="G5407">
            <v>0.02</v>
          </cell>
          <cell r="H5407">
            <v>-1068.83</v>
          </cell>
          <cell r="I5407">
            <v>0.02</v>
          </cell>
          <cell r="J5407">
            <v>0.02</v>
          </cell>
          <cell r="K5407">
            <v>0.02</v>
          </cell>
          <cell r="L5407">
            <v>0.02</v>
          </cell>
          <cell r="M5407">
            <v>0.02</v>
          </cell>
          <cell r="N5407">
            <v>0.02</v>
          </cell>
          <cell r="O5407">
            <v>0.02</v>
          </cell>
          <cell r="P5407">
            <v>0.02</v>
          </cell>
          <cell r="Q5407">
            <v>0.02</v>
          </cell>
          <cell r="R5407">
            <v>7008.34</v>
          </cell>
          <cell r="S5407">
            <v>5939.71</v>
          </cell>
          <cell r="T5407" t="str">
            <v>USD</v>
          </cell>
          <cell r="U5407" t="str">
            <v>ASSETS</v>
          </cell>
          <cell r="V5407" t="str">
            <v>CURRENT ASSETS</v>
          </cell>
        </row>
        <row r="5408">
          <cell r="C5408" t="str">
            <v>WI   A40910S193USD</v>
          </cell>
          <cell r="D5408" t="str">
            <v>CAFA****</v>
          </cell>
          <cell r="E5408" t="str">
            <v>CON RECEIVABLES</v>
          </cell>
          <cell r="F5408" t="str">
            <v>Balance Sheet</v>
          </cell>
          <cell r="G5408">
            <v>-0.02</v>
          </cell>
          <cell r="H5408">
            <v>207.67</v>
          </cell>
          <cell r="I5408">
            <v>-0.02</v>
          </cell>
          <cell r="J5408">
            <v>-0.02</v>
          </cell>
          <cell r="K5408">
            <v>-0.02</v>
          </cell>
          <cell r="L5408">
            <v>-0.02</v>
          </cell>
          <cell r="M5408">
            <v>-0.02</v>
          </cell>
          <cell r="N5408">
            <v>-0.02</v>
          </cell>
          <cell r="O5408">
            <v>-0.02</v>
          </cell>
          <cell r="P5408">
            <v>-0.02</v>
          </cell>
          <cell r="Q5408">
            <v>-0.02</v>
          </cell>
          <cell r="R5408">
            <v>-0.02</v>
          </cell>
          <cell r="S5408">
            <v>207.44999999999987</v>
          </cell>
          <cell r="T5408" t="str">
            <v>USD</v>
          </cell>
          <cell r="U5408" t="str">
            <v>ASSETS</v>
          </cell>
          <cell r="V5408" t="str">
            <v>CURRENT ASSETS</v>
          </cell>
        </row>
        <row r="5409">
          <cell r="C5409" t="str">
            <v>WI   A40910S393USD</v>
          </cell>
          <cell r="D5409" t="str">
            <v>CAFA****</v>
          </cell>
          <cell r="E5409" t="str">
            <v>CON RECEIVABLES</v>
          </cell>
          <cell r="F5409" t="str">
            <v>Balance Sheet</v>
          </cell>
          <cell r="G5409">
            <v>0.02</v>
          </cell>
          <cell r="H5409">
            <v>13960.61</v>
          </cell>
          <cell r="I5409">
            <v>0.02</v>
          </cell>
          <cell r="J5409">
            <v>0.02</v>
          </cell>
          <cell r="K5409">
            <v>0.02</v>
          </cell>
          <cell r="L5409">
            <v>0.02</v>
          </cell>
          <cell r="M5409">
            <v>4132.9799999999996</v>
          </cell>
          <cell r="N5409">
            <v>0.01</v>
          </cell>
          <cell r="O5409">
            <v>0.01</v>
          </cell>
          <cell r="P5409">
            <v>0.01</v>
          </cell>
          <cell r="Q5409">
            <v>0.01</v>
          </cell>
          <cell r="R5409">
            <v>0.01</v>
          </cell>
          <cell r="S5409">
            <v>18093.739999999994</v>
          </cell>
          <cell r="T5409" t="str">
            <v>USD</v>
          </cell>
          <cell r="U5409" t="str">
            <v>ASSETS</v>
          </cell>
          <cell r="V5409" t="str">
            <v>CURRENT ASSETS</v>
          </cell>
        </row>
        <row r="5410">
          <cell r="C5410" t="str">
            <v>WI   A40910SD93USD</v>
          </cell>
          <cell r="D5410" t="str">
            <v>CAFA****</v>
          </cell>
          <cell r="E5410" t="str">
            <v>CON RECEIVABLES</v>
          </cell>
          <cell r="F5410" t="str">
            <v>Balance Sheet</v>
          </cell>
          <cell r="G5410">
            <v>0.02</v>
          </cell>
          <cell r="H5410">
            <v>0.02</v>
          </cell>
          <cell r="I5410">
            <v>0.02</v>
          </cell>
          <cell r="J5410">
            <v>0.02</v>
          </cell>
          <cell r="K5410">
            <v>0.02</v>
          </cell>
          <cell r="L5410">
            <v>0.03</v>
          </cell>
          <cell r="M5410">
            <v>0.03</v>
          </cell>
          <cell r="N5410">
            <v>0.03</v>
          </cell>
          <cell r="O5410">
            <v>0.03</v>
          </cell>
          <cell r="P5410">
            <v>309.39999999999998</v>
          </cell>
          <cell r="Q5410">
            <v>0.02</v>
          </cell>
          <cell r="R5410">
            <v>938.12</v>
          </cell>
          <cell r="S5410">
            <v>1247.76</v>
          </cell>
          <cell r="T5410" t="str">
            <v>USD</v>
          </cell>
          <cell r="U5410" t="str">
            <v>ASSETS</v>
          </cell>
          <cell r="V5410" t="str">
            <v>CURRENT ASSETS</v>
          </cell>
        </row>
        <row r="5411">
          <cell r="C5411" t="str">
            <v>WI   A40910U293USD</v>
          </cell>
          <cell r="D5411" t="str">
            <v>CAFA****</v>
          </cell>
          <cell r="E5411" t="str">
            <v>CON RECEIVABLES</v>
          </cell>
          <cell r="F5411" t="str">
            <v>Balance Sheet</v>
          </cell>
          <cell r="G5411">
            <v>-0.04</v>
          </cell>
          <cell r="H5411">
            <v>-0.04</v>
          </cell>
          <cell r="I5411">
            <v>-0.04</v>
          </cell>
          <cell r="J5411">
            <v>-0.04</v>
          </cell>
          <cell r="K5411">
            <v>-0.04</v>
          </cell>
          <cell r="L5411">
            <v>-0.04</v>
          </cell>
          <cell r="M5411">
            <v>-0.04</v>
          </cell>
          <cell r="N5411">
            <v>-0.04</v>
          </cell>
          <cell r="O5411">
            <v>-0.04</v>
          </cell>
          <cell r="P5411">
            <v>-0.04</v>
          </cell>
          <cell r="Q5411">
            <v>-0.04</v>
          </cell>
          <cell r="R5411">
            <v>-0.04</v>
          </cell>
          <cell r="S5411">
            <v>-0.47999999999999993</v>
          </cell>
          <cell r="T5411" t="str">
            <v>USD</v>
          </cell>
          <cell r="U5411" t="str">
            <v>ASSETS</v>
          </cell>
          <cell r="V5411" t="str">
            <v>CURRENT ASSETS</v>
          </cell>
        </row>
        <row r="5412">
          <cell r="C5412" t="str">
            <v>WI   A40910XS93USD</v>
          </cell>
          <cell r="D5412" t="str">
            <v>CAFA****</v>
          </cell>
          <cell r="E5412" t="str">
            <v>CON RECEIVABLES</v>
          </cell>
          <cell r="F5412" t="str">
            <v>Balance Sheet</v>
          </cell>
          <cell r="G5412">
            <v>2244.13</v>
          </cell>
          <cell r="H5412">
            <v>2543.1999999999998</v>
          </cell>
          <cell r="I5412">
            <v>767.77</v>
          </cell>
          <cell r="J5412">
            <v>2667.28</v>
          </cell>
          <cell r="K5412">
            <v>3556.03</v>
          </cell>
          <cell r="L5412">
            <v>6303.45</v>
          </cell>
          <cell r="M5412">
            <v>6311.18</v>
          </cell>
          <cell r="N5412">
            <v>1003.01</v>
          </cell>
          <cell r="O5412">
            <v>-512.4</v>
          </cell>
          <cell r="P5412">
            <v>-0.01</v>
          </cell>
          <cell r="Q5412">
            <v>2656.44</v>
          </cell>
          <cell r="R5412">
            <v>1390.89</v>
          </cell>
          <cell r="S5412">
            <v>28930.969999999998</v>
          </cell>
          <cell r="T5412" t="str">
            <v>USD</v>
          </cell>
          <cell r="U5412" t="str">
            <v>ASSETS</v>
          </cell>
          <cell r="V5412" t="str">
            <v>CURRENT ASSETS</v>
          </cell>
        </row>
        <row r="5413">
          <cell r="C5413" t="str">
            <v>WI   A40910YQ93USD</v>
          </cell>
          <cell r="D5413" t="str">
            <v>CAFA****</v>
          </cell>
          <cell r="E5413" t="str">
            <v>CON RECEIVABLES</v>
          </cell>
          <cell r="F5413" t="str">
            <v>Balance Sheet</v>
          </cell>
          <cell r="G5413">
            <v>173820.4</v>
          </cell>
          <cell r="H5413">
            <v>156065.60000000001</v>
          </cell>
          <cell r="I5413">
            <v>220413.41</v>
          </cell>
          <cell r="J5413">
            <v>120084.23</v>
          </cell>
          <cell r="K5413">
            <v>177952</v>
          </cell>
          <cell r="L5413">
            <v>173574.63</v>
          </cell>
          <cell r="M5413">
            <v>255345.06</v>
          </cell>
          <cell r="N5413">
            <v>129301.99</v>
          </cell>
          <cell r="O5413">
            <v>156337.62</v>
          </cell>
          <cell r="P5413">
            <v>142231.16</v>
          </cell>
          <cell r="Q5413">
            <v>147777.82</v>
          </cell>
          <cell r="R5413">
            <v>141203.74</v>
          </cell>
          <cell r="S5413">
            <v>1994107.66</v>
          </cell>
          <cell r="T5413" t="str">
            <v>USD</v>
          </cell>
          <cell r="U5413" t="str">
            <v>ASSETS</v>
          </cell>
          <cell r="V5413" t="str">
            <v>CURRENT ASSETS</v>
          </cell>
        </row>
        <row r="5414">
          <cell r="C5414" t="str">
            <v>WI   A40910ZQ93USD</v>
          </cell>
          <cell r="D5414" t="str">
            <v>CAFA****</v>
          </cell>
          <cell r="E5414" t="str">
            <v>CON RECEIVABLES</v>
          </cell>
          <cell r="F5414" t="str">
            <v>Balance Sheet</v>
          </cell>
          <cell r="G5414">
            <v>0.01</v>
          </cell>
          <cell r="H5414">
            <v>0.01</v>
          </cell>
          <cell r="I5414">
            <v>0.01</v>
          </cell>
          <cell r="J5414">
            <v>0.01</v>
          </cell>
          <cell r="K5414">
            <v>0.01</v>
          </cell>
          <cell r="L5414">
            <v>0.01</v>
          </cell>
          <cell r="M5414">
            <v>0.01</v>
          </cell>
          <cell r="N5414">
            <v>0.01</v>
          </cell>
          <cell r="O5414">
            <v>0.01</v>
          </cell>
          <cell r="P5414">
            <v>0.01</v>
          </cell>
          <cell r="Q5414">
            <v>0.01</v>
          </cell>
          <cell r="R5414">
            <v>0.01</v>
          </cell>
          <cell r="S5414">
            <v>0.11999999999999998</v>
          </cell>
          <cell r="T5414" t="str">
            <v>USD</v>
          </cell>
          <cell r="U5414" t="str">
            <v>ASSETS</v>
          </cell>
          <cell r="V5414" t="str">
            <v>CURRENT ASSETS</v>
          </cell>
        </row>
        <row r="5415">
          <cell r="C5415" t="str">
            <v>WI   A40960U693USD</v>
          </cell>
          <cell r="D5415" t="str">
            <v>CAFD****</v>
          </cell>
          <cell r="E5415" t="str">
            <v>CON RECEIVABLES</v>
          </cell>
          <cell r="F5415" t="str">
            <v>Balance Sheet</v>
          </cell>
          <cell r="G5415">
            <v>8755150.3100000005</v>
          </cell>
          <cell r="H5415">
            <v>8390132.6799999997</v>
          </cell>
          <cell r="I5415">
            <v>9941802.8300000001</v>
          </cell>
          <cell r="J5415">
            <v>9538716.5500000007</v>
          </cell>
          <cell r="K5415">
            <v>9819704.8499999996</v>
          </cell>
          <cell r="L5415">
            <v>9985207.4800000004</v>
          </cell>
          <cell r="M5415">
            <v>9192788.2799999993</v>
          </cell>
          <cell r="N5415">
            <v>9820375.3800000008</v>
          </cell>
          <cell r="O5415">
            <v>10117556.800000001</v>
          </cell>
          <cell r="P5415">
            <v>10902189.619999999</v>
          </cell>
          <cell r="Q5415">
            <v>11495299.609999999</v>
          </cell>
          <cell r="R5415">
            <v>10571417.02</v>
          </cell>
          <cell r="S5415">
            <v>118530341.41</v>
          </cell>
          <cell r="T5415" t="str">
            <v>USD</v>
          </cell>
          <cell r="U5415" t="str">
            <v>ASSETS</v>
          </cell>
          <cell r="V5415" t="str">
            <v>CURRENT ASSETS</v>
          </cell>
        </row>
        <row r="5416">
          <cell r="C5416" t="str">
            <v>WI   A40970U693USD</v>
          </cell>
          <cell r="D5416" t="str">
            <v>CAFE****</v>
          </cell>
          <cell r="E5416" t="str">
            <v>CON RECEIVABLES</v>
          </cell>
          <cell r="F5416" t="str">
            <v>Balance Sheet</v>
          </cell>
          <cell r="G5416">
            <v>21938.81</v>
          </cell>
          <cell r="H5416">
            <v>35813.39</v>
          </cell>
          <cell r="I5416">
            <v>53639.98</v>
          </cell>
          <cell r="J5416">
            <v>12292.13</v>
          </cell>
          <cell r="K5416">
            <v>25185.72</v>
          </cell>
          <cell r="L5416">
            <v>36880.68</v>
          </cell>
          <cell r="M5416">
            <v>10230.200000000001</v>
          </cell>
          <cell r="N5416">
            <v>18327.86</v>
          </cell>
          <cell r="O5416">
            <v>26337.17</v>
          </cell>
          <cell r="P5416">
            <v>7982.12</v>
          </cell>
          <cell r="Q5416">
            <v>16279.49</v>
          </cell>
          <cell r="R5416">
            <v>23948.11</v>
          </cell>
          <cell r="S5416">
            <v>288855.65999999997</v>
          </cell>
          <cell r="T5416" t="str">
            <v>USD</v>
          </cell>
          <cell r="U5416" t="str">
            <v>ASSETS</v>
          </cell>
          <cell r="V5416" t="str">
            <v>CURRENT ASSETS</v>
          </cell>
        </row>
        <row r="5417">
          <cell r="C5417" t="str">
            <v>WI   A409900193USD</v>
          </cell>
          <cell r="D5417" t="str">
            <v>CAFM****</v>
          </cell>
          <cell r="E5417" t="str">
            <v>CON RECEIVABLES</v>
          </cell>
          <cell r="F5417" t="str">
            <v>Balance Sheet</v>
          </cell>
          <cell r="G5417">
            <v>7.0000000000000007E-2</v>
          </cell>
          <cell r="H5417">
            <v>7.0000000000000007E-2</v>
          </cell>
          <cell r="I5417">
            <v>7.0000000000000007E-2</v>
          </cell>
          <cell r="J5417">
            <v>7.0000000000000007E-2</v>
          </cell>
          <cell r="K5417">
            <v>7.0000000000000007E-2</v>
          </cell>
          <cell r="L5417">
            <v>7.0000000000000007E-2</v>
          </cell>
          <cell r="M5417">
            <v>7.0000000000000007E-2</v>
          </cell>
          <cell r="N5417">
            <v>7.0000000000000007E-2</v>
          </cell>
          <cell r="O5417">
            <v>7.0000000000000007E-2</v>
          </cell>
          <cell r="P5417">
            <v>7.0000000000000007E-2</v>
          </cell>
          <cell r="Q5417">
            <v>7.0000000000000007E-2</v>
          </cell>
          <cell r="R5417">
            <v>7.0000000000000007E-2</v>
          </cell>
          <cell r="S5417">
            <v>0.8400000000000003</v>
          </cell>
          <cell r="T5417" t="str">
            <v>USD</v>
          </cell>
          <cell r="U5417" t="str">
            <v>ASSETS</v>
          </cell>
          <cell r="V5417" t="str">
            <v>CURRENT ASSETS</v>
          </cell>
        </row>
        <row r="5418">
          <cell r="C5418" t="str">
            <v>WI   A409902393USD</v>
          </cell>
          <cell r="D5418" t="str">
            <v>CAFM****</v>
          </cell>
          <cell r="E5418" t="str">
            <v>CON RECEIVABLES</v>
          </cell>
          <cell r="F5418" t="str">
            <v>Balance Sheet</v>
          </cell>
          <cell r="G5418">
            <v>0.01</v>
          </cell>
          <cell r="H5418">
            <v>0.01</v>
          </cell>
          <cell r="I5418">
            <v>0.01</v>
          </cell>
          <cell r="J5418">
            <v>0.01</v>
          </cell>
          <cell r="K5418">
            <v>0.01</v>
          </cell>
          <cell r="L5418">
            <v>0.01</v>
          </cell>
          <cell r="M5418">
            <v>0.01</v>
          </cell>
          <cell r="N5418">
            <v>0.01</v>
          </cell>
          <cell r="O5418">
            <v>0.01</v>
          </cell>
          <cell r="P5418">
            <v>0.01</v>
          </cell>
          <cell r="Q5418">
            <v>0.01</v>
          </cell>
          <cell r="R5418">
            <v>0.01</v>
          </cell>
          <cell r="S5418">
            <v>0.11999999999999998</v>
          </cell>
          <cell r="T5418" t="str">
            <v>USD</v>
          </cell>
          <cell r="U5418" t="str">
            <v>ASSETS</v>
          </cell>
          <cell r="V5418" t="str">
            <v>CURRENT ASSETS</v>
          </cell>
        </row>
        <row r="5419">
          <cell r="C5419" t="str">
            <v>WI   A409902593USD</v>
          </cell>
          <cell r="D5419" t="str">
            <v>CAFM****</v>
          </cell>
          <cell r="E5419" t="str">
            <v>CON RECEIVABLES</v>
          </cell>
          <cell r="F5419" t="str">
            <v>Balance Sheet</v>
          </cell>
          <cell r="G5419">
            <v>9443.7800000000007</v>
          </cell>
          <cell r="H5419">
            <v>17.649999999999999</v>
          </cell>
          <cell r="I5419">
            <v>18.66</v>
          </cell>
          <cell r="J5419">
            <v>18.52</v>
          </cell>
          <cell r="K5419">
            <v>19.75</v>
          </cell>
          <cell r="L5419">
            <v>-0.08</v>
          </cell>
          <cell r="M5419">
            <v>-0.09</v>
          </cell>
          <cell r="N5419">
            <v>-0.1</v>
          </cell>
          <cell r="O5419">
            <v>1459.61</v>
          </cell>
          <cell r="P5419">
            <v>-610.87</v>
          </cell>
          <cell r="Q5419">
            <v>-0.11</v>
          </cell>
          <cell r="R5419">
            <v>-0.11</v>
          </cell>
          <cell r="S5419">
            <v>10366.609999999999</v>
          </cell>
          <cell r="T5419" t="str">
            <v>USD</v>
          </cell>
          <cell r="U5419" t="str">
            <v>ASSETS</v>
          </cell>
          <cell r="V5419" t="str">
            <v>CURRENT ASSETS</v>
          </cell>
        </row>
        <row r="5420">
          <cell r="C5420" t="str">
            <v>WI   A409903593USD</v>
          </cell>
          <cell r="D5420" t="str">
            <v>CAFM****</v>
          </cell>
          <cell r="E5420" t="str">
            <v>CON RECEIVABLES</v>
          </cell>
          <cell r="F5420" t="str">
            <v>Balance Sheet</v>
          </cell>
          <cell r="G5420">
            <v>0.01</v>
          </cell>
          <cell r="H5420">
            <v>0.01</v>
          </cell>
          <cell r="I5420">
            <v>0.01</v>
          </cell>
          <cell r="J5420">
            <v>0.01</v>
          </cell>
          <cell r="K5420">
            <v>0.01</v>
          </cell>
          <cell r="L5420">
            <v>0.01</v>
          </cell>
          <cell r="M5420">
            <v>0.01</v>
          </cell>
          <cell r="N5420">
            <v>0.01</v>
          </cell>
          <cell r="O5420">
            <v>0.01</v>
          </cell>
          <cell r="P5420">
            <v>0.01</v>
          </cell>
          <cell r="Q5420">
            <v>0.01</v>
          </cell>
          <cell r="R5420">
            <v>0.01</v>
          </cell>
          <cell r="S5420">
            <v>0.11999999999999998</v>
          </cell>
          <cell r="T5420" t="str">
            <v>USD</v>
          </cell>
          <cell r="U5420" t="str">
            <v>ASSETS</v>
          </cell>
          <cell r="V5420" t="str">
            <v>CURRENT ASSETS</v>
          </cell>
        </row>
        <row r="5421">
          <cell r="C5421" t="str">
            <v>WI   A409903693USD</v>
          </cell>
          <cell r="D5421" t="str">
            <v>CAFM****</v>
          </cell>
          <cell r="E5421" t="str">
            <v>CON RECEIVABLES</v>
          </cell>
          <cell r="F5421" t="str">
            <v>Balance Sheet</v>
          </cell>
          <cell r="G5421">
            <v>0.01</v>
          </cell>
          <cell r="H5421">
            <v>0.01</v>
          </cell>
          <cell r="I5421">
            <v>0.01</v>
          </cell>
          <cell r="J5421">
            <v>0.01</v>
          </cell>
          <cell r="K5421">
            <v>0.01</v>
          </cell>
          <cell r="L5421">
            <v>0.01</v>
          </cell>
          <cell r="M5421">
            <v>0.01</v>
          </cell>
          <cell r="N5421">
            <v>0.01</v>
          </cell>
          <cell r="O5421">
            <v>0.01</v>
          </cell>
          <cell r="P5421">
            <v>0.01</v>
          </cell>
          <cell r="Q5421">
            <v>0.01</v>
          </cell>
          <cell r="R5421">
            <v>0.01</v>
          </cell>
          <cell r="S5421">
            <v>0.11999999999999998</v>
          </cell>
          <cell r="T5421" t="str">
            <v>USD</v>
          </cell>
          <cell r="U5421" t="str">
            <v>ASSETS</v>
          </cell>
          <cell r="V5421" t="str">
            <v>CURRENT ASSETS</v>
          </cell>
        </row>
        <row r="5422">
          <cell r="C5422" t="str">
            <v>WI   A40990DH93USD</v>
          </cell>
          <cell r="D5422" t="str">
            <v>CAFM****</v>
          </cell>
          <cell r="E5422" t="str">
            <v>CON RECEIVABLES</v>
          </cell>
          <cell r="F5422" t="str">
            <v>Balance Sheet</v>
          </cell>
          <cell r="G5422">
            <v>0.01</v>
          </cell>
          <cell r="H5422">
            <v>0.01</v>
          </cell>
          <cell r="I5422">
            <v>0.01</v>
          </cell>
          <cell r="J5422">
            <v>0.01</v>
          </cell>
          <cell r="K5422">
            <v>0.01</v>
          </cell>
          <cell r="L5422">
            <v>0.01</v>
          </cell>
          <cell r="M5422">
            <v>0.01</v>
          </cell>
          <cell r="N5422">
            <v>0.01</v>
          </cell>
          <cell r="O5422">
            <v>0.01</v>
          </cell>
          <cell r="P5422">
            <v>0.01</v>
          </cell>
          <cell r="Q5422">
            <v>0.01</v>
          </cell>
          <cell r="R5422">
            <v>0.01</v>
          </cell>
          <cell r="S5422">
            <v>0.11999999999999998</v>
          </cell>
          <cell r="T5422" t="str">
            <v>USD</v>
          </cell>
          <cell r="U5422" t="str">
            <v>ASSETS</v>
          </cell>
          <cell r="V5422" t="str">
            <v>CURRENT ASSETS</v>
          </cell>
        </row>
        <row r="5423">
          <cell r="C5423" t="str">
            <v>WI   A40990FG93USD</v>
          </cell>
          <cell r="D5423" t="str">
            <v>CAFM****</v>
          </cell>
          <cell r="E5423" t="str">
            <v>CON RECEIVABLES</v>
          </cell>
          <cell r="F5423" t="str">
            <v>Balance Sheet</v>
          </cell>
          <cell r="G5423">
            <v>0.01</v>
          </cell>
          <cell r="H5423">
            <v>0.01</v>
          </cell>
          <cell r="I5423">
            <v>0.01</v>
          </cell>
          <cell r="J5423">
            <v>0.01</v>
          </cell>
          <cell r="K5423">
            <v>0.01</v>
          </cell>
          <cell r="L5423">
            <v>0.01</v>
          </cell>
          <cell r="M5423">
            <v>0.01</v>
          </cell>
          <cell r="N5423">
            <v>0.01</v>
          </cell>
          <cell r="O5423">
            <v>0.01</v>
          </cell>
          <cell r="P5423">
            <v>0.01</v>
          </cell>
          <cell r="Q5423">
            <v>0.01</v>
          </cell>
          <cell r="R5423">
            <v>0.01</v>
          </cell>
          <cell r="S5423">
            <v>0.11999999999999998</v>
          </cell>
          <cell r="T5423" t="str">
            <v>USD</v>
          </cell>
          <cell r="U5423" t="str">
            <v>ASSETS</v>
          </cell>
          <cell r="V5423" t="str">
            <v>CURRENT ASSETS</v>
          </cell>
        </row>
        <row r="5424">
          <cell r="C5424" t="str">
            <v>WI   A40990KY93USD</v>
          </cell>
          <cell r="D5424" t="str">
            <v>CAFM****</v>
          </cell>
          <cell r="E5424" t="str">
            <v>CON RECEIVABLES</v>
          </cell>
          <cell r="F5424" t="str">
            <v>Balance Sheet</v>
          </cell>
          <cell r="G5424">
            <v>-0.01</v>
          </cell>
          <cell r="H5424">
            <v>-0.01</v>
          </cell>
          <cell r="I5424">
            <v>-0.01</v>
          </cell>
          <cell r="J5424">
            <v>-0.01</v>
          </cell>
          <cell r="K5424">
            <v>-0.01</v>
          </cell>
          <cell r="L5424">
            <v>-0.01</v>
          </cell>
          <cell r="M5424">
            <v>-0.01</v>
          </cell>
          <cell r="N5424">
            <v>-0.01</v>
          </cell>
          <cell r="O5424">
            <v>-0.01</v>
          </cell>
          <cell r="P5424">
            <v>-0.01</v>
          </cell>
          <cell r="Q5424">
            <v>-0.01</v>
          </cell>
          <cell r="R5424">
            <v>-0.01</v>
          </cell>
          <cell r="S5424">
            <v>-0.11999999999999998</v>
          </cell>
          <cell r="T5424" t="str">
            <v>USD</v>
          </cell>
          <cell r="U5424" t="str">
            <v>ASSETS</v>
          </cell>
          <cell r="V5424" t="str">
            <v>CURRENT ASSETS</v>
          </cell>
        </row>
        <row r="5425">
          <cell r="C5425" t="str">
            <v>WI   A40990LF93USD</v>
          </cell>
          <cell r="D5425" t="str">
            <v>CAFM****</v>
          </cell>
          <cell r="E5425" t="str">
            <v>CON RECEIVABLES</v>
          </cell>
          <cell r="F5425" t="str">
            <v>Balance Sheet</v>
          </cell>
          <cell r="G5425">
            <v>0.01</v>
          </cell>
          <cell r="H5425">
            <v>0.01</v>
          </cell>
          <cell r="I5425">
            <v>0.01</v>
          </cell>
          <cell r="J5425">
            <v>0.01</v>
          </cell>
          <cell r="K5425">
            <v>0.01</v>
          </cell>
          <cell r="L5425">
            <v>0.01</v>
          </cell>
          <cell r="M5425">
            <v>0.01</v>
          </cell>
          <cell r="N5425">
            <v>0.01</v>
          </cell>
          <cell r="O5425">
            <v>0.01</v>
          </cell>
          <cell r="P5425">
            <v>0.01</v>
          </cell>
          <cell r="Q5425">
            <v>0.01</v>
          </cell>
          <cell r="R5425">
            <v>0.01</v>
          </cell>
          <cell r="S5425">
            <v>0.11999999999999998</v>
          </cell>
          <cell r="T5425" t="str">
            <v>USD</v>
          </cell>
          <cell r="U5425" t="str">
            <v>ASSETS</v>
          </cell>
          <cell r="V5425" t="str">
            <v>CURRENT ASSETS</v>
          </cell>
        </row>
        <row r="5426">
          <cell r="C5426" t="str">
            <v>WI   A40990LU93USD</v>
          </cell>
          <cell r="D5426" t="str">
            <v>CAFM****</v>
          </cell>
          <cell r="E5426" t="str">
            <v>CON RECEIVABLES</v>
          </cell>
          <cell r="F5426" t="str">
            <v>Balance Sheet</v>
          </cell>
          <cell r="G5426">
            <v>0.01</v>
          </cell>
          <cell r="H5426">
            <v>0.01</v>
          </cell>
          <cell r="I5426">
            <v>0.01</v>
          </cell>
          <cell r="J5426">
            <v>0.01</v>
          </cell>
          <cell r="K5426">
            <v>0.01</v>
          </cell>
          <cell r="L5426">
            <v>0.01</v>
          </cell>
          <cell r="M5426">
            <v>0.01</v>
          </cell>
          <cell r="N5426">
            <v>0.01</v>
          </cell>
          <cell r="O5426">
            <v>0.01</v>
          </cell>
          <cell r="P5426">
            <v>0.01</v>
          </cell>
          <cell r="Q5426">
            <v>0.01</v>
          </cell>
          <cell r="R5426">
            <v>0.01</v>
          </cell>
          <cell r="S5426">
            <v>0.11999999999999998</v>
          </cell>
          <cell r="T5426" t="str">
            <v>USD</v>
          </cell>
          <cell r="U5426" t="str">
            <v>ASSETS</v>
          </cell>
          <cell r="V5426" t="str">
            <v>CURRENT ASSETS</v>
          </cell>
        </row>
        <row r="5427">
          <cell r="C5427" t="str">
            <v>WI   A40990S393USD</v>
          </cell>
          <cell r="D5427" t="str">
            <v>CAFM****</v>
          </cell>
          <cell r="E5427" t="str">
            <v>CON RECEIVABLES</v>
          </cell>
          <cell r="F5427" t="str">
            <v>Balance Sheet</v>
          </cell>
          <cell r="G5427">
            <v>0.08</v>
          </cell>
          <cell r="H5427">
            <v>0.08</v>
          </cell>
          <cell r="I5427">
            <v>0.08</v>
          </cell>
          <cell r="J5427">
            <v>0.08</v>
          </cell>
          <cell r="K5427">
            <v>0.08</v>
          </cell>
          <cell r="L5427">
            <v>0.08</v>
          </cell>
          <cell r="M5427">
            <v>0.08</v>
          </cell>
          <cell r="N5427">
            <v>0.08</v>
          </cell>
          <cell r="O5427">
            <v>0.08</v>
          </cell>
          <cell r="P5427">
            <v>0.08</v>
          </cell>
          <cell r="Q5427">
            <v>0.08</v>
          </cell>
          <cell r="R5427">
            <v>0.08</v>
          </cell>
          <cell r="S5427">
            <v>0.95999999999999985</v>
          </cell>
          <cell r="T5427" t="str">
            <v>USD</v>
          </cell>
          <cell r="U5427" t="str">
            <v>ASSETS</v>
          </cell>
          <cell r="V5427" t="str">
            <v>CURRENT ASSETS</v>
          </cell>
        </row>
        <row r="5428">
          <cell r="C5428" t="str">
            <v>WI   A40990SD93USD</v>
          </cell>
          <cell r="D5428" t="str">
            <v>CAFM****</v>
          </cell>
          <cell r="E5428" t="str">
            <v>CON RECEIVABLES</v>
          </cell>
          <cell r="F5428" t="str">
            <v>Balance Sheet</v>
          </cell>
          <cell r="G5428">
            <v>-0.01</v>
          </cell>
          <cell r="H5428">
            <v>-0.01</v>
          </cell>
          <cell r="I5428">
            <v>-0.01</v>
          </cell>
          <cell r="J5428">
            <v>-0.01</v>
          </cell>
          <cell r="K5428">
            <v>-0.01</v>
          </cell>
          <cell r="L5428">
            <v>-0.01</v>
          </cell>
          <cell r="M5428">
            <v>-0.01</v>
          </cell>
          <cell r="N5428">
            <v>-0.01</v>
          </cell>
          <cell r="O5428">
            <v>-0.01</v>
          </cell>
          <cell r="P5428">
            <v>-0.01</v>
          </cell>
          <cell r="Q5428">
            <v>-0.01</v>
          </cell>
          <cell r="R5428">
            <v>-0.01</v>
          </cell>
          <cell r="S5428">
            <v>-0.11999999999999998</v>
          </cell>
          <cell r="T5428" t="str">
            <v>USD</v>
          </cell>
          <cell r="U5428" t="str">
            <v>ASSETS</v>
          </cell>
          <cell r="V5428" t="str">
            <v>CURRENT ASSETS</v>
          </cell>
        </row>
        <row r="5429">
          <cell r="C5429" t="str">
            <v>WI   A40990U293USD</v>
          </cell>
          <cell r="D5429" t="str">
            <v>CAFM****</v>
          </cell>
          <cell r="E5429" t="str">
            <v>CON RECEIVABLES</v>
          </cell>
          <cell r="F5429" t="str">
            <v>Balance Sheet</v>
          </cell>
          <cell r="G5429">
            <v>0.02</v>
          </cell>
          <cell r="H5429">
            <v>0.02</v>
          </cell>
          <cell r="I5429">
            <v>0.02</v>
          </cell>
          <cell r="J5429">
            <v>0.02</v>
          </cell>
          <cell r="K5429">
            <v>0.02</v>
          </cell>
          <cell r="L5429">
            <v>0.02</v>
          </cell>
          <cell r="M5429">
            <v>0.02</v>
          </cell>
          <cell r="N5429">
            <v>0.02</v>
          </cell>
          <cell r="O5429">
            <v>0.02</v>
          </cell>
          <cell r="P5429">
            <v>0.02</v>
          </cell>
          <cell r="Q5429">
            <v>0.02</v>
          </cell>
          <cell r="R5429">
            <v>0.02</v>
          </cell>
          <cell r="S5429">
            <v>0.23999999999999996</v>
          </cell>
          <cell r="T5429" t="str">
            <v>USD</v>
          </cell>
          <cell r="U5429" t="str">
            <v>ASSETS</v>
          </cell>
          <cell r="V5429" t="str">
            <v>CURRENT ASSETS</v>
          </cell>
        </row>
        <row r="5430">
          <cell r="C5430" t="str">
            <v>WI   A40990YQ93USD</v>
          </cell>
          <cell r="D5430" t="str">
            <v>CAFM****</v>
          </cell>
          <cell r="E5430" t="str">
            <v>CON RECEIVABLES</v>
          </cell>
          <cell r="F5430" t="str">
            <v>Balance Sheet</v>
          </cell>
          <cell r="G5430">
            <v>-0.06</v>
          </cell>
          <cell r="H5430">
            <v>-128.77000000000001</v>
          </cell>
          <cell r="I5430">
            <v>-0.05</v>
          </cell>
          <cell r="J5430">
            <v>-0.05</v>
          </cell>
          <cell r="K5430">
            <v>-0.05</v>
          </cell>
          <cell r="L5430">
            <v>-0.04</v>
          </cell>
          <cell r="M5430">
            <v>-0.04</v>
          </cell>
          <cell r="N5430">
            <v>-0.04</v>
          </cell>
          <cell r="O5430">
            <v>-0.05</v>
          </cell>
          <cell r="P5430">
            <v>-20751.27</v>
          </cell>
          <cell r="Q5430">
            <v>-0.04</v>
          </cell>
          <cell r="R5430">
            <v>-0.05</v>
          </cell>
          <cell r="S5430">
            <v>-20880.510000000002</v>
          </cell>
          <cell r="T5430" t="str">
            <v>USD</v>
          </cell>
          <cell r="U5430" t="str">
            <v>ASSETS</v>
          </cell>
          <cell r="V5430" t="str">
            <v>CURRENT ASSETS</v>
          </cell>
        </row>
        <row r="5431">
          <cell r="C5431" t="str">
            <v>WI   A51970WI01USD</v>
          </cell>
          <cell r="D5431" t="str">
            <v>CAGBB***</v>
          </cell>
          <cell r="E5431" t="str">
            <v>OTHER</v>
          </cell>
          <cell r="F5431" t="str">
            <v>Balance Sheet</v>
          </cell>
          <cell r="G5431">
            <v>24204.09</v>
          </cell>
          <cell r="H5431">
            <v>22003.77</v>
          </cell>
          <cell r="I5431">
            <v>19803.46</v>
          </cell>
          <cell r="J5431">
            <v>17603.13</v>
          </cell>
          <cell r="K5431">
            <v>15402.81</v>
          </cell>
          <cell r="L5431">
            <v>13202.48</v>
          </cell>
          <cell r="M5431">
            <v>11002.16</v>
          </cell>
          <cell r="N5431">
            <v>8801.84</v>
          </cell>
          <cell r="O5431">
            <v>6601.52</v>
          </cell>
          <cell r="P5431">
            <v>4401.2</v>
          </cell>
          <cell r="Q5431">
            <v>2200.87</v>
          </cell>
          <cell r="R5431">
            <v>23790.82</v>
          </cell>
          <cell r="S5431">
            <v>169018.15000000002</v>
          </cell>
          <cell r="T5431" t="str">
            <v>USD</v>
          </cell>
          <cell r="U5431" t="str">
            <v>ASSETS</v>
          </cell>
          <cell r="V5431" t="str">
            <v>CURRENT ASSETS</v>
          </cell>
        </row>
        <row r="5432">
          <cell r="C5432" t="str">
            <v>WI   A51990WIS2USD</v>
          </cell>
          <cell r="D5432" t="str">
            <v>CAGBB***</v>
          </cell>
          <cell r="E5432" t="str">
            <v>OTHER</v>
          </cell>
          <cell r="F5432" t="str">
            <v>Balance Sheet</v>
          </cell>
          <cell r="G5432">
            <v>99057.05</v>
          </cell>
          <cell r="H5432">
            <v>61612.1</v>
          </cell>
          <cell r="I5432">
            <v>145436.82999999999</v>
          </cell>
          <cell r="J5432">
            <v>98286.1</v>
          </cell>
          <cell r="K5432">
            <v>-5587.38</v>
          </cell>
          <cell r="L5432">
            <v>115947.03</v>
          </cell>
          <cell r="M5432">
            <v>21982.91</v>
          </cell>
          <cell r="N5432">
            <v>-60095.040000000001</v>
          </cell>
          <cell r="O5432">
            <v>25883.32</v>
          </cell>
          <cell r="P5432">
            <v>164475.31</v>
          </cell>
          <cell r="Q5432">
            <v>106903.95</v>
          </cell>
          <cell r="R5432">
            <v>146732.10999999999</v>
          </cell>
          <cell r="S5432">
            <v>920634.28999999992</v>
          </cell>
          <cell r="T5432" t="str">
            <v>USD</v>
          </cell>
          <cell r="U5432" t="str">
            <v>ASSETS</v>
          </cell>
          <cell r="V5432" t="str">
            <v>CURRENT ASSETS</v>
          </cell>
        </row>
        <row r="5433">
          <cell r="C5433" t="str">
            <v>WI   A68030L303USD</v>
          </cell>
          <cell r="D5433" t="str">
            <v>CBFA****</v>
          </cell>
          <cell r="E5433" t="str">
            <v>INVESTMENTS</v>
          </cell>
          <cell r="F5433" t="str">
            <v>Balance Sheet</v>
          </cell>
          <cell r="G5433">
            <v>47892</v>
          </cell>
          <cell r="H5433">
            <v>47892</v>
          </cell>
          <cell r="I5433">
            <v>47892</v>
          </cell>
          <cell r="J5433">
            <v>47892</v>
          </cell>
          <cell r="K5433">
            <v>47892</v>
          </cell>
          <cell r="L5433">
            <v>47892</v>
          </cell>
          <cell r="M5433">
            <v>47892</v>
          </cell>
          <cell r="N5433">
            <v>47892</v>
          </cell>
          <cell r="O5433">
            <v>47892</v>
          </cell>
          <cell r="P5433">
            <v>47892</v>
          </cell>
          <cell r="Q5433">
            <v>47892</v>
          </cell>
          <cell r="R5433">
            <v>47892</v>
          </cell>
          <cell r="S5433">
            <v>574704</v>
          </cell>
          <cell r="T5433" t="str">
            <v>USD</v>
          </cell>
          <cell r="U5433" t="str">
            <v>ASSETS</v>
          </cell>
          <cell r="V5433" t="str">
            <v>OTHER ASSETS</v>
          </cell>
        </row>
        <row r="5434">
          <cell r="C5434" t="str">
            <v>WI   E02900WIS2USD</v>
          </cell>
          <cell r="D5434" t="str">
            <v>CBAAD***</v>
          </cell>
          <cell r="E5434" t="str">
            <v>LAND&amp;ME</v>
          </cell>
          <cell r="F5434" t="str">
            <v>Balance Sheet</v>
          </cell>
          <cell r="G5434">
            <v>0</v>
          </cell>
          <cell r="H5434">
            <v>133261.51999999999</v>
          </cell>
          <cell r="I5434">
            <v>133261.51999999999</v>
          </cell>
          <cell r="J5434">
            <v>0</v>
          </cell>
          <cell r="K5434">
            <v>0</v>
          </cell>
          <cell r="L5434">
            <v>0</v>
          </cell>
          <cell r="M5434">
            <v>40332.93</v>
          </cell>
          <cell r="N5434">
            <v>40332.93</v>
          </cell>
          <cell r="O5434">
            <v>40332.93</v>
          </cell>
          <cell r="P5434">
            <v>40332.93</v>
          </cell>
          <cell r="Q5434">
            <v>40332.93</v>
          </cell>
          <cell r="R5434">
            <v>0</v>
          </cell>
          <cell r="S5434">
            <v>468187.68999999994</v>
          </cell>
          <cell r="T5434" t="str">
            <v>USD</v>
          </cell>
          <cell r="U5434" t="str">
            <v>ASSETS</v>
          </cell>
          <cell r="V5434" t="str">
            <v>OTHER ASSETS</v>
          </cell>
        </row>
        <row r="5435">
          <cell r="C5435" t="str">
            <v>WI   F2200004JWUSD</v>
          </cell>
          <cell r="D5435" t="str">
            <v>CBAAA***</v>
          </cell>
          <cell r="E5435" t="str">
            <v>LAND&amp;ME</v>
          </cell>
          <cell r="F5435" t="str">
            <v>Balance Sheet</v>
          </cell>
          <cell r="G5435">
            <v>10651.02</v>
          </cell>
          <cell r="H5435">
            <v>10651.02</v>
          </cell>
          <cell r="I5435">
            <v>10651.02</v>
          </cell>
          <cell r="J5435">
            <v>10651.02</v>
          </cell>
          <cell r="K5435">
            <v>10651.02</v>
          </cell>
          <cell r="L5435">
            <v>10651.02</v>
          </cell>
          <cell r="M5435">
            <v>10651.02</v>
          </cell>
          <cell r="N5435">
            <v>10651.02</v>
          </cell>
          <cell r="O5435">
            <v>10651.02</v>
          </cell>
          <cell r="P5435">
            <v>10651.02</v>
          </cell>
          <cell r="Q5435">
            <v>10651.02</v>
          </cell>
          <cell r="R5435">
            <v>10651.02</v>
          </cell>
          <cell r="S5435">
            <v>127812.24000000003</v>
          </cell>
          <cell r="T5435" t="str">
            <v>USD</v>
          </cell>
          <cell r="U5435" t="str">
            <v>ASSETS</v>
          </cell>
          <cell r="V5435" t="str">
            <v>OTHER ASSETS</v>
          </cell>
        </row>
        <row r="5436">
          <cell r="C5436" t="str">
            <v>WI   F2200004S2USD</v>
          </cell>
          <cell r="D5436" t="str">
            <v>CBAAA***</v>
          </cell>
          <cell r="E5436" t="str">
            <v>LAND&amp;ME</v>
          </cell>
          <cell r="F5436" t="str">
            <v>Balance Sheet</v>
          </cell>
          <cell r="G5436">
            <v>8782.74</v>
          </cell>
          <cell r="H5436">
            <v>8782.74</v>
          </cell>
          <cell r="I5436">
            <v>8782.74</v>
          </cell>
          <cell r="J5436">
            <v>142044.26</v>
          </cell>
          <cell r="K5436">
            <v>142044.26</v>
          </cell>
          <cell r="L5436">
            <v>142044.26</v>
          </cell>
          <cell r="M5436">
            <v>142044.26</v>
          </cell>
          <cell r="N5436">
            <v>142044.26</v>
          </cell>
          <cell r="O5436">
            <v>142044.26</v>
          </cell>
          <cell r="P5436">
            <v>142044.26</v>
          </cell>
          <cell r="Q5436">
            <v>142044.26</v>
          </cell>
          <cell r="R5436">
            <v>142044.26</v>
          </cell>
          <cell r="S5436">
            <v>1304746.56</v>
          </cell>
          <cell r="T5436" t="str">
            <v>USD</v>
          </cell>
          <cell r="U5436" t="str">
            <v>ASSETS</v>
          </cell>
          <cell r="V5436" t="str">
            <v>OTHER ASSETS</v>
          </cell>
        </row>
        <row r="5437">
          <cell r="C5437" t="str">
            <v>WI   F2200210JWUSD</v>
          </cell>
          <cell r="D5437" t="str">
            <v>CBAAB***</v>
          </cell>
          <cell r="E5437" t="str">
            <v>LAND&amp;ME</v>
          </cell>
          <cell r="F5437" t="str">
            <v>Balance Sheet</v>
          </cell>
          <cell r="G5437">
            <v>20292.11</v>
          </cell>
          <cell r="H5437">
            <v>20292.11</v>
          </cell>
          <cell r="I5437">
            <v>20292.11</v>
          </cell>
          <cell r="J5437">
            <v>20292.11</v>
          </cell>
          <cell r="K5437">
            <v>20292.11</v>
          </cell>
          <cell r="L5437">
            <v>20292.11</v>
          </cell>
          <cell r="M5437">
            <v>20292.11</v>
          </cell>
          <cell r="N5437">
            <v>20292.11</v>
          </cell>
          <cell r="O5437">
            <v>20292.11</v>
          </cell>
          <cell r="P5437">
            <v>20292.11</v>
          </cell>
          <cell r="Q5437">
            <v>20292.11</v>
          </cell>
          <cell r="R5437">
            <v>20292.11</v>
          </cell>
          <cell r="S5437">
            <v>243505.31999999995</v>
          </cell>
          <cell r="T5437" t="str">
            <v>USD</v>
          </cell>
          <cell r="U5437" t="str">
            <v>ASSETS</v>
          </cell>
          <cell r="V5437" t="str">
            <v>OTHER ASSETS</v>
          </cell>
        </row>
        <row r="5438">
          <cell r="C5438" t="str">
            <v>WI   F2200210S2USD</v>
          </cell>
          <cell r="D5438" t="str">
            <v>CBAAB***</v>
          </cell>
          <cell r="E5438" t="str">
            <v>LAND&amp;ME</v>
          </cell>
          <cell r="F5438" t="str">
            <v>Balance Sheet</v>
          </cell>
          <cell r="G5438">
            <v>1700239.11</v>
          </cell>
          <cell r="H5438">
            <v>1700239.11</v>
          </cell>
          <cell r="I5438">
            <v>1700239.11</v>
          </cell>
          <cell r="J5438">
            <v>1700239.11</v>
          </cell>
          <cell r="K5438">
            <v>1700239.11</v>
          </cell>
          <cell r="L5438">
            <v>1700239.11</v>
          </cell>
          <cell r="M5438">
            <v>1700239.11</v>
          </cell>
          <cell r="N5438">
            <v>1700239.11</v>
          </cell>
          <cell r="O5438">
            <v>1700239.11</v>
          </cell>
          <cell r="P5438">
            <v>1700239.11</v>
          </cell>
          <cell r="Q5438">
            <v>1700239.11</v>
          </cell>
          <cell r="R5438">
            <v>1700239.11</v>
          </cell>
          <cell r="S5438">
            <v>20402869.319999997</v>
          </cell>
          <cell r="T5438" t="str">
            <v>USD</v>
          </cell>
          <cell r="U5438" t="str">
            <v>ASSETS</v>
          </cell>
          <cell r="V5438" t="str">
            <v>OTHER ASSETS</v>
          </cell>
        </row>
        <row r="5439">
          <cell r="C5439" t="str">
            <v>WI   F2200210W9USD</v>
          </cell>
          <cell r="D5439" t="str">
            <v>CBAAB***</v>
          </cell>
          <cell r="E5439" t="str">
            <v>LAND&amp;ME</v>
          </cell>
          <cell r="F5439" t="str">
            <v>Balance Sheet</v>
          </cell>
          <cell r="G5439">
            <v>7241.22</v>
          </cell>
          <cell r="H5439">
            <v>7241.22</v>
          </cell>
          <cell r="I5439">
            <v>7241.22</v>
          </cell>
          <cell r="J5439">
            <v>7241.22</v>
          </cell>
          <cell r="K5439">
            <v>7241.22</v>
          </cell>
          <cell r="L5439">
            <v>7241.22</v>
          </cell>
          <cell r="M5439">
            <v>7241.22</v>
          </cell>
          <cell r="N5439">
            <v>7241.22</v>
          </cell>
          <cell r="O5439">
            <v>7241.22</v>
          </cell>
          <cell r="P5439">
            <v>7241.22</v>
          </cell>
          <cell r="Q5439">
            <v>7241.22</v>
          </cell>
          <cell r="R5439">
            <v>7241.22</v>
          </cell>
          <cell r="S5439">
            <v>86894.64</v>
          </cell>
          <cell r="T5439" t="str">
            <v>USD</v>
          </cell>
          <cell r="U5439" t="str">
            <v>ASSETS</v>
          </cell>
          <cell r="V5439" t="str">
            <v>OTHER ASSETS</v>
          </cell>
        </row>
        <row r="5440">
          <cell r="C5440" t="str">
            <v>WI   F2200222JWUSD</v>
          </cell>
          <cell r="D5440" t="str">
            <v>CBAAA***</v>
          </cell>
          <cell r="E5440" t="str">
            <v>LAND&amp;ME</v>
          </cell>
          <cell r="F5440" t="str">
            <v>Balance Sheet</v>
          </cell>
          <cell r="G5440">
            <v>305705.44</v>
          </cell>
          <cell r="H5440">
            <v>305705.44</v>
          </cell>
          <cell r="I5440">
            <v>305705.44</v>
          </cell>
          <cell r="J5440">
            <v>305705.44</v>
          </cell>
          <cell r="K5440">
            <v>305705.44</v>
          </cell>
          <cell r="L5440">
            <v>305705.44</v>
          </cell>
          <cell r="M5440">
            <v>305705.44</v>
          </cell>
          <cell r="N5440">
            <v>305705.44</v>
          </cell>
          <cell r="O5440">
            <v>305705.44</v>
          </cell>
          <cell r="P5440">
            <v>305705.44</v>
          </cell>
          <cell r="Q5440">
            <v>305705.44</v>
          </cell>
          <cell r="R5440">
            <v>305705.44</v>
          </cell>
          <cell r="S5440">
            <v>3668465.28</v>
          </cell>
          <cell r="T5440" t="str">
            <v>USD</v>
          </cell>
          <cell r="U5440" t="str">
            <v>ASSETS</v>
          </cell>
          <cell r="V5440" t="str">
            <v>OTHER ASSETS</v>
          </cell>
        </row>
        <row r="5441">
          <cell r="C5441" t="str">
            <v>WI   F2200222S2USD</v>
          </cell>
          <cell r="D5441" t="str">
            <v>CBAAA***</v>
          </cell>
          <cell r="E5441" t="str">
            <v>LAND&amp;ME</v>
          </cell>
          <cell r="F5441" t="str">
            <v>Balance Sheet</v>
          </cell>
          <cell r="G5441">
            <v>780948.07</v>
          </cell>
          <cell r="H5441">
            <v>780948.07</v>
          </cell>
          <cell r="I5441">
            <v>780948.07</v>
          </cell>
          <cell r="J5441">
            <v>780948.07</v>
          </cell>
          <cell r="K5441">
            <v>780948.07</v>
          </cell>
          <cell r="L5441">
            <v>780948.07</v>
          </cell>
          <cell r="M5441">
            <v>780948.07</v>
          </cell>
          <cell r="N5441">
            <v>780948.07</v>
          </cell>
          <cell r="O5441">
            <v>780948.07</v>
          </cell>
          <cell r="P5441">
            <v>780948.07</v>
          </cell>
          <cell r="Q5441">
            <v>780948.07</v>
          </cell>
          <cell r="R5441">
            <v>780948.07</v>
          </cell>
          <cell r="S5441">
            <v>9371376.8400000017</v>
          </cell>
          <cell r="T5441" t="str">
            <v>USD</v>
          </cell>
          <cell r="U5441" t="str">
            <v>ASSETS</v>
          </cell>
          <cell r="V5441" t="str">
            <v>OTHER ASSETS</v>
          </cell>
        </row>
        <row r="5442">
          <cell r="C5442" t="str">
            <v>WI   F2200222W9USD</v>
          </cell>
          <cell r="D5442" t="str">
            <v>CBAAA***</v>
          </cell>
          <cell r="E5442" t="str">
            <v>LAND&amp;ME</v>
          </cell>
          <cell r="F5442" t="str">
            <v>Balance Sheet</v>
          </cell>
          <cell r="G5442">
            <v>104776.01</v>
          </cell>
          <cell r="H5442">
            <v>104776.01</v>
          </cell>
          <cell r="I5442">
            <v>104776.01</v>
          </cell>
          <cell r="J5442">
            <v>104776.01</v>
          </cell>
          <cell r="K5442">
            <v>104776.01</v>
          </cell>
          <cell r="L5442">
            <v>104776.01</v>
          </cell>
          <cell r="M5442">
            <v>104776.01</v>
          </cell>
          <cell r="N5442">
            <v>104776.01</v>
          </cell>
          <cell r="O5442">
            <v>104776.01</v>
          </cell>
          <cell r="P5442">
            <v>104776.01</v>
          </cell>
          <cell r="Q5442">
            <v>104776.01</v>
          </cell>
          <cell r="R5442">
            <v>104776.01</v>
          </cell>
          <cell r="S5442">
            <v>1257312.1199999999</v>
          </cell>
          <cell r="T5442" t="str">
            <v>USD</v>
          </cell>
          <cell r="U5442" t="str">
            <v>ASSETS</v>
          </cell>
          <cell r="V5442" t="str">
            <v>OTHER ASSETS</v>
          </cell>
        </row>
        <row r="5443">
          <cell r="C5443" t="str">
            <v>WI   F2200232S2USD</v>
          </cell>
          <cell r="D5443" t="str">
            <v>CBAAA***</v>
          </cell>
          <cell r="E5443" t="str">
            <v>LAND&amp;ME</v>
          </cell>
          <cell r="F5443" t="str">
            <v>Balance Sheet</v>
          </cell>
          <cell r="G5443">
            <v>817671.59</v>
          </cell>
          <cell r="H5443">
            <v>817671.59</v>
          </cell>
          <cell r="I5443">
            <v>817671.59</v>
          </cell>
          <cell r="J5443">
            <v>817671.59</v>
          </cell>
          <cell r="K5443">
            <v>817671.59</v>
          </cell>
          <cell r="L5443">
            <v>817671.59</v>
          </cell>
          <cell r="M5443">
            <v>817671.59</v>
          </cell>
          <cell r="N5443">
            <v>817671.59</v>
          </cell>
          <cell r="O5443">
            <v>817848.81</v>
          </cell>
          <cell r="P5443">
            <v>817848.81</v>
          </cell>
          <cell r="Q5443">
            <v>817848.81</v>
          </cell>
          <cell r="R5443">
            <v>858181.74</v>
          </cell>
          <cell r="S5443">
            <v>9853100.8900000006</v>
          </cell>
          <cell r="T5443" t="str">
            <v>USD</v>
          </cell>
          <cell r="U5443" t="str">
            <v>ASSETS</v>
          </cell>
          <cell r="V5443" t="str">
            <v>OTHER ASSETS</v>
          </cell>
        </row>
        <row r="5444">
          <cell r="C5444" t="str">
            <v>WI   F2200250JWUSD</v>
          </cell>
          <cell r="D5444" t="str">
            <v>CBAAA***</v>
          </cell>
          <cell r="E5444" t="str">
            <v>LAND&amp;ME</v>
          </cell>
          <cell r="F5444" t="str">
            <v>Balance Sheet</v>
          </cell>
          <cell r="G5444">
            <v>15531.36</v>
          </cell>
          <cell r="H5444">
            <v>15531.36</v>
          </cell>
          <cell r="I5444">
            <v>15531.36</v>
          </cell>
          <cell r="J5444">
            <v>15531.36</v>
          </cell>
          <cell r="K5444">
            <v>15531.36</v>
          </cell>
          <cell r="L5444">
            <v>15531.36</v>
          </cell>
          <cell r="M5444">
            <v>15531.36</v>
          </cell>
          <cell r="N5444">
            <v>15531.36</v>
          </cell>
          <cell r="O5444">
            <v>15531.36</v>
          </cell>
          <cell r="P5444">
            <v>15531.36</v>
          </cell>
          <cell r="Q5444">
            <v>15531.36</v>
          </cell>
          <cell r="R5444">
            <v>15531.36</v>
          </cell>
          <cell r="S5444">
            <v>186376.31999999995</v>
          </cell>
          <cell r="T5444" t="str">
            <v>USD</v>
          </cell>
          <cell r="U5444" t="str">
            <v>ASSETS</v>
          </cell>
          <cell r="V5444" t="str">
            <v>OTHER ASSETS</v>
          </cell>
        </row>
        <row r="5445">
          <cell r="C5445" t="str">
            <v>WI   F2200250S2USD</v>
          </cell>
          <cell r="D5445" t="str">
            <v>CBAAA***</v>
          </cell>
          <cell r="E5445" t="str">
            <v>LAND&amp;ME</v>
          </cell>
          <cell r="F5445" t="str">
            <v>Balance Sheet</v>
          </cell>
          <cell r="G5445">
            <v>104945.66</v>
          </cell>
          <cell r="H5445">
            <v>104945.66</v>
          </cell>
          <cell r="I5445">
            <v>104945.66</v>
          </cell>
          <cell r="J5445">
            <v>104945.66</v>
          </cell>
          <cell r="K5445">
            <v>104945.66</v>
          </cell>
          <cell r="L5445">
            <v>104945.66</v>
          </cell>
          <cell r="M5445">
            <v>104945.66</v>
          </cell>
          <cell r="N5445">
            <v>104945.66</v>
          </cell>
          <cell r="O5445">
            <v>104945.66</v>
          </cell>
          <cell r="P5445">
            <v>104945.66</v>
          </cell>
          <cell r="Q5445">
            <v>104945.66</v>
          </cell>
          <cell r="R5445">
            <v>104945.66</v>
          </cell>
          <cell r="S5445">
            <v>1259347.92</v>
          </cell>
          <cell r="T5445" t="str">
            <v>USD</v>
          </cell>
          <cell r="U5445" t="str">
            <v>ASSETS</v>
          </cell>
          <cell r="V5445" t="str">
            <v>OTHER ASSETS</v>
          </cell>
        </row>
        <row r="5446">
          <cell r="C5446" t="str">
            <v>WI   F2200250W9USD</v>
          </cell>
          <cell r="D5446" t="str">
            <v>CBAAA***</v>
          </cell>
          <cell r="E5446" t="str">
            <v>LAND&amp;ME</v>
          </cell>
          <cell r="F5446" t="str">
            <v>Balance Sheet</v>
          </cell>
          <cell r="G5446">
            <v>17261.009999999998</v>
          </cell>
          <cell r="H5446">
            <v>17261.009999999998</v>
          </cell>
          <cell r="I5446">
            <v>17261.009999999998</v>
          </cell>
          <cell r="J5446">
            <v>17261.009999999998</v>
          </cell>
          <cell r="K5446">
            <v>17261.009999999998</v>
          </cell>
          <cell r="L5446">
            <v>17261.009999999998</v>
          </cell>
          <cell r="M5446">
            <v>17261.009999999998</v>
          </cell>
          <cell r="N5446">
            <v>17261.009999999998</v>
          </cell>
          <cell r="O5446">
            <v>17261.009999999998</v>
          </cell>
          <cell r="P5446">
            <v>17261.009999999998</v>
          </cell>
          <cell r="Q5446">
            <v>17261.009999999998</v>
          </cell>
          <cell r="R5446">
            <v>17261.009999999998</v>
          </cell>
          <cell r="S5446">
            <v>207132.12000000002</v>
          </cell>
          <cell r="T5446" t="str">
            <v>USD</v>
          </cell>
          <cell r="U5446" t="str">
            <v>ASSETS</v>
          </cell>
          <cell r="V5446" t="str">
            <v>OTHER ASSETS</v>
          </cell>
        </row>
        <row r="5447">
          <cell r="C5447" t="str">
            <v>WI   F2200251S2USD</v>
          </cell>
          <cell r="D5447" t="str">
            <v>CBAAA***</v>
          </cell>
          <cell r="E5447" t="str">
            <v>LAND&amp;ME</v>
          </cell>
          <cell r="F5447" t="str">
            <v>Balance Sheet</v>
          </cell>
          <cell r="G5447">
            <v>267348.05</v>
          </cell>
          <cell r="H5447">
            <v>267348.05</v>
          </cell>
          <cell r="I5447">
            <v>267348.05</v>
          </cell>
          <cell r="J5447">
            <v>267348.05</v>
          </cell>
          <cell r="K5447">
            <v>267348.05</v>
          </cell>
          <cell r="L5447">
            <v>267348.05</v>
          </cell>
          <cell r="M5447">
            <v>267348.05</v>
          </cell>
          <cell r="N5447">
            <v>267348.05</v>
          </cell>
          <cell r="O5447">
            <v>267348.05</v>
          </cell>
          <cell r="P5447">
            <v>267348.05</v>
          </cell>
          <cell r="Q5447">
            <v>267348.05</v>
          </cell>
          <cell r="R5447">
            <v>267348.05</v>
          </cell>
          <cell r="S5447">
            <v>3208176.5999999992</v>
          </cell>
          <cell r="T5447" t="str">
            <v>USD</v>
          </cell>
          <cell r="U5447" t="str">
            <v>ASSETS</v>
          </cell>
          <cell r="V5447" t="str">
            <v>OTHER ASSETS</v>
          </cell>
        </row>
        <row r="5448">
          <cell r="C5448" t="str">
            <v>WI   F2200251W9USD</v>
          </cell>
          <cell r="D5448" t="str">
            <v>CBAAA***</v>
          </cell>
          <cell r="E5448" t="str">
            <v>LAND&amp;ME</v>
          </cell>
          <cell r="F5448" t="str">
            <v>Balance Sheet</v>
          </cell>
          <cell r="G5448">
            <v>18377.919999999998</v>
          </cell>
          <cell r="H5448">
            <v>18377.919999999998</v>
          </cell>
          <cell r="I5448">
            <v>18377.919999999998</v>
          </cell>
          <cell r="J5448">
            <v>18377.919999999998</v>
          </cell>
          <cell r="K5448">
            <v>18377.919999999998</v>
          </cell>
          <cell r="L5448">
            <v>18377.919999999998</v>
          </cell>
          <cell r="M5448">
            <v>18377.919999999998</v>
          </cell>
          <cell r="N5448">
            <v>18377.919999999998</v>
          </cell>
          <cell r="O5448">
            <v>18377.919999999998</v>
          </cell>
          <cell r="P5448">
            <v>18377.919999999998</v>
          </cell>
          <cell r="Q5448">
            <v>18377.919999999998</v>
          </cell>
          <cell r="R5448">
            <v>18377.919999999998</v>
          </cell>
          <cell r="S5448">
            <v>220535.03999999992</v>
          </cell>
          <cell r="T5448" t="str">
            <v>USD</v>
          </cell>
          <cell r="U5448" t="str">
            <v>ASSETS</v>
          </cell>
          <cell r="V5448" t="str">
            <v>OTHER ASSETS</v>
          </cell>
        </row>
        <row r="5449">
          <cell r="C5449" t="str">
            <v>WI   F2200252S2USD</v>
          </cell>
          <cell r="D5449" t="str">
            <v>CBAAA***</v>
          </cell>
          <cell r="E5449" t="str">
            <v>LAND&amp;ME</v>
          </cell>
          <cell r="F5449" t="str">
            <v>Balance Sheet</v>
          </cell>
          <cell r="G5449">
            <v>24617.05</v>
          </cell>
          <cell r="H5449">
            <v>24617.05</v>
          </cell>
          <cell r="I5449">
            <v>24617.05</v>
          </cell>
          <cell r="J5449">
            <v>24617.05</v>
          </cell>
          <cell r="K5449">
            <v>24617.05</v>
          </cell>
          <cell r="L5449">
            <v>24617.05</v>
          </cell>
          <cell r="M5449">
            <v>24617.05</v>
          </cell>
          <cell r="N5449">
            <v>24617.05</v>
          </cell>
          <cell r="O5449">
            <v>24617.05</v>
          </cell>
          <cell r="P5449">
            <v>24617.05</v>
          </cell>
          <cell r="Q5449">
            <v>24617.05</v>
          </cell>
          <cell r="R5449">
            <v>24617.05</v>
          </cell>
          <cell r="S5449">
            <v>295404.59999999992</v>
          </cell>
          <cell r="T5449" t="str">
            <v>USD</v>
          </cell>
          <cell r="U5449" t="str">
            <v>ASSETS</v>
          </cell>
          <cell r="V5449" t="str">
            <v>OTHER ASSETS</v>
          </cell>
        </row>
        <row r="5450">
          <cell r="C5450" t="str">
            <v>WI   F2200253JWUSD</v>
          </cell>
          <cell r="D5450" t="str">
            <v>CBAAA***</v>
          </cell>
          <cell r="E5450" t="str">
            <v>LAND&amp;ME</v>
          </cell>
          <cell r="F5450" t="str">
            <v>Balance Sheet</v>
          </cell>
          <cell r="G5450">
            <v>2138.3200000000002</v>
          </cell>
          <cell r="H5450">
            <v>2138.3200000000002</v>
          </cell>
          <cell r="I5450">
            <v>2138.3200000000002</v>
          </cell>
          <cell r="J5450">
            <v>2138.3200000000002</v>
          </cell>
          <cell r="K5450">
            <v>2138.3200000000002</v>
          </cell>
          <cell r="L5450">
            <v>2138.3200000000002</v>
          </cell>
          <cell r="M5450">
            <v>2138.3200000000002</v>
          </cell>
          <cell r="N5450">
            <v>2138.3200000000002</v>
          </cell>
          <cell r="O5450">
            <v>2138.3200000000002</v>
          </cell>
          <cell r="P5450">
            <v>2138.3200000000002</v>
          </cell>
          <cell r="Q5450">
            <v>2138.3200000000002</v>
          </cell>
          <cell r="R5450">
            <v>2138.3200000000002</v>
          </cell>
          <cell r="S5450">
            <v>25659.84</v>
          </cell>
          <cell r="T5450" t="str">
            <v>USD</v>
          </cell>
          <cell r="U5450" t="str">
            <v>ASSETS</v>
          </cell>
          <cell r="V5450" t="str">
            <v>OTHER ASSETS</v>
          </cell>
        </row>
        <row r="5451">
          <cell r="C5451" t="str">
            <v>WI   F2200253S2USD</v>
          </cell>
          <cell r="D5451" t="str">
            <v>CBAAA***</v>
          </cell>
          <cell r="E5451" t="str">
            <v>LAND&amp;ME</v>
          </cell>
          <cell r="F5451" t="str">
            <v>Balance Sheet</v>
          </cell>
          <cell r="G5451">
            <v>56710.7</v>
          </cell>
          <cell r="H5451">
            <v>56710.7</v>
          </cell>
          <cell r="I5451">
            <v>56710.7</v>
          </cell>
          <cell r="J5451">
            <v>56710.7</v>
          </cell>
          <cell r="K5451">
            <v>56710.7</v>
          </cell>
          <cell r="L5451">
            <v>56710.7</v>
          </cell>
          <cell r="M5451">
            <v>56710.7</v>
          </cell>
          <cell r="N5451">
            <v>56710.7</v>
          </cell>
          <cell r="O5451">
            <v>56710.7</v>
          </cell>
          <cell r="P5451">
            <v>56710.7</v>
          </cell>
          <cell r="Q5451">
            <v>56710.7</v>
          </cell>
          <cell r="R5451">
            <v>56710.7</v>
          </cell>
          <cell r="S5451">
            <v>680528.39999999991</v>
          </cell>
          <cell r="T5451" t="str">
            <v>USD</v>
          </cell>
          <cell r="U5451" t="str">
            <v>ASSETS</v>
          </cell>
          <cell r="V5451" t="str">
            <v>OTHER ASSETS</v>
          </cell>
        </row>
        <row r="5452">
          <cell r="C5452" t="str">
            <v>WI   F2200253W9USD</v>
          </cell>
          <cell r="D5452" t="str">
            <v>CBAAA***</v>
          </cell>
          <cell r="E5452" t="str">
            <v>LAND&amp;ME</v>
          </cell>
          <cell r="F5452" t="str">
            <v>Balance Sheet</v>
          </cell>
          <cell r="G5452">
            <v>16996.66</v>
          </cell>
          <cell r="H5452">
            <v>16996.66</v>
          </cell>
          <cell r="I5452">
            <v>16996.66</v>
          </cell>
          <cell r="J5452">
            <v>16996.66</v>
          </cell>
          <cell r="K5452">
            <v>16996.66</v>
          </cell>
          <cell r="L5452">
            <v>16996.66</v>
          </cell>
          <cell r="M5452">
            <v>16996.66</v>
          </cell>
          <cell r="N5452">
            <v>16996.66</v>
          </cell>
          <cell r="O5452">
            <v>16996.66</v>
          </cell>
          <cell r="P5452">
            <v>16996.66</v>
          </cell>
          <cell r="Q5452">
            <v>16996.66</v>
          </cell>
          <cell r="R5452">
            <v>16996.66</v>
          </cell>
          <cell r="S5452">
            <v>203959.92</v>
          </cell>
          <cell r="T5452" t="str">
            <v>USD</v>
          </cell>
          <cell r="U5452" t="str">
            <v>ASSETS</v>
          </cell>
          <cell r="V5452" t="str">
            <v>OTHER ASSETS</v>
          </cell>
        </row>
        <row r="5453">
          <cell r="C5453" t="str">
            <v>WI   F2200310S2USD</v>
          </cell>
          <cell r="D5453" t="str">
            <v>CBAAB***</v>
          </cell>
          <cell r="E5453" t="str">
            <v>LAND&amp;ME</v>
          </cell>
          <cell r="F5453" t="str">
            <v>Balance Sheet</v>
          </cell>
          <cell r="G5453">
            <v>-415063.08</v>
          </cell>
          <cell r="H5453">
            <v>-415063.08</v>
          </cell>
          <cell r="I5453">
            <v>-415063.08</v>
          </cell>
          <cell r="J5453">
            <v>-415063.08</v>
          </cell>
          <cell r="K5453">
            <v>-415063.08</v>
          </cell>
          <cell r="L5453">
            <v>-415063.08</v>
          </cell>
          <cell r="M5453">
            <v>-415063.08</v>
          </cell>
          <cell r="N5453">
            <v>-415063.08</v>
          </cell>
          <cell r="O5453">
            <v>-415063.08</v>
          </cell>
          <cell r="P5453">
            <v>-415063.08</v>
          </cell>
          <cell r="Q5453">
            <v>-415063.08</v>
          </cell>
          <cell r="R5453">
            <v>-415063.08</v>
          </cell>
          <cell r="S5453">
            <v>-4980756.96</v>
          </cell>
          <cell r="T5453" t="str">
            <v>USD</v>
          </cell>
          <cell r="U5453" t="str">
            <v>ASSETS</v>
          </cell>
          <cell r="V5453" t="str">
            <v>OTHER ASSETS</v>
          </cell>
        </row>
        <row r="5454">
          <cell r="C5454" t="str">
            <v>WI   F2200322S2USD</v>
          </cell>
          <cell r="D5454" t="str">
            <v>CBAAA***</v>
          </cell>
          <cell r="E5454" t="str">
            <v>LAND&amp;ME</v>
          </cell>
          <cell r="F5454" t="str">
            <v>Balance Sheet</v>
          </cell>
          <cell r="G5454">
            <v>-20144.39</v>
          </cell>
          <cell r="H5454">
            <v>-20144.39</v>
          </cell>
          <cell r="I5454">
            <v>-20144.39</v>
          </cell>
          <cell r="J5454">
            <v>-20144.39</v>
          </cell>
          <cell r="K5454">
            <v>-20144.39</v>
          </cell>
          <cell r="L5454">
            <v>-20144.39</v>
          </cell>
          <cell r="M5454">
            <v>-20144.39</v>
          </cell>
          <cell r="N5454">
            <v>-20144.39</v>
          </cell>
          <cell r="O5454">
            <v>-20144.39</v>
          </cell>
          <cell r="P5454">
            <v>-20144.39</v>
          </cell>
          <cell r="Q5454">
            <v>-20144.39</v>
          </cell>
          <cell r="R5454">
            <v>-20144.39</v>
          </cell>
          <cell r="S5454">
            <v>-241732.68000000005</v>
          </cell>
          <cell r="T5454" t="str">
            <v>USD</v>
          </cell>
          <cell r="U5454" t="str">
            <v>ASSETS</v>
          </cell>
          <cell r="V5454" t="str">
            <v>OTHER ASSETS</v>
          </cell>
        </row>
        <row r="5455">
          <cell r="C5455" t="str">
            <v>WI   F2200332S2USD</v>
          </cell>
          <cell r="D5455" t="str">
            <v>CBAAA***</v>
          </cell>
          <cell r="E5455" t="str">
            <v>LAND&amp;ME</v>
          </cell>
          <cell r="F5455" t="str">
            <v>Balance Sheet</v>
          </cell>
          <cell r="G5455">
            <v>-31655.48</v>
          </cell>
          <cell r="H5455">
            <v>-31655.48</v>
          </cell>
          <cell r="I5455">
            <v>-31655.48</v>
          </cell>
          <cell r="J5455">
            <v>-31655.48</v>
          </cell>
          <cell r="K5455">
            <v>-31655.48</v>
          </cell>
          <cell r="L5455">
            <v>-31655.48</v>
          </cell>
          <cell r="M5455">
            <v>-31655.48</v>
          </cell>
          <cell r="N5455">
            <v>-31655.48</v>
          </cell>
          <cell r="O5455">
            <v>-31655.48</v>
          </cell>
          <cell r="P5455">
            <v>-31655.48</v>
          </cell>
          <cell r="Q5455">
            <v>-31655.48</v>
          </cell>
          <cell r="R5455">
            <v>-31655.48</v>
          </cell>
          <cell r="S5455">
            <v>-379865.75999999995</v>
          </cell>
          <cell r="T5455" t="str">
            <v>USD</v>
          </cell>
          <cell r="U5455" t="str">
            <v>ASSETS</v>
          </cell>
          <cell r="V5455" t="str">
            <v>OTHER ASSETS</v>
          </cell>
        </row>
        <row r="5456">
          <cell r="C5456" t="str">
            <v>WI   F2200351S2USD</v>
          </cell>
          <cell r="D5456" t="str">
            <v>CBAAA***</v>
          </cell>
          <cell r="E5456" t="str">
            <v>LAND&amp;ME</v>
          </cell>
          <cell r="F5456" t="str">
            <v>Balance Sheet</v>
          </cell>
          <cell r="G5456">
            <v>-20144.39</v>
          </cell>
          <cell r="H5456">
            <v>-20144.39</v>
          </cell>
          <cell r="I5456">
            <v>-20144.39</v>
          </cell>
          <cell r="J5456">
            <v>-20144.39</v>
          </cell>
          <cell r="K5456">
            <v>-20144.39</v>
          </cell>
          <cell r="L5456">
            <v>-20144.39</v>
          </cell>
          <cell r="M5456">
            <v>-20144.39</v>
          </cell>
          <cell r="N5456">
            <v>-20144.39</v>
          </cell>
          <cell r="O5456">
            <v>-20144.39</v>
          </cell>
          <cell r="P5456">
            <v>-20144.39</v>
          </cell>
          <cell r="Q5456">
            <v>-20144.39</v>
          </cell>
          <cell r="R5456">
            <v>-20144.39</v>
          </cell>
          <cell r="S5456">
            <v>-241732.68000000005</v>
          </cell>
          <cell r="T5456" t="str">
            <v>USD</v>
          </cell>
          <cell r="U5456" t="str">
            <v>ASSETS</v>
          </cell>
          <cell r="V5456" t="str">
            <v>OTHER ASSETS</v>
          </cell>
        </row>
        <row r="5457">
          <cell r="C5457" t="str">
            <v>WI   F3200004JWUSD</v>
          </cell>
          <cell r="D5457" t="str">
            <v>CBABB***</v>
          </cell>
          <cell r="E5457" t="str">
            <v>LAND&amp;ME</v>
          </cell>
          <cell r="F5457" t="str">
            <v>Balance Sheet</v>
          </cell>
          <cell r="G5457">
            <v>-5325.51</v>
          </cell>
          <cell r="H5457">
            <v>-5621.37</v>
          </cell>
          <cell r="I5457">
            <v>-5917.23</v>
          </cell>
          <cell r="J5457">
            <v>-6213.09</v>
          </cell>
          <cell r="K5457">
            <v>-6508.95</v>
          </cell>
          <cell r="L5457">
            <v>-6804.81</v>
          </cell>
          <cell r="M5457">
            <v>-7100.67</v>
          </cell>
          <cell r="N5457">
            <v>-7396.53</v>
          </cell>
          <cell r="O5457">
            <v>-7692.39</v>
          </cell>
          <cell r="P5457">
            <v>-7988.25</v>
          </cell>
          <cell r="Q5457">
            <v>-8284.11</v>
          </cell>
          <cell r="R5457">
            <v>-8579.99</v>
          </cell>
          <cell r="S5457">
            <v>-83432.899999999994</v>
          </cell>
          <cell r="T5457" t="str">
            <v>USD</v>
          </cell>
          <cell r="U5457" t="str">
            <v>ASSETS</v>
          </cell>
          <cell r="V5457" t="str">
            <v>OTHER ASSETS</v>
          </cell>
        </row>
        <row r="5458">
          <cell r="C5458" t="str">
            <v>WI   F3200004S2USD</v>
          </cell>
          <cell r="D5458" t="str">
            <v>CBABB***</v>
          </cell>
          <cell r="E5458" t="str">
            <v>LAND&amp;ME</v>
          </cell>
          <cell r="F5458" t="str">
            <v>Balance Sheet</v>
          </cell>
          <cell r="G5458">
            <v>0</v>
          </cell>
          <cell r="H5458">
            <v>0</v>
          </cell>
          <cell r="I5458">
            <v>0</v>
          </cell>
          <cell r="J5458">
            <v>-4524.3100000000004</v>
          </cell>
          <cell r="K5458">
            <v>-9048.6200000000008</v>
          </cell>
          <cell r="L5458">
            <v>-13572.93</v>
          </cell>
          <cell r="M5458">
            <v>-18097.240000000002</v>
          </cell>
          <cell r="N5458">
            <v>-22621.55</v>
          </cell>
          <cell r="O5458">
            <v>-27145.86</v>
          </cell>
          <cell r="P5458">
            <v>-31670.17</v>
          </cell>
          <cell r="Q5458">
            <v>-36194.480000000003</v>
          </cell>
          <cell r="R5458">
            <v>-40718.800000000003</v>
          </cell>
          <cell r="S5458">
            <v>-203593.96000000002</v>
          </cell>
          <cell r="T5458" t="str">
            <v>USD</v>
          </cell>
          <cell r="U5458" t="str">
            <v>ASSETS</v>
          </cell>
          <cell r="V5458" t="str">
            <v>OTHER ASSETS</v>
          </cell>
        </row>
        <row r="5459">
          <cell r="C5459" t="str">
            <v>WI   F3200210JWUSD</v>
          </cell>
          <cell r="D5459" t="str">
            <v>CBABB***</v>
          </cell>
          <cell r="E5459" t="str">
            <v>LAND&amp;ME</v>
          </cell>
          <cell r="F5459" t="str">
            <v>Balance Sheet</v>
          </cell>
          <cell r="G5459">
            <v>-1344.31</v>
          </cell>
          <cell r="H5459">
            <v>-1405.02</v>
          </cell>
          <cell r="I5459">
            <v>-1465.73</v>
          </cell>
          <cell r="J5459">
            <v>-1526.44</v>
          </cell>
          <cell r="K5459">
            <v>-1587.15</v>
          </cell>
          <cell r="L5459">
            <v>-1647.86</v>
          </cell>
          <cell r="M5459">
            <v>-1708.57</v>
          </cell>
          <cell r="N5459">
            <v>-1769.28</v>
          </cell>
          <cell r="O5459">
            <v>-1829.99</v>
          </cell>
          <cell r="P5459">
            <v>-1890.7</v>
          </cell>
          <cell r="Q5459">
            <v>-1951.41</v>
          </cell>
          <cell r="R5459">
            <v>-2012.08</v>
          </cell>
          <cell r="S5459">
            <v>-20138.54</v>
          </cell>
          <cell r="T5459" t="str">
            <v>USD</v>
          </cell>
          <cell r="U5459" t="str">
            <v>ASSETS</v>
          </cell>
          <cell r="V5459" t="str">
            <v>OTHER ASSETS</v>
          </cell>
        </row>
        <row r="5460">
          <cell r="C5460" t="str">
            <v>WI   F3200210S2USD</v>
          </cell>
          <cell r="D5460" t="str">
            <v>CBABB***</v>
          </cell>
          <cell r="E5460" t="str">
            <v>LAND&amp;ME</v>
          </cell>
          <cell r="F5460" t="str">
            <v>Balance Sheet</v>
          </cell>
          <cell r="G5460">
            <v>-504008.32</v>
          </cell>
          <cell r="H5460">
            <v>-507810.94</v>
          </cell>
          <cell r="I5460">
            <v>-511613.56</v>
          </cell>
          <cell r="J5460">
            <v>-515416.18</v>
          </cell>
          <cell r="K5460">
            <v>-519218.8</v>
          </cell>
          <cell r="L5460">
            <v>-523021.42</v>
          </cell>
          <cell r="M5460">
            <v>-526824.04</v>
          </cell>
          <cell r="N5460">
            <v>-530626.66</v>
          </cell>
          <cell r="O5460">
            <v>-534429.28</v>
          </cell>
          <cell r="P5460">
            <v>-538231.9</v>
          </cell>
          <cell r="Q5460">
            <v>-542034.52</v>
          </cell>
          <cell r="R5460">
            <v>-545837.17000000004</v>
          </cell>
          <cell r="S5460">
            <v>-6299072.790000001</v>
          </cell>
          <cell r="T5460" t="str">
            <v>USD</v>
          </cell>
          <cell r="U5460" t="str">
            <v>ASSETS</v>
          </cell>
          <cell r="V5460" t="str">
            <v>OTHER ASSETS</v>
          </cell>
        </row>
        <row r="5461">
          <cell r="C5461" t="str">
            <v>WI   F3200210W9USD</v>
          </cell>
          <cell r="D5461" t="str">
            <v>CBABB***</v>
          </cell>
          <cell r="E5461" t="str">
            <v>LAND&amp;ME</v>
          </cell>
          <cell r="F5461" t="str">
            <v>Balance Sheet</v>
          </cell>
          <cell r="G5461">
            <v>-784.46</v>
          </cell>
          <cell r="H5461">
            <v>-844.8</v>
          </cell>
          <cell r="I5461">
            <v>-905.14</v>
          </cell>
          <cell r="J5461">
            <v>-965.48</v>
          </cell>
          <cell r="K5461">
            <v>-1025.82</v>
          </cell>
          <cell r="L5461">
            <v>-1086.1600000000001</v>
          </cell>
          <cell r="M5461">
            <v>-1146.5</v>
          </cell>
          <cell r="N5461">
            <v>-1206.8399999999999</v>
          </cell>
          <cell r="O5461">
            <v>-1267.18</v>
          </cell>
          <cell r="P5461">
            <v>-1327.52</v>
          </cell>
          <cell r="Q5461">
            <v>-1387.86</v>
          </cell>
          <cell r="R5461">
            <v>-1448.24</v>
          </cell>
          <cell r="S5461">
            <v>-13396</v>
          </cell>
          <cell r="T5461" t="str">
            <v>USD</v>
          </cell>
          <cell r="U5461" t="str">
            <v>ASSETS</v>
          </cell>
          <cell r="V5461" t="str">
            <v>OTHER ASSETS</v>
          </cell>
        </row>
        <row r="5462">
          <cell r="C5462" t="str">
            <v>WI   F3200215S2USD</v>
          </cell>
          <cell r="D5462" t="str">
            <v>CBABB***</v>
          </cell>
          <cell r="E5462" t="str">
            <v>LAND&amp;ME</v>
          </cell>
          <cell r="F5462" t="str">
            <v>Balance Sheet</v>
          </cell>
          <cell r="G5462">
            <v>-4635.54</v>
          </cell>
          <cell r="H5462">
            <v>-4879.51</v>
          </cell>
          <cell r="I5462">
            <v>-5123.4799999999996</v>
          </cell>
          <cell r="J5462">
            <v>-5367.44</v>
          </cell>
          <cell r="K5462">
            <v>-5611.4</v>
          </cell>
          <cell r="L5462">
            <v>-5855.36</v>
          </cell>
          <cell r="M5462">
            <v>-6099.32</v>
          </cell>
          <cell r="N5462">
            <v>-6343.28</v>
          </cell>
          <cell r="O5462">
            <v>-6587.24</v>
          </cell>
          <cell r="P5462">
            <v>-6831.2</v>
          </cell>
          <cell r="Q5462">
            <v>-7075.16</v>
          </cell>
          <cell r="R5462">
            <v>-7319.15</v>
          </cell>
          <cell r="S5462">
            <v>-71728.079999999987</v>
          </cell>
          <cell r="T5462" t="str">
            <v>USD</v>
          </cell>
          <cell r="U5462" t="str">
            <v>ASSETS</v>
          </cell>
          <cell r="V5462" t="str">
            <v>OTHER ASSETS</v>
          </cell>
        </row>
        <row r="5463">
          <cell r="C5463" t="str">
            <v>WI   F3200222JWUSD</v>
          </cell>
          <cell r="D5463" t="str">
            <v>CBABA***</v>
          </cell>
          <cell r="E5463" t="str">
            <v>LAND&amp;ME</v>
          </cell>
          <cell r="F5463" t="str">
            <v>Balance Sheet</v>
          </cell>
          <cell r="G5463">
            <v>-161669.94</v>
          </cell>
          <cell r="H5463">
            <v>-164295.26999999999</v>
          </cell>
          <cell r="I5463">
            <v>-166920.6</v>
          </cell>
          <cell r="J5463">
            <v>-169545.93</v>
          </cell>
          <cell r="K5463">
            <v>-172171.26</v>
          </cell>
          <cell r="L5463">
            <v>-174796.59</v>
          </cell>
          <cell r="M5463">
            <v>-177421.92</v>
          </cell>
          <cell r="N5463">
            <v>-180047.25</v>
          </cell>
          <cell r="O5463">
            <v>-182672.58</v>
          </cell>
          <cell r="P5463">
            <v>-185297.91</v>
          </cell>
          <cell r="Q5463">
            <v>-187923.24</v>
          </cell>
          <cell r="R5463">
            <v>-190548.61</v>
          </cell>
          <cell r="S5463">
            <v>-2113311.1</v>
          </cell>
          <cell r="T5463" t="str">
            <v>USD</v>
          </cell>
          <cell r="U5463" t="str">
            <v>ASSETS</v>
          </cell>
          <cell r="V5463" t="str">
            <v>OTHER ASSETS</v>
          </cell>
        </row>
        <row r="5464">
          <cell r="C5464" t="str">
            <v>WI   F3200222S2USD</v>
          </cell>
          <cell r="D5464" t="str">
            <v>CBABA***</v>
          </cell>
          <cell r="E5464" t="str">
            <v>LAND&amp;ME</v>
          </cell>
          <cell r="F5464" t="str">
            <v>Balance Sheet</v>
          </cell>
          <cell r="G5464">
            <v>-456638.59</v>
          </cell>
          <cell r="H5464">
            <v>-463102.15</v>
          </cell>
          <cell r="I5464">
            <v>-469565.71</v>
          </cell>
          <cell r="J5464">
            <v>-476029.27</v>
          </cell>
          <cell r="K5464">
            <v>-482492.83</v>
          </cell>
          <cell r="L5464">
            <v>-488956.39</v>
          </cell>
          <cell r="M5464">
            <v>-495419.95</v>
          </cell>
          <cell r="N5464">
            <v>-501883.51</v>
          </cell>
          <cell r="O5464">
            <v>-508347.07</v>
          </cell>
          <cell r="P5464">
            <v>-514810.63</v>
          </cell>
          <cell r="Q5464">
            <v>-521274.19</v>
          </cell>
          <cell r="R5464">
            <v>-527737.74</v>
          </cell>
          <cell r="S5464">
            <v>-5906258.0300000012</v>
          </cell>
          <cell r="T5464" t="str">
            <v>USD</v>
          </cell>
          <cell r="U5464" t="str">
            <v>ASSETS</v>
          </cell>
          <cell r="V5464" t="str">
            <v>OTHER ASSETS</v>
          </cell>
        </row>
        <row r="5465">
          <cell r="C5465" t="str">
            <v>WI   F3200222W9USD</v>
          </cell>
          <cell r="D5465" t="str">
            <v>CBABA***</v>
          </cell>
          <cell r="E5465" t="str">
            <v>LAND&amp;ME</v>
          </cell>
          <cell r="F5465" t="str">
            <v>Balance Sheet</v>
          </cell>
          <cell r="G5465">
            <v>-11699.01</v>
          </cell>
          <cell r="H5465">
            <v>-13276.59</v>
          </cell>
          <cell r="I5465">
            <v>-14854.17</v>
          </cell>
          <cell r="J5465">
            <v>-16431.75</v>
          </cell>
          <cell r="K5465">
            <v>-18009.330000000002</v>
          </cell>
          <cell r="L5465">
            <v>-19586.91</v>
          </cell>
          <cell r="M5465">
            <v>-21164.49</v>
          </cell>
          <cell r="N5465">
            <v>-22742.07</v>
          </cell>
          <cell r="O5465">
            <v>-24319.65</v>
          </cell>
          <cell r="P5465">
            <v>-25897.23</v>
          </cell>
          <cell r="Q5465">
            <v>-27474.81</v>
          </cell>
          <cell r="R5465">
            <v>-29052.35</v>
          </cell>
          <cell r="S5465">
            <v>-244508.36000000002</v>
          </cell>
          <cell r="T5465" t="str">
            <v>USD</v>
          </cell>
          <cell r="U5465" t="str">
            <v>ASSETS</v>
          </cell>
          <cell r="V5465" t="str">
            <v>OTHER ASSETS</v>
          </cell>
        </row>
        <row r="5466">
          <cell r="C5466" t="str">
            <v>WI   F3200232JWUSD</v>
          </cell>
          <cell r="D5466" t="str">
            <v>CBABA***</v>
          </cell>
          <cell r="E5466" t="str">
            <v>LAND&amp;ME</v>
          </cell>
          <cell r="F5466" t="str">
            <v>Balance Sheet</v>
          </cell>
          <cell r="G5466">
            <v>0</v>
          </cell>
          <cell r="H5466">
            <v>0</v>
          </cell>
          <cell r="I5466">
            <v>0</v>
          </cell>
          <cell r="J5466">
            <v>0</v>
          </cell>
          <cell r="K5466">
            <v>0</v>
          </cell>
          <cell r="L5466">
            <v>0</v>
          </cell>
          <cell r="M5466">
            <v>0</v>
          </cell>
          <cell r="N5466">
            <v>0</v>
          </cell>
          <cell r="O5466">
            <v>0</v>
          </cell>
          <cell r="P5466">
            <v>0</v>
          </cell>
          <cell r="Q5466">
            <v>0</v>
          </cell>
          <cell r="R5466">
            <v>-8066.59</v>
          </cell>
          <cell r="S5466">
            <v>-8066.59</v>
          </cell>
          <cell r="T5466" t="str">
            <v>USD</v>
          </cell>
          <cell r="U5466" t="str">
            <v>ASSETS</v>
          </cell>
          <cell r="V5466" t="str">
            <v>OTHER ASSETS</v>
          </cell>
        </row>
        <row r="5467">
          <cell r="C5467" t="str">
            <v>WI   F3200232S2USD</v>
          </cell>
          <cell r="D5467" t="str">
            <v>CBABA***</v>
          </cell>
          <cell r="E5467" t="str">
            <v>LAND&amp;ME</v>
          </cell>
          <cell r="F5467" t="str">
            <v>Balance Sheet</v>
          </cell>
          <cell r="G5467">
            <v>-775624.04</v>
          </cell>
          <cell r="H5467">
            <v>-777474.04</v>
          </cell>
          <cell r="I5467">
            <v>-779324.04</v>
          </cell>
          <cell r="J5467">
            <v>-781174.04</v>
          </cell>
          <cell r="K5467">
            <v>-783024.04</v>
          </cell>
          <cell r="L5467">
            <v>-784874.04</v>
          </cell>
          <cell r="M5467">
            <v>-786724.04</v>
          </cell>
          <cell r="N5467">
            <v>-788574.04</v>
          </cell>
          <cell r="O5467">
            <v>-790424.04</v>
          </cell>
          <cell r="P5467">
            <v>-792274.04</v>
          </cell>
          <cell r="Q5467">
            <v>-794124.04</v>
          </cell>
          <cell r="R5467">
            <v>-795974.06</v>
          </cell>
          <cell r="S5467">
            <v>-9429588.5000000019</v>
          </cell>
          <cell r="T5467" t="str">
            <v>USD</v>
          </cell>
          <cell r="U5467" t="str">
            <v>ASSETS</v>
          </cell>
          <cell r="V5467" t="str">
            <v>OTHER ASSETS</v>
          </cell>
        </row>
        <row r="5468">
          <cell r="C5468" t="str">
            <v>WI   F3200250JWUSD</v>
          </cell>
          <cell r="D5468" t="str">
            <v>CBABA***</v>
          </cell>
          <cell r="E5468" t="str">
            <v>LAND&amp;ME</v>
          </cell>
          <cell r="F5468" t="str">
            <v>Balance Sheet</v>
          </cell>
          <cell r="G5468">
            <v>-7569.23</v>
          </cell>
          <cell r="H5468">
            <v>-7717.33</v>
          </cell>
          <cell r="I5468">
            <v>-7865.43</v>
          </cell>
          <cell r="J5468">
            <v>-8013.53</v>
          </cell>
          <cell r="K5468">
            <v>-8161.63</v>
          </cell>
          <cell r="L5468">
            <v>-8309.73</v>
          </cell>
          <cell r="M5468">
            <v>-8457.83</v>
          </cell>
          <cell r="N5468">
            <v>-8605.93</v>
          </cell>
          <cell r="O5468">
            <v>-8754.0300000000007</v>
          </cell>
          <cell r="P5468">
            <v>-8902.1299999999992</v>
          </cell>
          <cell r="Q5468">
            <v>-9050.23</v>
          </cell>
          <cell r="R5468">
            <v>-9198.39</v>
          </cell>
          <cell r="S5468">
            <v>-100605.42</v>
          </cell>
          <cell r="T5468" t="str">
            <v>USD</v>
          </cell>
          <cell r="U5468" t="str">
            <v>ASSETS</v>
          </cell>
          <cell r="V5468" t="str">
            <v>OTHER ASSETS</v>
          </cell>
        </row>
        <row r="5469">
          <cell r="C5469" t="str">
            <v>WI   F3200250S2USD</v>
          </cell>
          <cell r="D5469" t="str">
            <v>CBABA***</v>
          </cell>
          <cell r="E5469" t="str">
            <v>LAND&amp;ME</v>
          </cell>
          <cell r="F5469" t="str">
            <v>Balance Sheet</v>
          </cell>
          <cell r="G5469">
            <v>-77722.429999999993</v>
          </cell>
          <cell r="H5469">
            <v>-78289.83</v>
          </cell>
          <cell r="I5469">
            <v>-78857.23</v>
          </cell>
          <cell r="J5469">
            <v>-79802.89</v>
          </cell>
          <cell r="K5469">
            <v>-80748.55</v>
          </cell>
          <cell r="L5469">
            <v>-81694.210000000006</v>
          </cell>
          <cell r="M5469">
            <v>-82639.87</v>
          </cell>
          <cell r="N5469">
            <v>-83585.53</v>
          </cell>
          <cell r="O5469">
            <v>-84531.19</v>
          </cell>
          <cell r="P5469">
            <v>-85476.85</v>
          </cell>
          <cell r="Q5469">
            <v>-86422.51</v>
          </cell>
          <cell r="R5469">
            <v>-87368.19</v>
          </cell>
          <cell r="S5469">
            <v>-987139.28</v>
          </cell>
          <cell r="T5469" t="str">
            <v>USD</v>
          </cell>
          <cell r="U5469" t="str">
            <v>ASSETS</v>
          </cell>
          <cell r="V5469" t="str">
            <v>OTHER ASSETS</v>
          </cell>
        </row>
        <row r="5470">
          <cell r="C5470" t="str">
            <v>WI   F3200250W9USD</v>
          </cell>
          <cell r="D5470" t="str">
            <v>CBABA***</v>
          </cell>
          <cell r="E5470" t="str">
            <v>LAND&amp;ME</v>
          </cell>
          <cell r="F5470" t="str">
            <v>Balance Sheet</v>
          </cell>
          <cell r="G5470">
            <v>-13766.22</v>
          </cell>
          <cell r="H5470">
            <v>-13910.06</v>
          </cell>
          <cell r="I5470">
            <v>-14053.9</v>
          </cell>
          <cell r="J5470">
            <v>-14197.74</v>
          </cell>
          <cell r="K5470">
            <v>-14341.58</v>
          </cell>
          <cell r="L5470">
            <v>-14485.42</v>
          </cell>
          <cell r="M5470">
            <v>-14629.26</v>
          </cell>
          <cell r="N5470">
            <v>-14773.1</v>
          </cell>
          <cell r="O5470">
            <v>-14916.94</v>
          </cell>
          <cell r="P5470">
            <v>-15060.78</v>
          </cell>
          <cell r="Q5470">
            <v>-15204.62</v>
          </cell>
          <cell r="R5470">
            <v>-15348.48</v>
          </cell>
          <cell r="S5470">
            <v>-174688.1</v>
          </cell>
          <cell r="T5470" t="str">
            <v>USD</v>
          </cell>
          <cell r="U5470" t="str">
            <v>ASSETS</v>
          </cell>
          <cell r="V5470" t="str">
            <v>OTHER ASSETS</v>
          </cell>
        </row>
        <row r="5471">
          <cell r="C5471" t="str">
            <v>WI   F3200251S2USD</v>
          </cell>
          <cell r="D5471" t="str">
            <v>CBABA***</v>
          </cell>
          <cell r="E5471" t="str">
            <v>LAND&amp;ME</v>
          </cell>
          <cell r="F5471" t="str">
            <v>Balance Sheet</v>
          </cell>
          <cell r="G5471">
            <v>-250827.27</v>
          </cell>
          <cell r="H5471">
            <v>-250827.27</v>
          </cell>
          <cell r="I5471">
            <v>-250827.27</v>
          </cell>
          <cell r="J5471">
            <v>-250827.27</v>
          </cell>
          <cell r="K5471">
            <v>-250827.27</v>
          </cell>
          <cell r="L5471">
            <v>-250827.27</v>
          </cell>
          <cell r="M5471">
            <v>-250827.27</v>
          </cell>
          <cell r="N5471">
            <v>-250827.27</v>
          </cell>
          <cell r="O5471">
            <v>-250827.27</v>
          </cell>
          <cell r="P5471">
            <v>-250827.27</v>
          </cell>
          <cell r="Q5471">
            <v>-250827.27</v>
          </cell>
          <cell r="R5471">
            <v>-250827.27</v>
          </cell>
          <cell r="S5471">
            <v>-3009927.2399999998</v>
          </cell>
          <cell r="T5471" t="str">
            <v>USD</v>
          </cell>
          <cell r="U5471" t="str">
            <v>ASSETS</v>
          </cell>
          <cell r="V5471" t="str">
            <v>OTHER ASSETS</v>
          </cell>
        </row>
        <row r="5472">
          <cell r="C5472" t="str">
            <v>WI   F3200251W9USD</v>
          </cell>
          <cell r="D5472" t="str">
            <v>CBABA***</v>
          </cell>
          <cell r="E5472" t="str">
            <v>LAND&amp;ME</v>
          </cell>
          <cell r="F5472" t="str">
            <v>Balance Sheet</v>
          </cell>
          <cell r="G5472">
            <v>-1126.48</v>
          </cell>
          <cell r="H5472">
            <v>-1721.36</v>
          </cell>
          <cell r="I5472">
            <v>-2316.2399999999998</v>
          </cell>
          <cell r="J5472">
            <v>-2911.12</v>
          </cell>
          <cell r="K5472">
            <v>-3506</v>
          </cell>
          <cell r="L5472">
            <v>-4100.88</v>
          </cell>
          <cell r="M5472">
            <v>-4695.76</v>
          </cell>
          <cell r="N5472">
            <v>-5290.64</v>
          </cell>
          <cell r="O5472">
            <v>-5885.52</v>
          </cell>
          <cell r="P5472">
            <v>-6480.4</v>
          </cell>
          <cell r="Q5472">
            <v>-7075.28</v>
          </cell>
          <cell r="R5472">
            <v>-7670.13</v>
          </cell>
          <cell r="S5472">
            <v>-52779.81</v>
          </cell>
          <cell r="T5472" t="str">
            <v>USD</v>
          </cell>
          <cell r="U5472" t="str">
            <v>ASSETS</v>
          </cell>
          <cell r="V5472" t="str">
            <v>OTHER ASSETS</v>
          </cell>
        </row>
        <row r="5473">
          <cell r="C5473" t="str">
            <v>WI   F3200252S2USD</v>
          </cell>
          <cell r="D5473" t="str">
            <v>CBABA***</v>
          </cell>
          <cell r="E5473" t="str">
            <v>LAND&amp;ME</v>
          </cell>
          <cell r="F5473" t="str">
            <v>Balance Sheet</v>
          </cell>
          <cell r="G5473">
            <v>-21090.53</v>
          </cell>
          <cell r="H5473">
            <v>-21090.53</v>
          </cell>
          <cell r="I5473">
            <v>-21090.53</v>
          </cell>
          <cell r="J5473">
            <v>-21090.53</v>
          </cell>
          <cell r="K5473">
            <v>-21090.53</v>
          </cell>
          <cell r="L5473">
            <v>-21090.53</v>
          </cell>
          <cell r="M5473">
            <v>-21090.53</v>
          </cell>
          <cell r="N5473">
            <v>-21090.53</v>
          </cell>
          <cell r="O5473">
            <v>-21090.53</v>
          </cell>
          <cell r="P5473">
            <v>-21090.53</v>
          </cell>
          <cell r="Q5473">
            <v>-21090.53</v>
          </cell>
          <cell r="R5473">
            <v>-21090.53</v>
          </cell>
          <cell r="S5473">
            <v>-253086.36</v>
          </cell>
          <cell r="T5473" t="str">
            <v>USD</v>
          </cell>
          <cell r="U5473" t="str">
            <v>ASSETS</v>
          </cell>
          <cell r="V5473" t="str">
            <v>OTHER ASSETS</v>
          </cell>
        </row>
        <row r="5474">
          <cell r="C5474" t="str">
            <v>WI   F3200253JWUSD</v>
          </cell>
          <cell r="D5474" t="str">
            <v>CBABA***</v>
          </cell>
          <cell r="E5474" t="str">
            <v>LAND&amp;ME</v>
          </cell>
          <cell r="F5474" t="str">
            <v>Balance Sheet</v>
          </cell>
          <cell r="G5474">
            <v>-709.96</v>
          </cell>
          <cell r="H5474">
            <v>-748.43</v>
          </cell>
          <cell r="I5474">
            <v>-786.9</v>
          </cell>
          <cell r="J5474">
            <v>-825.37</v>
          </cell>
          <cell r="K5474">
            <v>-863.84</v>
          </cell>
          <cell r="L5474">
            <v>-902.31</v>
          </cell>
          <cell r="M5474">
            <v>-940.78</v>
          </cell>
          <cell r="N5474">
            <v>-979.25</v>
          </cell>
          <cell r="O5474">
            <v>-1017.72</v>
          </cell>
          <cell r="P5474">
            <v>-1056.19</v>
          </cell>
          <cell r="Q5474">
            <v>-1094.6600000000001</v>
          </cell>
          <cell r="R5474">
            <v>-1133.08</v>
          </cell>
          <cell r="S5474">
            <v>-11058.49</v>
          </cell>
          <cell r="T5474" t="str">
            <v>USD</v>
          </cell>
          <cell r="U5474" t="str">
            <v>ASSETS</v>
          </cell>
          <cell r="V5474" t="str">
            <v>OTHER ASSETS</v>
          </cell>
        </row>
        <row r="5475">
          <cell r="C5475" t="str">
            <v>WI   F3200253S2USD</v>
          </cell>
          <cell r="D5475" t="str">
            <v>CBABA***</v>
          </cell>
          <cell r="E5475" t="str">
            <v>LAND&amp;ME</v>
          </cell>
          <cell r="F5475" t="str">
            <v>Balance Sheet</v>
          </cell>
          <cell r="G5475">
            <v>-57621.36</v>
          </cell>
          <cell r="H5475">
            <v>-57700.25</v>
          </cell>
          <cell r="I5475">
            <v>-57779.14</v>
          </cell>
          <cell r="J5475">
            <v>-57858.03</v>
          </cell>
          <cell r="K5475">
            <v>-57936.92</v>
          </cell>
          <cell r="L5475">
            <v>-58015.81</v>
          </cell>
          <cell r="M5475">
            <v>-58094.7</v>
          </cell>
          <cell r="N5475">
            <v>-58173.59</v>
          </cell>
          <cell r="O5475">
            <v>-58252.480000000003</v>
          </cell>
          <cell r="P5475">
            <v>-58331.37</v>
          </cell>
          <cell r="Q5475">
            <v>-58410.26</v>
          </cell>
          <cell r="R5475">
            <v>-58489.18</v>
          </cell>
          <cell r="S5475">
            <v>-696663.09000000008</v>
          </cell>
          <cell r="T5475" t="str">
            <v>USD</v>
          </cell>
          <cell r="U5475" t="str">
            <v>ASSETS</v>
          </cell>
          <cell r="V5475" t="str">
            <v>OTHER ASSETS</v>
          </cell>
        </row>
        <row r="5476">
          <cell r="C5476" t="str">
            <v>WI   F3200253W9USD</v>
          </cell>
          <cell r="D5476" t="str">
            <v>CBABA***</v>
          </cell>
          <cell r="E5476" t="str">
            <v>LAND&amp;ME</v>
          </cell>
          <cell r="F5476" t="str">
            <v>Balance Sheet</v>
          </cell>
          <cell r="G5476">
            <v>-1118.94</v>
          </cell>
          <cell r="H5476">
            <v>-1388.05</v>
          </cell>
          <cell r="I5476">
            <v>-1657.16</v>
          </cell>
          <cell r="J5476">
            <v>-1926.27</v>
          </cell>
          <cell r="K5476">
            <v>-2195.38</v>
          </cell>
          <cell r="L5476">
            <v>-2464.4899999999998</v>
          </cell>
          <cell r="M5476">
            <v>-2733.6</v>
          </cell>
          <cell r="N5476">
            <v>-3002.71</v>
          </cell>
          <cell r="O5476">
            <v>-3271.82</v>
          </cell>
          <cell r="P5476">
            <v>-3540.93</v>
          </cell>
          <cell r="Q5476">
            <v>-3810.04</v>
          </cell>
          <cell r="R5476">
            <v>-4079.2</v>
          </cell>
          <cell r="S5476">
            <v>-31188.59</v>
          </cell>
          <cell r="T5476" t="str">
            <v>USD</v>
          </cell>
          <cell r="U5476" t="str">
            <v>ASSETS</v>
          </cell>
          <cell r="V5476" t="str">
            <v>OTHER ASSETS</v>
          </cell>
        </row>
        <row r="5477">
          <cell r="C5477" t="str">
            <v>WI   F3200310S2USD</v>
          </cell>
          <cell r="D5477" t="str">
            <v>CBABB***</v>
          </cell>
          <cell r="E5477" t="str">
            <v>LAND&amp;ME</v>
          </cell>
          <cell r="F5477" t="str">
            <v>Balance Sheet</v>
          </cell>
          <cell r="G5477">
            <v>129480.8</v>
          </cell>
          <cell r="H5477">
            <v>130376.04</v>
          </cell>
          <cell r="I5477">
            <v>131271.28</v>
          </cell>
          <cell r="J5477">
            <v>132166.51999999999</v>
          </cell>
          <cell r="K5477">
            <v>133061.76000000001</v>
          </cell>
          <cell r="L5477">
            <v>133957</v>
          </cell>
          <cell r="M5477">
            <v>134852.24</v>
          </cell>
          <cell r="N5477">
            <v>135747.48000000001</v>
          </cell>
          <cell r="O5477">
            <v>136642.72</v>
          </cell>
          <cell r="P5477">
            <v>137537.96</v>
          </cell>
          <cell r="Q5477">
            <v>138433.20000000001</v>
          </cell>
          <cell r="R5477">
            <v>139328.49</v>
          </cell>
          <cell r="S5477">
            <v>1612855.49</v>
          </cell>
          <cell r="T5477" t="str">
            <v>USD</v>
          </cell>
          <cell r="U5477" t="str">
            <v>ASSETS</v>
          </cell>
          <cell r="V5477" t="str">
            <v>OTHER ASSETS</v>
          </cell>
        </row>
        <row r="5478">
          <cell r="C5478" t="str">
            <v>WI   F3200322S2USD</v>
          </cell>
          <cell r="D5478" t="str">
            <v>CBABB***</v>
          </cell>
          <cell r="E5478" t="str">
            <v>LAND&amp;ME</v>
          </cell>
          <cell r="F5478" t="str">
            <v>Balance Sheet</v>
          </cell>
          <cell r="G5478">
            <v>20144.37</v>
          </cell>
          <cell r="H5478">
            <v>20144.37</v>
          </cell>
          <cell r="I5478">
            <v>20144.37</v>
          </cell>
          <cell r="J5478">
            <v>20144.37</v>
          </cell>
          <cell r="K5478">
            <v>20144.37</v>
          </cell>
          <cell r="L5478">
            <v>20144.37</v>
          </cell>
          <cell r="M5478">
            <v>20144.37</v>
          </cell>
          <cell r="N5478">
            <v>20144.37</v>
          </cell>
          <cell r="O5478">
            <v>20144.37</v>
          </cell>
          <cell r="P5478">
            <v>20144.37</v>
          </cell>
          <cell r="Q5478">
            <v>20144.37</v>
          </cell>
          <cell r="R5478">
            <v>20144.37</v>
          </cell>
          <cell r="S5478">
            <v>241732.43999999997</v>
          </cell>
          <cell r="T5478" t="str">
            <v>USD</v>
          </cell>
          <cell r="U5478" t="str">
            <v>ASSETS</v>
          </cell>
          <cell r="V5478" t="str">
            <v>OTHER ASSETS</v>
          </cell>
        </row>
        <row r="5479">
          <cell r="C5479" t="str">
            <v>WI   F3200332S2USD</v>
          </cell>
          <cell r="D5479" t="str">
            <v>CBABB***</v>
          </cell>
          <cell r="E5479" t="str">
            <v>LAND&amp;ME</v>
          </cell>
          <cell r="F5479" t="str">
            <v>Balance Sheet</v>
          </cell>
          <cell r="G5479">
            <v>31655.48</v>
          </cell>
          <cell r="H5479">
            <v>31655.48</v>
          </cell>
          <cell r="I5479">
            <v>31655.48</v>
          </cell>
          <cell r="J5479">
            <v>31655.48</v>
          </cell>
          <cell r="K5479">
            <v>31655.48</v>
          </cell>
          <cell r="L5479">
            <v>31655.48</v>
          </cell>
          <cell r="M5479">
            <v>31655.48</v>
          </cell>
          <cell r="N5479">
            <v>31655.48</v>
          </cell>
          <cell r="O5479">
            <v>31655.48</v>
          </cell>
          <cell r="P5479">
            <v>31655.48</v>
          </cell>
          <cell r="Q5479">
            <v>31655.48</v>
          </cell>
          <cell r="R5479">
            <v>31655.48</v>
          </cell>
          <cell r="S5479">
            <v>379865.75999999995</v>
          </cell>
          <cell r="T5479" t="str">
            <v>USD</v>
          </cell>
          <cell r="U5479" t="str">
            <v>ASSETS</v>
          </cell>
          <cell r="V5479" t="str">
            <v>OTHER ASSETS</v>
          </cell>
        </row>
        <row r="5480">
          <cell r="C5480" t="str">
            <v>WI   F3200351S2USD</v>
          </cell>
          <cell r="D5480" t="str">
            <v>CBABB***</v>
          </cell>
          <cell r="E5480" t="str">
            <v>LAND&amp;ME</v>
          </cell>
          <cell r="F5480" t="str">
            <v>Balance Sheet</v>
          </cell>
          <cell r="G5480">
            <v>20144.39</v>
          </cell>
          <cell r="H5480">
            <v>20144.39</v>
          </cell>
          <cell r="I5480">
            <v>20144.39</v>
          </cell>
          <cell r="J5480">
            <v>20144.39</v>
          </cell>
          <cell r="K5480">
            <v>20144.39</v>
          </cell>
          <cell r="L5480">
            <v>20144.39</v>
          </cell>
          <cell r="M5480">
            <v>20144.39</v>
          </cell>
          <cell r="N5480">
            <v>20144.39</v>
          </cell>
          <cell r="O5480">
            <v>20144.39</v>
          </cell>
          <cell r="P5480">
            <v>20144.39</v>
          </cell>
          <cell r="Q5480">
            <v>20144.39</v>
          </cell>
          <cell r="R5480">
            <v>20144.39</v>
          </cell>
          <cell r="S5480">
            <v>241732.68000000005</v>
          </cell>
          <cell r="T5480" t="str">
            <v>USD</v>
          </cell>
          <cell r="U5480" t="str">
            <v>ASSETS</v>
          </cell>
          <cell r="V5480" t="str">
            <v>OTHER ASSETS</v>
          </cell>
        </row>
        <row r="5481">
          <cell r="C5481" t="str">
            <v>WI   F60000WIS2USD</v>
          </cell>
          <cell r="D5481" t="str">
            <v>CBACB***</v>
          </cell>
          <cell r="E5481" t="str">
            <v>LAND&amp;ME</v>
          </cell>
          <cell r="F5481" t="str">
            <v>Balance Sheet</v>
          </cell>
          <cell r="G5481">
            <v>107124.32</v>
          </cell>
          <cell r="H5481">
            <v>107124.32</v>
          </cell>
          <cell r="I5481">
            <v>107124.32</v>
          </cell>
          <cell r="J5481">
            <v>107124.32</v>
          </cell>
          <cell r="K5481">
            <v>107124.32</v>
          </cell>
          <cell r="L5481">
            <v>107124.32</v>
          </cell>
          <cell r="M5481">
            <v>107124.32</v>
          </cell>
          <cell r="N5481">
            <v>107124.32</v>
          </cell>
          <cell r="O5481">
            <v>107124.32</v>
          </cell>
          <cell r="P5481">
            <v>107124.32</v>
          </cell>
          <cell r="Q5481">
            <v>107124.32</v>
          </cell>
          <cell r="R5481">
            <v>107124.32</v>
          </cell>
          <cell r="S5481">
            <v>1285491.8400000005</v>
          </cell>
          <cell r="T5481" t="str">
            <v>USD</v>
          </cell>
          <cell r="U5481" t="str">
            <v>ASSETS</v>
          </cell>
          <cell r="V5481" t="str">
            <v>OTHER ASSETS</v>
          </cell>
        </row>
        <row r="5482">
          <cell r="C5482" t="str">
            <v>WI   G1701052USD</v>
          </cell>
          <cell r="D5482" t="str">
            <v>DABAAG**</v>
          </cell>
          <cell r="E5482" t="str">
            <v>A/P</v>
          </cell>
          <cell r="F5482" t="str">
            <v>Balance Sheet</v>
          </cell>
          <cell r="G5482">
            <v>32896.660000000003</v>
          </cell>
          <cell r="H5482">
            <v>6708.83</v>
          </cell>
          <cell r="I5482">
            <v>7085.49</v>
          </cell>
          <cell r="J5482">
            <v>6978.42</v>
          </cell>
          <cell r="K5482">
            <v>1109.4100000000001</v>
          </cell>
          <cell r="L5482">
            <v>-0.04</v>
          </cell>
          <cell r="M5482">
            <v>254.07</v>
          </cell>
          <cell r="N5482">
            <v>-0.03</v>
          </cell>
          <cell r="O5482">
            <v>-0.03</v>
          </cell>
          <cell r="P5482">
            <v>-0.04</v>
          </cell>
          <cell r="Q5482">
            <v>-0.03</v>
          </cell>
          <cell r="R5482">
            <v>-0.03</v>
          </cell>
          <cell r="S5482">
            <v>55032.680000000008</v>
          </cell>
          <cell r="T5482" t="str">
            <v>USD</v>
          </cell>
          <cell r="U5482" t="str">
            <v>LIABILITIES</v>
          </cell>
          <cell r="V5482" t="str">
            <v>CURRENT LIAB</v>
          </cell>
        </row>
        <row r="5483">
          <cell r="C5483" t="str">
            <v>WI   G17010S2USD</v>
          </cell>
          <cell r="D5483" t="str">
            <v>DABAAG**</v>
          </cell>
          <cell r="E5483" t="str">
            <v>A/P</v>
          </cell>
          <cell r="F5483" t="str">
            <v>Balance Sheet</v>
          </cell>
          <cell r="G5483">
            <v>-1250002.47</v>
          </cell>
          <cell r="H5483">
            <v>-1256293.0900000001</v>
          </cell>
          <cell r="I5483">
            <v>-1162085.4099999999</v>
          </cell>
          <cell r="J5483">
            <v>-840097.38</v>
          </cell>
          <cell r="K5483">
            <v>-996706.84</v>
          </cell>
          <cell r="L5483">
            <v>-1112232.47</v>
          </cell>
          <cell r="M5483">
            <v>-1072367.68</v>
          </cell>
          <cell r="N5483">
            <v>-620064.21</v>
          </cell>
          <cell r="O5483">
            <v>-493956.72</v>
          </cell>
          <cell r="P5483">
            <v>-671862.24</v>
          </cell>
          <cell r="Q5483">
            <v>-1043577.21</v>
          </cell>
          <cell r="R5483">
            <v>-1079408.1200000001</v>
          </cell>
          <cell r="S5483">
            <v>-11598653.84</v>
          </cell>
          <cell r="T5483" t="str">
            <v>USD</v>
          </cell>
          <cell r="U5483" t="str">
            <v>LIABILITIES</v>
          </cell>
          <cell r="V5483" t="str">
            <v>CURRENT LIAB</v>
          </cell>
        </row>
        <row r="5484">
          <cell r="C5484" t="str">
            <v>WI   G17470S2USD</v>
          </cell>
          <cell r="D5484" t="str">
            <v>DABAAJ**</v>
          </cell>
          <cell r="E5484" t="str">
            <v>A/P</v>
          </cell>
          <cell r="F5484" t="str">
            <v>Balance Sheet</v>
          </cell>
          <cell r="G5484">
            <v>-0.08</v>
          </cell>
          <cell r="H5484">
            <v>-187043.86</v>
          </cell>
          <cell r="I5484">
            <v>-227710.11</v>
          </cell>
          <cell r="J5484">
            <v>-183605.42</v>
          </cell>
          <cell r="K5484">
            <v>-217340.9</v>
          </cell>
          <cell r="L5484">
            <v>-219696.47</v>
          </cell>
          <cell r="M5484">
            <v>-201036.64</v>
          </cell>
          <cell r="N5484">
            <v>-235031.72</v>
          </cell>
          <cell r="O5484">
            <v>-233359.08</v>
          </cell>
          <cell r="P5484">
            <v>-230331.66</v>
          </cell>
          <cell r="Q5484">
            <v>-227640.44</v>
          </cell>
          <cell r="R5484">
            <v>-223944.34</v>
          </cell>
          <cell r="S5484">
            <v>-2386740.7199999997</v>
          </cell>
          <cell r="T5484" t="str">
            <v>USD</v>
          </cell>
          <cell r="U5484" t="str">
            <v>LIABILITIES</v>
          </cell>
          <cell r="V5484" t="str">
            <v>CURRENT LIAB</v>
          </cell>
        </row>
        <row r="5485">
          <cell r="C5485" t="str">
            <v>WI   G17470S230USD</v>
          </cell>
          <cell r="D5485" t="str">
            <v>DABAAJ**</v>
          </cell>
          <cell r="E5485" t="str">
            <v>A/P</v>
          </cell>
          <cell r="F5485" t="str">
            <v>Balance Sheet</v>
          </cell>
          <cell r="G5485">
            <v>-0.03</v>
          </cell>
          <cell r="H5485">
            <v>-0.03</v>
          </cell>
          <cell r="I5485">
            <v>-0.03</v>
          </cell>
          <cell r="J5485">
            <v>-0.03</v>
          </cell>
          <cell r="K5485">
            <v>-0.03</v>
          </cell>
          <cell r="L5485">
            <v>-0.03</v>
          </cell>
          <cell r="M5485">
            <v>-0.03</v>
          </cell>
          <cell r="N5485">
            <v>-0.03</v>
          </cell>
          <cell r="O5485">
            <v>-0.03</v>
          </cell>
          <cell r="P5485">
            <v>-0.03</v>
          </cell>
          <cell r="Q5485">
            <v>-0.03</v>
          </cell>
          <cell r="R5485">
            <v>-0.03</v>
          </cell>
          <cell r="S5485">
            <v>-0.3600000000000001</v>
          </cell>
          <cell r="T5485" t="str">
            <v>USD</v>
          </cell>
          <cell r="U5485" t="str">
            <v>LIABILITIES</v>
          </cell>
          <cell r="V5485" t="str">
            <v>CURRENT LIAB</v>
          </cell>
        </row>
        <row r="5486">
          <cell r="C5486" t="str">
            <v>WI   G1747TMPUSD</v>
          </cell>
          <cell r="D5486" t="str">
            <v>DABAAJ**</v>
          </cell>
          <cell r="E5486" t="str">
            <v>A/P</v>
          </cell>
          <cell r="F5486" t="str">
            <v>Balance Sheet</v>
          </cell>
          <cell r="G5486">
            <v>-251729.76</v>
          </cell>
          <cell r="H5486">
            <v>0</v>
          </cell>
          <cell r="I5486">
            <v>0</v>
          </cell>
          <cell r="J5486">
            <v>0</v>
          </cell>
          <cell r="K5486">
            <v>0</v>
          </cell>
          <cell r="L5486">
            <v>0</v>
          </cell>
          <cell r="M5486">
            <v>0</v>
          </cell>
          <cell r="N5486">
            <v>0</v>
          </cell>
          <cell r="O5486">
            <v>0</v>
          </cell>
          <cell r="P5486">
            <v>0</v>
          </cell>
          <cell r="Q5486">
            <v>0</v>
          </cell>
          <cell r="R5486">
            <v>0</v>
          </cell>
          <cell r="S5486">
            <v>-251729.76</v>
          </cell>
          <cell r="T5486" t="str">
            <v>USD</v>
          </cell>
          <cell r="U5486" t="str">
            <v>LIABILITIES</v>
          </cell>
          <cell r="V5486" t="str">
            <v>CURRENT LIAB</v>
          </cell>
        </row>
        <row r="5487">
          <cell r="C5487" t="str">
            <v>WI   G3716001USD</v>
          </cell>
          <cell r="D5487" t="str">
            <v>DACN****</v>
          </cell>
          <cell r="E5487" t="str">
            <v>WAGES</v>
          </cell>
          <cell r="F5487" t="str">
            <v>Balance Sheet</v>
          </cell>
          <cell r="G5487">
            <v>-284272.28000000003</v>
          </cell>
          <cell r="H5487">
            <v>-279479.67</v>
          </cell>
          <cell r="I5487">
            <v>-7876.88</v>
          </cell>
          <cell r="J5487">
            <v>-7821.68</v>
          </cell>
          <cell r="K5487">
            <v>-8336.81</v>
          </cell>
          <cell r="L5487">
            <v>-8333.26</v>
          </cell>
          <cell r="M5487">
            <v>-8343.49</v>
          </cell>
          <cell r="N5487">
            <v>-8443.9</v>
          </cell>
          <cell r="O5487">
            <v>-8627.06</v>
          </cell>
          <cell r="P5487">
            <v>-8740.18</v>
          </cell>
          <cell r="Q5487">
            <v>-8874.99</v>
          </cell>
          <cell r="R5487">
            <v>-0.04</v>
          </cell>
          <cell r="S5487">
            <v>-639150.24000000022</v>
          </cell>
          <cell r="T5487" t="str">
            <v>USD</v>
          </cell>
          <cell r="U5487" t="str">
            <v>LIABILITIES</v>
          </cell>
          <cell r="V5487" t="str">
            <v>CURRENT LIAB</v>
          </cell>
        </row>
        <row r="5488">
          <cell r="C5488" t="str">
            <v>WI   G37210S2USD</v>
          </cell>
          <cell r="D5488" t="str">
            <v>DACN****</v>
          </cell>
          <cell r="E5488" t="str">
            <v>WAGES</v>
          </cell>
          <cell r="F5488" t="str">
            <v>Balance Sheet</v>
          </cell>
          <cell r="G5488">
            <v>2547.5500000000002</v>
          </cell>
          <cell r="H5488">
            <v>2406.85</v>
          </cell>
          <cell r="I5488">
            <v>2621.37</v>
          </cell>
          <cell r="J5488">
            <v>2612.65</v>
          </cell>
          <cell r="K5488">
            <v>3244.87</v>
          </cell>
          <cell r="L5488">
            <v>3253.74</v>
          </cell>
          <cell r="M5488">
            <v>3455.39</v>
          </cell>
          <cell r="N5488">
            <v>3605.81</v>
          </cell>
          <cell r="O5488">
            <v>5394.91</v>
          </cell>
          <cell r="P5488">
            <v>8296.33</v>
          </cell>
          <cell r="Q5488">
            <v>5593.84</v>
          </cell>
          <cell r="R5488">
            <v>6227.89</v>
          </cell>
          <cell r="S5488">
            <v>49261.2</v>
          </cell>
          <cell r="T5488" t="str">
            <v>USD</v>
          </cell>
          <cell r="U5488" t="str">
            <v>LIABILITIES</v>
          </cell>
          <cell r="V5488" t="str">
            <v>CURRENT LIAB</v>
          </cell>
        </row>
        <row r="5489">
          <cell r="C5489" t="str">
            <v>WI   G372303101USD</v>
          </cell>
          <cell r="D5489" t="str">
            <v>DACI****</v>
          </cell>
          <cell r="E5489" t="str">
            <v>WAGES</v>
          </cell>
          <cell r="F5489" t="str">
            <v>Balance Sheet</v>
          </cell>
          <cell r="G5489">
            <v>-323581.14</v>
          </cell>
          <cell r="H5489">
            <v>-348765.48</v>
          </cell>
          <cell r="I5489">
            <v>-401133</v>
          </cell>
          <cell r="J5489">
            <v>-430878.53</v>
          </cell>
          <cell r="K5489">
            <v>-196365.71</v>
          </cell>
          <cell r="L5489">
            <v>-206692.13</v>
          </cell>
          <cell r="M5489">
            <v>-241674.29</v>
          </cell>
          <cell r="N5489">
            <v>-279729.32</v>
          </cell>
          <cell r="O5489">
            <v>-321705.71999999997</v>
          </cell>
          <cell r="P5489">
            <v>-362303.71</v>
          </cell>
          <cell r="Q5489">
            <v>-404832.78</v>
          </cell>
          <cell r="R5489">
            <v>-385504.36</v>
          </cell>
          <cell r="S5489">
            <v>-3903166.1700000004</v>
          </cell>
          <cell r="T5489" t="str">
            <v>USD</v>
          </cell>
          <cell r="U5489" t="str">
            <v>LIABILITIES</v>
          </cell>
          <cell r="V5489" t="str">
            <v>CURRENT LIAB</v>
          </cell>
        </row>
        <row r="5490">
          <cell r="C5490" t="str">
            <v>WI   G372303102USD</v>
          </cell>
          <cell r="D5490" t="str">
            <v>DACI****</v>
          </cell>
          <cell r="E5490" t="str">
            <v>WAGES</v>
          </cell>
          <cell r="F5490" t="str">
            <v>Balance Sheet</v>
          </cell>
          <cell r="G5490">
            <v>-236275.75</v>
          </cell>
          <cell r="H5490">
            <v>-252672.5</v>
          </cell>
          <cell r="I5490">
            <v>-278762.64</v>
          </cell>
          <cell r="J5490">
            <v>-298447.34000000003</v>
          </cell>
          <cell r="K5490">
            <v>-97677.89</v>
          </cell>
          <cell r="L5490">
            <v>-136840.66</v>
          </cell>
          <cell r="M5490">
            <v>-160090.34</v>
          </cell>
          <cell r="N5490">
            <v>-185376.58</v>
          </cell>
          <cell r="O5490">
            <v>-213263.79</v>
          </cell>
          <cell r="P5490">
            <v>-240239.34</v>
          </cell>
          <cell r="Q5490">
            <v>-268496.96999999997</v>
          </cell>
          <cell r="R5490">
            <v>-280912.73</v>
          </cell>
          <cell r="S5490">
            <v>-2649056.5299999998</v>
          </cell>
          <cell r="T5490" t="str">
            <v>USD</v>
          </cell>
          <cell r="U5490" t="str">
            <v>LIABILITIES</v>
          </cell>
          <cell r="V5490" t="str">
            <v>CURRENT LIAB</v>
          </cell>
        </row>
        <row r="5491">
          <cell r="C5491" t="str">
            <v>WI   G372303201USD</v>
          </cell>
          <cell r="D5491" t="str">
            <v>DACI****</v>
          </cell>
          <cell r="E5491" t="str">
            <v>WAGES</v>
          </cell>
          <cell r="F5491" t="str">
            <v>Balance Sheet</v>
          </cell>
          <cell r="G5491">
            <v>-16051.14</v>
          </cell>
          <cell r="H5491">
            <v>-31800.73</v>
          </cell>
          <cell r="I5491">
            <v>-50779.03</v>
          </cell>
          <cell r="J5491">
            <v>-67495.55</v>
          </cell>
          <cell r="K5491">
            <v>-24695.69</v>
          </cell>
          <cell r="L5491">
            <v>-42874.19</v>
          </cell>
          <cell r="M5491">
            <v>-61138.11</v>
          </cell>
          <cell r="N5491">
            <v>-80304.399999999994</v>
          </cell>
          <cell r="O5491">
            <v>-100876.52</v>
          </cell>
          <cell r="P5491">
            <v>-121276.4</v>
          </cell>
          <cell r="Q5491">
            <v>-142518.41</v>
          </cell>
          <cell r="R5491">
            <v>-0.14000000000000001</v>
          </cell>
          <cell r="S5491">
            <v>-739810.31</v>
          </cell>
          <cell r="T5491" t="str">
            <v>USD</v>
          </cell>
          <cell r="U5491" t="str">
            <v>LIABILITIES</v>
          </cell>
          <cell r="V5491" t="str">
            <v>CURRENT LIAB</v>
          </cell>
        </row>
        <row r="5492">
          <cell r="C5492" t="str">
            <v>WI   G372303202USD</v>
          </cell>
          <cell r="D5492" t="str">
            <v>DACI****</v>
          </cell>
          <cell r="E5492" t="str">
            <v>WAGES</v>
          </cell>
          <cell r="F5492" t="str">
            <v>Balance Sheet</v>
          </cell>
          <cell r="G5492">
            <v>-11937.31</v>
          </cell>
          <cell r="H5492">
            <v>-23976.78</v>
          </cell>
          <cell r="I5492">
            <v>-38650.74</v>
          </cell>
          <cell r="J5492">
            <v>-51614.28</v>
          </cell>
          <cell r="K5492">
            <v>-69119.520000000004</v>
          </cell>
          <cell r="L5492">
            <v>-83190.12</v>
          </cell>
          <cell r="M5492">
            <v>-97409.49</v>
          </cell>
          <cell r="N5492">
            <v>-112869.01</v>
          </cell>
          <cell r="O5492">
            <v>-129914.32</v>
          </cell>
          <cell r="P5492">
            <v>-146406.29</v>
          </cell>
          <cell r="Q5492">
            <v>-163681.09</v>
          </cell>
          <cell r="R5492">
            <v>-0.15</v>
          </cell>
          <cell r="S5492">
            <v>-928769.10000000009</v>
          </cell>
          <cell r="T5492" t="str">
            <v>USD</v>
          </cell>
          <cell r="U5492" t="str">
            <v>LIABILITIES</v>
          </cell>
          <cell r="V5492" t="str">
            <v>CURRENT LIAB</v>
          </cell>
        </row>
        <row r="5493">
          <cell r="C5493" t="str">
            <v>WI   G3725020WIUSD</v>
          </cell>
          <cell r="D5493" t="str">
            <v>DACN****</v>
          </cell>
          <cell r="E5493" t="str">
            <v>WAGES</v>
          </cell>
          <cell r="F5493" t="str">
            <v>Balance Sheet</v>
          </cell>
          <cell r="G5493">
            <v>-12462.77</v>
          </cell>
          <cell r="H5493">
            <v>482.73</v>
          </cell>
          <cell r="I5493">
            <v>509.81</v>
          </cell>
          <cell r="J5493">
            <v>13796.18</v>
          </cell>
          <cell r="K5493">
            <v>555.88</v>
          </cell>
          <cell r="L5493">
            <v>539.27</v>
          </cell>
          <cell r="M5493">
            <v>-8958.18</v>
          </cell>
          <cell r="N5493">
            <v>41878.04</v>
          </cell>
          <cell r="O5493">
            <v>52305.36</v>
          </cell>
          <cell r="P5493">
            <v>-78979.25</v>
          </cell>
          <cell r="Q5493">
            <v>3104.39</v>
          </cell>
          <cell r="R5493">
            <v>3268.05</v>
          </cell>
          <cell r="S5493">
            <v>16039.510000000006</v>
          </cell>
          <cell r="T5493" t="str">
            <v>USD</v>
          </cell>
          <cell r="U5493" t="str">
            <v>LIABILITIES</v>
          </cell>
          <cell r="V5493" t="str">
            <v>CURRENT LIAB</v>
          </cell>
        </row>
        <row r="5494">
          <cell r="C5494" t="str">
            <v>WI   G4735003WIUSD</v>
          </cell>
          <cell r="D5494" t="str">
            <v>DABAAG**</v>
          </cell>
          <cell r="E5494" t="str">
            <v>A/P</v>
          </cell>
          <cell r="F5494" t="str">
            <v>Balance Sheet</v>
          </cell>
          <cell r="G5494">
            <v>-1254.9000000000001</v>
          </cell>
          <cell r="H5494">
            <v>-1233.73</v>
          </cell>
          <cell r="I5494">
            <v>-3033.25</v>
          </cell>
          <cell r="J5494">
            <v>-3072.55</v>
          </cell>
          <cell r="K5494">
            <v>-3872.42</v>
          </cell>
          <cell r="L5494">
            <v>-3773.9</v>
          </cell>
          <cell r="M5494">
            <v>-3778.52</v>
          </cell>
          <cell r="N5494">
            <v>-3823.99</v>
          </cell>
          <cell r="O5494">
            <v>-3906.94</v>
          </cell>
          <cell r="P5494">
            <v>-3958.17</v>
          </cell>
          <cell r="Q5494">
            <v>-6168.4</v>
          </cell>
          <cell r="R5494">
            <v>-5912.91</v>
          </cell>
          <cell r="S5494">
            <v>-43789.680000000008</v>
          </cell>
          <cell r="T5494" t="str">
            <v>USD</v>
          </cell>
          <cell r="U5494" t="str">
            <v>LIABILITIES</v>
          </cell>
          <cell r="V5494" t="str">
            <v>CURRENT LIAB</v>
          </cell>
        </row>
        <row r="5495">
          <cell r="C5495" t="str">
            <v>WI   G4736010WIUSD</v>
          </cell>
          <cell r="D5495" t="str">
            <v>DABBC***</v>
          </cell>
          <cell r="E5495" t="str">
            <v>ACCRUED</v>
          </cell>
          <cell r="F5495" t="str">
            <v>Balance Sheet</v>
          </cell>
          <cell r="G5495">
            <v>10149.620000000001</v>
          </cell>
          <cell r="H5495">
            <v>9983.7999999999993</v>
          </cell>
          <cell r="I5495">
            <v>240556.48</v>
          </cell>
          <cell r="J5495">
            <v>246743.42</v>
          </cell>
          <cell r="K5495">
            <v>104069.54</v>
          </cell>
          <cell r="L5495">
            <v>141266.88</v>
          </cell>
          <cell r="M5495">
            <v>182204.01</v>
          </cell>
          <cell r="N5495">
            <v>207256.38</v>
          </cell>
          <cell r="O5495">
            <v>165813.35</v>
          </cell>
          <cell r="P5495">
            <v>162260.79</v>
          </cell>
          <cell r="Q5495">
            <v>201376.32</v>
          </cell>
          <cell r="R5495">
            <v>22506.44</v>
          </cell>
          <cell r="S5495">
            <v>1694187.0300000003</v>
          </cell>
          <cell r="T5495" t="str">
            <v>USD</v>
          </cell>
          <cell r="U5495" t="str">
            <v>LIABILITIES</v>
          </cell>
          <cell r="V5495" t="str">
            <v>CURRENT LIAB</v>
          </cell>
        </row>
        <row r="5496">
          <cell r="C5496" t="str">
            <v>WI   G57200WIUSD</v>
          </cell>
          <cell r="D5496" t="str">
            <v>DABBDC**</v>
          </cell>
          <cell r="E5496" t="str">
            <v>ACCRUED</v>
          </cell>
          <cell r="F5496" t="str">
            <v>Balance Sheet</v>
          </cell>
          <cell r="G5496">
            <v>-314174.18</v>
          </cell>
          <cell r="H5496">
            <v>-209752.72</v>
          </cell>
          <cell r="I5496">
            <v>-181961.13</v>
          </cell>
          <cell r="J5496">
            <v>-218351.15</v>
          </cell>
          <cell r="K5496">
            <v>-151164.51</v>
          </cell>
          <cell r="L5496">
            <v>-213568.93</v>
          </cell>
          <cell r="M5496">
            <v>-153762.54999999999</v>
          </cell>
          <cell r="N5496">
            <v>-213487.64</v>
          </cell>
          <cell r="O5496">
            <v>-234243.78</v>
          </cell>
          <cell r="P5496">
            <v>-215598.33</v>
          </cell>
          <cell r="Q5496">
            <v>-239327.57</v>
          </cell>
          <cell r="R5496">
            <v>-121920.66</v>
          </cell>
          <cell r="S5496">
            <v>-2467313.15</v>
          </cell>
          <cell r="T5496" t="str">
            <v>USD</v>
          </cell>
          <cell r="U5496" t="str">
            <v>LIABILITIES</v>
          </cell>
          <cell r="V5496" t="str">
            <v>CURRENT LIAB</v>
          </cell>
        </row>
        <row r="5497">
          <cell r="C5497" t="str">
            <v>WI   G5742001WIUSD</v>
          </cell>
          <cell r="D5497" t="str">
            <v>DACN****</v>
          </cell>
          <cell r="E5497" t="str">
            <v>WAGES</v>
          </cell>
          <cell r="F5497" t="str">
            <v>Balance Sheet</v>
          </cell>
          <cell r="G5497">
            <v>-11424.05</v>
          </cell>
          <cell r="H5497">
            <v>-13404.21</v>
          </cell>
          <cell r="I5497">
            <v>-16470.59</v>
          </cell>
          <cell r="J5497">
            <v>-5124.84</v>
          </cell>
          <cell r="K5497">
            <v>-7953.1</v>
          </cell>
          <cell r="L5497">
            <v>-2977.87</v>
          </cell>
          <cell r="M5497">
            <v>-2981.53</v>
          </cell>
          <cell r="N5497">
            <v>-5543.39</v>
          </cell>
          <cell r="O5497">
            <v>-3082.87</v>
          </cell>
          <cell r="P5497">
            <v>-4006.43</v>
          </cell>
          <cell r="Q5497">
            <v>-3130.54</v>
          </cell>
          <cell r="R5497">
            <v>-3000.9</v>
          </cell>
          <cell r="S5497">
            <v>-79100.319999999978</v>
          </cell>
          <cell r="T5497" t="str">
            <v>USD</v>
          </cell>
          <cell r="U5497" t="str">
            <v>LIABILITIES</v>
          </cell>
          <cell r="V5497" t="str">
            <v>CURRENT LIAB</v>
          </cell>
        </row>
        <row r="5498">
          <cell r="C5498" t="str">
            <v>WI   G5743001WIUSD</v>
          </cell>
          <cell r="D5498" t="str">
            <v>DACAC***</v>
          </cell>
          <cell r="E5498" t="str">
            <v>WAGES</v>
          </cell>
          <cell r="F5498" t="str">
            <v>Balance Sheet</v>
          </cell>
          <cell r="G5498">
            <v>-9290.57</v>
          </cell>
          <cell r="H5498">
            <v>-11730.81</v>
          </cell>
          <cell r="I5498">
            <v>-8383.43</v>
          </cell>
          <cell r="J5498">
            <v>-11285.5</v>
          </cell>
          <cell r="K5498">
            <v>-14946.95</v>
          </cell>
          <cell r="L5498">
            <v>-17711.86</v>
          </cell>
          <cell r="M5498">
            <v>-11931.56</v>
          </cell>
          <cell r="N5498">
            <v>482.97</v>
          </cell>
          <cell r="O5498">
            <v>-2518.94</v>
          </cell>
          <cell r="P5498">
            <v>3578.71</v>
          </cell>
          <cell r="Q5498">
            <v>352.06</v>
          </cell>
          <cell r="R5498">
            <v>-2513.9</v>
          </cell>
          <cell r="S5498">
            <v>-85899.779999999984</v>
          </cell>
          <cell r="T5498" t="str">
            <v>USD</v>
          </cell>
          <cell r="U5498" t="str">
            <v>LIABILITIES</v>
          </cell>
          <cell r="V5498" t="str">
            <v>CURRENT LIAB</v>
          </cell>
        </row>
        <row r="5499">
          <cell r="C5499" t="str">
            <v>WI   G576000101USD</v>
          </cell>
          <cell r="D5499" t="str">
            <v>DADAB***</v>
          </cell>
          <cell r="E5499" t="str">
            <v>CON PAYABLES</v>
          </cell>
          <cell r="F5499" t="str">
            <v>Balance Sheet</v>
          </cell>
          <cell r="G5499">
            <v>-446802.92</v>
          </cell>
          <cell r="H5499">
            <v>413974.73</v>
          </cell>
          <cell r="I5499">
            <v>-12795.01</v>
          </cell>
          <cell r="J5499">
            <v>-0.06</v>
          </cell>
          <cell r="K5499">
            <v>-6397.41</v>
          </cell>
          <cell r="L5499">
            <v>-6337.51</v>
          </cell>
          <cell r="M5499">
            <v>59.96</v>
          </cell>
          <cell r="N5499">
            <v>6457.44</v>
          </cell>
          <cell r="O5499">
            <v>12854.91</v>
          </cell>
          <cell r="P5499">
            <v>19252.38</v>
          </cell>
          <cell r="Q5499">
            <v>-6641.62</v>
          </cell>
          <cell r="R5499">
            <v>-6308.95</v>
          </cell>
          <cell r="S5499">
            <v>-32684.059999999994</v>
          </cell>
          <cell r="T5499" t="str">
            <v>USD</v>
          </cell>
          <cell r="U5499" t="str">
            <v>LIABILITIES</v>
          </cell>
          <cell r="V5499" t="str">
            <v>CURRENT LIAB</v>
          </cell>
        </row>
        <row r="5500">
          <cell r="C5500" t="str">
            <v>WI   G576003601USD</v>
          </cell>
          <cell r="D5500" t="str">
            <v>DADAB***</v>
          </cell>
          <cell r="E5500" t="str">
            <v>CON PAYABLES</v>
          </cell>
          <cell r="F5500" t="str">
            <v>Balance Sheet</v>
          </cell>
          <cell r="G5500">
            <v>0.02</v>
          </cell>
          <cell r="H5500">
            <v>-11744.43</v>
          </cell>
          <cell r="I5500">
            <v>-234.25</v>
          </cell>
          <cell r="J5500">
            <v>241.56</v>
          </cell>
          <cell r="K5500">
            <v>241.55</v>
          </cell>
          <cell r="L5500">
            <v>0.04</v>
          </cell>
          <cell r="M5500">
            <v>0.04</v>
          </cell>
          <cell r="N5500">
            <v>0.04</v>
          </cell>
          <cell r="O5500">
            <v>901.37</v>
          </cell>
          <cell r="P5500">
            <v>901.38</v>
          </cell>
          <cell r="Q5500">
            <v>901.38</v>
          </cell>
          <cell r="R5500">
            <v>901.38</v>
          </cell>
          <cell r="S5500">
            <v>-7889.9199999999992</v>
          </cell>
          <cell r="T5500" t="str">
            <v>USD</v>
          </cell>
          <cell r="U5500" t="str">
            <v>LIABILITIES</v>
          </cell>
          <cell r="V5500" t="str">
            <v>CURRENT LIAB</v>
          </cell>
        </row>
        <row r="5501">
          <cell r="C5501" t="str">
            <v>WI   G57600BU93USD</v>
          </cell>
          <cell r="D5501" t="str">
            <v>DADAB***</v>
          </cell>
          <cell r="E5501" t="str">
            <v>CON PAYABLES</v>
          </cell>
          <cell r="F5501" t="str">
            <v>Balance Sheet</v>
          </cell>
          <cell r="G5501">
            <v>-155311.97</v>
          </cell>
          <cell r="H5501">
            <v>-152693.53</v>
          </cell>
          <cell r="I5501">
            <v>-80269.600000000006</v>
          </cell>
          <cell r="J5501">
            <v>-12911.15</v>
          </cell>
          <cell r="K5501">
            <v>-51204.800000000003</v>
          </cell>
          <cell r="L5501">
            <v>-217544.35</v>
          </cell>
          <cell r="M5501">
            <v>-303220.93</v>
          </cell>
          <cell r="N5501">
            <v>-32224.85</v>
          </cell>
          <cell r="O5501">
            <v>75033.25</v>
          </cell>
          <cell r="P5501">
            <v>98714.41</v>
          </cell>
          <cell r="Q5501">
            <v>-141025.85999999999</v>
          </cell>
          <cell r="R5501">
            <v>-122844.87</v>
          </cell>
          <cell r="S5501">
            <v>-1095504.25</v>
          </cell>
          <cell r="T5501" t="str">
            <v>USD</v>
          </cell>
          <cell r="U5501" t="str">
            <v>LIABILITIES</v>
          </cell>
          <cell r="V5501" t="str">
            <v>CURRENT LIAB</v>
          </cell>
        </row>
        <row r="5502">
          <cell r="C5502" t="str">
            <v>WI   G57600DX01USD</v>
          </cell>
          <cell r="D5502" t="str">
            <v>DADAB***</v>
          </cell>
          <cell r="E5502" t="str">
            <v>CON PAYABLES</v>
          </cell>
          <cell r="F5502" t="str">
            <v>Balance Sheet</v>
          </cell>
          <cell r="G5502">
            <v>-0.01</v>
          </cell>
          <cell r="H5502">
            <v>-0.01</v>
          </cell>
          <cell r="I5502">
            <v>-0.01</v>
          </cell>
          <cell r="J5502">
            <v>-0.01</v>
          </cell>
          <cell r="K5502">
            <v>-0.01</v>
          </cell>
          <cell r="L5502">
            <v>-0.01</v>
          </cell>
          <cell r="M5502">
            <v>-0.01</v>
          </cell>
          <cell r="N5502">
            <v>-0.01</v>
          </cell>
          <cell r="O5502">
            <v>-0.01</v>
          </cell>
          <cell r="P5502">
            <v>-0.01</v>
          </cell>
          <cell r="Q5502">
            <v>-0.01</v>
          </cell>
          <cell r="R5502">
            <v>-0.01</v>
          </cell>
          <cell r="S5502">
            <v>-0.11999999999999998</v>
          </cell>
          <cell r="T5502" t="str">
            <v>USD</v>
          </cell>
          <cell r="U5502" t="str">
            <v>LIABILITIES</v>
          </cell>
          <cell r="V5502" t="str">
            <v>CURRENT LIAB</v>
          </cell>
        </row>
        <row r="5503">
          <cell r="C5503" t="str">
            <v>WI   G57600GU93USD</v>
          </cell>
          <cell r="D5503" t="str">
            <v>DADAB***</v>
          </cell>
          <cell r="E5503" t="str">
            <v>CON PAYABLES</v>
          </cell>
          <cell r="F5503" t="str">
            <v>Balance Sheet</v>
          </cell>
          <cell r="G5503">
            <v>-0.01</v>
          </cell>
          <cell r="H5503">
            <v>-0.01</v>
          </cell>
          <cell r="I5503">
            <v>-0.01</v>
          </cell>
          <cell r="J5503">
            <v>-0.01</v>
          </cell>
          <cell r="K5503">
            <v>-0.01</v>
          </cell>
          <cell r="L5503">
            <v>-0.01</v>
          </cell>
          <cell r="M5503">
            <v>-0.01</v>
          </cell>
          <cell r="N5503">
            <v>-0.01</v>
          </cell>
          <cell r="O5503">
            <v>-0.01</v>
          </cell>
          <cell r="P5503">
            <v>-0.01</v>
          </cell>
          <cell r="Q5503">
            <v>-0.01</v>
          </cell>
          <cell r="R5503">
            <v>-0.01</v>
          </cell>
          <cell r="S5503">
            <v>-0.11999999999999998</v>
          </cell>
          <cell r="T5503" t="str">
            <v>USD</v>
          </cell>
          <cell r="U5503" t="str">
            <v>LIABILITIES</v>
          </cell>
          <cell r="V5503" t="str">
            <v>CURRENT LIAB</v>
          </cell>
        </row>
        <row r="5504">
          <cell r="C5504" t="str">
            <v>WI   G57600J693USD</v>
          </cell>
          <cell r="D5504" t="str">
            <v>DADAB***</v>
          </cell>
          <cell r="E5504" t="str">
            <v>CON PAYABLES</v>
          </cell>
          <cell r="F5504" t="str">
            <v>Balance Sheet</v>
          </cell>
          <cell r="G5504">
            <v>-0.02</v>
          </cell>
          <cell r="H5504">
            <v>-0.02</v>
          </cell>
          <cell r="I5504">
            <v>-0.02</v>
          </cell>
          <cell r="J5504">
            <v>-0.02</v>
          </cell>
          <cell r="K5504">
            <v>-0.02</v>
          </cell>
          <cell r="L5504">
            <v>-0.02</v>
          </cell>
          <cell r="M5504">
            <v>-0.02</v>
          </cell>
          <cell r="N5504">
            <v>-0.02</v>
          </cell>
          <cell r="O5504">
            <v>-0.02</v>
          </cell>
          <cell r="P5504">
            <v>-0.02</v>
          </cell>
          <cell r="Q5504">
            <v>-0.02</v>
          </cell>
          <cell r="R5504">
            <v>-0.02</v>
          </cell>
          <cell r="S5504">
            <v>-0.23999999999999996</v>
          </cell>
          <cell r="T5504" t="str">
            <v>USD</v>
          </cell>
          <cell r="U5504" t="str">
            <v>LIABILITIES</v>
          </cell>
          <cell r="V5504" t="str">
            <v>CURRENT LIAB</v>
          </cell>
        </row>
        <row r="5505">
          <cell r="C5505" t="str">
            <v>WI   G57600J695USD</v>
          </cell>
          <cell r="D5505" t="str">
            <v>DADAB***</v>
          </cell>
          <cell r="E5505" t="str">
            <v>CON PAYABLES</v>
          </cell>
          <cell r="F5505" t="str">
            <v>Balance Sheet</v>
          </cell>
          <cell r="G5505">
            <v>-108499.33</v>
          </cell>
          <cell r="H5505">
            <v>0.02</v>
          </cell>
          <cell r="I5505">
            <v>0.02</v>
          </cell>
          <cell r="J5505">
            <v>0.02</v>
          </cell>
          <cell r="K5505">
            <v>0.01</v>
          </cell>
          <cell r="L5505">
            <v>0.01</v>
          </cell>
          <cell r="M5505">
            <v>0.01</v>
          </cell>
          <cell r="N5505">
            <v>0.01</v>
          </cell>
          <cell r="O5505">
            <v>-176.35</v>
          </cell>
          <cell r="P5505">
            <v>0</v>
          </cell>
          <cell r="Q5505">
            <v>0</v>
          </cell>
          <cell r="R5505">
            <v>0</v>
          </cell>
          <cell r="S5505">
            <v>-108675.58000000002</v>
          </cell>
          <cell r="T5505" t="str">
            <v>USD</v>
          </cell>
          <cell r="U5505" t="str">
            <v>LIABILITIES</v>
          </cell>
          <cell r="V5505" t="str">
            <v>CURRENT LIAB</v>
          </cell>
        </row>
        <row r="5506">
          <cell r="C5506" t="str">
            <v>WI   G57600L393USD</v>
          </cell>
          <cell r="D5506" t="str">
            <v>DADAB***</v>
          </cell>
          <cell r="E5506" t="str">
            <v>CON PAYABLES</v>
          </cell>
          <cell r="F5506" t="str">
            <v>Balance Sheet</v>
          </cell>
          <cell r="G5506">
            <v>-0.02</v>
          </cell>
          <cell r="H5506">
            <v>-0.02</v>
          </cell>
          <cell r="I5506">
            <v>-0.02</v>
          </cell>
          <cell r="J5506">
            <v>-369954.15</v>
          </cell>
          <cell r="K5506">
            <v>-0.03</v>
          </cell>
          <cell r="L5506">
            <v>-456621.24</v>
          </cell>
          <cell r="M5506">
            <v>-457181.49</v>
          </cell>
          <cell r="N5506">
            <v>-0.03</v>
          </cell>
          <cell r="O5506">
            <v>-0.03</v>
          </cell>
          <cell r="P5506">
            <v>-0.03</v>
          </cell>
          <cell r="Q5506">
            <v>-0.03</v>
          </cell>
          <cell r="R5506">
            <v>-324666.73</v>
          </cell>
          <cell r="S5506">
            <v>-1608423.82</v>
          </cell>
          <cell r="T5506" t="str">
            <v>USD</v>
          </cell>
          <cell r="U5506" t="str">
            <v>LIABILITIES</v>
          </cell>
          <cell r="V5506" t="str">
            <v>CURRENT LIAB</v>
          </cell>
        </row>
        <row r="5507">
          <cell r="C5507" t="str">
            <v>WI   G57600NB93USD</v>
          </cell>
          <cell r="D5507" t="str">
            <v>DADAB***</v>
          </cell>
          <cell r="E5507" t="str">
            <v>CON PAYABLES</v>
          </cell>
          <cell r="F5507" t="str">
            <v>Balance Sheet</v>
          </cell>
          <cell r="G5507">
            <v>0.03</v>
          </cell>
          <cell r="H5507">
            <v>0.03</v>
          </cell>
          <cell r="I5507">
            <v>0.03</v>
          </cell>
          <cell r="J5507">
            <v>0.03</v>
          </cell>
          <cell r="K5507">
            <v>0.03</v>
          </cell>
          <cell r="L5507">
            <v>0.03</v>
          </cell>
          <cell r="M5507">
            <v>0.03</v>
          </cell>
          <cell r="N5507">
            <v>0.03</v>
          </cell>
          <cell r="O5507">
            <v>0.03</v>
          </cell>
          <cell r="P5507">
            <v>-402.31</v>
          </cell>
          <cell r="Q5507">
            <v>-2275.19</v>
          </cell>
          <cell r="R5507">
            <v>0.04</v>
          </cell>
          <cell r="S5507">
            <v>-2677.19</v>
          </cell>
          <cell r="T5507" t="str">
            <v>USD</v>
          </cell>
          <cell r="U5507" t="str">
            <v>LIABILITIES</v>
          </cell>
          <cell r="V5507" t="str">
            <v>CURRENT LIAB</v>
          </cell>
        </row>
        <row r="5508">
          <cell r="C5508" t="str">
            <v>WI   G57600RB93USD</v>
          </cell>
          <cell r="D5508" t="str">
            <v>DADAB***</v>
          </cell>
          <cell r="E5508" t="str">
            <v>CON PAYABLES</v>
          </cell>
          <cell r="F5508" t="str">
            <v>Balance Sheet</v>
          </cell>
          <cell r="G5508">
            <v>-17755.419999999998</v>
          </cell>
          <cell r="H5508">
            <v>-17308.900000000001</v>
          </cell>
          <cell r="I5508">
            <v>-62499.360000000001</v>
          </cell>
          <cell r="J5508">
            <v>-50220.66</v>
          </cell>
          <cell r="K5508">
            <v>-573.02</v>
          </cell>
          <cell r="L5508">
            <v>-30898.06</v>
          </cell>
          <cell r="M5508">
            <v>-0.01</v>
          </cell>
          <cell r="N5508">
            <v>-33396.97</v>
          </cell>
          <cell r="O5508">
            <v>-36485.730000000003</v>
          </cell>
          <cell r="P5508">
            <v>-33531.85</v>
          </cell>
          <cell r="Q5508">
            <v>-34304.89</v>
          </cell>
          <cell r="R5508">
            <v>-32956.239999999998</v>
          </cell>
          <cell r="S5508">
            <v>-349931.11</v>
          </cell>
          <cell r="T5508" t="str">
            <v>USD</v>
          </cell>
          <cell r="U5508" t="str">
            <v>LIABILITIES</v>
          </cell>
          <cell r="V5508" t="str">
            <v>CURRENT LIAB</v>
          </cell>
        </row>
        <row r="5509">
          <cell r="C5509" t="str">
            <v>WI   G57600S301USD</v>
          </cell>
          <cell r="D5509" t="str">
            <v>DADAB***</v>
          </cell>
          <cell r="E5509" t="str">
            <v>CON PAYABLES</v>
          </cell>
          <cell r="F5509" t="str">
            <v>Balance Sheet</v>
          </cell>
          <cell r="G5509">
            <v>0.03</v>
          </cell>
          <cell r="H5509">
            <v>0.03</v>
          </cell>
          <cell r="I5509">
            <v>0.03</v>
          </cell>
          <cell r="J5509">
            <v>0.03</v>
          </cell>
          <cell r="K5509">
            <v>0</v>
          </cell>
          <cell r="L5509">
            <v>0</v>
          </cell>
          <cell r="M5509">
            <v>0</v>
          </cell>
          <cell r="N5509">
            <v>0</v>
          </cell>
          <cell r="O5509">
            <v>0</v>
          </cell>
          <cell r="P5509">
            <v>-13649.99</v>
          </cell>
          <cell r="Q5509">
            <v>0.01</v>
          </cell>
          <cell r="R5509">
            <v>0.01</v>
          </cell>
          <cell r="S5509">
            <v>-13649.849999999999</v>
          </cell>
          <cell r="T5509" t="str">
            <v>USD</v>
          </cell>
          <cell r="U5509" t="str">
            <v>LIABILITIES</v>
          </cell>
          <cell r="V5509" t="str">
            <v>CURRENT LIAB</v>
          </cell>
        </row>
        <row r="5510">
          <cell r="C5510" t="str">
            <v>WI   G57600U693USD</v>
          </cell>
          <cell r="D5510" t="str">
            <v>DADAB***</v>
          </cell>
          <cell r="E5510" t="str">
            <v>CON PAYABLES</v>
          </cell>
          <cell r="F5510" t="str">
            <v>Balance Sheet</v>
          </cell>
          <cell r="G5510">
            <v>0.01</v>
          </cell>
          <cell r="H5510">
            <v>0.01</v>
          </cell>
          <cell r="I5510">
            <v>0.01</v>
          </cell>
          <cell r="J5510">
            <v>0.01</v>
          </cell>
          <cell r="K5510">
            <v>0.01</v>
          </cell>
          <cell r="L5510">
            <v>0.01</v>
          </cell>
          <cell r="M5510">
            <v>0.01</v>
          </cell>
          <cell r="N5510">
            <v>0.01</v>
          </cell>
          <cell r="O5510">
            <v>0.01</v>
          </cell>
          <cell r="P5510">
            <v>0.01</v>
          </cell>
          <cell r="Q5510">
            <v>0.01</v>
          </cell>
          <cell r="R5510">
            <v>0.01</v>
          </cell>
          <cell r="S5510">
            <v>0.11999999999999998</v>
          </cell>
          <cell r="T5510" t="str">
            <v>USD</v>
          </cell>
          <cell r="U5510" t="str">
            <v>LIABILITIES</v>
          </cell>
          <cell r="V5510" t="str">
            <v>CURRENT LIAB</v>
          </cell>
        </row>
        <row r="5511">
          <cell r="C5511" t="str">
            <v>WI   G57600YB93USD</v>
          </cell>
          <cell r="D5511" t="str">
            <v>DADAB***</v>
          </cell>
          <cell r="E5511" t="str">
            <v>CON PAYABLES</v>
          </cell>
          <cell r="F5511" t="str">
            <v>Balance Sheet</v>
          </cell>
          <cell r="G5511">
            <v>0</v>
          </cell>
          <cell r="H5511">
            <v>0</v>
          </cell>
          <cell r="I5511">
            <v>0</v>
          </cell>
          <cell r="J5511">
            <v>0</v>
          </cell>
          <cell r="K5511">
            <v>0</v>
          </cell>
          <cell r="L5511">
            <v>0</v>
          </cell>
          <cell r="M5511">
            <v>0</v>
          </cell>
          <cell r="N5511">
            <v>0</v>
          </cell>
          <cell r="O5511">
            <v>0</v>
          </cell>
          <cell r="P5511">
            <v>0</v>
          </cell>
          <cell r="Q5511">
            <v>-58150.69</v>
          </cell>
          <cell r="R5511">
            <v>-43338.95</v>
          </cell>
          <cell r="S5511">
            <v>-101489.64</v>
          </cell>
          <cell r="T5511" t="str">
            <v>USD</v>
          </cell>
          <cell r="U5511" t="str">
            <v>LIABILITIES</v>
          </cell>
          <cell r="V5511" t="str">
            <v>CURRENT LIAB</v>
          </cell>
        </row>
        <row r="5512">
          <cell r="C5512" t="str">
            <v>WI   G576200101USD</v>
          </cell>
          <cell r="D5512" t="str">
            <v>DADM****</v>
          </cell>
          <cell r="E5512" t="str">
            <v>CON PAYABLES</v>
          </cell>
          <cell r="F5512" t="str">
            <v>Balance Sheet</v>
          </cell>
          <cell r="G5512">
            <v>413974.74</v>
          </cell>
          <cell r="H5512">
            <v>-12794.99</v>
          </cell>
          <cell r="I5512">
            <v>-6397.51</v>
          </cell>
          <cell r="J5512">
            <v>-6397.51</v>
          </cell>
          <cell r="K5512">
            <v>-6397.43</v>
          </cell>
          <cell r="L5512">
            <v>-6397.43</v>
          </cell>
          <cell r="M5512">
            <v>-6397.43</v>
          </cell>
          <cell r="N5512">
            <v>-6397.42</v>
          </cell>
          <cell r="O5512">
            <v>-6397.43</v>
          </cell>
          <cell r="P5512">
            <v>-6397.44</v>
          </cell>
          <cell r="Q5512">
            <v>-6397.44</v>
          </cell>
          <cell r="R5512">
            <v>-30188.29</v>
          </cell>
          <cell r="S5512">
            <v>313414.42000000004</v>
          </cell>
          <cell r="T5512" t="str">
            <v>USD</v>
          </cell>
          <cell r="U5512" t="str">
            <v>LIABILITIES</v>
          </cell>
          <cell r="V5512" t="str">
            <v>CURRENT LIAB</v>
          </cell>
        </row>
        <row r="5513">
          <cell r="C5513" t="str">
            <v>WI   G576203601USD</v>
          </cell>
          <cell r="D5513" t="str">
            <v>DADM****</v>
          </cell>
          <cell r="E5513" t="str">
            <v>CON PAYABLES</v>
          </cell>
          <cell r="F5513" t="str">
            <v>Balance Sheet</v>
          </cell>
          <cell r="G5513">
            <v>-2197</v>
          </cell>
          <cell r="H5513">
            <v>0</v>
          </cell>
          <cell r="I5513">
            <v>0</v>
          </cell>
          <cell r="J5513">
            <v>0</v>
          </cell>
          <cell r="K5513">
            <v>0</v>
          </cell>
          <cell r="L5513">
            <v>0</v>
          </cell>
          <cell r="M5513">
            <v>-901.31</v>
          </cell>
          <cell r="N5513">
            <v>-901.3</v>
          </cell>
          <cell r="O5513">
            <v>-901.3</v>
          </cell>
          <cell r="P5513">
            <v>-901.31</v>
          </cell>
          <cell r="Q5513">
            <v>-901.31</v>
          </cell>
          <cell r="R5513">
            <v>-901.31</v>
          </cell>
          <cell r="S5513">
            <v>-7604.8399999999983</v>
          </cell>
          <cell r="T5513" t="str">
            <v>USD</v>
          </cell>
          <cell r="U5513" t="str">
            <v>LIABILITIES</v>
          </cell>
          <cell r="V5513" t="str">
            <v>CURRENT LIAB</v>
          </cell>
        </row>
        <row r="5514">
          <cell r="C5514" t="str">
            <v>WI   G57620BU93USD</v>
          </cell>
          <cell r="D5514" t="str">
            <v>DADM****</v>
          </cell>
          <cell r="E5514" t="str">
            <v>CON PAYABLES</v>
          </cell>
          <cell r="F5514" t="str">
            <v>Balance Sheet</v>
          </cell>
          <cell r="G5514">
            <v>0.03</v>
          </cell>
          <cell r="H5514">
            <v>0.03</v>
          </cell>
          <cell r="I5514">
            <v>6383.09</v>
          </cell>
          <cell r="J5514">
            <v>29547.71</v>
          </cell>
          <cell r="K5514">
            <v>0.04</v>
          </cell>
          <cell r="L5514">
            <v>0.04</v>
          </cell>
          <cell r="M5514">
            <v>0.04</v>
          </cell>
          <cell r="N5514">
            <v>-153451.49</v>
          </cell>
          <cell r="O5514">
            <v>-156779.97</v>
          </cell>
          <cell r="P5514">
            <v>-158835.70000000001</v>
          </cell>
          <cell r="Q5514">
            <v>0.03</v>
          </cell>
          <cell r="R5514">
            <v>0.03</v>
          </cell>
          <cell r="S5514">
            <v>-433136.11999999994</v>
          </cell>
          <cell r="T5514" t="str">
            <v>USD</v>
          </cell>
          <cell r="U5514" t="str">
            <v>LIABILITIES</v>
          </cell>
          <cell r="V5514" t="str">
            <v>CURRENT LIAB</v>
          </cell>
        </row>
        <row r="5515">
          <cell r="C5515" t="str">
            <v>WI   G57620L393USD</v>
          </cell>
          <cell r="D5515" t="str">
            <v>DADM****</v>
          </cell>
          <cell r="E5515" t="str">
            <v>CON PAYABLES</v>
          </cell>
          <cell r="F5515" t="str">
            <v>Balance Sheet</v>
          </cell>
          <cell r="G5515">
            <v>0.04</v>
          </cell>
          <cell r="H5515">
            <v>0.04</v>
          </cell>
          <cell r="I5515">
            <v>0.04</v>
          </cell>
          <cell r="J5515">
            <v>0.04</v>
          </cell>
          <cell r="K5515">
            <v>0.04</v>
          </cell>
          <cell r="L5515">
            <v>0.04</v>
          </cell>
          <cell r="M5515">
            <v>0.04</v>
          </cell>
          <cell r="N5515">
            <v>0.04</v>
          </cell>
          <cell r="O5515">
            <v>0.04</v>
          </cell>
          <cell r="P5515">
            <v>0.04</v>
          </cell>
          <cell r="Q5515">
            <v>0.04</v>
          </cell>
          <cell r="R5515">
            <v>0.04</v>
          </cell>
          <cell r="S5515">
            <v>0.47999999999999993</v>
          </cell>
          <cell r="T5515" t="str">
            <v>USD</v>
          </cell>
          <cell r="U5515" t="str">
            <v>LIABILITIES</v>
          </cell>
          <cell r="V5515" t="str">
            <v>CURRENT LIAB</v>
          </cell>
        </row>
        <row r="5516">
          <cell r="C5516" t="str">
            <v>WI   G57620RB93USD</v>
          </cell>
          <cell r="D5516" t="str">
            <v>DADM****</v>
          </cell>
          <cell r="E5516" t="str">
            <v>CON PAYABLES</v>
          </cell>
          <cell r="F5516" t="str">
            <v>Balance Sheet</v>
          </cell>
          <cell r="G5516">
            <v>-14550.15</v>
          </cell>
          <cell r="H5516">
            <v>-48906.51</v>
          </cell>
          <cell r="I5516">
            <v>-41350.129999999997</v>
          </cell>
          <cell r="J5516">
            <v>-25318.69</v>
          </cell>
          <cell r="K5516">
            <v>-52532.59</v>
          </cell>
          <cell r="L5516">
            <v>-25957.96</v>
          </cell>
          <cell r="M5516">
            <v>-53262.37</v>
          </cell>
          <cell r="N5516">
            <v>-29513.29</v>
          </cell>
          <cell r="O5516">
            <v>-27353.56</v>
          </cell>
          <cell r="P5516">
            <v>-27920.45</v>
          </cell>
          <cell r="Q5516">
            <v>-28413.22</v>
          </cell>
          <cell r="R5516">
            <v>-25108.63</v>
          </cell>
          <cell r="S5516">
            <v>-400187.55000000005</v>
          </cell>
          <cell r="T5516" t="str">
            <v>USD</v>
          </cell>
          <cell r="U5516" t="str">
            <v>LIABILITIES</v>
          </cell>
          <cell r="V5516" t="str">
            <v>CURRENT LIAB</v>
          </cell>
        </row>
        <row r="5517">
          <cell r="C5517" t="str">
            <v>WI   G57620S301USD</v>
          </cell>
          <cell r="D5517" t="str">
            <v>DADM****</v>
          </cell>
          <cell r="E5517" t="str">
            <v>CON PAYABLES</v>
          </cell>
          <cell r="F5517" t="str">
            <v>Balance Sheet</v>
          </cell>
          <cell r="G5517">
            <v>-7.0000000000000007E-2</v>
          </cell>
          <cell r="H5517">
            <v>-7.0000000000000007E-2</v>
          </cell>
          <cell r="I5517">
            <v>-7.0000000000000007E-2</v>
          </cell>
          <cell r="J5517">
            <v>-7.0000000000000007E-2</v>
          </cell>
          <cell r="K5517">
            <v>-0.04</v>
          </cell>
          <cell r="L5517">
            <v>-0.04</v>
          </cell>
          <cell r="M5517">
            <v>-0.04</v>
          </cell>
          <cell r="N5517">
            <v>-0.04</v>
          </cell>
          <cell r="O5517">
            <v>-0.04</v>
          </cell>
          <cell r="P5517">
            <v>-0.04</v>
          </cell>
          <cell r="Q5517">
            <v>-0.04</v>
          </cell>
          <cell r="R5517">
            <v>-0.04</v>
          </cell>
          <cell r="S5517">
            <v>-0.6</v>
          </cell>
          <cell r="T5517" t="str">
            <v>USD</v>
          </cell>
          <cell r="U5517" t="str">
            <v>LIABILITIES</v>
          </cell>
          <cell r="V5517" t="str">
            <v>CURRENT LIAB</v>
          </cell>
        </row>
        <row r="5518">
          <cell r="C5518" t="str">
            <v>WI   G57620YB93USD</v>
          </cell>
          <cell r="D5518" t="str">
            <v>DADM****</v>
          </cell>
          <cell r="E5518" t="str">
            <v>CON PAYABLES</v>
          </cell>
          <cell r="F5518" t="str">
            <v>Balance Sheet</v>
          </cell>
          <cell r="G5518">
            <v>0</v>
          </cell>
          <cell r="H5518">
            <v>0</v>
          </cell>
          <cell r="I5518">
            <v>0</v>
          </cell>
          <cell r="J5518">
            <v>0</v>
          </cell>
          <cell r="K5518">
            <v>0</v>
          </cell>
          <cell r="L5518">
            <v>0</v>
          </cell>
          <cell r="M5518">
            <v>0</v>
          </cell>
          <cell r="N5518">
            <v>0</v>
          </cell>
          <cell r="O5518">
            <v>0</v>
          </cell>
          <cell r="P5518">
            <v>-57267.38</v>
          </cell>
          <cell r="Q5518">
            <v>-27272.49</v>
          </cell>
          <cell r="R5518">
            <v>-2244.65</v>
          </cell>
          <cell r="S5518">
            <v>-86784.51999999999</v>
          </cell>
          <cell r="T5518" t="str">
            <v>USD</v>
          </cell>
          <cell r="U5518" t="str">
            <v>LIABILITIES</v>
          </cell>
          <cell r="V5518" t="str">
            <v>CURRENT LIAB</v>
          </cell>
        </row>
        <row r="5519">
          <cell r="C5519" t="str">
            <v>WI   G576500101USD</v>
          </cell>
          <cell r="D5519" t="str">
            <v>DADAB***</v>
          </cell>
          <cell r="E5519" t="str">
            <v>CON PAYABLES</v>
          </cell>
          <cell r="F5519" t="str">
            <v>Balance Sheet</v>
          </cell>
          <cell r="G5519">
            <v>0</v>
          </cell>
          <cell r="H5519">
            <v>0.02</v>
          </cell>
          <cell r="I5519">
            <v>0.02</v>
          </cell>
          <cell r="J5519">
            <v>-6397.44</v>
          </cell>
          <cell r="K5519">
            <v>0.04</v>
          </cell>
          <cell r="L5519">
            <v>0.03</v>
          </cell>
          <cell r="M5519">
            <v>-6397.44</v>
          </cell>
          <cell r="N5519">
            <v>-12794.9</v>
          </cell>
          <cell r="O5519">
            <v>-19192.37</v>
          </cell>
          <cell r="P5519">
            <v>-25589.84</v>
          </cell>
          <cell r="Q5519">
            <v>304.18</v>
          </cell>
          <cell r="R5519">
            <v>0.02</v>
          </cell>
          <cell r="S5519">
            <v>-70067.679999999993</v>
          </cell>
          <cell r="T5519" t="str">
            <v>USD</v>
          </cell>
          <cell r="U5519" t="str">
            <v>LIABILITIES</v>
          </cell>
          <cell r="V5519" t="str">
            <v>CURRENT LIAB</v>
          </cell>
        </row>
        <row r="5520">
          <cell r="C5520" t="str">
            <v>WI   G57650J695USD</v>
          </cell>
          <cell r="D5520" t="str">
            <v>DADAB***</v>
          </cell>
          <cell r="E5520" t="str">
            <v>CON PAYABLES</v>
          </cell>
          <cell r="F5520" t="str">
            <v>Balance Sheet</v>
          </cell>
          <cell r="G5520">
            <v>-1355.39</v>
          </cell>
          <cell r="H5520">
            <v>-0.01</v>
          </cell>
          <cell r="I5520">
            <v>-0.01</v>
          </cell>
          <cell r="J5520">
            <v>-0.01</v>
          </cell>
          <cell r="K5520">
            <v>-0.01</v>
          </cell>
          <cell r="L5520">
            <v>-0.01</v>
          </cell>
          <cell r="M5520">
            <v>-0.01</v>
          </cell>
          <cell r="N5520">
            <v>-0.01</v>
          </cell>
          <cell r="O5520">
            <v>1.04</v>
          </cell>
          <cell r="P5520">
            <v>1.71</v>
          </cell>
          <cell r="Q5520">
            <v>1.61</v>
          </cell>
          <cell r="R5520">
            <v>-20.010000000000002</v>
          </cell>
          <cell r="S5520">
            <v>-1371.1100000000001</v>
          </cell>
          <cell r="T5520" t="str">
            <v>USD</v>
          </cell>
          <cell r="U5520" t="str">
            <v>LIABILITIES</v>
          </cell>
          <cell r="V5520" t="str">
            <v>CURRENT LIAB</v>
          </cell>
        </row>
        <row r="5521">
          <cell r="C5521" t="str">
            <v>WI   G57650L393USD</v>
          </cell>
          <cell r="D5521" t="str">
            <v>DADAB***</v>
          </cell>
          <cell r="E5521" t="str">
            <v>CON PAYABLES</v>
          </cell>
          <cell r="F5521" t="str">
            <v>Balance Sheet</v>
          </cell>
          <cell r="G5521">
            <v>0.01</v>
          </cell>
          <cell r="H5521">
            <v>0.01</v>
          </cell>
          <cell r="I5521">
            <v>0.01</v>
          </cell>
          <cell r="J5521">
            <v>0.01</v>
          </cell>
          <cell r="K5521">
            <v>0.01</v>
          </cell>
          <cell r="L5521">
            <v>0.01</v>
          </cell>
          <cell r="M5521">
            <v>0.01</v>
          </cell>
          <cell r="N5521">
            <v>0.01</v>
          </cell>
          <cell r="O5521">
            <v>0.01</v>
          </cell>
          <cell r="P5521">
            <v>0.01</v>
          </cell>
          <cell r="Q5521">
            <v>0.01</v>
          </cell>
          <cell r="R5521">
            <v>0.01</v>
          </cell>
          <cell r="S5521">
            <v>0.11999999999999998</v>
          </cell>
          <cell r="T5521" t="str">
            <v>USD</v>
          </cell>
          <cell r="U5521" t="str">
            <v>LIABILITIES</v>
          </cell>
          <cell r="V5521" t="str">
            <v>CURRENT LIAB</v>
          </cell>
        </row>
        <row r="5522">
          <cell r="C5522" t="str">
            <v>WI   G57650NB93USD</v>
          </cell>
          <cell r="D5522" t="str">
            <v>DADAB***</v>
          </cell>
          <cell r="E5522" t="str">
            <v>CON PAYABLES</v>
          </cell>
          <cell r="F5522" t="str">
            <v>Balance Sheet</v>
          </cell>
          <cell r="G5522">
            <v>0</v>
          </cell>
          <cell r="H5522">
            <v>0</v>
          </cell>
          <cell r="I5522">
            <v>0</v>
          </cell>
          <cell r="J5522">
            <v>0</v>
          </cell>
          <cell r="K5522">
            <v>0</v>
          </cell>
          <cell r="L5522">
            <v>0</v>
          </cell>
          <cell r="M5522">
            <v>0</v>
          </cell>
          <cell r="N5522">
            <v>0</v>
          </cell>
          <cell r="O5522">
            <v>397.13</v>
          </cell>
          <cell r="P5522">
            <v>402.34</v>
          </cell>
          <cell r="Q5522">
            <v>408.55</v>
          </cell>
          <cell r="R5522">
            <v>0.01</v>
          </cell>
          <cell r="S5522">
            <v>1208.03</v>
          </cell>
          <cell r="T5522" t="str">
            <v>USD</v>
          </cell>
          <cell r="U5522" t="str">
            <v>LIABILITIES</v>
          </cell>
          <cell r="V5522" t="str">
            <v>CURRENT LIAB</v>
          </cell>
        </row>
        <row r="5523">
          <cell r="C5523" t="str">
            <v>WI   G57650S301USD</v>
          </cell>
          <cell r="D5523" t="str">
            <v>DADAB***</v>
          </cell>
          <cell r="E5523" t="str">
            <v>CON PAYABLES</v>
          </cell>
          <cell r="F5523" t="str">
            <v>Balance Sheet</v>
          </cell>
          <cell r="G5523">
            <v>0.11</v>
          </cell>
          <cell r="H5523">
            <v>-0.03</v>
          </cell>
          <cell r="I5523">
            <v>-0.03</v>
          </cell>
          <cell r="J5523">
            <v>-0.03</v>
          </cell>
          <cell r="K5523">
            <v>-0.03</v>
          </cell>
          <cell r="L5523">
            <v>-0.03</v>
          </cell>
          <cell r="M5523">
            <v>-0.03</v>
          </cell>
          <cell r="N5523">
            <v>-0.03</v>
          </cell>
          <cell r="O5523">
            <v>-0.03</v>
          </cell>
          <cell r="P5523">
            <v>-0.03</v>
          </cell>
          <cell r="Q5523">
            <v>-0.03</v>
          </cell>
          <cell r="R5523">
            <v>-0.03</v>
          </cell>
          <cell r="S5523">
            <v>-0.22</v>
          </cell>
          <cell r="T5523" t="str">
            <v>USD</v>
          </cell>
          <cell r="U5523" t="str">
            <v>LIABILITIES</v>
          </cell>
          <cell r="V5523" t="str">
            <v>CURRENT LIAB</v>
          </cell>
        </row>
        <row r="5524">
          <cell r="C5524" t="str">
            <v>WI   G57700WIUSD</v>
          </cell>
          <cell r="D5524" t="str">
            <v>DAFC****</v>
          </cell>
          <cell r="E5524" t="str">
            <v>OTHER</v>
          </cell>
          <cell r="F5524" t="str">
            <v>Balance Sheet</v>
          </cell>
          <cell r="G5524">
            <v>-13517.47</v>
          </cell>
          <cell r="H5524">
            <v>-11851.41</v>
          </cell>
          <cell r="I5524">
            <v>-172450.39</v>
          </cell>
          <cell r="J5524">
            <v>-0.28000000000000003</v>
          </cell>
          <cell r="K5524">
            <v>181633.09</v>
          </cell>
          <cell r="L5524">
            <v>181555.83</v>
          </cell>
          <cell r="M5524">
            <v>181778.59</v>
          </cell>
          <cell r="N5524">
            <v>183966.27</v>
          </cell>
          <cell r="O5524">
            <v>187956.64</v>
          </cell>
          <cell r="P5524">
            <v>190421.16</v>
          </cell>
          <cell r="Q5524">
            <v>193358.24</v>
          </cell>
          <cell r="R5524">
            <v>51664.35</v>
          </cell>
          <cell r="S5524">
            <v>1154514.6200000001</v>
          </cell>
          <cell r="T5524" t="str">
            <v>USD</v>
          </cell>
          <cell r="U5524" t="str">
            <v>LIABILITIES</v>
          </cell>
          <cell r="V5524" t="str">
            <v>CURRENT LIAB</v>
          </cell>
        </row>
        <row r="5525">
          <cell r="C5525" t="str">
            <v>WI   G77990WIUSD</v>
          </cell>
          <cell r="D5525" t="str">
            <v>CBHAA***</v>
          </cell>
          <cell r="E5525" t="str">
            <v>INTANGIBLES</v>
          </cell>
          <cell r="F5525" t="str">
            <v>Balance Sheet</v>
          </cell>
          <cell r="G5525">
            <v>2499255.83</v>
          </cell>
          <cell r="H5525">
            <v>2499255.83</v>
          </cell>
          <cell r="I5525">
            <v>2499255.83</v>
          </cell>
          <cell r="J5525">
            <v>2499255.83</v>
          </cell>
          <cell r="K5525">
            <v>2499255.83</v>
          </cell>
          <cell r="L5525">
            <v>2499255.83</v>
          </cell>
          <cell r="M5525">
            <v>2499255.83</v>
          </cell>
          <cell r="N5525">
            <v>2499255.83</v>
          </cell>
          <cell r="O5525">
            <v>2499255.83</v>
          </cell>
          <cell r="P5525">
            <v>2499255.83</v>
          </cell>
          <cell r="Q5525">
            <v>2499255.83</v>
          </cell>
          <cell r="R5525">
            <v>2499255.83</v>
          </cell>
          <cell r="S5525">
            <v>29991069.959999993</v>
          </cell>
          <cell r="T5525" t="str">
            <v>USD</v>
          </cell>
          <cell r="U5525" t="str">
            <v>ASSETS</v>
          </cell>
          <cell r="V5525" t="str">
            <v>OTHER ASSETS</v>
          </cell>
        </row>
        <row r="5526">
          <cell r="C5526" t="str">
            <v>WI   G77990WI01USD</v>
          </cell>
          <cell r="D5526" t="str">
            <v>CBHAB***</v>
          </cell>
          <cell r="E5526" t="str">
            <v>INTANGIBLES</v>
          </cell>
          <cell r="F5526" t="str">
            <v>Balance Sheet</v>
          </cell>
          <cell r="G5526">
            <v>-1939147.06</v>
          </cell>
          <cell r="H5526">
            <v>-1959020.26</v>
          </cell>
          <cell r="I5526">
            <v>-1978893.46</v>
          </cell>
          <cell r="J5526">
            <v>-1998766.66</v>
          </cell>
          <cell r="K5526">
            <v>-2018639.86</v>
          </cell>
          <cell r="L5526">
            <v>-2038513.06</v>
          </cell>
          <cell r="M5526">
            <v>-2058386.26</v>
          </cell>
          <cell r="N5526">
            <v>-2078259.46</v>
          </cell>
          <cell r="O5526">
            <v>-2098132.66</v>
          </cell>
          <cell r="P5526">
            <v>-2118005.86</v>
          </cell>
          <cell r="Q5526">
            <v>-2137879.06</v>
          </cell>
          <cell r="R5526">
            <v>-2157752.2599999998</v>
          </cell>
          <cell r="S5526">
            <v>-24581395.920000002</v>
          </cell>
          <cell r="T5526" t="str">
            <v>USD</v>
          </cell>
          <cell r="U5526" t="str">
            <v>ASSETS</v>
          </cell>
          <cell r="V5526" t="str">
            <v>OTHER ASSETS</v>
          </cell>
        </row>
        <row r="5527">
          <cell r="C5527" t="str">
            <v>WI   G89430WIS2USD</v>
          </cell>
          <cell r="D5527" t="str">
            <v>DBBA****</v>
          </cell>
          <cell r="E5527" t="str">
            <v>LT LIABILITIES</v>
          </cell>
          <cell r="F5527" t="str">
            <v>Balance Sheet</v>
          </cell>
          <cell r="G5527">
            <v>0.03</v>
          </cell>
          <cell r="H5527">
            <v>0.03</v>
          </cell>
          <cell r="I5527">
            <v>0.03</v>
          </cell>
          <cell r="J5527">
            <v>0.03</v>
          </cell>
          <cell r="K5527">
            <v>0.03</v>
          </cell>
          <cell r="L5527">
            <v>0.03</v>
          </cell>
          <cell r="M5527">
            <v>0.03</v>
          </cell>
          <cell r="N5527">
            <v>0.03</v>
          </cell>
          <cell r="O5527">
            <v>0.03</v>
          </cell>
          <cell r="P5527">
            <v>0.03</v>
          </cell>
          <cell r="Q5527">
            <v>0.03</v>
          </cell>
          <cell r="R5527">
            <v>0.03</v>
          </cell>
          <cell r="S5527">
            <v>0.3600000000000001</v>
          </cell>
          <cell r="T5527" t="str">
            <v>USD</v>
          </cell>
          <cell r="U5527" t="str">
            <v>LIABILITIES</v>
          </cell>
          <cell r="V5527" t="str">
            <v>OTHER LIAB</v>
          </cell>
        </row>
        <row r="5528">
          <cell r="C5528" t="str">
            <v>WI   H08610WIS2USD</v>
          </cell>
          <cell r="D5528" t="str">
            <v>EBA*****</v>
          </cell>
          <cell r="E5528" t="str">
            <v>STOCK</v>
          </cell>
          <cell r="F5528" t="str">
            <v>Balance Sheet</v>
          </cell>
          <cell r="G5528">
            <v>-3186761.49</v>
          </cell>
          <cell r="H5528">
            <v>-3186761.49</v>
          </cell>
          <cell r="I5528">
            <v>-3186761.49</v>
          </cell>
          <cell r="J5528">
            <v>-3186761.49</v>
          </cell>
          <cell r="K5528">
            <v>-3186761.49</v>
          </cell>
          <cell r="L5528">
            <v>-3186761.49</v>
          </cell>
          <cell r="M5528">
            <v>-3186761.49</v>
          </cell>
          <cell r="N5528">
            <v>-3186761.49</v>
          </cell>
          <cell r="O5528">
            <v>-3186761.49</v>
          </cell>
          <cell r="P5528">
            <v>-3186761.49</v>
          </cell>
          <cell r="Q5528">
            <v>-3186761.49</v>
          </cell>
          <cell r="R5528">
            <v>-3186761.49</v>
          </cell>
          <cell r="S5528">
            <v>-38241137.88000001</v>
          </cell>
          <cell r="T5528" t="str">
            <v>USD</v>
          </cell>
          <cell r="U5528" t="str">
            <v>EQUITY</v>
          </cell>
          <cell r="V5528" t="str">
            <v>EQUITY</v>
          </cell>
        </row>
        <row r="5529">
          <cell r="C5529" t="str">
            <v>WI   H08630WIUSD</v>
          </cell>
          <cell r="D5529" t="str">
            <v>EC******</v>
          </cell>
          <cell r="E5529" t="str">
            <v>PROFIT EMPLOYED</v>
          </cell>
          <cell r="F5529" t="str">
            <v>Balance Sheet</v>
          </cell>
          <cell r="G5529">
            <v>-8451067.2799999993</v>
          </cell>
          <cell r="H5529">
            <v>-8469573.1999999993</v>
          </cell>
          <cell r="I5529">
            <v>-9127333.6999999993</v>
          </cell>
          <cell r="J5529">
            <v>-8894810.3900000006</v>
          </cell>
          <cell r="K5529">
            <v>-10049914.300000001</v>
          </cell>
          <cell r="L5529">
            <v>-9617950.6099999994</v>
          </cell>
          <cell r="M5529">
            <v>-9660563.0800000001</v>
          </cell>
          <cell r="N5529">
            <v>-9825866.4499999993</v>
          </cell>
          <cell r="O5529">
            <v>-10208314.26</v>
          </cell>
          <cell r="P5529">
            <v>-10466891.24</v>
          </cell>
          <cell r="Q5529">
            <v>-10729939.49</v>
          </cell>
          <cell r="R5529">
            <v>-9695922.5</v>
          </cell>
          <cell r="S5529">
            <v>-115198146.49999999</v>
          </cell>
          <cell r="T5529" t="str">
            <v>USD</v>
          </cell>
          <cell r="U5529" t="str">
            <v>EQUITY</v>
          </cell>
          <cell r="V5529" t="str">
            <v>EQUITY</v>
          </cell>
        </row>
        <row r="5530">
          <cell r="C5530" t="str">
            <v>WI   H0879USD</v>
          </cell>
          <cell r="D5530" t="str">
            <v>EBCC****</v>
          </cell>
          <cell r="E5530" t="str">
            <v>STOCK</v>
          </cell>
          <cell r="F5530" t="str">
            <v>Balance Sheet</v>
          </cell>
          <cell r="G5530">
            <v>-125754.67</v>
          </cell>
          <cell r="H5530">
            <v>-125754.67</v>
          </cell>
          <cell r="I5530">
            <v>-128817.24</v>
          </cell>
          <cell r="J5530">
            <v>-131879.79999999999</v>
          </cell>
          <cell r="K5530">
            <v>-134942.35999999999</v>
          </cell>
          <cell r="L5530">
            <v>-138004.91</v>
          </cell>
          <cell r="M5530">
            <v>-141067.47</v>
          </cell>
          <cell r="N5530">
            <v>-144130.01999999999</v>
          </cell>
          <cell r="O5530">
            <v>-144130.01999999999</v>
          </cell>
          <cell r="P5530">
            <v>-144130.01999999999</v>
          </cell>
          <cell r="Q5530">
            <v>-144130.01999999999</v>
          </cell>
          <cell r="R5530">
            <v>-144130.01999999999</v>
          </cell>
          <cell r="S5530">
            <v>-1646871.22</v>
          </cell>
          <cell r="T5530" t="str">
            <v>USD</v>
          </cell>
          <cell r="U5530" t="str">
            <v>EQUITY</v>
          </cell>
          <cell r="V5530" t="str">
            <v>EQUITY</v>
          </cell>
        </row>
        <row r="5531">
          <cell r="C5531" t="str">
            <v>XC   A000741019USD</v>
          </cell>
          <cell r="D5531" t="str">
            <v>CABB****</v>
          </cell>
          <cell r="E5531" t="str">
            <v>CASH</v>
          </cell>
          <cell r="F5531" t="str">
            <v>Balance Sheet</v>
          </cell>
          <cell r="G5531">
            <v>678730.8</v>
          </cell>
          <cell r="H5531">
            <v>678728.9</v>
          </cell>
          <cell r="I5531">
            <v>679674.94</v>
          </cell>
          <cell r="J5531">
            <v>284636.36</v>
          </cell>
          <cell r="K5531">
            <v>834173.01</v>
          </cell>
          <cell r="L5531">
            <v>834837.97</v>
          </cell>
          <cell r="M5531">
            <v>14805.82</v>
          </cell>
          <cell r="N5531">
            <v>453978.85</v>
          </cell>
          <cell r="O5531">
            <v>743149.75</v>
          </cell>
          <cell r="P5531">
            <v>2239.12</v>
          </cell>
          <cell r="Q5531">
            <v>295179.42</v>
          </cell>
          <cell r="R5531">
            <v>754960.28</v>
          </cell>
          <cell r="S5531">
            <v>6255095.2199999997</v>
          </cell>
          <cell r="T5531" t="str">
            <v>USD</v>
          </cell>
          <cell r="U5531" t="str">
            <v>ASSETS</v>
          </cell>
          <cell r="V5531" t="str">
            <v>CURRENT ASSETS</v>
          </cell>
        </row>
        <row r="5532">
          <cell r="C5532" t="str">
            <v>XC   A000741101USD</v>
          </cell>
          <cell r="D5532" t="str">
            <v>CABB****</v>
          </cell>
          <cell r="E5532" t="str">
            <v>CASH</v>
          </cell>
          <cell r="F5532" t="str">
            <v>Balance Sheet</v>
          </cell>
          <cell r="G5532">
            <v>11905.29</v>
          </cell>
          <cell r="H5532">
            <v>11905.29</v>
          </cell>
          <cell r="I5532">
            <v>11905.7</v>
          </cell>
          <cell r="J5532">
            <v>11905.7</v>
          </cell>
          <cell r="K5532">
            <v>11905.71</v>
          </cell>
          <cell r="L5532">
            <v>11906.12</v>
          </cell>
          <cell r="M5532">
            <v>11906.12</v>
          </cell>
          <cell r="N5532">
            <v>11906.12</v>
          </cell>
          <cell r="O5532">
            <v>11906.6</v>
          </cell>
          <cell r="P5532">
            <v>11906.61</v>
          </cell>
          <cell r="Q5532">
            <v>11906.62</v>
          </cell>
          <cell r="R5532">
            <v>3172.04</v>
          </cell>
          <cell r="S5532">
            <v>134137.91999999998</v>
          </cell>
          <cell r="T5532" t="str">
            <v>USD</v>
          </cell>
          <cell r="U5532" t="str">
            <v>ASSETS</v>
          </cell>
          <cell r="V5532" t="str">
            <v>CURRENT ASSETS</v>
          </cell>
        </row>
        <row r="5533">
          <cell r="C5533" t="str">
            <v>XC   A000741201USD</v>
          </cell>
          <cell r="D5533" t="str">
            <v>CABB****</v>
          </cell>
          <cell r="E5533" t="str">
            <v>CASH</v>
          </cell>
          <cell r="F5533" t="str">
            <v>Balance Sheet</v>
          </cell>
          <cell r="G5533">
            <v>0</v>
          </cell>
          <cell r="H5533">
            <v>12518.62</v>
          </cell>
          <cell r="I5533">
            <v>101688.63</v>
          </cell>
          <cell r="J5533">
            <v>115383.6</v>
          </cell>
          <cell r="K5533">
            <v>243434.96</v>
          </cell>
          <cell r="L5533">
            <v>235347.16</v>
          </cell>
          <cell r="M5533">
            <v>262911.59999999998</v>
          </cell>
          <cell r="N5533">
            <v>340512.18</v>
          </cell>
          <cell r="O5533">
            <v>462504.1</v>
          </cell>
          <cell r="P5533">
            <v>529114</v>
          </cell>
          <cell r="Q5533">
            <v>531864.68999999994</v>
          </cell>
          <cell r="R5533">
            <v>537372.02</v>
          </cell>
          <cell r="S5533">
            <v>3372651.56</v>
          </cell>
          <cell r="T5533" t="str">
            <v>USD</v>
          </cell>
          <cell r="U5533" t="str">
            <v>ASSETS</v>
          </cell>
          <cell r="V5533" t="str">
            <v>CURRENT ASSETS</v>
          </cell>
        </row>
        <row r="5534">
          <cell r="C5534" t="str">
            <v>XC   A000741319USD</v>
          </cell>
          <cell r="D5534" t="str">
            <v>CABB****</v>
          </cell>
          <cell r="E5534" t="str">
            <v>CASH</v>
          </cell>
          <cell r="F5534" t="str">
            <v>Balance Sheet</v>
          </cell>
          <cell r="G5534">
            <v>7512830.4400000004</v>
          </cell>
          <cell r="H5534">
            <v>5907167.0300000003</v>
          </cell>
          <cell r="I5534">
            <v>6769631.6100000003</v>
          </cell>
          <cell r="J5534">
            <v>9055007.7100000009</v>
          </cell>
          <cell r="K5534">
            <v>11008818.890000001</v>
          </cell>
          <cell r="L5534">
            <v>9904882.3399999999</v>
          </cell>
          <cell r="M5534">
            <v>11198659.880000001</v>
          </cell>
          <cell r="N5534">
            <v>10898919.359999999</v>
          </cell>
          <cell r="O5534">
            <v>15119861.73</v>
          </cell>
          <cell r="P5534">
            <v>10694717.33</v>
          </cell>
          <cell r="Q5534">
            <v>6873981.6900000004</v>
          </cell>
          <cell r="R5534">
            <v>4003000.26</v>
          </cell>
          <cell r="S5534">
            <v>108947478.27000003</v>
          </cell>
          <cell r="T5534" t="str">
            <v>USD</v>
          </cell>
          <cell r="U5534" t="str">
            <v>ASSETS</v>
          </cell>
          <cell r="V5534" t="str">
            <v>CURRENT ASSETS</v>
          </cell>
        </row>
        <row r="5535">
          <cell r="C5535" t="str">
            <v>XC   A000741519USD</v>
          </cell>
          <cell r="D5535" t="str">
            <v>CABB****</v>
          </cell>
          <cell r="E5535" t="str">
            <v>CASH</v>
          </cell>
          <cell r="F5535" t="str">
            <v>Balance Sheet</v>
          </cell>
          <cell r="G5535">
            <v>0</v>
          </cell>
          <cell r="H5535">
            <v>0</v>
          </cell>
          <cell r="I5535">
            <v>0</v>
          </cell>
          <cell r="J5535">
            <v>0</v>
          </cell>
          <cell r="K5535">
            <v>0</v>
          </cell>
          <cell r="L5535">
            <v>0</v>
          </cell>
          <cell r="M5535">
            <v>0</v>
          </cell>
          <cell r="N5535">
            <v>0</v>
          </cell>
          <cell r="O5535">
            <v>0</v>
          </cell>
          <cell r="P5535">
            <v>6939.54</v>
          </cell>
          <cell r="Q5535">
            <v>17033.810000000001</v>
          </cell>
          <cell r="R5535">
            <v>21723.31</v>
          </cell>
          <cell r="S5535">
            <v>45696.66</v>
          </cell>
          <cell r="T5535" t="str">
            <v>USD</v>
          </cell>
          <cell r="U5535" t="str">
            <v>ASSETS</v>
          </cell>
          <cell r="V5535" t="str">
            <v>CURRENT ASSETS</v>
          </cell>
        </row>
        <row r="5536">
          <cell r="C5536" t="str">
            <v>XC   A0008USD</v>
          </cell>
          <cell r="D5536" t="str">
            <v>CABB****</v>
          </cell>
          <cell r="E5536" t="str">
            <v>CASH</v>
          </cell>
          <cell r="F5536" t="str">
            <v>Balance Sheet</v>
          </cell>
          <cell r="G5536">
            <v>0</v>
          </cell>
          <cell r="H5536">
            <v>0</v>
          </cell>
          <cell r="I5536">
            <v>0</v>
          </cell>
          <cell r="J5536">
            <v>-287.05</v>
          </cell>
          <cell r="K5536">
            <v>0</v>
          </cell>
          <cell r="L5536">
            <v>0</v>
          </cell>
          <cell r="M5536">
            <v>0</v>
          </cell>
          <cell r="N5536">
            <v>0</v>
          </cell>
          <cell r="O5536">
            <v>-5040806.74</v>
          </cell>
          <cell r="P5536">
            <v>0</v>
          </cell>
          <cell r="Q5536">
            <v>0</v>
          </cell>
          <cell r="R5536">
            <v>0</v>
          </cell>
          <cell r="S5536">
            <v>-5041093.79</v>
          </cell>
          <cell r="T5536" t="str">
            <v>USD</v>
          </cell>
          <cell r="U5536" t="str">
            <v>ASSETS</v>
          </cell>
          <cell r="V5536" t="str">
            <v>CURRENT ASSETS</v>
          </cell>
        </row>
        <row r="5537">
          <cell r="C5537" t="str">
            <v>XC   A204104101USD</v>
          </cell>
          <cell r="D5537" t="str">
            <v>CACAFA**</v>
          </cell>
          <cell r="E5537" t="str">
            <v>TRADE RECEIVABLES</v>
          </cell>
          <cell r="F5537" t="str">
            <v>Balance Sheet</v>
          </cell>
          <cell r="G5537">
            <v>0</v>
          </cell>
          <cell r="H5537">
            <v>0</v>
          </cell>
          <cell r="I5537">
            <v>0</v>
          </cell>
          <cell r="J5537">
            <v>0</v>
          </cell>
          <cell r="K5537">
            <v>342.52</v>
          </cell>
          <cell r="L5537">
            <v>0</v>
          </cell>
          <cell r="M5537">
            <v>0</v>
          </cell>
          <cell r="N5537">
            <v>0</v>
          </cell>
          <cell r="O5537">
            <v>0</v>
          </cell>
          <cell r="P5537">
            <v>0</v>
          </cell>
          <cell r="Q5537">
            <v>0</v>
          </cell>
          <cell r="R5537">
            <v>0</v>
          </cell>
          <cell r="S5537">
            <v>342.52</v>
          </cell>
          <cell r="T5537" t="str">
            <v>USD</v>
          </cell>
          <cell r="U5537" t="str">
            <v>ASSETS</v>
          </cell>
          <cell r="V5537" t="str">
            <v>CURRENT ASSETS</v>
          </cell>
        </row>
        <row r="5538">
          <cell r="C5538" t="str">
            <v>XC   A204104119USD</v>
          </cell>
          <cell r="D5538" t="str">
            <v>CACAFA**</v>
          </cell>
          <cell r="E5538" t="str">
            <v>TRADE RECEIVABLES</v>
          </cell>
          <cell r="F5538" t="str">
            <v>Balance Sheet</v>
          </cell>
          <cell r="G5538">
            <v>43.58</v>
          </cell>
          <cell r="H5538">
            <v>43.58</v>
          </cell>
          <cell r="I5538">
            <v>43.59</v>
          </cell>
          <cell r="J5538">
            <v>287.7</v>
          </cell>
          <cell r="K5538">
            <v>287.39</v>
          </cell>
          <cell r="L5538">
            <v>287.41000000000003</v>
          </cell>
          <cell r="M5538">
            <v>406.71</v>
          </cell>
          <cell r="N5538">
            <v>406.79</v>
          </cell>
          <cell r="O5538">
            <v>465.03</v>
          </cell>
          <cell r="P5538">
            <v>465.09</v>
          </cell>
          <cell r="Q5538">
            <v>465.15</v>
          </cell>
          <cell r="R5538">
            <v>465.09</v>
          </cell>
          <cell r="S5538">
            <v>3667.11</v>
          </cell>
          <cell r="T5538" t="str">
            <v>USD</v>
          </cell>
          <cell r="U5538" t="str">
            <v>ASSETS</v>
          </cell>
          <cell r="V5538" t="str">
            <v>CURRENT ASSETS</v>
          </cell>
        </row>
        <row r="5539">
          <cell r="C5539" t="str">
            <v>XC   A204200219USD</v>
          </cell>
          <cell r="D5539" t="str">
            <v>CACAFA**</v>
          </cell>
          <cell r="E5539" t="str">
            <v>TRADE RECEIVABLES</v>
          </cell>
          <cell r="F5539" t="str">
            <v>Balance Sheet</v>
          </cell>
          <cell r="G5539">
            <v>0</v>
          </cell>
          <cell r="H5539">
            <v>0</v>
          </cell>
          <cell r="I5539">
            <v>-496.29</v>
          </cell>
          <cell r="J5539">
            <v>-37.299999999999997</v>
          </cell>
          <cell r="K5539">
            <v>0</v>
          </cell>
          <cell r="L5539">
            <v>-142.13999999999999</v>
          </cell>
          <cell r="M5539">
            <v>-142.13</v>
          </cell>
          <cell r="N5539">
            <v>0</v>
          </cell>
          <cell r="O5539">
            <v>0</v>
          </cell>
          <cell r="P5539">
            <v>0</v>
          </cell>
          <cell r="Q5539">
            <v>0</v>
          </cell>
          <cell r="R5539">
            <v>0</v>
          </cell>
          <cell r="S5539">
            <v>-817.86</v>
          </cell>
          <cell r="T5539" t="str">
            <v>USD</v>
          </cell>
          <cell r="U5539" t="str">
            <v>ASSETS</v>
          </cell>
          <cell r="V5539" t="str">
            <v>CURRENT ASSETS</v>
          </cell>
        </row>
        <row r="5540">
          <cell r="C5540" t="str">
            <v>XC   A204604101USD</v>
          </cell>
          <cell r="D5540" t="str">
            <v>CACAFA**</v>
          </cell>
          <cell r="E5540" t="str">
            <v>TRADE RECEIVABLES</v>
          </cell>
          <cell r="F5540" t="str">
            <v>Balance Sheet</v>
          </cell>
          <cell r="G5540">
            <v>0</v>
          </cell>
          <cell r="H5540">
            <v>59.24</v>
          </cell>
          <cell r="I5540">
            <v>236.32</v>
          </cell>
          <cell r="J5540">
            <v>0</v>
          </cell>
          <cell r="K5540">
            <v>523.22</v>
          </cell>
          <cell r="L5540">
            <v>153.41999999999999</v>
          </cell>
          <cell r="M5540">
            <v>0</v>
          </cell>
          <cell r="N5540">
            <v>0</v>
          </cell>
          <cell r="O5540">
            <v>0</v>
          </cell>
          <cell r="P5540">
            <v>0</v>
          </cell>
          <cell r="Q5540">
            <v>0</v>
          </cell>
          <cell r="R5540">
            <v>2194.31</v>
          </cell>
          <cell r="S5540">
            <v>3166.5099999999998</v>
          </cell>
          <cell r="T5540" t="str">
            <v>USD</v>
          </cell>
          <cell r="U5540" t="str">
            <v>ASSETS</v>
          </cell>
          <cell r="V5540" t="str">
            <v>CURRENT ASSETS</v>
          </cell>
        </row>
        <row r="5541">
          <cell r="C5541" t="str">
            <v>XC   A204604119USD</v>
          </cell>
          <cell r="D5541" t="str">
            <v>CACAFA**</v>
          </cell>
          <cell r="E5541" t="str">
            <v>TRADE RECEIVABLES</v>
          </cell>
          <cell r="F5541" t="str">
            <v>Balance Sheet</v>
          </cell>
          <cell r="G5541">
            <v>6433707.4000000004</v>
          </cell>
          <cell r="H5541">
            <v>7272204.1200000001</v>
          </cell>
          <cell r="I5541">
            <v>9702242.2400000002</v>
          </cell>
          <cell r="J5541">
            <v>10805951.640000001</v>
          </cell>
          <cell r="K5541">
            <v>9017652.2400000002</v>
          </cell>
          <cell r="L5541">
            <v>9902033.5</v>
          </cell>
          <cell r="M5541">
            <v>10102726.15</v>
          </cell>
          <cell r="N5541">
            <v>9885670.6099999994</v>
          </cell>
          <cell r="O5541">
            <v>12321027.66</v>
          </cell>
          <cell r="P5541">
            <v>8751113.3800000008</v>
          </cell>
          <cell r="Q5541">
            <v>11110978.52</v>
          </cell>
          <cell r="R5541">
            <v>12320359.48</v>
          </cell>
          <cell r="S5541">
            <v>117625666.94</v>
          </cell>
          <cell r="T5541" t="str">
            <v>USD</v>
          </cell>
          <cell r="U5541" t="str">
            <v>ASSETS</v>
          </cell>
          <cell r="V5541" t="str">
            <v>CURRENT ASSETS</v>
          </cell>
        </row>
        <row r="5542">
          <cell r="C5542" t="str">
            <v>XC   A204609619USD</v>
          </cell>
          <cell r="D5542" t="str">
            <v>DAJA****</v>
          </cell>
          <cell r="E5542" t="str">
            <v>OTHER</v>
          </cell>
          <cell r="F5542" t="str">
            <v>Balance Sheet</v>
          </cell>
          <cell r="G5542">
            <v>-1053537.42</v>
          </cell>
          <cell r="H5542">
            <v>-1105771.3700000001</v>
          </cell>
          <cell r="I5542">
            <v>-1393486.69</v>
          </cell>
          <cell r="J5542">
            <v>-1755322.92</v>
          </cell>
          <cell r="K5542">
            <v>-2047847.28</v>
          </cell>
          <cell r="L5542">
            <v>-1450665.22</v>
          </cell>
          <cell r="M5542">
            <v>-1540168.37</v>
          </cell>
          <cell r="N5542">
            <v>-1723612.38</v>
          </cell>
          <cell r="O5542">
            <v>-1972878.69</v>
          </cell>
          <cell r="P5542">
            <v>-2186179.7000000002</v>
          </cell>
          <cell r="Q5542">
            <v>-2316386.1800000002</v>
          </cell>
          <cell r="R5542">
            <v>-2335071.67</v>
          </cell>
          <cell r="S5542">
            <v>-20880927.890000001</v>
          </cell>
          <cell r="T5542" t="str">
            <v>USD</v>
          </cell>
          <cell r="U5542" t="str">
            <v>LIABILITIES</v>
          </cell>
          <cell r="V5542" t="str">
            <v>CURRENT LIAB</v>
          </cell>
        </row>
        <row r="5543">
          <cell r="C5543" t="str">
            <v>XC   A204609919USD</v>
          </cell>
          <cell r="D5543" t="str">
            <v>CACAFA**</v>
          </cell>
          <cell r="E5543" t="str">
            <v>TRADE RECEIVABLES</v>
          </cell>
          <cell r="F5543" t="str">
            <v>Balance Sheet</v>
          </cell>
          <cell r="G5543">
            <v>-150333.82</v>
          </cell>
          <cell r="H5543">
            <v>0</v>
          </cell>
          <cell r="I5543">
            <v>-24638.720000000001</v>
          </cell>
          <cell r="J5543">
            <v>0</v>
          </cell>
          <cell r="K5543">
            <v>0</v>
          </cell>
          <cell r="L5543">
            <v>-61024.42</v>
          </cell>
          <cell r="M5543">
            <v>-50176.2</v>
          </cell>
          <cell r="N5543">
            <v>0</v>
          </cell>
          <cell r="O5543">
            <v>0</v>
          </cell>
          <cell r="P5543">
            <v>0</v>
          </cell>
          <cell r="Q5543">
            <v>-57784.71</v>
          </cell>
          <cell r="R5543">
            <v>-60086</v>
          </cell>
          <cell r="S5543">
            <v>-404043.87000000005</v>
          </cell>
          <cell r="T5543" t="str">
            <v>USD</v>
          </cell>
          <cell r="U5543" t="str">
            <v>ASSETS</v>
          </cell>
          <cell r="V5543" t="str">
            <v>CURRENT ASSETS</v>
          </cell>
        </row>
        <row r="5544">
          <cell r="C5544" t="str">
            <v>XC   A204900701USD</v>
          </cell>
          <cell r="D5544" t="str">
            <v>CACAFA**</v>
          </cell>
          <cell r="E5544" t="str">
            <v>TRADE RECEIVABLES</v>
          </cell>
          <cell r="F5544" t="str">
            <v>Balance Sheet</v>
          </cell>
          <cell r="G5544">
            <v>0</v>
          </cell>
          <cell r="H5544">
            <v>0</v>
          </cell>
          <cell r="I5544">
            <v>0</v>
          </cell>
          <cell r="J5544">
            <v>0</v>
          </cell>
          <cell r="K5544">
            <v>0</v>
          </cell>
          <cell r="L5544">
            <v>1644.03</v>
          </cell>
          <cell r="M5544">
            <v>0</v>
          </cell>
          <cell r="N5544">
            <v>0</v>
          </cell>
          <cell r="O5544">
            <v>0</v>
          </cell>
          <cell r="P5544">
            <v>0</v>
          </cell>
          <cell r="Q5544">
            <v>0</v>
          </cell>
          <cell r="R5544">
            <v>0</v>
          </cell>
          <cell r="S5544">
            <v>1644.03</v>
          </cell>
          <cell r="T5544" t="str">
            <v>USD</v>
          </cell>
          <cell r="U5544" t="str">
            <v>ASSETS</v>
          </cell>
          <cell r="V5544" t="str">
            <v>CURRENT ASSETS</v>
          </cell>
        </row>
        <row r="5545">
          <cell r="C5545" t="str">
            <v>XC   A204900719USD</v>
          </cell>
          <cell r="D5545" t="str">
            <v>CACAFA**</v>
          </cell>
          <cell r="E5545" t="str">
            <v>TRADE RECEIVABLES</v>
          </cell>
          <cell r="F5545" t="str">
            <v>Balance Sheet</v>
          </cell>
          <cell r="G5545">
            <v>0</v>
          </cell>
          <cell r="H5545">
            <v>0</v>
          </cell>
          <cell r="I5545">
            <v>0</v>
          </cell>
          <cell r="J5545">
            <v>0</v>
          </cell>
          <cell r="K5545">
            <v>0</v>
          </cell>
          <cell r="L5545">
            <v>0</v>
          </cell>
          <cell r="M5545">
            <v>0</v>
          </cell>
          <cell r="N5545">
            <v>0</v>
          </cell>
          <cell r="O5545">
            <v>0</v>
          </cell>
          <cell r="P5545">
            <v>0</v>
          </cell>
          <cell r="Q5545">
            <v>0</v>
          </cell>
          <cell r="R5545">
            <v>0</v>
          </cell>
          <cell r="S5545">
            <v>0</v>
          </cell>
          <cell r="T5545" t="str">
            <v>USD</v>
          </cell>
          <cell r="U5545" t="str">
            <v>ASSETS</v>
          </cell>
          <cell r="V5545" t="str">
            <v>CURRENT ASSETS</v>
          </cell>
        </row>
        <row r="5546">
          <cell r="C5546" t="str">
            <v>XC   A305100219USD</v>
          </cell>
          <cell r="D5546" t="str">
            <v>CACAFB**</v>
          </cell>
          <cell r="E5546" t="str">
            <v>TRADE RECEIVABLES</v>
          </cell>
          <cell r="F5546" t="str">
            <v>Balance Sheet</v>
          </cell>
          <cell r="G5546">
            <v>17548.8</v>
          </cell>
          <cell r="H5546">
            <v>742692.44</v>
          </cell>
          <cell r="I5546">
            <v>0</v>
          </cell>
          <cell r="J5546">
            <v>109890</v>
          </cell>
          <cell r="K5546">
            <v>109770</v>
          </cell>
          <cell r="L5546">
            <v>109777.5</v>
          </cell>
          <cell r="M5546">
            <v>109770</v>
          </cell>
          <cell r="N5546">
            <v>109792.5</v>
          </cell>
          <cell r="O5546">
            <v>113483.25</v>
          </cell>
          <cell r="P5546">
            <v>113498.75</v>
          </cell>
          <cell r="Q5546">
            <v>113514.25</v>
          </cell>
          <cell r="R5546">
            <v>113498.75</v>
          </cell>
          <cell r="S5546">
            <v>1763236.24</v>
          </cell>
          <cell r="T5546" t="str">
            <v>USD</v>
          </cell>
          <cell r="U5546" t="str">
            <v>ASSETS</v>
          </cell>
          <cell r="V5546" t="str">
            <v>CURRENT ASSETS</v>
          </cell>
        </row>
        <row r="5547">
          <cell r="C5547" t="str">
            <v>XC   A3060002USD</v>
          </cell>
          <cell r="D5547" t="str">
            <v>CACAFB**</v>
          </cell>
          <cell r="E5547" t="str">
            <v>TRADE RECEIVABLES</v>
          </cell>
          <cell r="F5547" t="str">
            <v>Balance Sheet</v>
          </cell>
          <cell r="G5547">
            <v>-19593.3</v>
          </cell>
          <cell r="H5547">
            <v>-24627.94</v>
          </cell>
          <cell r="I5547">
            <v>-34897.040000000001</v>
          </cell>
          <cell r="J5547">
            <v>-38471.68</v>
          </cell>
          <cell r="K5547">
            <v>-44374.94</v>
          </cell>
          <cell r="L5547">
            <v>-52105.74</v>
          </cell>
          <cell r="M5547">
            <v>-56077.22</v>
          </cell>
          <cell r="N5547">
            <v>-61230.02</v>
          </cell>
          <cell r="O5547">
            <v>-72980.3</v>
          </cell>
          <cell r="P5547">
            <v>-75968.600000000006</v>
          </cell>
          <cell r="Q5547">
            <v>-75978.98</v>
          </cell>
          <cell r="R5547">
            <v>-89345</v>
          </cell>
          <cell r="S5547">
            <v>-645650.76</v>
          </cell>
          <cell r="T5547" t="str">
            <v>USD</v>
          </cell>
          <cell r="U5547" t="str">
            <v>ASSETS</v>
          </cell>
          <cell r="V5547" t="str">
            <v>CURRENT ASSETS</v>
          </cell>
        </row>
        <row r="5548">
          <cell r="C5548" t="str">
            <v>XC   A3060037USD</v>
          </cell>
          <cell r="D5548" t="str">
            <v>CACAFB**</v>
          </cell>
          <cell r="E5548" t="str">
            <v>TRADE RECEIVABLES</v>
          </cell>
          <cell r="F5548" t="str">
            <v>Balance Sheet</v>
          </cell>
          <cell r="G5548">
            <v>19572.28</v>
          </cell>
          <cell r="H5548">
            <v>28828</v>
          </cell>
          <cell r="I5548">
            <v>39098.54</v>
          </cell>
          <cell r="J5548">
            <v>42679.79</v>
          </cell>
          <cell r="K5548">
            <v>48578.45</v>
          </cell>
          <cell r="L5548">
            <v>56309.54</v>
          </cell>
          <cell r="M5548">
            <v>60280.73</v>
          </cell>
          <cell r="N5548">
            <v>65434.39</v>
          </cell>
          <cell r="O5548">
            <v>77185.820000000007</v>
          </cell>
          <cell r="P5548">
            <v>80174.69</v>
          </cell>
          <cell r="Q5548">
            <v>80185.64</v>
          </cell>
          <cell r="R5548">
            <v>93551.08</v>
          </cell>
          <cell r="S5548">
            <v>691878.95</v>
          </cell>
          <cell r="T5548" t="str">
            <v>USD</v>
          </cell>
          <cell r="U5548" t="str">
            <v>ASSETS</v>
          </cell>
          <cell r="V5548" t="str">
            <v>CURRENT ASSETS</v>
          </cell>
        </row>
        <row r="5549">
          <cell r="C5549" t="str">
            <v>XC   A3060039USD</v>
          </cell>
          <cell r="D5549" t="str">
            <v>CACAFB**</v>
          </cell>
          <cell r="E5549" t="str">
            <v>TRADE RECEIVABLES</v>
          </cell>
          <cell r="F5549" t="str">
            <v>Balance Sheet</v>
          </cell>
          <cell r="G5549">
            <v>0</v>
          </cell>
          <cell r="H5549">
            <v>0</v>
          </cell>
          <cell r="I5549">
            <v>0</v>
          </cell>
          <cell r="J5549">
            <v>0</v>
          </cell>
          <cell r="K5549">
            <v>0</v>
          </cell>
          <cell r="L5549">
            <v>0</v>
          </cell>
          <cell r="M5549">
            <v>0</v>
          </cell>
          <cell r="N5549">
            <v>-3.03</v>
          </cell>
          <cell r="O5549">
            <v>-3.03</v>
          </cell>
          <cell r="P5549">
            <v>-3.03</v>
          </cell>
          <cell r="Q5549">
            <v>-2.71</v>
          </cell>
          <cell r="R5549">
            <v>0</v>
          </cell>
          <cell r="S5549">
            <v>-11.8</v>
          </cell>
          <cell r="T5549" t="str">
            <v>USD</v>
          </cell>
          <cell r="U5549" t="str">
            <v>ASSETS</v>
          </cell>
          <cell r="V5549" t="str">
            <v>CURRENT ASSETS</v>
          </cell>
        </row>
        <row r="5550">
          <cell r="C5550" t="str">
            <v>XC   A306007619USD</v>
          </cell>
          <cell r="D5550" t="str">
            <v>CACAFB**</v>
          </cell>
          <cell r="E5550" t="str">
            <v>TRADE RECEIVABLES</v>
          </cell>
          <cell r="F5550" t="str">
            <v>Balance Sheet</v>
          </cell>
          <cell r="G5550">
            <v>0</v>
          </cell>
          <cell r="H5550">
            <v>0</v>
          </cell>
          <cell r="I5550">
            <v>0</v>
          </cell>
          <cell r="J5550">
            <v>0</v>
          </cell>
          <cell r="K5550">
            <v>-19933.900000000001</v>
          </cell>
          <cell r="L5550">
            <v>-19935.259999999998</v>
          </cell>
          <cell r="M5550">
            <v>-19933.900000000001</v>
          </cell>
          <cell r="N5550">
            <v>-20029.13</v>
          </cell>
          <cell r="O5550">
            <v>-5502.9</v>
          </cell>
          <cell r="P5550">
            <v>-5503.65</v>
          </cell>
          <cell r="Q5550">
            <v>-5504.4</v>
          </cell>
          <cell r="R5550">
            <v>-6227.62</v>
          </cell>
          <cell r="S5550">
            <v>-102570.75999999998</v>
          </cell>
          <cell r="T5550" t="str">
            <v>USD</v>
          </cell>
          <cell r="U5550" t="str">
            <v>ASSETS</v>
          </cell>
          <cell r="V5550" t="str">
            <v>CURRENT ASSETS</v>
          </cell>
        </row>
        <row r="5551">
          <cell r="C5551" t="str">
            <v>XC   A306007701USD</v>
          </cell>
          <cell r="D5551" t="str">
            <v>CACAFB**</v>
          </cell>
          <cell r="E5551" t="str">
            <v>TRADE RECEIVABLES</v>
          </cell>
          <cell r="F5551" t="str">
            <v>Balance Sheet</v>
          </cell>
          <cell r="G5551">
            <v>0</v>
          </cell>
          <cell r="H5551">
            <v>10.77</v>
          </cell>
          <cell r="I5551">
            <v>0</v>
          </cell>
          <cell r="J5551">
            <v>0</v>
          </cell>
          <cell r="K5551">
            <v>9797.7800000000007</v>
          </cell>
          <cell r="L5551">
            <v>0</v>
          </cell>
          <cell r="M5551">
            <v>0</v>
          </cell>
          <cell r="N5551">
            <v>0</v>
          </cell>
          <cell r="O5551">
            <v>0</v>
          </cell>
          <cell r="P5551">
            <v>0</v>
          </cell>
          <cell r="Q5551">
            <v>1053.44</v>
          </cell>
          <cell r="R5551">
            <v>0</v>
          </cell>
          <cell r="S5551">
            <v>10861.990000000002</v>
          </cell>
          <cell r="T5551" t="str">
            <v>USD</v>
          </cell>
          <cell r="U5551" t="str">
            <v>ASSETS</v>
          </cell>
          <cell r="V5551" t="str">
            <v>CURRENT ASSETS</v>
          </cell>
        </row>
        <row r="5552">
          <cell r="C5552" t="str">
            <v>XC   A306007719USD</v>
          </cell>
          <cell r="D5552" t="str">
            <v>CACAFB**</v>
          </cell>
          <cell r="E5552" t="str">
            <v>TRADE RECEIVABLES</v>
          </cell>
          <cell r="F5552" t="str">
            <v>Balance Sheet</v>
          </cell>
          <cell r="G5552">
            <v>0</v>
          </cell>
          <cell r="H5552">
            <v>0</v>
          </cell>
          <cell r="I5552">
            <v>0</v>
          </cell>
          <cell r="J5552">
            <v>0</v>
          </cell>
          <cell r="K5552">
            <v>0</v>
          </cell>
          <cell r="L5552">
            <v>0</v>
          </cell>
          <cell r="M5552">
            <v>0</v>
          </cell>
          <cell r="N5552">
            <v>0</v>
          </cell>
          <cell r="O5552">
            <v>0</v>
          </cell>
          <cell r="P5552">
            <v>0</v>
          </cell>
          <cell r="Q5552">
            <v>600.05999999999995</v>
          </cell>
          <cell r="R5552">
            <v>0</v>
          </cell>
          <cell r="S5552">
            <v>600.05999999999995</v>
          </cell>
          <cell r="T5552" t="str">
            <v>USD</v>
          </cell>
          <cell r="U5552" t="str">
            <v>ASSETS</v>
          </cell>
          <cell r="V5552" t="str">
            <v>CURRENT ASSETS</v>
          </cell>
        </row>
        <row r="5553">
          <cell r="C5553" t="str">
            <v>XC   A306060019USD</v>
          </cell>
          <cell r="D5553" t="str">
            <v>CACAFB**</v>
          </cell>
          <cell r="E5553" t="str">
            <v>TRADE RECEIVABLES</v>
          </cell>
          <cell r="F5553" t="str">
            <v>Balance Sheet</v>
          </cell>
          <cell r="G5553">
            <v>0</v>
          </cell>
          <cell r="H5553">
            <v>0</v>
          </cell>
          <cell r="I5553">
            <v>0</v>
          </cell>
          <cell r="J5553">
            <v>0</v>
          </cell>
          <cell r="K5553">
            <v>0</v>
          </cell>
          <cell r="L5553">
            <v>0</v>
          </cell>
          <cell r="M5553">
            <v>0</v>
          </cell>
          <cell r="N5553">
            <v>0</v>
          </cell>
          <cell r="O5553">
            <v>0</v>
          </cell>
          <cell r="P5553">
            <v>0</v>
          </cell>
          <cell r="Q5553">
            <v>449716.69</v>
          </cell>
          <cell r="R5553">
            <v>0</v>
          </cell>
          <cell r="S5553">
            <v>449716.69</v>
          </cell>
          <cell r="T5553" t="str">
            <v>USD</v>
          </cell>
          <cell r="U5553" t="str">
            <v>ASSETS</v>
          </cell>
          <cell r="V5553" t="str">
            <v>CURRENT ASSETS</v>
          </cell>
        </row>
        <row r="5554">
          <cell r="C5554" t="str">
            <v>XC   A307309919USD</v>
          </cell>
          <cell r="D5554" t="str">
            <v>CACAFA**</v>
          </cell>
          <cell r="E5554" t="str">
            <v>TRADE RECEIVABLES</v>
          </cell>
          <cell r="F5554" t="str">
            <v>Balance Sheet</v>
          </cell>
          <cell r="G5554">
            <v>1862873.01</v>
          </cell>
          <cell r="H5554">
            <v>2366954.33</v>
          </cell>
          <cell r="I5554">
            <v>1972397.89</v>
          </cell>
          <cell r="J5554">
            <v>1694707.04</v>
          </cell>
          <cell r="K5554">
            <v>1534984.99</v>
          </cell>
          <cell r="L5554">
            <v>1327136.8799999999</v>
          </cell>
          <cell r="M5554">
            <v>566938.85</v>
          </cell>
          <cell r="N5554">
            <v>1039672.88</v>
          </cell>
          <cell r="O5554">
            <v>658797.9</v>
          </cell>
          <cell r="P5554">
            <v>82691.520000000004</v>
          </cell>
          <cell r="Q5554">
            <v>-142863.10999999999</v>
          </cell>
          <cell r="R5554">
            <v>-260899.67</v>
          </cell>
          <cell r="S5554">
            <v>12703392.510000002</v>
          </cell>
          <cell r="T5554" t="str">
            <v>USD</v>
          </cell>
          <cell r="U5554" t="str">
            <v>ASSETS</v>
          </cell>
          <cell r="V5554" t="str">
            <v>CURRENT ASSETS</v>
          </cell>
        </row>
        <row r="5555">
          <cell r="C5555" t="str">
            <v>XC   A30730XC19USD</v>
          </cell>
          <cell r="D5555" t="str">
            <v>CACAFA**</v>
          </cell>
          <cell r="E5555" t="str">
            <v>TRADE RECEIVABLES</v>
          </cell>
          <cell r="F5555" t="str">
            <v>Balance Sheet</v>
          </cell>
          <cell r="G5555">
            <v>1474123.46</v>
          </cell>
          <cell r="H5555">
            <v>1140193.6499999999</v>
          </cell>
          <cell r="I5555">
            <v>1897581.4</v>
          </cell>
          <cell r="J5555">
            <v>1978962.44</v>
          </cell>
          <cell r="K5555">
            <v>1515703.15</v>
          </cell>
          <cell r="L5555">
            <v>1610165.73</v>
          </cell>
          <cell r="M5555">
            <v>2444534.5699999998</v>
          </cell>
          <cell r="N5555">
            <v>1341866.1299999999</v>
          </cell>
          <cell r="O5555">
            <v>1719995.88</v>
          </cell>
          <cell r="P5555">
            <v>1113147.7</v>
          </cell>
          <cell r="Q5555">
            <v>1952549.3</v>
          </cell>
          <cell r="R5555">
            <v>3460867.51</v>
          </cell>
          <cell r="S5555">
            <v>21649690.920000002</v>
          </cell>
          <cell r="T5555" t="str">
            <v>USD</v>
          </cell>
          <cell r="U5555" t="str">
            <v>ASSETS</v>
          </cell>
          <cell r="V5555" t="str">
            <v>CURRENT ASSETS</v>
          </cell>
        </row>
        <row r="5556">
          <cell r="C5556" t="str">
            <v>XC   A320001401USD</v>
          </cell>
          <cell r="D5556" t="str">
            <v>CACAFA**</v>
          </cell>
          <cell r="E5556" t="str">
            <v>TRADE RECEIVABLES</v>
          </cell>
          <cell r="F5556" t="str">
            <v>Balance Sheet</v>
          </cell>
          <cell r="G5556">
            <v>0</v>
          </cell>
          <cell r="H5556">
            <v>-59.24</v>
          </cell>
          <cell r="I5556">
            <v>-236.32</v>
          </cell>
          <cell r="J5556">
            <v>0</v>
          </cell>
          <cell r="K5556">
            <v>-10321</v>
          </cell>
          <cell r="L5556">
            <v>-293.08</v>
          </cell>
          <cell r="M5556">
            <v>0</v>
          </cell>
          <cell r="N5556">
            <v>0</v>
          </cell>
          <cell r="O5556">
            <v>978.9</v>
          </cell>
          <cell r="P5556">
            <v>1053.45</v>
          </cell>
          <cell r="Q5556">
            <v>74.53</v>
          </cell>
          <cell r="R5556">
            <v>-913.7</v>
          </cell>
          <cell r="S5556">
            <v>-9716.4599999999991</v>
          </cell>
          <cell r="T5556" t="str">
            <v>USD</v>
          </cell>
          <cell r="U5556" t="str">
            <v>ASSETS</v>
          </cell>
          <cell r="V5556" t="str">
            <v>CURRENT ASSETS</v>
          </cell>
        </row>
        <row r="5557">
          <cell r="C5557" t="str">
            <v>XC   A320001419USD</v>
          </cell>
          <cell r="D5557" t="str">
            <v>CACAFA**</v>
          </cell>
          <cell r="E5557" t="str">
            <v>TRADE RECEIVABLES</v>
          </cell>
          <cell r="F5557" t="str">
            <v>Balance Sheet</v>
          </cell>
          <cell r="G5557">
            <v>88.05</v>
          </cell>
          <cell r="H5557">
            <v>147.28</v>
          </cell>
          <cell r="I5557">
            <v>324.45999999999998</v>
          </cell>
          <cell r="J5557">
            <v>-652.6</v>
          </cell>
          <cell r="K5557">
            <v>10397.83</v>
          </cell>
          <cell r="L5557">
            <v>217.84</v>
          </cell>
          <cell r="M5557">
            <v>88.12</v>
          </cell>
          <cell r="N5557">
            <v>427.36</v>
          </cell>
          <cell r="O5557">
            <v>-46.65</v>
          </cell>
          <cell r="P5557">
            <v>88.2</v>
          </cell>
          <cell r="Q5557">
            <v>101.9</v>
          </cell>
          <cell r="R5557">
            <v>2125.1999999999998</v>
          </cell>
          <cell r="S5557">
            <v>13306.990000000002</v>
          </cell>
          <cell r="T5557" t="str">
            <v>USD</v>
          </cell>
          <cell r="U5557" t="str">
            <v>ASSETS</v>
          </cell>
          <cell r="V5557" t="str">
            <v>CURRENT ASSETS</v>
          </cell>
        </row>
        <row r="5558">
          <cell r="C5558" t="str">
            <v>XC   A409100101USD</v>
          </cell>
          <cell r="D5558" t="str">
            <v>CAFA****</v>
          </cell>
          <cell r="E5558" t="str">
            <v>CON RECEIVABLES</v>
          </cell>
          <cell r="F5558" t="str">
            <v>Balance Sheet</v>
          </cell>
          <cell r="G5558">
            <v>175219.77</v>
          </cell>
          <cell r="H5558">
            <v>269075.59999999998</v>
          </cell>
          <cell r="I5558">
            <v>274483.95</v>
          </cell>
          <cell r="J5558">
            <v>322940.21999999997</v>
          </cell>
          <cell r="K5558">
            <v>267209.15000000002</v>
          </cell>
          <cell r="L5558">
            <v>292622.42</v>
          </cell>
          <cell r="M5558">
            <v>350370.96</v>
          </cell>
          <cell r="N5558">
            <v>193442.02</v>
          </cell>
          <cell r="O5558">
            <v>243264.44</v>
          </cell>
          <cell r="P5558">
            <v>209409.23</v>
          </cell>
          <cell r="Q5558">
            <v>229558.63</v>
          </cell>
          <cell r="R5558">
            <v>307250.05</v>
          </cell>
          <cell r="S5558">
            <v>3134846.4399999995</v>
          </cell>
          <cell r="T5558" t="str">
            <v>USD</v>
          </cell>
          <cell r="U5558" t="str">
            <v>ASSETS</v>
          </cell>
          <cell r="V5558" t="str">
            <v>CURRENT ASSETS</v>
          </cell>
        </row>
        <row r="5559">
          <cell r="C5559" t="str">
            <v>XC   A409100196USD</v>
          </cell>
          <cell r="D5559" t="str">
            <v>CAFA****</v>
          </cell>
          <cell r="E5559" t="str">
            <v>CON RECEIVABLES</v>
          </cell>
          <cell r="F5559" t="str">
            <v>Balance Sheet</v>
          </cell>
          <cell r="G5559">
            <v>-25513.56</v>
          </cell>
          <cell r="H5559">
            <v>-11269.86</v>
          </cell>
          <cell r="I5559">
            <v>-178.74</v>
          </cell>
          <cell r="J5559">
            <v>-350.33</v>
          </cell>
          <cell r="K5559">
            <v>-3621.47</v>
          </cell>
          <cell r="L5559">
            <v>-4190.74</v>
          </cell>
          <cell r="M5559">
            <v>-3024.34</v>
          </cell>
          <cell r="N5559">
            <v>-293.13</v>
          </cell>
          <cell r="O5559">
            <v>-16086.01</v>
          </cell>
          <cell r="P5559">
            <v>-3128.66</v>
          </cell>
          <cell r="Q5559">
            <v>-114.53</v>
          </cell>
          <cell r="R5559">
            <v>-360.6</v>
          </cell>
          <cell r="S5559">
            <v>-68131.97</v>
          </cell>
          <cell r="T5559" t="str">
            <v>USD</v>
          </cell>
          <cell r="U5559" t="str">
            <v>ASSETS</v>
          </cell>
          <cell r="V5559" t="str">
            <v>CURRENT ASSETS</v>
          </cell>
        </row>
        <row r="5560">
          <cell r="C5560" t="str">
            <v>XC   A409108501USD</v>
          </cell>
          <cell r="D5560" t="str">
            <v>CAFA****</v>
          </cell>
          <cell r="E5560" t="str">
            <v>CON RECEIVABLES</v>
          </cell>
          <cell r="F5560" t="str">
            <v>Balance Sheet</v>
          </cell>
          <cell r="G5560">
            <v>19140.88</v>
          </cell>
          <cell r="H5560">
            <v>24600.240000000002</v>
          </cell>
          <cell r="I5560">
            <v>13694.97</v>
          </cell>
          <cell r="J5560">
            <v>1644.04</v>
          </cell>
          <cell r="K5560">
            <v>4633.63</v>
          </cell>
          <cell r="L5560">
            <v>412.23</v>
          </cell>
          <cell r="M5560">
            <v>3007.41</v>
          </cell>
          <cell r="N5560">
            <v>42436.42</v>
          </cell>
          <cell r="O5560">
            <v>46866.53</v>
          </cell>
          <cell r="P5560">
            <v>1973.93</v>
          </cell>
          <cell r="Q5560">
            <v>2244.4699999999998</v>
          </cell>
          <cell r="R5560">
            <v>5594.79</v>
          </cell>
          <cell r="S5560">
            <v>166249.54</v>
          </cell>
          <cell r="T5560" t="str">
            <v>USD</v>
          </cell>
          <cell r="U5560" t="str">
            <v>ASSETS</v>
          </cell>
          <cell r="V5560" t="str">
            <v>CURRENT ASSETS</v>
          </cell>
        </row>
        <row r="5561">
          <cell r="C5561" t="str">
            <v>XC   A409108596USD</v>
          </cell>
          <cell r="D5561" t="str">
            <v>CAFA****</v>
          </cell>
          <cell r="E5561" t="str">
            <v>CON RECEIVABLES</v>
          </cell>
          <cell r="F5561" t="str">
            <v>Balance Sheet</v>
          </cell>
          <cell r="G5561">
            <v>-10.78</v>
          </cell>
          <cell r="H5561">
            <v>-4887.8599999999997</v>
          </cell>
          <cell r="I5561">
            <v>-8414.82</v>
          </cell>
          <cell r="J5561">
            <v>-1121.6199999999999</v>
          </cell>
          <cell r="K5561">
            <v>-1821.64</v>
          </cell>
          <cell r="L5561">
            <v>-67.790000000000006</v>
          </cell>
          <cell r="M5561">
            <v>-1132.68</v>
          </cell>
          <cell r="N5561">
            <v>-14.52</v>
          </cell>
          <cell r="O5561">
            <v>-1526.05</v>
          </cell>
          <cell r="P5561">
            <v>-295.76</v>
          </cell>
          <cell r="Q5561">
            <v>-171.44</v>
          </cell>
          <cell r="R5561">
            <v>-1522.34</v>
          </cell>
          <cell r="S5561">
            <v>-20987.299999999996</v>
          </cell>
          <cell r="T5561" t="str">
            <v>USD</v>
          </cell>
          <cell r="U5561" t="str">
            <v>ASSETS</v>
          </cell>
          <cell r="V5561" t="str">
            <v>CURRENT ASSETS</v>
          </cell>
        </row>
        <row r="5562">
          <cell r="C5562" t="str">
            <v>XC   A40910BT01USD</v>
          </cell>
          <cell r="D5562" t="str">
            <v>CAFA****</v>
          </cell>
          <cell r="E5562" t="str">
            <v>CON RECEIVABLES</v>
          </cell>
          <cell r="F5562" t="str">
            <v>Balance Sheet</v>
          </cell>
          <cell r="G5562">
            <v>2154.16</v>
          </cell>
          <cell r="H5562">
            <v>2125.36</v>
          </cell>
          <cell r="I5562">
            <v>0</v>
          </cell>
          <cell r="J5562">
            <v>4.1100000000000003</v>
          </cell>
          <cell r="K5562">
            <v>423.62</v>
          </cell>
          <cell r="L5562">
            <v>3.52</v>
          </cell>
          <cell r="M5562">
            <v>36.5</v>
          </cell>
          <cell r="N5562">
            <v>2922.7</v>
          </cell>
          <cell r="O5562">
            <v>4905.51</v>
          </cell>
          <cell r="P5562">
            <v>776.77</v>
          </cell>
          <cell r="Q5562">
            <v>7.05</v>
          </cell>
          <cell r="R5562">
            <v>700.21</v>
          </cell>
          <cell r="S5562">
            <v>14059.509999999998</v>
          </cell>
          <cell r="T5562" t="str">
            <v>USD</v>
          </cell>
          <cell r="U5562" t="str">
            <v>ASSETS</v>
          </cell>
          <cell r="V5562" t="str">
            <v>CURRENT ASSETS</v>
          </cell>
        </row>
        <row r="5563">
          <cell r="C5563" t="str">
            <v>XC   A40910BT96USD</v>
          </cell>
          <cell r="D5563" t="str">
            <v>CAFA****</v>
          </cell>
          <cell r="E5563" t="str">
            <v>CON RECEIVABLES</v>
          </cell>
          <cell r="F5563" t="str">
            <v>Balance Sheet</v>
          </cell>
          <cell r="G5563">
            <v>-1970.51</v>
          </cell>
          <cell r="H5563">
            <v>0</v>
          </cell>
          <cell r="I5563">
            <v>0</v>
          </cell>
          <cell r="J5563">
            <v>-4.1100000000000003</v>
          </cell>
          <cell r="K5563">
            <v>0</v>
          </cell>
          <cell r="L5563">
            <v>0</v>
          </cell>
          <cell r="M5563">
            <v>-36.51</v>
          </cell>
          <cell r="N5563">
            <v>-783.37</v>
          </cell>
          <cell r="O5563">
            <v>-12.3</v>
          </cell>
          <cell r="P5563">
            <v>-328.57</v>
          </cell>
          <cell r="Q5563">
            <v>0</v>
          </cell>
          <cell r="R5563">
            <v>-228.8</v>
          </cell>
          <cell r="S5563">
            <v>-3364.1700000000005</v>
          </cell>
          <cell r="T5563" t="str">
            <v>USD</v>
          </cell>
          <cell r="U5563" t="str">
            <v>ASSETS</v>
          </cell>
          <cell r="V5563" t="str">
            <v>CURRENT ASSETS</v>
          </cell>
        </row>
        <row r="5564">
          <cell r="C5564" t="str">
            <v>XC   A40910EB19USD</v>
          </cell>
          <cell r="D5564" t="str">
            <v>CAFA****</v>
          </cell>
          <cell r="E5564" t="str">
            <v>CON RECEIVABLES</v>
          </cell>
          <cell r="F5564" t="str">
            <v>Balance Sheet</v>
          </cell>
          <cell r="G5564">
            <v>4075.57</v>
          </cell>
          <cell r="H5564">
            <v>4075.57</v>
          </cell>
          <cell r="I5564">
            <v>40007.49</v>
          </cell>
          <cell r="J5564">
            <v>76885.19</v>
          </cell>
          <cell r="K5564">
            <v>83573.899999999994</v>
          </cell>
          <cell r="L5564">
            <v>109158.22</v>
          </cell>
          <cell r="M5564">
            <v>82378.86</v>
          </cell>
          <cell r="N5564">
            <v>35313.9</v>
          </cell>
          <cell r="O5564">
            <v>35323.550000000003</v>
          </cell>
          <cell r="P5564">
            <v>35328.370000000003</v>
          </cell>
          <cell r="Q5564">
            <v>35333.19</v>
          </cell>
          <cell r="R5564">
            <v>10919.03</v>
          </cell>
          <cell r="S5564">
            <v>552372.84000000008</v>
          </cell>
          <cell r="T5564" t="str">
            <v>USD</v>
          </cell>
          <cell r="U5564" t="str">
            <v>ASSETS</v>
          </cell>
          <cell r="V5564" t="str">
            <v>CURRENT ASSETS</v>
          </cell>
        </row>
        <row r="5565">
          <cell r="C5565" t="str">
            <v>XC   A40910HB19USD</v>
          </cell>
          <cell r="D5565" t="str">
            <v>CAFA****</v>
          </cell>
          <cell r="E5565" t="str">
            <v>CON RECEIVABLES</v>
          </cell>
          <cell r="F5565" t="str">
            <v>Balance Sheet</v>
          </cell>
          <cell r="G5565">
            <v>0</v>
          </cell>
          <cell r="H5565">
            <v>0</v>
          </cell>
          <cell r="I5565">
            <v>0</v>
          </cell>
          <cell r="J5565">
            <v>0</v>
          </cell>
          <cell r="K5565">
            <v>0</v>
          </cell>
          <cell r="L5565">
            <v>0</v>
          </cell>
          <cell r="M5565">
            <v>0</v>
          </cell>
          <cell r="N5565">
            <v>0</v>
          </cell>
          <cell r="O5565">
            <v>1711.49</v>
          </cell>
          <cell r="P5565">
            <v>2190.29</v>
          </cell>
          <cell r="Q5565">
            <v>3460.01</v>
          </cell>
          <cell r="R5565">
            <v>2484.23</v>
          </cell>
          <cell r="S5565">
            <v>9846.02</v>
          </cell>
          <cell r="T5565" t="str">
            <v>USD</v>
          </cell>
          <cell r="U5565" t="str">
            <v>ASSETS</v>
          </cell>
          <cell r="V5565" t="str">
            <v>CURRENT ASSETS</v>
          </cell>
        </row>
        <row r="5566">
          <cell r="C5566" t="str">
            <v>XC   A40910NN19USD</v>
          </cell>
          <cell r="D5566" t="str">
            <v>CAFA****</v>
          </cell>
          <cell r="E5566" t="str">
            <v>CON RECEIVABLES</v>
          </cell>
          <cell r="F5566" t="str">
            <v>Balance Sheet</v>
          </cell>
          <cell r="G5566">
            <v>0</v>
          </cell>
          <cell r="H5566">
            <v>0</v>
          </cell>
          <cell r="I5566">
            <v>0</v>
          </cell>
          <cell r="J5566">
            <v>0</v>
          </cell>
          <cell r="K5566">
            <v>0</v>
          </cell>
          <cell r="L5566">
            <v>0</v>
          </cell>
          <cell r="M5566">
            <v>0</v>
          </cell>
          <cell r="N5566">
            <v>0</v>
          </cell>
          <cell r="O5566">
            <v>0</v>
          </cell>
          <cell r="P5566">
            <v>0</v>
          </cell>
          <cell r="Q5566">
            <v>0</v>
          </cell>
          <cell r="R5566">
            <v>194.49</v>
          </cell>
          <cell r="S5566">
            <v>194.49</v>
          </cell>
          <cell r="T5566" t="str">
            <v>USD</v>
          </cell>
          <cell r="U5566" t="str">
            <v>ASSETS</v>
          </cell>
          <cell r="V5566" t="str">
            <v>CURRENT ASSETS</v>
          </cell>
        </row>
        <row r="5567">
          <cell r="C5567" t="str">
            <v>XC   A40960JG19USD</v>
          </cell>
          <cell r="D5567" t="str">
            <v>CAFD****</v>
          </cell>
          <cell r="E5567" t="str">
            <v>CON RECEIVABLES</v>
          </cell>
          <cell r="F5567" t="str">
            <v>Balance Sheet</v>
          </cell>
          <cell r="G5567">
            <v>0</v>
          </cell>
          <cell r="H5567">
            <v>0</v>
          </cell>
          <cell r="I5567">
            <v>0</v>
          </cell>
          <cell r="J5567">
            <v>0</v>
          </cell>
          <cell r="K5567">
            <v>0</v>
          </cell>
          <cell r="L5567">
            <v>0</v>
          </cell>
          <cell r="M5567">
            <v>0</v>
          </cell>
          <cell r="N5567">
            <v>0</v>
          </cell>
          <cell r="O5567">
            <v>0</v>
          </cell>
          <cell r="P5567">
            <v>4393500</v>
          </cell>
          <cell r="Q5567">
            <v>4901616.76</v>
          </cell>
          <cell r="R5567">
            <v>6887309.1699999999</v>
          </cell>
          <cell r="S5567">
            <v>16182425.93</v>
          </cell>
          <cell r="T5567" t="str">
            <v>USD</v>
          </cell>
          <cell r="U5567" t="str">
            <v>ASSETS</v>
          </cell>
          <cell r="V5567" t="str">
            <v>CURRENT ASSETS</v>
          </cell>
        </row>
        <row r="5568">
          <cell r="C5568" t="str">
            <v>XC   B40100XC01USD</v>
          </cell>
          <cell r="D5568" t="str">
            <v>CAIBHB**</v>
          </cell>
          <cell r="E5568" t="str">
            <v>INVENTORY</v>
          </cell>
          <cell r="F5568" t="str">
            <v>Balance Sheet</v>
          </cell>
          <cell r="G5568">
            <v>442911.44</v>
          </cell>
          <cell r="H5568">
            <v>743555.28</v>
          </cell>
          <cell r="I5568">
            <v>1289648.73</v>
          </cell>
          <cell r="J5568">
            <v>837173.62</v>
          </cell>
          <cell r="K5568">
            <v>990722.69</v>
          </cell>
          <cell r="L5568">
            <v>1230438.8600000001</v>
          </cell>
          <cell r="M5568">
            <v>1528018.91</v>
          </cell>
          <cell r="N5568">
            <v>1423270.22</v>
          </cell>
          <cell r="O5568">
            <v>1287917.23</v>
          </cell>
          <cell r="P5568">
            <v>1246124.5900000001</v>
          </cell>
          <cell r="Q5568">
            <v>1236689.8400000001</v>
          </cell>
          <cell r="R5568">
            <v>1200218.27</v>
          </cell>
          <cell r="S5568">
            <v>13456689.68</v>
          </cell>
          <cell r="T5568" t="str">
            <v>USD</v>
          </cell>
          <cell r="U5568" t="str">
            <v>ASSETS</v>
          </cell>
          <cell r="V5568" t="str">
            <v>CURRENT ASSETS</v>
          </cell>
        </row>
        <row r="5569">
          <cell r="C5569" t="str">
            <v>XC   B40100XC02USD</v>
          </cell>
          <cell r="D5569" t="str">
            <v>CAIBHB**</v>
          </cell>
          <cell r="E5569" t="str">
            <v>INVENTORY</v>
          </cell>
          <cell r="F5569" t="str">
            <v>Balance Sheet</v>
          </cell>
          <cell r="G5569">
            <v>34913.589999999997</v>
          </cell>
          <cell r="H5569">
            <v>55679.03</v>
          </cell>
          <cell r="I5569">
            <v>99524.12</v>
          </cell>
          <cell r="J5569">
            <v>61982</v>
          </cell>
          <cell r="K5569">
            <v>72344.53</v>
          </cell>
          <cell r="L5569">
            <v>91703.28</v>
          </cell>
          <cell r="M5569">
            <v>112096.69</v>
          </cell>
          <cell r="N5569">
            <v>106224.42</v>
          </cell>
          <cell r="O5569">
            <v>98535.73</v>
          </cell>
          <cell r="P5569">
            <v>95998.01</v>
          </cell>
          <cell r="Q5569">
            <v>94606.05</v>
          </cell>
          <cell r="R5569">
            <v>92559.38</v>
          </cell>
          <cell r="S5569">
            <v>1016166.8300000001</v>
          </cell>
          <cell r="T5569" t="str">
            <v>USD</v>
          </cell>
          <cell r="U5569" t="str">
            <v>ASSETS</v>
          </cell>
          <cell r="V5569" t="str">
            <v>CURRENT ASSETS</v>
          </cell>
        </row>
        <row r="5570">
          <cell r="C5570" t="str">
            <v>XC   B401400101USD</v>
          </cell>
          <cell r="D5570" t="str">
            <v>CAICIB**</v>
          </cell>
          <cell r="E5570" t="str">
            <v>INVENTORY</v>
          </cell>
          <cell r="F5570" t="str">
            <v>Balance Sheet</v>
          </cell>
          <cell r="G5570">
            <v>0</v>
          </cell>
          <cell r="H5570">
            <v>0</v>
          </cell>
          <cell r="I5570">
            <v>112.92</v>
          </cell>
          <cell r="J5570">
            <v>0</v>
          </cell>
          <cell r="K5570">
            <v>1709.96</v>
          </cell>
          <cell r="L5570">
            <v>3928.44</v>
          </cell>
          <cell r="M5570">
            <v>0</v>
          </cell>
          <cell r="N5570">
            <v>0</v>
          </cell>
          <cell r="O5570">
            <v>6398.1</v>
          </cell>
          <cell r="P5570">
            <v>0</v>
          </cell>
          <cell r="Q5570">
            <v>0</v>
          </cell>
          <cell r="R5570">
            <v>0</v>
          </cell>
          <cell r="S5570">
            <v>12149.42</v>
          </cell>
          <cell r="T5570" t="str">
            <v>USD</v>
          </cell>
          <cell r="U5570" t="str">
            <v>ASSETS</v>
          </cell>
          <cell r="V5570" t="str">
            <v>CURRENT ASSETS</v>
          </cell>
        </row>
        <row r="5571">
          <cell r="C5571" t="str">
            <v>XC   B401400102USD</v>
          </cell>
          <cell r="D5571" t="str">
            <v>CAICIB**</v>
          </cell>
          <cell r="E5571" t="str">
            <v>INVENTORY</v>
          </cell>
          <cell r="F5571" t="str">
            <v>Balance Sheet</v>
          </cell>
          <cell r="G5571">
            <v>0</v>
          </cell>
          <cell r="H5571">
            <v>0</v>
          </cell>
          <cell r="I5571">
            <v>2.2400000000000002</v>
          </cell>
          <cell r="J5571">
            <v>0</v>
          </cell>
          <cell r="K5571">
            <v>102.6</v>
          </cell>
          <cell r="L5571">
            <v>235.71</v>
          </cell>
          <cell r="M5571">
            <v>0</v>
          </cell>
          <cell r="N5571">
            <v>0</v>
          </cell>
          <cell r="O5571">
            <v>319.91000000000003</v>
          </cell>
          <cell r="P5571">
            <v>0</v>
          </cell>
          <cell r="Q5571">
            <v>0</v>
          </cell>
          <cell r="R5571">
            <v>0</v>
          </cell>
          <cell r="S5571">
            <v>660.46</v>
          </cell>
          <cell r="T5571" t="str">
            <v>USD</v>
          </cell>
          <cell r="U5571" t="str">
            <v>ASSETS</v>
          </cell>
          <cell r="V5571" t="str">
            <v>CURRENT ASSETS</v>
          </cell>
        </row>
        <row r="5572">
          <cell r="C5572" t="str">
            <v>XC   B401400401USD</v>
          </cell>
          <cell r="D5572" t="str">
            <v>CAIBJB**</v>
          </cell>
          <cell r="E5572" t="str">
            <v>INVENTORY</v>
          </cell>
          <cell r="F5572" t="str">
            <v>Balance Sheet</v>
          </cell>
          <cell r="G5572">
            <v>126216.54</v>
          </cell>
          <cell r="H5572">
            <v>15742.09</v>
          </cell>
          <cell r="I5572">
            <v>15609.23</v>
          </cell>
          <cell r="J5572">
            <v>14987.18</v>
          </cell>
          <cell r="K5572">
            <v>14979.8</v>
          </cell>
          <cell r="L5572">
            <v>24671.74</v>
          </cell>
          <cell r="M5572">
            <v>986.86</v>
          </cell>
          <cell r="N5572">
            <v>2471.9699999999998</v>
          </cell>
          <cell r="O5572">
            <v>2471.98</v>
          </cell>
          <cell r="P5572">
            <v>2481.3000000000002</v>
          </cell>
          <cell r="Q5572">
            <v>5256.76</v>
          </cell>
          <cell r="R5572">
            <v>5256.76</v>
          </cell>
          <cell r="S5572">
            <v>231132.21</v>
          </cell>
          <cell r="T5572" t="str">
            <v>USD</v>
          </cell>
          <cell r="U5572" t="str">
            <v>ASSETS</v>
          </cell>
          <cell r="V5572" t="str">
            <v>CURRENT ASSETS</v>
          </cell>
        </row>
        <row r="5573">
          <cell r="C5573" t="str">
            <v>XC   B401400402USD</v>
          </cell>
          <cell r="D5573" t="str">
            <v>CAIBJB**</v>
          </cell>
          <cell r="E5573" t="str">
            <v>INVENTORY</v>
          </cell>
          <cell r="F5573" t="str">
            <v>Balance Sheet</v>
          </cell>
          <cell r="G5573">
            <v>9197.61</v>
          </cell>
          <cell r="H5573">
            <v>1671.1</v>
          </cell>
          <cell r="I5573">
            <v>1628.4</v>
          </cell>
          <cell r="J5573">
            <v>1525.46</v>
          </cell>
          <cell r="K5573">
            <v>1542.67</v>
          </cell>
          <cell r="L5573">
            <v>2272.2199999999998</v>
          </cell>
          <cell r="M5573">
            <v>896.73</v>
          </cell>
          <cell r="N5573">
            <v>963.79</v>
          </cell>
          <cell r="O5573">
            <v>963.8</v>
          </cell>
          <cell r="P5573">
            <v>964.92</v>
          </cell>
          <cell r="Q5573">
            <v>1297.97</v>
          </cell>
          <cell r="R5573">
            <v>1297.98</v>
          </cell>
          <cell r="S5573">
            <v>24222.649999999998</v>
          </cell>
          <cell r="T5573" t="str">
            <v>USD</v>
          </cell>
          <cell r="U5573" t="str">
            <v>ASSETS</v>
          </cell>
          <cell r="V5573" t="str">
            <v>CURRENT ASSETS</v>
          </cell>
        </row>
        <row r="5574">
          <cell r="C5574" t="str">
            <v>XC   B401408501USD</v>
          </cell>
          <cell r="D5574" t="str">
            <v>CAICIB**</v>
          </cell>
          <cell r="E5574" t="str">
            <v>INVENTORY</v>
          </cell>
          <cell r="F5574" t="str">
            <v>Balance Sheet</v>
          </cell>
          <cell r="G5574">
            <v>0</v>
          </cell>
          <cell r="H5574">
            <v>37.04</v>
          </cell>
          <cell r="I5574">
            <v>0</v>
          </cell>
          <cell r="J5574">
            <v>0</v>
          </cell>
          <cell r="K5574">
            <v>0</v>
          </cell>
          <cell r="L5574">
            <v>0</v>
          </cell>
          <cell r="M5574">
            <v>0</v>
          </cell>
          <cell r="N5574">
            <v>0</v>
          </cell>
          <cell r="O5574">
            <v>0</v>
          </cell>
          <cell r="P5574">
            <v>0</v>
          </cell>
          <cell r="Q5574">
            <v>0</v>
          </cell>
          <cell r="R5574">
            <v>0</v>
          </cell>
          <cell r="S5574">
            <v>37.04</v>
          </cell>
          <cell r="T5574" t="str">
            <v>USD</v>
          </cell>
          <cell r="U5574" t="str">
            <v>ASSETS</v>
          </cell>
          <cell r="V5574" t="str">
            <v>CURRENT ASSETS</v>
          </cell>
        </row>
        <row r="5575">
          <cell r="C5575" t="str">
            <v>XC   B401408502USD</v>
          </cell>
          <cell r="D5575" t="str">
            <v>CAICIB**</v>
          </cell>
          <cell r="E5575" t="str">
            <v>INVENTORY</v>
          </cell>
          <cell r="F5575" t="str">
            <v>Balance Sheet</v>
          </cell>
          <cell r="G5575">
            <v>0</v>
          </cell>
          <cell r="H5575">
            <v>4.4400000000000004</v>
          </cell>
          <cell r="I5575">
            <v>0</v>
          </cell>
          <cell r="J5575">
            <v>0</v>
          </cell>
          <cell r="K5575">
            <v>0</v>
          </cell>
          <cell r="L5575">
            <v>0</v>
          </cell>
          <cell r="M5575">
            <v>0</v>
          </cell>
          <cell r="N5575">
            <v>0</v>
          </cell>
          <cell r="O5575">
            <v>0</v>
          </cell>
          <cell r="P5575">
            <v>0</v>
          </cell>
          <cell r="Q5575">
            <v>0</v>
          </cell>
          <cell r="R5575">
            <v>0</v>
          </cell>
          <cell r="S5575">
            <v>4.4400000000000004</v>
          </cell>
          <cell r="T5575" t="str">
            <v>USD</v>
          </cell>
          <cell r="U5575" t="str">
            <v>ASSETS</v>
          </cell>
          <cell r="V5575" t="str">
            <v>CURRENT ASSETS</v>
          </cell>
        </row>
        <row r="5576">
          <cell r="C5576" t="str">
            <v>XC   B40140NN01USD</v>
          </cell>
          <cell r="D5576" t="str">
            <v>CAIBIB**</v>
          </cell>
          <cell r="E5576" t="str">
            <v>INVENTORY</v>
          </cell>
          <cell r="F5576" t="str">
            <v>Balance Sheet</v>
          </cell>
          <cell r="G5576">
            <v>0</v>
          </cell>
          <cell r="H5576">
            <v>0</v>
          </cell>
          <cell r="I5576">
            <v>0</v>
          </cell>
          <cell r="J5576">
            <v>0</v>
          </cell>
          <cell r="K5576">
            <v>0</v>
          </cell>
          <cell r="L5576">
            <v>0</v>
          </cell>
          <cell r="M5576">
            <v>0</v>
          </cell>
          <cell r="N5576">
            <v>0</v>
          </cell>
          <cell r="O5576">
            <v>0</v>
          </cell>
          <cell r="P5576">
            <v>0</v>
          </cell>
          <cell r="Q5576">
            <v>-51.3</v>
          </cell>
          <cell r="R5576">
            <v>501.29</v>
          </cell>
          <cell r="S5576">
            <v>449.99</v>
          </cell>
          <cell r="T5576" t="str">
            <v>USD</v>
          </cell>
          <cell r="U5576" t="str">
            <v>ASSETS</v>
          </cell>
          <cell r="V5576" t="str">
            <v>CURRENT ASSETS</v>
          </cell>
        </row>
        <row r="5577">
          <cell r="C5577" t="str">
            <v>XC   B40140NN02USD</v>
          </cell>
          <cell r="D5577" t="str">
            <v>CAIBIB**</v>
          </cell>
          <cell r="E5577" t="str">
            <v>INVENTORY</v>
          </cell>
          <cell r="F5577" t="str">
            <v>Balance Sheet</v>
          </cell>
          <cell r="G5577">
            <v>0</v>
          </cell>
          <cell r="H5577">
            <v>0</v>
          </cell>
          <cell r="I5577">
            <v>0</v>
          </cell>
          <cell r="J5577">
            <v>0</v>
          </cell>
          <cell r="K5577">
            <v>0</v>
          </cell>
          <cell r="L5577">
            <v>0</v>
          </cell>
          <cell r="M5577">
            <v>0</v>
          </cell>
          <cell r="N5577">
            <v>0</v>
          </cell>
          <cell r="O5577">
            <v>0</v>
          </cell>
          <cell r="P5577">
            <v>0</v>
          </cell>
          <cell r="Q5577">
            <v>-3.8</v>
          </cell>
          <cell r="R5577">
            <v>3.8</v>
          </cell>
          <cell r="S5577">
            <v>0</v>
          </cell>
          <cell r="T5577" t="str">
            <v>USD</v>
          </cell>
          <cell r="U5577" t="str">
            <v>ASSETS</v>
          </cell>
          <cell r="V5577" t="str">
            <v>CURRENT ASSETS</v>
          </cell>
        </row>
        <row r="5578">
          <cell r="C5578" t="str">
            <v>XC   B40140XC01USD</v>
          </cell>
          <cell r="D5578" t="str">
            <v>CAIBIB**</v>
          </cell>
          <cell r="E5578" t="str">
            <v>INVENTORY</v>
          </cell>
          <cell r="F5578" t="str">
            <v>Balance Sheet</v>
          </cell>
          <cell r="G5578">
            <v>0</v>
          </cell>
          <cell r="H5578">
            <v>0</v>
          </cell>
          <cell r="I5578">
            <v>0</v>
          </cell>
          <cell r="J5578">
            <v>0</v>
          </cell>
          <cell r="K5578">
            <v>0</v>
          </cell>
          <cell r="L5578">
            <v>0</v>
          </cell>
          <cell r="M5578">
            <v>0</v>
          </cell>
          <cell r="N5578">
            <v>0</v>
          </cell>
          <cell r="O5578">
            <v>0</v>
          </cell>
          <cell r="P5578">
            <v>563.45000000000005</v>
          </cell>
          <cell r="Q5578">
            <v>0</v>
          </cell>
          <cell r="R5578">
            <v>5655.06</v>
          </cell>
          <cell r="S5578">
            <v>6218.51</v>
          </cell>
          <cell r="T5578" t="str">
            <v>USD</v>
          </cell>
          <cell r="U5578" t="str">
            <v>ASSETS</v>
          </cell>
          <cell r="V5578" t="str">
            <v>CURRENT ASSETS</v>
          </cell>
        </row>
        <row r="5579">
          <cell r="C5579" t="str">
            <v>XC   B4EB4BNR01USD</v>
          </cell>
          <cell r="D5579" t="str">
            <v>CAIBIB**</v>
          </cell>
          <cell r="E5579" t="str">
            <v>INVENTORY</v>
          </cell>
          <cell r="F5579" t="str">
            <v>Balance Sheet</v>
          </cell>
          <cell r="G5579">
            <v>57356.82</v>
          </cell>
          <cell r="H5579">
            <v>49927.38</v>
          </cell>
          <cell r="I5579">
            <v>45411.28</v>
          </cell>
          <cell r="J5579">
            <v>15146.3</v>
          </cell>
          <cell r="K5579">
            <v>19042.05</v>
          </cell>
          <cell r="L5579">
            <v>183492.67</v>
          </cell>
          <cell r="M5579">
            <v>47757.43</v>
          </cell>
          <cell r="N5579">
            <v>130108.18</v>
          </cell>
          <cell r="O5579">
            <v>0</v>
          </cell>
          <cell r="P5579">
            <v>151134.53</v>
          </cell>
          <cell r="Q5579">
            <v>15335.49</v>
          </cell>
          <cell r="R5579">
            <v>145877.60999999999</v>
          </cell>
          <cell r="S5579">
            <v>860589.74</v>
          </cell>
          <cell r="T5579" t="str">
            <v>USD</v>
          </cell>
          <cell r="U5579" t="str">
            <v>ASSETS</v>
          </cell>
          <cell r="V5579" t="str">
            <v>CURRENT ASSETS</v>
          </cell>
        </row>
        <row r="5580">
          <cell r="C5580" t="str">
            <v>XC   B4HB4BNR01USD</v>
          </cell>
          <cell r="D5580" t="str">
            <v>CAIBIB**</v>
          </cell>
          <cell r="E5580" t="str">
            <v>INVENTORY</v>
          </cell>
          <cell r="F5580" t="str">
            <v>Balance Sheet</v>
          </cell>
          <cell r="G5580">
            <v>33137.03</v>
          </cell>
          <cell r="H5580">
            <v>33137.03</v>
          </cell>
          <cell r="I5580">
            <v>33148.36</v>
          </cell>
          <cell r="J5580">
            <v>53164.73</v>
          </cell>
          <cell r="K5580">
            <v>33544.99</v>
          </cell>
          <cell r="L5580">
            <v>16990.09</v>
          </cell>
          <cell r="M5580">
            <v>8709.08</v>
          </cell>
          <cell r="N5580">
            <v>8710.8700000000008</v>
          </cell>
          <cell r="O5580">
            <v>390.17</v>
          </cell>
          <cell r="P5580">
            <v>390.22</v>
          </cell>
          <cell r="Q5580">
            <v>6480.52</v>
          </cell>
          <cell r="R5580">
            <v>4567.08</v>
          </cell>
          <cell r="S5580">
            <v>232370.16999999995</v>
          </cell>
          <cell r="T5580" t="str">
            <v>USD</v>
          </cell>
          <cell r="U5580" t="str">
            <v>ASSETS</v>
          </cell>
          <cell r="V5580" t="str">
            <v>CURRENT ASSETS</v>
          </cell>
        </row>
        <row r="5581">
          <cell r="C5581" t="str">
            <v>XC   B4JJ4BNR01USD</v>
          </cell>
          <cell r="D5581" t="str">
            <v>CAIBIB**</v>
          </cell>
          <cell r="E5581" t="str">
            <v>INVENTORY</v>
          </cell>
          <cell r="F5581" t="str">
            <v>Balance Sheet</v>
          </cell>
          <cell r="G5581">
            <v>16488.3</v>
          </cell>
          <cell r="H5581">
            <v>16488.3</v>
          </cell>
          <cell r="I5581">
            <v>16493.939999999999</v>
          </cell>
          <cell r="J5581">
            <v>29218.09</v>
          </cell>
          <cell r="K5581">
            <v>1928.86</v>
          </cell>
          <cell r="L5581">
            <v>30484.04</v>
          </cell>
          <cell r="M5581">
            <v>44225.43</v>
          </cell>
          <cell r="N5581">
            <v>17881.919999999998</v>
          </cell>
          <cell r="O5581">
            <v>57151.66</v>
          </cell>
          <cell r="P5581">
            <v>31372.67</v>
          </cell>
          <cell r="Q5581">
            <v>63611.97</v>
          </cell>
          <cell r="R5581">
            <v>89351.86</v>
          </cell>
          <cell r="S5581">
            <v>414697.04000000004</v>
          </cell>
          <cell r="T5581" t="str">
            <v>USD</v>
          </cell>
          <cell r="U5581" t="str">
            <v>ASSETS</v>
          </cell>
          <cell r="V5581" t="str">
            <v>CURRENT ASSETS</v>
          </cell>
        </row>
        <row r="5582">
          <cell r="C5582" t="str">
            <v>XC   B4NN4BNR01USD</v>
          </cell>
          <cell r="D5582" t="str">
            <v>CAIBIB**</v>
          </cell>
          <cell r="E5582" t="str">
            <v>INVENTORY</v>
          </cell>
          <cell r="F5582" t="str">
            <v>Balance Sheet</v>
          </cell>
          <cell r="G5582">
            <v>0</v>
          </cell>
          <cell r="H5582">
            <v>0</v>
          </cell>
          <cell r="I5582">
            <v>0</v>
          </cell>
          <cell r="J5582">
            <v>0</v>
          </cell>
          <cell r="K5582">
            <v>0</v>
          </cell>
          <cell r="L5582">
            <v>0</v>
          </cell>
          <cell r="M5582">
            <v>0</v>
          </cell>
          <cell r="N5582">
            <v>0</v>
          </cell>
          <cell r="O5582">
            <v>0</v>
          </cell>
          <cell r="P5582">
            <v>0</v>
          </cell>
          <cell r="Q5582">
            <v>0</v>
          </cell>
          <cell r="R5582">
            <v>18763.580000000002</v>
          </cell>
          <cell r="S5582">
            <v>18763.580000000002</v>
          </cell>
          <cell r="T5582" t="str">
            <v>USD</v>
          </cell>
          <cell r="U5582" t="str">
            <v>ASSETS</v>
          </cell>
          <cell r="V5582" t="str">
            <v>CURRENT ASSETS</v>
          </cell>
        </row>
        <row r="5583">
          <cell r="C5583" t="str">
            <v>XC   B4WJ4BNR01USD</v>
          </cell>
          <cell r="D5583" t="str">
            <v>CAIBIB**</v>
          </cell>
          <cell r="E5583" t="str">
            <v>INVENTORY</v>
          </cell>
          <cell r="F5583" t="str">
            <v>Balance Sheet</v>
          </cell>
          <cell r="G5583">
            <v>0</v>
          </cell>
          <cell r="H5583">
            <v>0</v>
          </cell>
          <cell r="I5583">
            <v>0</v>
          </cell>
          <cell r="J5583">
            <v>0</v>
          </cell>
          <cell r="K5583">
            <v>0</v>
          </cell>
          <cell r="L5583">
            <v>951.73</v>
          </cell>
          <cell r="M5583">
            <v>951.66</v>
          </cell>
          <cell r="N5583">
            <v>0</v>
          </cell>
          <cell r="O5583">
            <v>0</v>
          </cell>
          <cell r="P5583">
            <v>2081.6799999999998</v>
          </cell>
          <cell r="Q5583">
            <v>1955.96</v>
          </cell>
          <cell r="R5583">
            <v>6377.41</v>
          </cell>
          <cell r="S5583">
            <v>12318.439999999999</v>
          </cell>
          <cell r="T5583" t="str">
            <v>USD</v>
          </cell>
          <cell r="U5583" t="str">
            <v>ASSETS</v>
          </cell>
          <cell r="V5583" t="str">
            <v>CURRENT ASSETS</v>
          </cell>
        </row>
        <row r="5584">
          <cell r="C5584" t="str">
            <v>XC   B4XC00XC01USD</v>
          </cell>
          <cell r="D5584" t="str">
            <v>CAIBHB**</v>
          </cell>
          <cell r="E5584" t="str">
            <v>INVENTORY</v>
          </cell>
          <cell r="F5584" t="str">
            <v>Balance Sheet</v>
          </cell>
          <cell r="G5584">
            <v>408181.37</v>
          </cell>
          <cell r="H5584">
            <v>-66041.61</v>
          </cell>
          <cell r="I5584">
            <v>341048.93</v>
          </cell>
          <cell r="J5584">
            <v>659403.02</v>
          </cell>
          <cell r="K5584">
            <v>560044.17000000004</v>
          </cell>
          <cell r="L5584">
            <v>849285.5</v>
          </cell>
          <cell r="M5584">
            <v>945515.42</v>
          </cell>
          <cell r="N5584">
            <v>1339462.27</v>
          </cell>
          <cell r="O5584">
            <v>2624813.5499999998</v>
          </cell>
          <cell r="P5584">
            <v>1894789.75</v>
          </cell>
          <cell r="Q5584">
            <v>1803936.07</v>
          </cell>
          <cell r="R5584">
            <v>2237134.23</v>
          </cell>
          <cell r="S5584">
            <v>13597572.670000002</v>
          </cell>
          <cell r="T5584" t="str">
            <v>USD</v>
          </cell>
          <cell r="U5584" t="str">
            <v>ASSETS</v>
          </cell>
          <cell r="V5584" t="str">
            <v>CURRENT ASSETS</v>
          </cell>
        </row>
        <row r="5585">
          <cell r="C5585" t="str">
            <v>XC   B4XC400101USD</v>
          </cell>
          <cell r="D5585" t="str">
            <v>CAICIB**</v>
          </cell>
          <cell r="E5585" t="str">
            <v>INVENTORY</v>
          </cell>
          <cell r="F5585" t="str">
            <v>Balance Sheet</v>
          </cell>
          <cell r="G5585">
            <v>25513.56</v>
          </cell>
          <cell r="H5585">
            <v>11269.86</v>
          </cell>
          <cell r="I5585">
            <v>65.819999999999993</v>
          </cell>
          <cell r="J5585">
            <v>350.33</v>
          </cell>
          <cell r="K5585">
            <v>1911.51</v>
          </cell>
          <cell r="L5585">
            <v>262.3</v>
          </cell>
          <cell r="M5585">
            <v>3024.34</v>
          </cell>
          <cell r="N5585">
            <v>293.13</v>
          </cell>
          <cell r="O5585">
            <v>9687.9</v>
          </cell>
          <cell r="P5585">
            <v>3128.65</v>
          </cell>
          <cell r="Q5585">
            <v>114.52</v>
          </cell>
          <cell r="R5585">
            <v>360.59</v>
          </cell>
          <cell r="S5585">
            <v>55982.509999999995</v>
          </cell>
          <cell r="T5585" t="str">
            <v>USD</v>
          </cell>
          <cell r="U5585" t="str">
            <v>ASSETS</v>
          </cell>
          <cell r="V5585" t="str">
            <v>CURRENT ASSETS</v>
          </cell>
        </row>
        <row r="5586">
          <cell r="C5586" t="str">
            <v>XC   B4XC408501USD</v>
          </cell>
          <cell r="D5586" t="str">
            <v>CAICIB**</v>
          </cell>
          <cell r="E5586" t="str">
            <v>INVENTORY</v>
          </cell>
          <cell r="F5586" t="str">
            <v>Balance Sheet</v>
          </cell>
          <cell r="G5586">
            <v>11.55</v>
          </cell>
          <cell r="H5586">
            <v>5199.9799999999996</v>
          </cell>
          <cell r="I5586">
            <v>9015.89</v>
          </cell>
          <cell r="J5586">
            <v>1201.71</v>
          </cell>
          <cell r="K5586">
            <v>1951.75</v>
          </cell>
          <cell r="L5586">
            <v>72.63</v>
          </cell>
          <cell r="M5586">
            <v>1213.7</v>
          </cell>
          <cell r="N5586">
            <v>15.54</v>
          </cell>
          <cell r="O5586">
            <v>1635.01</v>
          </cell>
          <cell r="P5586">
            <v>316.92</v>
          </cell>
          <cell r="Q5586">
            <v>183.74</v>
          </cell>
          <cell r="R5586">
            <v>1635.1</v>
          </cell>
          <cell r="S5586">
            <v>22453.519999999997</v>
          </cell>
          <cell r="T5586" t="str">
            <v>USD</v>
          </cell>
          <cell r="U5586" t="str">
            <v>ASSETS</v>
          </cell>
          <cell r="V5586" t="str">
            <v>CURRENT ASSETS</v>
          </cell>
        </row>
        <row r="5587">
          <cell r="C5587" t="str">
            <v>XC   B4XC40BT01USD</v>
          </cell>
          <cell r="D5587" t="str">
            <v>CAICIB**</v>
          </cell>
          <cell r="E5587" t="str">
            <v>INVENTORY</v>
          </cell>
          <cell r="F5587" t="str">
            <v>Balance Sheet</v>
          </cell>
          <cell r="G5587">
            <v>2111.2600000000002</v>
          </cell>
          <cell r="H5587">
            <v>0</v>
          </cell>
          <cell r="I5587">
            <v>0</v>
          </cell>
          <cell r="J5587">
            <v>4.41</v>
          </cell>
          <cell r="K5587">
            <v>0</v>
          </cell>
          <cell r="L5587">
            <v>0</v>
          </cell>
          <cell r="M5587">
            <v>39.11</v>
          </cell>
          <cell r="N5587">
            <v>839.32</v>
          </cell>
          <cell r="O5587">
            <v>13.18</v>
          </cell>
          <cell r="P5587">
            <v>352.05</v>
          </cell>
          <cell r="Q5587">
            <v>0</v>
          </cell>
          <cell r="R5587">
            <v>246.4</v>
          </cell>
          <cell r="S5587">
            <v>3605.7300000000005</v>
          </cell>
          <cell r="T5587" t="str">
            <v>USD</v>
          </cell>
          <cell r="U5587" t="str">
            <v>ASSETS</v>
          </cell>
          <cell r="V5587" t="str">
            <v>CURRENT ASSETS</v>
          </cell>
        </row>
        <row r="5588">
          <cell r="C5588" t="str">
            <v>XC   C17990DR01USD</v>
          </cell>
          <cell r="D5588" t="str">
            <v>CAIBFB**</v>
          </cell>
          <cell r="E5588" t="str">
            <v>INVENTORY</v>
          </cell>
          <cell r="F5588" t="str">
            <v>Balance Sheet</v>
          </cell>
          <cell r="G5588">
            <v>996.56</v>
          </cell>
          <cell r="H5588">
            <v>996.56</v>
          </cell>
          <cell r="I5588">
            <v>996.56</v>
          </cell>
          <cell r="J5588">
            <v>996.56</v>
          </cell>
          <cell r="K5588">
            <v>996.56</v>
          </cell>
          <cell r="L5588">
            <v>996.56</v>
          </cell>
          <cell r="M5588">
            <v>996.56</v>
          </cell>
          <cell r="N5588">
            <v>996.57</v>
          </cell>
          <cell r="O5588">
            <v>996.57</v>
          </cell>
          <cell r="P5588">
            <v>996.56</v>
          </cell>
          <cell r="Q5588">
            <v>83525.48</v>
          </cell>
          <cell r="R5588">
            <v>79028</v>
          </cell>
          <cell r="S5588">
            <v>172519.09999999998</v>
          </cell>
          <cell r="T5588" t="str">
            <v>USD</v>
          </cell>
          <cell r="U5588" t="str">
            <v>ASSETS</v>
          </cell>
          <cell r="V5588" t="str">
            <v>CURRENT ASSETS</v>
          </cell>
        </row>
        <row r="5589">
          <cell r="C5589" t="str">
            <v>XC   C17990XC01USD</v>
          </cell>
          <cell r="D5589" t="str">
            <v>CAIBFB**</v>
          </cell>
          <cell r="E5589" t="str">
            <v>INVENTORY</v>
          </cell>
          <cell r="F5589" t="str">
            <v>Balance Sheet</v>
          </cell>
          <cell r="G5589">
            <v>-101317.92</v>
          </cell>
          <cell r="H5589">
            <v>302180.40000000002</v>
          </cell>
          <cell r="I5589">
            <v>-91596.160000000003</v>
          </cell>
          <cell r="J5589">
            <v>-412642.59</v>
          </cell>
          <cell r="K5589">
            <v>-668180.18999999994</v>
          </cell>
          <cell r="L5589">
            <v>-296997.65999999997</v>
          </cell>
          <cell r="M5589">
            <v>-399976.13</v>
          </cell>
          <cell r="N5589">
            <v>-659017.59</v>
          </cell>
          <cell r="O5589">
            <v>-1737045.93</v>
          </cell>
          <cell r="P5589">
            <v>-682685.08</v>
          </cell>
          <cell r="Q5589">
            <v>513038.43</v>
          </cell>
          <cell r="R5589">
            <v>232440.67</v>
          </cell>
          <cell r="S5589">
            <v>-4001799.75</v>
          </cell>
          <cell r="T5589" t="str">
            <v>USD</v>
          </cell>
          <cell r="U5589" t="str">
            <v>ASSETS</v>
          </cell>
          <cell r="V5589" t="str">
            <v>CURRENT ASSETS</v>
          </cell>
        </row>
        <row r="5590">
          <cell r="C5590" t="str">
            <v>XC   D518000101USD</v>
          </cell>
          <cell r="D5590" t="str">
            <v>CAIBGB**</v>
          </cell>
          <cell r="E5590" t="str">
            <v>INVENTORY</v>
          </cell>
          <cell r="F5590" t="str">
            <v>Balance Sheet</v>
          </cell>
          <cell r="G5590">
            <v>-351110.65</v>
          </cell>
          <cell r="H5590">
            <v>-442992.21</v>
          </cell>
          <cell r="I5590">
            <v>-464165.77</v>
          </cell>
          <cell r="J5590">
            <v>-436984.66</v>
          </cell>
          <cell r="K5590">
            <v>-427977.69</v>
          </cell>
          <cell r="L5590">
            <v>-729472.26</v>
          </cell>
          <cell r="M5590">
            <v>-664414.26</v>
          </cell>
          <cell r="N5590">
            <v>-864686.35</v>
          </cell>
          <cell r="O5590">
            <v>-1056560.45</v>
          </cell>
          <cell r="P5590">
            <v>-1230986.97</v>
          </cell>
          <cell r="Q5590">
            <v>-1931117.42</v>
          </cell>
          <cell r="R5590">
            <v>-1886917.52</v>
          </cell>
          <cell r="S5590">
            <v>-10487386.209999999</v>
          </cell>
          <cell r="T5590" t="str">
            <v>USD</v>
          </cell>
          <cell r="U5590" t="str">
            <v>ASSETS</v>
          </cell>
          <cell r="V5590" t="str">
            <v>CURRENT ASSETS</v>
          </cell>
        </row>
        <row r="5591">
          <cell r="C5591" t="str">
            <v>XC   G06920JG19USD</v>
          </cell>
          <cell r="D5591" t="str">
            <v>DADD****</v>
          </cell>
          <cell r="E5591" t="str">
            <v>CON PAYABLES</v>
          </cell>
          <cell r="F5591" t="str">
            <v>Balance Sheet</v>
          </cell>
          <cell r="G5591">
            <v>-3045404.61</v>
          </cell>
          <cell r="H5591">
            <v>-3045404.61</v>
          </cell>
          <cell r="I5591">
            <v>-2194349.9900000002</v>
          </cell>
          <cell r="J5591">
            <v>-2246666.9</v>
          </cell>
          <cell r="K5591">
            <v>-1506989.81</v>
          </cell>
          <cell r="L5591">
            <v>-1507092.77</v>
          </cell>
          <cell r="M5591">
            <v>-1506989.81</v>
          </cell>
          <cell r="N5591">
            <v>-761831.05</v>
          </cell>
          <cell r="O5591">
            <v>0</v>
          </cell>
          <cell r="P5591">
            <v>0</v>
          </cell>
          <cell r="Q5591">
            <v>0</v>
          </cell>
          <cell r="R5591">
            <v>0</v>
          </cell>
          <cell r="S5591">
            <v>-15814729.550000001</v>
          </cell>
          <cell r="T5591" t="str">
            <v>USD</v>
          </cell>
          <cell r="U5591" t="str">
            <v>LIABILITIES</v>
          </cell>
          <cell r="V5591" t="str">
            <v>CURRENT LIAB</v>
          </cell>
        </row>
        <row r="5592">
          <cell r="C5592" t="str">
            <v>XC   G170100119USD</v>
          </cell>
          <cell r="D5592" t="str">
            <v>DABAAG**</v>
          </cell>
          <cell r="E5592" t="str">
            <v>A/P</v>
          </cell>
          <cell r="F5592" t="str">
            <v>Balance Sheet</v>
          </cell>
          <cell r="G5592">
            <v>-2220366.7999999998</v>
          </cell>
          <cell r="H5592">
            <v>-2039190.77</v>
          </cell>
          <cell r="I5592">
            <v>-2797770.42</v>
          </cell>
          <cell r="J5592">
            <v>-3166436.75</v>
          </cell>
          <cell r="K5592">
            <v>-2960956.26</v>
          </cell>
          <cell r="L5592">
            <v>-2995172.04</v>
          </cell>
          <cell r="M5592">
            <v>-3186475.93</v>
          </cell>
          <cell r="N5592">
            <v>-2978772.82</v>
          </cell>
          <cell r="O5592">
            <v>-3033003.74</v>
          </cell>
          <cell r="P5592">
            <v>-3455682.48</v>
          </cell>
          <cell r="Q5592">
            <v>-3499365.38</v>
          </cell>
          <cell r="R5592">
            <v>-3371025.86</v>
          </cell>
          <cell r="S5592">
            <v>-35704219.25</v>
          </cell>
          <cell r="T5592" t="str">
            <v>USD</v>
          </cell>
          <cell r="U5592" t="str">
            <v>LIABILITIES</v>
          </cell>
          <cell r="V5592" t="str">
            <v>CURRENT LIAB</v>
          </cell>
        </row>
        <row r="5593">
          <cell r="C5593" t="str">
            <v>XC   G170100419USD</v>
          </cell>
          <cell r="D5593" t="str">
            <v>DABAAG**</v>
          </cell>
          <cell r="E5593" t="str">
            <v>A/P</v>
          </cell>
          <cell r="F5593" t="str">
            <v>Balance Sheet</v>
          </cell>
          <cell r="G5593">
            <v>-364063.99</v>
          </cell>
          <cell r="H5593">
            <v>-1107460.48</v>
          </cell>
          <cell r="I5593">
            <v>-1970852.5</v>
          </cell>
          <cell r="J5593">
            <v>-1295600.17</v>
          </cell>
          <cell r="K5593">
            <v>-1612419.44</v>
          </cell>
          <cell r="L5593">
            <v>-2441736.12</v>
          </cell>
          <cell r="M5593">
            <v>-2918462.68</v>
          </cell>
          <cell r="N5593">
            <v>-2496804.31</v>
          </cell>
          <cell r="O5593">
            <v>-2086750.64</v>
          </cell>
          <cell r="P5593">
            <v>-1966637.67</v>
          </cell>
          <cell r="Q5593">
            <v>-2085648.7</v>
          </cell>
          <cell r="R5593">
            <v>-1944013.08</v>
          </cell>
          <cell r="S5593">
            <v>-22290449.780000001</v>
          </cell>
          <cell r="T5593" t="str">
            <v>USD</v>
          </cell>
          <cell r="U5593" t="str">
            <v>LIABILITIES</v>
          </cell>
          <cell r="V5593" t="str">
            <v>CURRENT LIAB</v>
          </cell>
        </row>
        <row r="5594">
          <cell r="C5594" t="str">
            <v>XC   G17010TX19USD</v>
          </cell>
          <cell r="D5594" t="str">
            <v>DABAAG**</v>
          </cell>
          <cell r="E5594" t="str">
            <v>A/P</v>
          </cell>
          <cell r="F5594" t="str">
            <v>Balance Sheet</v>
          </cell>
          <cell r="G5594">
            <v>0</v>
          </cell>
          <cell r="H5594">
            <v>0</v>
          </cell>
          <cell r="I5594">
            <v>0</v>
          </cell>
          <cell r="J5594">
            <v>-27.08</v>
          </cell>
          <cell r="K5594">
            <v>0</v>
          </cell>
          <cell r="L5594">
            <v>0</v>
          </cell>
          <cell r="M5594">
            <v>0</v>
          </cell>
          <cell r="N5594">
            <v>0</v>
          </cell>
          <cell r="O5594">
            <v>0</v>
          </cell>
          <cell r="P5594">
            <v>0</v>
          </cell>
          <cell r="Q5594">
            <v>0</v>
          </cell>
          <cell r="R5594">
            <v>0</v>
          </cell>
          <cell r="S5594">
            <v>-27.08</v>
          </cell>
          <cell r="T5594" t="str">
            <v>USD</v>
          </cell>
          <cell r="U5594" t="str">
            <v>LIABILITIES</v>
          </cell>
          <cell r="V5594" t="str">
            <v>CURRENT LIAB</v>
          </cell>
        </row>
        <row r="5595">
          <cell r="C5595" t="str">
            <v>XC   G17010XC19USD</v>
          </cell>
          <cell r="D5595" t="str">
            <v>DABAAG**</v>
          </cell>
          <cell r="E5595" t="str">
            <v>A/P</v>
          </cell>
          <cell r="F5595" t="str">
            <v>Balance Sheet</v>
          </cell>
          <cell r="G5595">
            <v>0</v>
          </cell>
          <cell r="H5595">
            <v>0</v>
          </cell>
          <cell r="I5595">
            <v>0</v>
          </cell>
          <cell r="J5595">
            <v>-94.59</v>
          </cell>
          <cell r="K5595">
            <v>0</v>
          </cell>
          <cell r="L5595">
            <v>0</v>
          </cell>
          <cell r="M5595">
            <v>0</v>
          </cell>
          <cell r="N5595">
            <v>0</v>
          </cell>
          <cell r="O5595">
            <v>0</v>
          </cell>
          <cell r="P5595">
            <v>0</v>
          </cell>
          <cell r="Q5595">
            <v>0</v>
          </cell>
          <cell r="R5595">
            <v>0</v>
          </cell>
          <cell r="S5595">
            <v>-94.59</v>
          </cell>
          <cell r="T5595" t="str">
            <v>USD</v>
          </cell>
          <cell r="U5595" t="str">
            <v>LIABILITIES</v>
          </cell>
          <cell r="V5595" t="str">
            <v>CURRENT LIAB</v>
          </cell>
        </row>
        <row r="5596">
          <cell r="C5596" t="str">
            <v>XC   G17470XC19USD</v>
          </cell>
          <cell r="D5596" t="str">
            <v>DABAAH**</v>
          </cell>
          <cell r="E5596" t="str">
            <v>A/P</v>
          </cell>
          <cell r="F5596" t="str">
            <v>Balance Sheet</v>
          </cell>
          <cell r="G5596">
            <v>0</v>
          </cell>
          <cell r="H5596">
            <v>-838789.51</v>
          </cell>
          <cell r="I5596">
            <v>-1171311.77</v>
          </cell>
          <cell r="J5596">
            <v>-1341837.29</v>
          </cell>
          <cell r="K5596">
            <v>-1081589.8600000001</v>
          </cell>
          <cell r="L5596">
            <v>-1192618.71</v>
          </cell>
          <cell r="M5596">
            <v>-1219088</v>
          </cell>
          <cell r="N5596">
            <v>-1192244.8</v>
          </cell>
          <cell r="O5596">
            <v>-1529666.29</v>
          </cell>
          <cell r="P5596">
            <v>-1011200.9</v>
          </cell>
          <cell r="Q5596">
            <v>-1345264.99</v>
          </cell>
          <cell r="R5596">
            <v>-1538332.11</v>
          </cell>
          <cell r="S5596">
            <v>-13461944.23</v>
          </cell>
          <cell r="T5596" t="str">
            <v>USD</v>
          </cell>
          <cell r="U5596" t="str">
            <v>LIABILITIES</v>
          </cell>
          <cell r="V5596" t="str">
            <v>CURRENT LIAB</v>
          </cell>
        </row>
        <row r="5597">
          <cell r="C5597" t="str">
            <v>XC   G1747TMP19USD</v>
          </cell>
          <cell r="D5597" t="str">
            <v>DABAAJ**</v>
          </cell>
          <cell r="E5597" t="str">
            <v>A/P</v>
          </cell>
          <cell r="F5597" t="str">
            <v>Balance Sheet</v>
          </cell>
          <cell r="G5597">
            <v>-664044.27</v>
          </cell>
          <cell r="H5597">
            <v>0</v>
          </cell>
          <cell r="I5597">
            <v>0</v>
          </cell>
          <cell r="J5597">
            <v>0</v>
          </cell>
          <cell r="K5597">
            <v>0</v>
          </cell>
          <cell r="L5597">
            <v>0</v>
          </cell>
          <cell r="M5597">
            <v>0</v>
          </cell>
          <cell r="N5597">
            <v>0</v>
          </cell>
          <cell r="O5597">
            <v>0</v>
          </cell>
          <cell r="P5597">
            <v>0</v>
          </cell>
          <cell r="Q5597">
            <v>0</v>
          </cell>
          <cell r="R5597">
            <v>0</v>
          </cell>
          <cell r="S5597">
            <v>-664044.27</v>
          </cell>
          <cell r="T5597" t="str">
            <v>USD</v>
          </cell>
          <cell r="U5597" t="str">
            <v>LIABILITIES</v>
          </cell>
          <cell r="V5597" t="str">
            <v>CURRENT LIAB</v>
          </cell>
        </row>
        <row r="5598">
          <cell r="C5598" t="str">
            <v>XC   G271204119USD</v>
          </cell>
          <cell r="D5598" t="str">
            <v>DABAAH**</v>
          </cell>
          <cell r="E5598" t="str">
            <v>A/P</v>
          </cell>
          <cell r="F5598" t="str">
            <v>Balance Sheet</v>
          </cell>
          <cell r="G5598">
            <v>0</v>
          </cell>
          <cell r="H5598">
            <v>0</v>
          </cell>
          <cell r="I5598">
            <v>0</v>
          </cell>
          <cell r="J5598">
            <v>0</v>
          </cell>
          <cell r="K5598">
            <v>0</v>
          </cell>
          <cell r="L5598">
            <v>-669.57</v>
          </cell>
          <cell r="M5598">
            <v>-619.22</v>
          </cell>
          <cell r="N5598">
            <v>-619.35</v>
          </cell>
          <cell r="O5598">
            <v>0</v>
          </cell>
          <cell r="P5598">
            <v>0</v>
          </cell>
          <cell r="Q5598">
            <v>0</v>
          </cell>
          <cell r="R5598">
            <v>0</v>
          </cell>
          <cell r="S5598">
            <v>-1908.1399999999999</v>
          </cell>
          <cell r="T5598" t="str">
            <v>USD</v>
          </cell>
          <cell r="U5598" t="str">
            <v>LIABILITIES</v>
          </cell>
          <cell r="V5598" t="str">
            <v>CURRENT LIAB</v>
          </cell>
        </row>
        <row r="5599">
          <cell r="C5599" t="str">
            <v>XC   G271304119USD</v>
          </cell>
          <cell r="D5599" t="str">
            <v>DABAAH**</v>
          </cell>
          <cell r="E5599" t="str">
            <v>A/P</v>
          </cell>
          <cell r="F5599" t="str">
            <v>Balance Sheet</v>
          </cell>
          <cell r="G5599">
            <v>-28604.47</v>
          </cell>
          <cell r="H5599">
            <v>-32376.28</v>
          </cell>
          <cell r="I5599">
            <v>-35922.07</v>
          </cell>
          <cell r="J5599">
            <v>-41130.269999999997</v>
          </cell>
          <cell r="K5599">
            <v>-23060.41</v>
          </cell>
          <cell r="L5599">
            <v>-27600.66</v>
          </cell>
          <cell r="M5599">
            <v>-29208.27</v>
          </cell>
          <cell r="N5599">
            <v>-18158.77</v>
          </cell>
          <cell r="O5599">
            <v>-25255.43</v>
          </cell>
          <cell r="P5599">
            <v>-29972.25</v>
          </cell>
          <cell r="Q5599">
            <v>-39737.599999999999</v>
          </cell>
          <cell r="R5599">
            <v>-50505.56</v>
          </cell>
          <cell r="S5599">
            <v>-381532.04</v>
          </cell>
          <cell r="T5599" t="str">
            <v>USD</v>
          </cell>
          <cell r="U5599" t="str">
            <v>LIABILITIES</v>
          </cell>
          <cell r="V5599" t="str">
            <v>CURRENT LIAB</v>
          </cell>
        </row>
        <row r="5600">
          <cell r="C5600" t="str">
            <v>XC   G572000119USD</v>
          </cell>
          <cell r="D5600" t="str">
            <v>DABBDC**</v>
          </cell>
          <cell r="E5600" t="str">
            <v>ACCRUED</v>
          </cell>
          <cell r="F5600" t="str">
            <v>Balance Sheet</v>
          </cell>
          <cell r="G5600">
            <v>-14624</v>
          </cell>
          <cell r="H5600">
            <v>-14624</v>
          </cell>
          <cell r="I5600">
            <v>-14629</v>
          </cell>
          <cell r="J5600">
            <v>-14652</v>
          </cell>
          <cell r="K5600">
            <v>-14636</v>
          </cell>
          <cell r="L5600">
            <v>0</v>
          </cell>
          <cell r="M5600">
            <v>0</v>
          </cell>
          <cell r="N5600">
            <v>0</v>
          </cell>
          <cell r="O5600">
            <v>0</v>
          </cell>
          <cell r="P5600">
            <v>0</v>
          </cell>
          <cell r="Q5600">
            <v>0</v>
          </cell>
          <cell r="R5600">
            <v>-303988.34000000003</v>
          </cell>
          <cell r="S5600">
            <v>-377153.34</v>
          </cell>
          <cell r="T5600" t="str">
            <v>USD</v>
          </cell>
          <cell r="U5600" t="str">
            <v>LIABILITIES</v>
          </cell>
          <cell r="V5600" t="str">
            <v>CURRENT LIAB</v>
          </cell>
        </row>
        <row r="5601">
          <cell r="C5601" t="str">
            <v>XC   G572500419USD</v>
          </cell>
          <cell r="D5601" t="str">
            <v>DABBDE**</v>
          </cell>
          <cell r="E5601" t="str">
            <v>ACCRUED</v>
          </cell>
          <cell r="F5601" t="str">
            <v>Balance Sheet</v>
          </cell>
          <cell r="G5601">
            <v>-263542.56</v>
          </cell>
          <cell r="H5601">
            <v>-252788.04</v>
          </cell>
          <cell r="I5601">
            <v>-257532.58</v>
          </cell>
          <cell r="J5601">
            <v>-371004.6</v>
          </cell>
          <cell r="K5601">
            <v>-150928.28</v>
          </cell>
          <cell r="L5601">
            <v>-139946.79</v>
          </cell>
          <cell r="M5601">
            <v>-140847.34</v>
          </cell>
          <cell r="N5601">
            <v>-212949.61</v>
          </cell>
          <cell r="O5601">
            <v>-250977.04</v>
          </cell>
          <cell r="P5601">
            <v>-253692.27</v>
          </cell>
          <cell r="Q5601">
            <v>-247637.77</v>
          </cell>
          <cell r="R5601">
            <v>-248308.64</v>
          </cell>
          <cell r="S5601">
            <v>-2790155.52</v>
          </cell>
          <cell r="T5601" t="str">
            <v>USD</v>
          </cell>
          <cell r="U5601" t="str">
            <v>LIABILITIES</v>
          </cell>
          <cell r="V5601" t="str">
            <v>CURRENT LIAB</v>
          </cell>
        </row>
        <row r="5602">
          <cell r="C5602" t="str">
            <v>XC   G576000196USD</v>
          </cell>
          <cell r="D5602" t="str">
            <v>DADI****</v>
          </cell>
          <cell r="E5602" t="str">
            <v>CON PAYABLES</v>
          </cell>
          <cell r="F5602" t="str">
            <v>Balance Sheet</v>
          </cell>
          <cell r="G5602">
            <v>210137.89</v>
          </cell>
          <cell r="H5602">
            <v>188454.17</v>
          </cell>
          <cell r="I5602">
            <v>190336.9</v>
          </cell>
          <cell r="J5602">
            <v>205935.26</v>
          </cell>
          <cell r="K5602">
            <v>212559.86</v>
          </cell>
          <cell r="L5602">
            <v>241244.09</v>
          </cell>
          <cell r="M5602">
            <v>221238.45</v>
          </cell>
          <cell r="N5602">
            <v>396305.46</v>
          </cell>
          <cell r="O5602">
            <v>413528.27</v>
          </cell>
          <cell r="P5602">
            <v>497385.46</v>
          </cell>
          <cell r="Q5602">
            <v>582778.06000000006</v>
          </cell>
          <cell r="R5602">
            <v>600923.25</v>
          </cell>
          <cell r="S5602">
            <v>3960827.12</v>
          </cell>
          <cell r="T5602" t="str">
            <v>USD</v>
          </cell>
          <cell r="U5602" t="str">
            <v>LIABILITIES</v>
          </cell>
          <cell r="V5602" t="str">
            <v>CURRENT LIAB</v>
          </cell>
        </row>
        <row r="5603">
          <cell r="C5603" t="str">
            <v>XC   G576008602USD</v>
          </cell>
          <cell r="D5603" t="str">
            <v>DADAB***</v>
          </cell>
          <cell r="E5603" t="str">
            <v>CON PAYABLES</v>
          </cell>
          <cell r="F5603" t="str">
            <v>Balance Sheet</v>
          </cell>
          <cell r="G5603">
            <v>-8212974.6299999999</v>
          </cell>
          <cell r="H5603">
            <v>-7651828.2800000003</v>
          </cell>
          <cell r="I5603">
            <v>-9339564.7400000002</v>
          </cell>
          <cell r="J5603">
            <v>-11137698.800000001</v>
          </cell>
          <cell r="K5603">
            <v>-10508277.25</v>
          </cell>
          <cell r="L5603">
            <v>-9877574.3300000001</v>
          </cell>
          <cell r="M5603">
            <v>-10278969.15</v>
          </cell>
          <cell r="N5603">
            <v>-10129964.6</v>
          </cell>
          <cell r="O5603">
            <v>-11189108.029999999</v>
          </cell>
          <cell r="P5603">
            <v>-10722669.800000001</v>
          </cell>
          <cell r="Q5603">
            <v>-10556066.85</v>
          </cell>
          <cell r="R5603">
            <v>-11873709.09</v>
          </cell>
          <cell r="S5603">
            <v>-121478405.55</v>
          </cell>
          <cell r="T5603" t="str">
            <v>USD</v>
          </cell>
          <cell r="U5603" t="str">
            <v>LIABILITIES</v>
          </cell>
          <cell r="V5603" t="str">
            <v>CURRENT LIAB</v>
          </cell>
        </row>
        <row r="5604">
          <cell r="C5604" t="str">
            <v>XC   G57600EB19USD</v>
          </cell>
          <cell r="D5604" t="str">
            <v>DADAB***</v>
          </cell>
          <cell r="E5604" t="str">
            <v>CON PAYABLES</v>
          </cell>
          <cell r="F5604" t="str">
            <v>Balance Sheet</v>
          </cell>
          <cell r="G5604">
            <v>0</v>
          </cell>
          <cell r="H5604">
            <v>49927.37</v>
          </cell>
          <cell r="I5604">
            <v>47789.77</v>
          </cell>
          <cell r="J5604">
            <v>7494.53</v>
          </cell>
          <cell r="K5604">
            <v>-130280.08</v>
          </cell>
          <cell r="L5604">
            <v>-19043.34</v>
          </cell>
          <cell r="M5604">
            <v>-138613.21</v>
          </cell>
          <cell r="N5604">
            <v>0</v>
          </cell>
          <cell r="O5604">
            <v>-130535.93</v>
          </cell>
          <cell r="P5604">
            <v>-130553.76</v>
          </cell>
          <cell r="Q5604">
            <v>-211022.69</v>
          </cell>
          <cell r="R5604">
            <v>-15333.44</v>
          </cell>
          <cell r="S5604">
            <v>-670170.78</v>
          </cell>
          <cell r="T5604" t="str">
            <v>USD</v>
          </cell>
          <cell r="U5604" t="str">
            <v>LIABILITIES</v>
          </cell>
          <cell r="V5604" t="str">
            <v>CURRENT LIAB</v>
          </cell>
        </row>
        <row r="5605">
          <cell r="C5605" t="str">
            <v>XC   G57600HB19USD</v>
          </cell>
          <cell r="D5605" t="str">
            <v>DADAB***</v>
          </cell>
          <cell r="E5605" t="str">
            <v>CON PAYABLES</v>
          </cell>
          <cell r="F5605" t="str">
            <v>Balance Sheet</v>
          </cell>
          <cell r="G5605">
            <v>0</v>
          </cell>
          <cell r="H5605">
            <v>-16542.97</v>
          </cell>
          <cell r="I5605">
            <v>-16548.63</v>
          </cell>
          <cell r="J5605">
            <v>-16574.650000000001</v>
          </cell>
          <cell r="K5605">
            <v>-3005.14</v>
          </cell>
          <cell r="L5605">
            <v>-24837.61</v>
          </cell>
          <cell r="M5605">
            <v>-33115.760000000002</v>
          </cell>
          <cell r="N5605">
            <v>-24841</v>
          </cell>
          <cell r="O5605">
            <v>0</v>
          </cell>
          <cell r="P5605">
            <v>-47698.28</v>
          </cell>
          <cell r="Q5605">
            <v>0</v>
          </cell>
          <cell r="R5605">
            <v>0</v>
          </cell>
          <cell r="S5605">
            <v>-183164.04</v>
          </cell>
          <cell r="T5605" t="str">
            <v>USD</v>
          </cell>
          <cell r="U5605" t="str">
            <v>LIABILITIES</v>
          </cell>
          <cell r="V5605" t="str">
            <v>CURRENT LIAB</v>
          </cell>
        </row>
        <row r="5606">
          <cell r="C5606" t="str">
            <v>XC   G57600JJ19USD</v>
          </cell>
          <cell r="D5606" t="str">
            <v>DADAB***</v>
          </cell>
          <cell r="E5606" t="str">
            <v>CON PAYABLES</v>
          </cell>
          <cell r="F5606" t="str">
            <v>Balance Sheet</v>
          </cell>
          <cell r="G5606">
            <v>0</v>
          </cell>
          <cell r="H5606">
            <v>16488.3</v>
          </cell>
          <cell r="I5606">
            <v>16493.939999999999</v>
          </cell>
          <cell r="J5606">
            <v>16519.87</v>
          </cell>
          <cell r="K5606">
            <v>-10755.49</v>
          </cell>
          <cell r="L5606">
            <v>-14075.62</v>
          </cell>
          <cell r="M5606">
            <v>-39308.6</v>
          </cell>
          <cell r="N5606">
            <v>-26883.03</v>
          </cell>
          <cell r="O5606">
            <v>-42847.4</v>
          </cell>
          <cell r="P5606">
            <v>-100012.73</v>
          </cell>
          <cell r="Q5606">
            <v>-8737.14</v>
          </cell>
          <cell r="R5606">
            <v>0</v>
          </cell>
          <cell r="S5606">
            <v>-193117.90000000002</v>
          </cell>
          <cell r="T5606" t="str">
            <v>USD</v>
          </cell>
          <cell r="U5606" t="str">
            <v>LIABILITIES</v>
          </cell>
          <cell r="V5606" t="str">
            <v>CURRENT LIAB</v>
          </cell>
        </row>
        <row r="5607">
          <cell r="C5607" t="str">
            <v>XC   G57600LC19USD</v>
          </cell>
          <cell r="D5607" t="str">
            <v>DADAB***</v>
          </cell>
          <cell r="E5607" t="str">
            <v>CON PAYABLES</v>
          </cell>
          <cell r="F5607" t="str">
            <v>Balance Sheet</v>
          </cell>
          <cell r="G5607">
            <v>67.77</v>
          </cell>
          <cell r="H5607">
            <v>-54168.24</v>
          </cell>
          <cell r="I5607">
            <v>-30438.04</v>
          </cell>
          <cell r="J5607">
            <v>-70779.360000000001</v>
          </cell>
          <cell r="K5607">
            <v>-108444.68</v>
          </cell>
          <cell r="L5607">
            <v>-138013.25</v>
          </cell>
          <cell r="M5607">
            <v>-159496.29999999999</v>
          </cell>
          <cell r="N5607">
            <v>-193637.63</v>
          </cell>
          <cell r="O5607">
            <v>-222212.99</v>
          </cell>
          <cell r="P5607">
            <v>-254553.41</v>
          </cell>
          <cell r="Q5607">
            <v>-282237.95</v>
          </cell>
          <cell r="R5607">
            <v>-389470.67</v>
          </cell>
          <cell r="S5607">
            <v>-1903384.7499999998</v>
          </cell>
          <cell r="T5607" t="str">
            <v>USD</v>
          </cell>
          <cell r="U5607" t="str">
            <v>LIABILITIES</v>
          </cell>
          <cell r="V5607" t="str">
            <v>CURRENT LIAB</v>
          </cell>
        </row>
        <row r="5608">
          <cell r="C5608" t="str">
            <v>XC   G57600S419USD</v>
          </cell>
          <cell r="D5608" t="str">
            <v>DADAB***</v>
          </cell>
          <cell r="E5608" t="str">
            <v>CON PAYABLES</v>
          </cell>
          <cell r="F5608" t="str">
            <v>Balance Sheet</v>
          </cell>
          <cell r="G5608">
            <v>-192.25</v>
          </cell>
          <cell r="H5608">
            <v>0</v>
          </cell>
          <cell r="I5608">
            <v>-1589.47</v>
          </cell>
          <cell r="J5608">
            <v>-1591.97</v>
          </cell>
          <cell r="K5608">
            <v>-1590.23</v>
          </cell>
          <cell r="L5608">
            <v>-1590.34</v>
          </cell>
          <cell r="M5608">
            <v>-1590.23</v>
          </cell>
          <cell r="N5608">
            <v>-1590.56</v>
          </cell>
          <cell r="O5608">
            <v>-1590.99</v>
          </cell>
          <cell r="P5608">
            <v>-1591.21</v>
          </cell>
          <cell r="Q5608">
            <v>-1591.43</v>
          </cell>
          <cell r="R5608">
            <v>-16436.990000000002</v>
          </cell>
          <cell r="S5608">
            <v>-30945.670000000002</v>
          </cell>
          <cell r="T5608" t="str">
            <v>USD</v>
          </cell>
          <cell r="U5608" t="str">
            <v>LIABILITIES</v>
          </cell>
          <cell r="V5608" t="str">
            <v>CURRENT LIAB</v>
          </cell>
        </row>
        <row r="5609">
          <cell r="C5609" t="str">
            <v>XC   G57600WJ19USD</v>
          </cell>
          <cell r="D5609" t="str">
            <v>DADAB***</v>
          </cell>
          <cell r="E5609" t="str">
            <v>CON PAYABLES</v>
          </cell>
          <cell r="F5609" t="str">
            <v>Balance Sheet</v>
          </cell>
          <cell r="G5609">
            <v>0</v>
          </cell>
          <cell r="H5609">
            <v>0</v>
          </cell>
          <cell r="I5609">
            <v>0</v>
          </cell>
          <cell r="J5609">
            <v>0</v>
          </cell>
          <cell r="K5609">
            <v>0</v>
          </cell>
          <cell r="L5609">
            <v>-1743.02</v>
          </cell>
          <cell r="M5609">
            <v>-1742.9</v>
          </cell>
          <cell r="N5609">
            <v>-3261.13</v>
          </cell>
          <cell r="O5609">
            <v>-3262.02</v>
          </cell>
          <cell r="P5609">
            <v>-1034.46</v>
          </cell>
          <cell r="Q5609">
            <v>-2081.9899999999998</v>
          </cell>
          <cell r="R5609">
            <v>0</v>
          </cell>
          <cell r="S5609">
            <v>-13125.519999999999</v>
          </cell>
          <cell r="T5609" t="str">
            <v>USD</v>
          </cell>
          <cell r="U5609" t="str">
            <v>LIABILITIES</v>
          </cell>
          <cell r="V5609" t="str">
            <v>CURRENT LIAB</v>
          </cell>
        </row>
        <row r="5610">
          <cell r="C5610" t="str">
            <v>XC   G57600XJ19USD</v>
          </cell>
          <cell r="D5610" t="str">
            <v>DADAB***</v>
          </cell>
          <cell r="E5610" t="str">
            <v>CON PAYABLES</v>
          </cell>
          <cell r="F5610" t="str">
            <v>Balance Sheet</v>
          </cell>
          <cell r="G5610">
            <v>0</v>
          </cell>
          <cell r="H5610">
            <v>0</v>
          </cell>
          <cell r="I5610">
            <v>0</v>
          </cell>
          <cell r="J5610">
            <v>0</v>
          </cell>
          <cell r="K5610">
            <v>0</v>
          </cell>
          <cell r="L5610">
            <v>0</v>
          </cell>
          <cell r="M5610">
            <v>791.23</v>
          </cell>
          <cell r="N5610">
            <v>791.39</v>
          </cell>
          <cell r="O5610">
            <v>3262</v>
          </cell>
          <cell r="P5610">
            <v>0</v>
          </cell>
          <cell r="Q5610">
            <v>0</v>
          </cell>
          <cell r="R5610">
            <v>0</v>
          </cell>
          <cell r="S5610">
            <v>4844.62</v>
          </cell>
          <cell r="T5610" t="str">
            <v>USD</v>
          </cell>
          <cell r="U5610" t="str">
            <v>LIABILITIES</v>
          </cell>
          <cell r="V5610" t="str">
            <v>CURRENT LIAB</v>
          </cell>
        </row>
        <row r="5611">
          <cell r="C5611" t="str">
            <v>XC   G57620EB19USD</v>
          </cell>
          <cell r="D5611" t="str">
            <v>DADM****</v>
          </cell>
          <cell r="E5611" t="str">
            <v>CON PAYABLES</v>
          </cell>
          <cell r="F5611" t="str">
            <v>Balance Sheet</v>
          </cell>
          <cell r="G5611">
            <v>-57356.800000000003</v>
          </cell>
          <cell r="H5611">
            <v>-49927.360000000001</v>
          </cell>
          <cell r="I5611">
            <v>-47789.760000000002</v>
          </cell>
          <cell r="J5611">
            <v>-17528.52</v>
          </cell>
          <cell r="K5611">
            <v>-19042.03</v>
          </cell>
          <cell r="L5611">
            <v>-183492.67</v>
          </cell>
          <cell r="M5611">
            <v>-47757.43</v>
          </cell>
          <cell r="N5611">
            <v>-130108.18</v>
          </cell>
          <cell r="O5611">
            <v>0</v>
          </cell>
          <cell r="P5611">
            <v>-151134.53</v>
          </cell>
          <cell r="Q5611">
            <v>-15335.49</v>
          </cell>
          <cell r="R5611">
            <v>-145877.60999999999</v>
          </cell>
          <cell r="S5611">
            <v>-865350.38</v>
          </cell>
          <cell r="T5611" t="str">
            <v>USD</v>
          </cell>
          <cell r="U5611" t="str">
            <v>LIABILITIES</v>
          </cell>
          <cell r="V5611" t="str">
            <v>CURRENT LIAB</v>
          </cell>
        </row>
        <row r="5612">
          <cell r="C5612" t="str">
            <v>XC   G57620HB19USD</v>
          </cell>
          <cell r="D5612" t="str">
            <v>DADM****</v>
          </cell>
          <cell r="E5612" t="str">
            <v>CON PAYABLES</v>
          </cell>
          <cell r="F5612" t="str">
            <v>Balance Sheet</v>
          </cell>
          <cell r="G5612">
            <v>-33127.83</v>
          </cell>
          <cell r="H5612">
            <v>-33127.83</v>
          </cell>
          <cell r="I5612">
            <v>-33139.160000000003</v>
          </cell>
          <cell r="J5612">
            <v>-53155.51</v>
          </cell>
          <cell r="K5612">
            <v>-33535.78</v>
          </cell>
          <cell r="L5612">
            <v>-16980.88</v>
          </cell>
          <cell r="M5612">
            <v>-8699.8799999999992</v>
          </cell>
          <cell r="N5612">
            <v>-8701.66</v>
          </cell>
          <cell r="O5612">
            <v>-380.95</v>
          </cell>
          <cell r="P5612">
            <v>0</v>
          </cell>
          <cell r="Q5612">
            <v>-6090.25</v>
          </cell>
          <cell r="R5612">
            <v>-4567.07</v>
          </cell>
          <cell r="S5612">
            <v>-231506.80000000005</v>
          </cell>
          <cell r="T5612" t="str">
            <v>USD</v>
          </cell>
          <cell r="U5612" t="str">
            <v>LIABILITIES</v>
          </cell>
          <cell r="V5612" t="str">
            <v>CURRENT LIAB</v>
          </cell>
        </row>
        <row r="5613">
          <cell r="C5613" t="str">
            <v>XC   G57620JG01USD</v>
          </cell>
          <cell r="D5613" t="str">
            <v>DADM****</v>
          </cell>
          <cell r="E5613" t="str">
            <v>CON PAYABLES</v>
          </cell>
          <cell r="F5613" t="str">
            <v>Balance Sheet</v>
          </cell>
          <cell r="G5613">
            <v>0</v>
          </cell>
          <cell r="H5613">
            <v>0</v>
          </cell>
          <cell r="I5613">
            <v>0</v>
          </cell>
          <cell r="J5613">
            <v>0</v>
          </cell>
          <cell r="K5613">
            <v>0</v>
          </cell>
          <cell r="L5613">
            <v>0</v>
          </cell>
          <cell r="M5613">
            <v>0</v>
          </cell>
          <cell r="N5613">
            <v>0</v>
          </cell>
          <cell r="O5613">
            <v>0</v>
          </cell>
          <cell r="P5613">
            <v>0</v>
          </cell>
          <cell r="Q5613">
            <v>0</v>
          </cell>
          <cell r="R5613">
            <v>-11517.4</v>
          </cell>
          <cell r="S5613">
            <v>-11517.4</v>
          </cell>
          <cell r="T5613" t="str">
            <v>USD</v>
          </cell>
          <cell r="U5613" t="str">
            <v>LIABILITIES</v>
          </cell>
          <cell r="V5613" t="str">
            <v>CURRENT LIAB</v>
          </cell>
        </row>
        <row r="5614">
          <cell r="C5614" t="str">
            <v>XC   G57620JJ19USD</v>
          </cell>
          <cell r="D5614" t="str">
            <v>DADM****</v>
          </cell>
          <cell r="E5614" t="str">
            <v>CON PAYABLES</v>
          </cell>
          <cell r="F5614" t="str">
            <v>Balance Sheet</v>
          </cell>
          <cell r="G5614">
            <v>-16488.29</v>
          </cell>
          <cell r="H5614">
            <v>-16488.29</v>
          </cell>
          <cell r="I5614">
            <v>-16493.93</v>
          </cell>
          <cell r="J5614">
            <v>-29218.080000000002</v>
          </cell>
          <cell r="K5614">
            <v>-1928.85</v>
          </cell>
          <cell r="L5614">
            <v>-30484.03</v>
          </cell>
          <cell r="M5614">
            <v>-44225.42</v>
          </cell>
          <cell r="N5614">
            <v>-59846.49</v>
          </cell>
          <cell r="O5614">
            <v>-99127.7</v>
          </cell>
          <cell r="P5614">
            <v>-73354.45</v>
          </cell>
          <cell r="Q5614">
            <v>-92099.13</v>
          </cell>
          <cell r="R5614">
            <v>-89351.86</v>
          </cell>
          <cell r="S5614">
            <v>-569106.52</v>
          </cell>
          <cell r="T5614" t="str">
            <v>USD</v>
          </cell>
          <cell r="U5614" t="str">
            <v>LIABILITIES</v>
          </cell>
          <cell r="V5614" t="str">
            <v>CURRENT LIAB</v>
          </cell>
        </row>
        <row r="5615">
          <cell r="C5615" t="str">
            <v>XC   G57620NN19USD</v>
          </cell>
          <cell r="D5615" t="str">
            <v>DADM****</v>
          </cell>
          <cell r="E5615" t="str">
            <v>CON PAYABLES</v>
          </cell>
          <cell r="F5615" t="str">
            <v>Balance Sheet</v>
          </cell>
          <cell r="G5615">
            <v>0</v>
          </cell>
          <cell r="H5615">
            <v>0</v>
          </cell>
          <cell r="I5615">
            <v>0</v>
          </cell>
          <cell r="J5615">
            <v>0</v>
          </cell>
          <cell r="K5615">
            <v>0</v>
          </cell>
          <cell r="L5615">
            <v>0</v>
          </cell>
          <cell r="M5615">
            <v>0</v>
          </cell>
          <cell r="N5615">
            <v>0</v>
          </cell>
          <cell r="O5615">
            <v>0</v>
          </cell>
          <cell r="P5615">
            <v>0</v>
          </cell>
          <cell r="Q5615">
            <v>0</v>
          </cell>
          <cell r="R5615">
            <v>-18763.580000000002</v>
          </cell>
          <cell r="S5615">
            <v>-18763.580000000002</v>
          </cell>
          <cell r="T5615" t="str">
            <v>USD</v>
          </cell>
          <cell r="U5615" t="str">
            <v>LIABILITIES</v>
          </cell>
          <cell r="V5615" t="str">
            <v>CURRENT LIAB</v>
          </cell>
        </row>
        <row r="5616">
          <cell r="C5616" t="str">
            <v>XC   G57620S401USD</v>
          </cell>
          <cell r="D5616" t="str">
            <v>DADM****</v>
          </cell>
          <cell r="E5616" t="str">
            <v>CON PAYABLES</v>
          </cell>
          <cell r="F5616" t="str">
            <v>Balance Sheet</v>
          </cell>
          <cell r="G5616">
            <v>-2050.2399999999998</v>
          </cell>
          <cell r="H5616">
            <v>-1909.8</v>
          </cell>
          <cell r="I5616">
            <v>-2055.13</v>
          </cell>
          <cell r="J5616">
            <v>-3440.83</v>
          </cell>
          <cell r="K5616">
            <v>-4559.34</v>
          </cell>
          <cell r="L5616">
            <v>-7159.93</v>
          </cell>
          <cell r="M5616">
            <v>-7544.61</v>
          </cell>
          <cell r="N5616">
            <v>-8140.12</v>
          </cell>
          <cell r="O5616">
            <v>-10245.469999999999</v>
          </cell>
          <cell r="P5616">
            <v>-23441.78</v>
          </cell>
          <cell r="Q5616">
            <v>-18542.96</v>
          </cell>
          <cell r="R5616">
            <v>-1364.06</v>
          </cell>
          <cell r="S5616">
            <v>-90454.26999999999</v>
          </cell>
          <cell r="T5616" t="str">
            <v>USD</v>
          </cell>
          <cell r="U5616" t="str">
            <v>LIABILITIES</v>
          </cell>
          <cell r="V5616" t="str">
            <v>CURRENT LIAB</v>
          </cell>
        </row>
        <row r="5617">
          <cell r="C5617" t="str">
            <v>XC   G57620WJ19USD</v>
          </cell>
          <cell r="D5617" t="str">
            <v>DADM****</v>
          </cell>
          <cell r="E5617" t="str">
            <v>CON PAYABLES</v>
          </cell>
          <cell r="F5617" t="str">
            <v>Balance Sheet</v>
          </cell>
          <cell r="G5617">
            <v>0</v>
          </cell>
          <cell r="H5617">
            <v>0</v>
          </cell>
          <cell r="I5617">
            <v>0</v>
          </cell>
          <cell r="J5617">
            <v>0</v>
          </cell>
          <cell r="K5617">
            <v>0</v>
          </cell>
          <cell r="L5617">
            <v>0</v>
          </cell>
          <cell r="M5617">
            <v>0</v>
          </cell>
          <cell r="N5617">
            <v>0</v>
          </cell>
          <cell r="O5617">
            <v>0</v>
          </cell>
          <cell r="P5617">
            <v>-2081.6799999999998</v>
          </cell>
          <cell r="Q5617">
            <v>-1955.96</v>
          </cell>
          <cell r="R5617">
            <v>-6377.41</v>
          </cell>
          <cell r="S5617">
            <v>-10415.049999999999</v>
          </cell>
          <cell r="T5617" t="str">
            <v>USD</v>
          </cell>
          <cell r="U5617" t="str">
            <v>LIABILITIES</v>
          </cell>
          <cell r="V5617" t="str">
            <v>CURRENT LIAB</v>
          </cell>
        </row>
        <row r="5618">
          <cell r="C5618" t="str">
            <v>XC   G57700XCUSD</v>
          </cell>
          <cell r="D5618" t="str">
            <v>DAFC****</v>
          </cell>
          <cell r="E5618" t="str">
            <v>OTHER</v>
          </cell>
          <cell r="F5618" t="str">
            <v>Balance Sheet</v>
          </cell>
          <cell r="G5618">
            <v>-153464.32000000001</v>
          </cell>
          <cell r="H5618">
            <v>-200567.04000000001</v>
          </cell>
          <cell r="I5618">
            <v>-330476.96000000002</v>
          </cell>
          <cell r="J5618">
            <v>-170226.17</v>
          </cell>
          <cell r="K5618">
            <v>-487966.33</v>
          </cell>
          <cell r="L5618">
            <v>-642790.93000000005</v>
          </cell>
          <cell r="M5618">
            <v>-152157.28</v>
          </cell>
          <cell r="N5618">
            <v>-313290.63</v>
          </cell>
          <cell r="O5618">
            <v>-629982.5</v>
          </cell>
          <cell r="P5618">
            <v>-275069.21000000002</v>
          </cell>
          <cell r="Q5618">
            <v>-407064.87</v>
          </cell>
          <cell r="R5618">
            <v>-443289.57</v>
          </cell>
          <cell r="S5618">
            <v>-4206345.8099999996</v>
          </cell>
          <cell r="T5618" t="str">
            <v>USD</v>
          </cell>
          <cell r="U5618" t="str">
            <v>LIABILITIES</v>
          </cell>
          <cell r="V5618" t="str">
            <v>CURRENT LIAB</v>
          </cell>
        </row>
        <row r="5619">
          <cell r="C5619" t="str">
            <v>XC   H0861001USD</v>
          </cell>
          <cell r="D5619" t="str">
            <v>EBA*****</v>
          </cell>
          <cell r="E5619" t="str">
            <v>STOCK</v>
          </cell>
          <cell r="F5619" t="str">
            <v>Balance Sheet</v>
          </cell>
          <cell r="G5619">
            <v>-1000000</v>
          </cell>
          <cell r="H5619">
            <v>-1000000</v>
          </cell>
          <cell r="I5619">
            <v>-1000000</v>
          </cell>
          <cell r="J5619">
            <v>-1000000</v>
          </cell>
          <cell r="K5619">
            <v>-1000000</v>
          </cell>
          <cell r="L5619">
            <v>-1000000</v>
          </cell>
          <cell r="M5619">
            <v>-1000000</v>
          </cell>
          <cell r="N5619">
            <v>-1000000</v>
          </cell>
          <cell r="O5619">
            <v>-1000000</v>
          </cell>
          <cell r="P5619">
            <v>-1000000</v>
          </cell>
          <cell r="Q5619">
            <v>-1000000</v>
          </cell>
          <cell r="R5619">
            <v>-1000000</v>
          </cell>
          <cell r="S5619">
            <v>-12000000</v>
          </cell>
          <cell r="T5619" t="str">
            <v>USD</v>
          </cell>
          <cell r="U5619" t="str">
            <v>EQUITY</v>
          </cell>
          <cell r="V5619" t="str">
            <v>EQUITY</v>
          </cell>
        </row>
        <row r="5620">
          <cell r="C5620" t="str">
            <v>XC   H0863USD</v>
          </cell>
          <cell r="D5620" t="str">
            <v>EC******</v>
          </cell>
          <cell r="E5620" t="str">
            <v>PROFIT EMPLOYED</v>
          </cell>
          <cell r="F5620" t="str">
            <v>Balance Sheet</v>
          </cell>
          <cell r="G5620">
            <v>-1799561.76</v>
          </cell>
          <cell r="H5620">
            <v>-1941244.76</v>
          </cell>
          <cell r="I5620">
            <v>-2331764.06</v>
          </cell>
          <cell r="J5620">
            <v>-2782450.21</v>
          </cell>
          <cell r="K5620">
            <v>-3731549.07</v>
          </cell>
          <cell r="L5620">
            <v>-4196408.7699999996</v>
          </cell>
          <cell r="M5620">
            <v>-4475290.12</v>
          </cell>
          <cell r="N5620">
            <v>-4959722</v>
          </cell>
          <cell r="O5620">
            <v>-5911117.0300000003</v>
          </cell>
          <cell r="P5620">
            <v>-6272947.8399999999</v>
          </cell>
          <cell r="Q5620">
            <v>-6669776.9500000002</v>
          </cell>
          <cell r="R5620">
            <v>-7136134.3600000003</v>
          </cell>
          <cell r="S5620">
            <v>-52207966.930000007</v>
          </cell>
          <cell r="T5620" t="str">
            <v>USD</v>
          </cell>
          <cell r="U5620" t="str">
            <v>EQUITY</v>
          </cell>
          <cell r="V5620" t="str">
            <v>EQUITY</v>
          </cell>
        </row>
        <row r="5621">
          <cell r="C5621" t="str">
            <v>AO   A1533001USD</v>
          </cell>
          <cell r="D5621" t="str">
            <v>CACAFB**</v>
          </cell>
          <cell r="E5621" t="str">
            <v>TRADE RECEIVABLES</v>
          </cell>
          <cell r="F5621" t="str">
            <v>Balance Sheet</v>
          </cell>
          <cell r="G5621">
            <v>1678.4</v>
          </cell>
          <cell r="H5621">
            <v>1336.71</v>
          </cell>
          <cell r="I5621">
            <v>1468.35</v>
          </cell>
          <cell r="J5621">
            <v>1927.87</v>
          </cell>
          <cell r="K5621">
            <v>1894.91</v>
          </cell>
          <cell r="L5621">
            <v>1740.51</v>
          </cell>
          <cell r="M5621">
            <v>1680.39</v>
          </cell>
          <cell r="N5621">
            <v>1588.73</v>
          </cell>
          <cell r="O5621">
            <v>2192.6999999999998</v>
          </cell>
          <cell r="P5621">
            <v>2141.2800000000002</v>
          </cell>
          <cell r="Q5621">
            <v>1799.69</v>
          </cell>
          <cell r="R5621">
            <v>1886.25</v>
          </cell>
          <cell r="S5621">
            <v>21335.789999999997</v>
          </cell>
          <cell r="T5621" t="str">
            <v>USD</v>
          </cell>
          <cell r="U5621" t="str">
            <v>ASSETS</v>
          </cell>
          <cell r="V5621" t="str">
            <v>CURRENT ASSETS</v>
          </cell>
        </row>
        <row r="5622">
          <cell r="C5622" t="str">
            <v>AO   A30600AO7LUSD</v>
          </cell>
          <cell r="D5622" t="str">
            <v>CACAFB**</v>
          </cell>
          <cell r="E5622" t="str">
            <v>TRADE RECEIVABLES</v>
          </cell>
          <cell r="F5622" t="str">
            <v>Balance Sheet</v>
          </cell>
          <cell r="G5622">
            <v>-666.12</v>
          </cell>
          <cell r="H5622">
            <v>-654.89</v>
          </cell>
          <cell r="I5622">
            <v>-691.66</v>
          </cell>
          <cell r="J5622">
            <v>0.05</v>
          </cell>
          <cell r="K5622">
            <v>0.05</v>
          </cell>
          <cell r="L5622">
            <v>0.05</v>
          </cell>
          <cell r="M5622">
            <v>0.05</v>
          </cell>
          <cell r="N5622">
            <v>0.05</v>
          </cell>
          <cell r="O5622">
            <v>0.05</v>
          </cell>
          <cell r="P5622">
            <v>0.05</v>
          </cell>
          <cell r="Q5622">
            <v>0.05</v>
          </cell>
          <cell r="R5622">
            <v>0.05</v>
          </cell>
          <cell r="S5622">
            <v>-2012.2200000000005</v>
          </cell>
          <cell r="T5622" t="str">
            <v>USD</v>
          </cell>
          <cell r="U5622" t="str">
            <v>ASSETS</v>
          </cell>
          <cell r="V5622" t="str">
            <v>CURRENT ASSETS</v>
          </cell>
        </row>
        <row r="5623">
          <cell r="C5623" t="str">
            <v>AO   A30720AO20USD</v>
          </cell>
          <cell r="D5623" t="str">
            <v>CACAFA**</v>
          </cell>
          <cell r="E5623" t="str">
            <v>TRADE RECEIVABLES</v>
          </cell>
          <cell r="F5623" t="str">
            <v>Balance Sheet</v>
          </cell>
          <cell r="G5623">
            <v>13509.58</v>
          </cell>
          <cell r="H5623">
            <v>13269.9</v>
          </cell>
          <cell r="I5623">
            <v>15149.96</v>
          </cell>
          <cell r="J5623">
            <v>15204.73</v>
          </cell>
          <cell r="K5623">
            <v>16763.77</v>
          </cell>
          <cell r="L5623">
            <v>17270.03</v>
          </cell>
          <cell r="M5623">
            <v>17804.259999999998</v>
          </cell>
          <cell r="N5623">
            <v>18562.04</v>
          </cell>
          <cell r="O5623">
            <v>19502.64</v>
          </cell>
          <cell r="P5623">
            <v>20236.939999999999</v>
          </cell>
          <cell r="Q5623">
            <v>22174.080000000002</v>
          </cell>
          <cell r="R5623">
            <v>21951.94</v>
          </cell>
          <cell r="S5623">
            <v>211399.87</v>
          </cell>
          <cell r="T5623" t="str">
            <v>USD</v>
          </cell>
          <cell r="U5623" t="str">
            <v>ASSETS</v>
          </cell>
          <cell r="V5623" t="str">
            <v>CURRENT ASSETS</v>
          </cell>
        </row>
        <row r="5624">
          <cell r="C5624" t="str">
            <v>AO   A40900BUUSD</v>
          </cell>
          <cell r="D5624" t="str">
            <v>CAFH****</v>
          </cell>
          <cell r="E5624" t="str">
            <v>CON RECEIVABLES</v>
          </cell>
          <cell r="F5624" t="str">
            <v>Balance Sheet</v>
          </cell>
          <cell r="G5624">
            <v>-0.01</v>
          </cell>
          <cell r="H5624">
            <v>-0.01</v>
          </cell>
          <cell r="I5624">
            <v>-0.01</v>
          </cell>
          <cell r="J5624">
            <v>-0.01</v>
          </cell>
          <cell r="K5624">
            <v>-0.01</v>
          </cell>
          <cell r="L5624">
            <v>-0.01</v>
          </cell>
          <cell r="M5624">
            <v>-0.01</v>
          </cell>
          <cell r="N5624">
            <v>-0.01</v>
          </cell>
          <cell r="O5624">
            <v>0</v>
          </cell>
          <cell r="P5624">
            <v>0</v>
          </cell>
          <cell r="Q5624">
            <v>0</v>
          </cell>
          <cell r="R5624">
            <v>0</v>
          </cell>
          <cell r="S5624">
            <v>-0.08</v>
          </cell>
          <cell r="T5624" t="str">
            <v>USD</v>
          </cell>
          <cell r="U5624" t="str">
            <v>ASSETS</v>
          </cell>
          <cell r="V5624" t="str">
            <v>CURRENT ASSETS</v>
          </cell>
        </row>
        <row r="5625">
          <cell r="C5625" t="str">
            <v>AO   A40910BU01USD</v>
          </cell>
          <cell r="D5625" t="str">
            <v>CAFA****</v>
          </cell>
          <cell r="E5625" t="str">
            <v>CON RECEIVABLES</v>
          </cell>
          <cell r="F5625" t="str">
            <v>Balance Sheet</v>
          </cell>
          <cell r="G5625">
            <v>-0.02</v>
          </cell>
          <cell r="H5625">
            <v>116.56</v>
          </cell>
          <cell r="I5625">
            <v>123.11</v>
          </cell>
          <cell r="J5625">
            <v>76.23</v>
          </cell>
          <cell r="K5625">
            <v>95.31</v>
          </cell>
          <cell r="L5625">
            <v>138.08000000000001</v>
          </cell>
          <cell r="M5625">
            <v>152.33000000000001</v>
          </cell>
          <cell r="N5625">
            <v>97.43</v>
          </cell>
          <cell r="O5625">
            <v>14.54</v>
          </cell>
          <cell r="P5625">
            <v>124.76</v>
          </cell>
          <cell r="Q5625">
            <v>-6309.42</v>
          </cell>
          <cell r="R5625">
            <v>288.29000000000002</v>
          </cell>
          <cell r="S5625">
            <v>-5082.8</v>
          </cell>
          <cell r="T5625" t="str">
            <v>USD</v>
          </cell>
          <cell r="U5625" t="str">
            <v>ASSETS</v>
          </cell>
          <cell r="V5625" t="str">
            <v>CURRENT ASSETS</v>
          </cell>
        </row>
        <row r="5626">
          <cell r="C5626" t="str">
            <v>AO   A40910EI01USD</v>
          </cell>
          <cell r="D5626" t="str">
            <v>CAFA****</v>
          </cell>
          <cell r="E5626" t="str">
            <v>CON RECEIVABLES</v>
          </cell>
          <cell r="F5626" t="str">
            <v>Balance Sheet</v>
          </cell>
          <cell r="G5626">
            <v>-1126.43</v>
          </cell>
          <cell r="H5626">
            <v>-1126.43</v>
          </cell>
          <cell r="I5626">
            <v>-1126.43</v>
          </cell>
          <cell r="J5626">
            <v>-1126.43</v>
          </cell>
          <cell r="K5626">
            <v>-1126.43</v>
          </cell>
          <cell r="L5626">
            <v>-1126.43</v>
          </cell>
          <cell r="M5626">
            <v>-1126.43</v>
          </cell>
          <cell r="N5626">
            <v>-1126.43</v>
          </cell>
          <cell r="O5626">
            <v>0</v>
          </cell>
          <cell r="P5626">
            <v>0</v>
          </cell>
          <cell r="Q5626">
            <v>0</v>
          </cell>
          <cell r="R5626">
            <v>0</v>
          </cell>
          <cell r="S5626">
            <v>-9011.44</v>
          </cell>
          <cell r="T5626" t="str">
            <v>USD</v>
          </cell>
          <cell r="U5626" t="str">
            <v>ASSETS</v>
          </cell>
          <cell r="V5626" t="str">
            <v>CURRENT ASSETS</v>
          </cell>
        </row>
        <row r="5627">
          <cell r="C5627" t="str">
            <v>AO   A40910J601USD</v>
          </cell>
          <cell r="D5627" t="str">
            <v>CAFA****</v>
          </cell>
          <cell r="E5627" t="str">
            <v>CON RECEIVABLES</v>
          </cell>
          <cell r="F5627" t="str">
            <v>Balance Sheet</v>
          </cell>
          <cell r="G5627">
            <v>1031.74</v>
          </cell>
          <cell r="H5627">
            <v>13630.03</v>
          </cell>
          <cell r="I5627">
            <v>6756.57</v>
          </cell>
          <cell r="J5627">
            <v>19519.669999999998</v>
          </cell>
          <cell r="K5627">
            <v>9072.65</v>
          </cell>
          <cell r="L5627">
            <v>13343.06</v>
          </cell>
          <cell r="M5627">
            <v>29057.26</v>
          </cell>
          <cell r="N5627">
            <v>11974.16</v>
          </cell>
          <cell r="O5627">
            <v>15050.56</v>
          </cell>
          <cell r="P5627">
            <v>12905.91</v>
          </cell>
          <cell r="Q5627">
            <v>13229.36</v>
          </cell>
          <cell r="R5627">
            <v>16028</v>
          </cell>
          <cell r="S5627">
            <v>161598.96999999997</v>
          </cell>
          <cell r="T5627" t="str">
            <v>USD</v>
          </cell>
          <cell r="U5627" t="str">
            <v>ASSETS</v>
          </cell>
          <cell r="V5627" t="str">
            <v>CURRENT ASSETS</v>
          </cell>
        </row>
        <row r="5628">
          <cell r="C5628" t="str">
            <v>AO   A40990BU01USD</v>
          </cell>
          <cell r="D5628" t="str">
            <v>CAFM****</v>
          </cell>
          <cell r="E5628" t="str">
            <v>CON RECEIVABLES</v>
          </cell>
          <cell r="F5628" t="str">
            <v>Balance Sheet</v>
          </cell>
          <cell r="G5628">
            <v>0.05</v>
          </cell>
          <cell r="H5628">
            <v>0.05</v>
          </cell>
          <cell r="I5628">
            <v>0.05</v>
          </cell>
          <cell r="J5628">
            <v>0.05</v>
          </cell>
          <cell r="K5628">
            <v>0.05</v>
          </cell>
          <cell r="L5628">
            <v>0.05</v>
          </cell>
          <cell r="M5628">
            <v>0.05</v>
          </cell>
          <cell r="N5628">
            <v>0.05</v>
          </cell>
          <cell r="O5628">
            <v>0</v>
          </cell>
          <cell r="P5628">
            <v>0</v>
          </cell>
          <cell r="Q5628">
            <v>0</v>
          </cell>
          <cell r="R5628">
            <v>0</v>
          </cell>
          <cell r="S5628">
            <v>0.39999999999999997</v>
          </cell>
          <cell r="T5628" t="str">
            <v>USD</v>
          </cell>
          <cell r="U5628" t="str">
            <v>ASSETS</v>
          </cell>
          <cell r="V5628" t="str">
            <v>CURRENT ASSETS</v>
          </cell>
        </row>
        <row r="5629">
          <cell r="C5629" t="str">
            <v>AO   A40990BU93USD</v>
          </cell>
          <cell r="D5629" t="str">
            <v>CAFM****</v>
          </cell>
          <cell r="E5629" t="str">
            <v>CON RECEIVABLES</v>
          </cell>
          <cell r="F5629" t="str">
            <v>Balance Sheet</v>
          </cell>
          <cell r="G5629">
            <v>0.01</v>
          </cell>
          <cell r="H5629">
            <v>0.01</v>
          </cell>
          <cell r="I5629">
            <v>0.01</v>
          </cell>
          <cell r="J5629">
            <v>0.01</v>
          </cell>
          <cell r="K5629">
            <v>0.01</v>
          </cell>
          <cell r="L5629">
            <v>0.01</v>
          </cell>
          <cell r="M5629">
            <v>0.01</v>
          </cell>
          <cell r="N5629">
            <v>0.01</v>
          </cell>
          <cell r="O5629">
            <v>0</v>
          </cell>
          <cell r="P5629">
            <v>0</v>
          </cell>
          <cell r="Q5629">
            <v>0</v>
          </cell>
          <cell r="R5629">
            <v>0</v>
          </cell>
          <cell r="S5629">
            <v>0.08</v>
          </cell>
          <cell r="T5629" t="str">
            <v>USD</v>
          </cell>
          <cell r="U5629" t="str">
            <v>ASSETS</v>
          </cell>
          <cell r="V5629" t="str">
            <v>CURRENT ASSETS</v>
          </cell>
        </row>
        <row r="5630">
          <cell r="C5630" t="str">
            <v>AO   A40990J601USD</v>
          </cell>
          <cell r="D5630" t="str">
            <v>CAFM****</v>
          </cell>
          <cell r="E5630" t="str">
            <v>CON RECEIVABLES</v>
          </cell>
          <cell r="F5630" t="str">
            <v>Balance Sheet</v>
          </cell>
          <cell r="G5630">
            <v>0.01</v>
          </cell>
          <cell r="H5630">
            <v>0.01</v>
          </cell>
          <cell r="I5630">
            <v>0.01</v>
          </cell>
          <cell r="J5630">
            <v>0.01</v>
          </cell>
          <cell r="K5630">
            <v>0.01</v>
          </cell>
          <cell r="L5630">
            <v>0.01</v>
          </cell>
          <cell r="M5630">
            <v>0.01</v>
          </cell>
          <cell r="N5630">
            <v>0.01</v>
          </cell>
          <cell r="O5630">
            <v>0</v>
          </cell>
          <cell r="P5630">
            <v>0</v>
          </cell>
          <cell r="Q5630">
            <v>0</v>
          </cell>
          <cell r="R5630">
            <v>0</v>
          </cell>
          <cell r="S5630">
            <v>0.08</v>
          </cell>
          <cell r="T5630" t="str">
            <v>USD</v>
          </cell>
          <cell r="U5630" t="str">
            <v>ASSETS</v>
          </cell>
          <cell r="V5630" t="str">
            <v>CURRENT ASSETS</v>
          </cell>
        </row>
        <row r="5631">
          <cell r="C5631" t="str">
            <v>AO   A40990J693USD</v>
          </cell>
          <cell r="D5631" t="str">
            <v>CAFM****</v>
          </cell>
          <cell r="E5631" t="str">
            <v>CON RECEIVABLES</v>
          </cell>
          <cell r="F5631" t="str">
            <v>Balance Sheet</v>
          </cell>
          <cell r="G5631">
            <v>-0.03</v>
          </cell>
          <cell r="H5631">
            <v>-649.08000000000004</v>
          </cell>
          <cell r="I5631">
            <v>-0.03</v>
          </cell>
          <cell r="J5631">
            <v>-0.03</v>
          </cell>
          <cell r="K5631">
            <v>-0.03</v>
          </cell>
          <cell r="L5631">
            <v>-0.03</v>
          </cell>
          <cell r="M5631">
            <v>-0.03</v>
          </cell>
          <cell r="N5631">
            <v>-0.03</v>
          </cell>
          <cell r="O5631">
            <v>0</v>
          </cell>
          <cell r="P5631">
            <v>0</v>
          </cell>
          <cell r="Q5631">
            <v>0</v>
          </cell>
          <cell r="R5631">
            <v>0</v>
          </cell>
          <cell r="S5631">
            <v>-649.28999999999985</v>
          </cell>
          <cell r="T5631" t="str">
            <v>USD</v>
          </cell>
          <cell r="U5631" t="str">
            <v>ASSETS</v>
          </cell>
          <cell r="V5631" t="str">
            <v>CURRENT ASSETS</v>
          </cell>
        </row>
        <row r="5632">
          <cell r="C5632" t="str">
            <v>AO   A51970AO01USD</v>
          </cell>
          <cell r="D5632" t="str">
            <v>CAGBB***</v>
          </cell>
          <cell r="E5632" t="str">
            <v>OTHER</v>
          </cell>
          <cell r="F5632" t="str">
            <v>Balance Sheet</v>
          </cell>
          <cell r="G5632">
            <v>1189.3599999999999</v>
          </cell>
          <cell r="H5632">
            <v>1081.2</v>
          </cell>
          <cell r="I5632">
            <v>973.03</v>
          </cell>
          <cell r="J5632">
            <v>864.86</v>
          </cell>
          <cell r="K5632">
            <v>756.7</v>
          </cell>
          <cell r="L5632">
            <v>648.54999999999995</v>
          </cell>
          <cell r="M5632">
            <v>540.37</v>
          </cell>
          <cell r="N5632">
            <v>432.2</v>
          </cell>
          <cell r="O5632">
            <v>324.02</v>
          </cell>
          <cell r="P5632">
            <v>215.86</v>
          </cell>
          <cell r="Q5632">
            <v>107.7</v>
          </cell>
          <cell r="R5632">
            <v>-0.04</v>
          </cell>
          <cell r="S5632">
            <v>7133.8099999999986</v>
          </cell>
          <cell r="T5632" t="str">
            <v>USD</v>
          </cell>
          <cell r="U5632" t="str">
            <v>ASSETS</v>
          </cell>
          <cell r="V5632" t="str">
            <v>CURRENT ASSETS</v>
          </cell>
        </row>
        <row r="5633">
          <cell r="C5633" t="str">
            <v>AO   E02900AO7LUSD</v>
          </cell>
          <cell r="D5633" t="str">
            <v>CBAAD***</v>
          </cell>
          <cell r="E5633" t="str">
            <v>LAND&amp;ME</v>
          </cell>
          <cell r="F5633" t="str">
            <v>Balance Sheet</v>
          </cell>
          <cell r="G5633">
            <v>0.01</v>
          </cell>
          <cell r="H5633">
            <v>0.01</v>
          </cell>
          <cell r="I5633">
            <v>0.01</v>
          </cell>
          <cell r="J5633">
            <v>0.01</v>
          </cell>
          <cell r="K5633">
            <v>0.01</v>
          </cell>
          <cell r="L5633">
            <v>0.01</v>
          </cell>
          <cell r="M5633">
            <v>0.01</v>
          </cell>
          <cell r="N5633">
            <v>0.01</v>
          </cell>
          <cell r="O5633">
            <v>0.01</v>
          </cell>
          <cell r="P5633">
            <v>0.01</v>
          </cell>
          <cell r="Q5633">
            <v>0.01</v>
          </cell>
          <cell r="R5633">
            <v>0.01</v>
          </cell>
          <cell r="S5633">
            <v>0.11999999999999998</v>
          </cell>
          <cell r="T5633" t="str">
            <v>USD</v>
          </cell>
          <cell r="U5633" t="str">
            <v>ASSETS</v>
          </cell>
          <cell r="V5633" t="str">
            <v>OTHER ASSETS</v>
          </cell>
        </row>
        <row r="5634">
          <cell r="C5634" t="str">
            <v>AO   G170107LUSD</v>
          </cell>
          <cell r="D5634" t="str">
            <v>DABAAG**</v>
          </cell>
          <cell r="E5634" t="str">
            <v>A/P</v>
          </cell>
          <cell r="F5634" t="str">
            <v>Balance Sheet</v>
          </cell>
          <cell r="G5634">
            <v>-6395.55</v>
          </cell>
          <cell r="H5634">
            <v>-2856.4</v>
          </cell>
          <cell r="I5634">
            <v>-6259.04</v>
          </cell>
          <cell r="J5634">
            <v>-4205.8900000000003</v>
          </cell>
          <cell r="K5634">
            <v>-4737.9399999999996</v>
          </cell>
          <cell r="L5634">
            <v>-4844.05</v>
          </cell>
          <cell r="M5634">
            <v>-1660.3</v>
          </cell>
          <cell r="N5634">
            <v>-2809.57</v>
          </cell>
          <cell r="O5634">
            <v>-2484.89</v>
          </cell>
          <cell r="P5634">
            <v>2263.56</v>
          </cell>
          <cell r="Q5634">
            <v>1821</v>
          </cell>
          <cell r="R5634">
            <v>2343.62</v>
          </cell>
          <cell r="S5634">
            <v>-29825.45</v>
          </cell>
          <cell r="T5634" t="str">
            <v>USD</v>
          </cell>
          <cell r="U5634" t="str">
            <v>LIABILITIES</v>
          </cell>
          <cell r="V5634" t="str">
            <v>CURRENT LIAB</v>
          </cell>
        </row>
        <row r="5635">
          <cell r="C5635" t="str">
            <v>AO   G1747093USD</v>
          </cell>
          <cell r="D5635" t="str">
            <v>DABAAJ**</v>
          </cell>
          <cell r="E5635" t="str">
            <v>A/P</v>
          </cell>
          <cell r="F5635" t="str">
            <v>Balance Sheet</v>
          </cell>
          <cell r="G5635">
            <v>0.01</v>
          </cell>
          <cell r="H5635">
            <v>0.01</v>
          </cell>
          <cell r="I5635">
            <v>0.01</v>
          </cell>
          <cell r="J5635">
            <v>0.01</v>
          </cell>
          <cell r="K5635">
            <v>0.01</v>
          </cell>
          <cell r="L5635">
            <v>0.01</v>
          </cell>
          <cell r="M5635">
            <v>0.01</v>
          </cell>
          <cell r="N5635">
            <v>0.01</v>
          </cell>
          <cell r="O5635">
            <v>0.01</v>
          </cell>
          <cell r="P5635">
            <v>0.01</v>
          </cell>
          <cell r="Q5635">
            <v>0.01</v>
          </cell>
          <cell r="R5635">
            <v>0.01</v>
          </cell>
          <cell r="S5635">
            <v>0.11999999999999998</v>
          </cell>
          <cell r="T5635" t="str">
            <v>USD</v>
          </cell>
          <cell r="U5635" t="str">
            <v>LIABILITIES</v>
          </cell>
          <cell r="V5635" t="str">
            <v>CURRENT LIAB</v>
          </cell>
        </row>
        <row r="5636">
          <cell r="C5636" t="str">
            <v>AO   G4735003AOUSD</v>
          </cell>
          <cell r="D5636" t="str">
            <v>DABAAG**</v>
          </cell>
          <cell r="E5636" t="str">
            <v>A/P</v>
          </cell>
          <cell r="F5636" t="str">
            <v>Balance Sheet</v>
          </cell>
          <cell r="G5636">
            <v>-0.1</v>
          </cell>
          <cell r="H5636">
            <v>-1099.24</v>
          </cell>
          <cell r="I5636">
            <v>-0.1</v>
          </cell>
          <cell r="J5636">
            <v>-0.1</v>
          </cell>
          <cell r="K5636">
            <v>-0.1</v>
          </cell>
          <cell r="L5636">
            <v>-0.1</v>
          </cell>
          <cell r="M5636">
            <v>-0.1</v>
          </cell>
          <cell r="N5636">
            <v>-0.1</v>
          </cell>
          <cell r="O5636">
            <v>-0.1</v>
          </cell>
          <cell r="P5636">
            <v>-0.1</v>
          </cell>
          <cell r="Q5636">
            <v>-0.1</v>
          </cell>
          <cell r="R5636">
            <v>-0.1</v>
          </cell>
          <cell r="S5636">
            <v>-1100.339999999999</v>
          </cell>
          <cell r="T5636" t="str">
            <v>USD</v>
          </cell>
          <cell r="U5636" t="str">
            <v>LIABILITIES</v>
          </cell>
          <cell r="V5636" t="str">
            <v>CURRENT LIAB</v>
          </cell>
        </row>
        <row r="5637">
          <cell r="C5637" t="str">
            <v>DG   A1533001USD</v>
          </cell>
          <cell r="D5637" t="str">
            <v>CACAFB**</v>
          </cell>
          <cell r="E5637" t="str">
            <v>TRADE RECEIVABLES</v>
          </cell>
          <cell r="F5637" t="str">
            <v>Balance Sheet</v>
          </cell>
          <cell r="G5637">
            <v>-135</v>
          </cell>
          <cell r="H5637">
            <v>937.32</v>
          </cell>
          <cell r="I5637">
            <v>-16174.78</v>
          </cell>
          <cell r="J5637">
            <v>-14076.27</v>
          </cell>
          <cell r="K5637">
            <v>-13561.58</v>
          </cell>
          <cell r="L5637">
            <v>-22291.37</v>
          </cell>
          <cell r="M5637">
            <v>-17538.3</v>
          </cell>
          <cell r="N5637">
            <v>-18431.830000000002</v>
          </cell>
          <cell r="O5637">
            <v>-6696.72</v>
          </cell>
          <cell r="P5637">
            <v>-12026.91</v>
          </cell>
          <cell r="Q5637">
            <v>-15029.69</v>
          </cell>
          <cell r="R5637">
            <v>-12489.73</v>
          </cell>
          <cell r="S5637">
            <v>-147514.86000000002</v>
          </cell>
          <cell r="T5637" t="str">
            <v>USD</v>
          </cell>
          <cell r="U5637" t="str">
            <v>ASSETS</v>
          </cell>
          <cell r="V5637" t="str">
            <v>CURRENT ASSETS</v>
          </cell>
        </row>
        <row r="5638">
          <cell r="C5638" t="str">
            <v>DG   A1533008USD</v>
          </cell>
          <cell r="D5638" t="str">
            <v>CACAFB**</v>
          </cell>
          <cell r="E5638" t="str">
            <v>TRADE RECEIVABLES</v>
          </cell>
          <cell r="F5638" t="str">
            <v>Balance Sheet</v>
          </cell>
          <cell r="G5638">
            <v>15546</v>
          </cell>
          <cell r="H5638">
            <v>15546</v>
          </cell>
          <cell r="I5638">
            <v>15546</v>
          </cell>
          <cell r="J5638">
            <v>15546</v>
          </cell>
          <cell r="K5638">
            <v>15546</v>
          </cell>
          <cell r="L5638">
            <v>15546</v>
          </cell>
          <cell r="M5638">
            <v>15546</v>
          </cell>
          <cell r="N5638">
            <v>15546</v>
          </cell>
          <cell r="O5638">
            <v>15546</v>
          </cell>
          <cell r="P5638">
            <v>15546</v>
          </cell>
          <cell r="Q5638">
            <v>15546</v>
          </cell>
          <cell r="R5638">
            <v>15546</v>
          </cell>
          <cell r="S5638">
            <v>186552</v>
          </cell>
          <cell r="T5638" t="str">
            <v>USD</v>
          </cell>
          <cell r="U5638" t="str">
            <v>ASSETS</v>
          </cell>
          <cell r="V5638" t="str">
            <v>CURRENT ASSETS</v>
          </cell>
        </row>
        <row r="5639">
          <cell r="C5639" t="str">
            <v>DG   A2041002USD</v>
          </cell>
          <cell r="D5639" t="str">
            <v>CACAFA**</v>
          </cell>
          <cell r="E5639" t="str">
            <v>TRADE RECEIVABLES</v>
          </cell>
          <cell r="F5639" t="str">
            <v>Balance Sheet</v>
          </cell>
          <cell r="G5639">
            <v>0.09</v>
          </cell>
          <cell r="H5639">
            <v>0.09</v>
          </cell>
          <cell r="I5639">
            <v>0.09</v>
          </cell>
          <cell r="J5639">
            <v>0.09</v>
          </cell>
          <cell r="K5639">
            <v>0.09</v>
          </cell>
          <cell r="L5639">
            <v>0.09</v>
          </cell>
          <cell r="M5639">
            <v>0.09</v>
          </cell>
          <cell r="N5639">
            <v>0.09</v>
          </cell>
          <cell r="O5639">
            <v>0.09</v>
          </cell>
          <cell r="P5639">
            <v>0.09</v>
          </cell>
          <cell r="Q5639">
            <v>0.09</v>
          </cell>
          <cell r="R5639">
            <v>0.09</v>
          </cell>
          <cell r="S5639">
            <v>1.0799999999999998</v>
          </cell>
          <cell r="T5639" t="str">
            <v>USD</v>
          </cell>
          <cell r="U5639" t="str">
            <v>ASSETS</v>
          </cell>
          <cell r="V5639" t="str">
            <v>CURRENT ASSETS</v>
          </cell>
        </row>
        <row r="5640">
          <cell r="C5640" t="str">
            <v>DG   A2041006USD</v>
          </cell>
          <cell r="D5640" t="str">
            <v>CACAFA**</v>
          </cell>
          <cell r="E5640" t="str">
            <v>TRADE RECEIVABLES</v>
          </cell>
          <cell r="F5640" t="str">
            <v>Balance Sheet</v>
          </cell>
          <cell r="G5640">
            <v>0</v>
          </cell>
          <cell r="H5640">
            <v>0</v>
          </cell>
          <cell r="I5640">
            <v>0</v>
          </cell>
          <cell r="J5640">
            <v>0</v>
          </cell>
          <cell r="K5640">
            <v>0</v>
          </cell>
          <cell r="L5640">
            <v>0</v>
          </cell>
          <cell r="M5640">
            <v>0</v>
          </cell>
          <cell r="N5640">
            <v>0</v>
          </cell>
          <cell r="O5640">
            <v>-496</v>
          </cell>
          <cell r="P5640">
            <v>-1296</v>
          </cell>
          <cell r="Q5640">
            <v>-1632</v>
          </cell>
          <cell r="R5640">
            <v>-1788.76</v>
          </cell>
          <cell r="S5640">
            <v>-5212.76</v>
          </cell>
          <cell r="T5640" t="str">
            <v>USD</v>
          </cell>
          <cell r="U5640" t="str">
            <v>ASSETS</v>
          </cell>
          <cell r="V5640" t="str">
            <v>CURRENT ASSETS</v>
          </cell>
        </row>
        <row r="5641">
          <cell r="C5641" t="str">
            <v>DG   A3050001USD</v>
          </cell>
          <cell r="D5641" t="str">
            <v>CAGBB***</v>
          </cell>
          <cell r="E5641" t="str">
            <v>OTHER</v>
          </cell>
          <cell r="F5641" t="str">
            <v>Balance Sheet</v>
          </cell>
          <cell r="G5641">
            <v>0</v>
          </cell>
          <cell r="H5641">
            <v>0</v>
          </cell>
          <cell r="I5641">
            <v>0</v>
          </cell>
          <cell r="J5641">
            <v>0</v>
          </cell>
          <cell r="K5641">
            <v>0</v>
          </cell>
          <cell r="L5641">
            <v>0</v>
          </cell>
          <cell r="M5641">
            <v>0</v>
          </cell>
          <cell r="N5641">
            <v>0</v>
          </cell>
          <cell r="O5641">
            <v>0</v>
          </cell>
          <cell r="P5641">
            <v>0</v>
          </cell>
          <cell r="Q5641">
            <v>0</v>
          </cell>
          <cell r="R5641">
            <v>0</v>
          </cell>
          <cell r="S5641">
            <v>0</v>
          </cell>
          <cell r="T5641" t="str">
            <v>USD</v>
          </cell>
          <cell r="U5641" t="str">
            <v>ASSETS</v>
          </cell>
          <cell r="V5641" t="str">
            <v>CURRENT ASSETS</v>
          </cell>
        </row>
        <row r="5642">
          <cell r="C5642" t="str">
            <v>DG   A3050002USD</v>
          </cell>
          <cell r="D5642" t="str">
            <v>CACAFA**</v>
          </cell>
          <cell r="E5642" t="str">
            <v>TRADE RECEIVABLES</v>
          </cell>
          <cell r="F5642" t="str">
            <v>Balance Sheet</v>
          </cell>
          <cell r="G5642">
            <v>0.17</v>
          </cell>
          <cell r="H5642">
            <v>0.17</v>
          </cell>
          <cell r="I5642">
            <v>0.17</v>
          </cell>
          <cell r="J5642">
            <v>0.17</v>
          </cell>
          <cell r="K5642">
            <v>0.17</v>
          </cell>
          <cell r="L5642">
            <v>0.17</v>
          </cell>
          <cell r="M5642">
            <v>0.17</v>
          </cell>
          <cell r="N5642">
            <v>0.17</v>
          </cell>
          <cell r="O5642">
            <v>0.17</v>
          </cell>
          <cell r="P5642">
            <v>0.17</v>
          </cell>
          <cell r="Q5642">
            <v>0.17</v>
          </cell>
          <cell r="R5642">
            <v>0.17</v>
          </cell>
          <cell r="S5642">
            <v>2.0399999999999996</v>
          </cell>
          <cell r="T5642" t="str">
            <v>USD</v>
          </cell>
          <cell r="U5642" t="str">
            <v>ASSETS</v>
          </cell>
          <cell r="V5642" t="str">
            <v>CURRENT ASSETS</v>
          </cell>
        </row>
        <row r="5643">
          <cell r="C5643" t="str">
            <v>DG   A305100199USD</v>
          </cell>
          <cell r="D5643" t="str">
            <v>CACAFA**</v>
          </cell>
          <cell r="E5643" t="str">
            <v>TRADE RECEIVABLES</v>
          </cell>
          <cell r="F5643" t="str">
            <v>Balance Sheet</v>
          </cell>
          <cell r="G5643">
            <v>0</v>
          </cell>
          <cell r="H5643">
            <v>0</v>
          </cell>
          <cell r="I5643">
            <v>0</v>
          </cell>
          <cell r="J5643">
            <v>0</v>
          </cell>
          <cell r="K5643">
            <v>0</v>
          </cell>
          <cell r="L5643">
            <v>0</v>
          </cell>
          <cell r="M5643">
            <v>0</v>
          </cell>
          <cell r="N5643">
            <v>0</v>
          </cell>
          <cell r="O5643">
            <v>-32768</v>
          </cell>
          <cell r="P5643">
            <v>-32768</v>
          </cell>
          <cell r="Q5643">
            <v>-32768</v>
          </cell>
          <cell r="R5643">
            <v>338667.74</v>
          </cell>
          <cell r="S5643">
            <v>240363.74</v>
          </cell>
          <cell r="T5643" t="str">
            <v>USD</v>
          </cell>
          <cell r="U5643" t="str">
            <v>ASSETS</v>
          </cell>
          <cell r="V5643" t="str">
            <v>CURRENT ASSETS</v>
          </cell>
        </row>
        <row r="5644">
          <cell r="C5644" t="str">
            <v>DG   A40900JB01USD</v>
          </cell>
          <cell r="D5644" t="str">
            <v>CAFM****</v>
          </cell>
          <cell r="E5644" t="str">
            <v>CON RECEIVABLES</v>
          </cell>
          <cell r="F5644" t="str">
            <v>Balance Sheet</v>
          </cell>
          <cell r="G5644">
            <v>0</v>
          </cell>
          <cell r="H5644">
            <v>0</v>
          </cell>
          <cell r="I5644">
            <v>0</v>
          </cell>
          <cell r="J5644">
            <v>0</v>
          </cell>
          <cell r="K5644">
            <v>0</v>
          </cell>
          <cell r="L5644">
            <v>0</v>
          </cell>
          <cell r="M5644">
            <v>0</v>
          </cell>
          <cell r="N5644">
            <v>0</v>
          </cell>
          <cell r="O5644">
            <v>121.86</v>
          </cell>
          <cell r="P5644">
            <v>0</v>
          </cell>
          <cell r="Q5644">
            <v>0</v>
          </cell>
          <cell r="R5644">
            <v>0</v>
          </cell>
          <cell r="S5644">
            <v>121.86</v>
          </cell>
          <cell r="T5644" t="str">
            <v>USD</v>
          </cell>
          <cell r="U5644" t="str">
            <v>ASSETS</v>
          </cell>
          <cell r="V5644" t="str">
            <v>CURRENT ASSETS</v>
          </cell>
        </row>
        <row r="5645">
          <cell r="C5645" t="str">
            <v>DG   A40900S301USD</v>
          </cell>
          <cell r="D5645" t="str">
            <v>CAFH****</v>
          </cell>
          <cell r="E5645" t="str">
            <v>CON RECEIVABLES</v>
          </cell>
          <cell r="F5645" t="str">
            <v>Balance Sheet</v>
          </cell>
          <cell r="G5645">
            <v>0</v>
          </cell>
          <cell r="H5645">
            <v>-3646.03</v>
          </cell>
          <cell r="I5645">
            <v>-3646.03</v>
          </cell>
          <cell r="J5645">
            <v>-3646.03</v>
          </cell>
          <cell r="K5645">
            <v>-3646.03</v>
          </cell>
          <cell r="L5645">
            <v>-3646.03</v>
          </cell>
          <cell r="M5645">
            <v>-3646.03</v>
          </cell>
          <cell r="N5645">
            <v>-3963.47</v>
          </cell>
          <cell r="O5645">
            <v>-3026.04</v>
          </cell>
          <cell r="P5645">
            <v>-3646.03</v>
          </cell>
          <cell r="Q5645">
            <v>-3646.03</v>
          </cell>
          <cell r="R5645">
            <v>-3646.03</v>
          </cell>
          <cell r="S5645">
            <v>-39803.78</v>
          </cell>
          <cell r="T5645" t="str">
            <v>USD</v>
          </cell>
          <cell r="U5645" t="str">
            <v>ASSETS</v>
          </cell>
          <cell r="V5645" t="str">
            <v>CURRENT ASSETS</v>
          </cell>
        </row>
        <row r="5646">
          <cell r="C5646" t="str">
            <v>DG   A40910AMUSD</v>
          </cell>
          <cell r="D5646" t="str">
            <v>CAFA****</v>
          </cell>
          <cell r="E5646" t="str">
            <v>CON RECEIVABLES</v>
          </cell>
          <cell r="F5646" t="str">
            <v>Balance Sheet</v>
          </cell>
          <cell r="G5646">
            <v>5870.67</v>
          </cell>
          <cell r="H5646">
            <v>5870.67</v>
          </cell>
          <cell r="I5646">
            <v>5870.67</v>
          </cell>
          <cell r="J5646">
            <v>5870.67</v>
          </cell>
          <cell r="K5646">
            <v>5870.67</v>
          </cell>
          <cell r="L5646">
            <v>0</v>
          </cell>
          <cell r="M5646">
            <v>0</v>
          </cell>
          <cell r="N5646">
            <v>0</v>
          </cell>
          <cell r="O5646">
            <v>0</v>
          </cell>
          <cell r="P5646">
            <v>0</v>
          </cell>
          <cell r="Q5646">
            <v>0</v>
          </cell>
          <cell r="R5646">
            <v>0</v>
          </cell>
          <cell r="S5646">
            <v>29353.35</v>
          </cell>
          <cell r="T5646" t="str">
            <v>USD</v>
          </cell>
          <cell r="U5646" t="str">
            <v>ASSETS</v>
          </cell>
          <cell r="V5646" t="str">
            <v>CURRENT ASSETS</v>
          </cell>
        </row>
        <row r="5647">
          <cell r="C5647" t="str">
            <v>DG   A40910AM02USD</v>
          </cell>
          <cell r="D5647" t="str">
            <v>CAFA****</v>
          </cell>
          <cell r="E5647" t="str">
            <v>CON RECEIVABLES</v>
          </cell>
          <cell r="F5647" t="str">
            <v>Balance Sheet</v>
          </cell>
          <cell r="G5647">
            <v>0</v>
          </cell>
          <cell r="H5647">
            <v>0</v>
          </cell>
          <cell r="I5647">
            <v>6191</v>
          </cell>
          <cell r="J5647">
            <v>6572</v>
          </cell>
          <cell r="K5647">
            <v>7254</v>
          </cell>
          <cell r="L5647">
            <v>6102</v>
          </cell>
          <cell r="M5647">
            <v>8376</v>
          </cell>
          <cell r="N5647">
            <v>7266</v>
          </cell>
          <cell r="O5647">
            <v>0</v>
          </cell>
          <cell r="P5647">
            <v>0</v>
          </cell>
          <cell r="Q5647">
            <v>0</v>
          </cell>
          <cell r="R5647">
            <v>0</v>
          </cell>
          <cell r="S5647">
            <v>41761</v>
          </cell>
          <cell r="T5647" t="str">
            <v>USD</v>
          </cell>
          <cell r="U5647" t="str">
            <v>ASSETS</v>
          </cell>
          <cell r="V5647" t="str">
            <v>CURRENT ASSETS</v>
          </cell>
        </row>
        <row r="5648">
          <cell r="C5648" t="str">
            <v>DG   A40910AM03USD</v>
          </cell>
          <cell r="D5648" t="str">
            <v>CAFA****</v>
          </cell>
          <cell r="E5648" t="str">
            <v>CON RECEIVABLES</v>
          </cell>
          <cell r="F5648" t="str">
            <v>Balance Sheet</v>
          </cell>
          <cell r="G5648">
            <v>0</v>
          </cell>
          <cell r="H5648">
            <v>65.489999999999995</v>
          </cell>
          <cell r="I5648">
            <v>-5985.51</v>
          </cell>
          <cell r="J5648">
            <v>-5985.51</v>
          </cell>
          <cell r="K5648">
            <v>-5985.51</v>
          </cell>
          <cell r="L5648">
            <v>0</v>
          </cell>
          <cell r="M5648">
            <v>0</v>
          </cell>
          <cell r="N5648">
            <v>0</v>
          </cell>
          <cell r="O5648">
            <v>0</v>
          </cell>
          <cell r="P5648">
            <v>0</v>
          </cell>
          <cell r="Q5648">
            <v>0</v>
          </cell>
          <cell r="R5648">
            <v>0</v>
          </cell>
          <cell r="S5648">
            <v>-17891.04</v>
          </cell>
          <cell r="T5648" t="str">
            <v>USD</v>
          </cell>
          <cell r="U5648" t="str">
            <v>ASSETS</v>
          </cell>
          <cell r="V5648" t="str">
            <v>CURRENT ASSETS</v>
          </cell>
        </row>
        <row r="5649">
          <cell r="C5649" t="str">
            <v>DG   A40910AXUSD</v>
          </cell>
          <cell r="D5649" t="str">
            <v>CAFA****</v>
          </cell>
          <cell r="E5649" t="str">
            <v>CON RECEIVABLES</v>
          </cell>
          <cell r="F5649" t="str">
            <v>Balance Sheet</v>
          </cell>
          <cell r="G5649">
            <v>-0.08</v>
          </cell>
          <cell r="H5649">
            <v>-0.08</v>
          </cell>
          <cell r="I5649">
            <v>-0.08</v>
          </cell>
          <cell r="J5649">
            <v>-0.08</v>
          </cell>
          <cell r="K5649">
            <v>-0.08</v>
          </cell>
          <cell r="L5649">
            <v>-0.08</v>
          </cell>
          <cell r="M5649">
            <v>-0.08</v>
          </cell>
          <cell r="N5649">
            <v>-0.08</v>
          </cell>
          <cell r="O5649">
            <v>-0.08</v>
          </cell>
          <cell r="P5649">
            <v>-0.08</v>
          </cell>
          <cell r="Q5649">
            <v>-0.08</v>
          </cell>
          <cell r="R5649">
            <v>-0.08</v>
          </cell>
          <cell r="S5649">
            <v>-0.95999999999999985</v>
          </cell>
          <cell r="T5649" t="str">
            <v>USD</v>
          </cell>
          <cell r="U5649" t="str">
            <v>ASSETS</v>
          </cell>
          <cell r="V5649" t="str">
            <v>CURRENT ASSETS</v>
          </cell>
        </row>
        <row r="5650">
          <cell r="C5650" t="str">
            <v>DG   A40910BUUSD</v>
          </cell>
          <cell r="D5650" t="str">
            <v>CAFA****</v>
          </cell>
          <cell r="E5650" t="str">
            <v>CON RECEIVABLES</v>
          </cell>
          <cell r="F5650" t="str">
            <v>Balance Sheet</v>
          </cell>
          <cell r="G5650">
            <v>14676.96</v>
          </cell>
          <cell r="H5650">
            <v>14676.96</v>
          </cell>
          <cell r="I5650">
            <v>14676.96</v>
          </cell>
          <cell r="J5650">
            <v>14676.96</v>
          </cell>
          <cell r="K5650">
            <v>14676.96</v>
          </cell>
          <cell r="L5650">
            <v>14676.96</v>
          </cell>
          <cell r="M5650">
            <v>14676.96</v>
          </cell>
          <cell r="N5650">
            <v>14676.96</v>
          </cell>
          <cell r="O5650">
            <v>14676.96</v>
          </cell>
          <cell r="P5650">
            <v>14676.96</v>
          </cell>
          <cell r="Q5650">
            <v>14676.96</v>
          </cell>
          <cell r="R5650">
            <v>14676.96</v>
          </cell>
          <cell r="S5650">
            <v>176123.51999999993</v>
          </cell>
          <cell r="T5650" t="str">
            <v>USD</v>
          </cell>
          <cell r="U5650" t="str">
            <v>ASSETS</v>
          </cell>
          <cell r="V5650" t="str">
            <v>CURRENT ASSETS</v>
          </cell>
        </row>
        <row r="5651">
          <cell r="C5651" t="str">
            <v>DG   A40910BU02USD</v>
          </cell>
          <cell r="D5651" t="str">
            <v>CAFA****</v>
          </cell>
          <cell r="E5651" t="str">
            <v>CON RECEIVABLES</v>
          </cell>
          <cell r="F5651" t="str">
            <v>Balance Sheet</v>
          </cell>
          <cell r="G5651">
            <v>0</v>
          </cell>
          <cell r="H5651">
            <v>0</v>
          </cell>
          <cell r="I5651">
            <v>0</v>
          </cell>
          <cell r="J5651">
            <v>0</v>
          </cell>
          <cell r="K5651">
            <v>0</v>
          </cell>
          <cell r="L5651">
            <v>0</v>
          </cell>
          <cell r="M5651">
            <v>0</v>
          </cell>
          <cell r="N5651">
            <v>0</v>
          </cell>
          <cell r="O5651">
            <v>0</v>
          </cell>
          <cell r="P5651">
            <v>0</v>
          </cell>
          <cell r="Q5651">
            <v>17598</v>
          </cell>
          <cell r="R5651">
            <v>38519</v>
          </cell>
          <cell r="S5651">
            <v>56117</v>
          </cell>
          <cell r="T5651" t="str">
            <v>USD</v>
          </cell>
          <cell r="U5651" t="str">
            <v>ASSETS</v>
          </cell>
          <cell r="V5651" t="str">
            <v>CURRENT ASSETS</v>
          </cell>
        </row>
        <row r="5652">
          <cell r="C5652" t="str">
            <v>DG   A40910BU03USD</v>
          </cell>
          <cell r="D5652" t="str">
            <v>CAFA****</v>
          </cell>
          <cell r="E5652" t="str">
            <v>CON RECEIVABLES</v>
          </cell>
          <cell r="F5652" t="str">
            <v>Balance Sheet</v>
          </cell>
          <cell r="G5652">
            <v>0</v>
          </cell>
          <cell r="H5652">
            <v>-558</v>
          </cell>
          <cell r="I5652">
            <v>15035.93</v>
          </cell>
          <cell r="J5652">
            <v>28885</v>
          </cell>
          <cell r="K5652">
            <v>33355</v>
          </cell>
          <cell r="L5652">
            <v>20962</v>
          </cell>
          <cell r="M5652">
            <v>18814</v>
          </cell>
          <cell r="N5652">
            <v>34255</v>
          </cell>
          <cell r="O5652">
            <v>5799</v>
          </cell>
          <cell r="P5652">
            <v>7123</v>
          </cell>
          <cell r="Q5652">
            <v>-14677</v>
          </cell>
          <cell r="R5652">
            <v>-14677</v>
          </cell>
          <cell r="S5652">
            <v>134316.93</v>
          </cell>
          <cell r="T5652" t="str">
            <v>USD</v>
          </cell>
          <cell r="U5652" t="str">
            <v>ASSETS</v>
          </cell>
          <cell r="V5652" t="str">
            <v>CURRENT ASSETS</v>
          </cell>
        </row>
        <row r="5653">
          <cell r="C5653" t="str">
            <v>DG   A40910BU99USD</v>
          </cell>
          <cell r="D5653" t="str">
            <v>CAFA****</v>
          </cell>
          <cell r="E5653" t="str">
            <v>CON RECEIVABLES</v>
          </cell>
          <cell r="F5653" t="str">
            <v>Balance Sheet</v>
          </cell>
          <cell r="G5653">
            <v>0</v>
          </cell>
          <cell r="H5653">
            <v>0</v>
          </cell>
          <cell r="I5653">
            <v>0.95</v>
          </cell>
          <cell r="J5653">
            <v>0</v>
          </cell>
          <cell r="K5653">
            <v>0</v>
          </cell>
          <cell r="L5653">
            <v>0</v>
          </cell>
          <cell r="M5653">
            <v>0</v>
          </cell>
          <cell r="N5653">
            <v>0</v>
          </cell>
          <cell r="O5653">
            <v>0</v>
          </cell>
          <cell r="P5653">
            <v>0</v>
          </cell>
          <cell r="Q5653">
            <v>0</v>
          </cell>
          <cell r="R5653">
            <v>0</v>
          </cell>
          <cell r="S5653">
            <v>0.95</v>
          </cell>
          <cell r="T5653" t="str">
            <v>USD</v>
          </cell>
          <cell r="U5653" t="str">
            <v>ASSETS</v>
          </cell>
          <cell r="V5653" t="str">
            <v>CURRENT ASSETS</v>
          </cell>
        </row>
        <row r="5654">
          <cell r="C5654" t="str">
            <v>DG   A40910DH03USD</v>
          </cell>
          <cell r="D5654" t="str">
            <v>CAFA****</v>
          </cell>
          <cell r="E5654" t="str">
            <v>CON RECEIVABLES</v>
          </cell>
          <cell r="F5654" t="str">
            <v>Balance Sheet</v>
          </cell>
          <cell r="G5654">
            <v>0</v>
          </cell>
          <cell r="H5654">
            <v>0</v>
          </cell>
          <cell r="I5654">
            <v>-492.31</v>
          </cell>
          <cell r="J5654">
            <v>-548.97</v>
          </cell>
          <cell r="K5654">
            <v>-548.97</v>
          </cell>
          <cell r="L5654">
            <v>301.49</v>
          </cell>
          <cell r="M5654">
            <v>301.49</v>
          </cell>
          <cell r="N5654">
            <v>301.49</v>
          </cell>
          <cell r="O5654">
            <v>-2589.63</v>
          </cell>
          <cell r="P5654">
            <v>-2589.63</v>
          </cell>
          <cell r="Q5654">
            <v>-2589.63</v>
          </cell>
          <cell r="R5654">
            <v>-2589.63</v>
          </cell>
          <cell r="S5654">
            <v>-11044.3</v>
          </cell>
          <cell r="T5654" t="str">
            <v>USD</v>
          </cell>
          <cell r="U5654" t="str">
            <v>ASSETS</v>
          </cell>
          <cell r="V5654" t="str">
            <v>CURRENT ASSETS</v>
          </cell>
        </row>
        <row r="5655">
          <cell r="C5655" t="str">
            <v>DG   A40910DH99USD</v>
          </cell>
          <cell r="D5655" t="str">
            <v>CAFA****</v>
          </cell>
          <cell r="E5655" t="str">
            <v>CON RECEIVABLES</v>
          </cell>
          <cell r="F5655" t="str">
            <v>Balance Sheet</v>
          </cell>
          <cell r="G5655">
            <v>0</v>
          </cell>
          <cell r="H5655">
            <v>0</v>
          </cell>
          <cell r="I5655">
            <v>0.46</v>
          </cell>
          <cell r="J5655">
            <v>0</v>
          </cell>
          <cell r="K5655">
            <v>0</v>
          </cell>
          <cell r="L5655">
            <v>0</v>
          </cell>
          <cell r="M5655">
            <v>0</v>
          </cell>
          <cell r="N5655">
            <v>0</v>
          </cell>
          <cell r="O5655">
            <v>0</v>
          </cell>
          <cell r="P5655">
            <v>0</v>
          </cell>
          <cell r="Q5655">
            <v>0</v>
          </cell>
          <cell r="R5655">
            <v>0</v>
          </cell>
          <cell r="S5655">
            <v>0.46</v>
          </cell>
          <cell r="T5655" t="str">
            <v>USD</v>
          </cell>
          <cell r="U5655" t="str">
            <v>ASSETS</v>
          </cell>
          <cell r="V5655" t="str">
            <v>CURRENT ASSETS</v>
          </cell>
        </row>
        <row r="5656">
          <cell r="C5656" t="str">
            <v>DG   A40910FD02USD</v>
          </cell>
          <cell r="D5656" t="str">
            <v>CAFA****</v>
          </cell>
          <cell r="E5656" t="str">
            <v>CON RECEIVABLES</v>
          </cell>
          <cell r="F5656" t="str">
            <v>Balance Sheet</v>
          </cell>
          <cell r="G5656">
            <v>0</v>
          </cell>
          <cell r="H5656">
            <v>0</v>
          </cell>
          <cell r="I5656">
            <v>0</v>
          </cell>
          <cell r="J5656">
            <v>0</v>
          </cell>
          <cell r="K5656">
            <v>0</v>
          </cell>
          <cell r="L5656">
            <v>0</v>
          </cell>
          <cell r="M5656">
            <v>0</v>
          </cell>
          <cell r="N5656">
            <v>0</v>
          </cell>
          <cell r="O5656">
            <v>6515</v>
          </cell>
          <cell r="P5656">
            <v>8305</v>
          </cell>
          <cell r="Q5656">
            <v>7821</v>
          </cell>
          <cell r="R5656">
            <v>9298</v>
          </cell>
          <cell r="S5656">
            <v>31939</v>
          </cell>
          <cell r="T5656" t="str">
            <v>USD</v>
          </cell>
          <cell r="U5656" t="str">
            <v>ASSETS</v>
          </cell>
          <cell r="V5656" t="str">
            <v>CURRENT ASSETS</v>
          </cell>
        </row>
        <row r="5657">
          <cell r="C5657" t="str">
            <v>DG   A40910HJUSD</v>
          </cell>
          <cell r="D5657" t="str">
            <v>CAFA****</v>
          </cell>
          <cell r="E5657" t="str">
            <v>CON RECEIVABLES</v>
          </cell>
          <cell r="F5657" t="str">
            <v>Balance Sheet</v>
          </cell>
          <cell r="G5657">
            <v>3913.54</v>
          </cell>
          <cell r="H5657">
            <v>3913.54</v>
          </cell>
          <cell r="I5657">
            <v>3913.54</v>
          </cell>
          <cell r="J5657">
            <v>3913.54</v>
          </cell>
          <cell r="K5657">
            <v>3913.54</v>
          </cell>
          <cell r="L5657">
            <v>3913.54</v>
          </cell>
          <cell r="M5657">
            <v>3913.54</v>
          </cell>
          <cell r="N5657">
            <v>3913.54</v>
          </cell>
          <cell r="O5657">
            <v>3913.54</v>
          </cell>
          <cell r="P5657">
            <v>3913.54</v>
          </cell>
          <cell r="Q5657">
            <v>3913.54</v>
          </cell>
          <cell r="R5657">
            <v>3913.54</v>
          </cell>
          <cell r="S5657">
            <v>46962.48</v>
          </cell>
          <cell r="T5657" t="str">
            <v>USD</v>
          </cell>
          <cell r="U5657" t="str">
            <v>ASSETS</v>
          </cell>
          <cell r="V5657" t="str">
            <v>CURRENT ASSETS</v>
          </cell>
        </row>
        <row r="5658">
          <cell r="C5658" t="str">
            <v>DG   A40910HJ02USD</v>
          </cell>
          <cell r="D5658" t="str">
            <v>CAFA****</v>
          </cell>
          <cell r="E5658" t="str">
            <v>CON RECEIVABLES</v>
          </cell>
          <cell r="F5658" t="str">
            <v>Balance Sheet</v>
          </cell>
          <cell r="G5658">
            <v>0</v>
          </cell>
          <cell r="H5658">
            <v>0</v>
          </cell>
          <cell r="I5658">
            <v>4127</v>
          </cell>
          <cell r="J5658">
            <v>3286</v>
          </cell>
          <cell r="K5658">
            <v>3627</v>
          </cell>
          <cell r="L5658">
            <v>3487</v>
          </cell>
          <cell r="M5658">
            <v>3141</v>
          </cell>
          <cell r="N5658">
            <v>3633</v>
          </cell>
          <cell r="O5658">
            <v>3723</v>
          </cell>
          <cell r="P5658">
            <v>4152</v>
          </cell>
          <cell r="Q5658">
            <v>3911</v>
          </cell>
          <cell r="R5658">
            <v>4649</v>
          </cell>
          <cell r="S5658">
            <v>37736</v>
          </cell>
          <cell r="T5658" t="str">
            <v>USD</v>
          </cell>
          <cell r="U5658" t="str">
            <v>ASSETS</v>
          </cell>
          <cell r="V5658" t="str">
            <v>CURRENT ASSETS</v>
          </cell>
        </row>
        <row r="5659">
          <cell r="C5659" t="str">
            <v>DG   A40910HJ03USD</v>
          </cell>
          <cell r="D5659" t="str">
            <v>CAFA****</v>
          </cell>
          <cell r="E5659" t="str">
            <v>CON RECEIVABLES</v>
          </cell>
          <cell r="F5659" t="str">
            <v>Balance Sheet</v>
          </cell>
          <cell r="G5659">
            <v>0</v>
          </cell>
          <cell r="H5659">
            <v>120</v>
          </cell>
          <cell r="I5659">
            <v>-3914</v>
          </cell>
          <cell r="J5659">
            <v>-3914</v>
          </cell>
          <cell r="K5659">
            <v>-3914</v>
          </cell>
          <cell r="L5659">
            <v>-3914</v>
          </cell>
          <cell r="M5659">
            <v>-3914</v>
          </cell>
          <cell r="N5659">
            <v>-3914</v>
          </cell>
          <cell r="O5659">
            <v>-3914</v>
          </cell>
          <cell r="P5659">
            <v>-3914</v>
          </cell>
          <cell r="Q5659">
            <v>-3914</v>
          </cell>
          <cell r="R5659">
            <v>-3914</v>
          </cell>
          <cell r="S5659">
            <v>-39020</v>
          </cell>
          <cell r="T5659" t="str">
            <v>USD</v>
          </cell>
          <cell r="U5659" t="str">
            <v>ASSETS</v>
          </cell>
          <cell r="V5659" t="str">
            <v>CURRENT ASSETS</v>
          </cell>
        </row>
        <row r="5660">
          <cell r="C5660" t="str">
            <v>DG   A40910HNUSD</v>
          </cell>
          <cell r="D5660" t="str">
            <v>CAFA****</v>
          </cell>
          <cell r="E5660" t="str">
            <v>CON RECEIVABLES</v>
          </cell>
          <cell r="F5660" t="str">
            <v>Balance Sheet</v>
          </cell>
          <cell r="G5660">
            <v>179058.6</v>
          </cell>
          <cell r="H5660">
            <v>179058.6</v>
          </cell>
          <cell r="I5660">
            <v>179058.6</v>
          </cell>
          <cell r="J5660">
            <v>179058.6</v>
          </cell>
          <cell r="K5660">
            <v>179058.6</v>
          </cell>
          <cell r="L5660">
            <v>179058.6</v>
          </cell>
          <cell r="M5660">
            <v>179058.6</v>
          </cell>
          <cell r="N5660">
            <v>179058.6</v>
          </cell>
          <cell r="O5660">
            <v>179058.6</v>
          </cell>
          <cell r="P5660">
            <v>179058.6</v>
          </cell>
          <cell r="Q5660">
            <v>179058.6</v>
          </cell>
          <cell r="R5660">
            <v>179058.6</v>
          </cell>
          <cell r="S5660">
            <v>2148703.2000000007</v>
          </cell>
          <cell r="T5660" t="str">
            <v>USD</v>
          </cell>
          <cell r="U5660" t="str">
            <v>ASSETS</v>
          </cell>
          <cell r="V5660" t="str">
            <v>CURRENT ASSETS</v>
          </cell>
        </row>
        <row r="5661">
          <cell r="C5661" t="str">
            <v>DG   A40910HN02USD</v>
          </cell>
          <cell r="D5661" t="str">
            <v>CAFA****</v>
          </cell>
          <cell r="E5661" t="str">
            <v>CON RECEIVABLES</v>
          </cell>
          <cell r="F5661" t="str">
            <v>Balance Sheet</v>
          </cell>
          <cell r="G5661">
            <v>0</v>
          </cell>
          <cell r="H5661">
            <v>0</v>
          </cell>
          <cell r="I5661">
            <v>243514</v>
          </cell>
          <cell r="J5661">
            <v>170042</v>
          </cell>
          <cell r="K5661">
            <v>127846</v>
          </cell>
          <cell r="L5661">
            <v>207470</v>
          </cell>
          <cell r="M5661">
            <v>247106</v>
          </cell>
          <cell r="N5661">
            <v>194378</v>
          </cell>
          <cell r="O5661">
            <v>189865</v>
          </cell>
          <cell r="P5661">
            <v>213851</v>
          </cell>
          <cell r="Q5661">
            <v>210193</v>
          </cell>
          <cell r="R5661">
            <v>266160</v>
          </cell>
          <cell r="S5661">
            <v>2070425</v>
          </cell>
          <cell r="T5661" t="str">
            <v>USD</v>
          </cell>
          <cell r="U5661" t="str">
            <v>ASSETS</v>
          </cell>
          <cell r="V5661" t="str">
            <v>CURRENT ASSETS</v>
          </cell>
        </row>
        <row r="5662">
          <cell r="C5662" t="str">
            <v>DG   A40910HN03USD</v>
          </cell>
          <cell r="D5662" t="str">
            <v>CAFA****</v>
          </cell>
          <cell r="E5662" t="str">
            <v>CON RECEIVABLES</v>
          </cell>
          <cell r="F5662" t="str">
            <v>Balance Sheet</v>
          </cell>
          <cell r="G5662">
            <v>0</v>
          </cell>
          <cell r="H5662">
            <v>41801</v>
          </cell>
          <cell r="I5662">
            <v>-179059</v>
          </cell>
          <cell r="J5662">
            <v>-179059</v>
          </cell>
          <cell r="K5662">
            <v>-179059</v>
          </cell>
          <cell r="L5662">
            <v>-179059</v>
          </cell>
          <cell r="M5662">
            <v>-179059</v>
          </cell>
          <cell r="N5662">
            <v>-179059</v>
          </cell>
          <cell r="O5662">
            <v>-179059</v>
          </cell>
          <cell r="P5662">
            <v>-179059</v>
          </cell>
          <cell r="Q5662">
            <v>-179059</v>
          </cell>
          <cell r="R5662">
            <v>-179059</v>
          </cell>
          <cell r="S5662">
            <v>-1748789</v>
          </cell>
          <cell r="T5662" t="str">
            <v>USD</v>
          </cell>
          <cell r="U5662" t="str">
            <v>ASSETS</v>
          </cell>
          <cell r="V5662" t="str">
            <v>CURRENT ASSETS</v>
          </cell>
        </row>
        <row r="5663">
          <cell r="C5663" t="str">
            <v>DG   A40910J6USD</v>
          </cell>
          <cell r="D5663" t="str">
            <v>CAFA****</v>
          </cell>
          <cell r="E5663" t="str">
            <v>CON RECEIVABLES</v>
          </cell>
          <cell r="F5663" t="str">
            <v>Balance Sheet</v>
          </cell>
          <cell r="G5663">
            <v>91975.88</v>
          </cell>
          <cell r="H5663">
            <v>91975.88</v>
          </cell>
          <cell r="I5663">
            <v>91975.88</v>
          </cell>
          <cell r="J5663">
            <v>91975.88</v>
          </cell>
          <cell r="K5663">
            <v>91975.88</v>
          </cell>
          <cell r="L5663">
            <v>91975.88</v>
          </cell>
          <cell r="M5663">
            <v>91975.88</v>
          </cell>
          <cell r="N5663">
            <v>91975.88</v>
          </cell>
          <cell r="O5663">
            <v>91975.88</v>
          </cell>
          <cell r="P5663">
            <v>91975.88</v>
          </cell>
          <cell r="Q5663">
            <v>91975.88</v>
          </cell>
          <cell r="R5663">
            <v>91975.88</v>
          </cell>
          <cell r="S5663">
            <v>1103710.56</v>
          </cell>
          <cell r="T5663" t="str">
            <v>USD</v>
          </cell>
          <cell r="U5663" t="str">
            <v>ASSETS</v>
          </cell>
          <cell r="V5663" t="str">
            <v>CURRENT ASSETS</v>
          </cell>
        </row>
        <row r="5664">
          <cell r="C5664" t="str">
            <v>DG   A40910J602USD</v>
          </cell>
          <cell r="D5664" t="str">
            <v>CAFA****</v>
          </cell>
          <cell r="E5664" t="str">
            <v>CON RECEIVABLES</v>
          </cell>
          <cell r="F5664" t="str">
            <v>Balance Sheet</v>
          </cell>
          <cell r="G5664">
            <v>0</v>
          </cell>
          <cell r="H5664">
            <v>0</v>
          </cell>
          <cell r="I5664">
            <v>88738</v>
          </cell>
          <cell r="J5664">
            <v>68181</v>
          </cell>
          <cell r="K5664">
            <v>75257</v>
          </cell>
          <cell r="L5664">
            <v>241467</v>
          </cell>
          <cell r="M5664">
            <v>90047</v>
          </cell>
          <cell r="N5664">
            <v>84473</v>
          </cell>
          <cell r="O5664">
            <v>83764</v>
          </cell>
          <cell r="P5664">
            <v>98621</v>
          </cell>
          <cell r="Q5664">
            <v>92876</v>
          </cell>
          <cell r="R5664">
            <v>129012</v>
          </cell>
          <cell r="S5664">
            <v>1052436</v>
          </cell>
          <cell r="T5664" t="str">
            <v>USD</v>
          </cell>
          <cell r="U5664" t="str">
            <v>ASSETS</v>
          </cell>
          <cell r="V5664" t="str">
            <v>CURRENT ASSETS</v>
          </cell>
        </row>
        <row r="5665">
          <cell r="C5665" t="str">
            <v>DG   A40910J603USD</v>
          </cell>
          <cell r="D5665" t="str">
            <v>CAFA****</v>
          </cell>
          <cell r="E5665" t="str">
            <v>CON RECEIVABLES</v>
          </cell>
          <cell r="F5665" t="str">
            <v>Balance Sheet</v>
          </cell>
          <cell r="G5665">
            <v>0</v>
          </cell>
          <cell r="H5665">
            <v>-5245</v>
          </cell>
          <cell r="I5665">
            <v>-91976</v>
          </cell>
          <cell r="J5665">
            <v>-91976</v>
          </cell>
          <cell r="K5665">
            <v>-91976</v>
          </cell>
          <cell r="L5665">
            <v>-91976</v>
          </cell>
          <cell r="M5665">
            <v>-91976</v>
          </cell>
          <cell r="N5665">
            <v>-91976</v>
          </cell>
          <cell r="O5665">
            <v>-91976</v>
          </cell>
          <cell r="P5665">
            <v>-91976</v>
          </cell>
          <cell r="Q5665">
            <v>-91976</v>
          </cell>
          <cell r="R5665">
            <v>-91976</v>
          </cell>
          <cell r="S5665">
            <v>-925005</v>
          </cell>
          <cell r="T5665" t="str">
            <v>USD</v>
          </cell>
          <cell r="U5665" t="str">
            <v>ASSETS</v>
          </cell>
          <cell r="V5665" t="str">
            <v>CURRENT ASSETS</v>
          </cell>
        </row>
        <row r="5666">
          <cell r="C5666" t="str">
            <v>DG   A40910JBUSD</v>
          </cell>
          <cell r="D5666" t="str">
            <v>CAFA****</v>
          </cell>
          <cell r="E5666" t="str">
            <v>CON RECEIVABLES</v>
          </cell>
          <cell r="F5666" t="str">
            <v>Balance Sheet</v>
          </cell>
          <cell r="G5666">
            <v>39138.730000000003</v>
          </cell>
          <cell r="H5666">
            <v>39138.730000000003</v>
          </cell>
          <cell r="I5666">
            <v>39138.730000000003</v>
          </cell>
          <cell r="J5666">
            <v>39138.730000000003</v>
          </cell>
          <cell r="K5666">
            <v>39138.730000000003</v>
          </cell>
          <cell r="L5666">
            <v>39138.730000000003</v>
          </cell>
          <cell r="M5666">
            <v>39138.730000000003</v>
          </cell>
          <cell r="N5666">
            <v>39138.730000000003</v>
          </cell>
          <cell r="O5666">
            <v>39138.730000000003</v>
          </cell>
          <cell r="P5666">
            <v>39138.730000000003</v>
          </cell>
          <cell r="Q5666">
            <v>39138.730000000003</v>
          </cell>
          <cell r="R5666">
            <v>39138.730000000003</v>
          </cell>
          <cell r="S5666">
            <v>469664.75999999995</v>
          </cell>
          <cell r="T5666" t="str">
            <v>USD</v>
          </cell>
          <cell r="U5666" t="str">
            <v>ASSETS</v>
          </cell>
          <cell r="V5666" t="str">
            <v>CURRENT ASSETS</v>
          </cell>
        </row>
        <row r="5667">
          <cell r="C5667" t="str">
            <v>DG   A40910JB02USD</v>
          </cell>
          <cell r="D5667" t="str">
            <v>CAFA****</v>
          </cell>
          <cell r="E5667" t="str">
            <v>CON RECEIVABLES</v>
          </cell>
          <cell r="F5667" t="str">
            <v>Balance Sheet</v>
          </cell>
          <cell r="G5667">
            <v>0</v>
          </cell>
          <cell r="H5667">
            <v>-3842</v>
          </cell>
          <cell r="I5667">
            <v>-1843.06</v>
          </cell>
          <cell r="J5667">
            <v>-2205.9499999999998</v>
          </cell>
          <cell r="K5667">
            <v>9396.0499999999993</v>
          </cell>
          <cell r="L5667">
            <v>4337.2700000000004</v>
          </cell>
          <cell r="M5667">
            <v>1971.05</v>
          </cell>
          <cell r="N5667">
            <v>-15033.95</v>
          </cell>
          <cell r="O5667">
            <v>-9036.9500000000007</v>
          </cell>
          <cell r="P5667">
            <v>-6960.95</v>
          </cell>
          <cell r="Q5667">
            <v>-13792.95</v>
          </cell>
          <cell r="R5667">
            <v>-17367.95</v>
          </cell>
          <cell r="S5667">
            <v>-54379.39</v>
          </cell>
          <cell r="T5667" t="str">
            <v>USD</v>
          </cell>
          <cell r="U5667" t="str">
            <v>ASSETS</v>
          </cell>
          <cell r="V5667" t="str">
            <v>CURRENT ASSETS</v>
          </cell>
        </row>
        <row r="5668">
          <cell r="C5668" t="str">
            <v>DG   A40910JB99USD</v>
          </cell>
          <cell r="D5668" t="str">
            <v>CAFA****</v>
          </cell>
          <cell r="E5668" t="str">
            <v>CON RECEIVABLES</v>
          </cell>
          <cell r="F5668" t="str">
            <v>Balance Sheet</v>
          </cell>
          <cell r="G5668">
            <v>0</v>
          </cell>
          <cell r="H5668">
            <v>0</v>
          </cell>
          <cell r="I5668">
            <v>-0.4</v>
          </cell>
          <cell r="J5668">
            <v>0</v>
          </cell>
          <cell r="K5668">
            <v>0</v>
          </cell>
          <cell r="L5668">
            <v>0</v>
          </cell>
          <cell r="M5668">
            <v>0</v>
          </cell>
          <cell r="N5668">
            <v>0</v>
          </cell>
          <cell r="O5668">
            <v>0</v>
          </cell>
          <cell r="P5668">
            <v>0</v>
          </cell>
          <cell r="Q5668">
            <v>0</v>
          </cell>
          <cell r="R5668">
            <v>0</v>
          </cell>
          <cell r="S5668">
            <v>-0.4</v>
          </cell>
          <cell r="T5668" t="str">
            <v>USD</v>
          </cell>
          <cell r="U5668" t="str">
            <v>ASSETS</v>
          </cell>
          <cell r="V5668" t="str">
            <v>CURRENT ASSETS</v>
          </cell>
        </row>
        <row r="5669">
          <cell r="C5669" t="str">
            <v>DG   A40910LC02USD</v>
          </cell>
          <cell r="D5669" t="str">
            <v>CAFA****</v>
          </cell>
          <cell r="E5669" t="str">
            <v>CON RECEIVABLES</v>
          </cell>
          <cell r="F5669" t="str">
            <v>Balance Sheet</v>
          </cell>
          <cell r="G5669">
            <v>0</v>
          </cell>
          <cell r="H5669">
            <v>0</v>
          </cell>
          <cell r="I5669">
            <v>675.51</v>
          </cell>
          <cell r="J5669">
            <v>0</v>
          </cell>
          <cell r="K5669">
            <v>0</v>
          </cell>
          <cell r="L5669">
            <v>0</v>
          </cell>
          <cell r="M5669">
            <v>0</v>
          </cell>
          <cell r="N5669">
            <v>0</v>
          </cell>
          <cell r="O5669">
            <v>0</v>
          </cell>
          <cell r="P5669">
            <v>0</v>
          </cell>
          <cell r="Q5669">
            <v>0</v>
          </cell>
          <cell r="R5669">
            <v>0</v>
          </cell>
          <cell r="S5669">
            <v>675.51</v>
          </cell>
          <cell r="T5669" t="str">
            <v>USD</v>
          </cell>
          <cell r="U5669" t="str">
            <v>ASSETS</v>
          </cell>
          <cell r="V5669" t="str">
            <v>CURRENT ASSETS</v>
          </cell>
        </row>
        <row r="5670">
          <cell r="C5670" t="str">
            <v>DG   A40910LC99USD</v>
          </cell>
          <cell r="D5670" t="str">
            <v>CAFA****</v>
          </cell>
          <cell r="E5670" t="str">
            <v>CON RECEIVABLES</v>
          </cell>
          <cell r="F5670" t="str">
            <v>Balance Sheet</v>
          </cell>
          <cell r="G5670">
            <v>0</v>
          </cell>
          <cell r="H5670">
            <v>0</v>
          </cell>
          <cell r="I5670">
            <v>5.53</v>
          </cell>
          <cell r="J5670">
            <v>0</v>
          </cell>
          <cell r="K5670">
            <v>0</v>
          </cell>
          <cell r="L5670">
            <v>0</v>
          </cell>
          <cell r="M5670">
            <v>0</v>
          </cell>
          <cell r="N5670">
            <v>0</v>
          </cell>
          <cell r="O5670">
            <v>0</v>
          </cell>
          <cell r="P5670">
            <v>0</v>
          </cell>
          <cell r="Q5670">
            <v>0</v>
          </cell>
          <cell r="R5670">
            <v>0</v>
          </cell>
          <cell r="S5670">
            <v>5.53</v>
          </cell>
          <cell r="T5670" t="str">
            <v>USD</v>
          </cell>
          <cell r="U5670" t="str">
            <v>ASSETS</v>
          </cell>
          <cell r="V5670" t="str">
            <v>CURRENT ASSETS</v>
          </cell>
        </row>
        <row r="5671">
          <cell r="C5671" t="str">
            <v>DG   A40910MRUSD</v>
          </cell>
          <cell r="D5671" t="str">
            <v>CAFA****</v>
          </cell>
          <cell r="E5671" t="str">
            <v>CON RECEIVABLES</v>
          </cell>
          <cell r="F5671" t="str">
            <v>Balance Sheet</v>
          </cell>
          <cell r="G5671">
            <v>1850431</v>
          </cell>
          <cell r="H5671">
            <v>0</v>
          </cell>
          <cell r="I5671">
            <v>0</v>
          </cell>
          <cell r="J5671">
            <v>0</v>
          </cell>
          <cell r="K5671">
            <v>0</v>
          </cell>
          <cell r="L5671">
            <v>0</v>
          </cell>
          <cell r="M5671">
            <v>0</v>
          </cell>
          <cell r="N5671">
            <v>0</v>
          </cell>
          <cell r="O5671">
            <v>0</v>
          </cell>
          <cell r="P5671">
            <v>0</v>
          </cell>
          <cell r="Q5671">
            <v>0</v>
          </cell>
          <cell r="R5671">
            <v>0</v>
          </cell>
          <cell r="S5671">
            <v>1850431</v>
          </cell>
          <cell r="T5671" t="str">
            <v>USD</v>
          </cell>
          <cell r="U5671" t="str">
            <v>ASSETS</v>
          </cell>
          <cell r="V5671" t="str">
            <v>CURRENT ASSETS</v>
          </cell>
        </row>
        <row r="5672">
          <cell r="C5672" t="str">
            <v>DG   A40910MR02USD</v>
          </cell>
          <cell r="D5672" t="str">
            <v>CAFA****</v>
          </cell>
          <cell r="E5672" t="str">
            <v>CON RECEIVABLES</v>
          </cell>
          <cell r="F5672" t="str">
            <v>Balance Sheet</v>
          </cell>
          <cell r="G5672">
            <v>0</v>
          </cell>
          <cell r="H5672">
            <v>1850837.89</v>
          </cell>
          <cell r="I5672">
            <v>1852189.02</v>
          </cell>
          <cell r="J5672">
            <v>1853203.49</v>
          </cell>
          <cell r="K5672">
            <v>1861773.28</v>
          </cell>
          <cell r="L5672">
            <v>2489401.33</v>
          </cell>
          <cell r="M5672">
            <v>2491554.7000000002</v>
          </cell>
          <cell r="N5672">
            <v>2502961.7000000002</v>
          </cell>
          <cell r="O5672">
            <v>3104046.24</v>
          </cell>
          <cell r="P5672">
            <v>3118354.39</v>
          </cell>
          <cell r="Q5672">
            <v>3426505.25</v>
          </cell>
          <cell r="R5672">
            <v>3424217.52</v>
          </cell>
          <cell r="S5672">
            <v>27975044.809999999</v>
          </cell>
          <cell r="T5672" t="str">
            <v>USD</v>
          </cell>
          <cell r="U5672" t="str">
            <v>ASSETS</v>
          </cell>
          <cell r="V5672" t="str">
            <v>CURRENT ASSETS</v>
          </cell>
        </row>
        <row r="5673">
          <cell r="C5673" t="str">
            <v>DG   A40910MR99USD</v>
          </cell>
          <cell r="D5673" t="str">
            <v>CAFA****</v>
          </cell>
          <cell r="E5673" t="str">
            <v>CON RECEIVABLES</v>
          </cell>
          <cell r="F5673" t="str">
            <v>Balance Sheet</v>
          </cell>
          <cell r="G5673">
            <v>0</v>
          </cell>
          <cell r="H5673">
            <v>-82319.77</v>
          </cell>
          <cell r="I5673">
            <v>-67411.7</v>
          </cell>
          <cell r="J5673">
            <v>-42132.32</v>
          </cell>
          <cell r="K5673">
            <v>71652.13</v>
          </cell>
          <cell r="L5673">
            <v>25611.84</v>
          </cell>
          <cell r="M5673">
            <v>24593.79</v>
          </cell>
          <cell r="N5673">
            <v>-21449.89</v>
          </cell>
          <cell r="O5673">
            <v>25667.200000000001</v>
          </cell>
          <cell r="P5673">
            <v>101280.98</v>
          </cell>
          <cell r="Q5673">
            <v>135289.63</v>
          </cell>
          <cell r="R5673">
            <v>133494.47</v>
          </cell>
          <cell r="S5673">
            <v>304276.36</v>
          </cell>
          <cell r="T5673" t="str">
            <v>USD</v>
          </cell>
          <cell r="U5673" t="str">
            <v>ASSETS</v>
          </cell>
          <cell r="V5673" t="str">
            <v>CURRENT ASSETS</v>
          </cell>
        </row>
        <row r="5674">
          <cell r="C5674" t="str">
            <v>DG   A40910S3USD</v>
          </cell>
          <cell r="D5674" t="str">
            <v>CAFA****</v>
          </cell>
          <cell r="E5674" t="str">
            <v>CON RECEIVABLES</v>
          </cell>
          <cell r="F5674" t="str">
            <v>Balance Sheet</v>
          </cell>
          <cell r="G5674">
            <v>643831.01</v>
          </cell>
          <cell r="H5674">
            <v>643831.01</v>
          </cell>
          <cell r="I5674">
            <v>643831.01</v>
          </cell>
          <cell r="J5674">
            <v>643831.01</v>
          </cell>
          <cell r="K5674">
            <v>643831.01</v>
          </cell>
          <cell r="L5674">
            <v>643831.01</v>
          </cell>
          <cell r="M5674">
            <v>643831.01</v>
          </cell>
          <cell r="N5674">
            <v>643831.01</v>
          </cell>
          <cell r="O5674">
            <v>643831.01</v>
          </cell>
          <cell r="P5674">
            <v>643831.01</v>
          </cell>
          <cell r="Q5674">
            <v>643831.01</v>
          </cell>
          <cell r="R5674">
            <v>643831.01</v>
          </cell>
          <cell r="S5674">
            <v>7725972.1199999982</v>
          </cell>
          <cell r="T5674" t="str">
            <v>USD</v>
          </cell>
          <cell r="U5674" t="str">
            <v>ASSETS</v>
          </cell>
          <cell r="V5674" t="str">
            <v>CURRENT ASSETS</v>
          </cell>
        </row>
        <row r="5675">
          <cell r="C5675" t="str">
            <v>DG   A40910S302USD</v>
          </cell>
          <cell r="D5675" t="str">
            <v>CAFA****</v>
          </cell>
          <cell r="E5675" t="str">
            <v>CON RECEIVABLES</v>
          </cell>
          <cell r="F5675" t="str">
            <v>Balance Sheet</v>
          </cell>
          <cell r="G5675">
            <v>0</v>
          </cell>
          <cell r="H5675">
            <v>-2428</v>
          </cell>
          <cell r="I5675">
            <v>-9917</v>
          </cell>
          <cell r="J5675">
            <v>-122665.98</v>
          </cell>
          <cell r="K5675">
            <v>-20903.98</v>
          </cell>
          <cell r="L5675">
            <v>-287137.98</v>
          </cell>
          <cell r="M5675">
            <v>-5667.98</v>
          </cell>
          <cell r="N5675">
            <v>-48708.2</v>
          </cell>
          <cell r="O5675">
            <v>20593.38</v>
          </cell>
          <cell r="P5675">
            <v>66106.600000000006</v>
          </cell>
          <cell r="Q5675">
            <v>-25246.98</v>
          </cell>
          <cell r="R5675">
            <v>69226.69</v>
          </cell>
          <cell r="S5675">
            <v>-366749.42999999988</v>
          </cell>
          <cell r="T5675" t="str">
            <v>USD</v>
          </cell>
          <cell r="U5675" t="str">
            <v>ASSETS</v>
          </cell>
          <cell r="V5675" t="str">
            <v>CURRENT ASSETS</v>
          </cell>
        </row>
        <row r="5676">
          <cell r="C5676" t="str">
            <v>DG   A40910WKUSD</v>
          </cell>
          <cell r="D5676" t="str">
            <v>CAFA****</v>
          </cell>
          <cell r="E5676" t="str">
            <v>CON RECEIVABLES</v>
          </cell>
          <cell r="F5676" t="str">
            <v>Balance Sheet</v>
          </cell>
          <cell r="G5676">
            <v>485</v>
          </cell>
          <cell r="H5676">
            <v>485</v>
          </cell>
          <cell r="I5676">
            <v>485</v>
          </cell>
          <cell r="J5676">
            <v>485</v>
          </cell>
          <cell r="K5676">
            <v>485</v>
          </cell>
          <cell r="L5676">
            <v>485</v>
          </cell>
          <cell r="M5676">
            <v>485</v>
          </cell>
          <cell r="N5676">
            <v>485</v>
          </cell>
          <cell r="O5676">
            <v>485</v>
          </cell>
          <cell r="P5676">
            <v>485</v>
          </cell>
          <cell r="Q5676">
            <v>485</v>
          </cell>
          <cell r="R5676">
            <v>485</v>
          </cell>
          <cell r="S5676">
            <v>5820</v>
          </cell>
          <cell r="T5676" t="str">
            <v>USD</v>
          </cell>
          <cell r="U5676" t="str">
            <v>ASSETS</v>
          </cell>
          <cell r="V5676" t="str">
            <v>CURRENT ASSETS</v>
          </cell>
        </row>
        <row r="5677">
          <cell r="C5677" t="str">
            <v>DG   A40910WK02USD</v>
          </cell>
          <cell r="D5677" t="str">
            <v>CAFA****</v>
          </cell>
          <cell r="E5677" t="str">
            <v>CON RECEIVABLES</v>
          </cell>
          <cell r="F5677" t="str">
            <v>Balance Sheet</v>
          </cell>
          <cell r="G5677">
            <v>0</v>
          </cell>
          <cell r="H5677">
            <v>2659.52</v>
          </cell>
          <cell r="I5677">
            <v>-3079.51</v>
          </cell>
          <cell r="J5677">
            <v>-3079.51</v>
          </cell>
          <cell r="K5677">
            <v>-3079.51</v>
          </cell>
          <cell r="L5677">
            <v>-2710.55</v>
          </cell>
          <cell r="M5677">
            <v>-3079.51</v>
          </cell>
          <cell r="N5677">
            <v>-3079.51</v>
          </cell>
          <cell r="O5677">
            <v>-3079.51</v>
          </cell>
          <cell r="P5677">
            <v>-3079.51</v>
          </cell>
          <cell r="Q5677">
            <v>-3079.51</v>
          </cell>
          <cell r="R5677">
            <v>-3079.51</v>
          </cell>
          <cell r="S5677">
            <v>-27766.62000000001</v>
          </cell>
          <cell r="T5677" t="str">
            <v>USD</v>
          </cell>
          <cell r="U5677" t="str">
            <v>ASSETS</v>
          </cell>
          <cell r="V5677" t="str">
            <v>CURRENT ASSETS</v>
          </cell>
        </row>
        <row r="5678">
          <cell r="C5678" t="str">
            <v>DG   A40910WK99USD</v>
          </cell>
          <cell r="D5678" t="str">
            <v>CAFA****</v>
          </cell>
          <cell r="E5678" t="str">
            <v>CON RECEIVABLES</v>
          </cell>
          <cell r="F5678" t="str">
            <v>Balance Sheet</v>
          </cell>
          <cell r="G5678">
            <v>0</v>
          </cell>
          <cell r="H5678">
            <v>-18.63</v>
          </cell>
          <cell r="I5678">
            <v>0</v>
          </cell>
          <cell r="J5678">
            <v>0</v>
          </cell>
          <cell r="K5678">
            <v>0</v>
          </cell>
          <cell r="L5678">
            <v>0</v>
          </cell>
          <cell r="M5678">
            <v>0</v>
          </cell>
          <cell r="N5678">
            <v>0</v>
          </cell>
          <cell r="O5678">
            <v>0</v>
          </cell>
          <cell r="P5678">
            <v>0</v>
          </cell>
          <cell r="Q5678">
            <v>0</v>
          </cell>
          <cell r="R5678">
            <v>0</v>
          </cell>
          <cell r="S5678">
            <v>-18.63</v>
          </cell>
          <cell r="T5678" t="str">
            <v>USD</v>
          </cell>
          <cell r="U5678" t="str">
            <v>ASSETS</v>
          </cell>
          <cell r="V5678" t="str">
            <v>CURRENT ASSETS</v>
          </cell>
        </row>
        <row r="5679">
          <cell r="C5679" t="str">
            <v>DG   A409900101USD</v>
          </cell>
          <cell r="D5679" t="str">
            <v>CAFM****</v>
          </cell>
          <cell r="E5679" t="str">
            <v>CON RECEIVABLES</v>
          </cell>
          <cell r="F5679" t="str">
            <v>Balance Sheet</v>
          </cell>
          <cell r="G5679">
            <v>-39.08</v>
          </cell>
          <cell r="H5679">
            <v>-39.08</v>
          </cell>
          <cell r="I5679">
            <v>-39.08</v>
          </cell>
          <cell r="J5679">
            <v>-39.08</v>
          </cell>
          <cell r="K5679">
            <v>0</v>
          </cell>
          <cell r="L5679">
            <v>0</v>
          </cell>
          <cell r="M5679">
            <v>0</v>
          </cell>
          <cell r="N5679">
            <v>0</v>
          </cell>
          <cell r="O5679">
            <v>0</v>
          </cell>
          <cell r="P5679">
            <v>0</v>
          </cell>
          <cell r="Q5679">
            <v>0</v>
          </cell>
          <cell r="R5679">
            <v>0</v>
          </cell>
          <cell r="S5679">
            <v>-156.32</v>
          </cell>
          <cell r="T5679" t="str">
            <v>USD</v>
          </cell>
          <cell r="U5679" t="str">
            <v>ASSETS</v>
          </cell>
          <cell r="V5679" t="str">
            <v>CURRENT ASSETS</v>
          </cell>
        </row>
        <row r="5680">
          <cell r="C5680" t="str">
            <v>DG   A409902644USD</v>
          </cell>
          <cell r="D5680" t="str">
            <v>CAFM****</v>
          </cell>
          <cell r="E5680" t="str">
            <v>CON RECEIVABLES</v>
          </cell>
          <cell r="F5680" t="str">
            <v>Balance Sheet</v>
          </cell>
          <cell r="G5680">
            <v>114.51</v>
          </cell>
          <cell r="H5680">
            <v>114.51</v>
          </cell>
          <cell r="I5680">
            <v>114.51</v>
          </cell>
          <cell r="J5680">
            <v>114.51</v>
          </cell>
          <cell r="K5680">
            <v>114.51</v>
          </cell>
          <cell r="L5680">
            <v>114.51</v>
          </cell>
          <cell r="M5680">
            <v>0</v>
          </cell>
          <cell r="N5680">
            <v>0</v>
          </cell>
          <cell r="O5680">
            <v>0</v>
          </cell>
          <cell r="P5680">
            <v>0</v>
          </cell>
          <cell r="Q5680">
            <v>0</v>
          </cell>
          <cell r="R5680">
            <v>0</v>
          </cell>
          <cell r="S5680">
            <v>687.06000000000006</v>
          </cell>
          <cell r="T5680" t="str">
            <v>USD</v>
          </cell>
          <cell r="U5680" t="str">
            <v>ASSETS</v>
          </cell>
          <cell r="V5680" t="str">
            <v>CURRENT ASSETS</v>
          </cell>
        </row>
        <row r="5681">
          <cell r="C5681" t="str">
            <v>DG   A40990DH01USD</v>
          </cell>
          <cell r="D5681" t="str">
            <v>CAFM****</v>
          </cell>
          <cell r="E5681" t="str">
            <v>CON RECEIVABLES</v>
          </cell>
          <cell r="F5681" t="str">
            <v>Balance Sheet</v>
          </cell>
          <cell r="G5681">
            <v>0</v>
          </cell>
          <cell r="H5681">
            <v>1949.91</v>
          </cell>
          <cell r="I5681">
            <v>856.43</v>
          </cell>
          <cell r="J5681">
            <v>868.59</v>
          </cell>
          <cell r="K5681">
            <v>922.9</v>
          </cell>
          <cell r="L5681">
            <v>0</v>
          </cell>
          <cell r="M5681">
            <v>731.11</v>
          </cell>
          <cell r="N5681">
            <v>717.79</v>
          </cell>
          <cell r="O5681">
            <v>0</v>
          </cell>
          <cell r="P5681">
            <v>0</v>
          </cell>
          <cell r="Q5681">
            <v>2693.22</v>
          </cell>
          <cell r="R5681">
            <v>0</v>
          </cell>
          <cell r="S5681">
            <v>8739.9499999999989</v>
          </cell>
          <cell r="T5681" t="str">
            <v>USD</v>
          </cell>
          <cell r="U5681" t="str">
            <v>ASSETS</v>
          </cell>
          <cell r="V5681" t="str">
            <v>CURRENT ASSETS</v>
          </cell>
        </row>
        <row r="5682">
          <cell r="C5682" t="str">
            <v>DG   A40990DH44USD</v>
          </cell>
          <cell r="D5682" t="str">
            <v>CAFM****</v>
          </cell>
          <cell r="E5682" t="str">
            <v>CON RECEIVABLES</v>
          </cell>
          <cell r="F5682" t="str">
            <v>Balance Sheet</v>
          </cell>
          <cell r="G5682">
            <v>2589.23</v>
          </cell>
          <cell r="H5682">
            <v>2589.23</v>
          </cell>
          <cell r="I5682">
            <v>2589.23</v>
          </cell>
          <cell r="J5682">
            <v>2589.23</v>
          </cell>
          <cell r="K5682">
            <v>2589.23</v>
          </cell>
          <cell r="L5682">
            <v>2589.23</v>
          </cell>
          <cell r="M5682">
            <v>2589.23</v>
          </cell>
          <cell r="N5682">
            <v>2589.23</v>
          </cell>
          <cell r="O5682">
            <v>2589.23</v>
          </cell>
          <cell r="P5682">
            <v>2589.23</v>
          </cell>
          <cell r="Q5682">
            <v>2589.23</v>
          </cell>
          <cell r="R5682">
            <v>2589.23</v>
          </cell>
          <cell r="S5682">
            <v>31070.76</v>
          </cell>
          <cell r="T5682" t="str">
            <v>USD</v>
          </cell>
          <cell r="U5682" t="str">
            <v>ASSETS</v>
          </cell>
          <cell r="V5682" t="str">
            <v>CURRENT ASSETS</v>
          </cell>
        </row>
        <row r="5683">
          <cell r="C5683" t="str">
            <v>DG   A40990GU01USD</v>
          </cell>
          <cell r="D5683" t="str">
            <v>CAFM****</v>
          </cell>
          <cell r="E5683" t="str">
            <v>CON RECEIVABLES</v>
          </cell>
          <cell r="F5683" t="str">
            <v>Balance Sheet</v>
          </cell>
          <cell r="G5683">
            <v>0</v>
          </cell>
          <cell r="H5683">
            <v>0</v>
          </cell>
          <cell r="I5683">
            <v>0</v>
          </cell>
          <cell r="J5683">
            <v>0</v>
          </cell>
          <cell r="K5683">
            <v>0</v>
          </cell>
          <cell r="L5683">
            <v>0</v>
          </cell>
          <cell r="M5683">
            <v>2595.06</v>
          </cell>
          <cell r="N5683">
            <v>4912.3900000000003</v>
          </cell>
          <cell r="O5683">
            <v>4986.75</v>
          </cell>
          <cell r="P5683">
            <v>5106.68</v>
          </cell>
          <cell r="Q5683">
            <v>0</v>
          </cell>
          <cell r="R5683">
            <v>0</v>
          </cell>
          <cell r="S5683">
            <v>17600.88</v>
          </cell>
          <cell r="T5683" t="str">
            <v>USD</v>
          </cell>
          <cell r="U5683" t="str">
            <v>ASSETS</v>
          </cell>
          <cell r="V5683" t="str">
            <v>CURRENT ASSETS</v>
          </cell>
        </row>
        <row r="5684">
          <cell r="C5684" t="str">
            <v>DG   A40990J601USD</v>
          </cell>
          <cell r="D5684" t="str">
            <v>CAFM****</v>
          </cell>
          <cell r="E5684" t="str">
            <v>CON RECEIVABLES</v>
          </cell>
          <cell r="F5684" t="str">
            <v>Balance Sheet</v>
          </cell>
          <cell r="G5684">
            <v>0</v>
          </cell>
          <cell r="H5684">
            <v>0</v>
          </cell>
          <cell r="I5684">
            <v>0</v>
          </cell>
          <cell r="J5684">
            <v>0</v>
          </cell>
          <cell r="K5684">
            <v>0</v>
          </cell>
          <cell r="L5684">
            <v>-167371</v>
          </cell>
          <cell r="M5684">
            <v>0</v>
          </cell>
          <cell r="N5684">
            <v>0</v>
          </cell>
          <cell r="O5684">
            <v>0</v>
          </cell>
          <cell r="P5684">
            <v>0</v>
          </cell>
          <cell r="Q5684">
            <v>0</v>
          </cell>
          <cell r="R5684">
            <v>0</v>
          </cell>
          <cell r="S5684">
            <v>-167371</v>
          </cell>
          <cell r="T5684" t="str">
            <v>USD</v>
          </cell>
          <cell r="U5684" t="str">
            <v>ASSETS</v>
          </cell>
          <cell r="V5684" t="str">
            <v>CURRENT ASSETS</v>
          </cell>
        </row>
        <row r="5685">
          <cell r="C5685" t="str">
            <v>DG   A40990J644USD</v>
          </cell>
          <cell r="D5685" t="str">
            <v>CAFM****</v>
          </cell>
          <cell r="E5685" t="str">
            <v>CON RECEIVABLES</v>
          </cell>
          <cell r="F5685" t="str">
            <v>Balance Sheet</v>
          </cell>
          <cell r="G5685">
            <v>0.41</v>
          </cell>
          <cell r="H5685">
            <v>0.41</v>
          </cell>
          <cell r="I5685">
            <v>0.41</v>
          </cell>
          <cell r="J5685">
            <v>0.41</v>
          </cell>
          <cell r="K5685">
            <v>0.41</v>
          </cell>
          <cell r="L5685">
            <v>0.41</v>
          </cell>
          <cell r="M5685">
            <v>0.41</v>
          </cell>
          <cell r="N5685">
            <v>0.41</v>
          </cell>
          <cell r="O5685">
            <v>0.41</v>
          </cell>
          <cell r="P5685">
            <v>0.41</v>
          </cell>
          <cell r="Q5685">
            <v>0.41</v>
          </cell>
          <cell r="R5685">
            <v>0.41</v>
          </cell>
          <cell r="S5685">
            <v>4.9200000000000008</v>
          </cell>
          <cell r="T5685" t="str">
            <v>USD</v>
          </cell>
          <cell r="U5685" t="str">
            <v>ASSETS</v>
          </cell>
          <cell r="V5685" t="str">
            <v>CURRENT ASSETS</v>
          </cell>
        </row>
        <row r="5686">
          <cell r="C5686" t="str">
            <v>DG   A40990JB01USD</v>
          </cell>
          <cell r="D5686" t="str">
            <v>CAFM****</v>
          </cell>
          <cell r="E5686" t="str">
            <v>CON RECEIVABLES</v>
          </cell>
          <cell r="F5686" t="str">
            <v>Balance Sheet</v>
          </cell>
          <cell r="G5686">
            <v>0</v>
          </cell>
          <cell r="H5686">
            <v>2294.1799999999998</v>
          </cell>
          <cell r="I5686">
            <v>3989.98</v>
          </cell>
          <cell r="J5686">
            <v>4046.68</v>
          </cell>
          <cell r="K5686">
            <v>4322.7</v>
          </cell>
          <cell r="L5686">
            <v>1814.37</v>
          </cell>
          <cell r="M5686">
            <v>17172.5</v>
          </cell>
          <cell r="N5686">
            <v>16859.66</v>
          </cell>
          <cell r="O5686">
            <v>7338.37</v>
          </cell>
          <cell r="P5686">
            <v>13061.61</v>
          </cell>
          <cell r="Q5686">
            <v>15563.68</v>
          </cell>
          <cell r="R5686">
            <v>30195.3</v>
          </cell>
          <cell r="S5686">
            <v>116659.03000000001</v>
          </cell>
          <cell r="T5686" t="str">
            <v>USD</v>
          </cell>
          <cell r="U5686" t="str">
            <v>ASSETS</v>
          </cell>
          <cell r="V5686" t="str">
            <v>CURRENT ASSETS</v>
          </cell>
        </row>
        <row r="5687">
          <cell r="C5687" t="str">
            <v>DG   A40990JB44USD</v>
          </cell>
          <cell r="D5687" t="str">
            <v>CAFM****</v>
          </cell>
          <cell r="E5687" t="str">
            <v>CON RECEIVABLES</v>
          </cell>
          <cell r="F5687" t="str">
            <v>Balance Sheet</v>
          </cell>
          <cell r="G5687">
            <v>4960.8900000000003</v>
          </cell>
          <cell r="H5687">
            <v>4960.8900000000003</v>
          </cell>
          <cell r="I5687">
            <v>4960.8900000000003</v>
          </cell>
          <cell r="J5687">
            <v>4960.8900000000003</v>
          </cell>
          <cell r="K5687">
            <v>4960.8900000000003</v>
          </cell>
          <cell r="L5687">
            <v>4960.8900000000003</v>
          </cell>
          <cell r="M5687">
            <v>4960.8900000000003</v>
          </cell>
          <cell r="N5687">
            <v>4960.8900000000003</v>
          </cell>
          <cell r="O5687">
            <v>4960.8900000000003</v>
          </cell>
          <cell r="P5687">
            <v>4960.8900000000003</v>
          </cell>
          <cell r="Q5687">
            <v>4960.8900000000003</v>
          </cell>
          <cell r="R5687">
            <v>4960.8900000000003</v>
          </cell>
          <cell r="S5687">
            <v>59530.68</v>
          </cell>
          <cell r="T5687" t="str">
            <v>USD</v>
          </cell>
          <cell r="U5687" t="str">
            <v>ASSETS</v>
          </cell>
          <cell r="V5687" t="str">
            <v>CURRENT ASSETS</v>
          </cell>
        </row>
        <row r="5688">
          <cell r="C5688" t="str">
            <v>DG   A40990LC01USD</v>
          </cell>
          <cell r="D5688" t="str">
            <v>CAFM****</v>
          </cell>
          <cell r="E5688" t="str">
            <v>CON RECEIVABLES</v>
          </cell>
          <cell r="F5688" t="str">
            <v>Balance Sheet</v>
          </cell>
          <cell r="G5688">
            <v>0</v>
          </cell>
          <cell r="H5688">
            <v>0</v>
          </cell>
          <cell r="I5688">
            <v>0</v>
          </cell>
          <cell r="J5688">
            <v>0</v>
          </cell>
          <cell r="K5688">
            <v>0</v>
          </cell>
          <cell r="L5688">
            <v>0</v>
          </cell>
          <cell r="M5688">
            <v>0</v>
          </cell>
          <cell r="N5688">
            <v>0</v>
          </cell>
          <cell r="O5688">
            <v>0</v>
          </cell>
          <cell r="P5688">
            <v>0</v>
          </cell>
          <cell r="Q5688">
            <v>0</v>
          </cell>
          <cell r="R5688">
            <v>5597.53</v>
          </cell>
          <cell r="S5688">
            <v>5597.53</v>
          </cell>
          <cell r="T5688" t="str">
            <v>USD</v>
          </cell>
          <cell r="U5688" t="str">
            <v>ASSETS</v>
          </cell>
          <cell r="V5688" t="str">
            <v>CURRENT ASSETS</v>
          </cell>
        </row>
        <row r="5689">
          <cell r="C5689" t="str">
            <v>DG   A40990LC44USD</v>
          </cell>
          <cell r="D5689" t="str">
            <v>CAFM****</v>
          </cell>
          <cell r="E5689" t="str">
            <v>CON RECEIVABLES</v>
          </cell>
          <cell r="F5689" t="str">
            <v>Balance Sheet</v>
          </cell>
          <cell r="G5689">
            <v>6552.32</v>
          </cell>
          <cell r="H5689">
            <v>6552.32</v>
          </cell>
          <cell r="I5689">
            <v>6552.32</v>
          </cell>
          <cell r="J5689">
            <v>6552.32</v>
          </cell>
          <cell r="K5689">
            <v>6552.32</v>
          </cell>
          <cell r="L5689">
            <v>6552.32</v>
          </cell>
          <cell r="M5689">
            <v>6552.32</v>
          </cell>
          <cell r="N5689">
            <v>6552.32</v>
          </cell>
          <cell r="O5689">
            <v>6552.32</v>
          </cell>
          <cell r="P5689">
            <v>6552.32</v>
          </cell>
          <cell r="Q5689">
            <v>6552.32</v>
          </cell>
          <cell r="R5689">
            <v>6552.32</v>
          </cell>
          <cell r="S5689">
            <v>78627.839999999997</v>
          </cell>
          <cell r="T5689" t="str">
            <v>USD</v>
          </cell>
          <cell r="U5689" t="str">
            <v>ASSETS</v>
          </cell>
          <cell r="V5689" t="str">
            <v>CURRENT ASSETS</v>
          </cell>
        </row>
        <row r="5690">
          <cell r="C5690" t="str">
            <v>DG   A40990NB01USD</v>
          </cell>
          <cell r="D5690" t="str">
            <v>CAFM****</v>
          </cell>
          <cell r="E5690" t="str">
            <v>CON RECEIVABLES</v>
          </cell>
          <cell r="F5690" t="str">
            <v>Balance Sheet</v>
          </cell>
          <cell r="G5690">
            <v>0</v>
          </cell>
          <cell r="H5690">
            <v>0</v>
          </cell>
          <cell r="I5690">
            <v>0</v>
          </cell>
          <cell r="J5690">
            <v>0</v>
          </cell>
          <cell r="K5690">
            <v>0</v>
          </cell>
          <cell r="L5690">
            <v>0</v>
          </cell>
          <cell r="M5690">
            <v>0</v>
          </cell>
          <cell r="N5690">
            <v>0</v>
          </cell>
          <cell r="O5690">
            <v>0</v>
          </cell>
          <cell r="P5690">
            <v>0</v>
          </cell>
          <cell r="Q5690">
            <v>5837.65</v>
          </cell>
          <cell r="R5690">
            <v>5834.94</v>
          </cell>
          <cell r="S5690">
            <v>11672.59</v>
          </cell>
          <cell r="T5690" t="str">
            <v>USD</v>
          </cell>
          <cell r="U5690" t="str">
            <v>ASSETS</v>
          </cell>
          <cell r="V5690" t="str">
            <v>CURRENT ASSETS</v>
          </cell>
        </row>
        <row r="5691">
          <cell r="C5691" t="str">
            <v>DG   A40990S301USD</v>
          </cell>
          <cell r="D5691" t="str">
            <v>CAFM****</v>
          </cell>
          <cell r="E5691" t="str">
            <v>CON RECEIVABLES</v>
          </cell>
          <cell r="F5691" t="str">
            <v>Balance Sheet</v>
          </cell>
          <cell r="G5691">
            <v>0</v>
          </cell>
          <cell r="H5691">
            <v>0</v>
          </cell>
          <cell r="I5691">
            <v>0</v>
          </cell>
          <cell r="J5691">
            <v>0</v>
          </cell>
          <cell r="K5691">
            <v>0</v>
          </cell>
          <cell r="L5691">
            <v>167371</v>
          </cell>
          <cell r="M5691">
            <v>0</v>
          </cell>
          <cell r="N5691">
            <v>0</v>
          </cell>
          <cell r="O5691">
            <v>0</v>
          </cell>
          <cell r="P5691">
            <v>0</v>
          </cell>
          <cell r="Q5691">
            <v>0</v>
          </cell>
          <cell r="R5691">
            <v>0</v>
          </cell>
          <cell r="S5691">
            <v>167371</v>
          </cell>
          <cell r="T5691" t="str">
            <v>USD</v>
          </cell>
          <cell r="U5691" t="str">
            <v>ASSETS</v>
          </cell>
          <cell r="V5691" t="str">
            <v>CURRENT ASSETS</v>
          </cell>
        </row>
        <row r="5692">
          <cell r="C5692" t="str">
            <v>DG   A40990WK01USD</v>
          </cell>
          <cell r="D5692" t="str">
            <v>CAFM****</v>
          </cell>
          <cell r="E5692" t="str">
            <v>CON RECEIVABLES</v>
          </cell>
          <cell r="F5692" t="str">
            <v>Balance Sheet</v>
          </cell>
          <cell r="G5692">
            <v>0</v>
          </cell>
          <cell r="H5692">
            <v>6437.26</v>
          </cell>
          <cell r="I5692">
            <v>113.1</v>
          </cell>
          <cell r="J5692">
            <v>367.81</v>
          </cell>
          <cell r="K5692">
            <v>392.94</v>
          </cell>
          <cell r="L5692">
            <v>0</v>
          </cell>
          <cell r="M5692">
            <v>0</v>
          </cell>
          <cell r="N5692">
            <v>-65.5</v>
          </cell>
          <cell r="O5692">
            <v>502.25</v>
          </cell>
          <cell r="P5692">
            <v>-131</v>
          </cell>
          <cell r="Q5692">
            <v>552.92999999999995</v>
          </cell>
          <cell r="R5692">
            <v>8142.4</v>
          </cell>
          <cell r="S5692">
            <v>16312.19</v>
          </cell>
          <cell r="T5692" t="str">
            <v>USD</v>
          </cell>
          <cell r="U5692" t="str">
            <v>ASSETS</v>
          </cell>
          <cell r="V5692" t="str">
            <v>CURRENT ASSETS</v>
          </cell>
        </row>
        <row r="5693">
          <cell r="C5693" t="str">
            <v>DG   A40990WK44USD</v>
          </cell>
          <cell r="D5693" t="str">
            <v>CAFM****</v>
          </cell>
          <cell r="E5693" t="str">
            <v>CON RECEIVABLES</v>
          </cell>
          <cell r="F5693" t="str">
            <v>Balance Sheet</v>
          </cell>
          <cell r="G5693">
            <v>2660.01</v>
          </cell>
          <cell r="H5693">
            <v>2660.01</v>
          </cell>
          <cell r="I5693">
            <v>2660.01</v>
          </cell>
          <cell r="J5693">
            <v>2660.01</v>
          </cell>
          <cell r="K5693">
            <v>2660.01</v>
          </cell>
          <cell r="L5693">
            <v>2660.01</v>
          </cell>
          <cell r="M5693">
            <v>2660.01</v>
          </cell>
          <cell r="N5693">
            <v>2660.01</v>
          </cell>
          <cell r="O5693">
            <v>2660.01</v>
          </cell>
          <cell r="P5693">
            <v>2725.51</v>
          </cell>
          <cell r="Q5693">
            <v>2725.51</v>
          </cell>
          <cell r="R5693">
            <v>2725.51</v>
          </cell>
          <cell r="S5693">
            <v>32116.62000000001</v>
          </cell>
          <cell r="T5693" t="str">
            <v>USD</v>
          </cell>
          <cell r="U5693" t="str">
            <v>ASSETS</v>
          </cell>
          <cell r="V5693" t="str">
            <v>CURRENT ASSETS</v>
          </cell>
        </row>
        <row r="5694">
          <cell r="C5694" t="str">
            <v>DG   A5197003USD</v>
          </cell>
          <cell r="D5694" t="str">
            <v>CAGBB***</v>
          </cell>
          <cell r="E5694" t="str">
            <v>OTHER</v>
          </cell>
          <cell r="F5694" t="str">
            <v>Balance Sheet</v>
          </cell>
          <cell r="G5694">
            <v>3709</v>
          </cell>
          <cell r="H5694">
            <v>94966.25</v>
          </cell>
          <cell r="I5694">
            <v>94791.31</v>
          </cell>
          <cell r="J5694">
            <v>66521.14</v>
          </cell>
          <cell r="K5694">
            <v>66521.14</v>
          </cell>
          <cell r="L5694">
            <v>66521.14</v>
          </cell>
          <cell r="M5694">
            <v>2724.28</v>
          </cell>
          <cell r="N5694">
            <v>21828.639999999999</v>
          </cell>
          <cell r="O5694">
            <v>21828.639999999999</v>
          </cell>
          <cell r="P5694">
            <v>10469.67</v>
          </cell>
          <cell r="Q5694">
            <v>14655.48</v>
          </cell>
          <cell r="R5694">
            <v>14655.48</v>
          </cell>
          <cell r="S5694">
            <v>479192.17000000004</v>
          </cell>
          <cell r="T5694" t="str">
            <v>USD</v>
          </cell>
          <cell r="U5694" t="str">
            <v>ASSETS</v>
          </cell>
          <cell r="V5694" t="str">
            <v>CURRENT ASSETS</v>
          </cell>
        </row>
        <row r="5695">
          <cell r="C5695" t="str">
            <v>DG   A5199USD</v>
          </cell>
          <cell r="D5695" t="str">
            <v>CAGBB***</v>
          </cell>
          <cell r="E5695" t="str">
            <v>OTHER</v>
          </cell>
          <cell r="F5695" t="str">
            <v>Balance Sheet</v>
          </cell>
          <cell r="G5695">
            <v>5988</v>
          </cell>
          <cell r="H5695">
            <v>4989.8999999999996</v>
          </cell>
          <cell r="I5695">
            <v>4036.19</v>
          </cell>
          <cell r="J5695">
            <v>3074.68</v>
          </cell>
          <cell r="K5695">
            <v>4128.28</v>
          </cell>
          <cell r="L5695">
            <v>13959.2</v>
          </cell>
          <cell r="M5695">
            <v>2018.41</v>
          </cell>
          <cell r="N5695">
            <v>3114.01</v>
          </cell>
          <cell r="O5695">
            <v>3114.01</v>
          </cell>
          <cell r="P5695">
            <v>3114.01</v>
          </cell>
          <cell r="Q5695">
            <v>2635.3</v>
          </cell>
          <cell r="R5695">
            <v>112303.55</v>
          </cell>
          <cell r="S5695">
            <v>162475.54</v>
          </cell>
          <cell r="T5695" t="str">
            <v>USD</v>
          </cell>
          <cell r="U5695" t="str">
            <v>ASSETS</v>
          </cell>
          <cell r="V5695" t="str">
            <v>CURRENT ASSETS</v>
          </cell>
        </row>
        <row r="5696">
          <cell r="C5696" t="str">
            <v>DG   A519901024USD</v>
          </cell>
          <cell r="D5696" t="str">
            <v>CAGBB***</v>
          </cell>
          <cell r="E5696" t="str">
            <v>OTHER</v>
          </cell>
          <cell r="F5696" t="str">
            <v>Balance Sheet</v>
          </cell>
          <cell r="G5696">
            <v>0</v>
          </cell>
          <cell r="H5696">
            <v>0</v>
          </cell>
          <cell r="I5696">
            <v>0</v>
          </cell>
          <cell r="J5696">
            <v>0</v>
          </cell>
          <cell r="K5696">
            <v>0</v>
          </cell>
          <cell r="L5696">
            <v>0</v>
          </cell>
          <cell r="M5696">
            <v>0</v>
          </cell>
          <cell r="N5696">
            <v>6</v>
          </cell>
          <cell r="O5696">
            <v>2293.0100000000002</v>
          </cell>
          <cell r="P5696">
            <v>1692.75</v>
          </cell>
          <cell r="Q5696">
            <v>0</v>
          </cell>
          <cell r="R5696">
            <v>0</v>
          </cell>
          <cell r="S5696">
            <v>3991.76</v>
          </cell>
          <cell r="T5696" t="str">
            <v>USD</v>
          </cell>
          <cell r="U5696" t="str">
            <v>ASSETS</v>
          </cell>
          <cell r="V5696" t="str">
            <v>CURRENT ASSETS</v>
          </cell>
        </row>
        <row r="5697">
          <cell r="C5697" t="str">
            <v>DG   A519901025USD</v>
          </cell>
          <cell r="D5697" t="str">
            <v>CAGBB***</v>
          </cell>
          <cell r="E5697" t="str">
            <v>OTHER</v>
          </cell>
          <cell r="F5697" t="str">
            <v>Balance Sheet</v>
          </cell>
          <cell r="G5697">
            <v>0</v>
          </cell>
          <cell r="H5697">
            <v>0</v>
          </cell>
          <cell r="I5697">
            <v>0</v>
          </cell>
          <cell r="J5697">
            <v>0</v>
          </cell>
          <cell r="K5697">
            <v>0</v>
          </cell>
          <cell r="L5697">
            <v>0</v>
          </cell>
          <cell r="M5697">
            <v>0</v>
          </cell>
          <cell r="N5697">
            <v>0</v>
          </cell>
          <cell r="O5697">
            <v>45.83</v>
          </cell>
          <cell r="P5697">
            <v>33.85</v>
          </cell>
          <cell r="Q5697">
            <v>0</v>
          </cell>
          <cell r="R5697">
            <v>0</v>
          </cell>
          <cell r="S5697">
            <v>79.680000000000007</v>
          </cell>
          <cell r="T5697" t="str">
            <v>USD</v>
          </cell>
          <cell r="U5697" t="str">
            <v>ASSETS</v>
          </cell>
          <cell r="V5697" t="str">
            <v>CURRENT ASSETS</v>
          </cell>
        </row>
        <row r="5698">
          <cell r="C5698" t="str">
            <v>DG   A519901026USD</v>
          </cell>
          <cell r="D5698" t="str">
            <v>CAGBB***</v>
          </cell>
          <cell r="E5698" t="str">
            <v>OTHER</v>
          </cell>
          <cell r="F5698" t="str">
            <v>Balance Sheet</v>
          </cell>
          <cell r="G5698">
            <v>0</v>
          </cell>
          <cell r="H5698">
            <v>0</v>
          </cell>
          <cell r="I5698">
            <v>0</v>
          </cell>
          <cell r="J5698">
            <v>0</v>
          </cell>
          <cell r="K5698">
            <v>0</v>
          </cell>
          <cell r="L5698">
            <v>0</v>
          </cell>
          <cell r="M5698">
            <v>0</v>
          </cell>
          <cell r="N5698">
            <v>0</v>
          </cell>
          <cell r="O5698">
            <v>23.42</v>
          </cell>
          <cell r="P5698">
            <v>16.93</v>
          </cell>
          <cell r="Q5698">
            <v>0</v>
          </cell>
          <cell r="R5698">
            <v>0</v>
          </cell>
          <cell r="S5698">
            <v>40.35</v>
          </cell>
          <cell r="T5698" t="str">
            <v>USD</v>
          </cell>
          <cell r="U5698" t="str">
            <v>ASSETS</v>
          </cell>
          <cell r="V5698" t="str">
            <v>CURRENT ASSETS</v>
          </cell>
        </row>
        <row r="5699">
          <cell r="C5699" t="str">
            <v>DG   A519902001USD</v>
          </cell>
          <cell r="D5699" t="str">
            <v>CAGBB***</v>
          </cell>
          <cell r="E5699" t="str">
            <v>OTHER</v>
          </cell>
          <cell r="F5699" t="str">
            <v>Balance Sheet</v>
          </cell>
          <cell r="G5699">
            <v>0</v>
          </cell>
          <cell r="H5699">
            <v>0</v>
          </cell>
          <cell r="I5699">
            <v>0</v>
          </cell>
          <cell r="J5699">
            <v>0</v>
          </cell>
          <cell r="K5699">
            <v>0</v>
          </cell>
          <cell r="L5699">
            <v>0</v>
          </cell>
          <cell r="M5699">
            <v>0</v>
          </cell>
          <cell r="N5699">
            <v>0</v>
          </cell>
          <cell r="O5699">
            <v>0</v>
          </cell>
          <cell r="P5699">
            <v>0</v>
          </cell>
          <cell r="Q5699">
            <v>0</v>
          </cell>
          <cell r="R5699">
            <v>0</v>
          </cell>
          <cell r="S5699">
            <v>0</v>
          </cell>
          <cell r="T5699" t="str">
            <v>USD</v>
          </cell>
          <cell r="U5699" t="str">
            <v>ASSETS</v>
          </cell>
          <cell r="V5699" t="str">
            <v>CURRENT ASSETS</v>
          </cell>
        </row>
        <row r="5700">
          <cell r="C5700" t="str">
            <v>DG   E0290001USD</v>
          </cell>
          <cell r="D5700" t="str">
            <v>CBAAD***</v>
          </cell>
          <cell r="E5700" t="str">
            <v>LAND&amp;ME</v>
          </cell>
          <cell r="F5700" t="str">
            <v>Balance Sheet</v>
          </cell>
          <cell r="G5700">
            <v>0</v>
          </cell>
          <cell r="H5700">
            <v>0</v>
          </cell>
          <cell r="I5700">
            <v>0</v>
          </cell>
          <cell r="J5700">
            <v>822.52</v>
          </cell>
          <cell r="K5700">
            <v>0</v>
          </cell>
          <cell r="L5700">
            <v>0</v>
          </cell>
          <cell r="M5700">
            <v>0</v>
          </cell>
          <cell r="N5700">
            <v>0</v>
          </cell>
          <cell r="O5700">
            <v>0</v>
          </cell>
          <cell r="P5700">
            <v>0</v>
          </cell>
          <cell r="Q5700">
            <v>0</v>
          </cell>
          <cell r="R5700">
            <v>0</v>
          </cell>
          <cell r="S5700">
            <v>822.52</v>
          </cell>
          <cell r="T5700" t="str">
            <v>USD</v>
          </cell>
          <cell r="U5700" t="str">
            <v>ASSETS</v>
          </cell>
          <cell r="V5700" t="str">
            <v>OTHER ASSETS</v>
          </cell>
        </row>
        <row r="5701">
          <cell r="C5701" t="str">
            <v>DG   F2200002USD</v>
          </cell>
          <cell r="D5701" t="str">
            <v>CBAAA***</v>
          </cell>
          <cell r="E5701" t="str">
            <v>LAND&amp;ME</v>
          </cell>
          <cell r="F5701" t="str">
            <v>Balance Sheet</v>
          </cell>
          <cell r="G5701">
            <v>0</v>
          </cell>
          <cell r="H5701">
            <v>0</v>
          </cell>
          <cell r="I5701">
            <v>0</v>
          </cell>
          <cell r="J5701">
            <v>0</v>
          </cell>
          <cell r="K5701">
            <v>0</v>
          </cell>
          <cell r="L5701">
            <v>0</v>
          </cell>
          <cell r="M5701">
            <v>0</v>
          </cell>
          <cell r="N5701">
            <v>0</v>
          </cell>
          <cell r="O5701">
            <v>0</v>
          </cell>
          <cell r="P5701">
            <v>0</v>
          </cell>
          <cell r="Q5701">
            <v>0</v>
          </cell>
          <cell r="R5701">
            <v>0</v>
          </cell>
          <cell r="S5701">
            <v>0</v>
          </cell>
          <cell r="T5701" t="str">
            <v>USD</v>
          </cell>
          <cell r="U5701" t="str">
            <v>ASSETS</v>
          </cell>
          <cell r="V5701" t="str">
            <v>OTHER ASSETS</v>
          </cell>
        </row>
        <row r="5702">
          <cell r="C5702" t="str">
            <v>DG   F2200003USD</v>
          </cell>
          <cell r="D5702" t="str">
            <v>CBAAA***</v>
          </cell>
          <cell r="E5702" t="str">
            <v>LAND&amp;ME</v>
          </cell>
          <cell r="F5702" t="str">
            <v>Balance Sheet</v>
          </cell>
          <cell r="G5702">
            <v>0</v>
          </cell>
          <cell r="H5702">
            <v>0</v>
          </cell>
          <cell r="I5702">
            <v>0</v>
          </cell>
          <cell r="J5702">
            <v>0</v>
          </cell>
          <cell r="K5702">
            <v>0</v>
          </cell>
          <cell r="L5702">
            <v>0</v>
          </cell>
          <cell r="M5702">
            <v>0</v>
          </cell>
          <cell r="N5702">
            <v>0</v>
          </cell>
          <cell r="O5702">
            <v>0</v>
          </cell>
          <cell r="P5702">
            <v>0</v>
          </cell>
          <cell r="Q5702">
            <v>0</v>
          </cell>
          <cell r="R5702">
            <v>0</v>
          </cell>
          <cell r="S5702">
            <v>0</v>
          </cell>
          <cell r="T5702" t="str">
            <v>USD</v>
          </cell>
          <cell r="U5702" t="str">
            <v>ASSETS</v>
          </cell>
          <cell r="V5702" t="str">
            <v>OTHER ASSETS</v>
          </cell>
        </row>
        <row r="5703">
          <cell r="C5703" t="str">
            <v>DG   F2200004USD</v>
          </cell>
          <cell r="D5703" t="str">
            <v>CBAAA***</v>
          </cell>
          <cell r="E5703" t="str">
            <v>LAND&amp;ME</v>
          </cell>
          <cell r="F5703" t="str">
            <v>Balance Sheet</v>
          </cell>
          <cell r="G5703">
            <v>0</v>
          </cell>
          <cell r="H5703">
            <v>0</v>
          </cell>
          <cell r="I5703">
            <v>0</v>
          </cell>
          <cell r="J5703">
            <v>0</v>
          </cell>
          <cell r="K5703">
            <v>0</v>
          </cell>
          <cell r="L5703">
            <v>0</v>
          </cell>
          <cell r="M5703">
            <v>0</v>
          </cell>
          <cell r="N5703">
            <v>0</v>
          </cell>
          <cell r="O5703">
            <v>0</v>
          </cell>
          <cell r="P5703">
            <v>0</v>
          </cell>
          <cell r="Q5703">
            <v>0</v>
          </cell>
          <cell r="R5703">
            <v>0</v>
          </cell>
          <cell r="S5703">
            <v>0</v>
          </cell>
          <cell r="T5703" t="str">
            <v>USD</v>
          </cell>
          <cell r="U5703" t="str">
            <v>ASSETS</v>
          </cell>
          <cell r="V5703" t="str">
            <v>OTHER ASSETS</v>
          </cell>
        </row>
        <row r="5704">
          <cell r="C5704" t="str">
            <v>DG   F2200021USD</v>
          </cell>
          <cell r="D5704" t="str">
            <v>CBAAA***</v>
          </cell>
          <cell r="E5704" t="str">
            <v>LAND&amp;ME</v>
          </cell>
          <cell r="F5704" t="str">
            <v>Balance Sheet</v>
          </cell>
          <cell r="G5704">
            <v>294562</v>
          </cell>
          <cell r="H5704">
            <v>294562</v>
          </cell>
          <cell r="I5704">
            <v>294562</v>
          </cell>
          <cell r="J5704">
            <v>294562</v>
          </cell>
          <cell r="K5704">
            <v>294562</v>
          </cell>
          <cell r="L5704">
            <v>294562</v>
          </cell>
          <cell r="M5704">
            <v>294562</v>
          </cell>
          <cell r="N5704">
            <v>294562</v>
          </cell>
          <cell r="O5704">
            <v>294562</v>
          </cell>
          <cell r="P5704">
            <v>294562</v>
          </cell>
          <cell r="Q5704">
            <v>294562</v>
          </cell>
          <cell r="R5704">
            <v>294562</v>
          </cell>
          <cell r="S5704">
            <v>3534744</v>
          </cell>
          <cell r="T5704" t="str">
            <v>USD</v>
          </cell>
          <cell r="U5704" t="str">
            <v>ASSETS</v>
          </cell>
          <cell r="V5704" t="str">
            <v>OTHER ASSETS</v>
          </cell>
        </row>
        <row r="5705">
          <cell r="C5705" t="str">
            <v>DG   F2200031USD</v>
          </cell>
          <cell r="D5705" t="str">
            <v>CBAAA***</v>
          </cell>
          <cell r="E5705" t="str">
            <v>LAND&amp;ME</v>
          </cell>
          <cell r="F5705" t="str">
            <v>Balance Sheet</v>
          </cell>
          <cell r="G5705">
            <v>798964</v>
          </cell>
          <cell r="H5705">
            <v>798964</v>
          </cell>
          <cell r="I5705">
            <v>798964</v>
          </cell>
          <cell r="J5705">
            <v>798964</v>
          </cell>
          <cell r="K5705">
            <v>798964</v>
          </cell>
          <cell r="L5705">
            <v>798964</v>
          </cell>
          <cell r="M5705">
            <v>793665.31</v>
          </cell>
          <cell r="N5705">
            <v>793665.31</v>
          </cell>
          <cell r="O5705">
            <v>793665.31</v>
          </cell>
          <cell r="P5705">
            <v>793665.31</v>
          </cell>
          <cell r="Q5705">
            <v>793665.31</v>
          </cell>
          <cell r="R5705">
            <v>793665.31</v>
          </cell>
          <cell r="S5705">
            <v>9555775.8600000031</v>
          </cell>
          <cell r="T5705" t="str">
            <v>USD</v>
          </cell>
          <cell r="U5705" t="str">
            <v>ASSETS</v>
          </cell>
          <cell r="V5705" t="str">
            <v>OTHER ASSETS</v>
          </cell>
        </row>
        <row r="5706">
          <cell r="C5706" t="str">
            <v>DG   F2200042USD</v>
          </cell>
          <cell r="D5706" t="str">
            <v>CBAAA***</v>
          </cell>
          <cell r="E5706" t="str">
            <v>LAND&amp;ME</v>
          </cell>
          <cell r="F5706" t="str">
            <v>Balance Sheet</v>
          </cell>
          <cell r="G5706">
            <v>88259</v>
          </cell>
          <cell r="H5706">
            <v>88259</v>
          </cell>
          <cell r="I5706">
            <v>88259</v>
          </cell>
          <cell r="J5706">
            <v>88259</v>
          </cell>
          <cell r="K5706">
            <v>88259</v>
          </cell>
          <cell r="L5706">
            <v>88259</v>
          </cell>
          <cell r="M5706">
            <v>88259</v>
          </cell>
          <cell r="N5706">
            <v>88259</v>
          </cell>
          <cell r="O5706">
            <v>88259</v>
          </cell>
          <cell r="P5706">
            <v>88259</v>
          </cell>
          <cell r="Q5706">
            <v>88259</v>
          </cell>
          <cell r="R5706">
            <v>88259</v>
          </cell>
          <cell r="S5706">
            <v>1059108</v>
          </cell>
          <cell r="T5706" t="str">
            <v>USD</v>
          </cell>
          <cell r="U5706" t="str">
            <v>ASSETS</v>
          </cell>
          <cell r="V5706" t="str">
            <v>OTHER ASSETS</v>
          </cell>
        </row>
        <row r="5707">
          <cell r="C5707" t="str">
            <v>DG   F2200052USD</v>
          </cell>
          <cell r="D5707" t="str">
            <v>CBAAA***</v>
          </cell>
          <cell r="E5707" t="str">
            <v>LAND&amp;ME</v>
          </cell>
          <cell r="F5707" t="str">
            <v>Balance Sheet</v>
          </cell>
          <cell r="G5707">
            <v>464898</v>
          </cell>
          <cell r="H5707">
            <v>464898</v>
          </cell>
          <cell r="I5707">
            <v>464898</v>
          </cell>
          <cell r="J5707">
            <v>464898</v>
          </cell>
          <cell r="K5707">
            <v>465720.52</v>
          </cell>
          <cell r="L5707">
            <v>465720.52</v>
          </cell>
          <cell r="M5707">
            <v>465720.52</v>
          </cell>
          <cell r="N5707">
            <v>465720.52</v>
          </cell>
          <cell r="O5707">
            <v>474819.13</v>
          </cell>
          <cell r="P5707">
            <v>474819.13</v>
          </cell>
          <cell r="Q5707">
            <v>474819.13</v>
          </cell>
          <cell r="R5707">
            <v>507823.41</v>
          </cell>
          <cell r="S5707">
            <v>5654754.8799999999</v>
          </cell>
          <cell r="T5707" t="str">
            <v>USD</v>
          </cell>
          <cell r="U5707" t="str">
            <v>ASSETS</v>
          </cell>
          <cell r="V5707" t="str">
            <v>OTHER ASSETS</v>
          </cell>
        </row>
        <row r="5708">
          <cell r="C5708" t="str">
            <v>DG   F2200053USD</v>
          </cell>
          <cell r="D5708" t="str">
            <v>CBAAB***</v>
          </cell>
          <cell r="E5708" t="str">
            <v>LAND&amp;ME</v>
          </cell>
          <cell r="F5708" t="str">
            <v>Balance Sheet</v>
          </cell>
          <cell r="G5708">
            <v>90550</v>
          </cell>
          <cell r="H5708">
            <v>90550</v>
          </cell>
          <cell r="I5708">
            <v>90550</v>
          </cell>
          <cell r="J5708">
            <v>90550</v>
          </cell>
          <cell r="K5708">
            <v>90550</v>
          </cell>
          <cell r="L5708">
            <v>90550</v>
          </cell>
          <cell r="M5708">
            <v>90550</v>
          </cell>
          <cell r="N5708">
            <v>90550</v>
          </cell>
          <cell r="O5708">
            <v>90550</v>
          </cell>
          <cell r="P5708">
            <v>90550</v>
          </cell>
          <cell r="Q5708">
            <v>90550</v>
          </cell>
          <cell r="R5708">
            <v>90550</v>
          </cell>
          <cell r="S5708">
            <v>1086600</v>
          </cell>
          <cell r="T5708" t="str">
            <v>USD</v>
          </cell>
          <cell r="U5708" t="str">
            <v>ASSETS</v>
          </cell>
          <cell r="V5708" t="str">
            <v>OTHER ASSETS</v>
          </cell>
        </row>
        <row r="5709">
          <cell r="C5709" t="str">
            <v>DG   F3000002USD</v>
          </cell>
          <cell r="D5709" t="str">
            <v>CBABA***</v>
          </cell>
          <cell r="E5709" t="str">
            <v>LAND&amp;ME</v>
          </cell>
          <cell r="F5709" t="str">
            <v>Balance Sheet</v>
          </cell>
          <cell r="G5709">
            <v>0</v>
          </cell>
          <cell r="H5709">
            <v>0</v>
          </cell>
          <cell r="I5709">
            <v>0</v>
          </cell>
          <cell r="J5709">
            <v>0</v>
          </cell>
          <cell r="K5709">
            <v>0</v>
          </cell>
          <cell r="L5709">
            <v>0</v>
          </cell>
          <cell r="M5709">
            <v>0</v>
          </cell>
          <cell r="N5709">
            <v>0</v>
          </cell>
          <cell r="O5709">
            <v>0</v>
          </cell>
          <cell r="P5709">
            <v>0</v>
          </cell>
          <cell r="Q5709">
            <v>0</v>
          </cell>
          <cell r="R5709">
            <v>0</v>
          </cell>
          <cell r="S5709">
            <v>0</v>
          </cell>
          <cell r="T5709" t="str">
            <v>USD</v>
          </cell>
          <cell r="U5709" t="str">
            <v>ASSETS</v>
          </cell>
          <cell r="V5709" t="str">
            <v>OTHER ASSETS</v>
          </cell>
        </row>
        <row r="5710">
          <cell r="C5710" t="str">
            <v>DG   F3000003USD</v>
          </cell>
          <cell r="D5710" t="str">
            <v>CBABA***</v>
          </cell>
          <cell r="E5710" t="str">
            <v>LAND&amp;ME</v>
          </cell>
          <cell r="F5710" t="str">
            <v>Balance Sheet</v>
          </cell>
          <cell r="G5710">
            <v>0</v>
          </cell>
          <cell r="H5710">
            <v>0</v>
          </cell>
          <cell r="I5710">
            <v>0</v>
          </cell>
          <cell r="J5710">
            <v>0</v>
          </cell>
          <cell r="K5710">
            <v>0</v>
          </cell>
          <cell r="L5710">
            <v>0</v>
          </cell>
          <cell r="M5710">
            <v>0</v>
          </cell>
          <cell r="N5710">
            <v>0</v>
          </cell>
          <cell r="O5710">
            <v>0</v>
          </cell>
          <cell r="P5710">
            <v>0</v>
          </cell>
          <cell r="Q5710">
            <v>0</v>
          </cell>
          <cell r="R5710">
            <v>0</v>
          </cell>
          <cell r="S5710">
            <v>0</v>
          </cell>
          <cell r="T5710" t="str">
            <v>USD</v>
          </cell>
          <cell r="U5710" t="str">
            <v>ASSETS</v>
          </cell>
          <cell r="V5710" t="str">
            <v>OTHER ASSETS</v>
          </cell>
        </row>
        <row r="5711">
          <cell r="C5711" t="str">
            <v>DG   F3000004USD</v>
          </cell>
          <cell r="D5711" t="str">
            <v>CBABA***</v>
          </cell>
          <cell r="E5711" t="str">
            <v>LAND&amp;ME</v>
          </cell>
          <cell r="F5711" t="str">
            <v>Balance Sheet</v>
          </cell>
          <cell r="G5711">
            <v>0.23</v>
          </cell>
          <cell r="H5711">
            <v>0.23</v>
          </cell>
          <cell r="I5711">
            <v>0.23</v>
          </cell>
          <cell r="J5711">
            <v>0.23</v>
          </cell>
          <cell r="K5711">
            <v>0.23</v>
          </cell>
          <cell r="L5711">
            <v>0.23</v>
          </cell>
          <cell r="M5711">
            <v>0.23</v>
          </cell>
          <cell r="N5711">
            <v>0.23</v>
          </cell>
          <cell r="O5711">
            <v>0.23</v>
          </cell>
          <cell r="P5711">
            <v>0.23</v>
          </cell>
          <cell r="Q5711">
            <v>0.23</v>
          </cell>
          <cell r="R5711">
            <v>0.23</v>
          </cell>
          <cell r="S5711">
            <v>2.7600000000000002</v>
          </cell>
          <cell r="T5711" t="str">
            <v>USD</v>
          </cell>
          <cell r="U5711" t="str">
            <v>ASSETS</v>
          </cell>
          <cell r="V5711" t="str">
            <v>OTHER ASSETS</v>
          </cell>
        </row>
        <row r="5712">
          <cell r="C5712" t="str">
            <v>DG   F3200021USD</v>
          </cell>
          <cell r="D5712" t="str">
            <v>CBABA***</v>
          </cell>
          <cell r="E5712" t="str">
            <v>LAND&amp;ME</v>
          </cell>
          <cell r="F5712" t="str">
            <v>Balance Sheet</v>
          </cell>
          <cell r="G5712">
            <v>-87524</v>
          </cell>
          <cell r="H5712">
            <v>-87524</v>
          </cell>
          <cell r="I5712">
            <v>-87524</v>
          </cell>
          <cell r="J5712">
            <v>-87524</v>
          </cell>
          <cell r="K5712">
            <v>-87524</v>
          </cell>
          <cell r="L5712">
            <v>-87524</v>
          </cell>
          <cell r="M5712">
            <v>-87524</v>
          </cell>
          <cell r="N5712">
            <v>-87524</v>
          </cell>
          <cell r="O5712">
            <v>-87524</v>
          </cell>
          <cell r="P5712">
            <v>-87524</v>
          </cell>
          <cell r="Q5712">
            <v>-87524</v>
          </cell>
          <cell r="R5712">
            <v>-87524</v>
          </cell>
          <cell r="S5712">
            <v>-1050288</v>
          </cell>
          <cell r="T5712" t="str">
            <v>USD</v>
          </cell>
          <cell r="U5712" t="str">
            <v>ASSETS</v>
          </cell>
          <cell r="V5712" t="str">
            <v>OTHER ASSETS</v>
          </cell>
        </row>
        <row r="5713">
          <cell r="C5713" t="str">
            <v>DG   F3200022USD</v>
          </cell>
          <cell r="D5713" t="str">
            <v>CBABA***</v>
          </cell>
          <cell r="E5713" t="str">
            <v>LAND&amp;ME</v>
          </cell>
          <cell r="F5713" t="str">
            <v>Balance Sheet</v>
          </cell>
          <cell r="G5713">
            <v>0</v>
          </cell>
          <cell r="H5713">
            <v>-2434.83</v>
          </cell>
          <cell r="I5713">
            <v>-4917.1400000000003</v>
          </cell>
          <cell r="J5713">
            <v>-7399.47</v>
          </cell>
          <cell r="K5713">
            <v>-9881.7800000000007</v>
          </cell>
          <cell r="L5713">
            <v>-12364.12</v>
          </cell>
          <cell r="M5713">
            <v>-14846.43</v>
          </cell>
          <cell r="N5713">
            <v>-17328.740000000002</v>
          </cell>
          <cell r="O5713">
            <v>-19811.07</v>
          </cell>
          <cell r="P5713">
            <v>-22293.39</v>
          </cell>
          <cell r="Q5713">
            <v>-24775.72</v>
          </cell>
          <cell r="R5713">
            <v>-27258.03</v>
          </cell>
          <cell r="S5713">
            <v>-163310.72</v>
          </cell>
          <cell r="T5713" t="str">
            <v>USD</v>
          </cell>
          <cell r="U5713" t="str">
            <v>ASSETS</v>
          </cell>
          <cell r="V5713" t="str">
            <v>OTHER ASSETS</v>
          </cell>
        </row>
        <row r="5714">
          <cell r="C5714" t="str">
            <v>DG   F3200031USD</v>
          </cell>
          <cell r="D5714" t="str">
            <v>CBABA***</v>
          </cell>
          <cell r="E5714" t="str">
            <v>LAND&amp;ME</v>
          </cell>
          <cell r="F5714" t="str">
            <v>Balance Sheet</v>
          </cell>
          <cell r="G5714">
            <v>-518892</v>
          </cell>
          <cell r="H5714">
            <v>-519456.84</v>
          </cell>
          <cell r="I5714">
            <v>-520032.83</v>
          </cell>
          <cell r="J5714">
            <v>-520608.78</v>
          </cell>
          <cell r="K5714">
            <v>-521184.77</v>
          </cell>
          <cell r="L5714">
            <v>-521760.83</v>
          </cell>
          <cell r="M5714">
            <v>-519870.39</v>
          </cell>
          <cell r="N5714">
            <v>-520402.22</v>
          </cell>
          <cell r="O5714">
            <v>-520934.08</v>
          </cell>
          <cell r="P5714">
            <v>-521465.91</v>
          </cell>
          <cell r="Q5714">
            <v>-521997.73</v>
          </cell>
          <cell r="R5714">
            <v>-522529.55</v>
          </cell>
          <cell r="S5714">
            <v>-6249135.9300000006</v>
          </cell>
          <cell r="T5714" t="str">
            <v>USD</v>
          </cell>
          <cell r="U5714" t="str">
            <v>ASSETS</v>
          </cell>
          <cell r="V5714" t="str">
            <v>OTHER ASSETS</v>
          </cell>
        </row>
        <row r="5715">
          <cell r="C5715" t="str">
            <v>DG   F3200032USD</v>
          </cell>
          <cell r="D5715" t="str">
            <v>CBABA***</v>
          </cell>
          <cell r="E5715" t="str">
            <v>LAND&amp;ME</v>
          </cell>
          <cell r="F5715" t="str">
            <v>Balance Sheet</v>
          </cell>
          <cell r="G5715">
            <v>0</v>
          </cell>
          <cell r="H5715">
            <v>-10325.9</v>
          </cell>
          <cell r="I5715">
            <v>-20853.099999999999</v>
          </cell>
          <cell r="J5715">
            <v>-31380.14</v>
          </cell>
          <cell r="K5715">
            <v>-41907.31</v>
          </cell>
          <cell r="L5715">
            <v>-52434.51</v>
          </cell>
          <cell r="M5715">
            <v>-62961.67</v>
          </cell>
          <cell r="N5715">
            <v>-73488.81</v>
          </cell>
          <cell r="O5715">
            <v>-84015.98</v>
          </cell>
          <cell r="P5715">
            <v>-94543.07</v>
          </cell>
          <cell r="Q5715">
            <v>-105070.21</v>
          </cell>
          <cell r="R5715">
            <v>-115597.37</v>
          </cell>
          <cell r="S5715">
            <v>-692578.07</v>
          </cell>
          <cell r="T5715" t="str">
            <v>USD</v>
          </cell>
          <cell r="U5715" t="str">
            <v>ASSETS</v>
          </cell>
          <cell r="V5715" t="str">
            <v>OTHER ASSETS</v>
          </cell>
        </row>
        <row r="5716">
          <cell r="C5716" t="str">
            <v>DG   F3200042USD</v>
          </cell>
          <cell r="D5716" t="str">
            <v>CBABA***</v>
          </cell>
          <cell r="E5716" t="str">
            <v>LAND&amp;ME</v>
          </cell>
          <cell r="F5716" t="str">
            <v>Balance Sheet</v>
          </cell>
          <cell r="G5716">
            <v>-1389</v>
          </cell>
          <cell r="H5716">
            <v>-2831.76</v>
          </cell>
          <cell r="I5716">
            <v>-4302.75</v>
          </cell>
          <cell r="J5716">
            <v>-5773.72</v>
          </cell>
          <cell r="K5716">
            <v>-7244.7</v>
          </cell>
          <cell r="L5716">
            <v>-8715.68</v>
          </cell>
          <cell r="M5716">
            <v>-10186.629999999999</v>
          </cell>
          <cell r="N5716">
            <v>-10658.68</v>
          </cell>
          <cell r="O5716">
            <v>-11130.73</v>
          </cell>
          <cell r="P5716">
            <v>-11602.78</v>
          </cell>
          <cell r="Q5716">
            <v>-12074.81</v>
          </cell>
          <cell r="R5716">
            <v>-12546.86</v>
          </cell>
          <cell r="S5716">
            <v>-98458.099999999991</v>
          </cell>
          <cell r="T5716" t="str">
            <v>USD</v>
          </cell>
          <cell r="U5716" t="str">
            <v>ASSETS</v>
          </cell>
          <cell r="V5716" t="str">
            <v>OTHER ASSETS</v>
          </cell>
        </row>
        <row r="5717">
          <cell r="C5717" t="str">
            <v>DG   F3200051USD</v>
          </cell>
          <cell r="D5717" t="str">
            <v>CBABA***</v>
          </cell>
          <cell r="E5717" t="str">
            <v>LAND&amp;ME</v>
          </cell>
          <cell r="F5717" t="str">
            <v>Balance Sheet</v>
          </cell>
          <cell r="G5717">
            <v>0</v>
          </cell>
          <cell r="H5717">
            <v>-1761.1</v>
          </cell>
          <cell r="I5717">
            <v>-3556.51</v>
          </cell>
          <cell r="J5717">
            <v>-5350.95</v>
          </cell>
          <cell r="K5717">
            <v>-7034.73</v>
          </cell>
          <cell r="L5717">
            <v>-8718.5300000000007</v>
          </cell>
          <cell r="M5717">
            <v>-10402.26</v>
          </cell>
          <cell r="N5717">
            <v>-12086.02</v>
          </cell>
          <cell r="O5717">
            <v>-13769.78</v>
          </cell>
          <cell r="P5717">
            <v>-15453.53</v>
          </cell>
          <cell r="Q5717">
            <v>-17137.3</v>
          </cell>
          <cell r="R5717">
            <v>-18821.05</v>
          </cell>
          <cell r="S5717">
            <v>-114091.76000000001</v>
          </cell>
          <cell r="T5717" t="str">
            <v>USD</v>
          </cell>
          <cell r="U5717" t="str">
            <v>ASSETS</v>
          </cell>
          <cell r="V5717" t="str">
            <v>OTHER ASSETS</v>
          </cell>
        </row>
        <row r="5718">
          <cell r="C5718" t="str">
            <v>DG   F3200052USD</v>
          </cell>
          <cell r="D5718" t="str">
            <v>CBABA***</v>
          </cell>
          <cell r="E5718" t="str">
            <v>LAND&amp;ME</v>
          </cell>
          <cell r="F5718" t="str">
            <v>Balance Sheet</v>
          </cell>
          <cell r="G5718">
            <v>-317942</v>
          </cell>
          <cell r="H5718">
            <v>-326911.56</v>
          </cell>
          <cell r="I5718">
            <v>-336056.2</v>
          </cell>
          <cell r="J5718">
            <v>-345065.15</v>
          </cell>
          <cell r="K5718">
            <v>-354120.62</v>
          </cell>
          <cell r="L5718">
            <v>-363153.94</v>
          </cell>
          <cell r="M5718">
            <v>-371750.49</v>
          </cell>
          <cell r="N5718">
            <v>-380347.82</v>
          </cell>
          <cell r="O5718">
            <v>-389067.43</v>
          </cell>
          <cell r="P5718">
            <v>-397760.19</v>
          </cell>
          <cell r="Q5718">
            <v>-406393.74</v>
          </cell>
          <cell r="R5718">
            <v>-415886.46</v>
          </cell>
          <cell r="S5718">
            <v>-4404455.5999999996</v>
          </cell>
          <cell r="T5718" t="str">
            <v>USD</v>
          </cell>
          <cell r="U5718" t="str">
            <v>ASSETS</v>
          </cell>
          <cell r="V5718" t="str">
            <v>OTHER ASSETS</v>
          </cell>
        </row>
        <row r="5719">
          <cell r="C5719" t="str">
            <v>DG   F3200053USD</v>
          </cell>
          <cell r="D5719" t="str">
            <v>CBABA***</v>
          </cell>
          <cell r="E5719" t="str">
            <v>LAND&amp;ME</v>
          </cell>
          <cell r="F5719" t="str">
            <v>Balance Sheet</v>
          </cell>
          <cell r="G5719">
            <v>-69193</v>
          </cell>
          <cell r="H5719">
            <v>-69193</v>
          </cell>
          <cell r="I5719">
            <v>-69193</v>
          </cell>
          <cell r="J5719">
            <v>-69193</v>
          </cell>
          <cell r="K5719">
            <v>-69193</v>
          </cell>
          <cell r="L5719">
            <v>-69193</v>
          </cell>
          <cell r="M5719">
            <v>-69193</v>
          </cell>
          <cell r="N5719">
            <v>-69193</v>
          </cell>
          <cell r="O5719">
            <v>-69193</v>
          </cell>
          <cell r="P5719">
            <v>-69193</v>
          </cell>
          <cell r="Q5719">
            <v>-69193</v>
          </cell>
          <cell r="R5719">
            <v>-69193</v>
          </cell>
          <cell r="S5719">
            <v>-830316</v>
          </cell>
          <cell r="T5719" t="str">
            <v>USD</v>
          </cell>
          <cell r="U5719" t="str">
            <v>ASSETS</v>
          </cell>
          <cell r="V5719" t="str">
            <v>OTHER ASSETS</v>
          </cell>
        </row>
        <row r="5720">
          <cell r="C5720" t="str">
            <v>DG   G170008701USD</v>
          </cell>
          <cell r="D5720" t="str">
            <v>DABAAG**</v>
          </cell>
          <cell r="E5720" t="str">
            <v>A/P</v>
          </cell>
          <cell r="F5720" t="str">
            <v>Balance Sheet</v>
          </cell>
          <cell r="G5720">
            <v>0</v>
          </cell>
          <cell r="H5720">
            <v>-5940.22</v>
          </cell>
          <cell r="I5720">
            <v>0</v>
          </cell>
          <cell r="J5720">
            <v>0</v>
          </cell>
          <cell r="K5720">
            <v>-900.57</v>
          </cell>
          <cell r="L5720">
            <v>0</v>
          </cell>
          <cell r="M5720">
            <v>-2764.85</v>
          </cell>
          <cell r="N5720">
            <v>0</v>
          </cell>
          <cell r="O5720">
            <v>-4894.42</v>
          </cell>
          <cell r="P5720">
            <v>-1143.49</v>
          </cell>
          <cell r="Q5720">
            <v>-209.26</v>
          </cell>
          <cell r="R5720">
            <v>0</v>
          </cell>
          <cell r="S5720">
            <v>-15852.81</v>
          </cell>
          <cell r="T5720" t="str">
            <v>USD</v>
          </cell>
          <cell r="U5720" t="str">
            <v>LIABILITIES</v>
          </cell>
          <cell r="V5720" t="str">
            <v>CURRENT LIAB</v>
          </cell>
        </row>
        <row r="5721">
          <cell r="C5721" t="str">
            <v>DG   G170008702USD</v>
          </cell>
          <cell r="D5721" t="str">
            <v>DABAAG**</v>
          </cell>
          <cell r="E5721" t="str">
            <v>A/P</v>
          </cell>
          <cell r="F5721" t="str">
            <v>Balance Sheet</v>
          </cell>
          <cell r="G5721">
            <v>0</v>
          </cell>
          <cell r="H5721">
            <v>-384.81</v>
          </cell>
          <cell r="I5721">
            <v>0</v>
          </cell>
          <cell r="J5721">
            <v>0</v>
          </cell>
          <cell r="K5721">
            <v>-30.46</v>
          </cell>
          <cell r="L5721">
            <v>0</v>
          </cell>
          <cell r="M5721">
            <v>-7.93</v>
          </cell>
          <cell r="N5721">
            <v>0</v>
          </cell>
          <cell r="O5721">
            <v>-207.66</v>
          </cell>
          <cell r="P5721">
            <v>-59</v>
          </cell>
          <cell r="Q5721">
            <v>0</v>
          </cell>
          <cell r="R5721">
            <v>0</v>
          </cell>
          <cell r="S5721">
            <v>-689.86</v>
          </cell>
          <cell r="T5721" t="str">
            <v>USD</v>
          </cell>
          <cell r="U5721" t="str">
            <v>LIABILITIES</v>
          </cell>
          <cell r="V5721" t="str">
            <v>CURRENT LIAB</v>
          </cell>
        </row>
        <row r="5722">
          <cell r="C5722" t="str">
            <v>DG   G1701001USD</v>
          </cell>
          <cell r="D5722" t="str">
            <v>DABAAG**</v>
          </cell>
          <cell r="E5722" t="str">
            <v>A/P</v>
          </cell>
          <cell r="F5722" t="str">
            <v>Balance Sheet</v>
          </cell>
          <cell r="G5722">
            <v>0</v>
          </cell>
          <cell r="H5722">
            <v>0</v>
          </cell>
          <cell r="I5722">
            <v>0</v>
          </cell>
          <cell r="J5722">
            <v>-97.05</v>
          </cell>
          <cell r="K5722">
            <v>-98.41</v>
          </cell>
          <cell r="L5722">
            <v>-189.53</v>
          </cell>
          <cell r="M5722">
            <v>-122.46</v>
          </cell>
          <cell r="N5722">
            <v>-292.81</v>
          </cell>
          <cell r="O5722">
            <v>-11197.31</v>
          </cell>
          <cell r="P5722">
            <v>0</v>
          </cell>
          <cell r="Q5722">
            <v>-88.57</v>
          </cell>
          <cell r="R5722">
            <v>-357.39</v>
          </cell>
          <cell r="S5722">
            <v>-12443.529999999999</v>
          </cell>
          <cell r="T5722" t="str">
            <v>USD</v>
          </cell>
          <cell r="U5722" t="str">
            <v>LIABILITIES</v>
          </cell>
          <cell r="V5722" t="str">
            <v>CURRENT LIAB</v>
          </cell>
        </row>
        <row r="5723">
          <cell r="C5723" t="str">
            <v>DG   G1701002USD</v>
          </cell>
          <cell r="D5723" t="str">
            <v>DABAAG**</v>
          </cell>
          <cell r="E5723" t="str">
            <v>A/P</v>
          </cell>
          <cell r="F5723" t="str">
            <v>Balance Sheet</v>
          </cell>
          <cell r="G5723">
            <v>0.19</v>
          </cell>
          <cell r="H5723">
            <v>0.19</v>
          </cell>
          <cell r="I5723">
            <v>0.19</v>
          </cell>
          <cell r="J5723">
            <v>0.19</v>
          </cell>
          <cell r="K5723">
            <v>0.19</v>
          </cell>
          <cell r="L5723">
            <v>0.19</v>
          </cell>
          <cell r="M5723">
            <v>0.19</v>
          </cell>
          <cell r="N5723">
            <v>0.19</v>
          </cell>
          <cell r="O5723">
            <v>0.19</v>
          </cell>
          <cell r="P5723">
            <v>0.19</v>
          </cell>
          <cell r="Q5723">
            <v>-422.5</v>
          </cell>
          <cell r="R5723">
            <v>0.19</v>
          </cell>
          <cell r="S5723">
            <v>-420.41</v>
          </cell>
          <cell r="T5723" t="str">
            <v>USD</v>
          </cell>
          <cell r="U5723" t="str">
            <v>LIABILITIES</v>
          </cell>
          <cell r="V5723" t="str">
            <v>CURRENT LIAB</v>
          </cell>
        </row>
        <row r="5724">
          <cell r="C5724" t="str">
            <v>DG   G1701003USD</v>
          </cell>
          <cell r="D5724" t="str">
            <v>DABAAG**</v>
          </cell>
          <cell r="E5724" t="str">
            <v>A/P</v>
          </cell>
          <cell r="F5724" t="str">
            <v>Balance Sheet</v>
          </cell>
          <cell r="G5724">
            <v>-209816</v>
          </cell>
          <cell r="H5724">
            <v>-40110.76</v>
          </cell>
          <cell r="I5724">
            <v>-27326.32</v>
          </cell>
          <cell r="J5724">
            <v>-76144.600000000006</v>
          </cell>
          <cell r="K5724">
            <v>-68954.78</v>
          </cell>
          <cell r="L5724">
            <v>-76575.759999999995</v>
          </cell>
          <cell r="M5724">
            <v>-74283.25</v>
          </cell>
          <cell r="N5724">
            <v>-22304.68</v>
          </cell>
          <cell r="O5724">
            <v>-62957.4</v>
          </cell>
          <cell r="P5724">
            <v>-99439.81</v>
          </cell>
          <cell r="Q5724">
            <v>-39520.230000000003</v>
          </cell>
          <cell r="R5724">
            <v>-18662.18</v>
          </cell>
          <cell r="S5724">
            <v>-816095.77000000014</v>
          </cell>
          <cell r="T5724" t="str">
            <v>USD</v>
          </cell>
          <cell r="U5724" t="str">
            <v>LIABILITIES</v>
          </cell>
          <cell r="V5724" t="str">
            <v>CURRENT LIAB</v>
          </cell>
        </row>
        <row r="5725">
          <cell r="C5725" t="str">
            <v>DG   G1701007USD</v>
          </cell>
          <cell r="D5725" t="str">
            <v>DABAAG**</v>
          </cell>
          <cell r="E5725" t="str">
            <v>A/P</v>
          </cell>
          <cell r="F5725" t="str">
            <v>Balance Sheet</v>
          </cell>
          <cell r="G5725">
            <v>0</v>
          </cell>
          <cell r="H5725">
            <v>-8615.7999999999993</v>
          </cell>
          <cell r="I5725">
            <v>1148.93</v>
          </cell>
          <cell r="J5725">
            <v>9931.5499999999993</v>
          </cell>
          <cell r="K5725">
            <v>24685.200000000001</v>
          </cell>
          <cell r="L5725">
            <v>40989.14</v>
          </cell>
          <cell r="M5725">
            <v>35109.71</v>
          </cell>
          <cell r="N5725">
            <v>23247.4</v>
          </cell>
          <cell r="O5725">
            <v>32314.69</v>
          </cell>
          <cell r="P5725">
            <v>46982.87</v>
          </cell>
          <cell r="Q5725">
            <v>55473.61</v>
          </cell>
          <cell r="R5725">
            <v>55445.45</v>
          </cell>
          <cell r="S5725">
            <v>316712.75</v>
          </cell>
          <cell r="T5725" t="str">
            <v>USD</v>
          </cell>
          <cell r="U5725" t="str">
            <v>LIABILITIES</v>
          </cell>
          <cell r="V5725" t="str">
            <v>CURRENT LIAB</v>
          </cell>
        </row>
        <row r="5726">
          <cell r="C5726" t="str">
            <v>DG   G1701008USD</v>
          </cell>
          <cell r="D5726" t="str">
            <v>DABAAG**</v>
          </cell>
          <cell r="E5726" t="str">
            <v>A/P</v>
          </cell>
          <cell r="F5726" t="str">
            <v>Balance Sheet</v>
          </cell>
          <cell r="G5726">
            <v>0</v>
          </cell>
          <cell r="H5726">
            <v>0</v>
          </cell>
          <cell r="I5726">
            <v>-242.39</v>
          </cell>
          <cell r="J5726">
            <v>-1689.71</v>
          </cell>
          <cell r="K5726">
            <v>0</v>
          </cell>
          <cell r="L5726">
            <v>-2761.91</v>
          </cell>
          <cell r="M5726">
            <v>-3557.05</v>
          </cell>
          <cell r="N5726">
            <v>-23596.42</v>
          </cell>
          <cell r="O5726">
            <v>-6681.4</v>
          </cell>
          <cell r="P5726">
            <v>-5965.1</v>
          </cell>
          <cell r="Q5726">
            <v>-18345.88</v>
          </cell>
          <cell r="R5726">
            <v>-20250.509999999998</v>
          </cell>
          <cell r="S5726">
            <v>-83090.37</v>
          </cell>
          <cell r="T5726" t="str">
            <v>USD</v>
          </cell>
          <cell r="U5726" t="str">
            <v>LIABILITIES</v>
          </cell>
          <cell r="V5726" t="str">
            <v>CURRENT LIAB</v>
          </cell>
        </row>
        <row r="5727">
          <cell r="C5727" t="str">
            <v>DG   G170105001USD</v>
          </cell>
          <cell r="D5727" t="str">
            <v>DABAAG**</v>
          </cell>
          <cell r="E5727" t="str">
            <v>A/P</v>
          </cell>
          <cell r="F5727" t="str">
            <v>Balance Sheet</v>
          </cell>
          <cell r="G5727">
            <v>646374</v>
          </cell>
          <cell r="H5727">
            <v>646374</v>
          </cell>
          <cell r="I5727">
            <v>646374</v>
          </cell>
          <cell r="J5727">
            <v>646374</v>
          </cell>
          <cell r="K5727">
            <v>646374</v>
          </cell>
          <cell r="L5727">
            <v>646374</v>
          </cell>
          <cell r="M5727">
            <v>646374</v>
          </cell>
          <cell r="N5727">
            <v>646374</v>
          </cell>
          <cell r="O5727">
            <v>646374</v>
          </cell>
          <cell r="P5727">
            <v>646374</v>
          </cell>
          <cell r="Q5727">
            <v>646374</v>
          </cell>
          <cell r="R5727">
            <v>646374</v>
          </cell>
          <cell r="S5727">
            <v>7756488</v>
          </cell>
          <cell r="T5727" t="str">
            <v>USD</v>
          </cell>
          <cell r="U5727" t="str">
            <v>LIABILITIES</v>
          </cell>
          <cell r="V5727" t="str">
            <v>CURRENT LIAB</v>
          </cell>
        </row>
        <row r="5728">
          <cell r="C5728" t="str">
            <v>DG   G1799USD</v>
          </cell>
          <cell r="D5728" t="str">
            <v>DABAAG**</v>
          </cell>
          <cell r="E5728" t="str">
            <v>A/P</v>
          </cell>
          <cell r="F5728" t="str">
            <v>Balance Sheet</v>
          </cell>
          <cell r="G5728">
            <v>0</v>
          </cell>
          <cell r="H5728">
            <v>0</v>
          </cell>
          <cell r="I5728">
            <v>0</v>
          </cell>
          <cell r="J5728">
            <v>0</v>
          </cell>
          <cell r="K5728">
            <v>-6147.75</v>
          </cell>
          <cell r="L5728">
            <v>0</v>
          </cell>
          <cell r="M5728">
            <v>0</v>
          </cell>
          <cell r="N5728">
            <v>0</v>
          </cell>
          <cell r="O5728">
            <v>0</v>
          </cell>
          <cell r="P5728">
            <v>-9</v>
          </cell>
          <cell r="Q5728">
            <v>-185.5</v>
          </cell>
          <cell r="R5728">
            <v>0</v>
          </cell>
          <cell r="S5728">
            <v>-6342.25</v>
          </cell>
          <cell r="T5728" t="str">
            <v>USD</v>
          </cell>
          <cell r="U5728" t="str">
            <v>LIABILITIES</v>
          </cell>
          <cell r="V5728" t="str">
            <v>CURRENT LIAB</v>
          </cell>
        </row>
        <row r="5729">
          <cell r="C5729" t="str">
            <v>DG   G3718001USD</v>
          </cell>
          <cell r="D5729" t="str">
            <v>DABAAG**</v>
          </cell>
          <cell r="E5729" t="str">
            <v>A/P</v>
          </cell>
          <cell r="F5729" t="str">
            <v>Balance Sheet</v>
          </cell>
          <cell r="G5729">
            <v>0</v>
          </cell>
          <cell r="H5729">
            <v>0</v>
          </cell>
          <cell r="I5729">
            <v>0</v>
          </cell>
          <cell r="J5729">
            <v>0</v>
          </cell>
          <cell r="K5729">
            <v>0</v>
          </cell>
          <cell r="L5729">
            <v>0</v>
          </cell>
          <cell r="M5729">
            <v>0</v>
          </cell>
          <cell r="N5729">
            <v>0</v>
          </cell>
          <cell r="O5729">
            <v>0</v>
          </cell>
          <cell r="P5729">
            <v>0</v>
          </cell>
          <cell r="Q5729">
            <v>0</v>
          </cell>
          <cell r="R5729">
            <v>0</v>
          </cell>
          <cell r="S5729">
            <v>0</v>
          </cell>
          <cell r="T5729" t="str">
            <v>USD</v>
          </cell>
          <cell r="U5729" t="str">
            <v>LIABILITIES</v>
          </cell>
          <cell r="V5729" t="str">
            <v>CURRENT LIAB</v>
          </cell>
        </row>
        <row r="5730">
          <cell r="C5730" t="str">
            <v>DG   G3720USD</v>
          </cell>
          <cell r="D5730" t="str">
            <v>DABAAG**</v>
          </cell>
          <cell r="E5730" t="str">
            <v>A/P</v>
          </cell>
          <cell r="F5730" t="str">
            <v>Balance Sheet</v>
          </cell>
          <cell r="G5730">
            <v>-166.66</v>
          </cell>
          <cell r="H5730">
            <v>-249.99</v>
          </cell>
          <cell r="I5730">
            <v>-333.32</v>
          </cell>
          <cell r="J5730">
            <v>-416.65</v>
          </cell>
          <cell r="K5730">
            <v>-499.98</v>
          </cell>
          <cell r="L5730">
            <v>-583.30999999999995</v>
          </cell>
          <cell r="M5730">
            <v>-666.64</v>
          </cell>
          <cell r="N5730">
            <v>-749.97</v>
          </cell>
          <cell r="O5730">
            <v>-83.33</v>
          </cell>
          <cell r="P5730">
            <v>0</v>
          </cell>
          <cell r="Q5730">
            <v>0</v>
          </cell>
          <cell r="R5730">
            <v>0</v>
          </cell>
          <cell r="S5730">
            <v>-3749.8499999999995</v>
          </cell>
          <cell r="T5730" t="str">
            <v>USD</v>
          </cell>
          <cell r="U5730" t="str">
            <v>LIABILITIES</v>
          </cell>
          <cell r="V5730" t="str">
            <v>CURRENT LIAB</v>
          </cell>
        </row>
        <row r="5731">
          <cell r="C5731" t="str">
            <v>YQ   A3050010USD</v>
          </cell>
          <cell r="D5731" t="str">
            <v>CACAFA**</v>
          </cell>
          <cell r="E5731" t="str">
            <v>TRADE RECEIVABLES</v>
          </cell>
          <cell r="F5731" t="str">
            <v>Balance Sheet</v>
          </cell>
          <cell r="G5731">
            <v>10446.4</v>
          </cell>
          <cell r="H5731">
            <v>10446.4</v>
          </cell>
          <cell r="I5731">
            <v>16838.080000000002</v>
          </cell>
          <cell r="J5731">
            <v>47951.83</v>
          </cell>
          <cell r="K5731">
            <v>47951.83</v>
          </cell>
          <cell r="L5731">
            <v>124210.36</v>
          </cell>
          <cell r="M5731">
            <v>124490.45</v>
          </cell>
          <cell r="N5731">
            <v>136375.82</v>
          </cell>
          <cell r="O5731">
            <v>160031.13</v>
          </cell>
          <cell r="P5731">
            <v>183137.46</v>
          </cell>
          <cell r="Q5731">
            <v>0</v>
          </cell>
          <cell r="R5731">
            <v>0</v>
          </cell>
          <cell r="S5731">
            <v>861879.76</v>
          </cell>
          <cell r="T5731" t="str">
            <v>USD</v>
          </cell>
          <cell r="U5731" t="str">
            <v>ASSETS</v>
          </cell>
          <cell r="V5731" t="str">
            <v>CURRENT ASSETS</v>
          </cell>
        </row>
        <row r="5732">
          <cell r="C5732" t="str">
            <v>YQ   A3051002USD</v>
          </cell>
          <cell r="D5732" t="str">
            <v>CACAFA**</v>
          </cell>
          <cell r="E5732" t="str">
            <v>TRADE RECEIVABLES</v>
          </cell>
          <cell r="F5732" t="str">
            <v>Balance Sheet</v>
          </cell>
          <cell r="G5732">
            <v>36921.96</v>
          </cell>
          <cell r="H5732">
            <v>36299.480000000003</v>
          </cell>
          <cell r="I5732">
            <v>38337.480000000003</v>
          </cell>
          <cell r="J5732">
            <v>38068.81</v>
          </cell>
          <cell r="K5732">
            <v>40575.97</v>
          </cell>
          <cell r="L5732">
            <v>36068.959999999999</v>
          </cell>
          <cell r="M5732">
            <v>36113.21</v>
          </cell>
          <cell r="N5732">
            <v>36547.83</v>
          </cell>
          <cell r="O5732">
            <v>37340.58</v>
          </cell>
          <cell r="P5732">
            <v>37830.199999999997</v>
          </cell>
          <cell r="Q5732">
            <v>38413.699999999997</v>
          </cell>
          <cell r="R5732">
            <v>36822.83</v>
          </cell>
          <cell r="S5732">
            <v>449341.01000000007</v>
          </cell>
          <cell r="T5732" t="str">
            <v>USD</v>
          </cell>
          <cell r="U5732" t="str">
            <v>ASSETS</v>
          </cell>
          <cell r="V5732" t="str">
            <v>CURRENT ASSETS</v>
          </cell>
        </row>
        <row r="5733">
          <cell r="C5733" t="str">
            <v>YQ   A3060002USD</v>
          </cell>
          <cell r="D5733" t="str">
            <v>CACAFB**</v>
          </cell>
          <cell r="E5733" t="str">
            <v>TRADE RECEIVABLES</v>
          </cell>
          <cell r="F5733" t="str">
            <v>Balance Sheet</v>
          </cell>
          <cell r="G5733">
            <v>-48793.54</v>
          </cell>
          <cell r="H5733">
            <v>10900.76</v>
          </cell>
          <cell r="I5733">
            <v>217021.76</v>
          </cell>
          <cell r="J5733">
            <v>133973.71</v>
          </cell>
          <cell r="K5733">
            <v>164589.29</v>
          </cell>
          <cell r="L5733">
            <v>162837.54999999999</v>
          </cell>
          <cell r="M5733">
            <v>12464.87</v>
          </cell>
          <cell r="N5733">
            <v>15789.38</v>
          </cell>
          <cell r="O5733">
            <v>12004.42</v>
          </cell>
          <cell r="P5733">
            <v>16407.57</v>
          </cell>
          <cell r="Q5733">
            <v>29627.22</v>
          </cell>
          <cell r="R5733">
            <v>25147.040000000001</v>
          </cell>
          <cell r="S5733">
            <v>751970.03</v>
          </cell>
          <cell r="T5733" t="str">
            <v>USD</v>
          </cell>
          <cell r="U5733" t="str">
            <v>ASSETS</v>
          </cell>
          <cell r="V5733" t="str">
            <v>CURRENT ASSETS</v>
          </cell>
        </row>
        <row r="5734">
          <cell r="C5734" t="str">
            <v>YQ   A3060095USD</v>
          </cell>
          <cell r="D5734" t="str">
            <v>CACAFB**</v>
          </cell>
          <cell r="E5734" t="str">
            <v>TRADE RECEIVABLES</v>
          </cell>
          <cell r="F5734" t="str">
            <v>Balance Sheet</v>
          </cell>
          <cell r="G5734">
            <v>0.06</v>
          </cell>
          <cell r="H5734">
            <v>7.0000000000000007E-2</v>
          </cell>
          <cell r="I5734">
            <v>7.0000000000000007E-2</v>
          </cell>
          <cell r="J5734">
            <v>0.09</v>
          </cell>
          <cell r="K5734">
            <v>0.09</v>
          </cell>
          <cell r="L5734">
            <v>7.0000000000000007E-2</v>
          </cell>
          <cell r="M5734">
            <v>0.06</v>
          </cell>
          <cell r="N5734">
            <v>0</v>
          </cell>
          <cell r="O5734">
            <v>0</v>
          </cell>
          <cell r="P5734">
            <v>0</v>
          </cell>
          <cell r="Q5734">
            <v>0</v>
          </cell>
          <cell r="R5734">
            <v>0</v>
          </cell>
          <cell r="S5734">
            <v>0.51</v>
          </cell>
          <cell r="T5734" t="str">
            <v>USD</v>
          </cell>
          <cell r="U5734" t="str">
            <v>ASSETS</v>
          </cell>
          <cell r="V5734" t="str">
            <v>CURRENT ASSETS</v>
          </cell>
        </row>
        <row r="5735">
          <cell r="C5735" t="str">
            <v>YQ   A306060014USD</v>
          </cell>
          <cell r="D5735" t="str">
            <v>CACAFB**</v>
          </cell>
          <cell r="E5735" t="str">
            <v>TRADE RECEIVABLES</v>
          </cell>
          <cell r="F5735" t="str">
            <v>Balance Sheet</v>
          </cell>
          <cell r="G5735">
            <v>0.02</v>
          </cell>
          <cell r="H5735">
            <v>0.02</v>
          </cell>
          <cell r="I5735">
            <v>0.02</v>
          </cell>
          <cell r="J5735">
            <v>0.02</v>
          </cell>
          <cell r="K5735">
            <v>0.02</v>
          </cell>
          <cell r="L5735">
            <v>0.02</v>
          </cell>
          <cell r="M5735">
            <v>0.02</v>
          </cell>
          <cell r="N5735">
            <v>0</v>
          </cell>
          <cell r="O5735">
            <v>0</v>
          </cell>
          <cell r="P5735">
            <v>0</v>
          </cell>
          <cell r="Q5735">
            <v>0</v>
          </cell>
          <cell r="R5735">
            <v>0</v>
          </cell>
          <cell r="S5735">
            <v>0.14000000000000001</v>
          </cell>
          <cell r="T5735" t="str">
            <v>USD</v>
          </cell>
          <cell r="U5735" t="str">
            <v>ASSETS</v>
          </cell>
          <cell r="V5735" t="str">
            <v>CURRENT ASSETS</v>
          </cell>
        </row>
        <row r="5736">
          <cell r="C5736" t="str">
            <v>YQ   A306060052USD</v>
          </cell>
          <cell r="D5736" t="str">
            <v>CACAFB**</v>
          </cell>
          <cell r="E5736" t="str">
            <v>TRADE RECEIVABLES</v>
          </cell>
          <cell r="F5736" t="str">
            <v>Balance Sheet</v>
          </cell>
          <cell r="G5736">
            <v>-0.14000000000000001</v>
          </cell>
          <cell r="H5736">
            <v>-0.13</v>
          </cell>
          <cell r="I5736">
            <v>-0.14000000000000001</v>
          </cell>
          <cell r="J5736">
            <v>-0.15</v>
          </cell>
          <cell r="K5736">
            <v>-0.19</v>
          </cell>
          <cell r="L5736">
            <v>-0.2</v>
          </cell>
          <cell r="M5736">
            <v>-0.2</v>
          </cell>
          <cell r="N5736">
            <v>-0.23</v>
          </cell>
          <cell r="O5736">
            <v>0</v>
          </cell>
          <cell r="P5736">
            <v>0</v>
          </cell>
          <cell r="Q5736">
            <v>0</v>
          </cell>
          <cell r="R5736">
            <v>0</v>
          </cell>
          <cell r="S5736">
            <v>-1.38</v>
          </cell>
          <cell r="T5736" t="str">
            <v>USD</v>
          </cell>
          <cell r="U5736" t="str">
            <v>ASSETS</v>
          </cell>
          <cell r="V5736" t="str">
            <v>CURRENT ASSETS</v>
          </cell>
        </row>
        <row r="5737">
          <cell r="C5737" t="str">
            <v>YQ   A306060088USD</v>
          </cell>
          <cell r="D5737" t="str">
            <v>CACAFB**</v>
          </cell>
          <cell r="E5737" t="str">
            <v>TRADE RECEIVABLES</v>
          </cell>
          <cell r="F5737" t="str">
            <v>Balance Sheet</v>
          </cell>
          <cell r="G5737">
            <v>0</v>
          </cell>
          <cell r="H5737">
            <v>0</v>
          </cell>
          <cell r="I5737">
            <v>0</v>
          </cell>
          <cell r="J5737">
            <v>0</v>
          </cell>
          <cell r="K5737">
            <v>0</v>
          </cell>
          <cell r="L5737">
            <v>0.01</v>
          </cell>
          <cell r="M5737">
            <v>0.01</v>
          </cell>
          <cell r="N5737">
            <v>0.01</v>
          </cell>
          <cell r="O5737">
            <v>0</v>
          </cell>
          <cell r="P5737">
            <v>0</v>
          </cell>
          <cell r="Q5737">
            <v>0</v>
          </cell>
          <cell r="R5737">
            <v>0</v>
          </cell>
          <cell r="S5737">
            <v>0.03</v>
          </cell>
          <cell r="T5737" t="str">
            <v>USD</v>
          </cell>
          <cell r="U5737" t="str">
            <v>ASSETS</v>
          </cell>
          <cell r="V5737" t="str">
            <v>CURRENT ASSETS</v>
          </cell>
        </row>
        <row r="5738">
          <cell r="C5738" t="str">
            <v>YQ   A306060093USD</v>
          </cell>
          <cell r="D5738" t="str">
            <v>CACAFB**</v>
          </cell>
          <cell r="E5738" t="str">
            <v>TRADE RECEIVABLES</v>
          </cell>
          <cell r="F5738" t="str">
            <v>Balance Sheet</v>
          </cell>
          <cell r="G5738">
            <v>0.02</v>
          </cell>
          <cell r="H5738">
            <v>0.03</v>
          </cell>
          <cell r="I5738">
            <v>0.03</v>
          </cell>
          <cell r="J5738">
            <v>0.04</v>
          </cell>
          <cell r="K5738">
            <v>0.04</v>
          </cell>
          <cell r="L5738">
            <v>0.05</v>
          </cell>
          <cell r="M5738">
            <v>0.05</v>
          </cell>
          <cell r="N5738">
            <v>0.05</v>
          </cell>
          <cell r="O5738">
            <v>0</v>
          </cell>
          <cell r="P5738">
            <v>0</v>
          </cell>
          <cell r="Q5738">
            <v>0</v>
          </cell>
          <cell r="R5738">
            <v>0</v>
          </cell>
          <cell r="S5738">
            <v>0.31</v>
          </cell>
          <cell r="T5738" t="str">
            <v>USD</v>
          </cell>
          <cell r="U5738" t="str">
            <v>ASSETS</v>
          </cell>
          <cell r="V5738" t="str">
            <v>CURRENT ASSETS</v>
          </cell>
        </row>
        <row r="5739">
          <cell r="C5739" t="str">
            <v>YQ   A306060095USD</v>
          </cell>
          <cell r="D5739" t="str">
            <v>CACAFB**</v>
          </cell>
          <cell r="E5739" t="str">
            <v>TRADE RECEIVABLES</v>
          </cell>
          <cell r="F5739" t="str">
            <v>Balance Sheet</v>
          </cell>
          <cell r="G5739">
            <v>0.01</v>
          </cell>
          <cell r="H5739">
            <v>0.01</v>
          </cell>
          <cell r="I5739">
            <v>0.01</v>
          </cell>
          <cell r="J5739">
            <v>0.01</v>
          </cell>
          <cell r="K5739">
            <v>0.01</v>
          </cell>
          <cell r="L5739">
            <v>0.01</v>
          </cell>
          <cell r="M5739">
            <v>0.01</v>
          </cell>
          <cell r="N5739">
            <v>0.01</v>
          </cell>
          <cell r="O5739">
            <v>0</v>
          </cell>
          <cell r="P5739">
            <v>0</v>
          </cell>
          <cell r="Q5739">
            <v>0</v>
          </cell>
          <cell r="R5739">
            <v>0</v>
          </cell>
          <cell r="S5739">
            <v>0.08</v>
          </cell>
          <cell r="T5739" t="str">
            <v>USD</v>
          </cell>
          <cell r="U5739" t="str">
            <v>ASSETS</v>
          </cell>
          <cell r="V5739" t="str">
            <v>CURRENT ASSETS</v>
          </cell>
        </row>
        <row r="5740">
          <cell r="C5740" t="str">
            <v>YQ   A3060VAT93USD</v>
          </cell>
          <cell r="D5740" t="str">
            <v>CACAFB**</v>
          </cell>
          <cell r="E5740" t="str">
            <v>TRADE RECEIVABLES</v>
          </cell>
          <cell r="F5740" t="str">
            <v>Balance Sheet</v>
          </cell>
          <cell r="G5740">
            <v>-0.02</v>
          </cell>
          <cell r="H5740">
            <v>-0.01</v>
          </cell>
          <cell r="I5740">
            <v>0</v>
          </cell>
          <cell r="J5740">
            <v>0</v>
          </cell>
          <cell r="K5740">
            <v>0</v>
          </cell>
          <cell r="L5740">
            <v>-0.01</v>
          </cell>
          <cell r="M5740">
            <v>-0.08</v>
          </cell>
          <cell r="N5740">
            <v>0</v>
          </cell>
          <cell r="O5740">
            <v>0</v>
          </cell>
          <cell r="P5740">
            <v>0</v>
          </cell>
          <cell r="Q5740">
            <v>0</v>
          </cell>
          <cell r="R5740">
            <v>0</v>
          </cell>
          <cell r="S5740">
            <v>-0.12</v>
          </cell>
          <cell r="T5740" t="str">
            <v>USD</v>
          </cell>
          <cell r="U5740" t="str">
            <v>ASSETS</v>
          </cell>
          <cell r="V5740" t="str">
            <v>CURRENT ASSETS</v>
          </cell>
        </row>
        <row r="5741">
          <cell r="C5741" t="str">
            <v>YQ   A307200501USD</v>
          </cell>
          <cell r="D5741" t="str">
            <v>CACAFA**</v>
          </cell>
          <cell r="E5741" t="str">
            <v>TRADE RECEIVABLES</v>
          </cell>
          <cell r="F5741" t="str">
            <v>Balance Sheet</v>
          </cell>
          <cell r="G5741">
            <v>898502.67</v>
          </cell>
          <cell r="H5741">
            <v>900110.29</v>
          </cell>
          <cell r="I5741">
            <v>919816.8</v>
          </cell>
          <cell r="J5741">
            <v>791369.22</v>
          </cell>
          <cell r="K5741">
            <v>819528.84</v>
          </cell>
          <cell r="L5741">
            <v>1105116.3</v>
          </cell>
          <cell r="M5741">
            <v>1356309.89</v>
          </cell>
          <cell r="N5741">
            <v>1621964.02</v>
          </cell>
          <cell r="O5741">
            <v>967172.42</v>
          </cell>
          <cell r="P5741">
            <v>1037018.01</v>
          </cell>
          <cell r="Q5741">
            <v>998772.82</v>
          </cell>
          <cell r="R5741">
            <v>902297.67</v>
          </cell>
          <cell r="S5741">
            <v>12317978.949999999</v>
          </cell>
          <cell r="T5741" t="str">
            <v>USD</v>
          </cell>
          <cell r="U5741" t="str">
            <v>ASSETS</v>
          </cell>
          <cell r="V5741" t="str">
            <v>CURRENT ASSETS</v>
          </cell>
        </row>
        <row r="5742">
          <cell r="C5742" t="str">
            <v>YQ   A307200601USD</v>
          </cell>
          <cell r="D5742" t="str">
            <v>CACAFA**</v>
          </cell>
          <cell r="E5742" t="str">
            <v>TRADE RECEIVABLES</v>
          </cell>
          <cell r="F5742" t="str">
            <v>Balance Sheet</v>
          </cell>
          <cell r="G5742">
            <v>0</v>
          </cell>
          <cell r="H5742">
            <v>0</v>
          </cell>
          <cell r="I5742">
            <v>0</v>
          </cell>
          <cell r="J5742">
            <v>0</v>
          </cell>
          <cell r="K5742">
            <v>0</v>
          </cell>
          <cell r="L5742">
            <v>0</v>
          </cell>
          <cell r="M5742">
            <v>0</v>
          </cell>
          <cell r="N5742">
            <v>0</v>
          </cell>
          <cell r="O5742">
            <v>0</v>
          </cell>
          <cell r="P5742">
            <v>0</v>
          </cell>
          <cell r="Q5742">
            <v>0</v>
          </cell>
          <cell r="R5742">
            <v>0</v>
          </cell>
          <cell r="S5742">
            <v>0</v>
          </cell>
          <cell r="T5742" t="str">
            <v>USD</v>
          </cell>
          <cell r="U5742" t="str">
            <v>ASSETS</v>
          </cell>
          <cell r="V5742" t="str">
            <v>CURRENT ASSETS</v>
          </cell>
        </row>
        <row r="5743">
          <cell r="C5743" t="str">
            <v>YQ   A409100101USD</v>
          </cell>
          <cell r="D5743" t="str">
            <v>CAFA****</v>
          </cell>
          <cell r="E5743" t="str">
            <v>CON RECEIVABLES</v>
          </cell>
          <cell r="F5743" t="str">
            <v>Balance Sheet</v>
          </cell>
          <cell r="G5743">
            <v>-0.02</v>
          </cell>
          <cell r="H5743">
            <v>-0.02</v>
          </cell>
          <cell r="I5743">
            <v>-0.02</v>
          </cell>
          <cell r="J5743">
            <v>-0.02</v>
          </cell>
          <cell r="K5743">
            <v>-0.02</v>
          </cell>
          <cell r="L5743">
            <v>-91.36</v>
          </cell>
          <cell r="M5743">
            <v>-91.36</v>
          </cell>
          <cell r="N5743">
            <v>-182.7</v>
          </cell>
          <cell r="O5743">
            <v>0</v>
          </cell>
          <cell r="P5743">
            <v>19546.060000000001</v>
          </cell>
          <cell r="Q5743">
            <v>-9359.59</v>
          </cell>
          <cell r="R5743">
            <v>445.89</v>
          </cell>
          <cell r="S5743">
            <v>10266.84</v>
          </cell>
          <cell r="T5743" t="str">
            <v>USD</v>
          </cell>
          <cell r="U5743" t="str">
            <v>ASSETS</v>
          </cell>
          <cell r="V5743" t="str">
            <v>CURRENT ASSETS</v>
          </cell>
        </row>
        <row r="5744">
          <cell r="C5744" t="str">
            <v>YQ   A40910KY01USD</v>
          </cell>
          <cell r="D5744" t="str">
            <v>CAFA****</v>
          </cell>
          <cell r="E5744" t="str">
            <v>CON RECEIVABLES</v>
          </cell>
          <cell r="F5744" t="str">
            <v>Balance Sheet</v>
          </cell>
          <cell r="G5744">
            <v>1615.37</v>
          </cell>
          <cell r="H5744">
            <v>1615.36</v>
          </cell>
          <cell r="I5744">
            <v>1615.36</v>
          </cell>
          <cell r="J5744">
            <v>1615.36</v>
          </cell>
          <cell r="K5744">
            <v>1615.36</v>
          </cell>
          <cell r="L5744">
            <v>1615.38</v>
          </cell>
          <cell r="M5744">
            <v>3230.76</v>
          </cell>
          <cell r="N5744">
            <v>1615.38</v>
          </cell>
          <cell r="O5744">
            <v>1615.38</v>
          </cell>
          <cell r="P5744">
            <v>1615.39</v>
          </cell>
          <cell r="Q5744">
            <v>1615.39</v>
          </cell>
          <cell r="R5744">
            <v>1615.39</v>
          </cell>
          <cell r="S5744">
            <v>20999.879999999997</v>
          </cell>
          <cell r="T5744" t="str">
            <v>USD</v>
          </cell>
          <cell r="U5744" t="str">
            <v>ASSETS</v>
          </cell>
          <cell r="V5744" t="str">
            <v>CURRENT ASSETS</v>
          </cell>
        </row>
        <row r="5745">
          <cell r="C5745" t="str">
            <v>YQ   A40990KY01USD</v>
          </cell>
          <cell r="D5745" t="str">
            <v>CAFM****</v>
          </cell>
          <cell r="E5745" t="str">
            <v>CON RECEIVABLES</v>
          </cell>
          <cell r="F5745" t="str">
            <v>Balance Sheet</v>
          </cell>
          <cell r="G5745">
            <v>0.04</v>
          </cell>
          <cell r="H5745">
            <v>0.08</v>
          </cell>
          <cell r="I5745">
            <v>0.12</v>
          </cell>
          <cell r="J5745">
            <v>0.16</v>
          </cell>
          <cell r="K5745">
            <v>0.2</v>
          </cell>
          <cell r="L5745">
            <v>0.24</v>
          </cell>
          <cell r="M5745">
            <v>0.28000000000000003</v>
          </cell>
          <cell r="N5745">
            <v>0</v>
          </cell>
          <cell r="O5745">
            <v>0</v>
          </cell>
          <cell r="P5745">
            <v>0</v>
          </cell>
          <cell r="Q5745">
            <v>0</v>
          </cell>
          <cell r="R5745">
            <v>0</v>
          </cell>
          <cell r="S5745">
            <v>1.1200000000000001</v>
          </cell>
          <cell r="T5745" t="str">
            <v>USD</v>
          </cell>
          <cell r="U5745" t="str">
            <v>ASSETS</v>
          </cell>
          <cell r="V5745" t="str">
            <v>CURRENT ASSETS</v>
          </cell>
        </row>
        <row r="5746">
          <cell r="C5746" t="str">
            <v>YQ   G1701001USD</v>
          </cell>
          <cell r="D5746" t="str">
            <v>DABAAG**</v>
          </cell>
          <cell r="E5746" t="str">
            <v>A/P</v>
          </cell>
          <cell r="F5746" t="str">
            <v>Balance Sheet</v>
          </cell>
          <cell r="G5746">
            <v>-3457502.87</v>
          </cell>
          <cell r="H5746">
            <v>-3001786.92</v>
          </cell>
          <cell r="I5746">
            <v>-1070083.2</v>
          </cell>
          <cell r="J5746">
            <v>-937982.23</v>
          </cell>
          <cell r="K5746">
            <v>-730462.37</v>
          </cell>
          <cell r="L5746">
            <v>-700031.72</v>
          </cell>
          <cell r="M5746">
            <v>-739443.66</v>
          </cell>
          <cell r="N5746">
            <v>-493972.78</v>
          </cell>
          <cell r="O5746">
            <v>-347625.62</v>
          </cell>
          <cell r="P5746">
            <v>-335573.6</v>
          </cell>
          <cell r="Q5746">
            <v>-147335.21</v>
          </cell>
          <cell r="R5746">
            <v>-65428.18</v>
          </cell>
          <cell r="S5746">
            <v>-12027228.359999999</v>
          </cell>
          <cell r="T5746" t="str">
            <v>USD</v>
          </cell>
          <cell r="U5746" t="str">
            <v>LIABILITIES</v>
          </cell>
          <cell r="V5746" t="str">
            <v>CURRENT LIAB</v>
          </cell>
        </row>
        <row r="5747">
          <cell r="C5747" t="str">
            <v>YQ   G1701014USD</v>
          </cell>
          <cell r="D5747" t="str">
            <v>DABAAG**</v>
          </cell>
          <cell r="E5747" t="str">
            <v>A/P</v>
          </cell>
          <cell r="F5747" t="str">
            <v>Balance Sheet</v>
          </cell>
          <cell r="G5747">
            <v>-87813.9</v>
          </cell>
          <cell r="H5747">
            <v>-23126.38</v>
          </cell>
          <cell r="I5747">
            <v>-80422.899999999994</v>
          </cell>
          <cell r="J5747">
            <v>-84473.63</v>
          </cell>
          <cell r="K5747">
            <v>-21584.34</v>
          </cell>
          <cell r="L5747">
            <v>0.83</v>
          </cell>
          <cell r="M5747">
            <v>0.89</v>
          </cell>
          <cell r="N5747">
            <v>0.02</v>
          </cell>
          <cell r="O5747">
            <v>0</v>
          </cell>
          <cell r="P5747">
            <v>0</v>
          </cell>
          <cell r="Q5747">
            <v>0</v>
          </cell>
          <cell r="R5747">
            <v>0</v>
          </cell>
          <cell r="S5747">
            <v>-297419.40999999997</v>
          </cell>
          <cell r="T5747" t="str">
            <v>USD</v>
          </cell>
          <cell r="U5747" t="str">
            <v>LIABILITIES</v>
          </cell>
          <cell r="V5747" t="str">
            <v>CURRENT LIAB</v>
          </cell>
        </row>
        <row r="5748">
          <cell r="C5748" t="str">
            <v>YQ   G1701052USD</v>
          </cell>
          <cell r="D5748" t="str">
            <v>DABAAG**</v>
          </cell>
          <cell r="E5748" t="str">
            <v>A/P</v>
          </cell>
          <cell r="F5748" t="str">
            <v>Balance Sheet</v>
          </cell>
          <cell r="G5748">
            <v>-319612.15999999997</v>
          </cell>
          <cell r="H5748">
            <v>-216102.25</v>
          </cell>
          <cell r="I5748">
            <v>-205799.49</v>
          </cell>
          <cell r="J5748">
            <v>-272039.55</v>
          </cell>
          <cell r="K5748">
            <v>-205970.65</v>
          </cell>
          <cell r="L5748">
            <v>-193951.34</v>
          </cell>
          <cell r="M5748">
            <v>-203485.98</v>
          </cell>
          <cell r="N5748">
            <v>-159680.06</v>
          </cell>
          <cell r="O5748">
            <v>-55673.53</v>
          </cell>
          <cell r="P5748">
            <v>-58632.42</v>
          </cell>
          <cell r="Q5748">
            <v>-44593.87</v>
          </cell>
          <cell r="R5748">
            <v>-31802.84</v>
          </cell>
          <cell r="S5748">
            <v>-1967344.1400000001</v>
          </cell>
          <cell r="T5748" t="str">
            <v>USD</v>
          </cell>
          <cell r="U5748" t="str">
            <v>LIABILITIES</v>
          </cell>
          <cell r="V5748" t="str">
            <v>CURRENT LIAB</v>
          </cell>
        </row>
        <row r="5749">
          <cell r="C5749" t="str">
            <v>YQ   G1701087USD</v>
          </cell>
          <cell r="D5749" t="str">
            <v>DABAAG**</v>
          </cell>
          <cell r="E5749" t="str">
            <v>A/P</v>
          </cell>
          <cell r="F5749" t="str">
            <v>Balance Sheet</v>
          </cell>
          <cell r="G5749">
            <v>-0.01</v>
          </cell>
          <cell r="H5749">
            <v>-0.01</v>
          </cell>
          <cell r="I5749">
            <v>-0.01</v>
          </cell>
          <cell r="J5749">
            <v>-0.01</v>
          </cell>
          <cell r="K5749">
            <v>-0.01</v>
          </cell>
          <cell r="L5749">
            <v>-0.01</v>
          </cell>
          <cell r="M5749">
            <v>-0.01</v>
          </cell>
          <cell r="N5749">
            <v>0</v>
          </cell>
          <cell r="O5749">
            <v>0</v>
          </cell>
          <cell r="P5749">
            <v>0</v>
          </cell>
          <cell r="Q5749">
            <v>0</v>
          </cell>
          <cell r="R5749">
            <v>0</v>
          </cell>
          <cell r="S5749">
            <v>-7.0000000000000007E-2</v>
          </cell>
          <cell r="T5749" t="str">
            <v>USD</v>
          </cell>
          <cell r="U5749" t="str">
            <v>LIABILITIES</v>
          </cell>
          <cell r="V5749" t="str">
            <v>CURRENT LIAB</v>
          </cell>
        </row>
        <row r="5750">
          <cell r="C5750" t="str">
            <v>YQ   G1701088USD</v>
          </cell>
          <cell r="D5750" t="str">
            <v>DABAAG**</v>
          </cell>
          <cell r="E5750" t="str">
            <v>A/P</v>
          </cell>
          <cell r="F5750" t="str">
            <v>Balance Sheet</v>
          </cell>
          <cell r="G5750">
            <v>-249.51</v>
          </cell>
          <cell r="H5750">
            <v>-1915.77</v>
          </cell>
          <cell r="I5750">
            <v>0.06</v>
          </cell>
          <cell r="J5750">
            <v>-1526.39</v>
          </cell>
          <cell r="K5750">
            <v>-2149.65</v>
          </cell>
          <cell r="L5750">
            <v>0.06</v>
          </cell>
          <cell r="M5750">
            <v>-580.72</v>
          </cell>
          <cell r="N5750">
            <v>0.06</v>
          </cell>
          <cell r="O5750">
            <v>-2724.21</v>
          </cell>
          <cell r="P5750">
            <v>-2111</v>
          </cell>
          <cell r="Q5750">
            <v>-577.17999999999995</v>
          </cell>
          <cell r="R5750">
            <v>-1159.9100000000001</v>
          </cell>
          <cell r="S5750">
            <v>-12994.16</v>
          </cell>
          <cell r="T5750" t="str">
            <v>USD</v>
          </cell>
          <cell r="U5750" t="str">
            <v>LIABILITIES</v>
          </cell>
          <cell r="V5750" t="str">
            <v>CURRENT LIAB</v>
          </cell>
        </row>
        <row r="5751">
          <cell r="C5751" t="str">
            <v>YQ   G1701093USD</v>
          </cell>
          <cell r="D5751" t="str">
            <v>DABAAG**</v>
          </cell>
          <cell r="E5751" t="str">
            <v>A/P</v>
          </cell>
          <cell r="F5751" t="str">
            <v>Balance Sheet</v>
          </cell>
          <cell r="G5751">
            <v>-1478339.18</v>
          </cell>
          <cell r="H5751">
            <v>-991682.68</v>
          </cell>
          <cell r="I5751">
            <v>-1549788.77</v>
          </cell>
          <cell r="J5751">
            <v>-1201343.1399999999</v>
          </cell>
          <cell r="K5751">
            <v>-1104080.83</v>
          </cell>
          <cell r="L5751">
            <v>-2167854.58</v>
          </cell>
          <cell r="M5751">
            <v>-2218129.09</v>
          </cell>
          <cell r="N5751">
            <v>-1722147.93</v>
          </cell>
          <cell r="O5751">
            <v>-2315701.64</v>
          </cell>
          <cell r="P5751">
            <v>-2476356.61</v>
          </cell>
          <cell r="Q5751">
            <v>-2574897.39</v>
          </cell>
          <cell r="R5751">
            <v>-1830818.79</v>
          </cell>
          <cell r="S5751">
            <v>-21631140.629999999</v>
          </cell>
          <cell r="T5751" t="str">
            <v>USD</v>
          </cell>
          <cell r="U5751" t="str">
            <v>LIABILITIES</v>
          </cell>
          <cell r="V5751" t="str">
            <v>CURRENT LIAB</v>
          </cell>
        </row>
        <row r="5752">
          <cell r="C5752" t="str">
            <v>YQ   G1701095USD</v>
          </cell>
          <cell r="D5752" t="str">
            <v>DABAAG**</v>
          </cell>
          <cell r="E5752" t="str">
            <v>A/P</v>
          </cell>
          <cell r="F5752" t="str">
            <v>Balance Sheet</v>
          </cell>
          <cell r="G5752">
            <v>-124192.07</v>
          </cell>
          <cell r="H5752">
            <v>-48922.05</v>
          </cell>
          <cell r="I5752">
            <v>-53736.74</v>
          </cell>
          <cell r="J5752">
            <v>-49567.77</v>
          </cell>
          <cell r="K5752">
            <v>-52056.91</v>
          </cell>
          <cell r="L5752">
            <v>-43865.56</v>
          </cell>
          <cell r="M5752">
            <v>-53328.39</v>
          </cell>
          <cell r="N5752">
            <v>-147788.69</v>
          </cell>
          <cell r="O5752">
            <v>-113038.39999999999</v>
          </cell>
          <cell r="P5752">
            <v>-134849.35999999999</v>
          </cell>
          <cell r="Q5752">
            <v>-111915.42</v>
          </cell>
          <cell r="R5752">
            <v>-44044.51</v>
          </cell>
          <cell r="S5752">
            <v>-977305.87000000011</v>
          </cell>
          <cell r="T5752" t="str">
            <v>USD</v>
          </cell>
          <cell r="U5752" t="str">
            <v>LIABILITIES</v>
          </cell>
          <cell r="V5752" t="str">
            <v>CURRENT LIAB</v>
          </cell>
        </row>
        <row r="5753">
          <cell r="C5753" t="str">
            <v>YQ   G174700223USD</v>
          </cell>
          <cell r="D5753" t="str">
            <v>DABAAJ**</v>
          </cell>
          <cell r="E5753" t="str">
            <v>A/P</v>
          </cell>
          <cell r="F5753" t="str">
            <v>Balance Sheet</v>
          </cell>
          <cell r="G5753">
            <v>0</v>
          </cell>
          <cell r="H5753">
            <v>0</v>
          </cell>
          <cell r="I5753">
            <v>0</v>
          </cell>
          <cell r="J5753">
            <v>0</v>
          </cell>
          <cell r="K5753">
            <v>0</v>
          </cell>
          <cell r="L5753">
            <v>0</v>
          </cell>
          <cell r="M5753">
            <v>0</v>
          </cell>
          <cell r="N5753">
            <v>0</v>
          </cell>
          <cell r="O5753">
            <v>0</v>
          </cell>
          <cell r="P5753">
            <v>0</v>
          </cell>
          <cell r="Q5753">
            <v>0</v>
          </cell>
          <cell r="R5753">
            <v>0</v>
          </cell>
          <cell r="S5753">
            <v>0</v>
          </cell>
          <cell r="T5753" t="str">
            <v>USD</v>
          </cell>
          <cell r="U5753" t="str">
            <v>LIABILITIES</v>
          </cell>
          <cell r="V5753" t="str">
            <v>CURRENT LIAB</v>
          </cell>
        </row>
        <row r="5754">
          <cell r="C5754" t="str">
            <v>AO   A0004093USD</v>
          </cell>
          <cell r="D5754" t="str">
            <v>CABB****</v>
          </cell>
          <cell r="E5754" t="str">
            <v>CASH</v>
          </cell>
          <cell r="F5754" t="str">
            <v>Balance Sheet</v>
          </cell>
          <cell r="G5754">
            <v>41625.919999999998</v>
          </cell>
          <cell r="H5754">
            <v>33562.160000000003</v>
          </cell>
          <cell r="I5754">
            <v>8656.39</v>
          </cell>
          <cell r="J5754">
            <v>49877.25</v>
          </cell>
          <cell r="K5754">
            <v>42259.53</v>
          </cell>
          <cell r="L5754">
            <v>24411.23</v>
          </cell>
          <cell r="M5754">
            <v>20833.14</v>
          </cell>
          <cell r="N5754">
            <v>66091.429999999993</v>
          </cell>
          <cell r="O5754">
            <v>54270.7</v>
          </cell>
          <cell r="P5754">
            <v>43680.43</v>
          </cell>
          <cell r="Q5754">
            <v>54271.86</v>
          </cell>
          <cell r="R5754">
            <v>37492.550000000003</v>
          </cell>
          <cell r="S5754">
            <v>477032.58999999997</v>
          </cell>
          <cell r="T5754" t="str">
            <v>USD</v>
          </cell>
          <cell r="U5754" t="str">
            <v>ASSETS</v>
          </cell>
          <cell r="V5754" t="str">
            <v>CURRENT ASSETS</v>
          </cell>
        </row>
        <row r="5755">
          <cell r="C5755" t="str">
            <v>AO   G3716001USD</v>
          </cell>
          <cell r="D5755" t="str">
            <v>DACN****</v>
          </cell>
          <cell r="E5755" t="str">
            <v>WAGES</v>
          </cell>
          <cell r="F5755" t="str">
            <v>Balance Sheet</v>
          </cell>
          <cell r="G5755">
            <v>-8717.8799999999992</v>
          </cell>
          <cell r="H5755">
            <v>-8570.9</v>
          </cell>
          <cell r="I5755">
            <v>7.0000000000000007E-2</v>
          </cell>
          <cell r="J5755">
            <v>7.0000000000000007E-2</v>
          </cell>
          <cell r="K5755">
            <v>7.0000000000000007E-2</v>
          </cell>
          <cell r="L5755">
            <v>7.0000000000000007E-2</v>
          </cell>
          <cell r="M5755">
            <v>7.0000000000000007E-2</v>
          </cell>
          <cell r="N5755">
            <v>7.0000000000000007E-2</v>
          </cell>
          <cell r="O5755">
            <v>7.0000000000000007E-2</v>
          </cell>
          <cell r="P5755">
            <v>7.0000000000000007E-2</v>
          </cell>
          <cell r="Q5755">
            <v>7.0000000000000007E-2</v>
          </cell>
          <cell r="R5755">
            <v>7.0000000000000007E-2</v>
          </cell>
          <cell r="S5755">
            <v>-17288.080000000002</v>
          </cell>
          <cell r="T5755" t="str">
            <v>USD</v>
          </cell>
          <cell r="U5755" t="str">
            <v>LIABILITIES</v>
          </cell>
          <cell r="V5755" t="str">
            <v>CURRENT LIAB</v>
          </cell>
        </row>
        <row r="5756">
          <cell r="C5756" t="str">
            <v>AO   G372107LUSD</v>
          </cell>
          <cell r="D5756" t="str">
            <v>DACN****</v>
          </cell>
          <cell r="E5756" t="str">
            <v>WAGES</v>
          </cell>
          <cell r="F5756" t="str">
            <v>Balance Sheet</v>
          </cell>
          <cell r="G5756">
            <v>-680.52</v>
          </cell>
          <cell r="H5756">
            <v>-1354.99</v>
          </cell>
          <cell r="I5756">
            <v>-0.18</v>
          </cell>
          <cell r="J5756">
            <v>-0.31</v>
          </cell>
          <cell r="K5756">
            <v>-747.99</v>
          </cell>
          <cell r="L5756">
            <v>-1495.01</v>
          </cell>
          <cell r="M5756">
            <v>-748.59</v>
          </cell>
          <cell r="N5756">
            <v>-757.6</v>
          </cell>
          <cell r="O5756">
            <v>-0.35</v>
          </cell>
          <cell r="P5756">
            <v>-0.36</v>
          </cell>
          <cell r="Q5756">
            <v>-0.37</v>
          </cell>
          <cell r="R5756">
            <v>0.08</v>
          </cell>
          <cell r="S5756">
            <v>-5786.1900000000005</v>
          </cell>
          <cell r="T5756" t="str">
            <v>USD</v>
          </cell>
          <cell r="U5756" t="str">
            <v>LIABILITIES</v>
          </cell>
          <cell r="V5756" t="str">
            <v>CURRENT LIAB</v>
          </cell>
        </row>
        <row r="5757">
          <cell r="C5757" t="str">
            <v>AO   G37230AO7LUSD</v>
          </cell>
          <cell r="D5757" t="str">
            <v>DACI****</v>
          </cell>
          <cell r="E5757" t="str">
            <v>WAGES</v>
          </cell>
          <cell r="F5757" t="str">
            <v>Balance Sheet</v>
          </cell>
          <cell r="G5757">
            <v>-2974.87</v>
          </cell>
          <cell r="H5757">
            <v>-3899.62</v>
          </cell>
          <cell r="I5757">
            <v>-5148.2</v>
          </cell>
          <cell r="J5757">
            <v>-6134.55</v>
          </cell>
          <cell r="K5757">
            <v>-7628.32</v>
          </cell>
          <cell r="L5757">
            <v>-3432.92</v>
          </cell>
          <cell r="M5757">
            <v>-4527.7700000000004</v>
          </cell>
          <cell r="N5757">
            <v>-5686.02</v>
          </cell>
          <cell r="O5757">
            <v>-6937.06</v>
          </cell>
          <cell r="P5757">
            <v>-8142.81</v>
          </cell>
          <cell r="Q5757">
            <v>-3775.61</v>
          </cell>
          <cell r="R5757">
            <v>-4704.3500000000004</v>
          </cell>
          <cell r="S5757">
            <v>-62992.1</v>
          </cell>
          <cell r="T5757" t="str">
            <v>USD</v>
          </cell>
          <cell r="U5757" t="str">
            <v>LIABILITIES</v>
          </cell>
          <cell r="V5757" t="str">
            <v>CURRENT LIAB</v>
          </cell>
        </row>
        <row r="5758">
          <cell r="C5758" t="str">
            <v>AO   G47360107LUSD</v>
          </cell>
          <cell r="D5758" t="str">
            <v>DABBC***</v>
          </cell>
          <cell r="E5758" t="str">
            <v>ACCRUED</v>
          </cell>
          <cell r="F5758" t="str">
            <v>Balance Sheet</v>
          </cell>
          <cell r="G5758">
            <v>0.01</v>
          </cell>
          <cell r="H5758">
            <v>-1518.26</v>
          </cell>
          <cell r="I5758">
            <v>-0.12</v>
          </cell>
          <cell r="J5758">
            <v>-0.12</v>
          </cell>
          <cell r="K5758">
            <v>-0.27</v>
          </cell>
          <cell r="L5758">
            <v>0.01</v>
          </cell>
          <cell r="M5758">
            <v>0.01</v>
          </cell>
          <cell r="N5758">
            <v>0.01</v>
          </cell>
          <cell r="O5758">
            <v>0.01</v>
          </cell>
          <cell r="P5758">
            <v>0.01</v>
          </cell>
          <cell r="Q5758">
            <v>0.01</v>
          </cell>
          <cell r="R5758">
            <v>0.01</v>
          </cell>
          <cell r="S5758">
            <v>-1518.6899999999998</v>
          </cell>
          <cell r="T5758" t="str">
            <v>USD</v>
          </cell>
          <cell r="U5758" t="str">
            <v>LIABILITIES</v>
          </cell>
          <cell r="V5758" t="str">
            <v>CURRENT LIAB</v>
          </cell>
        </row>
        <row r="5759">
          <cell r="C5759" t="str">
            <v>AO   G57200AOUSD</v>
          </cell>
          <cell r="D5759" t="str">
            <v>DABBDC**</v>
          </cell>
          <cell r="E5759" t="str">
            <v>ACCRUED</v>
          </cell>
          <cell r="F5759" t="str">
            <v>Balance Sheet</v>
          </cell>
          <cell r="G5759">
            <v>-0.02</v>
          </cell>
          <cell r="H5759">
            <v>-0.02</v>
          </cell>
          <cell r="I5759">
            <v>-0.02</v>
          </cell>
          <cell r="J5759">
            <v>-0.02</v>
          </cell>
          <cell r="K5759">
            <v>-0.02</v>
          </cell>
          <cell r="L5759">
            <v>-0.02</v>
          </cell>
          <cell r="M5759">
            <v>-0.02</v>
          </cell>
          <cell r="N5759">
            <v>-0.02</v>
          </cell>
          <cell r="O5759">
            <v>0</v>
          </cell>
          <cell r="P5759">
            <v>0</v>
          </cell>
          <cell r="Q5759">
            <v>0</v>
          </cell>
          <cell r="R5759">
            <v>0</v>
          </cell>
          <cell r="S5759">
            <v>-0.16</v>
          </cell>
          <cell r="T5759" t="str">
            <v>USD</v>
          </cell>
          <cell r="U5759" t="str">
            <v>LIABILITIES</v>
          </cell>
          <cell r="V5759" t="str">
            <v>CURRENT LIAB</v>
          </cell>
        </row>
        <row r="5760">
          <cell r="C5760" t="str">
            <v>AO   G5742001AOUSD</v>
          </cell>
          <cell r="D5760" t="str">
            <v>DACN****</v>
          </cell>
          <cell r="E5760" t="str">
            <v>WAGES</v>
          </cell>
          <cell r="F5760" t="str">
            <v>Balance Sheet</v>
          </cell>
          <cell r="G5760">
            <v>0.04</v>
          </cell>
          <cell r="H5760">
            <v>0.04</v>
          </cell>
          <cell r="I5760">
            <v>0.04</v>
          </cell>
          <cell r="J5760">
            <v>0.04</v>
          </cell>
          <cell r="K5760">
            <v>0.04</v>
          </cell>
          <cell r="L5760">
            <v>0.04</v>
          </cell>
          <cell r="M5760">
            <v>0.04</v>
          </cell>
          <cell r="N5760">
            <v>0.04</v>
          </cell>
          <cell r="O5760">
            <v>0</v>
          </cell>
          <cell r="P5760">
            <v>0</v>
          </cell>
          <cell r="Q5760">
            <v>0</v>
          </cell>
          <cell r="R5760">
            <v>0</v>
          </cell>
          <cell r="S5760">
            <v>0.32</v>
          </cell>
          <cell r="T5760" t="str">
            <v>USD</v>
          </cell>
          <cell r="U5760" t="str">
            <v>LIABILITIES</v>
          </cell>
          <cell r="V5760" t="str">
            <v>CURRENT LIAB</v>
          </cell>
        </row>
        <row r="5761">
          <cell r="C5761" t="str">
            <v>AO   G576000101USD</v>
          </cell>
          <cell r="D5761" t="str">
            <v>DADAB***</v>
          </cell>
          <cell r="E5761" t="str">
            <v>CON PAYABLES</v>
          </cell>
          <cell r="F5761" t="str">
            <v>Balance Sheet</v>
          </cell>
          <cell r="G5761">
            <v>-1298</v>
          </cell>
          <cell r="H5761">
            <v>0.02</v>
          </cell>
          <cell r="I5761">
            <v>-116.56</v>
          </cell>
          <cell r="J5761">
            <v>6.56</v>
          </cell>
          <cell r="K5761">
            <v>6.55</v>
          </cell>
          <cell r="L5761">
            <v>0.02</v>
          </cell>
          <cell r="M5761">
            <v>0.02</v>
          </cell>
          <cell r="N5761">
            <v>0.02</v>
          </cell>
          <cell r="O5761">
            <v>0</v>
          </cell>
          <cell r="P5761">
            <v>0</v>
          </cell>
          <cell r="Q5761">
            <v>0</v>
          </cell>
          <cell r="R5761">
            <v>0</v>
          </cell>
          <cell r="S5761">
            <v>-1401.3700000000001</v>
          </cell>
          <cell r="T5761" t="str">
            <v>USD</v>
          </cell>
          <cell r="U5761" t="str">
            <v>LIABILITIES</v>
          </cell>
          <cell r="V5761" t="str">
            <v>CURRENT LIAB</v>
          </cell>
        </row>
        <row r="5762">
          <cell r="C5762" t="str">
            <v>AO   G576003601USD</v>
          </cell>
          <cell r="D5762" t="str">
            <v>DADAB***</v>
          </cell>
          <cell r="E5762" t="str">
            <v>CON PAYABLES</v>
          </cell>
          <cell r="F5762" t="str">
            <v>Balance Sheet</v>
          </cell>
          <cell r="G5762">
            <v>-0.04</v>
          </cell>
          <cell r="H5762">
            <v>-0.04</v>
          </cell>
          <cell r="I5762">
            <v>-0.04</v>
          </cell>
          <cell r="J5762">
            <v>-0.04</v>
          </cell>
          <cell r="K5762">
            <v>-0.04</v>
          </cell>
          <cell r="L5762">
            <v>-0.04</v>
          </cell>
          <cell r="M5762">
            <v>-0.04</v>
          </cell>
          <cell r="N5762">
            <v>-0.04</v>
          </cell>
          <cell r="O5762">
            <v>0</v>
          </cell>
          <cell r="P5762">
            <v>0</v>
          </cell>
          <cell r="Q5762">
            <v>0</v>
          </cell>
          <cell r="R5762">
            <v>0</v>
          </cell>
          <cell r="S5762">
            <v>-0.32</v>
          </cell>
          <cell r="T5762" t="str">
            <v>USD</v>
          </cell>
          <cell r="U5762" t="str">
            <v>LIABILITIES</v>
          </cell>
          <cell r="V5762" t="str">
            <v>CURRENT LIAB</v>
          </cell>
        </row>
        <row r="5763">
          <cell r="C5763" t="str">
            <v>AO   G57600BU01USD</v>
          </cell>
          <cell r="D5763" t="str">
            <v>DADM****</v>
          </cell>
          <cell r="E5763" t="str">
            <v>CON PAYABLES</v>
          </cell>
          <cell r="F5763" t="str">
            <v>Balance Sheet</v>
          </cell>
          <cell r="G5763">
            <v>-0.02</v>
          </cell>
          <cell r="H5763">
            <v>-0.02</v>
          </cell>
          <cell r="I5763">
            <v>-0.02</v>
          </cell>
          <cell r="J5763">
            <v>-0.02</v>
          </cell>
          <cell r="K5763">
            <v>-0.02</v>
          </cell>
          <cell r="L5763">
            <v>-0.02</v>
          </cell>
          <cell r="M5763">
            <v>-0.02</v>
          </cell>
          <cell r="N5763">
            <v>-0.02</v>
          </cell>
          <cell r="O5763">
            <v>0</v>
          </cell>
          <cell r="P5763">
            <v>0</v>
          </cell>
          <cell r="Q5763">
            <v>0</v>
          </cell>
          <cell r="R5763">
            <v>0</v>
          </cell>
          <cell r="S5763">
            <v>-0.16</v>
          </cell>
          <cell r="T5763" t="str">
            <v>USD</v>
          </cell>
          <cell r="U5763" t="str">
            <v>LIABILITIES</v>
          </cell>
          <cell r="V5763" t="str">
            <v>CURRENT LIAB</v>
          </cell>
        </row>
        <row r="5764">
          <cell r="C5764" t="str">
            <v>AO   G57600EI01USD</v>
          </cell>
          <cell r="D5764" t="str">
            <v>DADAB***</v>
          </cell>
          <cell r="E5764" t="str">
            <v>CON PAYABLES</v>
          </cell>
          <cell r="F5764" t="str">
            <v>Balance Sheet</v>
          </cell>
          <cell r="G5764">
            <v>-0.04</v>
          </cell>
          <cell r="H5764">
            <v>-0.04</v>
          </cell>
          <cell r="I5764">
            <v>-0.04</v>
          </cell>
          <cell r="J5764">
            <v>-0.04</v>
          </cell>
          <cell r="K5764">
            <v>-0.04</v>
          </cell>
          <cell r="L5764">
            <v>-0.04</v>
          </cell>
          <cell r="M5764">
            <v>-0.04</v>
          </cell>
          <cell r="N5764">
            <v>-0.04</v>
          </cell>
          <cell r="O5764">
            <v>0</v>
          </cell>
          <cell r="P5764">
            <v>0</v>
          </cell>
          <cell r="Q5764">
            <v>0</v>
          </cell>
          <cell r="R5764">
            <v>0</v>
          </cell>
          <cell r="S5764">
            <v>-0.32</v>
          </cell>
          <cell r="T5764" t="str">
            <v>USD</v>
          </cell>
          <cell r="U5764" t="str">
            <v>LIABILITIES</v>
          </cell>
          <cell r="V5764" t="str">
            <v>CURRENT LIAB</v>
          </cell>
        </row>
        <row r="5765">
          <cell r="C5765" t="str">
            <v>AO   G576200101USD</v>
          </cell>
          <cell r="D5765" t="str">
            <v>DADM****</v>
          </cell>
          <cell r="E5765" t="str">
            <v>CON PAYABLES</v>
          </cell>
          <cell r="F5765" t="str">
            <v>Balance Sheet</v>
          </cell>
          <cell r="G5765">
            <v>-0.03</v>
          </cell>
          <cell r="H5765">
            <v>-0.03</v>
          </cell>
          <cell r="I5765">
            <v>-0.03</v>
          </cell>
          <cell r="J5765">
            <v>-0.03</v>
          </cell>
          <cell r="K5765">
            <v>-0.03</v>
          </cell>
          <cell r="L5765">
            <v>-0.03</v>
          </cell>
          <cell r="M5765">
            <v>-0.03</v>
          </cell>
          <cell r="N5765">
            <v>-0.03</v>
          </cell>
          <cell r="O5765">
            <v>0</v>
          </cell>
          <cell r="P5765">
            <v>0</v>
          </cell>
          <cell r="Q5765">
            <v>0</v>
          </cell>
          <cell r="R5765">
            <v>0</v>
          </cell>
          <cell r="S5765">
            <v>-0.24</v>
          </cell>
          <cell r="T5765" t="str">
            <v>USD</v>
          </cell>
          <cell r="U5765" t="str">
            <v>LIABILITIES</v>
          </cell>
          <cell r="V5765" t="str">
            <v>CURRENT LIAB</v>
          </cell>
        </row>
        <row r="5766">
          <cell r="C5766" t="str">
            <v>AO   G576203601USD</v>
          </cell>
          <cell r="D5766" t="str">
            <v>DADM****</v>
          </cell>
          <cell r="E5766" t="str">
            <v>CON PAYABLES</v>
          </cell>
          <cell r="F5766" t="str">
            <v>Balance Sheet</v>
          </cell>
          <cell r="G5766">
            <v>-0.05</v>
          </cell>
          <cell r="H5766">
            <v>-0.05</v>
          </cell>
          <cell r="I5766">
            <v>-0.05</v>
          </cell>
          <cell r="J5766">
            <v>-0.05</v>
          </cell>
          <cell r="K5766">
            <v>-0.05</v>
          </cell>
          <cell r="L5766">
            <v>-0.05</v>
          </cell>
          <cell r="M5766">
            <v>-0.05</v>
          </cell>
          <cell r="N5766">
            <v>-0.05</v>
          </cell>
          <cell r="O5766">
            <v>0</v>
          </cell>
          <cell r="P5766">
            <v>0</v>
          </cell>
          <cell r="Q5766">
            <v>0</v>
          </cell>
          <cell r="R5766">
            <v>0</v>
          </cell>
          <cell r="S5766">
            <v>-0.39999999999999997</v>
          </cell>
          <cell r="T5766" t="str">
            <v>USD</v>
          </cell>
          <cell r="U5766" t="str">
            <v>LIABILITIES</v>
          </cell>
          <cell r="V5766" t="str">
            <v>CURRENT LIAB</v>
          </cell>
        </row>
        <row r="5767">
          <cell r="C5767" t="str">
            <v>AO   G576500101USD</v>
          </cell>
          <cell r="D5767" t="str">
            <v>DADAB***</v>
          </cell>
          <cell r="E5767" t="str">
            <v>CON PAYABLES</v>
          </cell>
          <cell r="F5767" t="str">
            <v>Balance Sheet</v>
          </cell>
          <cell r="G5767">
            <v>0.01</v>
          </cell>
          <cell r="H5767">
            <v>0.01</v>
          </cell>
          <cell r="I5767">
            <v>0.01</v>
          </cell>
          <cell r="J5767">
            <v>0.01</v>
          </cell>
          <cell r="K5767">
            <v>0.01</v>
          </cell>
          <cell r="L5767">
            <v>0.01</v>
          </cell>
          <cell r="M5767">
            <v>0.01</v>
          </cell>
          <cell r="N5767">
            <v>0.01</v>
          </cell>
          <cell r="O5767">
            <v>0</v>
          </cell>
          <cell r="P5767">
            <v>0</v>
          </cell>
          <cell r="Q5767">
            <v>0</v>
          </cell>
          <cell r="R5767">
            <v>0</v>
          </cell>
          <cell r="S5767">
            <v>0.08</v>
          </cell>
          <cell r="T5767" t="str">
            <v>USD</v>
          </cell>
          <cell r="U5767" t="str">
            <v>LIABILITIES</v>
          </cell>
          <cell r="V5767" t="str">
            <v>CURRENT LIAB</v>
          </cell>
        </row>
        <row r="5768">
          <cell r="C5768" t="str">
            <v>AO   G576503601USD</v>
          </cell>
          <cell r="D5768" t="str">
            <v>DADAB***</v>
          </cell>
          <cell r="E5768" t="str">
            <v>CON PAYABLES</v>
          </cell>
          <cell r="F5768" t="str">
            <v>Balance Sheet</v>
          </cell>
          <cell r="G5768">
            <v>-0.04</v>
          </cell>
          <cell r="H5768">
            <v>-0.04</v>
          </cell>
          <cell r="I5768">
            <v>-0.04</v>
          </cell>
          <cell r="J5768">
            <v>-0.04</v>
          </cell>
          <cell r="K5768">
            <v>-0.04</v>
          </cell>
          <cell r="L5768">
            <v>-0.04</v>
          </cell>
          <cell r="M5768">
            <v>-0.04</v>
          </cell>
          <cell r="N5768">
            <v>-0.04</v>
          </cell>
          <cell r="O5768">
            <v>0</v>
          </cell>
          <cell r="P5768">
            <v>0</v>
          </cell>
          <cell r="Q5768">
            <v>0</v>
          </cell>
          <cell r="R5768">
            <v>0</v>
          </cell>
          <cell r="S5768">
            <v>-0.32</v>
          </cell>
          <cell r="T5768" t="str">
            <v>USD</v>
          </cell>
          <cell r="U5768" t="str">
            <v>LIABILITIES</v>
          </cell>
          <cell r="V5768" t="str">
            <v>CURRENT LIAB</v>
          </cell>
        </row>
        <row r="5769">
          <cell r="C5769" t="str">
            <v>AO   G57700AOUSD</v>
          </cell>
          <cell r="D5769" t="str">
            <v>DAFC****</v>
          </cell>
          <cell r="E5769" t="str">
            <v>OTHER</v>
          </cell>
          <cell r="F5769" t="str">
            <v>Balance Sheet</v>
          </cell>
          <cell r="G5769">
            <v>10806.23</v>
          </cell>
          <cell r="H5769">
            <v>10064.65</v>
          </cell>
          <cell r="I5769">
            <v>10038.91</v>
          </cell>
          <cell r="J5769">
            <v>9381.89</v>
          </cell>
          <cell r="K5769">
            <v>9374.4599999999991</v>
          </cell>
          <cell r="L5769">
            <v>8745.44</v>
          </cell>
          <cell r="M5769">
            <v>-4380.6400000000003</v>
          </cell>
          <cell r="N5769">
            <v>-5066.7</v>
          </cell>
          <cell r="O5769">
            <v>-5823.68</v>
          </cell>
          <cell r="P5769">
            <v>-6555.6</v>
          </cell>
          <cell r="Q5769">
            <v>-7322.39</v>
          </cell>
          <cell r="R5769">
            <v>-7657.24</v>
          </cell>
          <cell r="S5769">
            <v>21605.33</v>
          </cell>
          <cell r="T5769" t="str">
            <v>USD</v>
          </cell>
          <cell r="U5769" t="str">
            <v>LIABILITIES</v>
          </cell>
          <cell r="V5769" t="str">
            <v>CURRENT LIAB</v>
          </cell>
        </row>
        <row r="5770">
          <cell r="C5770" t="str">
            <v>AO   G985307LUSD</v>
          </cell>
          <cell r="D5770" t="str">
            <v>EF******</v>
          </cell>
          <cell r="E5770" t="str">
            <v>IC CLEARING</v>
          </cell>
          <cell r="F5770" t="str">
            <v>Balance Sheet</v>
          </cell>
          <cell r="G5770">
            <v>48600.02</v>
          </cell>
          <cell r="H5770">
            <v>48333.73</v>
          </cell>
          <cell r="I5770">
            <v>62080.32</v>
          </cell>
          <cell r="J5770">
            <v>15525.67</v>
          </cell>
          <cell r="K5770">
            <v>35045.32</v>
          </cell>
          <cell r="L5770">
            <v>44132.01</v>
          </cell>
          <cell r="M5770">
            <v>44132.01</v>
          </cell>
          <cell r="N5770">
            <v>16872.39</v>
          </cell>
          <cell r="O5770">
            <v>28943.97</v>
          </cell>
          <cell r="P5770">
            <v>44009.07</v>
          </cell>
          <cell r="Q5770">
            <v>27462.73</v>
          </cell>
          <cell r="R5770">
            <v>34382.660000000003</v>
          </cell>
          <cell r="S5770">
            <v>449519.9</v>
          </cell>
          <cell r="T5770" t="str">
            <v>USD</v>
          </cell>
          <cell r="U5770" t="str">
            <v>EQUITY</v>
          </cell>
          <cell r="V5770" t="str">
            <v>EQUITY</v>
          </cell>
        </row>
        <row r="5771">
          <cell r="C5771" t="str">
            <v>AO   H08630AOUSD</v>
          </cell>
          <cell r="D5771" t="str">
            <v>EC******</v>
          </cell>
          <cell r="E5771" t="str">
            <v>PROFIT EMPLOYED</v>
          </cell>
          <cell r="F5771" t="str">
            <v>Balance Sheet</v>
          </cell>
          <cell r="G5771">
            <v>-96581.63</v>
          </cell>
          <cell r="H5771">
            <v>-99665.04</v>
          </cell>
          <cell r="I5771">
            <v>-91904.28</v>
          </cell>
          <cell r="J5771">
            <v>-100917.31</v>
          </cell>
          <cell r="K5771">
            <v>-101028.13</v>
          </cell>
          <cell r="L5771">
            <v>-99530.41</v>
          </cell>
          <cell r="M5771">
            <v>-101755.94</v>
          </cell>
          <cell r="N5771">
            <v>-100171.97</v>
          </cell>
          <cell r="O5771">
            <v>-105053.2</v>
          </cell>
          <cell r="P5771">
            <v>-110879.09</v>
          </cell>
          <cell r="Q5771">
            <v>-103458.68</v>
          </cell>
          <cell r="R5771">
            <v>-102011.81</v>
          </cell>
          <cell r="S5771">
            <v>-1212957.49</v>
          </cell>
          <cell r="T5771" t="str">
            <v>USD</v>
          </cell>
          <cell r="U5771" t="str">
            <v>EQUITY</v>
          </cell>
          <cell r="V5771" t="str">
            <v>EQUITY</v>
          </cell>
        </row>
        <row r="5772">
          <cell r="C5772" t="str">
            <v>DG   A0002USD</v>
          </cell>
          <cell r="D5772" t="str">
            <v>CABB****</v>
          </cell>
          <cell r="E5772" t="str">
            <v>CASH</v>
          </cell>
          <cell r="F5772" t="str">
            <v>Balance Sheet</v>
          </cell>
          <cell r="G5772">
            <v>0</v>
          </cell>
          <cell r="H5772">
            <v>0</v>
          </cell>
          <cell r="I5772">
            <v>0</v>
          </cell>
          <cell r="J5772">
            <v>0</v>
          </cell>
          <cell r="K5772">
            <v>0</v>
          </cell>
          <cell r="L5772">
            <v>0</v>
          </cell>
          <cell r="M5772">
            <v>0</v>
          </cell>
          <cell r="N5772">
            <v>0</v>
          </cell>
          <cell r="O5772">
            <v>0</v>
          </cell>
          <cell r="P5772">
            <v>0</v>
          </cell>
          <cell r="Q5772">
            <v>0</v>
          </cell>
          <cell r="R5772">
            <v>0</v>
          </cell>
          <cell r="S5772">
            <v>0</v>
          </cell>
          <cell r="T5772" t="str">
            <v>USD</v>
          </cell>
          <cell r="U5772" t="str">
            <v>ASSETS</v>
          </cell>
          <cell r="V5772" t="str">
            <v>CURRENT ASSETS</v>
          </cell>
        </row>
        <row r="5773">
          <cell r="C5773" t="str">
            <v>DG   A0002044USD</v>
          </cell>
          <cell r="D5773" t="str">
            <v>CABB****</v>
          </cell>
          <cell r="E5773" t="str">
            <v>CASH</v>
          </cell>
          <cell r="F5773" t="str">
            <v>Balance Sheet</v>
          </cell>
          <cell r="G5773">
            <v>2379</v>
          </cell>
          <cell r="H5773">
            <v>3713.69</v>
          </cell>
          <cell r="I5773">
            <v>1998.84</v>
          </cell>
          <cell r="J5773">
            <v>2375.83</v>
          </cell>
          <cell r="K5773">
            <v>4501.82</v>
          </cell>
          <cell r="L5773">
            <v>3117.56</v>
          </cell>
          <cell r="M5773">
            <v>4351.9799999999996</v>
          </cell>
          <cell r="N5773">
            <v>4989.8100000000004</v>
          </cell>
          <cell r="O5773">
            <v>3786.2</v>
          </cell>
          <cell r="P5773">
            <v>3498.7</v>
          </cell>
          <cell r="Q5773">
            <v>1350.18</v>
          </cell>
          <cell r="R5773">
            <v>2385.36</v>
          </cell>
          <cell r="S5773">
            <v>38448.97</v>
          </cell>
          <cell r="T5773" t="str">
            <v>USD</v>
          </cell>
          <cell r="U5773" t="str">
            <v>ASSETS</v>
          </cell>
          <cell r="V5773" t="str">
            <v>CURRENT ASSETS</v>
          </cell>
        </row>
        <row r="5774">
          <cell r="C5774" t="str">
            <v>DG   A0007001USD</v>
          </cell>
          <cell r="D5774" t="str">
            <v>CABB****</v>
          </cell>
          <cell r="E5774" t="str">
            <v>CASH</v>
          </cell>
          <cell r="F5774" t="str">
            <v>Balance Sheet</v>
          </cell>
          <cell r="G5774">
            <v>-0.1</v>
          </cell>
          <cell r="H5774">
            <v>-0.1</v>
          </cell>
          <cell r="I5774">
            <v>-0.1</v>
          </cell>
          <cell r="J5774">
            <v>-0.1</v>
          </cell>
          <cell r="K5774">
            <v>-0.1</v>
          </cell>
          <cell r="L5774">
            <v>-0.1</v>
          </cell>
          <cell r="M5774">
            <v>-0.1</v>
          </cell>
          <cell r="N5774">
            <v>-0.1</v>
          </cell>
          <cell r="O5774">
            <v>-0.1</v>
          </cell>
          <cell r="P5774">
            <v>-0.1</v>
          </cell>
          <cell r="Q5774">
            <v>-0.1</v>
          </cell>
          <cell r="R5774">
            <v>-0.1</v>
          </cell>
          <cell r="S5774">
            <v>-1.2</v>
          </cell>
          <cell r="T5774" t="str">
            <v>USD</v>
          </cell>
          <cell r="U5774" t="str">
            <v>ASSETS</v>
          </cell>
          <cell r="V5774" t="str">
            <v>CURRENT ASSETS</v>
          </cell>
        </row>
        <row r="5775">
          <cell r="C5775" t="str">
            <v>DG   A000704410USD</v>
          </cell>
          <cell r="D5775" t="str">
            <v>CABB****</v>
          </cell>
          <cell r="E5775" t="str">
            <v>CASH</v>
          </cell>
          <cell r="F5775" t="str">
            <v>Balance Sheet</v>
          </cell>
          <cell r="G5775">
            <v>1309079</v>
          </cell>
          <cell r="H5775">
            <v>1309079</v>
          </cell>
          <cell r="I5775">
            <v>342214.27</v>
          </cell>
          <cell r="J5775">
            <v>1320110.8600000001</v>
          </cell>
          <cell r="K5775">
            <v>1309079</v>
          </cell>
          <cell r="L5775">
            <v>1984453.83</v>
          </cell>
          <cell r="M5775">
            <v>1979552.05</v>
          </cell>
          <cell r="N5775">
            <v>1988825.63</v>
          </cell>
          <cell r="O5775">
            <v>1981061.06</v>
          </cell>
          <cell r="P5775">
            <v>2467517.08</v>
          </cell>
          <cell r="Q5775">
            <v>1330864</v>
          </cell>
          <cell r="R5775">
            <v>1309079</v>
          </cell>
          <cell r="S5775">
            <v>18630914.780000001</v>
          </cell>
          <cell r="T5775" t="str">
            <v>USD</v>
          </cell>
          <cell r="U5775" t="str">
            <v>ASSETS</v>
          </cell>
          <cell r="V5775" t="str">
            <v>CURRENT ASSETS</v>
          </cell>
        </row>
        <row r="5776">
          <cell r="C5776" t="str">
            <v>DG   A000704420USD</v>
          </cell>
          <cell r="D5776" t="str">
            <v>CABB****</v>
          </cell>
          <cell r="E5776" t="str">
            <v>CASH</v>
          </cell>
          <cell r="F5776" t="str">
            <v>Balance Sheet</v>
          </cell>
          <cell r="G5776">
            <v>0</v>
          </cell>
          <cell r="H5776">
            <v>-172595.69</v>
          </cell>
          <cell r="I5776">
            <v>940019.13</v>
          </cell>
          <cell r="J5776">
            <v>743195.07</v>
          </cell>
          <cell r="K5776">
            <v>805370.89</v>
          </cell>
          <cell r="L5776">
            <v>-131820.72</v>
          </cell>
          <cell r="M5776">
            <v>192318.59</v>
          </cell>
          <cell r="N5776">
            <v>197786.15</v>
          </cell>
          <cell r="O5776">
            <v>304508.89</v>
          </cell>
          <cell r="P5776">
            <v>-204718.05</v>
          </cell>
          <cell r="Q5776">
            <v>813136.65</v>
          </cell>
          <cell r="R5776">
            <v>505253.63</v>
          </cell>
          <cell r="S5776">
            <v>3992454.5399999996</v>
          </cell>
          <cell r="T5776" t="str">
            <v>USD</v>
          </cell>
          <cell r="U5776" t="str">
            <v>ASSETS</v>
          </cell>
          <cell r="V5776" t="str">
            <v>CURRENT ASSETS</v>
          </cell>
        </row>
        <row r="5777">
          <cell r="C5777" t="str">
            <v>DG   A000704430USD</v>
          </cell>
          <cell r="D5777" t="str">
            <v>CABB****</v>
          </cell>
          <cell r="E5777" t="str">
            <v>CASH</v>
          </cell>
          <cell r="F5777" t="str">
            <v>Balance Sheet</v>
          </cell>
          <cell r="G5777">
            <v>101383</v>
          </cell>
          <cell r="H5777">
            <v>570216.38</v>
          </cell>
          <cell r="I5777">
            <v>398388.16</v>
          </cell>
          <cell r="J5777">
            <v>-372689.69</v>
          </cell>
          <cell r="K5777">
            <v>-295790.96999999997</v>
          </cell>
          <cell r="L5777">
            <v>-771754.08</v>
          </cell>
          <cell r="M5777">
            <v>-557125.02</v>
          </cell>
          <cell r="N5777">
            <v>-308030.19</v>
          </cell>
          <cell r="O5777">
            <v>-689990.47</v>
          </cell>
          <cell r="P5777">
            <v>-763583.56</v>
          </cell>
          <cell r="Q5777">
            <v>-955136.18</v>
          </cell>
          <cell r="R5777">
            <v>-1054474.68</v>
          </cell>
          <cell r="S5777">
            <v>-4698587.3</v>
          </cell>
          <cell r="T5777" t="str">
            <v>USD</v>
          </cell>
          <cell r="U5777" t="str">
            <v>ASSETS</v>
          </cell>
          <cell r="V5777" t="str">
            <v>CURRENT ASSETS</v>
          </cell>
        </row>
        <row r="5778">
          <cell r="C5778" t="str">
            <v>DG   A000710244USD</v>
          </cell>
          <cell r="D5778" t="str">
            <v>CABB****</v>
          </cell>
          <cell r="E5778" t="str">
            <v>CASH</v>
          </cell>
          <cell r="F5778" t="str">
            <v>Balance Sheet</v>
          </cell>
          <cell r="G5778">
            <v>0</v>
          </cell>
          <cell r="H5778">
            <v>0</v>
          </cell>
          <cell r="I5778">
            <v>0</v>
          </cell>
          <cell r="J5778">
            <v>0</v>
          </cell>
          <cell r="K5778">
            <v>58380.38</v>
          </cell>
          <cell r="L5778">
            <v>169001.8</v>
          </cell>
          <cell r="M5778">
            <v>188267.24</v>
          </cell>
          <cell r="N5778">
            <v>292354.11</v>
          </cell>
          <cell r="O5778">
            <v>-791401.78</v>
          </cell>
          <cell r="P5778">
            <v>-730539.78</v>
          </cell>
          <cell r="Q5778">
            <v>-843376.78</v>
          </cell>
          <cell r="R5778">
            <v>-843376.78</v>
          </cell>
          <cell r="S5778">
            <v>-2500691.59</v>
          </cell>
          <cell r="T5778" t="str">
            <v>USD</v>
          </cell>
          <cell r="U5778" t="str">
            <v>ASSETS</v>
          </cell>
          <cell r="V5778" t="str">
            <v>CURRENT ASSETS</v>
          </cell>
        </row>
        <row r="5779">
          <cell r="C5779" t="str">
            <v>DG   A000710344USD</v>
          </cell>
          <cell r="D5779" t="str">
            <v>CABB****</v>
          </cell>
          <cell r="E5779" t="str">
            <v>CASH</v>
          </cell>
          <cell r="F5779" t="str">
            <v>Balance Sheet</v>
          </cell>
          <cell r="G5779">
            <v>0</v>
          </cell>
          <cell r="H5779">
            <v>293250</v>
          </cell>
          <cell r="I5779">
            <v>620821.48</v>
          </cell>
          <cell r="J5779">
            <v>1289310.8600000001</v>
          </cell>
          <cell r="K5779">
            <v>1646053.1</v>
          </cell>
          <cell r="L5779">
            <v>2165508.4</v>
          </cell>
          <cell r="M5779">
            <v>2159861.25</v>
          </cell>
          <cell r="N5779">
            <v>2386755.75</v>
          </cell>
          <cell r="O5779">
            <v>328482</v>
          </cell>
          <cell r="P5779">
            <v>655732</v>
          </cell>
          <cell r="Q5779">
            <v>0</v>
          </cell>
          <cell r="R5779">
            <v>0</v>
          </cell>
          <cell r="S5779">
            <v>11545774.84</v>
          </cell>
          <cell r="T5779" t="str">
            <v>USD</v>
          </cell>
          <cell r="U5779" t="str">
            <v>ASSETS</v>
          </cell>
          <cell r="V5779" t="str">
            <v>CURRENT ASSETS</v>
          </cell>
        </row>
        <row r="5780">
          <cell r="C5780" t="str">
            <v>DG   A000720244USD</v>
          </cell>
          <cell r="D5780" t="str">
            <v>CABB****</v>
          </cell>
          <cell r="E5780" t="str">
            <v>CASH</v>
          </cell>
          <cell r="F5780" t="str">
            <v>Balance Sheet</v>
          </cell>
          <cell r="G5780">
            <v>0</v>
          </cell>
          <cell r="H5780">
            <v>-178461.46</v>
          </cell>
          <cell r="I5780">
            <v>-472605.35</v>
          </cell>
          <cell r="J5780">
            <v>-657023.54</v>
          </cell>
          <cell r="K5780">
            <v>-866729.42</v>
          </cell>
          <cell r="L5780">
            <v>-917542.85</v>
          </cell>
          <cell r="M5780">
            <v>-995572.52</v>
          </cell>
          <cell r="N5780">
            <v>-1122934.6100000001</v>
          </cell>
          <cell r="O5780">
            <v>-56050.17</v>
          </cell>
          <cell r="P5780">
            <v>-115059.06</v>
          </cell>
          <cell r="Q5780">
            <v>0</v>
          </cell>
          <cell r="R5780">
            <v>0</v>
          </cell>
          <cell r="S5780">
            <v>-5381978.9799999995</v>
          </cell>
          <cell r="T5780" t="str">
            <v>USD</v>
          </cell>
          <cell r="U5780" t="str">
            <v>ASSETS</v>
          </cell>
          <cell r="V5780" t="str">
            <v>CURRENT ASSETS</v>
          </cell>
        </row>
        <row r="5781">
          <cell r="C5781" t="str">
            <v>DG   A000720344USD</v>
          </cell>
          <cell r="D5781" t="str">
            <v>CABB****</v>
          </cell>
          <cell r="E5781" t="str">
            <v>CASH</v>
          </cell>
          <cell r="F5781" t="str">
            <v>Balance Sheet</v>
          </cell>
          <cell r="G5781">
            <v>0</v>
          </cell>
          <cell r="H5781">
            <v>-282733.34999999998</v>
          </cell>
          <cell r="I5781">
            <v>-568658.06000000006</v>
          </cell>
          <cell r="J5781">
            <v>-1288586.46</v>
          </cell>
          <cell r="K5781">
            <v>-1641547</v>
          </cell>
          <cell r="L5781">
            <v>-1884671.92</v>
          </cell>
          <cell r="M5781">
            <v>-2172646.5699999998</v>
          </cell>
          <cell r="N5781">
            <v>-2409496.29</v>
          </cell>
          <cell r="O5781">
            <v>-343250.95</v>
          </cell>
          <cell r="P5781">
            <v>-662982.53</v>
          </cell>
          <cell r="Q5781">
            <v>-512.41</v>
          </cell>
          <cell r="R5781">
            <v>0</v>
          </cell>
          <cell r="S5781">
            <v>-11255085.539999997</v>
          </cell>
          <cell r="T5781" t="str">
            <v>USD</v>
          </cell>
          <cell r="U5781" t="str">
            <v>ASSETS</v>
          </cell>
          <cell r="V5781" t="str">
            <v>CURRENT ASSETS</v>
          </cell>
        </row>
        <row r="5782">
          <cell r="C5782" t="str">
            <v>DG   A000730244USD</v>
          </cell>
          <cell r="D5782" t="str">
            <v>CABB****</v>
          </cell>
          <cell r="E5782" t="str">
            <v>CASH</v>
          </cell>
          <cell r="F5782" t="str">
            <v>Balance Sheet</v>
          </cell>
          <cell r="G5782">
            <v>0</v>
          </cell>
          <cell r="H5782">
            <v>-101383.18</v>
          </cell>
          <cell r="I5782">
            <v>-101383.18</v>
          </cell>
          <cell r="J5782">
            <v>-101383.18</v>
          </cell>
          <cell r="K5782">
            <v>-101383.18</v>
          </cell>
          <cell r="L5782">
            <v>-101383.18</v>
          </cell>
          <cell r="M5782">
            <v>-101383.18</v>
          </cell>
          <cell r="N5782">
            <v>-101383.18</v>
          </cell>
          <cell r="O5782">
            <v>-88417.31</v>
          </cell>
          <cell r="P5782">
            <v>-88105.48</v>
          </cell>
          <cell r="Q5782">
            <v>-83444.33</v>
          </cell>
          <cell r="R5782">
            <v>-86720.47</v>
          </cell>
          <cell r="S5782">
            <v>-1056369.8500000001</v>
          </cell>
          <cell r="T5782" t="str">
            <v>USD</v>
          </cell>
          <cell r="U5782" t="str">
            <v>ASSETS</v>
          </cell>
          <cell r="V5782" t="str">
            <v>CURRENT ASSETS</v>
          </cell>
        </row>
        <row r="5783">
          <cell r="C5783" t="str">
            <v>DG   A000730344USD</v>
          </cell>
          <cell r="D5783" t="str">
            <v>CABB****</v>
          </cell>
          <cell r="E5783" t="str">
            <v>CASH</v>
          </cell>
          <cell r="F5783" t="str">
            <v>Balance Sheet</v>
          </cell>
          <cell r="G5783">
            <v>0</v>
          </cell>
          <cell r="H5783">
            <v>-3714.29</v>
          </cell>
          <cell r="I5783">
            <v>-3059.98</v>
          </cell>
          <cell r="J5783">
            <v>-1914.94</v>
          </cell>
          <cell r="K5783">
            <v>3196.84</v>
          </cell>
          <cell r="L5783">
            <v>1683.75</v>
          </cell>
          <cell r="M5783">
            <v>1642.86</v>
          </cell>
          <cell r="N5783">
            <v>88.87</v>
          </cell>
          <cell r="O5783">
            <v>-21728.23</v>
          </cell>
          <cell r="P5783">
            <v>-20238.7</v>
          </cell>
          <cell r="Q5783">
            <v>-22598.34</v>
          </cell>
          <cell r="R5783">
            <v>-69685.710000000006</v>
          </cell>
          <cell r="S5783">
            <v>-136327.87</v>
          </cell>
          <cell r="T5783" t="str">
            <v>USD</v>
          </cell>
          <cell r="U5783" t="str">
            <v>ASSETS</v>
          </cell>
          <cell r="V5783" t="str">
            <v>CURRENT ASSETS</v>
          </cell>
        </row>
        <row r="5784">
          <cell r="C5784" t="str">
            <v>DG   A000730440USD</v>
          </cell>
          <cell r="D5784" t="str">
            <v>CABB****</v>
          </cell>
          <cell r="E5784" t="str">
            <v>CASH</v>
          </cell>
          <cell r="F5784" t="str">
            <v>Balance Sheet</v>
          </cell>
          <cell r="G5784">
            <v>83663</v>
          </cell>
          <cell r="H5784">
            <v>83663</v>
          </cell>
          <cell r="I5784">
            <v>83663</v>
          </cell>
          <cell r="J5784">
            <v>83663</v>
          </cell>
          <cell r="K5784">
            <v>83663</v>
          </cell>
          <cell r="L5784">
            <v>83663</v>
          </cell>
          <cell r="M5784">
            <v>83663</v>
          </cell>
          <cell r="N5784">
            <v>83663</v>
          </cell>
          <cell r="O5784">
            <v>83663</v>
          </cell>
          <cell r="P5784">
            <v>83663</v>
          </cell>
          <cell r="Q5784">
            <v>83663</v>
          </cell>
          <cell r="R5784">
            <v>83663</v>
          </cell>
          <cell r="S5784">
            <v>1003956</v>
          </cell>
          <cell r="T5784" t="str">
            <v>USD</v>
          </cell>
          <cell r="U5784" t="str">
            <v>ASSETS</v>
          </cell>
          <cell r="V5784" t="str">
            <v>CURRENT ASSETS</v>
          </cell>
        </row>
        <row r="5785">
          <cell r="C5785" t="str">
            <v>DG   A000781930USD</v>
          </cell>
          <cell r="D5785" t="str">
            <v>CABB****</v>
          </cell>
          <cell r="E5785" t="str">
            <v>CASH</v>
          </cell>
          <cell r="F5785" t="str">
            <v>Balance Sheet</v>
          </cell>
          <cell r="G5785">
            <v>0</v>
          </cell>
          <cell r="H5785">
            <v>1981.41</v>
          </cell>
          <cell r="I5785">
            <v>2765.23</v>
          </cell>
          <cell r="J5785">
            <v>2765.23</v>
          </cell>
          <cell r="K5785">
            <v>2765.23</v>
          </cell>
          <cell r="L5785">
            <v>2765.23</v>
          </cell>
          <cell r="M5785">
            <v>2765.23</v>
          </cell>
          <cell r="N5785">
            <v>2765.23</v>
          </cell>
          <cell r="O5785">
            <v>2765.23</v>
          </cell>
          <cell r="P5785">
            <v>2765.23</v>
          </cell>
          <cell r="Q5785">
            <v>2765.23</v>
          </cell>
          <cell r="R5785">
            <v>2765.23</v>
          </cell>
          <cell r="S5785">
            <v>29633.71</v>
          </cell>
          <cell r="T5785" t="str">
            <v>USD</v>
          </cell>
          <cell r="U5785" t="str">
            <v>ASSETS</v>
          </cell>
          <cell r="V5785" t="str">
            <v>CURRENT ASSETS</v>
          </cell>
        </row>
        <row r="5786">
          <cell r="C5786" t="str">
            <v>DG   A5192001USD</v>
          </cell>
          <cell r="D5786" t="str">
            <v>DBDC****</v>
          </cell>
          <cell r="E5786" t="str">
            <v>LT LIABILITIES</v>
          </cell>
          <cell r="F5786" t="str">
            <v>Balance Sheet</v>
          </cell>
          <cell r="G5786">
            <v>-32625</v>
          </cell>
          <cell r="H5786">
            <v>-32625</v>
          </cell>
          <cell r="I5786">
            <v>-32625</v>
          </cell>
          <cell r="J5786">
            <v>-32625</v>
          </cell>
          <cell r="K5786">
            <v>-32625</v>
          </cell>
          <cell r="L5786">
            <v>-32625</v>
          </cell>
          <cell r="M5786">
            <v>-32625</v>
          </cell>
          <cell r="N5786">
            <v>-32625</v>
          </cell>
          <cell r="O5786">
            <v>-32625</v>
          </cell>
          <cell r="P5786">
            <v>-32625</v>
          </cell>
          <cell r="Q5786">
            <v>-32625</v>
          </cell>
          <cell r="R5786">
            <v>-32625</v>
          </cell>
          <cell r="S5786">
            <v>-391500</v>
          </cell>
          <cell r="T5786" t="str">
            <v>USD</v>
          </cell>
          <cell r="U5786" t="str">
            <v>LIABILITIES</v>
          </cell>
          <cell r="V5786" t="str">
            <v>OTHER LIAB</v>
          </cell>
        </row>
        <row r="5787">
          <cell r="C5787" t="str">
            <v>DG   C0181005USD</v>
          </cell>
          <cell r="D5787" t="str">
            <v>CAIEFD**</v>
          </cell>
          <cell r="E5787" t="str">
            <v>INVENTORY</v>
          </cell>
          <cell r="F5787" t="str">
            <v>Balance Sheet</v>
          </cell>
          <cell r="G5787">
            <v>0</v>
          </cell>
          <cell r="H5787">
            <v>0</v>
          </cell>
          <cell r="I5787">
            <v>0</v>
          </cell>
          <cell r="J5787">
            <v>0</v>
          </cell>
          <cell r="K5787">
            <v>0</v>
          </cell>
          <cell r="L5787">
            <v>0</v>
          </cell>
          <cell r="M5787">
            <v>0</v>
          </cell>
          <cell r="N5787">
            <v>0</v>
          </cell>
          <cell r="O5787">
            <v>0</v>
          </cell>
          <cell r="P5787">
            <v>0</v>
          </cell>
          <cell r="Q5787">
            <v>0</v>
          </cell>
          <cell r="R5787">
            <v>88.57</v>
          </cell>
          <cell r="S5787">
            <v>88.57</v>
          </cell>
          <cell r="T5787" t="str">
            <v>USD</v>
          </cell>
          <cell r="U5787" t="str">
            <v>ASSETS</v>
          </cell>
          <cell r="V5787" t="str">
            <v>CURRENT ASSETS</v>
          </cell>
        </row>
        <row r="5788">
          <cell r="C5788" t="str">
            <v>DG   G371600101USD</v>
          </cell>
          <cell r="D5788" t="str">
            <v>DACN****</v>
          </cell>
          <cell r="E5788" t="str">
            <v>WAGES</v>
          </cell>
          <cell r="F5788" t="str">
            <v>Balance Sheet</v>
          </cell>
          <cell r="G5788">
            <v>62630.45</v>
          </cell>
          <cell r="H5788">
            <v>62630.45</v>
          </cell>
          <cell r="I5788">
            <v>62630.45</v>
          </cell>
          <cell r="J5788">
            <v>62630.45</v>
          </cell>
          <cell r="K5788">
            <v>62630.45</v>
          </cell>
          <cell r="L5788">
            <v>62630.45</v>
          </cell>
          <cell r="M5788">
            <v>62630.45</v>
          </cell>
          <cell r="N5788">
            <v>62630.45</v>
          </cell>
          <cell r="O5788">
            <v>62630.45</v>
          </cell>
          <cell r="P5788">
            <v>62630.45</v>
          </cell>
          <cell r="Q5788">
            <v>62630.45</v>
          </cell>
          <cell r="R5788">
            <v>62630.45</v>
          </cell>
          <cell r="S5788">
            <v>751565.39999999991</v>
          </cell>
          <cell r="T5788" t="str">
            <v>USD</v>
          </cell>
          <cell r="U5788" t="str">
            <v>LIABILITIES</v>
          </cell>
          <cell r="V5788" t="str">
            <v>CURRENT LIAB</v>
          </cell>
        </row>
        <row r="5789">
          <cell r="C5789" t="str">
            <v>DG   G3721001USD</v>
          </cell>
          <cell r="D5789" t="str">
            <v>DACN****</v>
          </cell>
          <cell r="E5789" t="str">
            <v>WAGES</v>
          </cell>
          <cell r="F5789" t="str">
            <v>Balance Sheet</v>
          </cell>
          <cell r="G5789">
            <v>-1351504</v>
          </cell>
          <cell r="H5789">
            <v>-1330737.8999999999</v>
          </cell>
          <cell r="I5789">
            <v>-818218.47</v>
          </cell>
          <cell r="J5789">
            <v>-417115.14</v>
          </cell>
          <cell r="K5789">
            <v>-484791.74</v>
          </cell>
          <cell r="L5789">
            <v>-528623.11</v>
          </cell>
          <cell r="M5789">
            <v>-575948.63</v>
          </cell>
          <cell r="N5789">
            <v>-511790.84</v>
          </cell>
          <cell r="O5789">
            <v>-490713.59999999998</v>
          </cell>
          <cell r="P5789">
            <v>-504349.37</v>
          </cell>
          <cell r="Q5789">
            <v>-481418.52</v>
          </cell>
          <cell r="R5789">
            <v>-433296.05</v>
          </cell>
          <cell r="S5789">
            <v>-7928507.3700000001</v>
          </cell>
          <cell r="T5789" t="str">
            <v>USD</v>
          </cell>
          <cell r="U5789" t="str">
            <v>LIABILITIES</v>
          </cell>
          <cell r="V5789" t="str">
            <v>CURRENT LIAB</v>
          </cell>
        </row>
        <row r="5790">
          <cell r="C5790" t="str">
            <v>DG   G3721003USD</v>
          </cell>
          <cell r="D5790" t="str">
            <v>DACN****</v>
          </cell>
          <cell r="E5790" t="str">
            <v>WAGES</v>
          </cell>
          <cell r="F5790" t="str">
            <v>Balance Sheet</v>
          </cell>
          <cell r="G5790">
            <v>0</v>
          </cell>
          <cell r="H5790">
            <v>-16727.29</v>
          </cell>
          <cell r="I5790">
            <v>0</v>
          </cell>
          <cell r="J5790">
            <v>0</v>
          </cell>
          <cell r="K5790">
            <v>0</v>
          </cell>
          <cell r="L5790">
            <v>0</v>
          </cell>
          <cell r="M5790">
            <v>0</v>
          </cell>
          <cell r="N5790">
            <v>0</v>
          </cell>
          <cell r="O5790">
            <v>0</v>
          </cell>
          <cell r="P5790">
            <v>0</v>
          </cell>
          <cell r="Q5790">
            <v>0</v>
          </cell>
          <cell r="R5790">
            <v>0</v>
          </cell>
          <cell r="S5790">
            <v>-16727.29</v>
          </cell>
          <cell r="T5790" t="str">
            <v>USD</v>
          </cell>
          <cell r="U5790" t="str">
            <v>LIABILITIES</v>
          </cell>
          <cell r="V5790" t="str">
            <v>CURRENT LIAB</v>
          </cell>
        </row>
        <row r="5791">
          <cell r="C5791" t="str">
            <v>DG   G3728003USD</v>
          </cell>
          <cell r="D5791" t="str">
            <v>DACN****</v>
          </cell>
          <cell r="E5791" t="str">
            <v>WAGES</v>
          </cell>
          <cell r="F5791" t="str">
            <v>Balance Sheet</v>
          </cell>
          <cell r="G5791">
            <v>0</v>
          </cell>
          <cell r="H5791">
            <v>-0.01</v>
          </cell>
          <cell r="I5791">
            <v>0</v>
          </cell>
          <cell r="J5791">
            <v>70.11</v>
          </cell>
          <cell r="K5791">
            <v>74.510000000000005</v>
          </cell>
          <cell r="L5791">
            <v>73.209999999999994</v>
          </cell>
          <cell r="M5791">
            <v>-19.86</v>
          </cell>
          <cell r="N5791">
            <v>0</v>
          </cell>
          <cell r="O5791">
            <v>0</v>
          </cell>
          <cell r="P5791">
            <v>0</v>
          </cell>
          <cell r="Q5791">
            <v>0</v>
          </cell>
          <cell r="R5791">
            <v>0</v>
          </cell>
          <cell r="S5791">
            <v>197.95999999999998</v>
          </cell>
          <cell r="T5791" t="str">
            <v>USD</v>
          </cell>
          <cell r="U5791" t="str">
            <v>LIABILITIES</v>
          </cell>
          <cell r="V5791" t="str">
            <v>CURRENT LIAB</v>
          </cell>
        </row>
        <row r="5792">
          <cell r="C5792" t="str">
            <v>DG   G4732004USD</v>
          </cell>
          <cell r="D5792" t="str">
            <v>DABBC***</v>
          </cell>
          <cell r="E5792" t="str">
            <v>ACCRUED</v>
          </cell>
          <cell r="F5792" t="str">
            <v>Balance Sheet</v>
          </cell>
          <cell r="G5792">
            <v>0</v>
          </cell>
          <cell r="H5792">
            <v>0</v>
          </cell>
          <cell r="I5792">
            <v>0</v>
          </cell>
          <cell r="J5792">
            <v>0</v>
          </cell>
          <cell r="K5792">
            <v>0</v>
          </cell>
          <cell r="L5792">
            <v>0</v>
          </cell>
          <cell r="M5792">
            <v>0</v>
          </cell>
          <cell r="N5792">
            <v>0</v>
          </cell>
          <cell r="O5792">
            <v>0</v>
          </cell>
          <cell r="P5792">
            <v>0</v>
          </cell>
          <cell r="Q5792">
            <v>0</v>
          </cell>
          <cell r="R5792">
            <v>0</v>
          </cell>
          <cell r="S5792">
            <v>0</v>
          </cell>
          <cell r="T5792" t="str">
            <v>USD</v>
          </cell>
          <cell r="U5792" t="str">
            <v>LIABILITIES</v>
          </cell>
          <cell r="V5792" t="str">
            <v>CURRENT LIAB</v>
          </cell>
        </row>
        <row r="5793">
          <cell r="C5793" t="str">
            <v>DG   G473201004USD</v>
          </cell>
          <cell r="D5793" t="str">
            <v>DABBC***</v>
          </cell>
          <cell r="E5793" t="str">
            <v>ACCRUED</v>
          </cell>
          <cell r="F5793" t="str">
            <v>Balance Sheet</v>
          </cell>
          <cell r="G5793">
            <v>0</v>
          </cell>
          <cell r="H5793">
            <v>-30.15</v>
          </cell>
          <cell r="I5793">
            <v>-1372.33</v>
          </cell>
          <cell r="J5793">
            <v>-725.38</v>
          </cell>
          <cell r="K5793">
            <v>-781.65</v>
          </cell>
          <cell r="L5793">
            <v>-923.19</v>
          </cell>
          <cell r="M5793">
            <v>-632.80999999999995</v>
          </cell>
          <cell r="N5793">
            <v>-110.23</v>
          </cell>
          <cell r="O5793">
            <v>-1077.08</v>
          </cell>
          <cell r="P5793">
            <v>-920.54</v>
          </cell>
          <cell r="Q5793">
            <v>-542.58000000000004</v>
          </cell>
          <cell r="R5793">
            <v>-1503.59</v>
          </cell>
          <cell r="S5793">
            <v>-8619.5299999999988</v>
          </cell>
          <cell r="T5793" t="str">
            <v>USD</v>
          </cell>
          <cell r="U5793" t="str">
            <v>LIABILITIES</v>
          </cell>
          <cell r="V5793" t="str">
            <v>CURRENT LIAB</v>
          </cell>
        </row>
        <row r="5794">
          <cell r="C5794" t="str">
            <v>DG   G473201007USD</v>
          </cell>
          <cell r="D5794" t="str">
            <v>DABBC***</v>
          </cell>
          <cell r="E5794" t="str">
            <v>ACCRUED</v>
          </cell>
          <cell r="F5794" t="str">
            <v>Balance Sheet</v>
          </cell>
          <cell r="G5794">
            <v>0</v>
          </cell>
          <cell r="H5794">
            <v>-5401.17</v>
          </cell>
          <cell r="I5794">
            <v>-7912.88</v>
          </cell>
          <cell r="J5794">
            <v>-5053.09</v>
          </cell>
          <cell r="K5794">
            <v>-5249.63</v>
          </cell>
          <cell r="L5794">
            <v>-5158.17</v>
          </cell>
          <cell r="M5794">
            <v>-5155.74</v>
          </cell>
          <cell r="N5794">
            <v>-5061.8</v>
          </cell>
          <cell r="O5794">
            <v>-2647.42</v>
          </cell>
          <cell r="P5794">
            <v>-5975.51</v>
          </cell>
          <cell r="Q5794">
            <v>-3722.07</v>
          </cell>
          <cell r="R5794">
            <v>-3663.02</v>
          </cell>
          <cell r="S5794">
            <v>-55000.5</v>
          </cell>
          <cell r="T5794" t="str">
            <v>USD</v>
          </cell>
          <cell r="U5794" t="str">
            <v>LIABILITIES</v>
          </cell>
          <cell r="V5794" t="str">
            <v>CURRENT LIAB</v>
          </cell>
        </row>
        <row r="5795">
          <cell r="C5795" t="str">
            <v>DG   G473201008USD</v>
          </cell>
          <cell r="D5795" t="str">
            <v>DABBC***</v>
          </cell>
          <cell r="E5795" t="str">
            <v>ACCRUED</v>
          </cell>
          <cell r="F5795" t="str">
            <v>Balance Sheet</v>
          </cell>
          <cell r="G5795">
            <v>-104</v>
          </cell>
          <cell r="H5795">
            <v>-298.77</v>
          </cell>
          <cell r="I5795">
            <v>-16096.58</v>
          </cell>
          <cell r="J5795">
            <v>-9942.7099999999991</v>
          </cell>
          <cell r="K5795">
            <v>-5598.11</v>
          </cell>
          <cell r="L5795">
            <v>-1992.14</v>
          </cell>
          <cell r="M5795">
            <v>-4511.59</v>
          </cell>
          <cell r="N5795">
            <v>-4837.8999999999996</v>
          </cell>
          <cell r="O5795">
            <v>-4363.22</v>
          </cell>
          <cell r="P5795">
            <v>-3618.74</v>
          </cell>
          <cell r="Q5795">
            <v>-3989.28</v>
          </cell>
          <cell r="R5795">
            <v>-5002.38</v>
          </cell>
          <cell r="S5795">
            <v>-60355.419999999991</v>
          </cell>
          <cell r="T5795" t="str">
            <v>USD</v>
          </cell>
          <cell r="U5795" t="str">
            <v>LIABILITIES</v>
          </cell>
          <cell r="V5795" t="str">
            <v>CURRENT LIAB</v>
          </cell>
        </row>
        <row r="5796">
          <cell r="C5796" t="str">
            <v>DG   G473201009USD</v>
          </cell>
          <cell r="D5796" t="str">
            <v>DABBC***</v>
          </cell>
          <cell r="E5796" t="str">
            <v>ACCRUED</v>
          </cell>
          <cell r="F5796" t="str">
            <v>Balance Sheet</v>
          </cell>
          <cell r="G5796">
            <v>0</v>
          </cell>
          <cell r="H5796">
            <v>-2075.13</v>
          </cell>
          <cell r="I5796">
            <v>-7835.01</v>
          </cell>
          <cell r="J5796">
            <v>-2177.23</v>
          </cell>
          <cell r="K5796">
            <v>-4050.25</v>
          </cell>
          <cell r="L5796">
            <v>-3988.68</v>
          </cell>
          <cell r="M5796">
            <v>-2577.16</v>
          </cell>
          <cell r="N5796">
            <v>-3896.65</v>
          </cell>
          <cell r="O5796">
            <v>-2441.91</v>
          </cell>
          <cell r="P5796">
            <v>-2885.2</v>
          </cell>
          <cell r="Q5796">
            <v>-5940.57</v>
          </cell>
          <cell r="R5796">
            <v>-2276.54</v>
          </cell>
          <cell r="S5796">
            <v>-40144.33</v>
          </cell>
          <cell r="T5796" t="str">
            <v>USD</v>
          </cell>
          <cell r="U5796" t="str">
            <v>LIABILITIES</v>
          </cell>
          <cell r="V5796" t="str">
            <v>CURRENT LIAB</v>
          </cell>
        </row>
        <row r="5797">
          <cell r="C5797" t="str">
            <v>DG   G4735002USD</v>
          </cell>
          <cell r="D5797" t="str">
            <v>DABBC***</v>
          </cell>
          <cell r="E5797" t="str">
            <v>ACCRUED</v>
          </cell>
          <cell r="F5797" t="str">
            <v>Balance Sheet</v>
          </cell>
          <cell r="G5797">
            <v>0</v>
          </cell>
          <cell r="H5797">
            <v>0</v>
          </cell>
          <cell r="I5797">
            <v>0</v>
          </cell>
          <cell r="J5797">
            <v>0</v>
          </cell>
          <cell r="K5797">
            <v>0</v>
          </cell>
          <cell r="L5797">
            <v>0</v>
          </cell>
          <cell r="M5797">
            <v>0</v>
          </cell>
          <cell r="N5797">
            <v>0</v>
          </cell>
          <cell r="O5797">
            <v>0</v>
          </cell>
          <cell r="P5797">
            <v>0</v>
          </cell>
          <cell r="Q5797">
            <v>0</v>
          </cell>
          <cell r="R5797">
            <v>0</v>
          </cell>
          <cell r="S5797">
            <v>0</v>
          </cell>
          <cell r="T5797" t="str">
            <v>USD</v>
          </cell>
          <cell r="U5797" t="str">
            <v>LIABILITIES</v>
          </cell>
          <cell r="V5797" t="str">
            <v>CURRENT LIAB</v>
          </cell>
        </row>
        <row r="5798">
          <cell r="C5798" t="str">
            <v>DG   G473501021USD</v>
          </cell>
          <cell r="D5798" t="str">
            <v>DABBC***</v>
          </cell>
          <cell r="E5798" t="str">
            <v>ACCRUED</v>
          </cell>
          <cell r="F5798" t="str">
            <v>Balance Sheet</v>
          </cell>
          <cell r="G5798">
            <v>0</v>
          </cell>
          <cell r="H5798">
            <v>-1305.94</v>
          </cell>
          <cell r="I5798">
            <v>-1316.63</v>
          </cell>
          <cell r="J5798">
            <v>-1335.33</v>
          </cell>
          <cell r="K5798">
            <v>-1418.83</v>
          </cell>
          <cell r="L5798">
            <v>-1389.94</v>
          </cell>
          <cell r="M5798">
            <v>-1384.06</v>
          </cell>
          <cell r="N5798">
            <v>-1347.6</v>
          </cell>
          <cell r="O5798">
            <v>-1358.63</v>
          </cell>
          <cell r="P5798">
            <v>-1385.98</v>
          </cell>
          <cell r="Q5798">
            <v>-1388.9</v>
          </cell>
          <cell r="R5798">
            <v>-1412.1</v>
          </cell>
          <cell r="S5798">
            <v>-15043.939999999999</v>
          </cell>
          <cell r="T5798" t="str">
            <v>USD</v>
          </cell>
          <cell r="U5798" t="str">
            <v>LIABILITIES</v>
          </cell>
          <cell r="V5798" t="str">
            <v>CURRENT LIAB</v>
          </cell>
        </row>
        <row r="5799">
          <cell r="C5799" t="str">
            <v>DG   G473502001USD</v>
          </cell>
          <cell r="D5799" t="str">
            <v>DABBC***</v>
          </cell>
          <cell r="E5799" t="str">
            <v>ACCRUED</v>
          </cell>
          <cell r="F5799" t="str">
            <v>Balance Sheet</v>
          </cell>
          <cell r="G5799">
            <v>0</v>
          </cell>
          <cell r="H5799">
            <v>-87456.28</v>
          </cell>
          <cell r="I5799">
            <v>-172054.91</v>
          </cell>
          <cell r="J5799">
            <v>-66229.66</v>
          </cell>
          <cell r="K5799">
            <v>-86042.96</v>
          </cell>
          <cell r="L5799">
            <v>-75858.09</v>
          </cell>
          <cell r="M5799">
            <v>-75657.490000000005</v>
          </cell>
          <cell r="N5799">
            <v>-71473.570000000007</v>
          </cell>
          <cell r="O5799">
            <v>-73483.17</v>
          </cell>
          <cell r="P5799">
            <v>-81571.94</v>
          </cell>
          <cell r="Q5799">
            <v>-82111.23</v>
          </cell>
          <cell r="R5799">
            <v>-82372.5</v>
          </cell>
          <cell r="S5799">
            <v>-954311.8</v>
          </cell>
          <cell r="T5799" t="str">
            <v>USD</v>
          </cell>
          <cell r="U5799" t="str">
            <v>LIABILITIES</v>
          </cell>
          <cell r="V5799" t="str">
            <v>CURRENT LIAB</v>
          </cell>
        </row>
        <row r="5800">
          <cell r="C5800" t="str">
            <v>DG   G473602702USD</v>
          </cell>
          <cell r="D5800" t="str">
            <v>DABBC***</v>
          </cell>
          <cell r="E5800" t="str">
            <v>ACCRUED</v>
          </cell>
          <cell r="F5800" t="str">
            <v>Balance Sheet</v>
          </cell>
          <cell r="G5800">
            <v>0</v>
          </cell>
          <cell r="H5800">
            <v>444.25</v>
          </cell>
          <cell r="I5800">
            <v>-895.38</v>
          </cell>
          <cell r="J5800">
            <v>-10236.24</v>
          </cell>
          <cell r="K5800">
            <v>-28573.65</v>
          </cell>
          <cell r="L5800">
            <v>-32521.24</v>
          </cell>
          <cell r="M5800">
            <v>-10524.01</v>
          </cell>
          <cell r="N5800">
            <v>-7342.38</v>
          </cell>
          <cell r="O5800">
            <v>-9937.92</v>
          </cell>
          <cell r="P5800">
            <v>-14124.28</v>
          </cell>
          <cell r="Q5800">
            <v>-15882.55</v>
          </cell>
          <cell r="R5800">
            <v>-15798.83</v>
          </cell>
          <cell r="S5800">
            <v>-145392.23000000001</v>
          </cell>
          <cell r="T5800" t="str">
            <v>USD</v>
          </cell>
          <cell r="U5800" t="str">
            <v>LIABILITIES</v>
          </cell>
          <cell r="V5800" t="str">
            <v>CURRENT LIAB</v>
          </cell>
        </row>
        <row r="5801">
          <cell r="C5801" t="str">
            <v>DG   G473702001USD</v>
          </cell>
          <cell r="D5801" t="str">
            <v>DABBC***</v>
          </cell>
          <cell r="E5801" t="str">
            <v>ACCRUED</v>
          </cell>
          <cell r="F5801" t="str">
            <v>Balance Sheet</v>
          </cell>
          <cell r="G5801">
            <v>0</v>
          </cell>
          <cell r="H5801">
            <v>0</v>
          </cell>
          <cell r="I5801">
            <v>0</v>
          </cell>
          <cell r="J5801">
            <v>0</v>
          </cell>
          <cell r="K5801">
            <v>0</v>
          </cell>
          <cell r="L5801">
            <v>0</v>
          </cell>
          <cell r="M5801">
            <v>0</v>
          </cell>
          <cell r="N5801">
            <v>-6</v>
          </cell>
          <cell r="O5801">
            <v>-251</v>
          </cell>
          <cell r="P5801">
            <v>0</v>
          </cell>
          <cell r="Q5801">
            <v>0</v>
          </cell>
          <cell r="R5801">
            <v>0</v>
          </cell>
          <cell r="S5801">
            <v>-257</v>
          </cell>
          <cell r="T5801" t="str">
            <v>USD</v>
          </cell>
          <cell r="U5801" t="str">
            <v>LIABILITIES</v>
          </cell>
          <cell r="V5801" t="str">
            <v>CURRENT LIAB</v>
          </cell>
        </row>
        <row r="5802">
          <cell r="C5802" t="str">
            <v>DG   G473702002USD</v>
          </cell>
          <cell r="D5802" t="str">
            <v>DABBC***</v>
          </cell>
          <cell r="E5802" t="str">
            <v>ACCRUED</v>
          </cell>
          <cell r="F5802" t="str">
            <v>Balance Sheet</v>
          </cell>
          <cell r="G5802">
            <v>0</v>
          </cell>
          <cell r="H5802">
            <v>0</v>
          </cell>
          <cell r="I5802">
            <v>0</v>
          </cell>
          <cell r="J5802">
            <v>0</v>
          </cell>
          <cell r="K5802">
            <v>0</v>
          </cell>
          <cell r="L5802">
            <v>0</v>
          </cell>
          <cell r="M5802">
            <v>0</v>
          </cell>
          <cell r="N5802">
            <v>0</v>
          </cell>
          <cell r="O5802">
            <v>-5</v>
          </cell>
          <cell r="P5802">
            <v>0</v>
          </cell>
          <cell r="Q5802">
            <v>0</v>
          </cell>
          <cell r="R5802">
            <v>0</v>
          </cell>
          <cell r="S5802">
            <v>-5</v>
          </cell>
          <cell r="T5802" t="str">
            <v>USD</v>
          </cell>
          <cell r="U5802" t="str">
            <v>LIABILITIES</v>
          </cell>
          <cell r="V5802" t="str">
            <v>CURRENT LIAB</v>
          </cell>
        </row>
        <row r="5803">
          <cell r="C5803" t="str">
            <v>DG   G473702003USD</v>
          </cell>
          <cell r="D5803" t="str">
            <v>DABBC***</v>
          </cell>
          <cell r="E5803" t="str">
            <v>ACCRUED</v>
          </cell>
          <cell r="F5803" t="str">
            <v>Balance Sheet</v>
          </cell>
          <cell r="G5803">
            <v>0</v>
          </cell>
          <cell r="H5803">
            <v>0</v>
          </cell>
          <cell r="I5803">
            <v>0</v>
          </cell>
          <cell r="J5803">
            <v>0</v>
          </cell>
          <cell r="K5803">
            <v>0</v>
          </cell>
          <cell r="L5803">
            <v>0</v>
          </cell>
          <cell r="M5803">
            <v>0</v>
          </cell>
          <cell r="N5803">
            <v>0</v>
          </cell>
          <cell r="O5803">
            <v>-3</v>
          </cell>
          <cell r="P5803">
            <v>0</v>
          </cell>
          <cell r="Q5803">
            <v>0</v>
          </cell>
          <cell r="R5803">
            <v>0</v>
          </cell>
          <cell r="S5803">
            <v>-3</v>
          </cell>
          <cell r="T5803" t="str">
            <v>USD</v>
          </cell>
          <cell r="U5803" t="str">
            <v>LIABILITIES</v>
          </cell>
          <cell r="V5803" t="str">
            <v>CURRENT LIAB</v>
          </cell>
        </row>
        <row r="5804">
          <cell r="C5804" t="str">
            <v>DG   G5720001USD</v>
          </cell>
          <cell r="D5804" t="str">
            <v>DABBDC**</v>
          </cell>
          <cell r="E5804" t="str">
            <v>ACCRUED</v>
          </cell>
          <cell r="F5804" t="str">
            <v>Balance Sheet</v>
          </cell>
          <cell r="G5804">
            <v>0</v>
          </cell>
          <cell r="H5804">
            <v>0</v>
          </cell>
          <cell r="I5804">
            <v>0</v>
          </cell>
          <cell r="J5804">
            <v>0</v>
          </cell>
          <cell r="K5804">
            <v>0</v>
          </cell>
          <cell r="L5804">
            <v>0</v>
          </cell>
          <cell r="M5804">
            <v>0</v>
          </cell>
          <cell r="N5804">
            <v>0</v>
          </cell>
          <cell r="O5804">
            <v>-1702</v>
          </cell>
          <cell r="P5804">
            <v>-1702</v>
          </cell>
          <cell r="Q5804">
            <v>-1702</v>
          </cell>
          <cell r="R5804">
            <v>-17821.650000000001</v>
          </cell>
          <cell r="S5804">
            <v>-22927.65</v>
          </cell>
          <cell r="T5804" t="str">
            <v>USD</v>
          </cell>
          <cell r="U5804" t="str">
            <v>LIABILITIES</v>
          </cell>
          <cell r="V5804" t="str">
            <v>CURRENT LIAB</v>
          </cell>
        </row>
        <row r="5805">
          <cell r="C5805" t="str">
            <v>DG   G5720002USD</v>
          </cell>
          <cell r="D5805" t="str">
            <v>DABBDC**</v>
          </cell>
          <cell r="E5805" t="str">
            <v>ACCRUED</v>
          </cell>
          <cell r="F5805" t="str">
            <v>Balance Sheet</v>
          </cell>
          <cell r="G5805">
            <v>-73904</v>
          </cell>
          <cell r="H5805">
            <v>-83997</v>
          </cell>
          <cell r="I5805">
            <v>102777.64</v>
          </cell>
          <cell r="J5805">
            <v>124752.73</v>
          </cell>
          <cell r="K5805">
            <v>126821.23</v>
          </cell>
          <cell r="L5805">
            <v>128569.96</v>
          </cell>
          <cell r="M5805">
            <v>128563.35</v>
          </cell>
          <cell r="N5805">
            <v>128490.15</v>
          </cell>
          <cell r="O5805">
            <v>118716.16</v>
          </cell>
          <cell r="P5805">
            <v>138904.53</v>
          </cell>
          <cell r="Q5805">
            <v>137840.98000000001</v>
          </cell>
          <cell r="R5805">
            <v>74873.33</v>
          </cell>
          <cell r="S5805">
            <v>1052409.06</v>
          </cell>
          <cell r="T5805" t="str">
            <v>USD</v>
          </cell>
          <cell r="U5805" t="str">
            <v>LIABILITIES</v>
          </cell>
          <cell r="V5805" t="str">
            <v>CURRENT LIAB</v>
          </cell>
        </row>
        <row r="5806">
          <cell r="C5806" t="str">
            <v>DG   G5720003USD</v>
          </cell>
          <cell r="D5806" t="str">
            <v>DABBDC**</v>
          </cell>
          <cell r="E5806" t="str">
            <v>ACCRUED</v>
          </cell>
          <cell r="F5806" t="str">
            <v>Balance Sheet</v>
          </cell>
          <cell r="G5806">
            <v>-112213.34</v>
          </cell>
          <cell r="H5806">
            <v>-165144.26999999999</v>
          </cell>
          <cell r="I5806">
            <v>-130049.05</v>
          </cell>
          <cell r="J5806">
            <v>-145540.57</v>
          </cell>
          <cell r="K5806">
            <v>-122453.54</v>
          </cell>
          <cell r="L5806">
            <v>-136040.57</v>
          </cell>
          <cell r="M5806">
            <v>-144379</v>
          </cell>
          <cell r="N5806">
            <v>-160382.81</v>
          </cell>
          <cell r="O5806">
            <v>-162645.98000000001</v>
          </cell>
          <cell r="P5806">
            <v>-160342.49</v>
          </cell>
          <cell r="Q5806">
            <v>-161027.79999999999</v>
          </cell>
          <cell r="R5806">
            <v>-158689.22</v>
          </cell>
          <cell r="S5806">
            <v>-1758908.6400000001</v>
          </cell>
          <cell r="T5806" t="str">
            <v>USD</v>
          </cell>
          <cell r="U5806" t="str">
            <v>LIABILITIES</v>
          </cell>
          <cell r="V5806" t="str">
            <v>CURRENT LIAB</v>
          </cell>
        </row>
        <row r="5807">
          <cell r="C5807" t="str">
            <v>DG   G5730USD</v>
          </cell>
          <cell r="D5807" t="str">
            <v>DACK****</v>
          </cell>
          <cell r="E5807" t="str">
            <v>WAGES</v>
          </cell>
          <cell r="F5807" t="str">
            <v>Balance Sheet</v>
          </cell>
          <cell r="G5807">
            <v>0</v>
          </cell>
          <cell r="H5807">
            <v>0</v>
          </cell>
          <cell r="I5807">
            <v>0</v>
          </cell>
          <cell r="J5807">
            <v>0</v>
          </cell>
          <cell r="K5807">
            <v>0</v>
          </cell>
          <cell r="L5807">
            <v>0</v>
          </cell>
          <cell r="M5807">
            <v>0</v>
          </cell>
          <cell r="N5807">
            <v>0</v>
          </cell>
          <cell r="O5807">
            <v>0</v>
          </cell>
          <cell r="P5807">
            <v>0</v>
          </cell>
          <cell r="Q5807">
            <v>0</v>
          </cell>
          <cell r="R5807">
            <v>0</v>
          </cell>
          <cell r="S5807">
            <v>0</v>
          </cell>
          <cell r="T5807" t="str">
            <v>USD</v>
          </cell>
          <cell r="U5807" t="str">
            <v>LIABILITIES</v>
          </cell>
          <cell r="V5807" t="str">
            <v>CURRENT LIAB</v>
          </cell>
        </row>
        <row r="5808">
          <cell r="C5808" t="str">
            <v>DG   G573001001USD</v>
          </cell>
          <cell r="D5808" t="str">
            <v>DACK****</v>
          </cell>
          <cell r="E5808" t="str">
            <v>WAGES</v>
          </cell>
          <cell r="F5808" t="str">
            <v>Balance Sheet</v>
          </cell>
          <cell r="G5808">
            <v>0</v>
          </cell>
          <cell r="H5808">
            <v>-13644.38</v>
          </cell>
          <cell r="I5808">
            <v>-82132.789999999994</v>
          </cell>
          <cell r="J5808">
            <v>-21090.65</v>
          </cell>
          <cell r="K5808">
            <v>-22238.74</v>
          </cell>
          <cell r="L5808">
            <v>-21489.85</v>
          </cell>
          <cell r="M5808">
            <v>-21440.19</v>
          </cell>
          <cell r="N5808">
            <v>-20988.86</v>
          </cell>
          <cell r="O5808">
            <v>-21389.93</v>
          </cell>
          <cell r="P5808">
            <v>-21748.91</v>
          </cell>
          <cell r="Q5808">
            <v>-21656.29</v>
          </cell>
          <cell r="R5808">
            <v>-21733.43</v>
          </cell>
          <cell r="S5808">
            <v>-289554.02</v>
          </cell>
          <cell r="T5808" t="str">
            <v>USD</v>
          </cell>
          <cell r="U5808" t="str">
            <v>LIABILITIES</v>
          </cell>
          <cell r="V5808" t="str">
            <v>CURRENT LIAB</v>
          </cell>
        </row>
        <row r="5809">
          <cell r="C5809" t="str">
            <v>DG   G573001004USD</v>
          </cell>
          <cell r="D5809" t="str">
            <v>DACN****</v>
          </cell>
          <cell r="E5809" t="str">
            <v>WAGES</v>
          </cell>
          <cell r="F5809" t="str">
            <v>Balance Sheet</v>
          </cell>
          <cell r="G5809">
            <v>0</v>
          </cell>
          <cell r="H5809">
            <v>-19341.28</v>
          </cell>
          <cell r="I5809">
            <v>-94706.65</v>
          </cell>
          <cell r="J5809">
            <v>-26953.38</v>
          </cell>
          <cell r="K5809">
            <v>-28457.46</v>
          </cell>
          <cell r="L5809">
            <v>-27588.959999999999</v>
          </cell>
          <cell r="M5809">
            <v>-27519.599999999999</v>
          </cell>
          <cell r="N5809">
            <v>-26927.59</v>
          </cell>
          <cell r="O5809">
            <v>-27399.89</v>
          </cell>
          <cell r="P5809">
            <v>-27890.03</v>
          </cell>
          <cell r="Q5809">
            <v>-27834.28</v>
          </cell>
          <cell r="R5809">
            <v>-27971.69</v>
          </cell>
          <cell r="S5809">
            <v>-362590.81</v>
          </cell>
          <cell r="T5809" t="str">
            <v>USD</v>
          </cell>
          <cell r="U5809" t="str">
            <v>LIABILITIES</v>
          </cell>
          <cell r="V5809" t="str">
            <v>CURRENT LIAB</v>
          </cell>
        </row>
        <row r="5810">
          <cell r="C5810" t="str">
            <v>DG   G573001007USD</v>
          </cell>
          <cell r="D5810" t="str">
            <v>DACN****</v>
          </cell>
          <cell r="E5810" t="str">
            <v>WAGES</v>
          </cell>
          <cell r="F5810" t="str">
            <v>Balance Sheet</v>
          </cell>
          <cell r="G5810">
            <v>0</v>
          </cell>
          <cell r="H5810">
            <v>-3531.43</v>
          </cell>
          <cell r="I5810">
            <v>-3592.32</v>
          </cell>
          <cell r="J5810">
            <v>-3664.21</v>
          </cell>
          <cell r="K5810">
            <v>-3882.67</v>
          </cell>
          <cell r="L5810">
            <v>-3803.74</v>
          </cell>
          <cell r="M5810">
            <v>-3785.14</v>
          </cell>
          <cell r="N5810">
            <v>-3686.26</v>
          </cell>
          <cell r="O5810">
            <v>-3717.4</v>
          </cell>
          <cell r="P5810">
            <v>-3793.43</v>
          </cell>
          <cell r="Q5810">
            <v>-3802.26</v>
          </cell>
          <cell r="R5810">
            <v>-3863.62</v>
          </cell>
          <cell r="S5810">
            <v>-41122.480000000003</v>
          </cell>
          <cell r="T5810" t="str">
            <v>USD</v>
          </cell>
          <cell r="U5810" t="str">
            <v>LIABILITIES</v>
          </cell>
          <cell r="V5810" t="str">
            <v>CURRENT LIAB</v>
          </cell>
        </row>
        <row r="5811">
          <cell r="C5811" t="str">
            <v>DG   G5731001USD</v>
          </cell>
          <cell r="D5811" t="str">
            <v>DBDC****</v>
          </cell>
          <cell r="E5811" t="str">
            <v>LT LIABILITIES</v>
          </cell>
          <cell r="F5811" t="str">
            <v>Balance Sheet</v>
          </cell>
          <cell r="G5811">
            <v>0</v>
          </cell>
          <cell r="H5811">
            <v>0</v>
          </cell>
          <cell r="I5811">
            <v>0</v>
          </cell>
          <cell r="J5811">
            <v>0</v>
          </cell>
          <cell r="K5811">
            <v>0</v>
          </cell>
          <cell r="L5811">
            <v>0</v>
          </cell>
          <cell r="M5811">
            <v>0</v>
          </cell>
          <cell r="N5811">
            <v>0</v>
          </cell>
          <cell r="O5811">
            <v>0</v>
          </cell>
          <cell r="P5811">
            <v>0</v>
          </cell>
          <cell r="Q5811">
            <v>-1756.01</v>
          </cell>
          <cell r="R5811">
            <v>-8598.2900000000009</v>
          </cell>
          <cell r="S5811">
            <v>-10354.300000000001</v>
          </cell>
          <cell r="T5811" t="str">
            <v>USD</v>
          </cell>
          <cell r="U5811" t="str">
            <v>LIABILITIES</v>
          </cell>
          <cell r="V5811" t="str">
            <v>OTHER LIAB</v>
          </cell>
        </row>
        <row r="5812">
          <cell r="C5812" t="str">
            <v>DG   G576000102USD</v>
          </cell>
          <cell r="D5812" t="str">
            <v>DADAB***</v>
          </cell>
          <cell r="E5812" t="str">
            <v>CON PAYABLES</v>
          </cell>
          <cell r="F5812" t="str">
            <v>Balance Sheet</v>
          </cell>
          <cell r="G5812">
            <v>0</v>
          </cell>
          <cell r="H5812">
            <v>157184.38</v>
          </cell>
          <cell r="I5812">
            <v>235271.34</v>
          </cell>
          <cell r="J5812">
            <v>77764.149999999994</v>
          </cell>
          <cell r="K5812">
            <v>146975.32</v>
          </cell>
          <cell r="L5812">
            <v>65507.25</v>
          </cell>
          <cell r="M5812">
            <v>-5926.89</v>
          </cell>
          <cell r="N5812">
            <v>-87665.63</v>
          </cell>
          <cell r="O5812">
            <v>-166760.32000000001</v>
          </cell>
          <cell r="P5812">
            <v>-22838.89</v>
          </cell>
          <cell r="Q5812">
            <v>155419.74</v>
          </cell>
          <cell r="R5812">
            <v>151514.29999999999</v>
          </cell>
          <cell r="S5812">
            <v>706444.75</v>
          </cell>
          <cell r="T5812" t="str">
            <v>USD</v>
          </cell>
          <cell r="U5812" t="str">
            <v>LIABILITIES</v>
          </cell>
          <cell r="V5812" t="str">
            <v>CURRENT LIAB</v>
          </cell>
        </row>
        <row r="5813">
          <cell r="C5813" t="str">
            <v>DG   G576000104USD</v>
          </cell>
          <cell r="D5813" t="str">
            <v>DADAB***</v>
          </cell>
          <cell r="E5813" t="str">
            <v>CON PAYABLES</v>
          </cell>
          <cell r="F5813" t="str">
            <v>Balance Sheet</v>
          </cell>
          <cell r="G5813">
            <v>0</v>
          </cell>
          <cell r="H5813">
            <v>0</v>
          </cell>
          <cell r="I5813">
            <v>0</v>
          </cell>
          <cell r="J5813">
            <v>0</v>
          </cell>
          <cell r="K5813">
            <v>0</v>
          </cell>
          <cell r="L5813">
            <v>0</v>
          </cell>
          <cell r="M5813">
            <v>0</v>
          </cell>
          <cell r="N5813">
            <v>0</v>
          </cell>
          <cell r="O5813">
            <v>0</v>
          </cell>
          <cell r="P5813">
            <v>0</v>
          </cell>
          <cell r="Q5813">
            <v>0</v>
          </cell>
          <cell r="R5813">
            <v>-555.61</v>
          </cell>
          <cell r="S5813">
            <v>-555.61</v>
          </cell>
          <cell r="T5813" t="str">
            <v>USD</v>
          </cell>
          <cell r="U5813" t="str">
            <v>LIABILITIES</v>
          </cell>
          <cell r="V5813" t="str">
            <v>CURRENT LIAB</v>
          </cell>
        </row>
        <row r="5814">
          <cell r="C5814" t="str">
            <v>DG   G576000199USD</v>
          </cell>
          <cell r="D5814" t="str">
            <v>DADAB***</v>
          </cell>
          <cell r="E5814" t="str">
            <v>CON PAYABLES</v>
          </cell>
          <cell r="F5814" t="str">
            <v>Balance Sheet</v>
          </cell>
          <cell r="G5814">
            <v>0</v>
          </cell>
          <cell r="H5814">
            <v>0</v>
          </cell>
          <cell r="I5814">
            <v>-34.58</v>
          </cell>
          <cell r="J5814">
            <v>0</v>
          </cell>
          <cell r="K5814">
            <v>0</v>
          </cell>
          <cell r="L5814">
            <v>0</v>
          </cell>
          <cell r="M5814">
            <v>0</v>
          </cell>
          <cell r="N5814">
            <v>0</v>
          </cell>
          <cell r="O5814">
            <v>0</v>
          </cell>
          <cell r="P5814">
            <v>0</v>
          </cell>
          <cell r="Q5814">
            <v>0</v>
          </cell>
          <cell r="R5814">
            <v>23.01</v>
          </cell>
          <cell r="S5814">
            <v>-11.569999999999997</v>
          </cell>
          <cell r="T5814" t="str">
            <v>USD</v>
          </cell>
          <cell r="U5814" t="str">
            <v>LIABILITIES</v>
          </cell>
          <cell r="V5814" t="str">
            <v>CURRENT LIAB</v>
          </cell>
        </row>
        <row r="5815">
          <cell r="C5815" t="str">
            <v>DG   G57600DH02USD</v>
          </cell>
          <cell r="D5815" t="str">
            <v>DADAB***</v>
          </cell>
          <cell r="E5815" t="str">
            <v>CON PAYABLES</v>
          </cell>
          <cell r="F5815" t="str">
            <v>Balance Sheet</v>
          </cell>
          <cell r="G5815">
            <v>0</v>
          </cell>
          <cell r="H5815">
            <v>0</v>
          </cell>
          <cell r="I5815">
            <v>0</v>
          </cell>
          <cell r="J5815">
            <v>0</v>
          </cell>
          <cell r="K5815">
            <v>0</v>
          </cell>
          <cell r="L5815">
            <v>-10650.5</v>
          </cell>
          <cell r="M5815">
            <v>-10650.5</v>
          </cell>
          <cell r="N5815">
            <v>-14910.68</v>
          </cell>
          <cell r="O5815">
            <v>-4260.18</v>
          </cell>
          <cell r="P5815">
            <v>-2130.09</v>
          </cell>
          <cell r="Q5815">
            <v>-5236.5</v>
          </cell>
          <cell r="R5815">
            <v>-2440.75</v>
          </cell>
          <cell r="S5815">
            <v>-50279.199999999997</v>
          </cell>
          <cell r="T5815" t="str">
            <v>USD</v>
          </cell>
          <cell r="U5815" t="str">
            <v>LIABILITIES</v>
          </cell>
          <cell r="V5815" t="str">
            <v>CURRENT LIAB</v>
          </cell>
        </row>
        <row r="5816">
          <cell r="C5816" t="str">
            <v>DG   G57600JG02USD</v>
          </cell>
          <cell r="D5816" t="str">
            <v>DADAB***</v>
          </cell>
          <cell r="E5816" t="str">
            <v>CON PAYABLES</v>
          </cell>
          <cell r="F5816" t="str">
            <v>Balance Sheet</v>
          </cell>
          <cell r="G5816">
            <v>0</v>
          </cell>
          <cell r="H5816">
            <v>12213.39</v>
          </cell>
          <cell r="I5816">
            <v>21951.33</v>
          </cell>
          <cell r="J5816">
            <v>13204.23</v>
          </cell>
          <cell r="K5816">
            <v>13204.23</v>
          </cell>
          <cell r="L5816">
            <v>14481.88</v>
          </cell>
          <cell r="M5816">
            <v>8238.48</v>
          </cell>
          <cell r="N5816">
            <v>1444.53</v>
          </cell>
          <cell r="O5816">
            <v>8661.42</v>
          </cell>
          <cell r="P5816">
            <v>16722.990000000002</v>
          </cell>
          <cell r="Q5816">
            <v>16723</v>
          </cell>
          <cell r="R5816">
            <v>15754.62</v>
          </cell>
          <cell r="S5816">
            <v>142600.1</v>
          </cell>
          <cell r="T5816" t="str">
            <v>USD</v>
          </cell>
          <cell r="U5816" t="str">
            <v>LIABILITIES</v>
          </cell>
          <cell r="V5816" t="str">
            <v>CURRENT LIAB</v>
          </cell>
        </row>
        <row r="5817">
          <cell r="C5817" t="str">
            <v>DG   G57600JG99USD</v>
          </cell>
          <cell r="D5817" t="str">
            <v>DADAB***</v>
          </cell>
          <cell r="E5817" t="str">
            <v>CON PAYABLES</v>
          </cell>
          <cell r="F5817" t="str">
            <v>Balance Sheet</v>
          </cell>
          <cell r="G5817">
            <v>0</v>
          </cell>
          <cell r="H5817">
            <v>0</v>
          </cell>
          <cell r="I5817">
            <v>-1.39</v>
          </cell>
          <cell r="J5817">
            <v>0</v>
          </cell>
          <cell r="K5817">
            <v>0</v>
          </cell>
          <cell r="L5817">
            <v>0</v>
          </cell>
          <cell r="M5817">
            <v>0</v>
          </cell>
          <cell r="N5817">
            <v>0</v>
          </cell>
          <cell r="O5817">
            <v>0</v>
          </cell>
          <cell r="P5817">
            <v>0</v>
          </cell>
          <cell r="Q5817">
            <v>0</v>
          </cell>
          <cell r="R5817">
            <v>0</v>
          </cell>
          <cell r="S5817">
            <v>-1.39</v>
          </cell>
          <cell r="T5817" t="str">
            <v>USD</v>
          </cell>
          <cell r="U5817" t="str">
            <v>LIABILITIES</v>
          </cell>
          <cell r="V5817" t="str">
            <v>CURRENT LIAB</v>
          </cell>
        </row>
        <row r="5818">
          <cell r="C5818" t="str">
            <v>DG   G57600K201USD</v>
          </cell>
          <cell r="D5818" t="str">
            <v>DADAB***</v>
          </cell>
          <cell r="E5818" t="str">
            <v>CON PAYABLES</v>
          </cell>
          <cell r="F5818" t="str">
            <v>Balance Sheet</v>
          </cell>
          <cell r="G5818">
            <v>-0.1</v>
          </cell>
          <cell r="H5818">
            <v>-0.1</v>
          </cell>
          <cell r="I5818">
            <v>-0.1</v>
          </cell>
          <cell r="J5818">
            <v>-0.1</v>
          </cell>
          <cell r="K5818">
            <v>-0.1</v>
          </cell>
          <cell r="L5818">
            <v>-0.1</v>
          </cell>
          <cell r="M5818">
            <v>-0.1</v>
          </cell>
          <cell r="N5818">
            <v>-0.1</v>
          </cell>
          <cell r="O5818">
            <v>-0.1</v>
          </cell>
          <cell r="P5818">
            <v>-0.1</v>
          </cell>
          <cell r="Q5818">
            <v>-0.1</v>
          </cell>
          <cell r="R5818">
            <v>-0.1</v>
          </cell>
          <cell r="S5818">
            <v>-1.2</v>
          </cell>
          <cell r="T5818" t="str">
            <v>USD</v>
          </cell>
          <cell r="U5818" t="str">
            <v>LIABILITIES</v>
          </cell>
          <cell r="V5818" t="str">
            <v>CURRENT LIAB</v>
          </cell>
        </row>
        <row r="5819">
          <cell r="C5819" t="str">
            <v>DG   G57600K204USD</v>
          </cell>
          <cell r="D5819" t="str">
            <v>DADAB***</v>
          </cell>
          <cell r="E5819" t="str">
            <v>CON PAYABLES</v>
          </cell>
          <cell r="F5819" t="str">
            <v>Balance Sheet</v>
          </cell>
          <cell r="G5819">
            <v>0</v>
          </cell>
          <cell r="H5819">
            <v>0</v>
          </cell>
          <cell r="I5819">
            <v>-84950.61</v>
          </cell>
          <cell r="J5819">
            <v>-84796.1</v>
          </cell>
          <cell r="K5819">
            <v>0</v>
          </cell>
          <cell r="L5819">
            <v>0</v>
          </cell>
          <cell r="M5819">
            <v>0</v>
          </cell>
          <cell r="N5819">
            <v>0</v>
          </cell>
          <cell r="O5819">
            <v>0</v>
          </cell>
          <cell r="P5819">
            <v>0</v>
          </cell>
          <cell r="Q5819">
            <v>0</v>
          </cell>
          <cell r="R5819">
            <v>0</v>
          </cell>
          <cell r="S5819">
            <v>-169746.71000000002</v>
          </cell>
          <cell r="T5819" t="str">
            <v>USD</v>
          </cell>
          <cell r="U5819" t="str">
            <v>LIABILITIES</v>
          </cell>
          <cell r="V5819" t="str">
            <v>CURRENT LIAB</v>
          </cell>
        </row>
        <row r="5820">
          <cell r="C5820" t="str">
            <v>DG   G57600K299USD</v>
          </cell>
          <cell r="D5820" t="str">
            <v>DADAB***</v>
          </cell>
          <cell r="E5820" t="str">
            <v>CON PAYABLES</v>
          </cell>
          <cell r="F5820" t="str">
            <v>Balance Sheet</v>
          </cell>
          <cell r="G5820">
            <v>0</v>
          </cell>
          <cell r="H5820">
            <v>0</v>
          </cell>
          <cell r="I5820">
            <v>-1.26</v>
          </cell>
          <cell r="J5820">
            <v>0</v>
          </cell>
          <cell r="K5820">
            <v>0</v>
          </cell>
          <cell r="L5820">
            <v>0</v>
          </cell>
          <cell r="M5820">
            <v>0</v>
          </cell>
          <cell r="N5820">
            <v>0</v>
          </cell>
          <cell r="O5820">
            <v>0</v>
          </cell>
          <cell r="P5820">
            <v>0</v>
          </cell>
          <cell r="Q5820">
            <v>0</v>
          </cell>
          <cell r="R5820">
            <v>0</v>
          </cell>
          <cell r="S5820">
            <v>-1.26</v>
          </cell>
          <cell r="T5820" t="str">
            <v>USD</v>
          </cell>
          <cell r="U5820" t="str">
            <v>LIABILITIES</v>
          </cell>
          <cell r="V5820" t="str">
            <v>CURRENT LIAB</v>
          </cell>
        </row>
        <row r="5821">
          <cell r="C5821" t="str">
            <v>DG   G57600MR01USD</v>
          </cell>
          <cell r="D5821" t="str">
            <v>DADAB***</v>
          </cell>
          <cell r="E5821" t="str">
            <v>CON PAYABLES</v>
          </cell>
          <cell r="F5821" t="str">
            <v>Balance Sheet</v>
          </cell>
          <cell r="G5821">
            <v>0</v>
          </cell>
          <cell r="H5821">
            <v>0.4</v>
          </cell>
          <cell r="I5821">
            <v>0.4</v>
          </cell>
          <cell r="J5821">
            <v>0.4</v>
          </cell>
          <cell r="K5821">
            <v>0.4</v>
          </cell>
          <cell r="L5821">
            <v>0.4</v>
          </cell>
          <cell r="M5821">
            <v>0.4</v>
          </cell>
          <cell r="N5821">
            <v>0.4</v>
          </cell>
          <cell r="O5821">
            <v>0.4</v>
          </cell>
          <cell r="P5821">
            <v>0.4</v>
          </cell>
          <cell r="Q5821">
            <v>0.4</v>
          </cell>
          <cell r="R5821">
            <v>0.4</v>
          </cell>
          <cell r="S5821">
            <v>4.3999999999999995</v>
          </cell>
          <cell r="T5821" t="str">
            <v>USD</v>
          </cell>
          <cell r="U5821" t="str">
            <v>LIABILITIES</v>
          </cell>
          <cell r="V5821" t="str">
            <v>CURRENT LIAB</v>
          </cell>
        </row>
        <row r="5822">
          <cell r="C5822" t="str">
            <v>DG   G57600N902USD</v>
          </cell>
          <cell r="D5822" t="str">
            <v>DADAB***</v>
          </cell>
          <cell r="E5822" t="str">
            <v>CON PAYABLES</v>
          </cell>
          <cell r="F5822" t="str">
            <v>Balance Sheet</v>
          </cell>
          <cell r="G5822">
            <v>0</v>
          </cell>
          <cell r="H5822">
            <v>-90</v>
          </cell>
          <cell r="I5822">
            <v>-94.2</v>
          </cell>
          <cell r="J5822">
            <v>-90</v>
          </cell>
          <cell r="K5822">
            <v>0</v>
          </cell>
          <cell r="L5822">
            <v>0</v>
          </cell>
          <cell r="M5822">
            <v>0</v>
          </cell>
          <cell r="N5822">
            <v>-60</v>
          </cell>
          <cell r="O5822">
            <v>-60</v>
          </cell>
          <cell r="P5822">
            <v>-60</v>
          </cell>
          <cell r="Q5822">
            <v>0</v>
          </cell>
          <cell r="R5822">
            <v>0</v>
          </cell>
          <cell r="S5822">
            <v>-454.2</v>
          </cell>
          <cell r="T5822" t="str">
            <v>USD</v>
          </cell>
          <cell r="U5822" t="str">
            <v>LIABILITIES</v>
          </cell>
          <cell r="V5822" t="str">
            <v>CURRENT LIAB</v>
          </cell>
        </row>
        <row r="5823">
          <cell r="C5823" t="str">
            <v>DG   G57600N999USD</v>
          </cell>
          <cell r="D5823" t="str">
            <v>DADAB***</v>
          </cell>
          <cell r="E5823" t="str">
            <v>CON PAYABLES</v>
          </cell>
          <cell r="F5823" t="str">
            <v>Balance Sheet</v>
          </cell>
          <cell r="G5823">
            <v>0</v>
          </cell>
          <cell r="H5823">
            <v>0</v>
          </cell>
          <cell r="I5823">
            <v>-0.04</v>
          </cell>
          <cell r="J5823">
            <v>0</v>
          </cell>
          <cell r="K5823">
            <v>0</v>
          </cell>
          <cell r="L5823">
            <v>0</v>
          </cell>
          <cell r="M5823">
            <v>0</v>
          </cell>
          <cell r="N5823">
            <v>0</v>
          </cell>
          <cell r="O5823">
            <v>0</v>
          </cell>
          <cell r="P5823">
            <v>0</v>
          </cell>
          <cell r="Q5823">
            <v>0</v>
          </cell>
          <cell r="R5823">
            <v>0</v>
          </cell>
          <cell r="S5823">
            <v>-0.04</v>
          </cell>
          <cell r="T5823" t="str">
            <v>USD</v>
          </cell>
          <cell r="U5823" t="str">
            <v>LIABILITIES</v>
          </cell>
          <cell r="V5823" t="str">
            <v>CURRENT LIAB</v>
          </cell>
        </row>
        <row r="5824">
          <cell r="C5824" t="str">
            <v>DG   G57600P602USD</v>
          </cell>
          <cell r="D5824" t="str">
            <v>DADAB***</v>
          </cell>
          <cell r="E5824" t="str">
            <v>CON PAYABLES</v>
          </cell>
          <cell r="F5824" t="str">
            <v>Balance Sheet</v>
          </cell>
          <cell r="G5824">
            <v>0</v>
          </cell>
          <cell r="H5824">
            <v>-11661.26</v>
          </cell>
          <cell r="I5824">
            <v>-12389.48</v>
          </cell>
          <cell r="J5824">
            <v>-11661.26</v>
          </cell>
          <cell r="K5824">
            <v>-11661.26</v>
          </cell>
          <cell r="L5824">
            <v>-11661.26</v>
          </cell>
          <cell r="M5824">
            <v>-11661.26</v>
          </cell>
          <cell r="N5824">
            <v>-11661.26</v>
          </cell>
          <cell r="O5824">
            <v>-11661.26</v>
          </cell>
          <cell r="P5824">
            <v>-11661.26</v>
          </cell>
          <cell r="Q5824">
            <v>-11661.26</v>
          </cell>
          <cell r="R5824">
            <v>0</v>
          </cell>
          <cell r="S5824">
            <v>-117340.81999999998</v>
          </cell>
          <cell r="T5824" t="str">
            <v>USD</v>
          </cell>
          <cell r="U5824" t="str">
            <v>LIABILITIES</v>
          </cell>
          <cell r="V5824" t="str">
            <v>CURRENT LIAB</v>
          </cell>
        </row>
        <row r="5825">
          <cell r="C5825" t="str">
            <v>DG   G57600P699USD</v>
          </cell>
          <cell r="D5825" t="str">
            <v>DADAB***</v>
          </cell>
          <cell r="E5825" t="str">
            <v>CON PAYABLES</v>
          </cell>
          <cell r="F5825" t="str">
            <v>Balance Sheet</v>
          </cell>
          <cell r="G5825">
            <v>0</v>
          </cell>
          <cell r="H5825">
            <v>0</v>
          </cell>
          <cell r="I5825">
            <v>-5.96</v>
          </cell>
          <cell r="J5825">
            <v>0</v>
          </cell>
          <cell r="K5825">
            <v>0</v>
          </cell>
          <cell r="L5825">
            <v>0</v>
          </cell>
          <cell r="M5825">
            <v>0</v>
          </cell>
          <cell r="N5825">
            <v>0</v>
          </cell>
          <cell r="O5825">
            <v>0</v>
          </cell>
          <cell r="P5825">
            <v>0</v>
          </cell>
          <cell r="Q5825">
            <v>0</v>
          </cell>
          <cell r="R5825">
            <v>0</v>
          </cell>
          <cell r="S5825">
            <v>-5.96</v>
          </cell>
          <cell r="T5825" t="str">
            <v>USD</v>
          </cell>
          <cell r="U5825" t="str">
            <v>LIABILITIES</v>
          </cell>
          <cell r="V5825" t="str">
            <v>CURRENT LIAB</v>
          </cell>
        </row>
        <row r="5826">
          <cell r="C5826" t="str">
            <v>DG   G57600WK01USD</v>
          </cell>
          <cell r="D5826" t="str">
            <v>DADAB***</v>
          </cell>
          <cell r="E5826" t="str">
            <v>CON PAYABLES</v>
          </cell>
          <cell r="F5826" t="str">
            <v>Balance Sheet</v>
          </cell>
          <cell r="G5826">
            <v>0</v>
          </cell>
          <cell r="H5826">
            <v>0</v>
          </cell>
          <cell r="I5826">
            <v>-1706.81</v>
          </cell>
          <cell r="J5826">
            <v>0</v>
          </cell>
          <cell r="K5826">
            <v>0</v>
          </cell>
          <cell r="L5826">
            <v>4028.31</v>
          </cell>
          <cell r="M5826">
            <v>0</v>
          </cell>
          <cell r="N5826">
            <v>-19893.39</v>
          </cell>
          <cell r="O5826">
            <v>-21045.88</v>
          </cell>
          <cell r="P5826">
            <v>-1372.07</v>
          </cell>
          <cell r="Q5826">
            <v>-17646.39</v>
          </cell>
          <cell r="R5826">
            <v>-20186.34</v>
          </cell>
          <cell r="S5826">
            <v>-77822.570000000007</v>
          </cell>
          <cell r="T5826" t="str">
            <v>USD</v>
          </cell>
          <cell r="U5826" t="str">
            <v>LIABILITIES</v>
          </cell>
          <cell r="V5826" t="str">
            <v>CURRENT LIAB</v>
          </cell>
        </row>
        <row r="5827">
          <cell r="C5827" t="str">
            <v>DG   G57600WK99USD</v>
          </cell>
          <cell r="D5827" t="str">
            <v>DADAB***</v>
          </cell>
          <cell r="E5827" t="str">
            <v>CON PAYABLES</v>
          </cell>
          <cell r="F5827" t="str">
            <v>Balance Sheet</v>
          </cell>
          <cell r="G5827">
            <v>0</v>
          </cell>
          <cell r="H5827">
            <v>0</v>
          </cell>
          <cell r="I5827">
            <v>-13.97</v>
          </cell>
          <cell r="J5827">
            <v>0</v>
          </cell>
          <cell r="K5827">
            <v>0</v>
          </cell>
          <cell r="L5827">
            <v>-70.17</v>
          </cell>
          <cell r="M5827">
            <v>0</v>
          </cell>
          <cell r="N5827">
            <v>362.4</v>
          </cell>
          <cell r="O5827">
            <v>-297.79000000000002</v>
          </cell>
          <cell r="P5827">
            <v>0</v>
          </cell>
          <cell r="Q5827">
            <v>-160.53</v>
          </cell>
          <cell r="R5827">
            <v>8.74</v>
          </cell>
          <cell r="S5827">
            <v>-171.32000000000002</v>
          </cell>
          <cell r="T5827" t="str">
            <v>USD</v>
          </cell>
          <cell r="U5827" t="str">
            <v>LIABILITIES</v>
          </cell>
          <cell r="V5827" t="str">
            <v>CURRENT LIAB</v>
          </cell>
        </row>
        <row r="5828">
          <cell r="C5828" t="str">
            <v>DG   G576200101USD</v>
          </cell>
          <cell r="D5828" t="str">
            <v>DADM****</v>
          </cell>
          <cell r="E5828" t="str">
            <v>CON PAYABLES</v>
          </cell>
          <cell r="F5828" t="str">
            <v>Balance Sheet</v>
          </cell>
          <cell r="G5828">
            <v>-17936.03</v>
          </cell>
          <cell r="H5828">
            <v>-123404.75</v>
          </cell>
          <cell r="I5828">
            <v>-182126.43</v>
          </cell>
          <cell r="J5828">
            <v>-114684.9</v>
          </cell>
          <cell r="K5828">
            <v>-101513.27</v>
          </cell>
          <cell r="L5828">
            <v>-98954.98</v>
          </cell>
          <cell r="M5828">
            <v>-102933.26</v>
          </cell>
          <cell r="N5828">
            <v>-101666.24000000001</v>
          </cell>
          <cell r="O5828">
            <v>-125670.17</v>
          </cell>
          <cell r="P5828">
            <v>-123573.58</v>
          </cell>
          <cell r="Q5828">
            <v>-116554.76</v>
          </cell>
          <cell r="R5828">
            <v>-143441.70000000001</v>
          </cell>
          <cell r="S5828">
            <v>-1352460.07</v>
          </cell>
          <cell r="T5828" t="str">
            <v>USD</v>
          </cell>
          <cell r="U5828" t="str">
            <v>LIABILITIES</v>
          </cell>
          <cell r="V5828" t="str">
            <v>CURRENT LIAB</v>
          </cell>
        </row>
        <row r="5829">
          <cell r="C5829" t="str">
            <v>DG   G576200144USD</v>
          </cell>
          <cell r="D5829" t="str">
            <v>DADM****</v>
          </cell>
          <cell r="E5829" t="str">
            <v>CON PAYABLES</v>
          </cell>
          <cell r="F5829" t="str">
            <v>Balance Sheet</v>
          </cell>
          <cell r="G5829">
            <v>-248638.86</v>
          </cell>
          <cell r="H5829">
            <v>-165281.16</v>
          </cell>
          <cell r="I5829">
            <v>-164053.74</v>
          </cell>
          <cell r="J5829">
            <v>-163857.28</v>
          </cell>
          <cell r="K5829">
            <v>-165325.87</v>
          </cell>
          <cell r="L5829">
            <v>-157624.54</v>
          </cell>
          <cell r="M5829">
            <v>-164457.34</v>
          </cell>
          <cell r="N5829">
            <v>-162017.31</v>
          </cell>
          <cell r="O5829">
            <v>-161756.85</v>
          </cell>
          <cell r="P5829">
            <v>-148042.73000000001</v>
          </cell>
          <cell r="Q5829">
            <v>-155913.51999999999</v>
          </cell>
          <cell r="R5829">
            <v>-153442.60999999999</v>
          </cell>
          <cell r="S5829">
            <v>-2010411.81</v>
          </cell>
          <cell r="T5829" t="str">
            <v>USD</v>
          </cell>
          <cell r="U5829" t="str">
            <v>LIABILITIES</v>
          </cell>
          <cell r="V5829" t="str">
            <v>CURRENT LIAB</v>
          </cell>
        </row>
        <row r="5830">
          <cell r="C5830" t="str">
            <v>DG   G57620DH01USD</v>
          </cell>
          <cell r="D5830" t="str">
            <v>DADM****</v>
          </cell>
          <cell r="E5830" t="str">
            <v>CON PAYABLES</v>
          </cell>
          <cell r="F5830" t="str">
            <v>Balance Sheet</v>
          </cell>
          <cell r="G5830">
            <v>0</v>
          </cell>
          <cell r="H5830">
            <v>0</v>
          </cell>
          <cell r="I5830">
            <v>-8980.65</v>
          </cell>
          <cell r="J5830">
            <v>0</v>
          </cell>
          <cell r="K5830">
            <v>-12530.01</v>
          </cell>
          <cell r="L5830">
            <v>-2505.9899999999998</v>
          </cell>
          <cell r="M5830">
            <v>-5011.9799999999996</v>
          </cell>
          <cell r="N5830">
            <v>-2505.9899999999998</v>
          </cell>
          <cell r="O5830">
            <v>-2505.9899999999998</v>
          </cell>
          <cell r="P5830">
            <v>-6160.58</v>
          </cell>
          <cell r="Q5830">
            <v>-2871.45</v>
          </cell>
          <cell r="R5830">
            <v>-2871.45</v>
          </cell>
          <cell r="S5830">
            <v>-45944.09</v>
          </cell>
          <cell r="T5830" t="str">
            <v>USD</v>
          </cell>
          <cell r="U5830" t="str">
            <v>LIABILITIES</v>
          </cell>
          <cell r="V5830" t="str">
            <v>CURRENT LIAB</v>
          </cell>
        </row>
        <row r="5831">
          <cell r="C5831" t="str">
            <v>DG   G57620JG01USD</v>
          </cell>
          <cell r="D5831" t="str">
            <v>DADM****</v>
          </cell>
          <cell r="E5831" t="str">
            <v>CON PAYABLES</v>
          </cell>
          <cell r="F5831" t="str">
            <v>Balance Sheet</v>
          </cell>
          <cell r="G5831">
            <v>-34568.18</v>
          </cell>
          <cell r="H5831">
            <v>-32110.6</v>
          </cell>
          <cell r="I5831">
            <v>-32110.6</v>
          </cell>
          <cell r="J5831">
            <v>-32110.6</v>
          </cell>
          <cell r="K5831">
            <v>-20924.55</v>
          </cell>
          <cell r="L5831">
            <v>-29139.3</v>
          </cell>
          <cell r="M5831">
            <v>-29751.040000000001</v>
          </cell>
          <cell r="N5831">
            <v>-29751.040000000001</v>
          </cell>
          <cell r="O5831">
            <v>-28153.7</v>
          </cell>
          <cell r="P5831">
            <v>-28153.7</v>
          </cell>
          <cell r="Q5831">
            <v>-29196.43</v>
          </cell>
          <cell r="R5831">
            <v>-146169.04999999999</v>
          </cell>
          <cell r="S5831">
            <v>-472138.79</v>
          </cell>
          <cell r="T5831" t="str">
            <v>USD</v>
          </cell>
          <cell r="U5831" t="str">
            <v>LIABILITIES</v>
          </cell>
          <cell r="V5831" t="str">
            <v>CURRENT LIAB</v>
          </cell>
        </row>
        <row r="5832">
          <cell r="C5832" t="str">
            <v>DG   G57620NB01USD</v>
          </cell>
          <cell r="D5832" t="str">
            <v>DADM****</v>
          </cell>
          <cell r="E5832" t="str">
            <v>CON PAYABLES</v>
          </cell>
          <cell r="F5832" t="str">
            <v>Balance Sheet</v>
          </cell>
          <cell r="G5832">
            <v>-4606.92</v>
          </cell>
          <cell r="H5832">
            <v>-4606.92</v>
          </cell>
          <cell r="I5832">
            <v>-4606.92</v>
          </cell>
          <cell r="J5832">
            <v>-4606.92</v>
          </cell>
          <cell r="K5832">
            <v>0</v>
          </cell>
          <cell r="L5832">
            <v>0</v>
          </cell>
          <cell r="M5832">
            <v>0</v>
          </cell>
          <cell r="N5832">
            <v>-208.59</v>
          </cell>
          <cell r="O5832">
            <v>-213.12</v>
          </cell>
          <cell r="P5832">
            <v>-215.91</v>
          </cell>
          <cell r="Q5832">
            <v>-219.24</v>
          </cell>
          <cell r="R5832">
            <v>0</v>
          </cell>
          <cell r="S5832">
            <v>-19284.54</v>
          </cell>
          <cell r="T5832" t="str">
            <v>USD</v>
          </cell>
          <cell r="U5832" t="str">
            <v>LIABILITIES</v>
          </cell>
          <cell r="V5832" t="str">
            <v>CURRENT LIAB</v>
          </cell>
        </row>
        <row r="5833">
          <cell r="C5833" t="str">
            <v>DG   G57620P601USD</v>
          </cell>
          <cell r="D5833" t="str">
            <v>DADM****</v>
          </cell>
          <cell r="E5833" t="str">
            <v>CON PAYABLES</v>
          </cell>
          <cell r="F5833" t="str">
            <v>Balance Sheet</v>
          </cell>
          <cell r="G5833">
            <v>-12956.97</v>
          </cell>
          <cell r="H5833">
            <v>0</v>
          </cell>
          <cell r="I5833">
            <v>0</v>
          </cell>
          <cell r="J5833">
            <v>0</v>
          </cell>
          <cell r="K5833">
            <v>0</v>
          </cell>
          <cell r="L5833">
            <v>0</v>
          </cell>
          <cell r="M5833">
            <v>0</v>
          </cell>
          <cell r="N5833">
            <v>0</v>
          </cell>
          <cell r="O5833">
            <v>0</v>
          </cell>
          <cell r="P5833">
            <v>0</v>
          </cell>
          <cell r="Q5833">
            <v>0</v>
          </cell>
          <cell r="R5833">
            <v>0</v>
          </cell>
          <cell r="S5833">
            <v>-12956.97</v>
          </cell>
          <cell r="T5833" t="str">
            <v>USD</v>
          </cell>
          <cell r="U5833" t="str">
            <v>LIABILITIES</v>
          </cell>
          <cell r="V5833" t="str">
            <v>CURRENT LIAB</v>
          </cell>
        </row>
        <row r="5834">
          <cell r="C5834" t="str">
            <v>DG   G57620S301USD</v>
          </cell>
          <cell r="D5834" t="str">
            <v>DADM****</v>
          </cell>
          <cell r="E5834" t="str">
            <v>CON PAYABLES</v>
          </cell>
          <cell r="F5834" t="str">
            <v>Balance Sheet</v>
          </cell>
          <cell r="G5834">
            <v>0</v>
          </cell>
          <cell r="H5834">
            <v>0</v>
          </cell>
          <cell r="I5834">
            <v>0</v>
          </cell>
          <cell r="J5834">
            <v>-822.52</v>
          </cell>
          <cell r="K5834">
            <v>-822.52</v>
          </cell>
          <cell r="L5834">
            <v>-822.52</v>
          </cell>
          <cell r="M5834">
            <v>-822.52</v>
          </cell>
          <cell r="N5834">
            <v>-822.52</v>
          </cell>
          <cell r="O5834">
            <v>0</v>
          </cell>
          <cell r="P5834">
            <v>0</v>
          </cell>
          <cell r="Q5834">
            <v>0</v>
          </cell>
          <cell r="R5834">
            <v>0</v>
          </cell>
          <cell r="S5834">
            <v>-4112.6000000000004</v>
          </cell>
          <cell r="T5834" t="str">
            <v>USD</v>
          </cell>
          <cell r="U5834" t="str">
            <v>LIABILITIES</v>
          </cell>
          <cell r="V5834" t="str">
            <v>CURRENT LIAB</v>
          </cell>
        </row>
        <row r="5835">
          <cell r="C5835" t="str">
            <v>DG   G57620WK01USD</v>
          </cell>
          <cell r="D5835" t="str">
            <v>DADM****</v>
          </cell>
          <cell r="E5835" t="str">
            <v>CON PAYABLES</v>
          </cell>
          <cell r="F5835" t="str">
            <v>Balance Sheet</v>
          </cell>
          <cell r="G5835">
            <v>-28398.99</v>
          </cell>
          <cell r="H5835">
            <v>-55138.11</v>
          </cell>
          <cell r="I5835">
            <v>-56510.18</v>
          </cell>
          <cell r="J5835">
            <v>-28111.19</v>
          </cell>
          <cell r="K5835">
            <v>2075.8200000000002</v>
          </cell>
          <cell r="L5835">
            <v>-20092.75</v>
          </cell>
          <cell r="M5835">
            <v>-21743.61</v>
          </cell>
          <cell r="N5835">
            <v>-20371.54</v>
          </cell>
          <cell r="O5835">
            <v>-14905.83</v>
          </cell>
          <cell r="P5835">
            <v>-14256.16</v>
          </cell>
          <cell r="Q5835">
            <v>-17719.8</v>
          </cell>
          <cell r="R5835">
            <v>-21522.26</v>
          </cell>
          <cell r="S5835">
            <v>-296694.60000000003</v>
          </cell>
          <cell r="T5835" t="str">
            <v>USD</v>
          </cell>
          <cell r="U5835" t="str">
            <v>LIABILITIES</v>
          </cell>
          <cell r="V5835" t="str">
            <v>CURRENT LIAB</v>
          </cell>
        </row>
        <row r="5836">
          <cell r="C5836" t="str">
            <v>DG   G576500101USD</v>
          </cell>
          <cell r="D5836" t="str">
            <v>DADM****</v>
          </cell>
          <cell r="E5836" t="str">
            <v>CON PAYABLES</v>
          </cell>
          <cell r="F5836" t="str">
            <v>Balance Sheet</v>
          </cell>
          <cell r="G5836">
            <v>-56916.47</v>
          </cell>
          <cell r="H5836">
            <v>-56916.47</v>
          </cell>
          <cell r="I5836">
            <v>-56916.47</v>
          </cell>
          <cell r="J5836">
            <v>-56916.47</v>
          </cell>
          <cell r="K5836">
            <v>-56916.47</v>
          </cell>
          <cell r="L5836">
            <v>-56916.47</v>
          </cell>
          <cell r="M5836">
            <v>-56916.47</v>
          </cell>
          <cell r="N5836">
            <v>-56916.47</v>
          </cell>
          <cell r="O5836">
            <v>-56916.47</v>
          </cell>
          <cell r="P5836">
            <v>-56916.47</v>
          </cell>
          <cell r="Q5836">
            <v>-56916.47</v>
          </cell>
          <cell r="R5836">
            <v>-56916.47</v>
          </cell>
          <cell r="S5836">
            <v>-682997.63999999978</v>
          </cell>
          <cell r="T5836" t="str">
            <v>USD</v>
          </cell>
          <cell r="U5836" t="str">
            <v>LIABILITIES</v>
          </cell>
          <cell r="V5836" t="str">
            <v>CURRENT LIAB</v>
          </cell>
        </row>
        <row r="5837">
          <cell r="C5837" t="str">
            <v>DG   G57650NB01USD</v>
          </cell>
          <cell r="D5837" t="str">
            <v>DADAB***</v>
          </cell>
          <cell r="E5837" t="str">
            <v>CON PAYABLES</v>
          </cell>
          <cell r="F5837" t="str">
            <v>Balance Sheet</v>
          </cell>
          <cell r="G5837">
            <v>0</v>
          </cell>
          <cell r="H5837">
            <v>0</v>
          </cell>
          <cell r="I5837">
            <v>0</v>
          </cell>
          <cell r="J5837">
            <v>0</v>
          </cell>
          <cell r="K5837">
            <v>0</v>
          </cell>
          <cell r="L5837">
            <v>0</v>
          </cell>
          <cell r="M5837">
            <v>0</v>
          </cell>
          <cell r="N5837">
            <v>0</v>
          </cell>
          <cell r="O5837">
            <v>0</v>
          </cell>
          <cell r="P5837">
            <v>0</v>
          </cell>
          <cell r="Q5837">
            <v>-336.37</v>
          </cell>
          <cell r="R5837">
            <v>0</v>
          </cell>
          <cell r="S5837">
            <v>-336.37</v>
          </cell>
          <cell r="T5837" t="str">
            <v>USD</v>
          </cell>
          <cell r="U5837" t="str">
            <v>LIABILITIES</v>
          </cell>
          <cell r="V5837" t="str">
            <v>CURRENT LIAB</v>
          </cell>
        </row>
        <row r="5838">
          <cell r="C5838" t="str">
            <v>DG   G57650WK01USD</v>
          </cell>
          <cell r="D5838" t="str">
            <v>DADAB***</v>
          </cell>
          <cell r="E5838" t="str">
            <v>CON PAYABLES</v>
          </cell>
          <cell r="F5838" t="str">
            <v>Balance Sheet</v>
          </cell>
          <cell r="G5838">
            <v>0</v>
          </cell>
          <cell r="H5838">
            <v>-28733.73</v>
          </cell>
          <cell r="I5838">
            <v>0</v>
          </cell>
          <cell r="J5838">
            <v>0</v>
          </cell>
          <cell r="K5838">
            <v>0</v>
          </cell>
          <cell r="L5838">
            <v>0</v>
          </cell>
          <cell r="M5838">
            <v>0</v>
          </cell>
          <cell r="N5838">
            <v>0</v>
          </cell>
          <cell r="O5838">
            <v>0</v>
          </cell>
          <cell r="P5838">
            <v>0</v>
          </cell>
          <cell r="Q5838">
            <v>0</v>
          </cell>
          <cell r="R5838">
            <v>0</v>
          </cell>
          <cell r="S5838">
            <v>-28733.73</v>
          </cell>
          <cell r="T5838" t="str">
            <v>USD</v>
          </cell>
          <cell r="U5838" t="str">
            <v>LIABILITIES</v>
          </cell>
          <cell r="V5838" t="str">
            <v>CURRENT LIAB</v>
          </cell>
        </row>
        <row r="5839">
          <cell r="C5839" t="str">
            <v>DG   G577000101USD</v>
          </cell>
          <cell r="D5839" t="str">
            <v>DAFC****</v>
          </cell>
          <cell r="E5839" t="str">
            <v>OTHER</v>
          </cell>
          <cell r="F5839" t="str">
            <v>Balance Sheet</v>
          </cell>
          <cell r="G5839">
            <v>4298</v>
          </cell>
          <cell r="H5839">
            <v>-7873.38</v>
          </cell>
          <cell r="I5839">
            <v>8067.73</v>
          </cell>
          <cell r="J5839">
            <v>12015.92</v>
          </cell>
          <cell r="K5839">
            <v>29641.79</v>
          </cell>
          <cell r="L5839">
            <v>45294.53</v>
          </cell>
          <cell r="M5839">
            <v>61831.519999999997</v>
          </cell>
          <cell r="N5839">
            <v>55596.75</v>
          </cell>
          <cell r="O5839">
            <v>46792.43</v>
          </cell>
          <cell r="P5839">
            <v>97869.26</v>
          </cell>
          <cell r="Q5839">
            <v>101496.45</v>
          </cell>
          <cell r="R5839">
            <v>140005.72</v>
          </cell>
          <cell r="S5839">
            <v>595036.72</v>
          </cell>
          <cell r="T5839" t="str">
            <v>USD</v>
          </cell>
          <cell r="U5839" t="str">
            <v>LIABILITIES</v>
          </cell>
          <cell r="V5839" t="str">
            <v>CURRENT LIAB</v>
          </cell>
        </row>
        <row r="5840">
          <cell r="C5840" t="str">
            <v>DG   G577000102USD</v>
          </cell>
          <cell r="D5840" t="str">
            <v>DAFC****</v>
          </cell>
          <cell r="E5840" t="str">
            <v>OTHER</v>
          </cell>
          <cell r="F5840" t="str">
            <v>Balance Sheet</v>
          </cell>
          <cell r="G5840">
            <v>-13963</v>
          </cell>
          <cell r="H5840">
            <v>-20629.849999999999</v>
          </cell>
          <cell r="I5840">
            <v>-5658.42</v>
          </cell>
          <cell r="J5840">
            <v>-3407.16</v>
          </cell>
          <cell r="K5840">
            <v>6643.1</v>
          </cell>
          <cell r="L5840">
            <v>20364.22</v>
          </cell>
          <cell r="M5840">
            <v>3587.82</v>
          </cell>
          <cell r="N5840">
            <v>532.54</v>
          </cell>
          <cell r="O5840">
            <v>3025.01</v>
          </cell>
          <cell r="P5840">
            <v>7045.11</v>
          </cell>
          <cell r="Q5840">
            <v>8733.5499999999993</v>
          </cell>
          <cell r="R5840">
            <v>8653.15</v>
          </cell>
          <cell r="S5840">
            <v>14926.070000000007</v>
          </cell>
          <cell r="T5840" t="str">
            <v>USD</v>
          </cell>
          <cell r="U5840" t="str">
            <v>LIABILITIES</v>
          </cell>
          <cell r="V5840" t="str">
            <v>CURRENT LIAB</v>
          </cell>
        </row>
        <row r="5841">
          <cell r="C5841" t="str">
            <v>DG   G5770003USD</v>
          </cell>
          <cell r="D5841" t="str">
            <v>DAFC****</v>
          </cell>
          <cell r="E5841" t="str">
            <v>OTHER</v>
          </cell>
          <cell r="F5841" t="str">
            <v>Balance Sheet</v>
          </cell>
          <cell r="G5841">
            <v>0</v>
          </cell>
          <cell r="H5841">
            <v>11980.56</v>
          </cell>
          <cell r="I5841">
            <v>-11810.94</v>
          </cell>
          <cell r="J5841">
            <v>-15812.3</v>
          </cell>
          <cell r="K5841">
            <v>-33675.550000000003</v>
          </cell>
          <cell r="L5841">
            <v>-28388.03</v>
          </cell>
          <cell r="M5841">
            <v>-28245.13</v>
          </cell>
          <cell r="N5841">
            <v>-186462.19</v>
          </cell>
          <cell r="O5841">
            <v>-193369.35</v>
          </cell>
          <cell r="P5841">
            <v>-204509.95</v>
          </cell>
          <cell r="Q5841">
            <v>-54389.01</v>
          </cell>
          <cell r="R5841">
            <v>-252137.85</v>
          </cell>
          <cell r="S5841">
            <v>-996819.74000000011</v>
          </cell>
          <cell r="T5841" t="str">
            <v>USD</v>
          </cell>
          <cell r="U5841" t="str">
            <v>LIABILITIES</v>
          </cell>
          <cell r="V5841" t="str">
            <v>CURRENT LIAB</v>
          </cell>
        </row>
        <row r="5842">
          <cell r="C5842" t="str">
            <v>DG   G577000402USD</v>
          </cell>
          <cell r="D5842" t="str">
            <v>DAFC****</v>
          </cell>
          <cell r="E5842" t="str">
            <v>OTHER</v>
          </cell>
          <cell r="F5842" t="str">
            <v>Balance Sheet</v>
          </cell>
          <cell r="G5842">
            <v>14885</v>
          </cell>
          <cell r="H5842">
            <v>14885</v>
          </cell>
          <cell r="I5842">
            <v>17431.53</v>
          </cell>
          <cell r="J5842">
            <v>18809.23</v>
          </cell>
          <cell r="K5842">
            <v>25393.99</v>
          </cell>
          <cell r="L5842">
            <v>28013.02</v>
          </cell>
          <cell r="M5842">
            <v>31792.09</v>
          </cell>
          <cell r="N5842">
            <v>34443.839999999997</v>
          </cell>
          <cell r="O5842">
            <v>38292.519999999997</v>
          </cell>
          <cell r="P5842">
            <v>40907.97</v>
          </cell>
          <cell r="Q5842">
            <v>42927.1</v>
          </cell>
          <cell r="R5842">
            <v>44223.83</v>
          </cell>
          <cell r="S5842">
            <v>352005.12</v>
          </cell>
          <cell r="T5842" t="str">
            <v>USD</v>
          </cell>
          <cell r="U5842" t="str">
            <v>LIABILITIES</v>
          </cell>
          <cell r="V5842" t="str">
            <v>CURRENT LIAB</v>
          </cell>
        </row>
        <row r="5843">
          <cell r="C5843" t="str">
            <v>DG   H0861001USD</v>
          </cell>
          <cell r="D5843" t="str">
            <v>EBA*****</v>
          </cell>
          <cell r="E5843" t="str">
            <v>STOCK</v>
          </cell>
          <cell r="F5843" t="str">
            <v>Balance Sheet</v>
          </cell>
          <cell r="G5843">
            <v>-10913</v>
          </cell>
          <cell r="H5843">
            <v>-10913</v>
          </cell>
          <cell r="I5843">
            <v>-10913</v>
          </cell>
          <cell r="J5843">
            <v>-10913</v>
          </cell>
          <cell r="K5843">
            <v>-10913</v>
          </cell>
          <cell r="L5843">
            <v>-10913</v>
          </cell>
          <cell r="M5843">
            <v>-10913</v>
          </cell>
          <cell r="N5843">
            <v>-10913</v>
          </cell>
          <cell r="O5843">
            <v>-10913</v>
          </cell>
          <cell r="P5843">
            <v>-10913</v>
          </cell>
          <cell r="Q5843">
            <v>-10913</v>
          </cell>
          <cell r="R5843">
            <v>-10913</v>
          </cell>
          <cell r="S5843">
            <v>-130956</v>
          </cell>
          <cell r="T5843" t="str">
            <v>USD</v>
          </cell>
          <cell r="U5843" t="str">
            <v>EQUITY</v>
          </cell>
          <cell r="V5843" t="str">
            <v>EQUITY</v>
          </cell>
        </row>
        <row r="5844">
          <cell r="C5844" t="str">
            <v>DG   H0863USD</v>
          </cell>
          <cell r="D5844" t="str">
            <v>EC******</v>
          </cell>
          <cell r="E5844" t="str">
            <v>PROFIT EMPLOYED</v>
          </cell>
          <cell r="F5844" t="str">
            <v>Balance Sheet</v>
          </cell>
          <cell r="G5844">
            <v>-4789516.24</v>
          </cell>
          <cell r="H5844">
            <v>-4794341.96</v>
          </cell>
          <cell r="I5844">
            <v>-4979784.41</v>
          </cell>
          <cell r="J5844">
            <v>-5084851.2699999996</v>
          </cell>
          <cell r="K5844">
            <v>-5400915.1799999997</v>
          </cell>
          <cell r="L5844">
            <v>-5420575.2800000003</v>
          </cell>
          <cell r="M5844">
            <v>-5555704.9699999997</v>
          </cell>
          <cell r="N5844">
            <v>-5450895.9900000002</v>
          </cell>
          <cell r="O5844">
            <v>-5678532.4100000001</v>
          </cell>
          <cell r="P5844">
            <v>-5955471.1900000004</v>
          </cell>
          <cell r="Q5844">
            <v>-6251411.3399999999</v>
          </cell>
          <cell r="R5844">
            <v>-6181455.4400000004</v>
          </cell>
          <cell r="S5844">
            <v>-65543455.680000007</v>
          </cell>
          <cell r="T5844" t="str">
            <v>USD</v>
          </cell>
          <cell r="U5844" t="str">
            <v>EQUITY</v>
          </cell>
          <cell r="V5844" t="str">
            <v>EQUITY</v>
          </cell>
        </row>
        <row r="5845">
          <cell r="C5845" t="str">
            <v>DG   H0877USD</v>
          </cell>
          <cell r="D5845" t="str">
            <v>EBDA****</v>
          </cell>
          <cell r="E5845" t="str">
            <v>STOCK</v>
          </cell>
          <cell r="F5845" t="str">
            <v>Balance Sheet</v>
          </cell>
          <cell r="G5845">
            <v>26248</v>
          </cell>
          <cell r="H5845">
            <v>26248</v>
          </cell>
          <cell r="I5845">
            <v>26248</v>
          </cell>
          <cell r="J5845">
            <v>26248</v>
          </cell>
          <cell r="K5845">
            <v>26248</v>
          </cell>
          <cell r="L5845">
            <v>26248</v>
          </cell>
          <cell r="M5845">
            <v>26248</v>
          </cell>
          <cell r="N5845">
            <v>26248</v>
          </cell>
          <cell r="O5845">
            <v>26248</v>
          </cell>
          <cell r="P5845">
            <v>26248</v>
          </cell>
          <cell r="Q5845">
            <v>26248</v>
          </cell>
          <cell r="R5845">
            <v>26248</v>
          </cell>
          <cell r="S5845">
            <v>314976</v>
          </cell>
          <cell r="T5845" t="str">
            <v>USD</v>
          </cell>
          <cell r="U5845" t="str">
            <v>EQUITY</v>
          </cell>
          <cell r="V5845" t="str">
            <v>EQUITY</v>
          </cell>
        </row>
        <row r="5846">
          <cell r="C5846" t="str">
            <v>YQ   B6014BNR01USD</v>
          </cell>
          <cell r="D5846" t="str">
            <v>CAIEFB**</v>
          </cell>
          <cell r="E5846" t="str">
            <v>INVENTORY</v>
          </cell>
          <cell r="F5846" t="str">
            <v>Balance Sheet</v>
          </cell>
          <cell r="G5846">
            <v>1395561.47</v>
          </cell>
          <cell r="H5846">
            <v>452684.26</v>
          </cell>
          <cell r="I5846">
            <v>185712.66</v>
          </cell>
          <cell r="J5846">
            <v>332513</v>
          </cell>
          <cell r="K5846">
            <v>426984.35</v>
          </cell>
          <cell r="L5846">
            <v>440295.21</v>
          </cell>
          <cell r="M5846">
            <v>103936.66</v>
          </cell>
          <cell r="N5846">
            <v>114366.65</v>
          </cell>
          <cell r="O5846">
            <v>757518.69</v>
          </cell>
          <cell r="P5846">
            <v>558893.16</v>
          </cell>
          <cell r="Q5846">
            <v>560932.76</v>
          </cell>
          <cell r="R5846">
            <v>1201449.31</v>
          </cell>
          <cell r="S5846">
            <v>6530848.1799999997</v>
          </cell>
          <cell r="T5846" t="str">
            <v>USD</v>
          </cell>
          <cell r="U5846" t="str">
            <v>ASSETS</v>
          </cell>
          <cell r="V5846" t="str">
            <v>CURRENT ASSETS</v>
          </cell>
        </row>
        <row r="5847">
          <cell r="C5847" t="str">
            <v>YQ   B6FJ4BNR01USD</v>
          </cell>
          <cell r="D5847" t="str">
            <v>CAIEFB**</v>
          </cell>
          <cell r="E5847" t="str">
            <v>INVENTORY</v>
          </cell>
          <cell r="F5847" t="str">
            <v>Balance Sheet</v>
          </cell>
          <cell r="G5847">
            <v>0</v>
          </cell>
          <cell r="H5847">
            <v>0</v>
          </cell>
          <cell r="I5847">
            <v>0</v>
          </cell>
          <cell r="J5847">
            <v>0</v>
          </cell>
          <cell r="K5847">
            <v>0</v>
          </cell>
          <cell r="L5847">
            <v>0</v>
          </cell>
          <cell r="M5847">
            <v>0</v>
          </cell>
          <cell r="N5847">
            <v>0</v>
          </cell>
          <cell r="O5847">
            <v>0</v>
          </cell>
          <cell r="P5847">
            <v>0</v>
          </cell>
          <cell r="Q5847">
            <v>0</v>
          </cell>
          <cell r="R5847">
            <v>0</v>
          </cell>
          <cell r="S5847">
            <v>0</v>
          </cell>
          <cell r="T5847" t="str">
            <v>USD</v>
          </cell>
          <cell r="U5847" t="str">
            <v>ASSETS</v>
          </cell>
          <cell r="V5847" t="str">
            <v>CURRENT ASSETS</v>
          </cell>
        </row>
        <row r="5848">
          <cell r="C5848" t="str">
            <v>YQ   B6HX4BNR93USD</v>
          </cell>
          <cell r="D5848" t="str">
            <v>CAIEFB**</v>
          </cell>
          <cell r="E5848" t="str">
            <v>INVENTORY</v>
          </cell>
          <cell r="F5848" t="str">
            <v>Balance Sheet</v>
          </cell>
          <cell r="G5848">
            <v>2745.55</v>
          </cell>
          <cell r="H5848">
            <v>2699.26</v>
          </cell>
          <cell r="I5848">
            <v>2850.81</v>
          </cell>
          <cell r="J5848">
            <v>4931.13</v>
          </cell>
          <cell r="K5848">
            <v>9457.36</v>
          </cell>
          <cell r="L5848">
            <v>4167.26</v>
          </cell>
          <cell r="M5848">
            <v>6120.56</v>
          </cell>
          <cell r="N5848">
            <v>6489.97</v>
          </cell>
          <cell r="O5848">
            <v>4314.18</v>
          </cell>
          <cell r="P5848">
            <v>4472.79</v>
          </cell>
          <cell r="Q5848">
            <v>4852.62</v>
          </cell>
          <cell r="R5848">
            <v>5446.24</v>
          </cell>
          <cell r="S5848">
            <v>58547.73</v>
          </cell>
          <cell r="T5848" t="str">
            <v>USD</v>
          </cell>
          <cell r="U5848" t="str">
            <v>ASSETS</v>
          </cell>
          <cell r="V5848" t="str">
            <v>CURRENT ASSETS</v>
          </cell>
        </row>
        <row r="5849">
          <cell r="C5849" t="str">
            <v>YQ   B6R94BNR93USD</v>
          </cell>
          <cell r="D5849" t="str">
            <v>CAIEFB**</v>
          </cell>
          <cell r="E5849" t="str">
            <v>INVENTORY</v>
          </cell>
          <cell r="F5849" t="str">
            <v>Balance Sheet</v>
          </cell>
          <cell r="G5849">
            <v>1120.05</v>
          </cell>
          <cell r="H5849">
            <v>1101.17</v>
          </cell>
          <cell r="I5849">
            <v>1162.99</v>
          </cell>
          <cell r="J5849">
            <v>1154.8399999999999</v>
          </cell>
          <cell r="K5849">
            <v>1230.9000000000001</v>
          </cell>
          <cell r="L5849">
            <v>1230.3800000000001</v>
          </cell>
          <cell r="M5849">
            <v>0.01</v>
          </cell>
          <cell r="N5849">
            <v>0</v>
          </cell>
          <cell r="O5849">
            <v>0</v>
          </cell>
          <cell r="P5849">
            <v>0</v>
          </cell>
          <cell r="Q5849">
            <v>0</v>
          </cell>
          <cell r="R5849">
            <v>0</v>
          </cell>
          <cell r="S5849">
            <v>7000.3400000000011</v>
          </cell>
          <cell r="T5849" t="str">
            <v>USD</v>
          </cell>
          <cell r="U5849" t="str">
            <v>ASSETS</v>
          </cell>
          <cell r="V5849" t="str">
            <v>CURRENT ASSETS</v>
          </cell>
        </row>
        <row r="5850">
          <cell r="C5850" t="str">
            <v>YQ   C0184024USD</v>
          </cell>
          <cell r="D5850" t="str">
            <v>CAIFFB**</v>
          </cell>
          <cell r="E5850" t="str">
            <v>INVENTORY</v>
          </cell>
          <cell r="F5850" t="str">
            <v>Balance Sheet</v>
          </cell>
          <cell r="G5850">
            <v>19253500.539999999</v>
          </cell>
          <cell r="H5850">
            <v>18443828.850000001</v>
          </cell>
          <cell r="I5850">
            <v>16131815.529999999</v>
          </cell>
          <cell r="J5850">
            <v>15266821</v>
          </cell>
          <cell r="K5850">
            <v>13898194.140000001</v>
          </cell>
          <cell r="L5850">
            <v>12749042.32</v>
          </cell>
          <cell r="M5850">
            <v>11882332.99</v>
          </cell>
          <cell r="N5850">
            <v>11669842.73</v>
          </cell>
          <cell r="O5850">
            <v>11193649.779999999</v>
          </cell>
          <cell r="P5850">
            <v>10537005.529999999</v>
          </cell>
          <cell r="Q5850">
            <v>9990781</v>
          </cell>
          <cell r="R5850">
            <v>10466391.710000001</v>
          </cell>
          <cell r="S5850">
            <v>161483206.12</v>
          </cell>
          <cell r="T5850" t="str">
            <v>USD</v>
          </cell>
          <cell r="U5850" t="str">
            <v>ASSETS</v>
          </cell>
          <cell r="V5850" t="str">
            <v>CURRENT ASSETS</v>
          </cell>
        </row>
        <row r="5851">
          <cell r="C5851" t="str">
            <v>YQ   C0184025USD</v>
          </cell>
          <cell r="D5851" t="str">
            <v>CAIFFF**</v>
          </cell>
          <cell r="E5851" t="str">
            <v>INVENTORY</v>
          </cell>
          <cell r="F5851" t="str">
            <v>Balance Sheet</v>
          </cell>
          <cell r="G5851">
            <v>202612.42</v>
          </cell>
          <cell r="H5851">
            <v>198252.19</v>
          </cell>
          <cell r="I5851">
            <v>168718.18</v>
          </cell>
          <cell r="J5851">
            <v>156986.63</v>
          </cell>
          <cell r="K5851">
            <v>141154.44</v>
          </cell>
          <cell r="L5851">
            <v>129607.41</v>
          </cell>
          <cell r="M5851">
            <v>116551.47</v>
          </cell>
          <cell r="N5851">
            <v>123776.71</v>
          </cell>
          <cell r="O5851">
            <v>119530.69</v>
          </cell>
          <cell r="P5851">
            <v>111729.44</v>
          </cell>
          <cell r="Q5851">
            <v>102735</v>
          </cell>
          <cell r="R5851">
            <v>157320.71</v>
          </cell>
          <cell r="S5851">
            <v>1728975.29</v>
          </cell>
          <cell r="T5851" t="str">
            <v>USD</v>
          </cell>
          <cell r="U5851" t="str">
            <v>ASSETS</v>
          </cell>
          <cell r="V5851" t="str">
            <v>CURRENT ASSETS</v>
          </cell>
        </row>
        <row r="5852">
          <cell r="C5852" t="str">
            <v>YQ   C0184059USD</v>
          </cell>
          <cell r="D5852" t="str">
            <v>CAIFFB**</v>
          </cell>
          <cell r="E5852" t="str">
            <v>INVENTORY</v>
          </cell>
          <cell r="F5852" t="str">
            <v>Balance Sheet</v>
          </cell>
          <cell r="G5852">
            <v>0</v>
          </cell>
          <cell r="H5852">
            <v>0</v>
          </cell>
          <cell r="I5852">
            <v>0</v>
          </cell>
          <cell r="J5852">
            <v>0</v>
          </cell>
          <cell r="K5852">
            <v>0</v>
          </cell>
          <cell r="L5852">
            <v>0</v>
          </cell>
          <cell r="M5852">
            <v>0</v>
          </cell>
          <cell r="N5852">
            <v>0</v>
          </cell>
          <cell r="O5852">
            <v>0</v>
          </cell>
          <cell r="P5852">
            <v>0</v>
          </cell>
          <cell r="Q5852">
            <v>0</v>
          </cell>
          <cell r="R5852">
            <v>0</v>
          </cell>
          <cell r="S5852">
            <v>0</v>
          </cell>
          <cell r="T5852" t="str">
            <v>USD</v>
          </cell>
          <cell r="U5852" t="str">
            <v>ASSETS</v>
          </cell>
          <cell r="V5852" t="str">
            <v>CURRENT ASSETS</v>
          </cell>
        </row>
        <row r="5853">
          <cell r="C5853" t="str">
            <v>YQ   C0184IPLUSD</v>
          </cell>
          <cell r="D5853" t="str">
            <v>CAIFFB**</v>
          </cell>
          <cell r="E5853" t="str">
            <v>INVENTORY</v>
          </cell>
          <cell r="F5853" t="str">
            <v>Balance Sheet</v>
          </cell>
          <cell r="G5853">
            <v>-251155.22</v>
          </cell>
          <cell r="H5853">
            <v>-244667.86</v>
          </cell>
          <cell r="I5853">
            <v>-133481.79</v>
          </cell>
          <cell r="J5853">
            <v>-99600.79</v>
          </cell>
          <cell r="K5853">
            <v>-99320.39</v>
          </cell>
          <cell r="L5853">
            <v>-77505.38</v>
          </cell>
          <cell r="M5853">
            <v>-72274.570000000007</v>
          </cell>
          <cell r="N5853">
            <v>-94836.77</v>
          </cell>
          <cell r="O5853">
            <v>-106851.19</v>
          </cell>
          <cell r="P5853">
            <v>22198.26</v>
          </cell>
          <cell r="Q5853">
            <v>23549.05</v>
          </cell>
          <cell r="R5853">
            <v>-101147.76</v>
          </cell>
          <cell r="S5853">
            <v>-1235094.4099999999</v>
          </cell>
          <cell r="T5853" t="str">
            <v>USD</v>
          </cell>
          <cell r="U5853" t="str">
            <v>ASSETS</v>
          </cell>
          <cell r="V5853" t="str">
            <v>CURRENT ASSETS</v>
          </cell>
        </row>
        <row r="5854">
          <cell r="C5854" t="str">
            <v>YQ   C0184SB2USD</v>
          </cell>
          <cell r="D5854" t="str">
            <v>CAIFFB**</v>
          </cell>
          <cell r="E5854" t="str">
            <v>INVENTORY</v>
          </cell>
          <cell r="F5854" t="str">
            <v>Balance Sheet</v>
          </cell>
          <cell r="G5854">
            <v>-85048.41</v>
          </cell>
          <cell r="H5854">
            <v>-83946.94</v>
          </cell>
          <cell r="I5854">
            <v>-113360.58</v>
          </cell>
          <cell r="J5854">
            <v>-62765.61</v>
          </cell>
          <cell r="K5854">
            <v>130193.56</v>
          </cell>
          <cell r="L5854">
            <v>-65863.429999999993</v>
          </cell>
          <cell r="M5854">
            <v>-77082.36</v>
          </cell>
          <cell r="N5854">
            <v>-65762.259999999995</v>
          </cell>
          <cell r="O5854">
            <v>-78850.42</v>
          </cell>
          <cell r="P5854">
            <v>-87810.53</v>
          </cell>
          <cell r="Q5854">
            <v>-53972.88</v>
          </cell>
          <cell r="R5854">
            <v>-60431.11</v>
          </cell>
          <cell r="S5854">
            <v>-704700.97</v>
          </cell>
          <cell r="T5854" t="str">
            <v>USD</v>
          </cell>
          <cell r="U5854" t="str">
            <v>ASSETS</v>
          </cell>
          <cell r="V5854" t="str">
            <v>CURRENT ASSETS</v>
          </cell>
        </row>
        <row r="5855">
          <cell r="C5855" t="str">
            <v>YQ   C0184X2HUSD</v>
          </cell>
          <cell r="D5855" t="str">
            <v>CAIFFB**</v>
          </cell>
          <cell r="E5855" t="str">
            <v>INVENTORY</v>
          </cell>
          <cell r="F5855" t="str">
            <v>Balance Sheet</v>
          </cell>
          <cell r="G5855">
            <v>0</v>
          </cell>
          <cell r="H5855">
            <v>0</v>
          </cell>
          <cell r="I5855">
            <v>0</v>
          </cell>
          <cell r="J5855">
            <v>0</v>
          </cell>
          <cell r="K5855">
            <v>0</v>
          </cell>
          <cell r="L5855">
            <v>0</v>
          </cell>
          <cell r="M5855">
            <v>0</v>
          </cell>
          <cell r="N5855">
            <v>0</v>
          </cell>
          <cell r="O5855">
            <v>0</v>
          </cell>
          <cell r="P5855">
            <v>0</v>
          </cell>
          <cell r="Q5855">
            <v>0</v>
          </cell>
          <cell r="R5855">
            <v>0</v>
          </cell>
          <cell r="S5855">
            <v>0</v>
          </cell>
          <cell r="T5855" t="str">
            <v>USD</v>
          </cell>
          <cell r="U5855" t="str">
            <v>ASSETS</v>
          </cell>
          <cell r="V5855" t="str">
            <v>CURRENT ASSETS</v>
          </cell>
        </row>
        <row r="5856">
          <cell r="C5856" t="str">
            <v>YQ   C1799USD</v>
          </cell>
          <cell r="D5856" t="str">
            <v>CAIFFB**</v>
          </cell>
          <cell r="E5856" t="str">
            <v>INVENTORY</v>
          </cell>
          <cell r="F5856" t="str">
            <v>Balance Sheet</v>
          </cell>
          <cell r="G5856">
            <v>562874.01</v>
          </cell>
          <cell r="H5856">
            <v>1645718.76</v>
          </cell>
          <cell r="I5856">
            <v>220222.35</v>
          </cell>
          <cell r="J5856">
            <v>336296.17</v>
          </cell>
          <cell r="K5856">
            <v>7042.5</v>
          </cell>
          <cell r="L5856">
            <v>-261814.56</v>
          </cell>
          <cell r="M5856">
            <v>109975.09</v>
          </cell>
          <cell r="N5856">
            <v>-315253.88</v>
          </cell>
          <cell r="O5856">
            <v>-1104929.95</v>
          </cell>
          <cell r="P5856">
            <v>-618653.72</v>
          </cell>
          <cell r="Q5856">
            <v>-662831.21</v>
          </cell>
          <cell r="R5856">
            <v>-1350842.3</v>
          </cell>
          <cell r="S5856">
            <v>-1432196.74</v>
          </cell>
          <cell r="T5856" t="str">
            <v>USD</v>
          </cell>
          <cell r="U5856" t="str">
            <v>ASSETS</v>
          </cell>
          <cell r="V5856" t="str">
            <v>CURRENT ASSETS</v>
          </cell>
        </row>
        <row r="5857">
          <cell r="C5857" t="str">
            <v>YQ   G57200YQUSD</v>
          </cell>
          <cell r="D5857" t="str">
            <v>DABBDC**</v>
          </cell>
          <cell r="E5857" t="str">
            <v>ACCRUED</v>
          </cell>
          <cell r="F5857" t="str">
            <v>Balance Sheet</v>
          </cell>
          <cell r="G5857">
            <v>-1026856</v>
          </cell>
          <cell r="H5857">
            <v>-646943.99</v>
          </cell>
          <cell r="I5857">
            <v>-752971.03</v>
          </cell>
          <cell r="J5857">
            <v>-633710.71</v>
          </cell>
          <cell r="K5857">
            <v>-950290.17</v>
          </cell>
          <cell r="L5857">
            <v>-900688.21</v>
          </cell>
          <cell r="M5857">
            <v>-772262.87</v>
          </cell>
          <cell r="N5857">
            <v>-966745.61</v>
          </cell>
          <cell r="O5857">
            <v>-1186744.22</v>
          </cell>
          <cell r="P5857">
            <v>-1131320.24</v>
          </cell>
          <cell r="Q5857">
            <v>-1209709.67</v>
          </cell>
          <cell r="R5857">
            <v>-953816.46</v>
          </cell>
          <cell r="S5857">
            <v>-11132059.18</v>
          </cell>
          <cell r="T5857" t="str">
            <v>USD</v>
          </cell>
          <cell r="U5857" t="str">
            <v>LIABILITIES</v>
          </cell>
          <cell r="V5857" t="str">
            <v>CURRENT LIAB</v>
          </cell>
        </row>
        <row r="5858">
          <cell r="C5858" t="str">
            <v>YQ   G576000101USD</v>
          </cell>
          <cell r="D5858" t="str">
            <v>DADAB***</v>
          </cell>
          <cell r="E5858" t="str">
            <v>CON PAYABLES</v>
          </cell>
          <cell r="F5858" t="str">
            <v>Balance Sheet</v>
          </cell>
          <cell r="G5858">
            <v>-44415.26</v>
          </cell>
          <cell r="H5858">
            <v>-15235.98</v>
          </cell>
          <cell r="I5858">
            <v>-41775.4</v>
          </cell>
          <cell r="J5858">
            <v>-40120.58</v>
          </cell>
          <cell r="K5858">
            <v>-40678.019999999997</v>
          </cell>
          <cell r="L5858">
            <v>-31930.54</v>
          </cell>
          <cell r="M5858">
            <v>-54386.51</v>
          </cell>
          <cell r="N5858">
            <v>-34537.360000000001</v>
          </cell>
          <cell r="O5858">
            <v>-38931.160000000003</v>
          </cell>
          <cell r="P5858">
            <v>-51092.9</v>
          </cell>
          <cell r="Q5858">
            <v>-56505.13</v>
          </cell>
          <cell r="R5858">
            <v>-73986.289999999994</v>
          </cell>
          <cell r="S5858">
            <v>-523595.13000000006</v>
          </cell>
          <cell r="T5858" t="str">
            <v>USD</v>
          </cell>
          <cell r="U5858" t="str">
            <v>LIABILITIES</v>
          </cell>
          <cell r="V5858" t="str">
            <v>CURRENT LIAB</v>
          </cell>
        </row>
        <row r="5859">
          <cell r="C5859" t="str">
            <v>YQ   G576002801USD</v>
          </cell>
          <cell r="D5859" t="str">
            <v>DADAB***</v>
          </cell>
          <cell r="E5859" t="str">
            <v>CON PAYABLES</v>
          </cell>
          <cell r="F5859" t="str">
            <v>Balance Sheet</v>
          </cell>
          <cell r="G5859">
            <v>0</v>
          </cell>
          <cell r="H5859">
            <v>0</v>
          </cell>
          <cell r="I5859">
            <v>0</v>
          </cell>
          <cell r="J5859">
            <v>0</v>
          </cell>
          <cell r="K5859">
            <v>0</v>
          </cell>
          <cell r="L5859">
            <v>-14023.14</v>
          </cell>
          <cell r="M5859">
            <v>-14023.14</v>
          </cell>
          <cell r="N5859">
            <v>0</v>
          </cell>
          <cell r="O5859">
            <v>0</v>
          </cell>
          <cell r="P5859">
            <v>-11218.52</v>
          </cell>
          <cell r="Q5859">
            <v>0</v>
          </cell>
          <cell r="R5859">
            <v>0</v>
          </cell>
          <cell r="S5859">
            <v>-39264.800000000003</v>
          </cell>
          <cell r="T5859" t="str">
            <v>USD</v>
          </cell>
          <cell r="U5859" t="str">
            <v>LIABILITIES</v>
          </cell>
          <cell r="V5859" t="str">
            <v>CURRENT LIAB</v>
          </cell>
        </row>
        <row r="5860">
          <cell r="C5860" t="str">
            <v>YQ   G576003401USD</v>
          </cell>
          <cell r="D5860" t="str">
            <v>DADAB***</v>
          </cell>
          <cell r="E5860" t="str">
            <v>CON PAYABLES</v>
          </cell>
          <cell r="F5860" t="str">
            <v>Balance Sheet</v>
          </cell>
          <cell r="G5860">
            <v>-0.03</v>
          </cell>
          <cell r="H5860">
            <v>-0.03</v>
          </cell>
          <cell r="I5860">
            <v>-0.03</v>
          </cell>
          <cell r="J5860">
            <v>-105.48</v>
          </cell>
          <cell r="K5860">
            <v>12897.99</v>
          </cell>
          <cell r="L5860">
            <v>-3290.36</v>
          </cell>
          <cell r="M5860">
            <v>-9901.99</v>
          </cell>
          <cell r="N5860">
            <v>-9505.33</v>
          </cell>
          <cell r="O5860">
            <v>-9422.07</v>
          </cell>
          <cell r="P5860">
            <v>-9890.5400000000009</v>
          </cell>
          <cell r="Q5860">
            <v>-9968.8700000000008</v>
          </cell>
          <cell r="R5860">
            <v>-9502.31</v>
          </cell>
          <cell r="S5860">
            <v>-48689.05</v>
          </cell>
          <cell r="T5860" t="str">
            <v>USD</v>
          </cell>
          <cell r="U5860" t="str">
            <v>LIABILITIES</v>
          </cell>
          <cell r="V5860" t="str">
            <v>CURRENT LIAB</v>
          </cell>
        </row>
        <row r="5861">
          <cell r="C5861" t="str">
            <v>YQ   G576006601USD</v>
          </cell>
          <cell r="D5861" t="str">
            <v>DADAB***</v>
          </cell>
          <cell r="E5861" t="str">
            <v>CON PAYABLES</v>
          </cell>
          <cell r="F5861" t="str">
            <v>Balance Sheet</v>
          </cell>
          <cell r="G5861">
            <v>-1534.34</v>
          </cell>
          <cell r="H5861">
            <v>-0.02</v>
          </cell>
          <cell r="I5861">
            <v>-878.92</v>
          </cell>
          <cell r="J5861">
            <v>-25.17</v>
          </cell>
          <cell r="K5861">
            <v>-25.89</v>
          </cell>
          <cell r="L5861">
            <v>-25.77</v>
          </cell>
          <cell r="M5861">
            <v>-25.97</v>
          </cell>
          <cell r="N5861">
            <v>-26.61</v>
          </cell>
          <cell r="O5861">
            <v>-27.58</v>
          </cell>
          <cell r="P5861">
            <v>-27.21</v>
          </cell>
          <cell r="Q5861">
            <v>-28.62</v>
          </cell>
          <cell r="R5861">
            <v>-26.74</v>
          </cell>
          <cell r="S5861">
            <v>-2652.8399999999992</v>
          </cell>
          <cell r="T5861" t="str">
            <v>USD</v>
          </cell>
          <cell r="U5861" t="str">
            <v>LIABILITIES</v>
          </cell>
          <cell r="V5861" t="str">
            <v>CURRENT LIAB</v>
          </cell>
        </row>
        <row r="5862">
          <cell r="C5862" t="str">
            <v>YQ   G576008401USD</v>
          </cell>
          <cell r="D5862" t="str">
            <v>DADAB***</v>
          </cell>
          <cell r="E5862" t="str">
            <v>CON PAYABLES</v>
          </cell>
          <cell r="F5862" t="str">
            <v>Balance Sheet</v>
          </cell>
          <cell r="G5862">
            <v>-0.01</v>
          </cell>
          <cell r="H5862">
            <v>-998.31</v>
          </cell>
          <cell r="I5862">
            <v>-148.36000000000001</v>
          </cell>
          <cell r="J5862">
            <v>-327.18</v>
          </cell>
          <cell r="K5862">
            <v>-867.38</v>
          </cell>
          <cell r="L5862">
            <v>-0.03</v>
          </cell>
          <cell r="M5862">
            <v>-419.23</v>
          </cell>
          <cell r="N5862">
            <v>-0.03</v>
          </cell>
          <cell r="O5862">
            <v>-22.29</v>
          </cell>
          <cell r="P5862">
            <v>0</v>
          </cell>
          <cell r="Q5862">
            <v>-11.55</v>
          </cell>
          <cell r="R5862">
            <v>0</v>
          </cell>
          <cell r="S5862">
            <v>-2794.3700000000003</v>
          </cell>
          <cell r="T5862" t="str">
            <v>USD</v>
          </cell>
          <cell r="U5862" t="str">
            <v>LIABILITIES</v>
          </cell>
          <cell r="V5862" t="str">
            <v>CURRENT LIAB</v>
          </cell>
        </row>
        <row r="5863">
          <cell r="C5863" t="str">
            <v>YQ   G57600AT01USD</v>
          </cell>
          <cell r="D5863" t="str">
            <v>DADAB***</v>
          </cell>
          <cell r="E5863" t="str">
            <v>CON PAYABLES</v>
          </cell>
          <cell r="F5863" t="str">
            <v>Balance Sheet</v>
          </cell>
          <cell r="G5863">
            <v>-713.97</v>
          </cell>
          <cell r="H5863">
            <v>0</v>
          </cell>
          <cell r="I5863">
            <v>0</v>
          </cell>
          <cell r="J5863">
            <v>0</v>
          </cell>
          <cell r="K5863">
            <v>0</v>
          </cell>
          <cell r="L5863">
            <v>0</v>
          </cell>
          <cell r="M5863">
            <v>0</v>
          </cell>
          <cell r="N5863">
            <v>0</v>
          </cell>
          <cell r="O5863">
            <v>0</v>
          </cell>
          <cell r="P5863">
            <v>0</v>
          </cell>
          <cell r="Q5863">
            <v>0</v>
          </cell>
          <cell r="R5863">
            <v>-80.14</v>
          </cell>
          <cell r="S5863">
            <v>-794.11</v>
          </cell>
          <cell r="T5863" t="str">
            <v>USD</v>
          </cell>
          <cell r="U5863" t="str">
            <v>LIABILITIES</v>
          </cell>
          <cell r="V5863" t="str">
            <v>CURRENT LIAB</v>
          </cell>
        </row>
        <row r="5864">
          <cell r="C5864" t="str">
            <v>YQ   G57600BL01USD</v>
          </cell>
          <cell r="D5864" t="str">
            <v>DADAB***</v>
          </cell>
          <cell r="E5864" t="str">
            <v>CON PAYABLES</v>
          </cell>
          <cell r="F5864" t="str">
            <v>Balance Sheet</v>
          </cell>
          <cell r="G5864">
            <v>0</v>
          </cell>
          <cell r="H5864">
            <v>0</v>
          </cell>
          <cell r="I5864">
            <v>0</v>
          </cell>
          <cell r="J5864">
            <v>0</v>
          </cell>
          <cell r="K5864">
            <v>0</v>
          </cell>
          <cell r="L5864">
            <v>0</v>
          </cell>
          <cell r="M5864">
            <v>-35603.54</v>
          </cell>
          <cell r="N5864">
            <v>0</v>
          </cell>
          <cell r="O5864">
            <v>0</v>
          </cell>
          <cell r="P5864">
            <v>-17801.759999999998</v>
          </cell>
          <cell r="Q5864">
            <v>0</v>
          </cell>
          <cell r="R5864">
            <v>-5933.93</v>
          </cell>
          <cell r="S5864">
            <v>-59339.23</v>
          </cell>
          <cell r="T5864" t="str">
            <v>USD</v>
          </cell>
          <cell r="U5864" t="str">
            <v>LIABILITIES</v>
          </cell>
          <cell r="V5864" t="str">
            <v>CURRENT LIAB</v>
          </cell>
        </row>
        <row r="5865">
          <cell r="C5865" t="str">
            <v>YQ   G57600CQ01USD</v>
          </cell>
          <cell r="D5865" t="str">
            <v>DADAB***</v>
          </cell>
          <cell r="E5865" t="str">
            <v>CON PAYABLES</v>
          </cell>
          <cell r="F5865" t="str">
            <v>Balance Sheet</v>
          </cell>
          <cell r="G5865">
            <v>-36165.800000000003</v>
          </cell>
          <cell r="H5865">
            <v>-35556.07</v>
          </cell>
          <cell r="I5865">
            <v>-37552.339999999997</v>
          </cell>
          <cell r="J5865">
            <v>-37289.18</v>
          </cell>
          <cell r="K5865">
            <v>-30682.74</v>
          </cell>
          <cell r="L5865">
            <v>-13715.85</v>
          </cell>
          <cell r="M5865">
            <v>-13732.68</v>
          </cell>
          <cell r="N5865">
            <v>-13897.95</v>
          </cell>
          <cell r="O5865">
            <v>-14199.41</v>
          </cell>
          <cell r="P5865">
            <v>-16101.06</v>
          </cell>
          <cell r="Q5865">
            <v>-16349.41</v>
          </cell>
          <cell r="R5865">
            <v>-15672.31</v>
          </cell>
          <cell r="S5865">
            <v>-280914.8</v>
          </cell>
          <cell r="T5865" t="str">
            <v>USD</v>
          </cell>
          <cell r="U5865" t="str">
            <v>LIABILITIES</v>
          </cell>
          <cell r="V5865" t="str">
            <v>CURRENT LIAB</v>
          </cell>
        </row>
        <row r="5866">
          <cell r="C5866" t="str">
            <v>YQ   G57600DX01USD</v>
          </cell>
          <cell r="D5866" t="str">
            <v>DADAB***</v>
          </cell>
          <cell r="E5866" t="str">
            <v>CON PAYABLES</v>
          </cell>
          <cell r="F5866" t="str">
            <v>Balance Sheet</v>
          </cell>
          <cell r="G5866">
            <v>0.01</v>
          </cell>
          <cell r="H5866">
            <v>0.01</v>
          </cell>
          <cell r="I5866">
            <v>0.01</v>
          </cell>
          <cell r="J5866">
            <v>0.01</v>
          </cell>
          <cell r="K5866">
            <v>0.01</v>
          </cell>
          <cell r="L5866">
            <v>0.01</v>
          </cell>
          <cell r="M5866">
            <v>0.01</v>
          </cell>
          <cell r="N5866">
            <v>0</v>
          </cell>
          <cell r="O5866">
            <v>0</v>
          </cell>
          <cell r="P5866">
            <v>0</v>
          </cell>
          <cell r="Q5866">
            <v>-41934.839999999997</v>
          </cell>
          <cell r="R5866">
            <v>-41934.839999999997</v>
          </cell>
          <cell r="S5866">
            <v>-83869.609999999986</v>
          </cell>
          <cell r="T5866" t="str">
            <v>USD</v>
          </cell>
          <cell r="U5866" t="str">
            <v>LIABILITIES</v>
          </cell>
          <cell r="V5866" t="str">
            <v>CURRENT LIAB</v>
          </cell>
        </row>
        <row r="5867">
          <cell r="C5867" t="str">
            <v>YQ   G57600DX02USD</v>
          </cell>
          <cell r="D5867" t="str">
            <v>DADAB***</v>
          </cell>
          <cell r="E5867" t="str">
            <v>CON PAYABLES</v>
          </cell>
          <cell r="F5867" t="str">
            <v>Balance Sheet</v>
          </cell>
          <cell r="G5867">
            <v>-0.04</v>
          </cell>
          <cell r="H5867">
            <v>-0.04</v>
          </cell>
          <cell r="I5867">
            <v>-0.04</v>
          </cell>
          <cell r="J5867">
            <v>-0.04</v>
          </cell>
          <cell r="K5867">
            <v>-0.04</v>
          </cell>
          <cell r="L5867">
            <v>-0.04</v>
          </cell>
          <cell r="M5867">
            <v>-0.04</v>
          </cell>
          <cell r="N5867">
            <v>0</v>
          </cell>
          <cell r="O5867">
            <v>0</v>
          </cell>
          <cell r="P5867">
            <v>0</v>
          </cell>
          <cell r="Q5867">
            <v>0</v>
          </cell>
          <cell r="R5867">
            <v>0</v>
          </cell>
          <cell r="S5867">
            <v>-0.28000000000000003</v>
          </cell>
          <cell r="T5867" t="str">
            <v>USD</v>
          </cell>
          <cell r="U5867" t="str">
            <v>LIABILITIES</v>
          </cell>
          <cell r="V5867" t="str">
            <v>CURRENT LIAB</v>
          </cell>
        </row>
        <row r="5868">
          <cell r="C5868" t="str">
            <v>YQ   G57600FJ01USD</v>
          </cell>
          <cell r="D5868" t="str">
            <v>DADAB***</v>
          </cell>
          <cell r="E5868" t="str">
            <v>CON PAYABLES</v>
          </cell>
          <cell r="F5868" t="str">
            <v>Balance Sheet</v>
          </cell>
          <cell r="G5868">
            <v>-28.4</v>
          </cell>
          <cell r="H5868">
            <v>-28.4</v>
          </cell>
          <cell r="I5868">
            <v>0</v>
          </cell>
          <cell r="J5868">
            <v>0</v>
          </cell>
          <cell r="K5868">
            <v>0</v>
          </cell>
          <cell r="L5868">
            <v>0</v>
          </cell>
          <cell r="M5868">
            <v>0</v>
          </cell>
          <cell r="N5868">
            <v>0</v>
          </cell>
          <cell r="O5868">
            <v>0</v>
          </cell>
          <cell r="P5868">
            <v>0</v>
          </cell>
          <cell r="Q5868">
            <v>0</v>
          </cell>
          <cell r="R5868">
            <v>0</v>
          </cell>
          <cell r="S5868">
            <v>-56.8</v>
          </cell>
          <cell r="T5868" t="str">
            <v>USD</v>
          </cell>
          <cell r="U5868" t="str">
            <v>LIABILITIES</v>
          </cell>
          <cell r="V5868" t="str">
            <v>CURRENT LIAB</v>
          </cell>
        </row>
        <row r="5869">
          <cell r="C5869" t="str">
            <v>YQ   G57600HB01USD</v>
          </cell>
          <cell r="D5869" t="str">
            <v>DADAB***</v>
          </cell>
          <cell r="E5869" t="str">
            <v>CON PAYABLES</v>
          </cell>
          <cell r="F5869" t="str">
            <v>Balance Sheet</v>
          </cell>
          <cell r="G5869">
            <v>0</v>
          </cell>
          <cell r="H5869">
            <v>-10686.37</v>
          </cell>
          <cell r="I5869">
            <v>-21372.74</v>
          </cell>
          <cell r="J5869">
            <v>-32059.11</v>
          </cell>
          <cell r="K5869">
            <v>-42745.48</v>
          </cell>
          <cell r="L5869">
            <v>-2758.79</v>
          </cell>
          <cell r="M5869">
            <v>-9100.85</v>
          </cell>
          <cell r="N5869">
            <v>-9100.85</v>
          </cell>
          <cell r="O5869">
            <v>-9100.85</v>
          </cell>
          <cell r="P5869">
            <v>-18201.7</v>
          </cell>
          <cell r="Q5869">
            <v>-18201.7</v>
          </cell>
          <cell r="R5869">
            <v>-9100.85</v>
          </cell>
          <cell r="S5869">
            <v>-182429.29000000004</v>
          </cell>
          <cell r="T5869" t="str">
            <v>USD</v>
          </cell>
          <cell r="U5869" t="str">
            <v>LIABILITIES</v>
          </cell>
          <cell r="V5869" t="str">
            <v>CURRENT LIAB</v>
          </cell>
        </row>
        <row r="5870">
          <cell r="C5870" t="str">
            <v>YQ   G57600HX01USD</v>
          </cell>
          <cell r="D5870" t="str">
            <v>DADAB***</v>
          </cell>
          <cell r="E5870" t="str">
            <v>CON PAYABLES</v>
          </cell>
          <cell r="F5870" t="str">
            <v>Balance Sheet</v>
          </cell>
          <cell r="G5870">
            <v>-0.03</v>
          </cell>
          <cell r="H5870">
            <v>-0.03</v>
          </cell>
          <cell r="I5870">
            <v>-0.03</v>
          </cell>
          <cell r="J5870">
            <v>-0.03</v>
          </cell>
          <cell r="K5870">
            <v>-0.03</v>
          </cell>
          <cell r="L5870">
            <v>-0.03</v>
          </cell>
          <cell r="M5870">
            <v>-0.03</v>
          </cell>
          <cell r="N5870">
            <v>0</v>
          </cell>
          <cell r="O5870">
            <v>0</v>
          </cell>
          <cell r="P5870">
            <v>0</v>
          </cell>
          <cell r="Q5870">
            <v>0</v>
          </cell>
          <cell r="R5870">
            <v>0</v>
          </cell>
          <cell r="S5870">
            <v>-0.21</v>
          </cell>
          <cell r="T5870" t="str">
            <v>USD</v>
          </cell>
          <cell r="U5870" t="str">
            <v>LIABILITIES</v>
          </cell>
          <cell r="V5870" t="str">
            <v>CURRENT LIAB</v>
          </cell>
        </row>
        <row r="5871">
          <cell r="C5871" t="str">
            <v>YQ   G57600J601USD</v>
          </cell>
          <cell r="D5871" t="str">
            <v>DADAB***</v>
          </cell>
          <cell r="E5871" t="str">
            <v>CON PAYABLES</v>
          </cell>
          <cell r="F5871" t="str">
            <v>Balance Sheet</v>
          </cell>
          <cell r="G5871">
            <v>0</v>
          </cell>
          <cell r="H5871">
            <v>0</v>
          </cell>
          <cell r="I5871">
            <v>-30513.71</v>
          </cell>
          <cell r="J5871">
            <v>0</v>
          </cell>
          <cell r="K5871">
            <v>-2322.75</v>
          </cell>
          <cell r="L5871">
            <v>-8876.74</v>
          </cell>
          <cell r="M5871">
            <v>0</v>
          </cell>
          <cell r="N5871">
            <v>820.13</v>
          </cell>
          <cell r="O5871">
            <v>248.53</v>
          </cell>
          <cell r="P5871">
            <v>147.94</v>
          </cell>
          <cell r="Q5871">
            <v>425.87</v>
          </cell>
          <cell r="R5871">
            <v>382.23</v>
          </cell>
          <cell r="S5871">
            <v>-39688.499999999993</v>
          </cell>
          <cell r="T5871" t="str">
            <v>USD</v>
          </cell>
          <cell r="U5871" t="str">
            <v>LIABILITIES</v>
          </cell>
          <cell r="V5871" t="str">
            <v>CURRENT LIAB</v>
          </cell>
        </row>
        <row r="5872">
          <cell r="C5872" t="str">
            <v>YQ   G57600JB01USD</v>
          </cell>
          <cell r="D5872" t="str">
            <v>DADAB***</v>
          </cell>
          <cell r="E5872" t="str">
            <v>CON PAYABLES</v>
          </cell>
          <cell r="F5872" t="str">
            <v>Balance Sheet</v>
          </cell>
          <cell r="G5872">
            <v>-2325.36</v>
          </cell>
          <cell r="H5872">
            <v>-2139.75</v>
          </cell>
          <cell r="I5872">
            <v>-0.05</v>
          </cell>
          <cell r="J5872">
            <v>-0.05</v>
          </cell>
          <cell r="K5872">
            <v>-0.05</v>
          </cell>
          <cell r="L5872">
            <v>-0.05</v>
          </cell>
          <cell r="M5872">
            <v>-0.05</v>
          </cell>
          <cell r="N5872">
            <v>0</v>
          </cell>
          <cell r="O5872">
            <v>0</v>
          </cell>
          <cell r="P5872">
            <v>0</v>
          </cell>
          <cell r="Q5872">
            <v>0</v>
          </cell>
          <cell r="R5872">
            <v>0</v>
          </cell>
          <cell r="S5872">
            <v>-4465.3600000000015</v>
          </cell>
          <cell r="T5872" t="str">
            <v>USD</v>
          </cell>
          <cell r="U5872" t="str">
            <v>LIABILITIES</v>
          </cell>
          <cell r="V5872" t="str">
            <v>CURRENT LIAB</v>
          </cell>
        </row>
        <row r="5873">
          <cell r="C5873" t="str">
            <v>YQ   G57600JG01USD</v>
          </cell>
          <cell r="D5873" t="str">
            <v>DADAB***</v>
          </cell>
          <cell r="E5873" t="str">
            <v>CON PAYABLES</v>
          </cell>
          <cell r="F5873" t="str">
            <v>Balance Sheet</v>
          </cell>
          <cell r="G5873">
            <v>0</v>
          </cell>
          <cell r="H5873">
            <v>-10214.66</v>
          </cell>
          <cell r="I5873">
            <v>-20429.32</v>
          </cell>
          <cell r="J5873">
            <v>-30643.98</v>
          </cell>
          <cell r="K5873">
            <v>-40858.639999999999</v>
          </cell>
          <cell r="L5873">
            <v>-2637.01</v>
          </cell>
          <cell r="M5873">
            <v>-8744.4599999999991</v>
          </cell>
          <cell r="N5873">
            <v>-8699.1299999999992</v>
          </cell>
          <cell r="O5873">
            <v>-8699.1299999999992</v>
          </cell>
          <cell r="P5873">
            <v>-17398.259999999998</v>
          </cell>
          <cell r="Q5873">
            <v>-17398.259999999998</v>
          </cell>
          <cell r="R5873">
            <v>-8699.1299999999992</v>
          </cell>
          <cell r="S5873">
            <v>-174421.98000000004</v>
          </cell>
          <cell r="T5873" t="str">
            <v>USD</v>
          </cell>
          <cell r="U5873" t="str">
            <v>LIABILITIES</v>
          </cell>
          <cell r="V5873" t="str">
            <v>CURRENT LIAB</v>
          </cell>
        </row>
        <row r="5874">
          <cell r="C5874" t="str">
            <v>YQ   G57600KY01USD</v>
          </cell>
          <cell r="D5874" t="str">
            <v>DADAB***</v>
          </cell>
          <cell r="E5874" t="str">
            <v>CON PAYABLES</v>
          </cell>
          <cell r="F5874" t="str">
            <v>Balance Sheet</v>
          </cell>
          <cell r="G5874">
            <v>428.37</v>
          </cell>
          <cell r="H5874">
            <v>421.15</v>
          </cell>
          <cell r="I5874">
            <v>748.27</v>
          </cell>
          <cell r="J5874">
            <v>743.03</v>
          </cell>
          <cell r="K5874">
            <v>1034.8699999999999</v>
          </cell>
          <cell r="L5874">
            <v>1034.43</v>
          </cell>
          <cell r="M5874">
            <v>323.73</v>
          </cell>
          <cell r="N5874">
            <v>181.09</v>
          </cell>
          <cell r="O5874">
            <v>185.02</v>
          </cell>
          <cell r="P5874">
            <v>187.45</v>
          </cell>
          <cell r="Q5874">
            <v>78.47</v>
          </cell>
          <cell r="R5874">
            <v>75.95</v>
          </cell>
          <cell r="S5874">
            <v>5441.8300000000008</v>
          </cell>
          <cell r="T5874" t="str">
            <v>USD</v>
          </cell>
          <cell r="U5874" t="str">
            <v>LIABILITIES</v>
          </cell>
          <cell r="V5874" t="str">
            <v>CURRENT LIAB</v>
          </cell>
        </row>
        <row r="5875">
          <cell r="C5875" t="str">
            <v>YQ   G57600M901USD</v>
          </cell>
          <cell r="D5875" t="str">
            <v>DADAB***</v>
          </cell>
          <cell r="E5875" t="str">
            <v>CON PAYABLES</v>
          </cell>
          <cell r="F5875" t="str">
            <v>Balance Sheet</v>
          </cell>
          <cell r="G5875">
            <v>0.17</v>
          </cell>
          <cell r="H5875">
            <v>0.17</v>
          </cell>
          <cell r="I5875">
            <v>0.17</v>
          </cell>
          <cell r="J5875">
            <v>391.57</v>
          </cell>
          <cell r="K5875">
            <v>3447.17</v>
          </cell>
          <cell r="L5875">
            <v>0.18</v>
          </cell>
          <cell r="M5875">
            <v>0.18</v>
          </cell>
          <cell r="N5875">
            <v>6761.38</v>
          </cell>
          <cell r="O5875">
            <v>11068.67</v>
          </cell>
          <cell r="P5875">
            <v>0</v>
          </cell>
          <cell r="Q5875">
            <v>3565.8</v>
          </cell>
          <cell r="R5875">
            <v>8539.7000000000007</v>
          </cell>
          <cell r="S5875">
            <v>33775.160000000003</v>
          </cell>
          <cell r="T5875" t="str">
            <v>USD</v>
          </cell>
          <cell r="U5875" t="str">
            <v>LIABILITIES</v>
          </cell>
          <cell r="V5875" t="str">
            <v>CURRENT LIAB</v>
          </cell>
        </row>
        <row r="5876">
          <cell r="C5876" t="str">
            <v>YQ   G57600P601USD</v>
          </cell>
          <cell r="D5876" t="str">
            <v>DADAB***</v>
          </cell>
          <cell r="E5876" t="str">
            <v>CON PAYABLES</v>
          </cell>
          <cell r="F5876" t="str">
            <v>Balance Sheet</v>
          </cell>
          <cell r="G5876">
            <v>-0.01</v>
          </cell>
          <cell r="H5876">
            <v>-0.01</v>
          </cell>
          <cell r="I5876">
            <v>-0.01</v>
          </cell>
          <cell r="J5876">
            <v>-0.01</v>
          </cell>
          <cell r="K5876">
            <v>-0.01</v>
          </cell>
          <cell r="L5876">
            <v>-0.01</v>
          </cell>
          <cell r="M5876">
            <v>-0.01</v>
          </cell>
          <cell r="N5876">
            <v>0</v>
          </cell>
          <cell r="O5876">
            <v>0</v>
          </cell>
          <cell r="P5876">
            <v>0</v>
          </cell>
          <cell r="Q5876">
            <v>0</v>
          </cell>
          <cell r="R5876">
            <v>0</v>
          </cell>
          <cell r="S5876">
            <v>-7.0000000000000007E-2</v>
          </cell>
          <cell r="T5876" t="str">
            <v>USD</v>
          </cell>
          <cell r="U5876" t="str">
            <v>LIABILITIES</v>
          </cell>
          <cell r="V5876" t="str">
            <v>CURRENT LIAB</v>
          </cell>
        </row>
        <row r="5877">
          <cell r="C5877" t="str">
            <v>YQ   G57600R901USD</v>
          </cell>
          <cell r="D5877" t="str">
            <v>DADAB***</v>
          </cell>
          <cell r="E5877" t="str">
            <v>CON PAYABLES</v>
          </cell>
          <cell r="F5877" t="str">
            <v>Balance Sheet</v>
          </cell>
          <cell r="G5877">
            <v>1732.76</v>
          </cell>
          <cell r="H5877">
            <v>1703.55</v>
          </cell>
          <cell r="I5877">
            <v>1799.19</v>
          </cell>
          <cell r="J5877">
            <v>1786.58</v>
          </cell>
          <cell r="K5877">
            <v>1904.24</v>
          </cell>
          <cell r="L5877">
            <v>2364.21</v>
          </cell>
          <cell r="M5877">
            <v>2367.11</v>
          </cell>
          <cell r="N5877">
            <v>2395.6</v>
          </cell>
          <cell r="O5877">
            <v>2447.56</v>
          </cell>
          <cell r="P5877">
            <v>2479.65</v>
          </cell>
          <cell r="Q5877">
            <v>2517.9</v>
          </cell>
          <cell r="R5877">
            <v>2413.62</v>
          </cell>
          <cell r="S5877">
            <v>25911.97</v>
          </cell>
          <cell r="T5877" t="str">
            <v>USD</v>
          </cell>
          <cell r="U5877" t="str">
            <v>LIABILITIES</v>
          </cell>
          <cell r="V5877" t="str">
            <v>CURRENT LIAB</v>
          </cell>
        </row>
        <row r="5878">
          <cell r="C5878" t="str">
            <v>YQ   G57600S301USD</v>
          </cell>
          <cell r="D5878" t="str">
            <v>DADAB***</v>
          </cell>
          <cell r="E5878" t="str">
            <v>CON PAYABLES</v>
          </cell>
          <cell r="F5878" t="str">
            <v>Balance Sheet</v>
          </cell>
          <cell r="G5878">
            <v>-1365</v>
          </cell>
          <cell r="H5878">
            <v>0</v>
          </cell>
          <cell r="I5878">
            <v>0</v>
          </cell>
          <cell r="J5878">
            <v>0</v>
          </cell>
          <cell r="K5878">
            <v>0</v>
          </cell>
          <cell r="L5878">
            <v>0</v>
          </cell>
          <cell r="M5878">
            <v>0</v>
          </cell>
          <cell r="N5878">
            <v>0</v>
          </cell>
          <cell r="O5878">
            <v>0</v>
          </cell>
          <cell r="P5878">
            <v>0</v>
          </cell>
          <cell r="Q5878">
            <v>0</v>
          </cell>
          <cell r="R5878">
            <v>0</v>
          </cell>
          <cell r="S5878">
            <v>-1365</v>
          </cell>
          <cell r="T5878" t="str">
            <v>USD</v>
          </cell>
          <cell r="U5878" t="str">
            <v>LIABILITIES</v>
          </cell>
          <cell r="V5878" t="str">
            <v>CURRENT LIAB</v>
          </cell>
        </row>
        <row r="5879">
          <cell r="C5879" t="str">
            <v>YQ   G57600S401USD</v>
          </cell>
          <cell r="D5879" t="str">
            <v>DADAB***</v>
          </cell>
          <cell r="E5879" t="str">
            <v>CON PAYABLES</v>
          </cell>
          <cell r="F5879" t="str">
            <v>Balance Sheet</v>
          </cell>
          <cell r="G5879">
            <v>0</v>
          </cell>
          <cell r="H5879">
            <v>-842.44</v>
          </cell>
          <cell r="I5879">
            <v>-1684.88</v>
          </cell>
          <cell r="J5879">
            <v>-2527.3200000000002</v>
          </cell>
          <cell r="K5879">
            <v>-3369.76</v>
          </cell>
          <cell r="L5879">
            <v>-217.48</v>
          </cell>
          <cell r="M5879">
            <v>-717.45</v>
          </cell>
          <cell r="N5879">
            <v>-717.45</v>
          </cell>
          <cell r="O5879">
            <v>-717.45</v>
          </cell>
          <cell r="P5879">
            <v>-717.45</v>
          </cell>
          <cell r="Q5879">
            <v>-717.45</v>
          </cell>
          <cell r="R5879">
            <v>-717.45</v>
          </cell>
          <cell r="S5879">
            <v>-12946.580000000005</v>
          </cell>
          <cell r="T5879" t="str">
            <v>USD</v>
          </cell>
          <cell r="U5879" t="str">
            <v>LIABILITIES</v>
          </cell>
          <cell r="V5879" t="str">
            <v>CURRENT LIAB</v>
          </cell>
        </row>
        <row r="5880">
          <cell r="C5880" t="str">
            <v>YQ   G57600SD01USD</v>
          </cell>
          <cell r="D5880" t="str">
            <v>DADAB***</v>
          </cell>
          <cell r="E5880" t="str">
            <v>CON PAYABLES</v>
          </cell>
          <cell r="F5880" t="str">
            <v>Balance Sheet</v>
          </cell>
          <cell r="G5880">
            <v>0</v>
          </cell>
          <cell r="H5880">
            <v>0</v>
          </cell>
          <cell r="I5880">
            <v>-161528.56</v>
          </cell>
          <cell r="J5880">
            <v>-160396.57999999999</v>
          </cell>
          <cell r="K5880">
            <v>-170960.09</v>
          </cell>
          <cell r="L5880">
            <v>-170887.37</v>
          </cell>
          <cell r="M5880">
            <v>-171097.04</v>
          </cell>
          <cell r="N5880">
            <v>0</v>
          </cell>
          <cell r="O5880">
            <v>0</v>
          </cell>
          <cell r="P5880">
            <v>0</v>
          </cell>
          <cell r="Q5880">
            <v>0</v>
          </cell>
          <cell r="R5880">
            <v>0</v>
          </cell>
          <cell r="S5880">
            <v>-834869.64</v>
          </cell>
          <cell r="T5880" t="str">
            <v>USD</v>
          </cell>
          <cell r="U5880" t="str">
            <v>LIABILITIES</v>
          </cell>
          <cell r="V5880" t="str">
            <v>CURRENT LIAB</v>
          </cell>
        </row>
        <row r="5881">
          <cell r="C5881" t="str">
            <v>YQ   G57600U201USD</v>
          </cell>
          <cell r="D5881" t="str">
            <v>DADAB***</v>
          </cell>
          <cell r="E5881" t="str">
            <v>CON PAYABLES</v>
          </cell>
          <cell r="F5881" t="str">
            <v>Balance Sheet</v>
          </cell>
          <cell r="G5881">
            <v>-0.01</v>
          </cell>
          <cell r="H5881">
            <v>-36656.730000000003</v>
          </cell>
          <cell r="I5881">
            <v>-36656.730000000003</v>
          </cell>
          <cell r="J5881">
            <v>-36656.74</v>
          </cell>
          <cell r="K5881">
            <v>-36656.74</v>
          </cell>
          <cell r="L5881">
            <v>-9463.2999999999993</v>
          </cell>
          <cell r="M5881">
            <v>-31218.05</v>
          </cell>
          <cell r="N5881">
            <v>-31218.05</v>
          </cell>
          <cell r="O5881">
            <v>-31218.04</v>
          </cell>
          <cell r="P5881">
            <v>-31218.04</v>
          </cell>
          <cell r="Q5881">
            <v>-31218.04</v>
          </cell>
          <cell r="R5881">
            <v>-31218.04</v>
          </cell>
          <cell r="S5881">
            <v>-343398.50999999989</v>
          </cell>
          <cell r="T5881" t="str">
            <v>USD</v>
          </cell>
          <cell r="U5881" t="str">
            <v>LIABILITIES</v>
          </cell>
          <cell r="V5881" t="str">
            <v>CURRENT LIAB</v>
          </cell>
        </row>
        <row r="5882">
          <cell r="C5882" t="str">
            <v>YQ   G57600WI01USD</v>
          </cell>
          <cell r="D5882" t="str">
            <v>DADAB***</v>
          </cell>
          <cell r="E5882" t="str">
            <v>CON PAYABLES</v>
          </cell>
          <cell r="F5882" t="str">
            <v>Balance Sheet</v>
          </cell>
          <cell r="G5882">
            <v>-173820.9</v>
          </cell>
          <cell r="H5882">
            <v>-156066.09</v>
          </cell>
          <cell r="I5882">
            <v>-221426.69</v>
          </cell>
          <cell r="J5882">
            <v>-121090.41</v>
          </cell>
          <cell r="K5882">
            <v>-125465.63</v>
          </cell>
          <cell r="L5882">
            <v>-173575.21</v>
          </cell>
          <cell r="M5882">
            <v>-255345.64</v>
          </cell>
          <cell r="N5882">
            <v>-129302.58</v>
          </cell>
          <cell r="O5882">
            <v>-156338.22</v>
          </cell>
          <cell r="P5882">
            <v>-142231.78</v>
          </cell>
          <cell r="Q5882">
            <v>-147778.48000000001</v>
          </cell>
          <cell r="R5882">
            <v>-141204.37</v>
          </cell>
          <cell r="S5882">
            <v>-1943646</v>
          </cell>
          <cell r="T5882" t="str">
            <v>USD</v>
          </cell>
          <cell r="U5882" t="str">
            <v>LIABILITIES</v>
          </cell>
          <cell r="V5882" t="str">
            <v>CURRENT LIAB</v>
          </cell>
        </row>
        <row r="5883">
          <cell r="C5883" t="str">
            <v>YQ   G576200101USD</v>
          </cell>
          <cell r="D5883" t="str">
            <v>DADM****</v>
          </cell>
          <cell r="E5883" t="str">
            <v>CON PAYABLES</v>
          </cell>
          <cell r="F5883" t="str">
            <v>Balance Sheet</v>
          </cell>
          <cell r="G5883">
            <v>-68436.34</v>
          </cell>
          <cell r="H5883">
            <v>-60161.02</v>
          </cell>
          <cell r="I5883">
            <v>-59136.39</v>
          </cell>
          <cell r="J5883">
            <v>-54377.16</v>
          </cell>
          <cell r="K5883">
            <v>-17883.939999999999</v>
          </cell>
          <cell r="L5883">
            <v>-47744.27</v>
          </cell>
          <cell r="M5883">
            <v>-47926.81</v>
          </cell>
          <cell r="N5883">
            <v>-50688.22</v>
          </cell>
          <cell r="O5883">
            <v>-45711.360000000001</v>
          </cell>
          <cell r="P5883">
            <v>-48689.61</v>
          </cell>
          <cell r="Q5883">
            <v>-69560.75</v>
          </cell>
          <cell r="R5883">
            <v>-79491.12</v>
          </cell>
          <cell r="S5883">
            <v>-649806.99</v>
          </cell>
          <cell r="T5883" t="str">
            <v>USD</v>
          </cell>
          <cell r="U5883" t="str">
            <v>LIABILITIES</v>
          </cell>
          <cell r="V5883" t="str">
            <v>CURRENT LIAB</v>
          </cell>
        </row>
        <row r="5884">
          <cell r="C5884" t="str">
            <v>YQ   G576202801USD</v>
          </cell>
          <cell r="D5884" t="str">
            <v>DADM****</v>
          </cell>
          <cell r="E5884" t="str">
            <v>CON PAYABLES</v>
          </cell>
          <cell r="F5884" t="str">
            <v>Balance Sheet</v>
          </cell>
          <cell r="G5884">
            <v>-3293.24</v>
          </cell>
          <cell r="H5884">
            <v>-6586.48</v>
          </cell>
          <cell r="I5884">
            <v>-9879.7199999999993</v>
          </cell>
          <cell r="J5884">
            <v>-13172.96</v>
          </cell>
          <cell r="K5884">
            <v>-14023.14</v>
          </cell>
          <cell r="L5884">
            <v>-2804.63</v>
          </cell>
          <cell r="M5884">
            <v>-5609.26</v>
          </cell>
          <cell r="N5884">
            <v>-8413.89</v>
          </cell>
          <cell r="O5884">
            <v>-11218.52</v>
          </cell>
          <cell r="P5884">
            <v>-2804.63</v>
          </cell>
          <cell r="Q5884">
            <v>-5609.26</v>
          </cell>
          <cell r="R5884">
            <v>-8413.89</v>
          </cell>
          <cell r="S5884">
            <v>-91829.62</v>
          </cell>
          <cell r="T5884" t="str">
            <v>USD</v>
          </cell>
          <cell r="U5884" t="str">
            <v>LIABILITIES</v>
          </cell>
          <cell r="V5884" t="str">
            <v>CURRENT LIAB</v>
          </cell>
        </row>
        <row r="5885">
          <cell r="C5885" t="str">
            <v>YQ   G576203401USD</v>
          </cell>
          <cell r="D5885" t="str">
            <v>DADM****</v>
          </cell>
          <cell r="E5885" t="str">
            <v>CON PAYABLES</v>
          </cell>
          <cell r="F5885" t="str">
            <v>Balance Sheet</v>
          </cell>
          <cell r="G5885">
            <v>-11153.48</v>
          </cell>
          <cell r="H5885">
            <v>-22342.57</v>
          </cell>
          <cell r="I5885">
            <v>-22960.93</v>
          </cell>
          <cell r="J5885">
            <v>-23571.03</v>
          </cell>
          <cell r="K5885">
            <v>-28961.84</v>
          </cell>
          <cell r="L5885">
            <v>-9935.81</v>
          </cell>
          <cell r="M5885">
            <v>-9665.7800000000007</v>
          </cell>
          <cell r="N5885">
            <v>-9537.7900000000009</v>
          </cell>
          <cell r="O5885">
            <v>-9581.1</v>
          </cell>
          <cell r="P5885">
            <v>-10012.02</v>
          </cell>
          <cell r="Q5885">
            <v>-9657.01</v>
          </cell>
          <cell r="R5885">
            <v>-9543.41</v>
          </cell>
          <cell r="S5885">
            <v>-176922.77000000002</v>
          </cell>
          <cell r="T5885" t="str">
            <v>USD</v>
          </cell>
          <cell r="U5885" t="str">
            <v>LIABILITIES</v>
          </cell>
          <cell r="V5885" t="str">
            <v>CURRENT LIAB</v>
          </cell>
        </row>
        <row r="5886">
          <cell r="C5886" t="str">
            <v>YQ   G57620BL01USD</v>
          </cell>
          <cell r="D5886" t="str">
            <v>DADM****</v>
          </cell>
          <cell r="E5886" t="str">
            <v>CON PAYABLES</v>
          </cell>
          <cell r="F5886" t="str">
            <v>Balance Sheet</v>
          </cell>
          <cell r="G5886">
            <v>-6967.71</v>
          </cell>
          <cell r="H5886">
            <v>-13935.42</v>
          </cell>
          <cell r="I5886">
            <v>-20903.13</v>
          </cell>
          <cell r="J5886">
            <v>-27870.84</v>
          </cell>
          <cell r="K5886">
            <v>-29669.62</v>
          </cell>
          <cell r="L5886">
            <v>-35603.54</v>
          </cell>
          <cell r="M5886">
            <v>-5933.92</v>
          </cell>
          <cell r="N5886">
            <v>-11867.84</v>
          </cell>
          <cell r="O5886">
            <v>-17801.759999999998</v>
          </cell>
          <cell r="P5886">
            <v>-5933.92</v>
          </cell>
          <cell r="Q5886">
            <v>-11867.84</v>
          </cell>
          <cell r="R5886">
            <v>-5933.92</v>
          </cell>
          <cell r="S5886">
            <v>-194289.46000000005</v>
          </cell>
          <cell r="T5886" t="str">
            <v>USD</v>
          </cell>
          <cell r="U5886" t="str">
            <v>LIABILITIES</v>
          </cell>
          <cell r="V5886" t="str">
            <v>CURRENT LIAB</v>
          </cell>
        </row>
        <row r="5887">
          <cell r="C5887" t="str">
            <v>YQ   G57620DX01USD</v>
          </cell>
          <cell r="D5887" t="str">
            <v>DADM****</v>
          </cell>
          <cell r="E5887" t="str">
            <v>CON PAYABLES</v>
          </cell>
          <cell r="F5887" t="str">
            <v>Balance Sheet</v>
          </cell>
          <cell r="G5887">
            <v>-21038.49</v>
          </cell>
          <cell r="H5887">
            <v>-23818.62</v>
          </cell>
          <cell r="I5887">
            <v>-26598.75</v>
          </cell>
          <cell r="J5887">
            <v>-29378.880000000001</v>
          </cell>
          <cell r="K5887">
            <v>-30096.59</v>
          </cell>
          <cell r="L5887">
            <v>-32464.240000000002</v>
          </cell>
          <cell r="M5887">
            <v>-34831.89</v>
          </cell>
          <cell r="N5887">
            <v>-37199.54</v>
          </cell>
          <cell r="O5887">
            <v>-39567.19</v>
          </cell>
          <cell r="P5887">
            <v>-41934.839999999997</v>
          </cell>
          <cell r="Q5887">
            <v>-2367.65</v>
          </cell>
          <cell r="R5887">
            <v>-4735.3</v>
          </cell>
          <cell r="S5887">
            <v>-324031.98000000004</v>
          </cell>
          <cell r="T5887" t="str">
            <v>USD</v>
          </cell>
          <cell r="U5887" t="str">
            <v>LIABILITIES</v>
          </cell>
          <cell r="V5887" t="str">
            <v>CURRENT LIAB</v>
          </cell>
        </row>
        <row r="5888">
          <cell r="C5888" t="str">
            <v>YQ   G57620HB01USD</v>
          </cell>
          <cell r="D5888" t="str">
            <v>DADM****</v>
          </cell>
          <cell r="E5888" t="str">
            <v>CON PAYABLES</v>
          </cell>
          <cell r="F5888" t="str">
            <v>Balance Sheet</v>
          </cell>
          <cell r="G5888">
            <v>-10686.37</v>
          </cell>
          <cell r="H5888">
            <v>-10686.37</v>
          </cell>
          <cell r="I5888">
            <v>-10686.37</v>
          </cell>
          <cell r="J5888">
            <v>-10686.37</v>
          </cell>
          <cell r="K5888">
            <v>-2758.79</v>
          </cell>
          <cell r="L5888">
            <v>-9100.85</v>
          </cell>
          <cell r="M5888">
            <v>-9100.85</v>
          </cell>
          <cell r="N5888">
            <v>-9100.85</v>
          </cell>
          <cell r="O5888">
            <v>-9100.85</v>
          </cell>
          <cell r="P5888">
            <v>-9100.85</v>
          </cell>
          <cell r="Q5888">
            <v>-9100.85</v>
          </cell>
          <cell r="R5888">
            <v>-9100.85</v>
          </cell>
          <cell r="S5888">
            <v>-109210.22000000003</v>
          </cell>
          <cell r="T5888" t="str">
            <v>USD</v>
          </cell>
          <cell r="U5888" t="str">
            <v>LIABILITIES</v>
          </cell>
          <cell r="V5888" t="str">
            <v>CURRENT LIAB</v>
          </cell>
        </row>
        <row r="5889">
          <cell r="C5889" t="str">
            <v>YQ   G57620J601USD</v>
          </cell>
          <cell r="D5889" t="str">
            <v>DADM****</v>
          </cell>
          <cell r="E5889" t="str">
            <v>CON PAYABLES</v>
          </cell>
          <cell r="F5889" t="str">
            <v>Balance Sheet</v>
          </cell>
          <cell r="G5889">
            <v>-9964.61</v>
          </cell>
          <cell r="H5889">
            <v>-19961</v>
          </cell>
          <cell r="I5889">
            <v>-0.01</v>
          </cell>
          <cell r="J5889">
            <v>-10510.44</v>
          </cell>
          <cell r="K5889">
            <v>-546.77</v>
          </cell>
          <cell r="L5889">
            <v>-0.02</v>
          </cell>
          <cell r="M5889">
            <v>-8635.52</v>
          </cell>
          <cell r="N5889">
            <v>-8916.7000000000007</v>
          </cell>
          <cell r="O5889">
            <v>-8808.41</v>
          </cell>
          <cell r="P5889">
            <v>-9092.7999999999993</v>
          </cell>
          <cell r="Q5889">
            <v>-9053.56</v>
          </cell>
          <cell r="R5889">
            <v>-8908.4500000000007</v>
          </cell>
          <cell r="S5889">
            <v>-94398.29</v>
          </cell>
          <cell r="T5889" t="str">
            <v>USD</v>
          </cell>
          <cell r="U5889" t="str">
            <v>LIABILITIES</v>
          </cell>
          <cell r="V5889" t="str">
            <v>CURRENT LIAB</v>
          </cell>
        </row>
        <row r="5890">
          <cell r="C5890" t="str">
            <v>YQ   G57620JG01USD</v>
          </cell>
          <cell r="D5890" t="str">
            <v>DADM****</v>
          </cell>
          <cell r="E5890" t="str">
            <v>CON PAYABLES</v>
          </cell>
          <cell r="F5890" t="str">
            <v>Balance Sheet</v>
          </cell>
          <cell r="G5890">
            <v>-10214.66</v>
          </cell>
          <cell r="H5890">
            <v>-10214.66</v>
          </cell>
          <cell r="I5890">
            <v>-10214.66</v>
          </cell>
          <cell r="J5890">
            <v>-10214.66</v>
          </cell>
          <cell r="K5890">
            <v>-2637.01</v>
          </cell>
          <cell r="L5890">
            <v>-8699.1299999999992</v>
          </cell>
          <cell r="M5890">
            <v>-8699.1299999999992</v>
          </cell>
          <cell r="N5890">
            <v>-8699.1299999999992</v>
          </cell>
          <cell r="O5890">
            <v>-8699.1299999999992</v>
          </cell>
          <cell r="P5890">
            <v>-8699.1299999999992</v>
          </cell>
          <cell r="Q5890">
            <v>-8699.1299999999992</v>
          </cell>
          <cell r="R5890">
            <v>-8699.1299999999992</v>
          </cell>
          <cell r="S5890">
            <v>-104389.56000000001</v>
          </cell>
          <cell r="T5890" t="str">
            <v>USD</v>
          </cell>
          <cell r="U5890" t="str">
            <v>LIABILITIES</v>
          </cell>
          <cell r="V5890" t="str">
            <v>CURRENT LIAB</v>
          </cell>
        </row>
        <row r="5891">
          <cell r="C5891" t="str">
            <v>YQ   G57620S301USD</v>
          </cell>
          <cell r="D5891" t="str">
            <v>DADM****</v>
          </cell>
          <cell r="E5891" t="str">
            <v>CON PAYABLES</v>
          </cell>
          <cell r="F5891" t="str">
            <v>Balance Sheet</v>
          </cell>
          <cell r="G5891">
            <v>0</v>
          </cell>
          <cell r="H5891">
            <v>0</v>
          </cell>
          <cell r="I5891">
            <v>0</v>
          </cell>
          <cell r="J5891">
            <v>0</v>
          </cell>
          <cell r="K5891">
            <v>0</v>
          </cell>
          <cell r="L5891">
            <v>0</v>
          </cell>
          <cell r="M5891">
            <v>0</v>
          </cell>
          <cell r="N5891">
            <v>0</v>
          </cell>
          <cell r="O5891">
            <v>0</v>
          </cell>
          <cell r="P5891">
            <v>0</v>
          </cell>
          <cell r="Q5891">
            <v>0</v>
          </cell>
          <cell r="R5891">
            <v>0</v>
          </cell>
          <cell r="S5891">
            <v>0</v>
          </cell>
          <cell r="T5891" t="str">
            <v>USD</v>
          </cell>
          <cell r="U5891" t="str">
            <v>LIABILITIES</v>
          </cell>
          <cell r="V5891" t="str">
            <v>CURRENT LIAB</v>
          </cell>
        </row>
        <row r="5892">
          <cell r="C5892" t="str">
            <v>YQ   G57620S401USD</v>
          </cell>
          <cell r="D5892" t="str">
            <v>DADM****</v>
          </cell>
          <cell r="E5892" t="str">
            <v>CON PAYABLES</v>
          </cell>
          <cell r="F5892" t="str">
            <v>Balance Sheet</v>
          </cell>
          <cell r="G5892">
            <v>-842.44</v>
          </cell>
          <cell r="H5892">
            <v>-842.44</v>
          </cell>
          <cell r="I5892">
            <v>-842.44</v>
          </cell>
          <cell r="J5892">
            <v>-842.44</v>
          </cell>
          <cell r="K5892">
            <v>-217.48</v>
          </cell>
          <cell r="L5892">
            <v>-717.45</v>
          </cell>
          <cell r="M5892">
            <v>-717.45</v>
          </cell>
          <cell r="N5892">
            <v>-717.45</v>
          </cell>
          <cell r="O5892">
            <v>-717.45</v>
          </cell>
          <cell r="P5892">
            <v>-717.45</v>
          </cell>
          <cell r="Q5892">
            <v>-717.45</v>
          </cell>
          <cell r="R5892">
            <v>-717.45</v>
          </cell>
          <cell r="S5892">
            <v>-8609.39</v>
          </cell>
          <cell r="T5892" t="str">
            <v>USD</v>
          </cell>
          <cell r="U5892" t="str">
            <v>LIABILITIES</v>
          </cell>
          <cell r="V5892" t="str">
            <v>CURRENT LIAB</v>
          </cell>
        </row>
        <row r="5893">
          <cell r="C5893" t="str">
            <v>YQ   G57620U201USD</v>
          </cell>
          <cell r="D5893" t="str">
            <v>DADM****</v>
          </cell>
          <cell r="E5893" t="str">
            <v>CON PAYABLES</v>
          </cell>
          <cell r="F5893" t="str">
            <v>Balance Sheet</v>
          </cell>
          <cell r="G5893">
            <v>-36656.720000000001</v>
          </cell>
          <cell r="H5893">
            <v>0</v>
          </cell>
          <cell r="I5893">
            <v>36656.720000000001</v>
          </cell>
          <cell r="J5893">
            <v>-36656.720000000001</v>
          </cell>
          <cell r="K5893">
            <v>-9463.2900000000009</v>
          </cell>
          <cell r="L5893">
            <v>-31218.04</v>
          </cell>
          <cell r="M5893">
            <v>-31218.04</v>
          </cell>
          <cell r="N5893">
            <v>-31218.04</v>
          </cell>
          <cell r="O5893">
            <v>-31218.04</v>
          </cell>
          <cell r="P5893">
            <v>-31218.04</v>
          </cell>
          <cell r="Q5893">
            <v>-31218.04</v>
          </cell>
          <cell r="R5893">
            <v>-31218.04</v>
          </cell>
          <cell r="S5893">
            <v>-264646.29000000004</v>
          </cell>
          <cell r="T5893" t="str">
            <v>USD</v>
          </cell>
          <cell r="U5893" t="str">
            <v>LIABILITIES</v>
          </cell>
          <cell r="V5893" t="str">
            <v>CURRENT LIAB</v>
          </cell>
        </row>
        <row r="5894">
          <cell r="C5894" t="str">
            <v>YQ   G57620WI21USD</v>
          </cell>
          <cell r="D5894" t="str">
            <v>DADM****</v>
          </cell>
          <cell r="E5894" t="str">
            <v>CON PAYABLES</v>
          </cell>
          <cell r="F5894" t="str">
            <v>Balance Sheet</v>
          </cell>
          <cell r="G5894">
            <v>-0.04</v>
          </cell>
          <cell r="H5894">
            <v>-0.04</v>
          </cell>
          <cell r="I5894">
            <v>-0.05</v>
          </cell>
          <cell r="J5894">
            <v>-0.04</v>
          </cell>
          <cell r="K5894">
            <v>-0.04</v>
          </cell>
          <cell r="L5894">
            <v>-0.05</v>
          </cell>
          <cell r="M5894">
            <v>-0.05</v>
          </cell>
          <cell r="N5894">
            <v>0</v>
          </cell>
          <cell r="O5894">
            <v>0</v>
          </cell>
          <cell r="P5894">
            <v>0</v>
          </cell>
          <cell r="Q5894">
            <v>0</v>
          </cell>
          <cell r="R5894">
            <v>0</v>
          </cell>
          <cell r="S5894">
            <v>-0.31</v>
          </cell>
          <cell r="T5894" t="str">
            <v>USD</v>
          </cell>
          <cell r="U5894" t="str">
            <v>LIABILITIES</v>
          </cell>
          <cell r="V5894" t="str">
            <v>CURRENT LIAB</v>
          </cell>
        </row>
        <row r="5895">
          <cell r="C5895" t="str">
            <v>YQ   G576500101USD</v>
          </cell>
          <cell r="D5895" t="str">
            <v>DADAB***</v>
          </cell>
          <cell r="E5895" t="str">
            <v>CON PAYABLES</v>
          </cell>
          <cell r="F5895" t="str">
            <v>Balance Sheet</v>
          </cell>
          <cell r="G5895">
            <v>-949172.78</v>
          </cell>
          <cell r="H5895">
            <v>-425942.41</v>
          </cell>
          <cell r="I5895">
            <v>-187485.64</v>
          </cell>
          <cell r="J5895">
            <v>-557304.09</v>
          </cell>
          <cell r="K5895">
            <v>-538538.31999999995</v>
          </cell>
          <cell r="L5895">
            <v>-332274.24</v>
          </cell>
          <cell r="M5895">
            <v>-333757.23</v>
          </cell>
          <cell r="N5895">
            <v>-593893.97</v>
          </cell>
          <cell r="O5895">
            <v>-590388.6</v>
          </cell>
          <cell r="P5895">
            <v>-525212.35</v>
          </cell>
          <cell r="Q5895">
            <v>-379210.17</v>
          </cell>
          <cell r="R5895">
            <v>-698733.4</v>
          </cell>
          <cell r="S5895">
            <v>-6111913.1999999993</v>
          </cell>
          <cell r="T5895" t="str">
            <v>USD</v>
          </cell>
          <cell r="U5895" t="str">
            <v>LIABILITIES</v>
          </cell>
          <cell r="V5895" t="str">
            <v>CURRENT LIAB</v>
          </cell>
        </row>
        <row r="5896">
          <cell r="C5896" t="str">
            <v>YQ   G576503495USD</v>
          </cell>
          <cell r="D5896" t="str">
            <v>DADAB***</v>
          </cell>
          <cell r="E5896" t="str">
            <v>CON PAYABLES</v>
          </cell>
          <cell r="F5896" t="str">
            <v>Balance Sheet</v>
          </cell>
          <cell r="G5896">
            <v>0.01</v>
          </cell>
          <cell r="H5896">
            <v>0.01</v>
          </cell>
          <cell r="I5896">
            <v>0.01</v>
          </cell>
          <cell r="J5896">
            <v>0.01</v>
          </cell>
          <cell r="K5896">
            <v>0.01</v>
          </cell>
          <cell r="L5896">
            <v>0.01</v>
          </cell>
          <cell r="M5896">
            <v>0.01</v>
          </cell>
          <cell r="N5896">
            <v>0</v>
          </cell>
          <cell r="O5896">
            <v>0</v>
          </cell>
          <cell r="P5896">
            <v>0</v>
          </cell>
          <cell r="Q5896">
            <v>0</v>
          </cell>
          <cell r="R5896">
            <v>0</v>
          </cell>
          <cell r="S5896">
            <v>7.0000000000000007E-2</v>
          </cell>
          <cell r="T5896" t="str">
            <v>USD</v>
          </cell>
          <cell r="U5896" t="str">
            <v>LIABILITIES</v>
          </cell>
          <cell r="V5896" t="str">
            <v>CURRENT LIAB</v>
          </cell>
        </row>
        <row r="5897">
          <cell r="C5897" t="str">
            <v>YQ   G57650HX93USD</v>
          </cell>
          <cell r="D5897" t="str">
            <v>DADAB***</v>
          </cell>
          <cell r="E5897" t="str">
            <v>CON PAYABLES</v>
          </cell>
          <cell r="F5897" t="str">
            <v>Balance Sheet</v>
          </cell>
          <cell r="G5897">
            <v>-1328.5</v>
          </cell>
          <cell r="H5897">
            <v>-0.01</v>
          </cell>
          <cell r="I5897">
            <v>-3770.45</v>
          </cell>
          <cell r="J5897">
            <v>-2100.3200000000002</v>
          </cell>
          <cell r="K5897">
            <v>-4201.5</v>
          </cell>
          <cell r="L5897">
            <v>-4167.29</v>
          </cell>
          <cell r="M5897">
            <v>-1948.22</v>
          </cell>
          <cell r="N5897">
            <v>-2267.41</v>
          </cell>
          <cell r="O5897">
            <v>0</v>
          </cell>
          <cell r="P5897">
            <v>-102.04</v>
          </cell>
          <cell r="Q5897">
            <v>-414.46</v>
          </cell>
          <cell r="R5897">
            <v>-794.59</v>
          </cell>
          <cell r="S5897">
            <v>-21094.79</v>
          </cell>
          <cell r="T5897" t="str">
            <v>USD</v>
          </cell>
          <cell r="U5897" t="str">
            <v>LIABILITIES</v>
          </cell>
          <cell r="V5897" t="str">
            <v>CURRENT LIAB</v>
          </cell>
        </row>
        <row r="5898">
          <cell r="C5898" t="str">
            <v>YQ   G57650R993USD</v>
          </cell>
          <cell r="D5898" t="str">
            <v>DADAB***</v>
          </cell>
          <cell r="E5898" t="str">
            <v>CON PAYABLES</v>
          </cell>
          <cell r="F5898" t="str">
            <v>Balance Sheet</v>
          </cell>
          <cell r="G5898">
            <v>-1120.05</v>
          </cell>
          <cell r="H5898">
            <v>-1101.17</v>
          </cell>
          <cell r="I5898">
            <v>-1162.99</v>
          </cell>
          <cell r="J5898">
            <v>-1154.8399999999999</v>
          </cell>
          <cell r="K5898">
            <v>-1230.9000000000001</v>
          </cell>
          <cell r="L5898">
            <v>-1230.3800000000001</v>
          </cell>
          <cell r="M5898">
            <v>-0.01</v>
          </cell>
          <cell r="N5898">
            <v>0</v>
          </cell>
          <cell r="O5898">
            <v>0</v>
          </cell>
          <cell r="P5898">
            <v>0</v>
          </cell>
          <cell r="Q5898">
            <v>0</v>
          </cell>
          <cell r="R5898">
            <v>0</v>
          </cell>
          <cell r="S5898">
            <v>-7000.3400000000011</v>
          </cell>
          <cell r="T5898" t="str">
            <v>USD</v>
          </cell>
          <cell r="U5898" t="str">
            <v>LIABILITIES</v>
          </cell>
          <cell r="V5898" t="str">
            <v>CURRENT LIAB</v>
          </cell>
        </row>
        <row r="5899">
          <cell r="C5899" t="str">
            <v>YQ   G57650S301USD</v>
          </cell>
          <cell r="D5899" t="str">
            <v>DADAB***</v>
          </cell>
          <cell r="E5899" t="str">
            <v>CON PAYABLES</v>
          </cell>
          <cell r="F5899" t="str">
            <v>Balance Sheet</v>
          </cell>
          <cell r="G5899">
            <v>0</v>
          </cell>
          <cell r="H5899">
            <v>0</v>
          </cell>
          <cell r="I5899">
            <v>0</v>
          </cell>
          <cell r="J5899">
            <v>0</v>
          </cell>
          <cell r="K5899">
            <v>0</v>
          </cell>
          <cell r="L5899">
            <v>0</v>
          </cell>
          <cell r="M5899">
            <v>0</v>
          </cell>
          <cell r="N5899">
            <v>0</v>
          </cell>
          <cell r="O5899">
            <v>0</v>
          </cell>
          <cell r="P5899">
            <v>0</v>
          </cell>
          <cell r="Q5899">
            <v>0</v>
          </cell>
          <cell r="R5899">
            <v>0</v>
          </cell>
          <cell r="S5899">
            <v>0</v>
          </cell>
          <cell r="T5899" t="str">
            <v>USD</v>
          </cell>
          <cell r="U5899" t="str">
            <v>LIABILITIES</v>
          </cell>
          <cell r="V5899" t="str">
            <v>CURRENT LIAB</v>
          </cell>
        </row>
        <row r="5900">
          <cell r="C5900" t="str">
            <v>YQ   G57650U201USD</v>
          </cell>
          <cell r="D5900" t="str">
            <v>DADAB***</v>
          </cell>
          <cell r="E5900" t="str">
            <v>CON PAYABLES</v>
          </cell>
          <cell r="F5900" t="str">
            <v>Balance Sheet</v>
          </cell>
          <cell r="G5900">
            <v>0</v>
          </cell>
          <cell r="H5900">
            <v>-36656.720000000001</v>
          </cell>
          <cell r="I5900">
            <v>-73313.440000000002</v>
          </cell>
          <cell r="J5900">
            <v>0</v>
          </cell>
          <cell r="K5900">
            <v>0</v>
          </cell>
          <cell r="L5900">
            <v>0</v>
          </cell>
          <cell r="M5900">
            <v>0</v>
          </cell>
          <cell r="N5900">
            <v>0</v>
          </cell>
          <cell r="O5900">
            <v>0</v>
          </cell>
          <cell r="P5900">
            <v>0</v>
          </cell>
          <cell r="Q5900">
            <v>0</v>
          </cell>
          <cell r="R5900">
            <v>0</v>
          </cell>
          <cell r="S5900">
            <v>-109970.16</v>
          </cell>
          <cell r="T5900" t="str">
            <v>USD</v>
          </cell>
          <cell r="U5900" t="str">
            <v>LIABILITIES</v>
          </cell>
          <cell r="V5900" t="str">
            <v>CURRENT LIAB</v>
          </cell>
        </row>
        <row r="5901">
          <cell r="C5901" t="str">
            <v>YQ   G985102501USD</v>
          </cell>
          <cell r="D5901" t="str">
            <v>EF******</v>
          </cell>
          <cell r="E5901" t="str">
            <v>IC CLEARING</v>
          </cell>
          <cell r="F5901" t="str">
            <v>Balance Sheet</v>
          </cell>
          <cell r="G5901">
            <v>3109433.44</v>
          </cell>
          <cell r="H5901">
            <v>3168396.36</v>
          </cell>
          <cell r="I5901">
            <v>3227359.28</v>
          </cell>
          <cell r="J5901">
            <v>3286322.2</v>
          </cell>
          <cell r="K5901">
            <v>3345285.1200000001</v>
          </cell>
          <cell r="L5901">
            <v>3408739.7</v>
          </cell>
          <cell r="M5901">
            <v>3467702.62</v>
          </cell>
          <cell r="N5901">
            <v>3526665.54</v>
          </cell>
          <cell r="O5901">
            <v>4572979.3600000003</v>
          </cell>
          <cell r="P5901">
            <v>4893141.8099999996</v>
          </cell>
          <cell r="Q5901">
            <v>5273821.09</v>
          </cell>
          <cell r="R5901">
            <v>5659535.5099999998</v>
          </cell>
          <cell r="S5901">
            <v>46939382.029999994</v>
          </cell>
          <cell r="T5901" t="str">
            <v>USD</v>
          </cell>
          <cell r="U5901" t="str">
            <v>EQUITY</v>
          </cell>
          <cell r="V5901" t="str">
            <v>EQUITY</v>
          </cell>
        </row>
        <row r="5902">
          <cell r="C5902" t="str">
            <v>YQ   G985102502USD</v>
          </cell>
          <cell r="D5902" t="str">
            <v>EF******</v>
          </cell>
          <cell r="E5902" t="str">
            <v>IC CLEARING</v>
          </cell>
          <cell r="F5902" t="str">
            <v>Balance Sheet</v>
          </cell>
          <cell r="G5902">
            <v>6707.15</v>
          </cell>
          <cell r="H5902">
            <v>6707.15</v>
          </cell>
          <cell r="I5902">
            <v>6707.15</v>
          </cell>
          <cell r="J5902">
            <v>6707.15</v>
          </cell>
          <cell r="K5902">
            <v>6707.15</v>
          </cell>
          <cell r="L5902">
            <v>6707.15</v>
          </cell>
          <cell r="M5902">
            <v>6707.15</v>
          </cell>
          <cell r="N5902">
            <v>6707.15</v>
          </cell>
          <cell r="O5902">
            <v>6707.15</v>
          </cell>
          <cell r="P5902">
            <v>6707.15</v>
          </cell>
          <cell r="Q5902">
            <v>6707.15</v>
          </cell>
          <cell r="R5902">
            <v>6707.15</v>
          </cell>
          <cell r="S5902">
            <v>80485.799999999988</v>
          </cell>
          <cell r="T5902" t="str">
            <v>USD</v>
          </cell>
          <cell r="U5902" t="str">
            <v>EQUITY</v>
          </cell>
          <cell r="V5902" t="str">
            <v>EQUITY</v>
          </cell>
        </row>
        <row r="5903">
          <cell r="C5903" t="str">
            <v>YQ   G985102504USD</v>
          </cell>
          <cell r="D5903" t="str">
            <v>EF******</v>
          </cell>
          <cell r="E5903" t="str">
            <v>IC CLEARING</v>
          </cell>
          <cell r="F5903" t="str">
            <v>Balance Sheet</v>
          </cell>
          <cell r="G5903">
            <v>4108569.58</v>
          </cell>
          <cell r="H5903">
            <v>4108569.58</v>
          </cell>
          <cell r="I5903">
            <v>4108569.58</v>
          </cell>
          <cell r="J5903">
            <v>4108569.58</v>
          </cell>
          <cell r="K5903">
            <v>4108569.58</v>
          </cell>
          <cell r="L5903">
            <v>4108569.58</v>
          </cell>
          <cell r="M5903">
            <v>4108569.58</v>
          </cell>
          <cell r="N5903">
            <v>4108569.58</v>
          </cell>
          <cell r="O5903">
            <v>4108569.58</v>
          </cell>
          <cell r="P5903">
            <v>4108569.58</v>
          </cell>
          <cell r="Q5903">
            <v>4108569.58</v>
          </cell>
          <cell r="R5903">
            <v>4108569.58</v>
          </cell>
          <cell r="S5903">
            <v>49302834.959999986</v>
          </cell>
          <cell r="T5903" t="str">
            <v>USD</v>
          </cell>
          <cell r="U5903" t="str">
            <v>EQUITY</v>
          </cell>
          <cell r="V5903" t="str">
            <v>EQUITY</v>
          </cell>
        </row>
        <row r="5904">
          <cell r="C5904" t="str">
            <v>YQ   G9851035USD</v>
          </cell>
          <cell r="D5904" t="str">
            <v>EF******</v>
          </cell>
          <cell r="E5904" t="str">
            <v>IC CLEARING</v>
          </cell>
          <cell r="F5904" t="str">
            <v>Balance Sheet</v>
          </cell>
          <cell r="G5904">
            <v>22808600.789999999</v>
          </cell>
          <cell r="H5904">
            <v>23094625.34</v>
          </cell>
          <cell r="I5904">
            <v>23352171.370000001</v>
          </cell>
          <cell r="J5904">
            <v>23666858</v>
          </cell>
          <cell r="K5904">
            <v>23906353.899999999</v>
          </cell>
          <cell r="L5904">
            <v>23906353.899999999</v>
          </cell>
          <cell r="M5904">
            <v>23906353.899999999</v>
          </cell>
          <cell r="N5904">
            <v>23906353.899999999</v>
          </cell>
          <cell r="O5904">
            <v>23906353.899999999</v>
          </cell>
          <cell r="P5904">
            <v>23906353.899999999</v>
          </cell>
          <cell r="Q5904">
            <v>23906353.899999999</v>
          </cell>
          <cell r="R5904">
            <v>23906353.899999999</v>
          </cell>
          <cell r="S5904">
            <v>284173086.70000005</v>
          </cell>
          <cell r="T5904" t="str">
            <v>USD</v>
          </cell>
          <cell r="U5904" t="str">
            <v>EQUITY</v>
          </cell>
          <cell r="V5904" t="str">
            <v>EQUITY</v>
          </cell>
        </row>
        <row r="5905">
          <cell r="C5905" t="str">
            <v>YQ   G9851036USD</v>
          </cell>
          <cell r="D5905" t="str">
            <v>EF******</v>
          </cell>
          <cell r="E5905" t="str">
            <v>IC CLEARING</v>
          </cell>
          <cell r="F5905" t="str">
            <v>Balance Sheet</v>
          </cell>
          <cell r="G5905">
            <v>-563801618.82000005</v>
          </cell>
          <cell r="H5905">
            <v>-568283623.97000003</v>
          </cell>
          <cell r="I5905">
            <v>-569038977.17999995</v>
          </cell>
          <cell r="J5905">
            <v>-571297310.15999997</v>
          </cell>
          <cell r="K5905">
            <v>-573697876.22000003</v>
          </cell>
          <cell r="L5905">
            <v>-574952619.46000004</v>
          </cell>
          <cell r="M5905">
            <v>-577028379.45000005</v>
          </cell>
          <cell r="N5905">
            <v>-580259762.55999994</v>
          </cell>
          <cell r="O5905">
            <v>-582868061.07000005</v>
          </cell>
          <cell r="P5905">
            <v>-586122206.40999997</v>
          </cell>
          <cell r="Q5905">
            <v>-589331214</v>
          </cell>
          <cell r="R5905">
            <v>-592385560.72000003</v>
          </cell>
          <cell r="S5905">
            <v>-6929067210.0199995</v>
          </cell>
          <cell r="T5905" t="str">
            <v>USD</v>
          </cell>
          <cell r="U5905" t="str">
            <v>EQUITY</v>
          </cell>
          <cell r="V5905" t="str">
            <v>EQUITY</v>
          </cell>
        </row>
        <row r="5906">
          <cell r="C5906" t="str">
            <v>YQ   G985103601USD</v>
          </cell>
          <cell r="D5906" t="str">
            <v>EF******</v>
          </cell>
          <cell r="E5906" t="str">
            <v>IC CLEARING</v>
          </cell>
          <cell r="F5906" t="str">
            <v>Balance Sheet</v>
          </cell>
          <cell r="G5906">
            <v>-1047068.98</v>
          </cell>
          <cell r="H5906">
            <v>-1074346.1399999999</v>
          </cell>
          <cell r="I5906">
            <v>-1101623.3</v>
          </cell>
          <cell r="J5906">
            <v>-1128900.46</v>
          </cell>
          <cell r="K5906">
            <v>-1135942.32</v>
          </cell>
          <cell r="L5906">
            <v>-1177799.31</v>
          </cell>
          <cell r="M5906">
            <v>-1201029.3999999999</v>
          </cell>
          <cell r="N5906">
            <v>-1224259.49</v>
          </cell>
          <cell r="O5906">
            <v>-1247489.58</v>
          </cell>
          <cell r="P5906">
            <v>-1270719.67</v>
          </cell>
          <cell r="Q5906">
            <v>-1293949.76</v>
          </cell>
          <cell r="R5906">
            <v>-1317179.8500000001</v>
          </cell>
          <cell r="S5906">
            <v>-14220308.26</v>
          </cell>
          <cell r="T5906" t="str">
            <v>USD</v>
          </cell>
          <cell r="U5906" t="str">
            <v>EQUITY</v>
          </cell>
          <cell r="V5906" t="str">
            <v>EQUITY</v>
          </cell>
        </row>
        <row r="5907">
          <cell r="C5907" t="str">
            <v>YQ   G985103604USD</v>
          </cell>
          <cell r="D5907" t="str">
            <v>EF******</v>
          </cell>
          <cell r="E5907" t="str">
            <v>IC CLEARING</v>
          </cell>
          <cell r="F5907" t="str">
            <v>Balance Sheet</v>
          </cell>
          <cell r="G5907">
            <v>150000</v>
          </cell>
          <cell r="H5907">
            <v>150000</v>
          </cell>
          <cell r="I5907">
            <v>150000</v>
          </cell>
          <cell r="J5907">
            <v>150000</v>
          </cell>
          <cell r="K5907">
            <v>150000</v>
          </cell>
          <cell r="L5907">
            <v>150000</v>
          </cell>
          <cell r="M5907">
            <v>150000</v>
          </cell>
          <cell r="N5907">
            <v>150000</v>
          </cell>
          <cell r="O5907">
            <v>150000</v>
          </cell>
          <cell r="P5907">
            <v>150000</v>
          </cell>
          <cell r="Q5907">
            <v>150000</v>
          </cell>
          <cell r="R5907">
            <v>150000</v>
          </cell>
          <cell r="S5907">
            <v>1800000</v>
          </cell>
          <cell r="T5907" t="str">
            <v>USD</v>
          </cell>
          <cell r="U5907" t="str">
            <v>EQUITY</v>
          </cell>
          <cell r="V5907" t="str">
            <v>EQUITY</v>
          </cell>
        </row>
        <row r="5908">
          <cell r="C5908" t="str">
            <v>YQ   G985103701USD</v>
          </cell>
          <cell r="D5908" t="str">
            <v>EF******</v>
          </cell>
          <cell r="E5908" t="str">
            <v>IC CLEARING</v>
          </cell>
          <cell r="F5908" t="str">
            <v>Balance Sheet</v>
          </cell>
          <cell r="G5908">
            <v>1079662.3700000001</v>
          </cell>
          <cell r="H5908">
            <v>1099855.18</v>
          </cell>
          <cell r="I5908">
            <v>1120047.99</v>
          </cell>
          <cell r="J5908">
            <v>1140240.8</v>
          </cell>
          <cell r="K5908">
            <v>1160433.6100000001</v>
          </cell>
          <cell r="L5908">
            <v>1180626.42</v>
          </cell>
          <cell r="M5908">
            <v>1200819.23</v>
          </cell>
          <cell r="N5908">
            <v>1221012.04</v>
          </cell>
          <cell r="O5908">
            <v>1241204.8500000001</v>
          </cell>
          <cell r="P5908">
            <v>1261397.6599999999</v>
          </cell>
          <cell r="Q5908">
            <v>1281590.47</v>
          </cell>
          <cell r="R5908">
            <v>1301783.28</v>
          </cell>
          <cell r="S5908">
            <v>14288673.9</v>
          </cell>
          <cell r="T5908" t="str">
            <v>USD</v>
          </cell>
          <cell r="U5908" t="str">
            <v>EQUITY</v>
          </cell>
          <cell r="V5908" t="str">
            <v>EQUITY</v>
          </cell>
        </row>
        <row r="5909">
          <cell r="C5909" t="str">
            <v>YQ   G985103704USD</v>
          </cell>
          <cell r="D5909" t="str">
            <v>EF******</v>
          </cell>
          <cell r="E5909" t="str">
            <v>IC CLEARING</v>
          </cell>
          <cell r="F5909" t="str">
            <v>Balance Sheet</v>
          </cell>
          <cell r="G5909">
            <v>676840.07</v>
          </cell>
          <cell r="H5909">
            <v>676840.07</v>
          </cell>
          <cell r="I5909">
            <v>676840.07</v>
          </cell>
          <cell r="J5909">
            <v>676840.07</v>
          </cell>
          <cell r="K5909">
            <v>676840.07</v>
          </cell>
          <cell r="L5909">
            <v>676840.07</v>
          </cell>
          <cell r="M5909">
            <v>676840.07</v>
          </cell>
          <cell r="N5909">
            <v>676840.07</v>
          </cell>
          <cell r="O5909">
            <v>676840.07</v>
          </cell>
          <cell r="P5909">
            <v>676840.07</v>
          </cell>
          <cell r="Q5909">
            <v>676840.07</v>
          </cell>
          <cell r="R5909">
            <v>676840.07</v>
          </cell>
          <cell r="S5909">
            <v>8122080.8400000008</v>
          </cell>
          <cell r="T5909" t="str">
            <v>USD</v>
          </cell>
          <cell r="U5909" t="str">
            <v>EQUITY</v>
          </cell>
          <cell r="V5909" t="str">
            <v>EQUITY</v>
          </cell>
        </row>
        <row r="5910">
          <cell r="C5910" t="str">
            <v>YQ   G9853USD</v>
          </cell>
          <cell r="D5910" t="str">
            <v>EF******</v>
          </cell>
          <cell r="E5910" t="str">
            <v>IC CLEARING</v>
          </cell>
          <cell r="F5910" t="str">
            <v>Balance Sheet</v>
          </cell>
          <cell r="G5910">
            <v>86817203.400000006</v>
          </cell>
          <cell r="H5910">
            <v>86817203.400000006</v>
          </cell>
          <cell r="I5910">
            <v>86817203.400000006</v>
          </cell>
          <cell r="J5910">
            <v>86817203.400000006</v>
          </cell>
          <cell r="K5910">
            <v>86817203.400000006</v>
          </cell>
          <cell r="L5910">
            <v>86817203.400000006</v>
          </cell>
          <cell r="M5910">
            <v>86817203.400000006</v>
          </cell>
          <cell r="N5910">
            <v>86817203.400000006</v>
          </cell>
          <cell r="O5910">
            <v>86817203.400000006</v>
          </cell>
          <cell r="P5910">
            <v>86817203.400000006</v>
          </cell>
          <cell r="Q5910">
            <v>86817203.400000006</v>
          </cell>
          <cell r="R5910">
            <v>86817203.400000006</v>
          </cell>
          <cell r="S5910">
            <v>1041806440.7999998</v>
          </cell>
          <cell r="T5910" t="str">
            <v>USD</v>
          </cell>
          <cell r="U5910" t="str">
            <v>EQUITY</v>
          </cell>
          <cell r="V5910" t="str">
            <v>EQUITY</v>
          </cell>
        </row>
        <row r="5911">
          <cell r="C5911" t="str">
            <v>YQ   G9854USD</v>
          </cell>
          <cell r="D5911" t="str">
            <v>EF******</v>
          </cell>
          <cell r="E5911" t="str">
            <v>IC CLEARING</v>
          </cell>
          <cell r="F5911" t="str">
            <v>Balance Sheet</v>
          </cell>
          <cell r="G5911">
            <v>0</v>
          </cell>
          <cell r="H5911">
            <v>0</v>
          </cell>
          <cell r="I5911">
            <v>0</v>
          </cell>
          <cell r="J5911">
            <v>0</v>
          </cell>
          <cell r="K5911">
            <v>0</v>
          </cell>
          <cell r="L5911">
            <v>0</v>
          </cell>
          <cell r="M5911">
            <v>0</v>
          </cell>
          <cell r="N5911">
            <v>0</v>
          </cell>
          <cell r="O5911">
            <v>0</v>
          </cell>
          <cell r="P5911">
            <v>0</v>
          </cell>
          <cell r="Q5911">
            <v>0</v>
          </cell>
          <cell r="R5911">
            <v>0</v>
          </cell>
          <cell r="S5911">
            <v>0</v>
          </cell>
          <cell r="T5911" t="str">
            <v>USD</v>
          </cell>
          <cell r="U5911" t="str">
            <v>EQUITY</v>
          </cell>
          <cell r="V5911" t="str">
            <v>EQUITY</v>
          </cell>
        </row>
        <row r="5912">
          <cell r="C5912" t="str">
            <v>YQ   G9863TRNUSD</v>
          </cell>
          <cell r="D5912" t="str">
            <v>DBC*****</v>
          </cell>
          <cell r="E5912" t="str">
            <v>LT LIABILITIES</v>
          </cell>
          <cell r="F5912" t="str">
            <v>Balance Sheet</v>
          </cell>
          <cell r="G5912">
            <v>429870906.67000002</v>
          </cell>
          <cell r="H5912">
            <v>431858791.14999998</v>
          </cell>
          <cell r="I5912">
            <v>433952081.83999997</v>
          </cell>
          <cell r="J5912">
            <v>435555133.94</v>
          </cell>
          <cell r="K5912">
            <v>437683533.14999998</v>
          </cell>
          <cell r="L5912">
            <v>439917571.20999998</v>
          </cell>
          <cell r="M5912">
            <v>441518404.44999999</v>
          </cell>
          <cell r="N5912">
            <v>443749816.55000001</v>
          </cell>
          <cell r="O5912">
            <v>446256440.11000001</v>
          </cell>
          <cell r="P5912">
            <v>448651154.10000002</v>
          </cell>
          <cell r="Q5912">
            <v>450783395.61000001</v>
          </cell>
          <cell r="R5912">
            <v>451727602.92000002</v>
          </cell>
          <cell r="S5912">
            <v>5291524831.6999998</v>
          </cell>
          <cell r="T5912" t="str">
            <v>USD</v>
          </cell>
          <cell r="U5912" t="str">
            <v>LIABILITIES</v>
          </cell>
          <cell r="V5912" t="str">
            <v>OTHER LIAB</v>
          </cell>
        </row>
        <row r="5913">
          <cell r="C5913" t="str">
            <v>YQ   H0863USD</v>
          </cell>
          <cell r="D5913" t="str">
            <v>EC******</v>
          </cell>
          <cell r="E5913" t="str">
            <v>PROFIT EMPLOYED</v>
          </cell>
          <cell r="F5913" t="str">
            <v>Balance Sheet</v>
          </cell>
          <cell r="G5913">
            <v>2123510.06</v>
          </cell>
          <cell r="H5913">
            <v>2830968.87</v>
          </cell>
          <cell r="I5913">
            <v>3746870.57</v>
          </cell>
          <cell r="J5913">
            <v>4485824.91</v>
          </cell>
          <cell r="K5913">
            <v>5611867.3799999999</v>
          </cell>
          <cell r="L5913">
            <v>6559244.0999999996</v>
          </cell>
          <cell r="M5913">
            <v>7861630.2599999998</v>
          </cell>
          <cell r="N5913">
            <v>8559824.0600000005</v>
          </cell>
          <cell r="O5913">
            <v>9465752.9700000007</v>
          </cell>
          <cell r="P5913">
            <v>10243613.880000001</v>
          </cell>
          <cell r="Q5913">
            <v>11555595.83</v>
          </cell>
          <cell r="R5913">
            <v>12183654.279999999</v>
          </cell>
          <cell r="S5913">
            <v>85228357.170000002</v>
          </cell>
          <cell r="T5913" t="str">
            <v>USD</v>
          </cell>
          <cell r="U5913" t="str">
            <v>EQUITY</v>
          </cell>
          <cell r="V5913" t="str">
            <v>EQUITY</v>
          </cell>
        </row>
        <row r="5914">
          <cell r="C5914" t="str">
            <v>DG   H0866USD</v>
          </cell>
          <cell r="D5914" t="str">
            <v>EE******</v>
          </cell>
          <cell r="E5914" t="str">
            <v>P&amp;L</v>
          </cell>
          <cell r="F5914" t="str">
            <v>Balance Sheet</v>
          </cell>
          <cell r="G5914">
            <v>1134187.1299999999</v>
          </cell>
          <cell r="H5914">
            <v>1037212.45</v>
          </cell>
          <cell r="I5914">
            <v>1010417.54</v>
          </cell>
          <cell r="J5914">
            <v>1009199.52</v>
          </cell>
          <cell r="K5914">
            <v>1004553.52</v>
          </cell>
          <cell r="L5914">
            <v>1004438.68</v>
          </cell>
          <cell r="M5914">
            <v>1004553.19</v>
          </cell>
          <cell r="N5914">
            <v>1003246.62</v>
          </cell>
          <cell r="O5914">
            <v>1002939.98</v>
          </cell>
          <cell r="P5914">
            <v>1002874.48</v>
          </cell>
          <cell r="Q5914">
            <v>1002874.48</v>
          </cell>
          <cell r="R5914">
            <v>1002874.48</v>
          </cell>
          <cell r="S5914">
            <v>12219372.07</v>
          </cell>
          <cell r="T5914" t="str">
            <v>USD</v>
          </cell>
          <cell r="U5914" t="str">
            <v>EQUITY</v>
          </cell>
          <cell r="V5914" t="str">
            <v>EQUITY</v>
          </cell>
        </row>
        <row r="5915">
          <cell r="C5915" t="str">
            <v>23   H0866USD</v>
          </cell>
          <cell r="D5915" t="str">
            <v>EE******</v>
          </cell>
          <cell r="E5915" t="str">
            <v>P&amp;L</v>
          </cell>
          <cell r="F5915" t="str">
            <v>Balance Sheet</v>
          </cell>
          <cell r="G5915">
            <v>0</v>
          </cell>
          <cell r="H5915">
            <v>0</v>
          </cell>
          <cell r="I5915">
            <v>0</v>
          </cell>
          <cell r="J5915">
            <v>0</v>
          </cell>
          <cell r="K5915">
            <v>-236024.33</v>
          </cell>
          <cell r="L5915">
            <v>275778.01</v>
          </cell>
          <cell r="M5915">
            <v>-29686.37</v>
          </cell>
          <cell r="N5915">
            <v>72345.81</v>
          </cell>
          <cell r="O5915">
            <v>756879.81</v>
          </cell>
          <cell r="P5915">
            <v>148173.38</v>
          </cell>
          <cell r="Q5915">
            <v>988995.42</v>
          </cell>
          <cell r="R5915">
            <v>1060482.46</v>
          </cell>
          <cell r="S5915">
            <v>3036944.19</v>
          </cell>
          <cell r="T5915" t="str">
            <v>USD</v>
          </cell>
          <cell r="U5915" t="str">
            <v>EQUITY</v>
          </cell>
          <cell r="V5915" t="str">
            <v>EQUITY</v>
          </cell>
        </row>
        <row r="5916">
          <cell r="C5916" t="str">
            <v>24   H0867USD</v>
          </cell>
          <cell r="D5916" t="str">
            <v>ED******</v>
          </cell>
          <cell r="E5916" t="str">
            <v>MIN PENSION ADJ</v>
          </cell>
          <cell r="F5916" t="str">
            <v>Balance Sheet</v>
          </cell>
          <cell r="G5916">
            <v>0</v>
          </cell>
          <cell r="H5916">
            <v>0</v>
          </cell>
          <cell r="I5916">
            <v>0</v>
          </cell>
          <cell r="J5916">
            <v>0</v>
          </cell>
          <cell r="K5916">
            <v>0</v>
          </cell>
          <cell r="L5916">
            <v>0</v>
          </cell>
          <cell r="M5916">
            <v>18417.72</v>
          </cell>
          <cell r="N5916">
            <v>18417.72</v>
          </cell>
          <cell r="O5916">
            <v>18417.72</v>
          </cell>
          <cell r="P5916">
            <v>18417.72</v>
          </cell>
          <cell r="Q5916">
            <v>18417.72</v>
          </cell>
          <cell r="R5916">
            <v>-149200.35</v>
          </cell>
          <cell r="S5916">
            <v>-57111.75</v>
          </cell>
          <cell r="T5916" t="str">
            <v>USD</v>
          </cell>
          <cell r="U5916" t="str">
            <v>EQUITY</v>
          </cell>
          <cell r="V5916" t="str">
            <v>EQUITY</v>
          </cell>
        </row>
        <row r="5917">
          <cell r="C5917" t="str">
            <v>35   A204600101USD</v>
          </cell>
          <cell r="D5917" t="str">
            <v>CACAC***</v>
          </cell>
          <cell r="E5917" t="str">
            <v>TRADE RECEIVABLES</v>
          </cell>
          <cell r="F5917" t="str">
            <v>Balance Sheet</v>
          </cell>
          <cell r="G5917">
            <v>0</v>
          </cell>
          <cell r="H5917">
            <v>0</v>
          </cell>
          <cell r="I5917">
            <v>0</v>
          </cell>
          <cell r="J5917">
            <v>0</v>
          </cell>
          <cell r="K5917">
            <v>0</v>
          </cell>
          <cell r="L5917">
            <v>0</v>
          </cell>
          <cell r="M5917">
            <v>0</v>
          </cell>
          <cell r="N5917">
            <v>0</v>
          </cell>
          <cell r="O5917">
            <v>0</v>
          </cell>
          <cell r="P5917">
            <v>0</v>
          </cell>
          <cell r="Q5917">
            <v>0</v>
          </cell>
          <cell r="R5917">
            <v>0</v>
          </cell>
          <cell r="S5917">
            <v>0</v>
          </cell>
          <cell r="T5917" t="str">
            <v>USD</v>
          </cell>
          <cell r="U5917" t="str">
            <v>ASSETS</v>
          </cell>
          <cell r="V5917" t="str">
            <v>CURRENT ASSETS</v>
          </cell>
        </row>
        <row r="5918">
          <cell r="C5918" t="str">
            <v>35   A204600123USD</v>
          </cell>
          <cell r="D5918" t="str">
            <v>CACAC***</v>
          </cell>
          <cell r="E5918" t="str">
            <v>TRADE RECEIVABLES</v>
          </cell>
          <cell r="F5918" t="str">
            <v>Balance Sheet</v>
          </cell>
          <cell r="G5918">
            <v>0</v>
          </cell>
          <cell r="H5918">
            <v>0</v>
          </cell>
          <cell r="I5918">
            <v>0</v>
          </cell>
          <cell r="J5918">
            <v>0</v>
          </cell>
          <cell r="K5918">
            <v>0</v>
          </cell>
          <cell r="L5918">
            <v>0</v>
          </cell>
          <cell r="M5918">
            <v>0</v>
          </cell>
          <cell r="N5918">
            <v>0</v>
          </cell>
          <cell r="O5918">
            <v>0</v>
          </cell>
          <cell r="P5918">
            <v>0</v>
          </cell>
          <cell r="Q5918">
            <v>0</v>
          </cell>
          <cell r="R5918">
            <v>0</v>
          </cell>
          <cell r="S5918">
            <v>0</v>
          </cell>
          <cell r="T5918" t="str">
            <v>USD</v>
          </cell>
          <cell r="U5918" t="str">
            <v>ASSETS</v>
          </cell>
          <cell r="V5918" t="str">
            <v>CURRENT ASSETS</v>
          </cell>
        </row>
        <row r="5919">
          <cell r="C5919" t="str">
            <v>35   A204600168USD</v>
          </cell>
          <cell r="D5919" t="str">
            <v>CACAC***</v>
          </cell>
          <cell r="E5919" t="str">
            <v>TRADE RECEIVABLES</v>
          </cell>
          <cell r="F5919" t="str">
            <v>Balance Sheet</v>
          </cell>
          <cell r="G5919">
            <v>0</v>
          </cell>
          <cell r="H5919">
            <v>0</v>
          </cell>
          <cell r="I5919">
            <v>0</v>
          </cell>
          <cell r="J5919">
            <v>0</v>
          </cell>
          <cell r="K5919">
            <v>0</v>
          </cell>
          <cell r="L5919">
            <v>0</v>
          </cell>
          <cell r="M5919">
            <v>0</v>
          </cell>
          <cell r="N5919">
            <v>0</v>
          </cell>
          <cell r="O5919">
            <v>0</v>
          </cell>
          <cell r="P5919">
            <v>0</v>
          </cell>
          <cell r="Q5919">
            <v>0</v>
          </cell>
          <cell r="R5919">
            <v>0</v>
          </cell>
          <cell r="S5919">
            <v>0</v>
          </cell>
          <cell r="T5919" t="str">
            <v>USD</v>
          </cell>
          <cell r="U5919" t="str">
            <v>ASSETS</v>
          </cell>
          <cell r="V5919" t="str">
            <v>CURRENT ASSETS</v>
          </cell>
        </row>
        <row r="5920">
          <cell r="C5920" t="str">
            <v>35   A204600187USD</v>
          </cell>
          <cell r="D5920" t="str">
            <v>CACAC***</v>
          </cell>
          <cell r="E5920" t="str">
            <v>TRADE RECEIVABLES</v>
          </cell>
          <cell r="F5920" t="str">
            <v>Balance Sheet</v>
          </cell>
          <cell r="G5920">
            <v>0</v>
          </cell>
          <cell r="H5920">
            <v>0</v>
          </cell>
          <cell r="I5920">
            <v>0</v>
          </cell>
          <cell r="J5920">
            <v>0</v>
          </cell>
          <cell r="K5920">
            <v>0</v>
          </cell>
          <cell r="L5920">
            <v>0</v>
          </cell>
          <cell r="M5920">
            <v>0</v>
          </cell>
          <cell r="N5920">
            <v>0</v>
          </cell>
          <cell r="O5920">
            <v>0</v>
          </cell>
          <cell r="P5920">
            <v>0</v>
          </cell>
          <cell r="Q5920">
            <v>0</v>
          </cell>
          <cell r="R5920">
            <v>0</v>
          </cell>
          <cell r="S5920">
            <v>0</v>
          </cell>
          <cell r="T5920" t="str">
            <v>USD</v>
          </cell>
          <cell r="U5920" t="str">
            <v>ASSETS</v>
          </cell>
          <cell r="V5920" t="str">
            <v>CURRENT ASSETS</v>
          </cell>
        </row>
        <row r="5921">
          <cell r="C5921" t="str">
            <v>35   A204600193USD</v>
          </cell>
          <cell r="D5921" t="str">
            <v>CACAC***</v>
          </cell>
          <cell r="E5921" t="str">
            <v>TRADE RECEIVABLES</v>
          </cell>
          <cell r="F5921" t="str">
            <v>Balance Sheet</v>
          </cell>
          <cell r="G5921">
            <v>0</v>
          </cell>
          <cell r="H5921">
            <v>0</v>
          </cell>
          <cell r="I5921">
            <v>0</v>
          </cell>
          <cell r="J5921">
            <v>0</v>
          </cell>
          <cell r="K5921">
            <v>0</v>
          </cell>
          <cell r="L5921">
            <v>0</v>
          </cell>
          <cell r="M5921">
            <v>0</v>
          </cell>
          <cell r="N5921">
            <v>0</v>
          </cell>
          <cell r="O5921">
            <v>0</v>
          </cell>
          <cell r="P5921">
            <v>0</v>
          </cell>
          <cell r="Q5921">
            <v>0</v>
          </cell>
          <cell r="R5921">
            <v>0</v>
          </cell>
          <cell r="S5921">
            <v>0</v>
          </cell>
          <cell r="T5921" t="str">
            <v>USD</v>
          </cell>
          <cell r="U5921" t="str">
            <v>ASSETS</v>
          </cell>
          <cell r="V5921" t="str">
            <v>CURRENT ASSETS</v>
          </cell>
        </row>
        <row r="5922">
          <cell r="C5922" t="str">
            <v>35   A204600195USD</v>
          </cell>
          <cell r="D5922" t="str">
            <v>CACAC***</v>
          </cell>
          <cell r="E5922" t="str">
            <v>TRADE RECEIVABLES</v>
          </cell>
          <cell r="F5922" t="str">
            <v>Balance Sheet</v>
          </cell>
          <cell r="G5922">
            <v>0</v>
          </cell>
          <cell r="H5922">
            <v>0</v>
          </cell>
          <cell r="I5922">
            <v>0</v>
          </cell>
          <cell r="J5922">
            <v>0</v>
          </cell>
          <cell r="K5922">
            <v>0</v>
          </cell>
          <cell r="L5922">
            <v>0</v>
          </cell>
          <cell r="M5922">
            <v>0</v>
          </cell>
          <cell r="N5922">
            <v>0</v>
          </cell>
          <cell r="O5922">
            <v>0</v>
          </cell>
          <cell r="P5922">
            <v>0</v>
          </cell>
          <cell r="Q5922">
            <v>0</v>
          </cell>
          <cell r="R5922">
            <v>0</v>
          </cell>
          <cell r="S5922">
            <v>0</v>
          </cell>
          <cell r="T5922" t="str">
            <v>USD</v>
          </cell>
          <cell r="U5922" t="str">
            <v>ASSETS</v>
          </cell>
          <cell r="V5922" t="str">
            <v>CURRENT ASSETS</v>
          </cell>
        </row>
        <row r="5923">
          <cell r="C5923" t="str">
            <v>35   A204609001USD</v>
          </cell>
          <cell r="D5923" t="str">
            <v>CACAA***</v>
          </cell>
          <cell r="E5923" t="str">
            <v>TRADE RECEIVABLES</v>
          </cell>
          <cell r="F5923" t="str">
            <v>Balance Sheet</v>
          </cell>
          <cell r="G5923">
            <v>666.03</v>
          </cell>
          <cell r="H5923">
            <v>666.03</v>
          </cell>
          <cell r="I5923">
            <v>666.03</v>
          </cell>
          <cell r="J5923">
            <v>666.03</v>
          </cell>
          <cell r="K5923">
            <v>0</v>
          </cell>
          <cell r="L5923">
            <v>0</v>
          </cell>
          <cell r="M5923">
            <v>0</v>
          </cell>
          <cell r="N5923">
            <v>0</v>
          </cell>
          <cell r="O5923">
            <v>0</v>
          </cell>
          <cell r="P5923">
            <v>0</v>
          </cell>
          <cell r="Q5923">
            <v>0</v>
          </cell>
          <cell r="R5923">
            <v>0</v>
          </cell>
          <cell r="S5923">
            <v>2664.12</v>
          </cell>
          <cell r="T5923" t="str">
            <v>USD</v>
          </cell>
          <cell r="U5923" t="str">
            <v>ASSETS</v>
          </cell>
          <cell r="V5923" t="str">
            <v>CURRENT ASSETS</v>
          </cell>
        </row>
        <row r="5924">
          <cell r="C5924" t="str">
            <v>35   A204609002USD</v>
          </cell>
          <cell r="D5924" t="str">
            <v>CACAA***</v>
          </cell>
          <cell r="E5924" t="str">
            <v>TRADE RECEIVABLES</v>
          </cell>
          <cell r="F5924" t="str">
            <v>Balance Sheet</v>
          </cell>
          <cell r="G5924">
            <v>0</v>
          </cell>
          <cell r="H5924">
            <v>0</v>
          </cell>
          <cell r="I5924">
            <v>0</v>
          </cell>
          <cell r="J5924">
            <v>0</v>
          </cell>
          <cell r="K5924">
            <v>0</v>
          </cell>
          <cell r="L5924">
            <v>0</v>
          </cell>
          <cell r="M5924">
            <v>0</v>
          </cell>
          <cell r="N5924">
            <v>0</v>
          </cell>
          <cell r="O5924">
            <v>0</v>
          </cell>
          <cell r="P5924">
            <v>0</v>
          </cell>
          <cell r="Q5924">
            <v>0</v>
          </cell>
          <cell r="R5924">
            <v>0</v>
          </cell>
          <cell r="S5924">
            <v>0</v>
          </cell>
          <cell r="T5924" t="str">
            <v>USD</v>
          </cell>
          <cell r="U5924" t="str">
            <v>ASSETS</v>
          </cell>
          <cell r="V5924" t="str">
            <v>CURRENT ASSETS</v>
          </cell>
        </row>
        <row r="5925">
          <cell r="C5925" t="str">
            <v>35   A204609201USD</v>
          </cell>
          <cell r="D5925" t="str">
            <v>CACAA***</v>
          </cell>
          <cell r="E5925" t="str">
            <v>TRADE RECEIVABLES</v>
          </cell>
          <cell r="F5925" t="str">
            <v>Balance Sheet</v>
          </cell>
          <cell r="G5925">
            <v>0</v>
          </cell>
          <cell r="H5925">
            <v>0</v>
          </cell>
          <cell r="I5925">
            <v>0</v>
          </cell>
          <cell r="J5925">
            <v>0</v>
          </cell>
          <cell r="K5925">
            <v>0</v>
          </cell>
          <cell r="L5925">
            <v>0</v>
          </cell>
          <cell r="M5925">
            <v>0</v>
          </cell>
          <cell r="N5925">
            <v>0</v>
          </cell>
          <cell r="O5925">
            <v>0</v>
          </cell>
          <cell r="P5925">
            <v>0</v>
          </cell>
          <cell r="Q5925">
            <v>0</v>
          </cell>
          <cell r="R5925">
            <v>0</v>
          </cell>
          <cell r="S5925">
            <v>0</v>
          </cell>
          <cell r="T5925" t="str">
            <v>USD</v>
          </cell>
          <cell r="U5925" t="str">
            <v>ASSETS</v>
          </cell>
          <cell r="V5925" t="str">
            <v>CURRENT ASSETS</v>
          </cell>
        </row>
        <row r="5926">
          <cell r="C5926" t="str">
            <v>35   A204609223USD</v>
          </cell>
          <cell r="D5926" t="str">
            <v>CACAA***</v>
          </cell>
          <cell r="E5926" t="str">
            <v>TRADE RECEIVABLES</v>
          </cell>
          <cell r="F5926" t="str">
            <v>Balance Sheet</v>
          </cell>
          <cell r="G5926">
            <v>0</v>
          </cell>
          <cell r="H5926">
            <v>0</v>
          </cell>
          <cell r="I5926">
            <v>0</v>
          </cell>
          <cell r="J5926">
            <v>0</v>
          </cell>
          <cell r="K5926">
            <v>0</v>
          </cell>
          <cell r="L5926">
            <v>0</v>
          </cell>
          <cell r="M5926">
            <v>0</v>
          </cell>
          <cell r="N5926">
            <v>0</v>
          </cell>
          <cell r="O5926">
            <v>0</v>
          </cell>
          <cell r="P5926">
            <v>0</v>
          </cell>
          <cell r="Q5926">
            <v>0</v>
          </cell>
          <cell r="R5926">
            <v>0</v>
          </cell>
          <cell r="S5926">
            <v>0</v>
          </cell>
          <cell r="T5926" t="str">
            <v>USD</v>
          </cell>
          <cell r="U5926" t="str">
            <v>ASSETS</v>
          </cell>
          <cell r="V5926" t="str">
            <v>CURRENT ASSETS</v>
          </cell>
        </row>
        <row r="5927">
          <cell r="C5927" t="str">
            <v>35   A204609268USD</v>
          </cell>
          <cell r="D5927" t="str">
            <v>CACAA***</v>
          </cell>
          <cell r="E5927" t="str">
            <v>TRADE RECEIVABLES</v>
          </cell>
          <cell r="F5927" t="str">
            <v>Balance Sheet</v>
          </cell>
          <cell r="G5927">
            <v>0</v>
          </cell>
          <cell r="H5927">
            <v>0</v>
          </cell>
          <cell r="I5927">
            <v>0</v>
          </cell>
          <cell r="J5927">
            <v>0</v>
          </cell>
          <cell r="K5927">
            <v>0</v>
          </cell>
          <cell r="L5927">
            <v>0</v>
          </cell>
          <cell r="M5927">
            <v>0</v>
          </cell>
          <cell r="N5927">
            <v>0</v>
          </cell>
          <cell r="O5927">
            <v>0</v>
          </cell>
          <cell r="P5927">
            <v>0</v>
          </cell>
          <cell r="Q5927">
            <v>0</v>
          </cell>
          <cell r="R5927">
            <v>0</v>
          </cell>
          <cell r="S5927">
            <v>0</v>
          </cell>
          <cell r="T5927" t="str">
            <v>USD</v>
          </cell>
          <cell r="U5927" t="str">
            <v>ASSETS</v>
          </cell>
          <cell r="V5927" t="str">
            <v>CURRENT ASSETS</v>
          </cell>
        </row>
        <row r="5928">
          <cell r="C5928" t="str">
            <v>35   A204609287USD</v>
          </cell>
          <cell r="D5928" t="str">
            <v>CACAA***</v>
          </cell>
          <cell r="E5928" t="str">
            <v>TRADE RECEIVABLES</v>
          </cell>
          <cell r="F5928" t="str">
            <v>Balance Sheet</v>
          </cell>
          <cell r="G5928">
            <v>0</v>
          </cell>
          <cell r="H5928">
            <v>0</v>
          </cell>
          <cell r="I5928">
            <v>0</v>
          </cell>
          <cell r="J5928">
            <v>0</v>
          </cell>
          <cell r="K5928">
            <v>0</v>
          </cell>
          <cell r="L5928">
            <v>0</v>
          </cell>
          <cell r="M5928">
            <v>0</v>
          </cell>
          <cell r="N5928">
            <v>0</v>
          </cell>
          <cell r="O5928">
            <v>0</v>
          </cell>
          <cell r="P5928">
            <v>0</v>
          </cell>
          <cell r="Q5928">
            <v>0</v>
          </cell>
          <cell r="R5928">
            <v>0</v>
          </cell>
          <cell r="S5928">
            <v>0</v>
          </cell>
          <cell r="T5928" t="str">
            <v>USD</v>
          </cell>
          <cell r="U5928" t="str">
            <v>ASSETS</v>
          </cell>
          <cell r="V5928" t="str">
            <v>CURRENT ASSETS</v>
          </cell>
        </row>
        <row r="5929">
          <cell r="C5929" t="str">
            <v>35   A204609288USD</v>
          </cell>
          <cell r="D5929" t="str">
            <v>CACAA***</v>
          </cell>
          <cell r="E5929" t="str">
            <v>TRADE RECEIVABLES</v>
          </cell>
          <cell r="F5929" t="str">
            <v>Balance Sheet</v>
          </cell>
          <cell r="G5929">
            <v>0</v>
          </cell>
          <cell r="H5929">
            <v>0</v>
          </cell>
          <cell r="I5929">
            <v>0</v>
          </cell>
          <cell r="J5929">
            <v>0</v>
          </cell>
          <cell r="K5929">
            <v>0</v>
          </cell>
          <cell r="L5929">
            <v>0</v>
          </cell>
          <cell r="M5929">
            <v>0</v>
          </cell>
          <cell r="N5929">
            <v>0</v>
          </cell>
          <cell r="O5929">
            <v>0</v>
          </cell>
          <cell r="P5929">
            <v>0</v>
          </cell>
          <cell r="Q5929">
            <v>0</v>
          </cell>
          <cell r="R5929">
            <v>0</v>
          </cell>
          <cell r="S5929">
            <v>0</v>
          </cell>
          <cell r="T5929" t="str">
            <v>USD</v>
          </cell>
          <cell r="U5929" t="str">
            <v>ASSETS</v>
          </cell>
          <cell r="V5929" t="str">
            <v>CURRENT ASSETS</v>
          </cell>
        </row>
        <row r="5930">
          <cell r="C5930" t="str">
            <v>35   A204609293USD</v>
          </cell>
          <cell r="D5930" t="str">
            <v>CACAA***</v>
          </cell>
          <cell r="E5930" t="str">
            <v>TRADE RECEIVABLES</v>
          </cell>
          <cell r="F5930" t="str">
            <v>Balance Sheet</v>
          </cell>
          <cell r="G5930">
            <v>0</v>
          </cell>
          <cell r="H5930">
            <v>0</v>
          </cell>
          <cell r="I5930">
            <v>0</v>
          </cell>
          <cell r="J5930">
            <v>0</v>
          </cell>
          <cell r="K5930">
            <v>0</v>
          </cell>
          <cell r="L5930">
            <v>0</v>
          </cell>
          <cell r="M5930">
            <v>0</v>
          </cell>
          <cell r="N5930">
            <v>0</v>
          </cell>
          <cell r="O5930">
            <v>0</v>
          </cell>
          <cell r="P5930">
            <v>0</v>
          </cell>
          <cell r="Q5930">
            <v>0</v>
          </cell>
          <cell r="R5930">
            <v>0</v>
          </cell>
          <cell r="S5930">
            <v>0</v>
          </cell>
          <cell r="T5930" t="str">
            <v>USD</v>
          </cell>
          <cell r="U5930" t="str">
            <v>ASSETS</v>
          </cell>
          <cell r="V5930" t="str">
            <v>CURRENT ASSETS</v>
          </cell>
        </row>
        <row r="5931">
          <cell r="C5931" t="str">
            <v>35   A204609295USD</v>
          </cell>
          <cell r="D5931" t="str">
            <v>CACAA***</v>
          </cell>
          <cell r="E5931" t="str">
            <v>TRADE RECEIVABLES</v>
          </cell>
          <cell r="F5931" t="str">
            <v>Balance Sheet</v>
          </cell>
          <cell r="G5931">
            <v>0</v>
          </cell>
          <cell r="H5931">
            <v>0</v>
          </cell>
          <cell r="I5931">
            <v>0</v>
          </cell>
          <cell r="J5931">
            <v>0</v>
          </cell>
          <cell r="K5931">
            <v>0</v>
          </cell>
          <cell r="L5931">
            <v>0</v>
          </cell>
          <cell r="M5931">
            <v>0</v>
          </cell>
          <cell r="N5931">
            <v>0</v>
          </cell>
          <cell r="O5931">
            <v>0</v>
          </cell>
          <cell r="P5931">
            <v>0</v>
          </cell>
          <cell r="Q5931">
            <v>0</v>
          </cell>
          <cell r="R5931">
            <v>0</v>
          </cell>
          <cell r="S5931">
            <v>0</v>
          </cell>
          <cell r="T5931" t="str">
            <v>USD</v>
          </cell>
          <cell r="U5931" t="str">
            <v>ASSETS</v>
          </cell>
          <cell r="V5931" t="str">
            <v>CURRENT ASSETS</v>
          </cell>
        </row>
        <row r="5932">
          <cell r="C5932" t="str">
            <v>35   A204609301USD</v>
          </cell>
          <cell r="D5932" t="str">
            <v>CACAA***</v>
          </cell>
          <cell r="E5932" t="str">
            <v>TRADE RECEIVABLES</v>
          </cell>
          <cell r="F5932" t="str">
            <v>Balance Sheet</v>
          </cell>
          <cell r="G5932">
            <v>0</v>
          </cell>
          <cell r="H5932">
            <v>0</v>
          </cell>
          <cell r="I5932">
            <v>0</v>
          </cell>
          <cell r="J5932">
            <v>0</v>
          </cell>
          <cell r="K5932">
            <v>0</v>
          </cell>
          <cell r="L5932">
            <v>0</v>
          </cell>
          <cell r="M5932">
            <v>0</v>
          </cell>
          <cell r="N5932">
            <v>0</v>
          </cell>
          <cell r="O5932">
            <v>0</v>
          </cell>
          <cell r="P5932">
            <v>0</v>
          </cell>
          <cell r="Q5932">
            <v>0</v>
          </cell>
          <cell r="R5932">
            <v>0</v>
          </cell>
          <cell r="S5932">
            <v>0</v>
          </cell>
          <cell r="T5932" t="str">
            <v>USD</v>
          </cell>
          <cell r="U5932" t="str">
            <v>ASSETS</v>
          </cell>
          <cell r="V5932" t="str">
            <v>CURRENT ASSETS</v>
          </cell>
        </row>
        <row r="5933">
          <cell r="C5933" t="str">
            <v>35   A204609323USD</v>
          </cell>
          <cell r="D5933" t="str">
            <v>CACAA***</v>
          </cell>
          <cell r="E5933" t="str">
            <v>TRADE RECEIVABLES</v>
          </cell>
          <cell r="F5933" t="str">
            <v>Balance Sheet</v>
          </cell>
          <cell r="G5933">
            <v>0</v>
          </cell>
          <cell r="H5933">
            <v>0</v>
          </cell>
          <cell r="I5933">
            <v>0</v>
          </cell>
          <cell r="J5933">
            <v>0</v>
          </cell>
          <cell r="K5933">
            <v>0</v>
          </cell>
          <cell r="L5933">
            <v>0</v>
          </cell>
          <cell r="M5933">
            <v>0</v>
          </cell>
          <cell r="N5933">
            <v>0</v>
          </cell>
          <cell r="O5933">
            <v>0</v>
          </cell>
          <cell r="P5933">
            <v>0</v>
          </cell>
          <cell r="Q5933">
            <v>0</v>
          </cell>
          <cell r="R5933">
            <v>0</v>
          </cell>
          <cell r="S5933">
            <v>0</v>
          </cell>
          <cell r="T5933" t="str">
            <v>USD</v>
          </cell>
          <cell r="U5933" t="str">
            <v>ASSETS</v>
          </cell>
          <cell r="V5933" t="str">
            <v>CURRENT ASSETS</v>
          </cell>
        </row>
        <row r="5934">
          <cell r="C5934" t="str">
            <v>35   A204609368USD</v>
          </cell>
          <cell r="D5934" t="str">
            <v>CACAA***</v>
          </cell>
          <cell r="E5934" t="str">
            <v>TRADE RECEIVABLES</v>
          </cell>
          <cell r="F5934" t="str">
            <v>Balance Sheet</v>
          </cell>
          <cell r="G5934">
            <v>0</v>
          </cell>
          <cell r="H5934">
            <v>0</v>
          </cell>
          <cell r="I5934">
            <v>0</v>
          </cell>
          <cell r="J5934">
            <v>0</v>
          </cell>
          <cell r="K5934">
            <v>0</v>
          </cell>
          <cell r="L5934">
            <v>0</v>
          </cell>
          <cell r="M5934">
            <v>0</v>
          </cell>
          <cell r="N5934">
            <v>0</v>
          </cell>
          <cell r="O5934">
            <v>0</v>
          </cell>
          <cell r="P5934">
            <v>0</v>
          </cell>
          <cell r="Q5934">
            <v>0</v>
          </cell>
          <cell r="R5934">
            <v>0</v>
          </cell>
          <cell r="S5934">
            <v>0</v>
          </cell>
          <cell r="T5934" t="str">
            <v>USD</v>
          </cell>
          <cell r="U5934" t="str">
            <v>ASSETS</v>
          </cell>
          <cell r="V5934" t="str">
            <v>CURRENT ASSETS</v>
          </cell>
        </row>
        <row r="5935">
          <cell r="C5935" t="str">
            <v>35   A204609387USD</v>
          </cell>
          <cell r="D5935" t="str">
            <v>CACAA***</v>
          </cell>
          <cell r="E5935" t="str">
            <v>TRADE RECEIVABLES</v>
          </cell>
          <cell r="F5935" t="str">
            <v>Balance Sheet</v>
          </cell>
          <cell r="G5935">
            <v>0</v>
          </cell>
          <cell r="H5935">
            <v>0</v>
          </cell>
          <cell r="I5935">
            <v>0</v>
          </cell>
          <cell r="J5935">
            <v>0</v>
          </cell>
          <cell r="K5935">
            <v>0</v>
          </cell>
          <cell r="L5935">
            <v>0</v>
          </cell>
          <cell r="M5935">
            <v>0</v>
          </cell>
          <cell r="N5935">
            <v>0</v>
          </cell>
          <cell r="O5935">
            <v>0</v>
          </cell>
          <cell r="P5935">
            <v>0</v>
          </cell>
          <cell r="Q5935">
            <v>0</v>
          </cell>
          <cell r="R5935">
            <v>0</v>
          </cell>
          <cell r="S5935">
            <v>0</v>
          </cell>
          <cell r="T5935" t="str">
            <v>USD</v>
          </cell>
          <cell r="U5935" t="str">
            <v>ASSETS</v>
          </cell>
          <cell r="V5935" t="str">
            <v>CURRENT ASSETS</v>
          </cell>
        </row>
        <row r="5936">
          <cell r="C5936" t="str">
            <v>35   A204609388USD</v>
          </cell>
          <cell r="D5936" t="str">
            <v>CACAA***</v>
          </cell>
          <cell r="E5936" t="str">
            <v>TRADE RECEIVABLES</v>
          </cell>
          <cell r="F5936" t="str">
            <v>Balance Sheet</v>
          </cell>
          <cell r="G5936">
            <v>0</v>
          </cell>
          <cell r="H5936">
            <v>0</v>
          </cell>
          <cell r="I5936">
            <v>0</v>
          </cell>
          <cell r="J5936">
            <v>0</v>
          </cell>
          <cell r="K5936">
            <v>0</v>
          </cell>
          <cell r="L5936">
            <v>0</v>
          </cell>
          <cell r="M5936">
            <v>0</v>
          </cell>
          <cell r="N5936">
            <v>0</v>
          </cell>
          <cell r="O5936">
            <v>0</v>
          </cell>
          <cell r="P5936">
            <v>0</v>
          </cell>
          <cell r="Q5936">
            <v>0</v>
          </cell>
          <cell r="R5936">
            <v>0</v>
          </cell>
          <cell r="S5936">
            <v>0</v>
          </cell>
          <cell r="T5936" t="str">
            <v>USD</v>
          </cell>
          <cell r="U5936" t="str">
            <v>ASSETS</v>
          </cell>
          <cell r="V5936" t="str">
            <v>CURRENT ASSETS</v>
          </cell>
        </row>
        <row r="5937">
          <cell r="C5937" t="str">
            <v>35   A204609393USD</v>
          </cell>
          <cell r="D5937" t="str">
            <v>CACAA***</v>
          </cell>
          <cell r="E5937" t="str">
            <v>TRADE RECEIVABLES</v>
          </cell>
          <cell r="F5937" t="str">
            <v>Balance Sheet</v>
          </cell>
          <cell r="G5937">
            <v>0</v>
          </cell>
          <cell r="H5937">
            <v>0</v>
          </cell>
          <cell r="I5937">
            <v>0</v>
          </cell>
          <cell r="J5937">
            <v>0</v>
          </cell>
          <cell r="K5937">
            <v>0</v>
          </cell>
          <cell r="L5937">
            <v>0</v>
          </cell>
          <cell r="M5937">
            <v>0</v>
          </cell>
          <cell r="N5937">
            <v>0</v>
          </cell>
          <cell r="O5937">
            <v>0</v>
          </cell>
          <cell r="P5937">
            <v>0</v>
          </cell>
          <cell r="Q5937">
            <v>0</v>
          </cell>
          <cell r="R5937">
            <v>0</v>
          </cell>
          <cell r="S5937">
            <v>0</v>
          </cell>
          <cell r="T5937" t="str">
            <v>USD</v>
          </cell>
          <cell r="U5937" t="str">
            <v>ASSETS</v>
          </cell>
          <cell r="V5937" t="str">
            <v>CURRENT ASSETS</v>
          </cell>
        </row>
        <row r="5938">
          <cell r="C5938" t="str">
            <v>35   A204609395USD</v>
          </cell>
          <cell r="D5938" t="str">
            <v>CACAA***</v>
          </cell>
          <cell r="E5938" t="str">
            <v>TRADE RECEIVABLES</v>
          </cell>
          <cell r="F5938" t="str">
            <v>Balance Sheet</v>
          </cell>
          <cell r="G5938">
            <v>0</v>
          </cell>
          <cell r="H5938">
            <v>0</v>
          </cell>
          <cell r="I5938">
            <v>0</v>
          </cell>
          <cell r="J5938">
            <v>0</v>
          </cell>
          <cell r="K5938">
            <v>0</v>
          </cell>
          <cell r="L5938">
            <v>0</v>
          </cell>
          <cell r="M5938">
            <v>0</v>
          </cell>
          <cell r="N5938">
            <v>0</v>
          </cell>
          <cell r="O5938">
            <v>0</v>
          </cell>
          <cell r="P5938">
            <v>0</v>
          </cell>
          <cell r="Q5938">
            <v>0</v>
          </cell>
          <cell r="R5938">
            <v>0</v>
          </cell>
          <cell r="S5938">
            <v>0</v>
          </cell>
          <cell r="T5938" t="str">
            <v>USD</v>
          </cell>
          <cell r="U5938" t="str">
            <v>ASSETS</v>
          </cell>
          <cell r="V5938" t="str">
            <v>CURRENT ASSETS</v>
          </cell>
        </row>
        <row r="5939">
          <cell r="C5939" t="str">
            <v>35   A204609901USD</v>
          </cell>
          <cell r="D5939" t="str">
            <v>CACAA***</v>
          </cell>
          <cell r="E5939" t="str">
            <v>TRADE RECEIVABLES</v>
          </cell>
          <cell r="F5939" t="str">
            <v>Balance Sheet</v>
          </cell>
          <cell r="G5939">
            <v>0</v>
          </cell>
          <cell r="H5939">
            <v>0</v>
          </cell>
          <cell r="I5939">
            <v>0</v>
          </cell>
          <cell r="J5939">
            <v>0</v>
          </cell>
          <cell r="K5939">
            <v>0</v>
          </cell>
          <cell r="L5939">
            <v>0</v>
          </cell>
          <cell r="M5939">
            <v>0</v>
          </cell>
          <cell r="N5939">
            <v>0</v>
          </cell>
          <cell r="O5939">
            <v>0</v>
          </cell>
          <cell r="P5939">
            <v>0</v>
          </cell>
          <cell r="Q5939">
            <v>0</v>
          </cell>
          <cell r="R5939">
            <v>0</v>
          </cell>
          <cell r="S5939">
            <v>0</v>
          </cell>
          <cell r="T5939" t="str">
            <v>USD</v>
          </cell>
          <cell r="U5939" t="str">
            <v>ASSETS</v>
          </cell>
          <cell r="V5939" t="str">
            <v>CURRENT ASSETS</v>
          </cell>
        </row>
        <row r="5940">
          <cell r="C5940" t="str">
            <v>35   A204609993USD</v>
          </cell>
          <cell r="D5940" t="str">
            <v>CACAA***</v>
          </cell>
          <cell r="E5940" t="str">
            <v>TRADE RECEIVABLES</v>
          </cell>
          <cell r="F5940" t="str">
            <v>Balance Sheet</v>
          </cell>
          <cell r="G5940">
            <v>0</v>
          </cell>
          <cell r="H5940">
            <v>0</v>
          </cell>
          <cell r="I5940">
            <v>0</v>
          </cell>
          <cell r="J5940">
            <v>0</v>
          </cell>
          <cell r="K5940">
            <v>0</v>
          </cell>
          <cell r="L5940">
            <v>0</v>
          </cell>
          <cell r="M5940">
            <v>0</v>
          </cell>
          <cell r="N5940">
            <v>0</v>
          </cell>
          <cell r="O5940">
            <v>0</v>
          </cell>
          <cell r="P5940">
            <v>0</v>
          </cell>
          <cell r="Q5940">
            <v>0</v>
          </cell>
          <cell r="R5940">
            <v>0</v>
          </cell>
          <cell r="S5940">
            <v>0</v>
          </cell>
          <cell r="T5940" t="str">
            <v>USD</v>
          </cell>
          <cell r="U5940" t="str">
            <v>ASSETS</v>
          </cell>
          <cell r="V5940" t="str">
            <v>CURRENT ASSETS</v>
          </cell>
        </row>
        <row r="5941">
          <cell r="C5941" t="str">
            <v>35   A3050010USD</v>
          </cell>
          <cell r="D5941" t="str">
            <v>CACAFA**</v>
          </cell>
          <cell r="E5941" t="str">
            <v>TRADE RECEIVABLES</v>
          </cell>
          <cell r="F5941" t="str">
            <v>Balance Sheet</v>
          </cell>
          <cell r="G5941">
            <v>0.01</v>
          </cell>
          <cell r="H5941">
            <v>0.01</v>
          </cell>
          <cell r="I5941">
            <v>32682.81</v>
          </cell>
          <cell r="J5941">
            <v>67739.7</v>
          </cell>
          <cell r="K5941">
            <v>38911.46</v>
          </cell>
          <cell r="L5941">
            <v>-120.54</v>
          </cell>
          <cell r="M5941">
            <v>-120.69</v>
          </cell>
          <cell r="N5941">
            <v>-122.14</v>
          </cell>
          <cell r="O5941">
            <v>-124.79</v>
          </cell>
          <cell r="P5941">
            <v>0.02</v>
          </cell>
          <cell r="Q5941">
            <v>0.02</v>
          </cell>
          <cell r="R5941">
            <v>0.02</v>
          </cell>
          <cell r="S5941">
            <v>138845.88999999993</v>
          </cell>
          <cell r="T5941" t="str">
            <v>USD</v>
          </cell>
          <cell r="U5941" t="str">
            <v>ASSETS</v>
          </cell>
          <cell r="V5941" t="str">
            <v>CURRENT ASSETS</v>
          </cell>
        </row>
        <row r="5942">
          <cell r="C5942" t="str">
            <v>35   A3050025USD</v>
          </cell>
          <cell r="D5942" t="str">
            <v>CACAFA**</v>
          </cell>
          <cell r="E5942" t="str">
            <v>TRADE RECEIVABLES</v>
          </cell>
          <cell r="F5942" t="str">
            <v>Balance Sheet</v>
          </cell>
          <cell r="G5942">
            <v>540880.59</v>
          </cell>
          <cell r="H5942">
            <v>580176.35</v>
          </cell>
          <cell r="I5942">
            <v>524296.98</v>
          </cell>
          <cell r="J5942">
            <v>626209.93999999994</v>
          </cell>
          <cell r="K5942">
            <v>597798.07999999996</v>
          </cell>
          <cell r="L5942">
            <v>410302.11</v>
          </cell>
          <cell r="M5942">
            <v>445490.57</v>
          </cell>
          <cell r="N5942">
            <v>631048.64</v>
          </cell>
          <cell r="O5942">
            <v>657160.66</v>
          </cell>
          <cell r="P5942">
            <v>438028.4</v>
          </cell>
          <cell r="Q5942">
            <v>1802347.36</v>
          </cell>
          <cell r="R5942">
            <v>566346.11</v>
          </cell>
          <cell r="S5942">
            <v>7820085.790000001</v>
          </cell>
          <cell r="T5942" t="str">
            <v>USD</v>
          </cell>
          <cell r="U5942" t="str">
            <v>ASSETS</v>
          </cell>
          <cell r="V5942" t="str">
            <v>CURRENT ASSETS</v>
          </cell>
        </row>
        <row r="5943">
          <cell r="C5943" t="str">
            <v>35   A3051002USD</v>
          </cell>
          <cell r="D5943" t="str">
            <v>CACAFA**</v>
          </cell>
          <cell r="E5943" t="str">
            <v>TRADE RECEIVABLES</v>
          </cell>
          <cell r="F5943" t="str">
            <v>Balance Sheet</v>
          </cell>
          <cell r="G5943">
            <v>120267.37</v>
          </cell>
          <cell r="H5943">
            <v>118239.75</v>
          </cell>
          <cell r="I5943">
            <v>124878.22</v>
          </cell>
          <cell r="J5943">
            <v>124003.08</v>
          </cell>
          <cell r="K5943">
            <v>132169.76</v>
          </cell>
          <cell r="L5943">
            <v>41384.81</v>
          </cell>
          <cell r="M5943">
            <v>41435.589999999997</v>
          </cell>
          <cell r="N5943">
            <v>41934.26</v>
          </cell>
          <cell r="O5943">
            <v>42843.85</v>
          </cell>
          <cell r="P5943">
            <v>43405.63</v>
          </cell>
          <cell r="Q5943">
            <v>44075.12</v>
          </cell>
          <cell r="R5943">
            <v>42249.79</v>
          </cell>
          <cell r="S5943">
            <v>916887.23</v>
          </cell>
          <cell r="T5943" t="str">
            <v>USD</v>
          </cell>
          <cell r="U5943" t="str">
            <v>ASSETS</v>
          </cell>
          <cell r="V5943" t="str">
            <v>CURRENT ASSETS</v>
          </cell>
        </row>
        <row r="5944">
          <cell r="C5944" t="str">
            <v>35   A3060001USD</v>
          </cell>
          <cell r="D5944" t="str">
            <v>CACAFB**</v>
          </cell>
          <cell r="E5944" t="str">
            <v>TRADE RECEIVABLES</v>
          </cell>
          <cell r="F5944" t="str">
            <v>Balance Sheet</v>
          </cell>
          <cell r="G5944">
            <v>145008.51999999999</v>
          </cell>
          <cell r="H5944">
            <v>145157.26999999999</v>
          </cell>
          <cell r="I5944">
            <v>165791.62</v>
          </cell>
          <cell r="J5944">
            <v>195670.21</v>
          </cell>
          <cell r="K5944">
            <v>165791.62</v>
          </cell>
          <cell r="L5944">
            <v>165791.62</v>
          </cell>
          <cell r="M5944">
            <v>165791.62</v>
          </cell>
          <cell r="N5944">
            <v>165791.62</v>
          </cell>
          <cell r="O5944">
            <v>165791.62</v>
          </cell>
          <cell r="P5944">
            <v>23073.24</v>
          </cell>
          <cell r="Q5944">
            <v>1737.09</v>
          </cell>
          <cell r="R5944">
            <v>1737.09</v>
          </cell>
          <cell r="S5944">
            <v>1507133.1400000004</v>
          </cell>
          <cell r="T5944" t="str">
            <v>USD</v>
          </cell>
          <cell r="U5944" t="str">
            <v>ASSETS</v>
          </cell>
          <cell r="V5944" t="str">
            <v>CURRENT ASSETS</v>
          </cell>
        </row>
        <row r="5945">
          <cell r="C5945" t="str">
            <v>35   A3060002USD</v>
          </cell>
          <cell r="D5945" t="str">
            <v>CACAFB**</v>
          </cell>
          <cell r="E5945" t="str">
            <v>TRADE RECEIVABLES</v>
          </cell>
          <cell r="F5945" t="str">
            <v>Balance Sheet</v>
          </cell>
          <cell r="G5945">
            <v>854823.09</v>
          </cell>
          <cell r="H5945">
            <v>915577.91</v>
          </cell>
          <cell r="I5945">
            <v>417450.99</v>
          </cell>
          <cell r="J5945">
            <v>627631.35999999999</v>
          </cell>
          <cell r="K5945">
            <v>300965.89</v>
          </cell>
          <cell r="L5945">
            <v>463332.62</v>
          </cell>
          <cell r="M5945">
            <v>612562.03</v>
          </cell>
          <cell r="N5945">
            <v>786202.72</v>
          </cell>
          <cell r="O5945">
            <v>-245756.78</v>
          </cell>
          <cell r="P5945">
            <v>-167758.06</v>
          </cell>
          <cell r="Q5945">
            <v>939326.65</v>
          </cell>
          <cell r="R5945">
            <v>1109245.42</v>
          </cell>
          <cell r="S5945">
            <v>6613603.8400000008</v>
          </cell>
          <cell r="T5945" t="str">
            <v>USD</v>
          </cell>
          <cell r="U5945" t="str">
            <v>ASSETS</v>
          </cell>
          <cell r="V5945" t="str">
            <v>CURRENT ASSETS</v>
          </cell>
        </row>
        <row r="5946">
          <cell r="C5946" t="str">
            <v>35   A306000201USD</v>
          </cell>
          <cell r="D5946" t="str">
            <v>CACAFB**</v>
          </cell>
          <cell r="E5946" t="str">
            <v>TRADE RECEIVABLES</v>
          </cell>
          <cell r="F5946" t="str">
            <v>Balance Sheet</v>
          </cell>
          <cell r="G5946">
            <v>-5720.96</v>
          </cell>
          <cell r="H5946">
            <v>-5708.48</v>
          </cell>
          <cell r="I5946">
            <v>-6568.54</v>
          </cell>
          <cell r="J5946">
            <v>-558.76</v>
          </cell>
          <cell r="K5946">
            <v>-285.49</v>
          </cell>
          <cell r="L5946">
            <v>-1902.36</v>
          </cell>
          <cell r="M5946">
            <v>-3473.65</v>
          </cell>
          <cell r="N5946">
            <v>-3018.01</v>
          </cell>
          <cell r="O5946">
            <v>-107.03</v>
          </cell>
          <cell r="P5946">
            <v>-107.03</v>
          </cell>
          <cell r="Q5946">
            <v>-737.52</v>
          </cell>
          <cell r="R5946">
            <v>-790.87</v>
          </cell>
          <cell r="S5946">
            <v>-28978.699999999997</v>
          </cell>
          <cell r="T5946" t="str">
            <v>USD</v>
          </cell>
          <cell r="U5946" t="str">
            <v>ASSETS</v>
          </cell>
          <cell r="V5946" t="str">
            <v>CURRENT ASSETS</v>
          </cell>
        </row>
        <row r="5947">
          <cell r="C5947" t="str">
            <v>35   A30600021DUSD</v>
          </cell>
          <cell r="D5947" t="str">
            <v>CACAFB**</v>
          </cell>
          <cell r="E5947" t="str">
            <v>TRADE RECEIVABLES</v>
          </cell>
          <cell r="F5947" t="str">
            <v>Balance Sheet</v>
          </cell>
          <cell r="G5947">
            <v>0</v>
          </cell>
          <cell r="H5947">
            <v>341.06</v>
          </cell>
          <cell r="I5947">
            <v>0</v>
          </cell>
          <cell r="J5947">
            <v>-311.39</v>
          </cell>
          <cell r="K5947">
            <v>0</v>
          </cell>
          <cell r="L5947">
            <v>0</v>
          </cell>
          <cell r="M5947">
            <v>0</v>
          </cell>
          <cell r="N5947">
            <v>0</v>
          </cell>
          <cell r="O5947">
            <v>0</v>
          </cell>
          <cell r="P5947">
            <v>0</v>
          </cell>
          <cell r="Q5947">
            <v>0</v>
          </cell>
          <cell r="R5947">
            <v>0</v>
          </cell>
          <cell r="S5947">
            <v>29.670000000000016</v>
          </cell>
          <cell r="T5947" t="str">
            <v>USD</v>
          </cell>
          <cell r="U5947" t="str">
            <v>ASSETS</v>
          </cell>
          <cell r="V5947" t="str">
            <v>CURRENT ASSETS</v>
          </cell>
        </row>
        <row r="5948">
          <cell r="C5948" t="str">
            <v>35   A30600022CUSD</v>
          </cell>
          <cell r="D5948" t="str">
            <v>CACAFB**</v>
          </cell>
          <cell r="E5948" t="str">
            <v>TRADE RECEIVABLES</v>
          </cell>
          <cell r="F5948" t="str">
            <v>Balance Sheet</v>
          </cell>
          <cell r="G5948">
            <v>0</v>
          </cell>
          <cell r="H5948">
            <v>0</v>
          </cell>
          <cell r="I5948">
            <v>0</v>
          </cell>
          <cell r="J5948">
            <v>0</v>
          </cell>
          <cell r="K5948">
            <v>0</v>
          </cell>
          <cell r="L5948">
            <v>0</v>
          </cell>
          <cell r="M5948">
            <v>0</v>
          </cell>
          <cell r="N5948">
            <v>0</v>
          </cell>
          <cell r="O5948">
            <v>0</v>
          </cell>
          <cell r="P5948">
            <v>0</v>
          </cell>
          <cell r="Q5948">
            <v>0</v>
          </cell>
          <cell r="R5948">
            <v>0</v>
          </cell>
          <cell r="S5948">
            <v>0</v>
          </cell>
          <cell r="T5948" t="str">
            <v>USD</v>
          </cell>
          <cell r="U5948" t="str">
            <v>ASSETS</v>
          </cell>
          <cell r="V5948" t="str">
            <v>CURRENT ASSETS</v>
          </cell>
        </row>
        <row r="5949">
          <cell r="C5949" t="str">
            <v>35   A30600022EUSD</v>
          </cell>
          <cell r="D5949" t="str">
            <v>CACAFB**</v>
          </cell>
          <cell r="E5949" t="str">
            <v>TRADE RECEIVABLES</v>
          </cell>
          <cell r="F5949" t="str">
            <v>Balance Sheet</v>
          </cell>
          <cell r="G5949">
            <v>0</v>
          </cell>
          <cell r="H5949">
            <v>0</v>
          </cell>
          <cell r="I5949">
            <v>0</v>
          </cell>
          <cell r="J5949">
            <v>0</v>
          </cell>
          <cell r="K5949">
            <v>0</v>
          </cell>
          <cell r="L5949">
            <v>233.18</v>
          </cell>
          <cell r="M5949">
            <v>233.18</v>
          </cell>
          <cell r="N5949">
            <v>233.18</v>
          </cell>
          <cell r="O5949">
            <v>233.18</v>
          </cell>
          <cell r="P5949">
            <v>233.18</v>
          </cell>
          <cell r="Q5949">
            <v>233.18</v>
          </cell>
          <cell r="R5949">
            <v>233.18</v>
          </cell>
          <cell r="S5949">
            <v>1632.2600000000002</v>
          </cell>
          <cell r="T5949" t="str">
            <v>USD</v>
          </cell>
          <cell r="U5949" t="str">
            <v>ASSETS</v>
          </cell>
          <cell r="V5949" t="str">
            <v>CURRENT ASSETS</v>
          </cell>
        </row>
        <row r="5950">
          <cell r="C5950" t="str">
            <v>35   A306000247USD</v>
          </cell>
          <cell r="D5950" t="str">
            <v>CACAFB**</v>
          </cell>
          <cell r="E5950" t="str">
            <v>TRADE RECEIVABLES</v>
          </cell>
          <cell r="F5950" t="str">
            <v>Balance Sheet</v>
          </cell>
          <cell r="G5950">
            <v>-18435225.170000002</v>
          </cell>
          <cell r="H5950">
            <v>-18435225.170000002</v>
          </cell>
          <cell r="I5950">
            <v>-18435225.170000002</v>
          </cell>
          <cell r="J5950">
            <v>-18435225.170000002</v>
          </cell>
          <cell r="K5950">
            <v>-18435225.170000002</v>
          </cell>
          <cell r="L5950">
            <v>-18435225.170000002</v>
          </cell>
          <cell r="M5950">
            <v>-18435225.170000002</v>
          </cell>
          <cell r="N5950">
            <v>-18435225.170000002</v>
          </cell>
          <cell r="O5950">
            <v>-18435225.170000002</v>
          </cell>
          <cell r="P5950">
            <v>-18435225.170000002</v>
          </cell>
          <cell r="Q5950">
            <v>-17648107.379999999</v>
          </cell>
          <cell r="R5950">
            <v>-17648107.379999999</v>
          </cell>
          <cell r="S5950">
            <v>-219648466.46000004</v>
          </cell>
          <cell r="T5950" t="str">
            <v>USD</v>
          </cell>
          <cell r="U5950" t="str">
            <v>ASSETS</v>
          </cell>
          <cell r="V5950" t="str">
            <v>CURRENT ASSETS</v>
          </cell>
        </row>
        <row r="5951">
          <cell r="C5951" t="str">
            <v>35   A3060002DPUSD</v>
          </cell>
          <cell r="D5951" t="str">
            <v>CACAFB**</v>
          </cell>
          <cell r="E5951" t="str">
            <v>TRADE RECEIVABLES</v>
          </cell>
          <cell r="F5951" t="str">
            <v>Balance Sheet</v>
          </cell>
          <cell r="G5951">
            <v>19444.03</v>
          </cell>
          <cell r="H5951">
            <v>18710.03</v>
          </cell>
          <cell r="I5951">
            <v>16313.56</v>
          </cell>
          <cell r="J5951">
            <v>39461.050000000003</v>
          </cell>
          <cell r="K5951">
            <v>34979.040000000001</v>
          </cell>
          <cell r="L5951">
            <v>34671.03</v>
          </cell>
          <cell r="M5951">
            <v>36734.03</v>
          </cell>
          <cell r="N5951">
            <v>19857.04</v>
          </cell>
          <cell r="O5951">
            <v>13175.55</v>
          </cell>
          <cell r="P5951">
            <v>14790.54</v>
          </cell>
          <cell r="Q5951">
            <v>24368.03</v>
          </cell>
          <cell r="R5951">
            <v>16362.99</v>
          </cell>
          <cell r="S5951">
            <v>288866.92</v>
          </cell>
          <cell r="T5951" t="str">
            <v>USD</v>
          </cell>
          <cell r="U5951" t="str">
            <v>ASSETS</v>
          </cell>
          <cell r="V5951" t="str">
            <v>CURRENT ASSETS</v>
          </cell>
        </row>
        <row r="5952">
          <cell r="C5952" t="str">
            <v>35   A3060002PCUSD</v>
          </cell>
          <cell r="D5952" t="str">
            <v>CACAFB**</v>
          </cell>
          <cell r="E5952" t="str">
            <v>TRADE RECEIVABLES</v>
          </cell>
          <cell r="F5952" t="str">
            <v>Balance Sheet</v>
          </cell>
          <cell r="G5952">
            <v>0</v>
          </cell>
          <cell r="H5952">
            <v>0</v>
          </cell>
          <cell r="I5952">
            <v>0</v>
          </cell>
          <cell r="J5952">
            <v>0</v>
          </cell>
          <cell r="K5952">
            <v>0</v>
          </cell>
          <cell r="L5952">
            <v>0</v>
          </cell>
          <cell r="M5952">
            <v>0</v>
          </cell>
          <cell r="N5952">
            <v>0</v>
          </cell>
          <cell r="O5952">
            <v>0</v>
          </cell>
          <cell r="P5952">
            <v>0</v>
          </cell>
          <cell r="Q5952">
            <v>0</v>
          </cell>
          <cell r="R5952">
            <v>0</v>
          </cell>
          <cell r="S5952">
            <v>0</v>
          </cell>
          <cell r="T5952" t="str">
            <v>USD</v>
          </cell>
          <cell r="U5952" t="str">
            <v>ASSETS</v>
          </cell>
          <cell r="V5952" t="str">
            <v>CURRENT ASSETS</v>
          </cell>
        </row>
        <row r="5953">
          <cell r="C5953" t="str">
            <v>35   A306000301USD</v>
          </cell>
          <cell r="D5953" t="str">
            <v>CACAFB**</v>
          </cell>
          <cell r="E5953" t="str">
            <v>TRADE RECEIVABLES</v>
          </cell>
          <cell r="F5953" t="str">
            <v>Balance Sheet</v>
          </cell>
          <cell r="G5953">
            <v>-416524.87</v>
          </cell>
          <cell r="H5953">
            <v>-218030.25</v>
          </cell>
          <cell r="I5953">
            <v>-173045.02</v>
          </cell>
          <cell r="J5953">
            <v>-249067.41</v>
          </cell>
          <cell r="K5953">
            <v>-234619.71</v>
          </cell>
          <cell r="L5953">
            <v>-241671.08</v>
          </cell>
          <cell r="M5953">
            <v>-506084.97</v>
          </cell>
          <cell r="N5953">
            <v>-182951.43</v>
          </cell>
          <cell r="O5953">
            <v>-513563.61</v>
          </cell>
          <cell r="P5953">
            <v>-79960.86</v>
          </cell>
          <cell r="Q5953">
            <v>-184211.87</v>
          </cell>
          <cell r="R5953">
            <v>-236015.62</v>
          </cell>
          <cell r="S5953">
            <v>-3235746.7</v>
          </cell>
          <cell r="T5953" t="str">
            <v>USD</v>
          </cell>
          <cell r="U5953" t="str">
            <v>ASSETS</v>
          </cell>
          <cell r="V5953" t="str">
            <v>CURRENT ASSETS</v>
          </cell>
        </row>
        <row r="5954">
          <cell r="C5954" t="str">
            <v>35   A306000393USD</v>
          </cell>
          <cell r="D5954" t="str">
            <v>CACAFB**</v>
          </cell>
          <cell r="E5954" t="str">
            <v>TRADE RECEIVABLES</v>
          </cell>
          <cell r="F5954" t="str">
            <v>Balance Sheet</v>
          </cell>
          <cell r="G5954">
            <v>7.0000000000000007E-2</v>
          </cell>
          <cell r="H5954">
            <v>7.0000000000000007E-2</v>
          </cell>
          <cell r="I5954">
            <v>7.0000000000000007E-2</v>
          </cell>
          <cell r="J5954">
            <v>7.0000000000000007E-2</v>
          </cell>
          <cell r="K5954">
            <v>7.0000000000000007E-2</v>
          </cell>
          <cell r="L5954">
            <v>7.0000000000000007E-2</v>
          </cell>
          <cell r="M5954">
            <v>7.0000000000000007E-2</v>
          </cell>
          <cell r="N5954">
            <v>0</v>
          </cell>
          <cell r="O5954">
            <v>0</v>
          </cell>
          <cell r="P5954">
            <v>0</v>
          </cell>
          <cell r="Q5954">
            <v>0</v>
          </cell>
          <cell r="R5954">
            <v>0</v>
          </cell>
          <cell r="S5954">
            <v>0.49000000000000005</v>
          </cell>
          <cell r="T5954" t="str">
            <v>USD</v>
          </cell>
          <cell r="U5954" t="str">
            <v>ASSETS</v>
          </cell>
          <cell r="V5954" t="str">
            <v>CURRENT ASSETS</v>
          </cell>
        </row>
        <row r="5955">
          <cell r="C5955" t="str">
            <v>35   A3060028USD</v>
          </cell>
          <cell r="D5955" t="str">
            <v>CACAFB**</v>
          </cell>
          <cell r="E5955" t="str">
            <v>TRADE RECEIVABLES</v>
          </cell>
          <cell r="F5955" t="str">
            <v>Balance Sheet</v>
          </cell>
          <cell r="G5955">
            <v>61055.8</v>
          </cell>
          <cell r="H5955">
            <v>54667</v>
          </cell>
          <cell r="I5955">
            <v>54559.040000000001</v>
          </cell>
          <cell r="J5955">
            <v>-180557.06</v>
          </cell>
          <cell r="K5955">
            <v>-126385.66</v>
          </cell>
          <cell r="L5955">
            <v>-12037.61</v>
          </cell>
          <cell r="M5955">
            <v>-92276.62</v>
          </cell>
          <cell r="N5955">
            <v>-112815.07</v>
          </cell>
          <cell r="O5955">
            <v>-112815.07</v>
          </cell>
          <cell r="P5955">
            <v>-6741.74</v>
          </cell>
          <cell r="Q5955">
            <v>-35586.42</v>
          </cell>
          <cell r="R5955">
            <v>89651.96</v>
          </cell>
          <cell r="S5955">
            <v>-419281.44999999995</v>
          </cell>
          <cell r="T5955" t="str">
            <v>USD</v>
          </cell>
          <cell r="U5955" t="str">
            <v>ASSETS</v>
          </cell>
          <cell r="V5955" t="str">
            <v>CURRENT ASSETS</v>
          </cell>
        </row>
        <row r="5956">
          <cell r="C5956" t="str">
            <v>35   A3060034USD</v>
          </cell>
          <cell r="D5956" t="str">
            <v>CACAFB**</v>
          </cell>
          <cell r="E5956" t="str">
            <v>TRADE RECEIVABLES</v>
          </cell>
          <cell r="F5956" t="str">
            <v>Balance Sheet</v>
          </cell>
          <cell r="G5956">
            <v>0</v>
          </cell>
          <cell r="H5956">
            <v>0</v>
          </cell>
          <cell r="I5956">
            <v>0</v>
          </cell>
          <cell r="J5956">
            <v>0</v>
          </cell>
          <cell r="K5956">
            <v>0</v>
          </cell>
          <cell r="L5956">
            <v>0</v>
          </cell>
          <cell r="M5956">
            <v>0</v>
          </cell>
          <cell r="N5956">
            <v>0</v>
          </cell>
          <cell r="O5956">
            <v>0</v>
          </cell>
          <cell r="P5956">
            <v>0</v>
          </cell>
          <cell r="Q5956">
            <v>0</v>
          </cell>
          <cell r="R5956">
            <v>0</v>
          </cell>
          <cell r="S5956">
            <v>0</v>
          </cell>
          <cell r="T5956" t="str">
            <v>USD</v>
          </cell>
          <cell r="U5956" t="str">
            <v>ASSETS</v>
          </cell>
          <cell r="V5956" t="str">
            <v>CURRENT ASSETS</v>
          </cell>
        </row>
        <row r="5957">
          <cell r="C5957" t="str">
            <v>35   A3060037USD</v>
          </cell>
          <cell r="D5957" t="str">
            <v>CACAFB**</v>
          </cell>
          <cell r="E5957" t="str">
            <v>TRADE RECEIVABLES</v>
          </cell>
          <cell r="F5957" t="str">
            <v>Balance Sheet</v>
          </cell>
          <cell r="G5957">
            <v>30225.66</v>
          </cell>
          <cell r="H5957">
            <v>29169.07</v>
          </cell>
          <cell r="I5957">
            <v>29169.07</v>
          </cell>
          <cell r="J5957">
            <v>19118.48</v>
          </cell>
          <cell r="K5957">
            <v>-44917.15</v>
          </cell>
          <cell r="L5957">
            <v>-61700.160000000003</v>
          </cell>
          <cell r="M5957">
            <v>-140745.09</v>
          </cell>
          <cell r="N5957">
            <v>-151240.23000000001</v>
          </cell>
          <cell r="O5957">
            <v>-165044.98000000001</v>
          </cell>
          <cell r="P5957">
            <v>-161132.06</v>
          </cell>
          <cell r="Q5957">
            <v>-131515.51</v>
          </cell>
          <cell r="R5957">
            <v>-100278.97</v>
          </cell>
          <cell r="S5957">
            <v>-848891.87000000011</v>
          </cell>
          <cell r="T5957" t="str">
            <v>USD</v>
          </cell>
          <cell r="U5957" t="str">
            <v>ASSETS</v>
          </cell>
          <cell r="V5957" t="str">
            <v>CURRENT ASSETS</v>
          </cell>
        </row>
        <row r="5958">
          <cell r="C5958" t="str">
            <v>35   A306003801USD</v>
          </cell>
          <cell r="D5958" t="str">
            <v>CACAFB**</v>
          </cell>
          <cell r="E5958" t="str">
            <v>TRADE RECEIVABLES</v>
          </cell>
          <cell r="F5958" t="str">
            <v>Balance Sheet</v>
          </cell>
          <cell r="G5958">
            <v>0.2</v>
          </cell>
          <cell r="H5958">
            <v>0.2</v>
          </cell>
          <cell r="I5958">
            <v>0</v>
          </cell>
          <cell r="J5958">
            <v>0</v>
          </cell>
          <cell r="K5958">
            <v>0</v>
          </cell>
          <cell r="L5958">
            <v>0</v>
          </cell>
          <cell r="M5958">
            <v>0</v>
          </cell>
          <cell r="N5958">
            <v>0</v>
          </cell>
          <cell r="O5958">
            <v>0</v>
          </cell>
          <cell r="P5958">
            <v>0</v>
          </cell>
          <cell r="Q5958">
            <v>0</v>
          </cell>
          <cell r="R5958">
            <v>0</v>
          </cell>
          <cell r="S5958">
            <v>0.4</v>
          </cell>
          <cell r="T5958" t="str">
            <v>USD</v>
          </cell>
          <cell r="U5958" t="str">
            <v>ASSETS</v>
          </cell>
          <cell r="V5958" t="str">
            <v>CURRENT ASSETS</v>
          </cell>
        </row>
        <row r="5959">
          <cell r="C5959" t="str">
            <v>35   A306003893USD</v>
          </cell>
          <cell r="D5959" t="str">
            <v>CACAFB**</v>
          </cell>
          <cell r="E5959" t="str">
            <v>TRADE RECEIVABLES</v>
          </cell>
          <cell r="F5959" t="str">
            <v>Balance Sheet</v>
          </cell>
          <cell r="G5959">
            <v>0.01</v>
          </cell>
          <cell r="H5959">
            <v>0.01</v>
          </cell>
          <cell r="I5959">
            <v>0</v>
          </cell>
          <cell r="J5959">
            <v>0</v>
          </cell>
          <cell r="K5959">
            <v>0</v>
          </cell>
          <cell r="L5959">
            <v>0</v>
          </cell>
          <cell r="M5959">
            <v>0</v>
          </cell>
          <cell r="N5959">
            <v>0</v>
          </cell>
          <cell r="O5959">
            <v>0</v>
          </cell>
          <cell r="P5959">
            <v>0</v>
          </cell>
          <cell r="Q5959">
            <v>0</v>
          </cell>
          <cell r="R5959">
            <v>0</v>
          </cell>
          <cell r="S5959">
            <v>0.02</v>
          </cell>
          <cell r="T5959" t="str">
            <v>USD</v>
          </cell>
          <cell r="U5959" t="str">
            <v>ASSETS</v>
          </cell>
          <cell r="V5959" t="str">
            <v>CURRENT ASSETS</v>
          </cell>
        </row>
        <row r="5960">
          <cell r="C5960" t="str">
            <v>35   A306003895USD</v>
          </cell>
          <cell r="D5960" t="str">
            <v>CACAFB**</v>
          </cell>
          <cell r="E5960" t="str">
            <v>TRADE RECEIVABLES</v>
          </cell>
          <cell r="F5960" t="str">
            <v>Balance Sheet</v>
          </cell>
          <cell r="G5960">
            <v>0</v>
          </cell>
          <cell r="H5960">
            <v>0</v>
          </cell>
          <cell r="I5960">
            <v>0</v>
          </cell>
          <cell r="J5960">
            <v>0</v>
          </cell>
          <cell r="K5960">
            <v>0</v>
          </cell>
          <cell r="L5960">
            <v>0</v>
          </cell>
          <cell r="M5960">
            <v>0</v>
          </cell>
          <cell r="N5960">
            <v>0</v>
          </cell>
          <cell r="O5960">
            <v>0</v>
          </cell>
          <cell r="P5960">
            <v>0</v>
          </cell>
          <cell r="Q5960">
            <v>0</v>
          </cell>
          <cell r="R5960">
            <v>0</v>
          </cell>
          <cell r="S5960">
            <v>0</v>
          </cell>
          <cell r="T5960" t="str">
            <v>USD</v>
          </cell>
          <cell r="U5960" t="str">
            <v>ASSETS</v>
          </cell>
          <cell r="V5960" t="str">
            <v>CURRENT ASSETS</v>
          </cell>
        </row>
        <row r="5961">
          <cell r="C5961" t="str">
            <v>35   A3060047USD</v>
          </cell>
          <cell r="D5961" t="str">
            <v>CACAFB**</v>
          </cell>
          <cell r="E5961" t="str">
            <v>TRADE RECEIVABLES</v>
          </cell>
          <cell r="F5961" t="str">
            <v>Balance Sheet</v>
          </cell>
          <cell r="G5961">
            <v>220151.67</v>
          </cell>
          <cell r="H5961">
            <v>122964.68</v>
          </cell>
          <cell r="I5961">
            <v>41500.28</v>
          </cell>
          <cell r="J5961">
            <v>21411.56</v>
          </cell>
          <cell r="K5961">
            <v>48509.62</v>
          </cell>
          <cell r="L5961">
            <v>-76343.02</v>
          </cell>
          <cell r="M5961">
            <v>18388.759999999998</v>
          </cell>
          <cell r="N5961">
            <v>11953.45</v>
          </cell>
          <cell r="O5961">
            <v>-120532.21</v>
          </cell>
          <cell r="P5961">
            <v>-133547.74</v>
          </cell>
          <cell r="Q5961">
            <v>-188202.76</v>
          </cell>
          <cell r="R5961">
            <v>-314234.84999999998</v>
          </cell>
          <cell r="S5961">
            <v>-347980.56</v>
          </cell>
          <cell r="T5961" t="str">
            <v>USD</v>
          </cell>
          <cell r="U5961" t="str">
            <v>ASSETS</v>
          </cell>
          <cell r="V5961" t="str">
            <v>CURRENT ASSETS</v>
          </cell>
        </row>
        <row r="5962">
          <cell r="C5962" t="str">
            <v>35   A3060066USD</v>
          </cell>
          <cell r="D5962" t="str">
            <v>CACAFB**</v>
          </cell>
          <cell r="E5962" t="str">
            <v>TRADE RECEIVABLES</v>
          </cell>
          <cell r="F5962" t="str">
            <v>Balance Sheet</v>
          </cell>
          <cell r="G5962">
            <v>-63185.440000000002</v>
          </cell>
          <cell r="H5962">
            <v>-64496.47</v>
          </cell>
          <cell r="I5962">
            <v>-64496.47</v>
          </cell>
          <cell r="J5962">
            <v>-65856.06</v>
          </cell>
          <cell r="K5962">
            <v>-65856.06</v>
          </cell>
          <cell r="L5962">
            <v>-65856.06</v>
          </cell>
          <cell r="M5962">
            <v>-64942.02</v>
          </cell>
          <cell r="N5962">
            <v>-65444.77</v>
          </cell>
          <cell r="O5962">
            <v>-65444.77</v>
          </cell>
          <cell r="P5962">
            <v>-65444.77</v>
          </cell>
          <cell r="Q5962">
            <v>-65444.77</v>
          </cell>
          <cell r="R5962">
            <v>-64137.65</v>
          </cell>
          <cell r="S5962">
            <v>-780605.31</v>
          </cell>
          <cell r="T5962" t="str">
            <v>USD</v>
          </cell>
          <cell r="U5962" t="str">
            <v>ASSETS</v>
          </cell>
          <cell r="V5962" t="str">
            <v>CURRENT ASSETS</v>
          </cell>
        </row>
        <row r="5963">
          <cell r="C5963" t="str">
            <v>35   A3060095USD</v>
          </cell>
          <cell r="D5963" t="str">
            <v>CACAFB**</v>
          </cell>
          <cell r="E5963" t="str">
            <v>TRADE RECEIVABLES</v>
          </cell>
          <cell r="F5963" t="str">
            <v>Balance Sheet</v>
          </cell>
          <cell r="G5963">
            <v>-0.01</v>
          </cell>
          <cell r="H5963">
            <v>-0.06</v>
          </cell>
          <cell r="I5963">
            <v>0</v>
          </cell>
          <cell r="J5963">
            <v>0</v>
          </cell>
          <cell r="K5963">
            <v>0</v>
          </cell>
          <cell r="L5963">
            <v>0</v>
          </cell>
          <cell r="M5963">
            <v>-0.01</v>
          </cell>
          <cell r="N5963">
            <v>0</v>
          </cell>
          <cell r="O5963">
            <v>0</v>
          </cell>
          <cell r="P5963">
            <v>0</v>
          </cell>
          <cell r="Q5963">
            <v>0</v>
          </cell>
          <cell r="R5963">
            <v>0</v>
          </cell>
          <cell r="S5963">
            <v>-7.9999999999999988E-2</v>
          </cell>
          <cell r="T5963" t="str">
            <v>USD</v>
          </cell>
          <cell r="U5963" t="str">
            <v>ASSETS</v>
          </cell>
          <cell r="V5963" t="str">
            <v>CURRENT ASSETS</v>
          </cell>
        </row>
        <row r="5964">
          <cell r="C5964" t="str">
            <v>35   A30600GUUSD</v>
          </cell>
          <cell r="D5964" t="str">
            <v>CACAFB**</v>
          </cell>
          <cell r="E5964" t="str">
            <v>TRADE RECEIVABLES</v>
          </cell>
          <cell r="F5964" t="str">
            <v>Balance Sheet</v>
          </cell>
          <cell r="G5964">
            <v>110.83</v>
          </cell>
          <cell r="H5964">
            <v>-0.73</v>
          </cell>
          <cell r="I5964">
            <v>-0.73</v>
          </cell>
          <cell r="J5964">
            <v>-0.73</v>
          </cell>
          <cell r="K5964">
            <v>-0.73</v>
          </cell>
          <cell r="L5964">
            <v>-0.73</v>
          </cell>
          <cell r="M5964">
            <v>-0.73</v>
          </cell>
          <cell r="N5964">
            <v>-0.73</v>
          </cell>
          <cell r="O5964">
            <v>-0.73</v>
          </cell>
          <cell r="P5964">
            <v>-0.73</v>
          </cell>
          <cell r="Q5964">
            <v>-0.73</v>
          </cell>
          <cell r="R5964">
            <v>-0.73</v>
          </cell>
          <cell r="S5964">
            <v>102.79999999999995</v>
          </cell>
          <cell r="T5964" t="str">
            <v>USD</v>
          </cell>
          <cell r="U5964" t="str">
            <v>ASSETS</v>
          </cell>
          <cell r="V5964" t="str">
            <v>CURRENT ASSETS</v>
          </cell>
        </row>
        <row r="5965">
          <cell r="C5965" t="str">
            <v>35   A30600M9USD</v>
          </cell>
          <cell r="D5965" t="str">
            <v>CACAFB**</v>
          </cell>
          <cell r="E5965" t="str">
            <v>TRADE RECEIVABLES</v>
          </cell>
          <cell r="F5965" t="str">
            <v>Balance Sheet</v>
          </cell>
          <cell r="G5965">
            <v>664.26</v>
          </cell>
          <cell r="H5965">
            <v>653.05999999999995</v>
          </cell>
          <cell r="I5965">
            <v>689.73</v>
          </cell>
          <cell r="J5965">
            <v>0</v>
          </cell>
          <cell r="K5965">
            <v>0</v>
          </cell>
          <cell r="L5965">
            <v>0</v>
          </cell>
          <cell r="M5965">
            <v>0</v>
          </cell>
          <cell r="N5965">
            <v>0</v>
          </cell>
          <cell r="O5965">
            <v>0</v>
          </cell>
          <cell r="P5965">
            <v>0</v>
          </cell>
          <cell r="Q5965">
            <v>0</v>
          </cell>
          <cell r="R5965">
            <v>0</v>
          </cell>
          <cell r="S5965">
            <v>2007.05</v>
          </cell>
          <cell r="T5965" t="str">
            <v>USD</v>
          </cell>
          <cell r="U5965" t="str">
            <v>ASSETS</v>
          </cell>
          <cell r="V5965" t="str">
            <v>CURRENT ASSETS</v>
          </cell>
        </row>
        <row r="5966">
          <cell r="C5966" t="str">
            <v>35   A30600NBUSD</v>
          </cell>
          <cell r="D5966" t="str">
            <v>CACAFB**</v>
          </cell>
          <cell r="E5966" t="str">
            <v>TRADE RECEIVABLES</v>
          </cell>
          <cell r="F5966" t="str">
            <v>Balance Sheet</v>
          </cell>
          <cell r="G5966">
            <v>18701.89</v>
          </cell>
          <cell r="H5966">
            <v>2438.48</v>
          </cell>
          <cell r="I5966">
            <v>4784.71</v>
          </cell>
          <cell r="J5966">
            <v>17555.38</v>
          </cell>
          <cell r="K5966">
            <v>4476.82</v>
          </cell>
          <cell r="L5966">
            <v>2473.5500000000002</v>
          </cell>
          <cell r="M5966">
            <v>3833.23</v>
          </cell>
          <cell r="N5966">
            <v>2851.58</v>
          </cell>
          <cell r="O5966">
            <v>2513.38</v>
          </cell>
          <cell r="P5966">
            <v>2782.48</v>
          </cell>
          <cell r="Q5966">
            <v>3529.41</v>
          </cell>
          <cell r="R5966">
            <v>5177.4799999999996</v>
          </cell>
          <cell r="S5966">
            <v>71118.39</v>
          </cell>
          <cell r="T5966" t="str">
            <v>USD</v>
          </cell>
          <cell r="U5966" t="str">
            <v>ASSETS</v>
          </cell>
          <cell r="V5966" t="str">
            <v>CURRENT ASSETS</v>
          </cell>
        </row>
        <row r="5967">
          <cell r="C5967" t="str">
            <v>35   A30600VSUSD</v>
          </cell>
          <cell r="D5967" t="str">
            <v>CACAFB**</v>
          </cell>
          <cell r="E5967" t="str">
            <v>TRADE RECEIVABLES</v>
          </cell>
          <cell r="F5967" t="str">
            <v>Balance Sheet</v>
          </cell>
          <cell r="G5967">
            <v>0</v>
          </cell>
          <cell r="H5967">
            <v>0</v>
          </cell>
          <cell r="I5967">
            <v>0</v>
          </cell>
          <cell r="J5967">
            <v>0</v>
          </cell>
          <cell r="K5967">
            <v>0</v>
          </cell>
          <cell r="L5967">
            <v>37757.32</v>
          </cell>
          <cell r="M5967">
            <v>58739.1</v>
          </cell>
          <cell r="N5967">
            <v>72299.56</v>
          </cell>
          <cell r="O5967">
            <v>47668.160000000003</v>
          </cell>
          <cell r="P5967">
            <v>37409.24</v>
          </cell>
          <cell r="Q5967">
            <v>0</v>
          </cell>
          <cell r="R5967">
            <v>0.02</v>
          </cell>
          <cell r="S5967">
            <v>253873.39999999997</v>
          </cell>
          <cell r="T5967" t="str">
            <v>USD</v>
          </cell>
          <cell r="U5967" t="str">
            <v>ASSETS</v>
          </cell>
          <cell r="V5967" t="str">
            <v>CURRENT ASSETS</v>
          </cell>
        </row>
        <row r="5968">
          <cell r="C5968" t="str">
            <v>35   A306060052USD</v>
          </cell>
          <cell r="D5968" t="str">
            <v>CACAFB**</v>
          </cell>
          <cell r="E5968" t="str">
            <v>TRADE RECEIVABLES</v>
          </cell>
          <cell r="F5968" t="str">
            <v>Balance Sheet</v>
          </cell>
          <cell r="G5968">
            <v>0</v>
          </cell>
          <cell r="H5968">
            <v>0</v>
          </cell>
          <cell r="I5968">
            <v>0</v>
          </cell>
          <cell r="J5968">
            <v>0</v>
          </cell>
          <cell r="K5968">
            <v>0</v>
          </cell>
          <cell r="L5968">
            <v>-0.02</v>
          </cell>
          <cell r="M5968">
            <v>0</v>
          </cell>
          <cell r="N5968">
            <v>0</v>
          </cell>
          <cell r="O5968">
            <v>0</v>
          </cell>
          <cell r="P5968">
            <v>0</v>
          </cell>
          <cell r="Q5968">
            <v>0</v>
          </cell>
          <cell r="R5968">
            <v>0</v>
          </cell>
          <cell r="S5968">
            <v>-0.02</v>
          </cell>
          <cell r="T5968" t="str">
            <v>USD</v>
          </cell>
          <cell r="U5968" t="str">
            <v>ASSETS</v>
          </cell>
          <cell r="V5968" t="str">
            <v>CURRENT ASSETS</v>
          </cell>
        </row>
        <row r="5969">
          <cell r="C5969" t="str">
            <v>35   A306060093USD</v>
          </cell>
          <cell r="D5969" t="str">
            <v>CACAFB**</v>
          </cell>
          <cell r="E5969" t="str">
            <v>TRADE RECEIVABLES</v>
          </cell>
          <cell r="F5969" t="str">
            <v>Balance Sheet</v>
          </cell>
          <cell r="G5969">
            <v>0</v>
          </cell>
          <cell r="H5969">
            <v>0</v>
          </cell>
          <cell r="I5969">
            <v>0</v>
          </cell>
          <cell r="J5969">
            <v>0</v>
          </cell>
          <cell r="K5969">
            <v>0</v>
          </cell>
          <cell r="L5969">
            <v>0</v>
          </cell>
          <cell r="M5969">
            <v>0</v>
          </cell>
          <cell r="N5969">
            <v>0</v>
          </cell>
          <cell r="O5969">
            <v>0</v>
          </cell>
          <cell r="P5969">
            <v>-0.01</v>
          </cell>
          <cell r="Q5969">
            <v>0</v>
          </cell>
          <cell r="R5969">
            <v>0</v>
          </cell>
          <cell r="S5969">
            <v>-0.01</v>
          </cell>
          <cell r="T5969" t="str">
            <v>USD</v>
          </cell>
          <cell r="U5969" t="str">
            <v>ASSETS</v>
          </cell>
          <cell r="V5969" t="str">
            <v>CURRENT ASSETS</v>
          </cell>
        </row>
        <row r="5970">
          <cell r="C5970" t="str">
            <v>35   A306060095USD</v>
          </cell>
          <cell r="D5970" t="str">
            <v>CACAFB**</v>
          </cell>
          <cell r="E5970" t="str">
            <v>TRADE RECEIVABLES</v>
          </cell>
          <cell r="F5970" t="str">
            <v>Balance Sheet</v>
          </cell>
          <cell r="G5970">
            <v>0.01</v>
          </cell>
          <cell r="H5970">
            <v>0</v>
          </cell>
          <cell r="I5970">
            <v>0</v>
          </cell>
          <cell r="J5970">
            <v>0</v>
          </cell>
          <cell r="K5970">
            <v>0</v>
          </cell>
          <cell r="L5970">
            <v>0</v>
          </cell>
          <cell r="M5970">
            <v>0</v>
          </cell>
          <cell r="N5970">
            <v>0</v>
          </cell>
          <cell r="O5970">
            <v>0</v>
          </cell>
          <cell r="P5970">
            <v>0</v>
          </cell>
          <cell r="Q5970">
            <v>0</v>
          </cell>
          <cell r="R5970">
            <v>0</v>
          </cell>
          <cell r="S5970">
            <v>0.01</v>
          </cell>
          <cell r="T5970" t="str">
            <v>USD</v>
          </cell>
          <cell r="U5970" t="str">
            <v>ASSETS</v>
          </cell>
          <cell r="V5970" t="str">
            <v>CURRENT ASSETS</v>
          </cell>
        </row>
        <row r="5971">
          <cell r="C5971" t="str">
            <v>35   A306060101USD</v>
          </cell>
          <cell r="D5971" t="str">
            <v>CACAFB**</v>
          </cell>
          <cell r="E5971" t="str">
            <v>TRADE RECEIVABLES</v>
          </cell>
          <cell r="F5971" t="str">
            <v>Balance Sheet</v>
          </cell>
          <cell r="G5971">
            <v>0</v>
          </cell>
          <cell r="H5971">
            <v>0</v>
          </cell>
          <cell r="I5971">
            <v>0</v>
          </cell>
          <cell r="J5971">
            <v>0</v>
          </cell>
          <cell r="K5971">
            <v>0</v>
          </cell>
          <cell r="L5971">
            <v>0</v>
          </cell>
          <cell r="M5971">
            <v>0</v>
          </cell>
          <cell r="N5971">
            <v>-1501</v>
          </cell>
          <cell r="O5971">
            <v>-9072.35</v>
          </cell>
          <cell r="P5971">
            <v>-28355.71</v>
          </cell>
          <cell r="Q5971">
            <v>-28355.71</v>
          </cell>
          <cell r="R5971">
            <v>-52295.839999999997</v>
          </cell>
          <cell r="S5971">
            <v>-119580.60999999999</v>
          </cell>
          <cell r="T5971" t="str">
            <v>USD</v>
          </cell>
          <cell r="U5971" t="str">
            <v>ASSETS</v>
          </cell>
          <cell r="V5971" t="str">
            <v>CURRENT ASSETS</v>
          </cell>
        </row>
        <row r="5972">
          <cell r="C5972" t="str">
            <v>35   A306060152USD</v>
          </cell>
          <cell r="D5972" t="str">
            <v>CACAFB**</v>
          </cell>
          <cell r="E5972" t="str">
            <v>TRADE RECEIVABLES</v>
          </cell>
          <cell r="F5972" t="str">
            <v>Balance Sheet</v>
          </cell>
          <cell r="G5972">
            <v>0</v>
          </cell>
          <cell r="H5972">
            <v>0</v>
          </cell>
          <cell r="I5972">
            <v>0</v>
          </cell>
          <cell r="J5972">
            <v>0</v>
          </cell>
          <cell r="K5972">
            <v>0</v>
          </cell>
          <cell r="L5972">
            <v>0</v>
          </cell>
          <cell r="M5972">
            <v>0</v>
          </cell>
          <cell r="N5972">
            <v>0</v>
          </cell>
          <cell r="O5972">
            <v>0</v>
          </cell>
          <cell r="P5972">
            <v>0</v>
          </cell>
          <cell r="Q5972">
            <v>0</v>
          </cell>
          <cell r="R5972">
            <v>0</v>
          </cell>
          <cell r="S5972">
            <v>0</v>
          </cell>
          <cell r="T5972" t="str">
            <v>USD</v>
          </cell>
          <cell r="U5972" t="str">
            <v>ASSETS</v>
          </cell>
          <cell r="V5972" t="str">
            <v>CURRENT ASSETS</v>
          </cell>
        </row>
        <row r="5973">
          <cell r="C5973" t="str">
            <v>35   A306060153USD</v>
          </cell>
          <cell r="D5973" t="str">
            <v>CACAFB**</v>
          </cell>
          <cell r="E5973" t="str">
            <v>TRADE RECEIVABLES</v>
          </cell>
          <cell r="F5973" t="str">
            <v>Balance Sheet</v>
          </cell>
          <cell r="G5973">
            <v>0</v>
          </cell>
          <cell r="H5973">
            <v>0</v>
          </cell>
          <cell r="I5973">
            <v>0</v>
          </cell>
          <cell r="J5973">
            <v>0</v>
          </cell>
          <cell r="K5973">
            <v>0</v>
          </cell>
          <cell r="L5973">
            <v>0</v>
          </cell>
          <cell r="M5973">
            <v>0</v>
          </cell>
          <cell r="N5973">
            <v>0</v>
          </cell>
          <cell r="O5973">
            <v>0</v>
          </cell>
          <cell r="P5973">
            <v>0</v>
          </cell>
          <cell r="Q5973">
            <v>0</v>
          </cell>
          <cell r="R5973">
            <v>0</v>
          </cell>
          <cell r="S5973">
            <v>0</v>
          </cell>
          <cell r="T5973" t="str">
            <v>USD</v>
          </cell>
          <cell r="U5973" t="str">
            <v>ASSETS</v>
          </cell>
          <cell r="V5973" t="str">
            <v>CURRENT ASSETS</v>
          </cell>
        </row>
        <row r="5974">
          <cell r="C5974" t="str">
            <v>35   A306060187USD</v>
          </cell>
          <cell r="D5974" t="str">
            <v>CACAFB**</v>
          </cell>
          <cell r="E5974" t="str">
            <v>TRADE RECEIVABLES</v>
          </cell>
          <cell r="F5974" t="str">
            <v>Balance Sheet</v>
          </cell>
          <cell r="G5974">
            <v>0</v>
          </cell>
          <cell r="H5974">
            <v>0</v>
          </cell>
          <cell r="I5974">
            <v>0</v>
          </cell>
          <cell r="J5974">
            <v>0</v>
          </cell>
          <cell r="K5974">
            <v>0</v>
          </cell>
          <cell r="L5974">
            <v>0</v>
          </cell>
          <cell r="M5974">
            <v>0</v>
          </cell>
          <cell r="N5974">
            <v>0</v>
          </cell>
          <cell r="O5974">
            <v>0</v>
          </cell>
          <cell r="P5974">
            <v>-2167.5700000000002</v>
          </cell>
          <cell r="Q5974">
            <v>0</v>
          </cell>
          <cell r="R5974">
            <v>0</v>
          </cell>
          <cell r="S5974">
            <v>-2167.5700000000002</v>
          </cell>
          <cell r="T5974" t="str">
            <v>USD</v>
          </cell>
          <cell r="U5974" t="str">
            <v>ASSETS</v>
          </cell>
          <cell r="V5974" t="str">
            <v>CURRENT ASSETS</v>
          </cell>
        </row>
        <row r="5975">
          <cell r="C5975" t="str">
            <v>35   A306060193USD</v>
          </cell>
          <cell r="D5975" t="str">
            <v>CACAFB**</v>
          </cell>
          <cell r="E5975" t="str">
            <v>TRADE RECEIVABLES</v>
          </cell>
          <cell r="F5975" t="str">
            <v>Balance Sheet</v>
          </cell>
          <cell r="G5975">
            <v>39363.03</v>
          </cell>
          <cell r="H5975">
            <v>35001.760000000002</v>
          </cell>
          <cell r="I5975">
            <v>19400.82</v>
          </cell>
          <cell r="J5975">
            <v>31640.92</v>
          </cell>
          <cell r="K5975">
            <v>-58885.48</v>
          </cell>
          <cell r="L5975">
            <v>-3126.05</v>
          </cell>
          <cell r="M5975">
            <v>26719.67</v>
          </cell>
          <cell r="N5975">
            <v>4142.9799999999996</v>
          </cell>
          <cell r="O5975">
            <v>-21393.599999999999</v>
          </cell>
          <cell r="P5975">
            <v>-24793.94</v>
          </cell>
          <cell r="Q5975">
            <v>-73445.61</v>
          </cell>
          <cell r="R5975">
            <v>-101031.43</v>
          </cell>
          <cell r="S5975">
            <v>-126406.92999999998</v>
          </cell>
          <cell r="T5975" t="str">
            <v>USD</v>
          </cell>
          <cell r="U5975" t="str">
            <v>ASSETS</v>
          </cell>
          <cell r="V5975" t="str">
            <v>CURRENT ASSETS</v>
          </cell>
        </row>
        <row r="5976">
          <cell r="C5976" t="str">
            <v>35   A306060195USD</v>
          </cell>
          <cell r="D5976" t="str">
            <v>CACAFB**</v>
          </cell>
          <cell r="E5976" t="str">
            <v>TRADE RECEIVABLES</v>
          </cell>
          <cell r="F5976" t="str">
            <v>Balance Sheet</v>
          </cell>
          <cell r="G5976">
            <v>0.03</v>
          </cell>
          <cell r="H5976">
            <v>0</v>
          </cell>
          <cell r="I5976">
            <v>0</v>
          </cell>
          <cell r="J5976">
            <v>-2761.12</v>
          </cell>
          <cell r="K5976">
            <v>-40.799999999999997</v>
          </cell>
          <cell r="L5976">
            <v>-6004.97</v>
          </cell>
          <cell r="M5976">
            <v>-9435.4500000000007</v>
          </cell>
          <cell r="N5976">
            <v>-1272.93</v>
          </cell>
          <cell r="O5976">
            <v>-913.93</v>
          </cell>
          <cell r="P5976">
            <v>-32268.53</v>
          </cell>
          <cell r="Q5976">
            <v>-33673.51</v>
          </cell>
          <cell r="R5976">
            <v>-100739.85</v>
          </cell>
          <cell r="S5976">
            <v>-187111.06</v>
          </cell>
          <cell r="T5976" t="str">
            <v>USD</v>
          </cell>
          <cell r="U5976" t="str">
            <v>ASSETS</v>
          </cell>
          <cell r="V5976" t="str">
            <v>CURRENT ASSETS</v>
          </cell>
        </row>
        <row r="5977">
          <cell r="C5977" t="str">
            <v>35   A3060INTUSD</v>
          </cell>
          <cell r="D5977" t="str">
            <v>CACAFB**</v>
          </cell>
          <cell r="E5977" t="str">
            <v>TRADE RECEIVABLES</v>
          </cell>
          <cell r="F5977" t="str">
            <v>Balance Sheet</v>
          </cell>
          <cell r="G5977">
            <v>-43221.26</v>
          </cell>
          <cell r="H5977">
            <v>-51253.760000000002</v>
          </cell>
          <cell r="I5977">
            <v>-108889.85</v>
          </cell>
          <cell r="J5977">
            <v>-229803.47</v>
          </cell>
          <cell r="K5977">
            <v>-141092.63</v>
          </cell>
          <cell r="L5977">
            <v>-92708.13</v>
          </cell>
          <cell r="M5977">
            <v>-80277.23</v>
          </cell>
          <cell r="N5977">
            <v>-10111.81</v>
          </cell>
          <cell r="O5977">
            <v>-165287.09</v>
          </cell>
          <cell r="P5977">
            <v>-215384.66</v>
          </cell>
          <cell r="Q5977">
            <v>-55240.75</v>
          </cell>
          <cell r="R5977">
            <v>-66233.41</v>
          </cell>
          <cell r="S5977">
            <v>-1259504.0499999998</v>
          </cell>
          <cell r="T5977" t="str">
            <v>USD</v>
          </cell>
          <cell r="U5977" t="str">
            <v>ASSETS</v>
          </cell>
          <cell r="V5977" t="str">
            <v>CURRENT ASSETS</v>
          </cell>
        </row>
        <row r="5978">
          <cell r="C5978" t="str">
            <v>35   A3060MRDUSD</v>
          </cell>
          <cell r="D5978" t="str">
            <v>CACAFB**</v>
          </cell>
          <cell r="E5978" t="str">
            <v>TRADE RECEIVABLES</v>
          </cell>
          <cell r="F5978" t="str">
            <v>Balance Sheet</v>
          </cell>
          <cell r="G5978">
            <v>360606.48</v>
          </cell>
          <cell r="H5978">
            <v>330813.88</v>
          </cell>
          <cell r="I5978">
            <v>365355.39</v>
          </cell>
          <cell r="J5978">
            <v>614356.91</v>
          </cell>
          <cell r="K5978">
            <v>304263.11</v>
          </cell>
          <cell r="L5978">
            <v>350521.62</v>
          </cell>
          <cell r="M5978">
            <v>406492.98</v>
          </cell>
          <cell r="N5978">
            <v>484141.57</v>
          </cell>
          <cell r="O5978">
            <v>530290.4</v>
          </cell>
          <cell r="P5978">
            <v>61116.75</v>
          </cell>
          <cell r="Q5978">
            <v>18777.36</v>
          </cell>
          <cell r="R5978">
            <v>161201.54</v>
          </cell>
          <cell r="S5978">
            <v>3987937.9899999998</v>
          </cell>
          <cell r="T5978" t="str">
            <v>USD</v>
          </cell>
          <cell r="U5978" t="str">
            <v>ASSETS</v>
          </cell>
          <cell r="V5978" t="str">
            <v>CURRENT ASSETS</v>
          </cell>
        </row>
        <row r="5979">
          <cell r="C5979" t="str">
            <v>35   A3066003USD</v>
          </cell>
          <cell r="D5979" t="str">
            <v>CACAFA**</v>
          </cell>
          <cell r="E5979" t="str">
            <v>TRADE RECEIVABLES</v>
          </cell>
          <cell r="F5979" t="str">
            <v>Balance Sheet</v>
          </cell>
          <cell r="G5979">
            <v>0</v>
          </cell>
          <cell r="H5979">
            <v>0</v>
          </cell>
          <cell r="I5979">
            <v>0</v>
          </cell>
          <cell r="J5979">
            <v>0</v>
          </cell>
          <cell r="K5979">
            <v>0</v>
          </cell>
          <cell r="L5979">
            <v>0</v>
          </cell>
          <cell r="M5979">
            <v>0</v>
          </cell>
          <cell r="N5979">
            <v>0</v>
          </cell>
          <cell r="O5979">
            <v>0</v>
          </cell>
          <cell r="P5979">
            <v>0</v>
          </cell>
          <cell r="Q5979">
            <v>0</v>
          </cell>
          <cell r="R5979">
            <v>0</v>
          </cell>
          <cell r="S5979">
            <v>0</v>
          </cell>
          <cell r="T5979" t="str">
            <v>USD</v>
          </cell>
          <cell r="U5979" t="str">
            <v>ASSETS</v>
          </cell>
          <cell r="V5979" t="str">
            <v>CURRENT ASSETS</v>
          </cell>
        </row>
        <row r="5980">
          <cell r="C5980" t="str">
            <v>35   A3066005USD</v>
          </cell>
          <cell r="D5980" t="str">
            <v>CACAFA**</v>
          </cell>
          <cell r="E5980" t="str">
            <v>TRADE RECEIVABLES</v>
          </cell>
          <cell r="F5980" t="str">
            <v>Balance Sheet</v>
          </cell>
          <cell r="G5980">
            <v>0</v>
          </cell>
          <cell r="H5980">
            <v>0</v>
          </cell>
          <cell r="I5980">
            <v>0</v>
          </cell>
          <cell r="J5980">
            <v>0</v>
          </cell>
          <cell r="K5980">
            <v>0</v>
          </cell>
          <cell r="L5980">
            <v>0</v>
          </cell>
          <cell r="M5980">
            <v>0</v>
          </cell>
          <cell r="N5980">
            <v>0</v>
          </cell>
          <cell r="O5980">
            <v>0</v>
          </cell>
          <cell r="P5980">
            <v>0</v>
          </cell>
          <cell r="Q5980">
            <v>0</v>
          </cell>
          <cell r="R5980">
            <v>0</v>
          </cell>
          <cell r="S5980">
            <v>0</v>
          </cell>
          <cell r="T5980" t="str">
            <v>USD</v>
          </cell>
          <cell r="U5980" t="str">
            <v>ASSETS</v>
          </cell>
          <cell r="V5980" t="str">
            <v>CURRENT ASSETS</v>
          </cell>
        </row>
        <row r="5981">
          <cell r="C5981" t="str">
            <v>35   A3066099USD</v>
          </cell>
          <cell r="D5981" t="str">
            <v>CACAFA**</v>
          </cell>
          <cell r="E5981" t="str">
            <v>TRADE RECEIVABLES</v>
          </cell>
          <cell r="F5981" t="str">
            <v>Balance Sheet</v>
          </cell>
          <cell r="G5981">
            <v>0</v>
          </cell>
          <cell r="H5981">
            <v>0</v>
          </cell>
          <cell r="I5981">
            <v>0</v>
          </cell>
          <cell r="J5981">
            <v>0</v>
          </cell>
          <cell r="K5981">
            <v>0</v>
          </cell>
          <cell r="L5981">
            <v>0</v>
          </cell>
          <cell r="M5981">
            <v>0</v>
          </cell>
          <cell r="N5981">
            <v>0</v>
          </cell>
          <cell r="O5981">
            <v>0</v>
          </cell>
          <cell r="P5981">
            <v>0</v>
          </cell>
          <cell r="Q5981">
            <v>0</v>
          </cell>
          <cell r="R5981">
            <v>0</v>
          </cell>
          <cell r="S5981">
            <v>0</v>
          </cell>
          <cell r="T5981" t="str">
            <v>USD</v>
          </cell>
          <cell r="U5981" t="str">
            <v>ASSETS</v>
          </cell>
          <cell r="V5981" t="str">
            <v>CURRENT ASSETS</v>
          </cell>
        </row>
        <row r="5982">
          <cell r="C5982" t="str">
            <v>35   A307200501USD</v>
          </cell>
          <cell r="D5982" t="str">
            <v>CACAFA**</v>
          </cell>
          <cell r="E5982" t="str">
            <v>TRADE RECEIVABLES</v>
          </cell>
          <cell r="F5982" t="str">
            <v>Balance Sheet</v>
          </cell>
          <cell r="G5982">
            <v>5529051.7599999998</v>
          </cell>
          <cell r="H5982">
            <v>3344053.05</v>
          </cell>
          <cell r="I5982">
            <v>3959766.68</v>
          </cell>
          <cell r="J5982">
            <v>3653654.92</v>
          </cell>
          <cell r="K5982">
            <v>4042233.69</v>
          </cell>
          <cell r="L5982">
            <v>5353356</v>
          </cell>
          <cell r="M5982">
            <v>6575713.5300000003</v>
          </cell>
          <cell r="N5982">
            <v>8243334.6600000001</v>
          </cell>
          <cell r="O5982">
            <v>4562381.9400000004</v>
          </cell>
          <cell r="P5982">
            <v>4449992.8</v>
          </cell>
          <cell r="Q5982">
            <v>5044533.8499999996</v>
          </cell>
          <cell r="R5982">
            <v>4970927.49</v>
          </cell>
          <cell r="S5982">
            <v>59729000.369999997</v>
          </cell>
          <cell r="T5982" t="str">
            <v>USD</v>
          </cell>
          <cell r="U5982" t="str">
            <v>ASSETS</v>
          </cell>
          <cell r="V5982" t="str">
            <v>CURRENT ASSETS</v>
          </cell>
        </row>
        <row r="5983">
          <cell r="C5983" t="str">
            <v>35   A307200601USD</v>
          </cell>
          <cell r="D5983" t="str">
            <v>CACAFA**</v>
          </cell>
          <cell r="E5983" t="str">
            <v>TRADE RECEIVABLES</v>
          </cell>
          <cell r="F5983" t="str">
            <v>Balance Sheet</v>
          </cell>
          <cell r="G5983">
            <v>0</v>
          </cell>
          <cell r="H5983">
            <v>0</v>
          </cell>
          <cell r="I5983">
            <v>893317.03</v>
          </cell>
          <cell r="J5983">
            <v>0</v>
          </cell>
          <cell r="K5983">
            <v>0</v>
          </cell>
          <cell r="L5983">
            <v>0</v>
          </cell>
          <cell r="M5983">
            <v>0</v>
          </cell>
          <cell r="N5983">
            <v>0</v>
          </cell>
          <cell r="O5983">
            <v>0</v>
          </cell>
          <cell r="P5983">
            <v>0</v>
          </cell>
          <cell r="Q5983">
            <v>0</v>
          </cell>
          <cell r="R5983">
            <v>878012.22</v>
          </cell>
          <cell r="S5983">
            <v>1771329.25</v>
          </cell>
          <cell r="T5983" t="str">
            <v>USD</v>
          </cell>
          <cell r="U5983" t="str">
            <v>ASSETS</v>
          </cell>
          <cell r="V5983" t="str">
            <v>CURRENT ASSETS</v>
          </cell>
        </row>
        <row r="5984">
          <cell r="C5984" t="str">
            <v>35   A307200602USD</v>
          </cell>
          <cell r="D5984" t="str">
            <v>CACAFA**</v>
          </cell>
          <cell r="E5984" t="str">
            <v>TRADE RECEIVABLES</v>
          </cell>
          <cell r="F5984" t="str">
            <v>Balance Sheet</v>
          </cell>
          <cell r="G5984">
            <v>174332.21</v>
          </cell>
          <cell r="H5984">
            <v>103591.85</v>
          </cell>
          <cell r="I5984">
            <v>130658</v>
          </cell>
          <cell r="J5984">
            <v>-14171.73</v>
          </cell>
          <cell r="K5984">
            <v>116578.46</v>
          </cell>
          <cell r="L5984">
            <v>171055.44</v>
          </cell>
          <cell r="M5984">
            <v>70164.210000000006</v>
          </cell>
          <cell r="N5984">
            <v>94376.960000000006</v>
          </cell>
          <cell r="O5984">
            <v>69955.06</v>
          </cell>
          <cell r="P5984">
            <v>133223.31</v>
          </cell>
          <cell r="Q5984">
            <v>96079.41</v>
          </cell>
          <cell r="R5984">
            <v>60511.14</v>
          </cell>
          <cell r="S5984">
            <v>1206354.3199999998</v>
          </cell>
          <cell r="T5984" t="str">
            <v>USD</v>
          </cell>
          <cell r="U5984" t="str">
            <v>ASSETS</v>
          </cell>
          <cell r="V5984" t="str">
            <v>CURRENT ASSETS</v>
          </cell>
        </row>
        <row r="5985">
          <cell r="C5985" t="str">
            <v>35   A307209901USD</v>
          </cell>
          <cell r="D5985" t="str">
            <v>CACAFA**</v>
          </cell>
          <cell r="E5985" t="str">
            <v>TRADE RECEIVABLES</v>
          </cell>
          <cell r="F5985" t="str">
            <v>Balance Sheet</v>
          </cell>
          <cell r="G5985">
            <v>0</v>
          </cell>
          <cell r="H5985">
            <v>0</v>
          </cell>
          <cell r="I5985">
            <v>0</v>
          </cell>
          <cell r="J5985">
            <v>0</v>
          </cell>
          <cell r="K5985">
            <v>0</v>
          </cell>
          <cell r="L5985">
            <v>0</v>
          </cell>
          <cell r="M5985">
            <v>0</v>
          </cell>
          <cell r="N5985">
            <v>0</v>
          </cell>
          <cell r="O5985">
            <v>0</v>
          </cell>
          <cell r="P5985">
            <v>0</v>
          </cell>
          <cell r="Q5985">
            <v>0</v>
          </cell>
          <cell r="R5985">
            <v>0</v>
          </cell>
          <cell r="S5985">
            <v>0</v>
          </cell>
          <cell r="T5985" t="str">
            <v>USD</v>
          </cell>
          <cell r="U5985" t="str">
            <v>ASSETS</v>
          </cell>
          <cell r="V5985" t="str">
            <v>CURRENT ASSETS</v>
          </cell>
        </row>
        <row r="5986">
          <cell r="C5986" t="str">
            <v>35   A409100101USD</v>
          </cell>
          <cell r="D5986" t="str">
            <v>CAFA****</v>
          </cell>
          <cell r="E5986" t="str">
            <v>CON RECEIVABLES</v>
          </cell>
          <cell r="F5986" t="str">
            <v>Balance Sheet</v>
          </cell>
          <cell r="G5986">
            <v>-4256.34</v>
          </cell>
          <cell r="H5986">
            <v>-2407.9499999999998</v>
          </cell>
          <cell r="I5986">
            <v>-2492.41</v>
          </cell>
          <cell r="J5986">
            <v>-4997.46</v>
          </cell>
          <cell r="K5986">
            <v>-4826.9799999999996</v>
          </cell>
          <cell r="L5986">
            <v>-3381.26</v>
          </cell>
          <cell r="M5986">
            <v>-14217.73</v>
          </cell>
          <cell r="N5986">
            <v>-6575.23</v>
          </cell>
          <cell r="O5986">
            <v>-3070.06</v>
          </cell>
          <cell r="P5986">
            <v>-1447.54</v>
          </cell>
          <cell r="Q5986">
            <v>-2992.99</v>
          </cell>
          <cell r="R5986">
            <v>-2620.3000000000002</v>
          </cell>
          <cell r="S5986">
            <v>-53286.25</v>
          </cell>
          <cell r="T5986" t="str">
            <v>USD</v>
          </cell>
          <cell r="U5986" t="str">
            <v>ASSETS</v>
          </cell>
          <cell r="V5986" t="str">
            <v>CURRENT ASSETS</v>
          </cell>
        </row>
        <row r="5987">
          <cell r="C5987" t="str">
            <v>35   A409106618USD</v>
          </cell>
          <cell r="D5987" t="str">
            <v>CACCA***</v>
          </cell>
          <cell r="E5987" t="str">
            <v>TRADE RECEIVABLES</v>
          </cell>
          <cell r="F5987" t="str">
            <v>Balance Sheet</v>
          </cell>
          <cell r="G5987">
            <v>0</v>
          </cell>
          <cell r="H5987">
            <v>0</v>
          </cell>
          <cell r="I5987">
            <v>0</v>
          </cell>
          <cell r="J5987">
            <v>0</v>
          </cell>
          <cell r="K5987">
            <v>0</v>
          </cell>
          <cell r="L5987">
            <v>0</v>
          </cell>
          <cell r="M5987">
            <v>0</v>
          </cell>
          <cell r="N5987">
            <v>0</v>
          </cell>
          <cell r="O5987">
            <v>0</v>
          </cell>
          <cell r="P5987">
            <v>0</v>
          </cell>
          <cell r="Q5987">
            <v>0</v>
          </cell>
          <cell r="R5987">
            <v>0</v>
          </cell>
          <cell r="S5987">
            <v>0</v>
          </cell>
          <cell r="T5987" t="str">
            <v>USD</v>
          </cell>
          <cell r="U5987" t="str">
            <v>ASSETS</v>
          </cell>
          <cell r="V5987" t="str">
            <v>CURRENT ASSETS</v>
          </cell>
        </row>
        <row r="5988">
          <cell r="C5988" t="str">
            <v>35   A40910BU01USD</v>
          </cell>
          <cell r="D5988" t="str">
            <v>CAFA****</v>
          </cell>
          <cell r="E5988" t="str">
            <v>CON RECEIVABLES</v>
          </cell>
          <cell r="F5988" t="str">
            <v>Balance Sheet</v>
          </cell>
          <cell r="G5988">
            <v>0</v>
          </cell>
          <cell r="H5988">
            <v>0</v>
          </cell>
          <cell r="I5988">
            <v>4191.26</v>
          </cell>
          <cell r="J5988">
            <v>0</v>
          </cell>
          <cell r="K5988">
            <v>0</v>
          </cell>
          <cell r="L5988">
            <v>0</v>
          </cell>
          <cell r="M5988">
            <v>0</v>
          </cell>
          <cell r="N5988">
            <v>0</v>
          </cell>
          <cell r="O5988">
            <v>0</v>
          </cell>
          <cell r="P5988">
            <v>0</v>
          </cell>
          <cell r="Q5988">
            <v>0</v>
          </cell>
          <cell r="R5988">
            <v>0</v>
          </cell>
          <cell r="S5988">
            <v>4191.26</v>
          </cell>
          <cell r="T5988" t="str">
            <v>USD</v>
          </cell>
          <cell r="U5988" t="str">
            <v>ASSETS</v>
          </cell>
          <cell r="V5988" t="str">
            <v>CURRENT ASSETS</v>
          </cell>
        </row>
        <row r="5989">
          <cell r="C5989" t="str">
            <v>35   A40910GU01USD</v>
          </cell>
          <cell r="D5989" t="str">
            <v>CAFA****</v>
          </cell>
          <cell r="E5989" t="str">
            <v>CON RECEIVABLES</v>
          </cell>
          <cell r="F5989" t="str">
            <v>Balance Sheet</v>
          </cell>
          <cell r="G5989">
            <v>-0.01</v>
          </cell>
          <cell r="H5989">
            <v>132.69</v>
          </cell>
          <cell r="I5989">
            <v>-0.01</v>
          </cell>
          <cell r="J5989">
            <v>-0.01</v>
          </cell>
          <cell r="K5989">
            <v>-0.01</v>
          </cell>
          <cell r="L5989">
            <v>-0.01</v>
          </cell>
          <cell r="M5989">
            <v>-0.01</v>
          </cell>
          <cell r="N5989">
            <v>0</v>
          </cell>
          <cell r="O5989">
            <v>0</v>
          </cell>
          <cell r="P5989">
            <v>0</v>
          </cell>
          <cell r="Q5989">
            <v>0</v>
          </cell>
          <cell r="R5989">
            <v>0</v>
          </cell>
          <cell r="S5989">
            <v>132.63000000000005</v>
          </cell>
          <cell r="T5989" t="str">
            <v>USD</v>
          </cell>
          <cell r="U5989" t="str">
            <v>ASSETS</v>
          </cell>
          <cell r="V5989" t="str">
            <v>CURRENT ASSETS</v>
          </cell>
        </row>
        <row r="5990">
          <cell r="C5990" t="str">
            <v>35   A40910NB01USD</v>
          </cell>
          <cell r="D5990" t="str">
            <v>CAFA****</v>
          </cell>
          <cell r="E5990" t="str">
            <v>CON RECEIVABLES</v>
          </cell>
          <cell r="F5990" t="str">
            <v>Balance Sheet</v>
          </cell>
          <cell r="G5990">
            <v>175351.04000000001</v>
          </cell>
          <cell r="H5990">
            <v>113283.34</v>
          </cell>
          <cell r="I5990">
            <v>163482.73000000001</v>
          </cell>
          <cell r="J5990">
            <v>83239.929999999993</v>
          </cell>
          <cell r="K5990">
            <v>70827.11</v>
          </cell>
          <cell r="L5990">
            <v>2572.6999999999998</v>
          </cell>
          <cell r="M5990">
            <v>3147.86</v>
          </cell>
          <cell r="N5990">
            <v>1951.86</v>
          </cell>
          <cell r="O5990">
            <v>944.12</v>
          </cell>
          <cell r="P5990">
            <v>575.42999999999995</v>
          </cell>
          <cell r="Q5990">
            <v>-5447.58</v>
          </cell>
          <cell r="R5990">
            <v>-1.3</v>
          </cell>
          <cell r="S5990">
            <v>609927.24</v>
          </cell>
          <cell r="T5990" t="str">
            <v>USD</v>
          </cell>
          <cell r="U5990" t="str">
            <v>ASSETS</v>
          </cell>
          <cell r="V5990" t="str">
            <v>CURRENT ASSETS</v>
          </cell>
        </row>
        <row r="5991">
          <cell r="C5991" t="str">
            <v>35   A40910O401USD</v>
          </cell>
          <cell r="D5991" t="str">
            <v>CAFA****</v>
          </cell>
          <cell r="E5991" t="str">
            <v>CON RECEIVABLES</v>
          </cell>
          <cell r="F5991" t="str">
            <v>Balance Sheet</v>
          </cell>
          <cell r="G5991">
            <v>-0.01</v>
          </cell>
          <cell r="H5991">
            <v>-0.01</v>
          </cell>
          <cell r="I5991">
            <v>-0.01</v>
          </cell>
          <cell r="J5991">
            <v>-0.01</v>
          </cell>
          <cell r="K5991">
            <v>-0.01</v>
          </cell>
          <cell r="L5991">
            <v>-0.01</v>
          </cell>
          <cell r="M5991">
            <v>-0.01</v>
          </cell>
          <cell r="N5991">
            <v>0</v>
          </cell>
          <cell r="O5991">
            <v>0</v>
          </cell>
          <cell r="P5991">
            <v>0</v>
          </cell>
          <cell r="Q5991">
            <v>0</v>
          </cell>
          <cell r="R5991">
            <v>0</v>
          </cell>
          <cell r="S5991">
            <v>-7.0000000000000007E-2</v>
          </cell>
          <cell r="T5991" t="str">
            <v>USD</v>
          </cell>
          <cell r="U5991" t="str">
            <v>ASSETS</v>
          </cell>
          <cell r="V5991" t="str">
            <v>CURRENT ASSETS</v>
          </cell>
        </row>
        <row r="5992">
          <cell r="C5992" t="str">
            <v>35   A4095024USD</v>
          </cell>
          <cell r="D5992" t="str">
            <v>CAFJ****</v>
          </cell>
          <cell r="E5992" t="str">
            <v>CON RECEIVABLES</v>
          </cell>
          <cell r="F5992" t="str">
            <v>Balance Sheet</v>
          </cell>
          <cell r="G5992">
            <v>0</v>
          </cell>
          <cell r="H5992">
            <v>0</v>
          </cell>
          <cell r="I5992">
            <v>0</v>
          </cell>
          <cell r="J5992">
            <v>0</v>
          </cell>
          <cell r="K5992">
            <v>0</v>
          </cell>
          <cell r="L5992">
            <v>0</v>
          </cell>
          <cell r="M5992">
            <v>0</v>
          </cell>
          <cell r="N5992">
            <v>0</v>
          </cell>
          <cell r="O5992">
            <v>0</v>
          </cell>
          <cell r="P5992">
            <v>0</v>
          </cell>
          <cell r="Q5992">
            <v>0</v>
          </cell>
          <cell r="R5992">
            <v>1010.37</v>
          </cell>
          <cell r="S5992">
            <v>1010.37</v>
          </cell>
          <cell r="T5992" t="str">
            <v>USD</v>
          </cell>
          <cell r="U5992" t="str">
            <v>ASSETS</v>
          </cell>
          <cell r="V5992" t="str">
            <v>CURRENT ASSETS</v>
          </cell>
        </row>
        <row r="5993">
          <cell r="C5993" t="str">
            <v>35   A40950NFUSD</v>
          </cell>
          <cell r="D5993" t="str">
            <v>CAFJ****</v>
          </cell>
          <cell r="E5993" t="str">
            <v>CON RECEIVABLES</v>
          </cell>
          <cell r="F5993" t="str">
            <v>Balance Sheet</v>
          </cell>
          <cell r="G5993">
            <v>0</v>
          </cell>
          <cell r="H5993">
            <v>0</v>
          </cell>
          <cell r="I5993">
            <v>0</v>
          </cell>
          <cell r="J5993">
            <v>0</v>
          </cell>
          <cell r="K5993">
            <v>0</v>
          </cell>
          <cell r="L5993">
            <v>0</v>
          </cell>
          <cell r="M5993">
            <v>0</v>
          </cell>
          <cell r="N5993">
            <v>0</v>
          </cell>
          <cell r="O5993">
            <v>0</v>
          </cell>
          <cell r="P5993">
            <v>0</v>
          </cell>
          <cell r="Q5993">
            <v>0</v>
          </cell>
          <cell r="R5993">
            <v>-290.16000000000003</v>
          </cell>
          <cell r="S5993">
            <v>-290.16000000000003</v>
          </cell>
          <cell r="T5993" t="str">
            <v>USD</v>
          </cell>
          <cell r="U5993" t="str">
            <v>ASSETS</v>
          </cell>
          <cell r="V5993" t="str">
            <v>CURRENT ASSETS</v>
          </cell>
        </row>
        <row r="5994">
          <cell r="C5994" t="str">
            <v>35   A40950W6USD</v>
          </cell>
          <cell r="D5994" t="str">
            <v>CAFJ****</v>
          </cell>
          <cell r="E5994" t="str">
            <v>CON RECEIVABLES</v>
          </cell>
          <cell r="F5994" t="str">
            <v>Balance Sheet</v>
          </cell>
          <cell r="G5994">
            <v>0</v>
          </cell>
          <cell r="H5994">
            <v>0</v>
          </cell>
          <cell r="I5994">
            <v>0</v>
          </cell>
          <cell r="J5994">
            <v>-6125</v>
          </cell>
          <cell r="K5994">
            <v>-6562.5</v>
          </cell>
          <cell r="L5994">
            <v>-6562.5</v>
          </cell>
          <cell r="M5994">
            <v>-7000</v>
          </cell>
          <cell r="N5994">
            <v>-7000</v>
          </cell>
          <cell r="O5994">
            <v>-7000</v>
          </cell>
          <cell r="P5994">
            <v>-7000</v>
          </cell>
          <cell r="Q5994">
            <v>-7000</v>
          </cell>
          <cell r="R5994">
            <v>-7000</v>
          </cell>
          <cell r="S5994">
            <v>-61250</v>
          </cell>
          <cell r="T5994" t="str">
            <v>USD</v>
          </cell>
          <cell r="U5994" t="str">
            <v>ASSETS</v>
          </cell>
          <cell r="V5994" t="str">
            <v>CURRENT ASSETS</v>
          </cell>
        </row>
        <row r="5995">
          <cell r="C5995" t="str">
            <v>35   G100006617USD</v>
          </cell>
          <cell r="D5995" t="str">
            <v>DABAB***</v>
          </cell>
          <cell r="E5995" t="str">
            <v>A/P</v>
          </cell>
          <cell r="F5995" t="str">
            <v>Balance Sheet</v>
          </cell>
          <cell r="G5995">
            <v>0</v>
          </cell>
          <cell r="H5995">
            <v>0</v>
          </cell>
          <cell r="I5995">
            <v>0</v>
          </cell>
          <cell r="J5995">
            <v>0</v>
          </cell>
          <cell r="K5995">
            <v>0</v>
          </cell>
          <cell r="L5995">
            <v>0</v>
          </cell>
          <cell r="M5995">
            <v>0</v>
          </cell>
          <cell r="N5995">
            <v>0</v>
          </cell>
          <cell r="O5995">
            <v>0</v>
          </cell>
          <cell r="P5995">
            <v>0</v>
          </cell>
          <cell r="Q5995">
            <v>0</v>
          </cell>
          <cell r="R5995">
            <v>0</v>
          </cell>
          <cell r="S5995">
            <v>0</v>
          </cell>
          <cell r="T5995" t="str">
            <v>USD</v>
          </cell>
          <cell r="U5995" t="str">
            <v>LIABILITIES</v>
          </cell>
          <cell r="V5995" t="str">
            <v>CURRENT LIAB</v>
          </cell>
        </row>
        <row r="5996">
          <cell r="C5996" t="str">
            <v>35   G1701001USD</v>
          </cell>
          <cell r="D5996" t="str">
            <v>DABAAG**</v>
          </cell>
          <cell r="E5996" t="str">
            <v>A/P</v>
          </cell>
          <cell r="F5996" t="str">
            <v>Balance Sheet</v>
          </cell>
          <cell r="G5996">
            <v>-64271.99</v>
          </cell>
          <cell r="H5996">
            <v>-53311</v>
          </cell>
          <cell r="I5996">
            <v>0</v>
          </cell>
          <cell r="J5996">
            <v>-172252.82</v>
          </cell>
          <cell r="K5996">
            <v>-57995</v>
          </cell>
          <cell r="L5996">
            <v>0</v>
          </cell>
          <cell r="M5996">
            <v>0</v>
          </cell>
          <cell r="N5996">
            <v>-55836</v>
          </cell>
          <cell r="O5996">
            <v>-1110420.29</v>
          </cell>
          <cell r="P5996">
            <v>0</v>
          </cell>
          <cell r="Q5996">
            <v>-66714</v>
          </cell>
          <cell r="R5996">
            <v>0</v>
          </cell>
          <cell r="S5996">
            <v>-1580801.1</v>
          </cell>
          <cell r="T5996" t="str">
            <v>USD</v>
          </cell>
          <cell r="U5996" t="str">
            <v>LIABILITIES</v>
          </cell>
          <cell r="V5996" t="str">
            <v>CURRENT LIAB</v>
          </cell>
        </row>
        <row r="5997">
          <cell r="C5997" t="str">
            <v>35   G170100101USD</v>
          </cell>
          <cell r="D5997" t="str">
            <v>DABAAG**</v>
          </cell>
          <cell r="E5997" t="str">
            <v>A/P</v>
          </cell>
          <cell r="F5997" t="str">
            <v>Balance Sheet</v>
          </cell>
          <cell r="G5997">
            <v>-1940290.1</v>
          </cell>
          <cell r="H5997">
            <v>-2538874.58</v>
          </cell>
          <cell r="I5997">
            <v>-1783256.28</v>
          </cell>
          <cell r="J5997">
            <v>-1502997.16</v>
          </cell>
          <cell r="K5997">
            <v>-1378416.34</v>
          </cell>
          <cell r="L5997">
            <v>-943879.45</v>
          </cell>
          <cell r="M5997">
            <v>-1318256.71</v>
          </cell>
          <cell r="N5997">
            <v>-1073597.51</v>
          </cell>
          <cell r="O5997">
            <v>-1474525.92</v>
          </cell>
          <cell r="P5997">
            <v>-1571902.46</v>
          </cell>
          <cell r="Q5997">
            <v>-1344753.47</v>
          </cell>
          <cell r="R5997">
            <v>-841284.51</v>
          </cell>
          <cell r="S5997">
            <v>-17712034.490000002</v>
          </cell>
          <cell r="T5997" t="str">
            <v>USD</v>
          </cell>
          <cell r="U5997" t="str">
            <v>LIABILITIES</v>
          </cell>
          <cell r="V5997" t="str">
            <v>CURRENT LIAB</v>
          </cell>
        </row>
        <row r="5998">
          <cell r="C5998" t="str">
            <v>35   G170100116USD</v>
          </cell>
          <cell r="D5998" t="str">
            <v>DABAAG**</v>
          </cell>
          <cell r="E5998" t="str">
            <v>A/P</v>
          </cell>
          <cell r="F5998" t="str">
            <v>Balance Sheet</v>
          </cell>
          <cell r="G5998">
            <v>64272.01</v>
          </cell>
          <cell r="H5998">
            <v>53311</v>
          </cell>
          <cell r="I5998">
            <v>78062.009999999995</v>
          </cell>
          <cell r="J5998">
            <v>136057.01</v>
          </cell>
          <cell r="K5998">
            <v>52402</v>
          </cell>
          <cell r="L5998">
            <v>56610</v>
          </cell>
          <cell r="M5998">
            <v>55836</v>
          </cell>
          <cell r="N5998">
            <v>114314.01</v>
          </cell>
          <cell r="O5998">
            <v>120392</v>
          </cell>
          <cell r="P5998">
            <v>60664.99</v>
          </cell>
          <cell r="Q5998">
            <v>61261.01</v>
          </cell>
          <cell r="R5998">
            <v>66165.990000000005</v>
          </cell>
          <cell r="S5998">
            <v>919348.03</v>
          </cell>
          <cell r="T5998" t="str">
            <v>USD</v>
          </cell>
          <cell r="U5998" t="str">
            <v>LIABILITIES</v>
          </cell>
          <cell r="V5998" t="str">
            <v>CURRENT LIAB</v>
          </cell>
        </row>
        <row r="5999">
          <cell r="C5999" t="str">
            <v>35   G170102301USD</v>
          </cell>
          <cell r="D5999" t="str">
            <v>DABAAG**</v>
          </cell>
          <cell r="E5999" t="str">
            <v>A/P</v>
          </cell>
          <cell r="F5999" t="str">
            <v>Balance Sheet</v>
          </cell>
          <cell r="G5999">
            <v>-0.01</v>
          </cell>
          <cell r="H5999">
            <v>-0.01</v>
          </cell>
          <cell r="I5999">
            <v>-0.01</v>
          </cell>
          <cell r="J5999">
            <v>-0.01</v>
          </cell>
          <cell r="K5999">
            <v>-0.01</v>
          </cell>
          <cell r="L5999">
            <v>-0.01</v>
          </cell>
          <cell r="M5999">
            <v>-0.01</v>
          </cell>
          <cell r="N5999">
            <v>0</v>
          </cell>
          <cell r="O5999">
            <v>0</v>
          </cell>
          <cell r="P5999">
            <v>0</v>
          </cell>
          <cell r="Q5999">
            <v>0</v>
          </cell>
          <cell r="R5999">
            <v>0</v>
          </cell>
          <cell r="S5999">
            <v>-7.0000000000000007E-2</v>
          </cell>
          <cell r="T5999" t="str">
            <v>USD</v>
          </cell>
          <cell r="U5999" t="str">
            <v>LIABILITIES</v>
          </cell>
          <cell r="V5999" t="str">
            <v>CURRENT LIAB</v>
          </cell>
        </row>
        <row r="6000">
          <cell r="C6000" t="str">
            <v>35   G1701052USD</v>
          </cell>
          <cell r="D6000" t="str">
            <v>DABAAG**</v>
          </cell>
          <cell r="E6000" t="str">
            <v>A/P</v>
          </cell>
          <cell r="F6000" t="str">
            <v>Balance Sheet</v>
          </cell>
          <cell r="G6000">
            <v>-2210.85</v>
          </cell>
          <cell r="H6000">
            <v>-2755.2</v>
          </cell>
          <cell r="I6000">
            <v>-6128.68</v>
          </cell>
          <cell r="J6000">
            <v>-3774.65</v>
          </cell>
          <cell r="K6000">
            <v>-4388.03</v>
          </cell>
          <cell r="L6000">
            <v>0.14000000000000001</v>
          </cell>
          <cell r="M6000">
            <v>-2153.3200000000002</v>
          </cell>
          <cell r="N6000">
            <v>0</v>
          </cell>
          <cell r="O6000">
            <v>0</v>
          </cell>
          <cell r="P6000">
            <v>-5721.68</v>
          </cell>
          <cell r="Q6000">
            <v>-6747.57</v>
          </cell>
          <cell r="R6000">
            <v>0</v>
          </cell>
          <cell r="S6000">
            <v>-33879.839999999997</v>
          </cell>
          <cell r="T6000" t="str">
            <v>USD</v>
          </cell>
          <cell r="U6000" t="str">
            <v>LIABILITIES</v>
          </cell>
          <cell r="V6000" t="str">
            <v>CURRENT LIAB</v>
          </cell>
        </row>
        <row r="6001">
          <cell r="C6001" t="str">
            <v>35   G170105201USD</v>
          </cell>
          <cell r="D6001" t="str">
            <v>DABAAG**</v>
          </cell>
          <cell r="E6001" t="str">
            <v>A/P</v>
          </cell>
          <cell r="F6001" t="str">
            <v>Balance Sheet</v>
          </cell>
          <cell r="G6001">
            <v>-657914.43000000005</v>
          </cell>
          <cell r="H6001">
            <v>-1021636.36</v>
          </cell>
          <cell r="I6001">
            <v>-464307.43</v>
          </cell>
          <cell r="J6001">
            <v>-336414.88</v>
          </cell>
          <cell r="K6001">
            <v>-217100.45</v>
          </cell>
          <cell r="L6001">
            <v>-181367.99</v>
          </cell>
          <cell r="M6001">
            <v>-650689.63</v>
          </cell>
          <cell r="N6001">
            <v>-256873.22</v>
          </cell>
          <cell r="O6001">
            <v>-359252.31</v>
          </cell>
          <cell r="P6001">
            <v>-317400.18</v>
          </cell>
          <cell r="Q6001">
            <v>-391593.28</v>
          </cell>
          <cell r="R6001">
            <v>-261906.7</v>
          </cell>
          <cell r="S6001">
            <v>-5116456.8600000003</v>
          </cell>
          <cell r="T6001" t="str">
            <v>USD</v>
          </cell>
          <cell r="U6001" t="str">
            <v>LIABILITIES</v>
          </cell>
          <cell r="V6001" t="str">
            <v>CURRENT LIAB</v>
          </cell>
        </row>
        <row r="6002">
          <cell r="C6002" t="str">
            <v>35   G170105301USD</v>
          </cell>
          <cell r="D6002" t="str">
            <v>DABAAG**</v>
          </cell>
          <cell r="E6002" t="str">
            <v>A/P</v>
          </cell>
          <cell r="F6002" t="str">
            <v>Balance Sheet</v>
          </cell>
          <cell r="G6002">
            <v>-46105.440000000002</v>
          </cell>
          <cell r="H6002">
            <v>-53764.72</v>
          </cell>
          <cell r="I6002">
            <v>-33208.699999999997</v>
          </cell>
          <cell r="J6002">
            <v>-35976.089999999997</v>
          </cell>
          <cell r="K6002">
            <v>-36898.550000000003</v>
          </cell>
          <cell r="L6002">
            <v>28470.05</v>
          </cell>
          <cell r="M6002">
            <v>21584.11</v>
          </cell>
          <cell r="N6002">
            <v>-7734.33</v>
          </cell>
          <cell r="O6002">
            <v>-15701.34</v>
          </cell>
          <cell r="P6002">
            <v>-25396.639999999999</v>
          </cell>
          <cell r="Q6002">
            <v>-105140.77</v>
          </cell>
          <cell r="R6002">
            <v>-87375.92</v>
          </cell>
          <cell r="S6002">
            <v>-397248.34</v>
          </cell>
          <cell r="T6002" t="str">
            <v>USD</v>
          </cell>
          <cell r="U6002" t="str">
            <v>LIABILITIES</v>
          </cell>
          <cell r="V6002" t="str">
            <v>CURRENT LIAB</v>
          </cell>
        </row>
        <row r="6003">
          <cell r="C6003" t="str">
            <v>35   G170108701USD</v>
          </cell>
          <cell r="D6003" t="str">
            <v>DABAAG**</v>
          </cell>
          <cell r="E6003" t="str">
            <v>A/P</v>
          </cell>
          <cell r="F6003" t="str">
            <v>Balance Sheet</v>
          </cell>
          <cell r="G6003">
            <v>-16309.22</v>
          </cell>
          <cell r="H6003">
            <v>-12219.41</v>
          </cell>
          <cell r="I6003">
            <v>-18292.5</v>
          </cell>
          <cell r="J6003">
            <v>-14360.28</v>
          </cell>
          <cell r="K6003">
            <v>-54307.83</v>
          </cell>
          <cell r="L6003">
            <v>-33325.51</v>
          </cell>
          <cell r="M6003">
            <v>-31129.17</v>
          </cell>
          <cell r="N6003">
            <v>-19923.439999999999</v>
          </cell>
          <cell r="O6003">
            <v>-15445.7</v>
          </cell>
          <cell r="P6003">
            <v>-21555.11</v>
          </cell>
          <cell r="Q6003">
            <v>-25166.77</v>
          </cell>
          <cell r="R6003">
            <v>-20795.509999999998</v>
          </cell>
          <cell r="S6003">
            <v>-282830.44999999995</v>
          </cell>
          <cell r="T6003" t="str">
            <v>USD</v>
          </cell>
          <cell r="U6003" t="str">
            <v>LIABILITIES</v>
          </cell>
          <cell r="V6003" t="str">
            <v>CURRENT LIAB</v>
          </cell>
        </row>
        <row r="6004">
          <cell r="C6004" t="str">
            <v>35   G1701088USD</v>
          </cell>
          <cell r="D6004" t="str">
            <v>DABAAG**</v>
          </cell>
          <cell r="E6004" t="str">
            <v>A/P</v>
          </cell>
          <cell r="F6004" t="str">
            <v>Balance Sheet</v>
          </cell>
          <cell r="G6004">
            <v>-189.53</v>
          </cell>
          <cell r="H6004">
            <v>0</v>
          </cell>
          <cell r="I6004">
            <v>0</v>
          </cell>
          <cell r="J6004">
            <v>0</v>
          </cell>
          <cell r="K6004">
            <v>0</v>
          </cell>
          <cell r="L6004">
            <v>0</v>
          </cell>
          <cell r="M6004">
            <v>0</v>
          </cell>
          <cell r="N6004">
            <v>0</v>
          </cell>
          <cell r="O6004">
            <v>0</v>
          </cell>
          <cell r="P6004">
            <v>0</v>
          </cell>
          <cell r="Q6004">
            <v>0</v>
          </cell>
          <cell r="R6004">
            <v>-1707.95</v>
          </cell>
          <cell r="S6004">
            <v>-1897.48</v>
          </cell>
          <cell r="T6004" t="str">
            <v>USD</v>
          </cell>
          <cell r="U6004" t="str">
            <v>LIABILITIES</v>
          </cell>
          <cell r="V6004" t="str">
            <v>CURRENT LIAB</v>
          </cell>
        </row>
        <row r="6005">
          <cell r="C6005" t="str">
            <v>35   G170108801USD</v>
          </cell>
          <cell r="D6005" t="str">
            <v>DABAAG**</v>
          </cell>
          <cell r="E6005" t="str">
            <v>A/P</v>
          </cell>
          <cell r="F6005" t="str">
            <v>Balance Sheet</v>
          </cell>
          <cell r="G6005">
            <v>-11798.11</v>
          </cell>
          <cell r="H6005">
            <v>-6928.63</v>
          </cell>
          <cell r="I6005">
            <v>-14288.93</v>
          </cell>
          <cell r="J6005">
            <v>-20289.169999999998</v>
          </cell>
          <cell r="K6005">
            <v>-24721.759999999998</v>
          </cell>
          <cell r="L6005">
            <v>-11109.55</v>
          </cell>
          <cell r="M6005">
            <v>-30029.360000000001</v>
          </cell>
          <cell r="N6005">
            <v>-78687.69</v>
          </cell>
          <cell r="O6005">
            <v>-97920.18</v>
          </cell>
          <cell r="P6005">
            <v>-119173.93</v>
          </cell>
          <cell r="Q6005">
            <v>-14081.92</v>
          </cell>
          <cell r="R6005">
            <v>-9697.7099999999991</v>
          </cell>
          <cell r="S6005">
            <v>-438726.94</v>
          </cell>
          <cell r="T6005" t="str">
            <v>USD</v>
          </cell>
          <cell r="U6005" t="str">
            <v>LIABILITIES</v>
          </cell>
          <cell r="V6005" t="str">
            <v>CURRENT LIAB</v>
          </cell>
        </row>
        <row r="6006">
          <cell r="C6006" t="str">
            <v>35   G1701093USD</v>
          </cell>
          <cell r="D6006" t="str">
            <v>DABAAG**</v>
          </cell>
          <cell r="E6006" t="str">
            <v>A/P</v>
          </cell>
          <cell r="F6006" t="str">
            <v>Balance Sheet</v>
          </cell>
          <cell r="G6006">
            <v>-2501568.21</v>
          </cell>
          <cell r="H6006">
            <v>-2240427.7999999998</v>
          </cell>
          <cell r="I6006">
            <v>-610397.63</v>
          </cell>
          <cell r="J6006">
            <v>-445816.32000000001</v>
          </cell>
          <cell r="K6006">
            <v>-390824.36</v>
          </cell>
          <cell r="L6006">
            <v>-712074.51</v>
          </cell>
          <cell r="M6006">
            <v>-1123365.77</v>
          </cell>
          <cell r="N6006">
            <v>-805268.31</v>
          </cell>
          <cell r="O6006">
            <v>-1987475.03</v>
          </cell>
          <cell r="P6006">
            <v>-1018363.82</v>
          </cell>
          <cell r="Q6006">
            <v>-2480637.9900000002</v>
          </cell>
          <cell r="R6006">
            <v>-937850.04</v>
          </cell>
          <cell r="S6006">
            <v>-15254069.789999999</v>
          </cell>
          <cell r="T6006" t="str">
            <v>USD</v>
          </cell>
          <cell r="U6006" t="str">
            <v>LIABILITIES</v>
          </cell>
          <cell r="V6006" t="str">
            <v>CURRENT LIAB</v>
          </cell>
        </row>
        <row r="6007">
          <cell r="C6007" t="str">
            <v>35   G170109301USD</v>
          </cell>
          <cell r="D6007" t="str">
            <v>DABAAG**</v>
          </cell>
          <cell r="E6007" t="str">
            <v>A/P</v>
          </cell>
          <cell r="F6007" t="str">
            <v>Balance Sheet</v>
          </cell>
          <cell r="G6007">
            <v>-16378803.550000001</v>
          </cell>
          <cell r="H6007">
            <v>-15429624.58</v>
          </cell>
          <cell r="I6007">
            <v>-15855362.869999999</v>
          </cell>
          <cell r="J6007">
            <v>-14352043.529999999</v>
          </cell>
          <cell r="K6007">
            <v>-13557090.18</v>
          </cell>
          <cell r="L6007">
            <v>-13642783.73</v>
          </cell>
          <cell r="M6007">
            <v>-15842888.560000001</v>
          </cell>
          <cell r="N6007">
            <v>-13284961.970000001</v>
          </cell>
          <cell r="O6007">
            <v>-12940484.99</v>
          </cell>
          <cell r="P6007">
            <v>-17777619.140000001</v>
          </cell>
          <cell r="Q6007">
            <v>-17176925.559999999</v>
          </cell>
          <cell r="R6007">
            <v>-10988333.140000001</v>
          </cell>
          <cell r="S6007">
            <v>-177226921.80000001</v>
          </cell>
          <cell r="T6007" t="str">
            <v>USD</v>
          </cell>
          <cell r="U6007" t="str">
            <v>LIABILITIES</v>
          </cell>
          <cell r="V6007" t="str">
            <v>CURRENT LIAB</v>
          </cell>
        </row>
        <row r="6008">
          <cell r="C6008" t="str">
            <v>35   G1701095USD</v>
          </cell>
          <cell r="D6008" t="str">
            <v>DABAAG**</v>
          </cell>
          <cell r="E6008" t="str">
            <v>A/P</v>
          </cell>
          <cell r="F6008" t="str">
            <v>Balance Sheet</v>
          </cell>
          <cell r="G6008">
            <v>3221.69</v>
          </cell>
          <cell r="H6008">
            <v>0.01</v>
          </cell>
          <cell r="I6008">
            <v>0.01</v>
          </cell>
          <cell r="J6008">
            <v>0.01</v>
          </cell>
          <cell r="K6008">
            <v>0.01</v>
          </cell>
          <cell r="L6008">
            <v>0.01</v>
          </cell>
          <cell r="M6008">
            <v>0.01</v>
          </cell>
          <cell r="N6008">
            <v>0</v>
          </cell>
          <cell r="O6008">
            <v>0</v>
          </cell>
          <cell r="P6008">
            <v>0</v>
          </cell>
          <cell r="Q6008">
            <v>0</v>
          </cell>
          <cell r="R6008">
            <v>0</v>
          </cell>
          <cell r="S6008">
            <v>3221.7500000000014</v>
          </cell>
          <cell r="T6008" t="str">
            <v>USD</v>
          </cell>
          <cell r="U6008" t="str">
            <v>LIABILITIES</v>
          </cell>
          <cell r="V6008" t="str">
            <v>CURRENT LIAB</v>
          </cell>
        </row>
        <row r="6009">
          <cell r="C6009" t="str">
            <v>35   G170109501USD</v>
          </cell>
          <cell r="D6009" t="str">
            <v>DABAAG**</v>
          </cell>
          <cell r="E6009" t="str">
            <v>A/P</v>
          </cell>
          <cell r="F6009" t="str">
            <v>Balance Sheet</v>
          </cell>
          <cell r="G6009">
            <v>-3967630.92</v>
          </cell>
          <cell r="H6009">
            <v>-4262491.33</v>
          </cell>
          <cell r="I6009">
            <v>-2388781.12</v>
          </cell>
          <cell r="J6009">
            <v>-2776621.92</v>
          </cell>
          <cell r="K6009">
            <v>-2851065.42</v>
          </cell>
          <cell r="L6009">
            <v>-2071985.84</v>
          </cell>
          <cell r="M6009">
            <v>-2210828.92</v>
          </cell>
          <cell r="N6009">
            <v>-2181053.16</v>
          </cell>
          <cell r="O6009">
            <v>-2342587.42</v>
          </cell>
          <cell r="P6009">
            <v>-2906366.16</v>
          </cell>
          <cell r="Q6009">
            <v>-3032813.3</v>
          </cell>
          <cell r="R6009">
            <v>-1779312.54</v>
          </cell>
          <cell r="S6009">
            <v>-32771538.049999997</v>
          </cell>
          <cell r="T6009" t="str">
            <v>USD</v>
          </cell>
          <cell r="U6009" t="str">
            <v>LIABILITIES</v>
          </cell>
          <cell r="V6009" t="str">
            <v>CURRENT LIAB</v>
          </cell>
        </row>
        <row r="6010">
          <cell r="C6010" t="str">
            <v>35   G170400101USD</v>
          </cell>
          <cell r="D6010" t="str">
            <v>DABAAG**</v>
          </cell>
          <cell r="E6010" t="str">
            <v>A/P</v>
          </cell>
          <cell r="F6010" t="str">
            <v>Balance Sheet</v>
          </cell>
          <cell r="G6010">
            <v>-494101.32</v>
          </cell>
          <cell r="H6010">
            <v>-479671.51</v>
          </cell>
          <cell r="I6010">
            <v>-1050897.76</v>
          </cell>
          <cell r="J6010">
            <v>-468328.4</v>
          </cell>
          <cell r="K6010">
            <v>-411874.71</v>
          </cell>
          <cell r="L6010">
            <v>-847181.1</v>
          </cell>
          <cell r="M6010">
            <v>-842428.39</v>
          </cell>
          <cell r="N6010">
            <v>-2273704.2000000002</v>
          </cell>
          <cell r="O6010">
            <v>-1356735.83</v>
          </cell>
          <cell r="P6010">
            <v>-876544.1</v>
          </cell>
          <cell r="Q6010">
            <v>-726503.69</v>
          </cell>
          <cell r="R6010">
            <v>-873139.23</v>
          </cell>
          <cell r="S6010">
            <v>-10701110.24</v>
          </cell>
          <cell r="T6010" t="str">
            <v>USD</v>
          </cell>
          <cell r="U6010" t="str">
            <v>LIABILITIES</v>
          </cell>
          <cell r="V6010" t="str">
            <v>CURRENT LIAB</v>
          </cell>
        </row>
        <row r="6011">
          <cell r="C6011" t="str">
            <v>35   G170400123USD</v>
          </cell>
          <cell r="D6011" t="str">
            <v>DABAAG**</v>
          </cell>
          <cell r="E6011" t="str">
            <v>A/P</v>
          </cell>
          <cell r="F6011" t="str">
            <v>Balance Sheet</v>
          </cell>
          <cell r="G6011">
            <v>103.15</v>
          </cell>
          <cell r="H6011">
            <v>0.02</v>
          </cell>
          <cell r="I6011">
            <v>0.02</v>
          </cell>
          <cell r="J6011">
            <v>901.62</v>
          </cell>
          <cell r="K6011">
            <v>0.01</v>
          </cell>
          <cell r="L6011">
            <v>908.6</v>
          </cell>
          <cell r="M6011">
            <v>0</v>
          </cell>
          <cell r="N6011">
            <v>8553.15</v>
          </cell>
          <cell r="O6011">
            <v>0</v>
          </cell>
          <cell r="P6011">
            <v>-1934.65</v>
          </cell>
          <cell r="Q6011">
            <v>-105.48</v>
          </cell>
          <cell r="R6011">
            <v>-10731.82</v>
          </cell>
          <cell r="S6011">
            <v>-2305.3799999999992</v>
          </cell>
          <cell r="T6011" t="str">
            <v>USD</v>
          </cell>
          <cell r="U6011" t="str">
            <v>LIABILITIES</v>
          </cell>
          <cell r="V6011" t="str">
            <v>CURRENT LIAB</v>
          </cell>
        </row>
        <row r="6012">
          <cell r="C6012" t="str">
            <v>35   G170400168USD</v>
          </cell>
          <cell r="D6012" t="str">
            <v>DABAAG**</v>
          </cell>
          <cell r="E6012" t="str">
            <v>A/P</v>
          </cell>
          <cell r="F6012" t="str">
            <v>Balance Sheet</v>
          </cell>
          <cell r="G6012">
            <v>-12678.83</v>
          </cell>
          <cell r="H6012">
            <v>0</v>
          </cell>
          <cell r="I6012">
            <v>-26106.45</v>
          </cell>
          <cell r="J6012">
            <v>22810.78</v>
          </cell>
          <cell r="K6012">
            <v>59833.11</v>
          </cell>
          <cell r="L6012">
            <v>58883.32</v>
          </cell>
          <cell r="M6012">
            <v>846.17</v>
          </cell>
          <cell r="N6012">
            <v>12457.91</v>
          </cell>
          <cell r="O6012">
            <v>-2027.16</v>
          </cell>
          <cell r="P6012">
            <v>-25510.61</v>
          </cell>
          <cell r="Q6012">
            <v>44680.85</v>
          </cell>
          <cell r="R6012">
            <v>-141622.76</v>
          </cell>
          <cell r="S6012">
            <v>-8433.6700000000128</v>
          </cell>
          <cell r="T6012" t="str">
            <v>USD</v>
          </cell>
          <cell r="U6012" t="str">
            <v>LIABILITIES</v>
          </cell>
          <cell r="V6012" t="str">
            <v>CURRENT LIAB</v>
          </cell>
        </row>
        <row r="6013">
          <cell r="C6013" t="str">
            <v>35   G170400187USD</v>
          </cell>
          <cell r="D6013" t="str">
            <v>DABAAG**</v>
          </cell>
          <cell r="E6013" t="str">
            <v>A/P</v>
          </cell>
          <cell r="F6013" t="str">
            <v>Balance Sheet</v>
          </cell>
          <cell r="G6013">
            <v>-0.35</v>
          </cell>
          <cell r="H6013">
            <v>5099.7</v>
          </cell>
          <cell r="I6013">
            <v>7035.78</v>
          </cell>
          <cell r="J6013">
            <v>711.87</v>
          </cell>
          <cell r="K6013">
            <v>759.62</v>
          </cell>
          <cell r="L6013">
            <v>-0.39</v>
          </cell>
          <cell r="M6013">
            <v>2504.29</v>
          </cell>
          <cell r="N6013">
            <v>4190.6099999999997</v>
          </cell>
          <cell r="O6013">
            <v>-0.42</v>
          </cell>
          <cell r="P6013">
            <v>1967.22</v>
          </cell>
          <cell r="Q6013">
            <v>25737.65</v>
          </cell>
          <cell r="R6013">
            <v>32928.53</v>
          </cell>
          <cell r="S6013">
            <v>80934.11</v>
          </cell>
          <cell r="T6013" t="str">
            <v>USD</v>
          </cell>
          <cell r="U6013" t="str">
            <v>LIABILITIES</v>
          </cell>
          <cell r="V6013" t="str">
            <v>CURRENT LIAB</v>
          </cell>
        </row>
        <row r="6014">
          <cell r="C6014" t="str">
            <v>35   G170400188USD</v>
          </cell>
          <cell r="D6014" t="str">
            <v>DABAAG**</v>
          </cell>
          <cell r="E6014" t="str">
            <v>A/P</v>
          </cell>
          <cell r="F6014" t="str">
            <v>Balance Sheet</v>
          </cell>
          <cell r="G6014">
            <v>574.34</v>
          </cell>
          <cell r="H6014">
            <v>568.87</v>
          </cell>
          <cell r="I6014">
            <v>1944.79</v>
          </cell>
          <cell r="J6014">
            <v>585.47</v>
          </cell>
          <cell r="K6014">
            <v>621.82000000000005</v>
          </cell>
          <cell r="L6014">
            <v>616.15</v>
          </cell>
          <cell r="M6014">
            <v>182.69</v>
          </cell>
          <cell r="N6014">
            <v>627.79</v>
          </cell>
          <cell r="O6014">
            <v>640.41999999999996</v>
          </cell>
          <cell r="P6014">
            <v>651.78</v>
          </cell>
          <cell r="Q6014">
            <v>-2461.7199999999998</v>
          </cell>
          <cell r="R6014">
            <v>646.73</v>
          </cell>
          <cell r="S6014">
            <v>5199.1299999999992</v>
          </cell>
          <cell r="T6014" t="str">
            <v>USD</v>
          </cell>
          <cell r="U6014" t="str">
            <v>LIABILITIES</v>
          </cell>
          <cell r="V6014" t="str">
            <v>CURRENT LIAB</v>
          </cell>
        </row>
        <row r="6015">
          <cell r="C6015" t="str">
            <v>35   G170400193USD</v>
          </cell>
          <cell r="D6015" t="str">
            <v>DABAAG**</v>
          </cell>
          <cell r="E6015" t="str">
            <v>A/P</v>
          </cell>
          <cell r="F6015" t="str">
            <v>Balance Sheet</v>
          </cell>
          <cell r="G6015">
            <v>-209045.28</v>
          </cell>
          <cell r="H6015">
            <v>-27529.01</v>
          </cell>
          <cell r="I6015">
            <v>-96233.2</v>
          </cell>
          <cell r="J6015">
            <v>-118901.91</v>
          </cell>
          <cell r="K6015">
            <v>-120029.36</v>
          </cell>
          <cell r="L6015">
            <v>-184817.09</v>
          </cell>
          <cell r="M6015">
            <v>-751486.12</v>
          </cell>
          <cell r="N6015">
            <v>-308691.09000000003</v>
          </cell>
          <cell r="O6015">
            <v>-55076.36</v>
          </cell>
          <cell r="P6015">
            <v>-414370.06</v>
          </cell>
          <cell r="Q6015">
            <v>-133209.32</v>
          </cell>
          <cell r="R6015">
            <v>-202776.83</v>
          </cell>
          <cell r="S6015">
            <v>-2622165.63</v>
          </cell>
          <cell r="T6015" t="str">
            <v>USD</v>
          </cell>
          <cell r="U6015" t="str">
            <v>LIABILITIES</v>
          </cell>
          <cell r="V6015" t="str">
            <v>CURRENT LIAB</v>
          </cell>
        </row>
        <row r="6016">
          <cell r="C6016" t="str">
            <v>35   G170400195USD</v>
          </cell>
          <cell r="D6016" t="str">
            <v>DABAAG**</v>
          </cell>
          <cell r="E6016" t="str">
            <v>A/P</v>
          </cell>
          <cell r="F6016" t="str">
            <v>Balance Sheet</v>
          </cell>
          <cell r="G6016">
            <v>20751.919999999998</v>
          </cell>
          <cell r="H6016">
            <v>-2576.58</v>
          </cell>
          <cell r="I6016">
            <v>729</v>
          </cell>
          <cell r="J6016">
            <v>-0.13</v>
          </cell>
          <cell r="K6016">
            <v>-1377.09</v>
          </cell>
          <cell r="L6016">
            <v>-580.86</v>
          </cell>
          <cell r="M6016">
            <v>-210798.69</v>
          </cell>
          <cell r="N6016">
            <v>-6314.51</v>
          </cell>
          <cell r="O6016">
            <v>-75429.259999999995</v>
          </cell>
          <cell r="P6016">
            <v>-86877.45</v>
          </cell>
          <cell r="Q6016">
            <v>-14010.95</v>
          </cell>
          <cell r="R6016">
            <v>-22509.72</v>
          </cell>
          <cell r="S6016">
            <v>-398994.32000000007</v>
          </cell>
          <cell r="T6016" t="str">
            <v>USD</v>
          </cell>
          <cell r="U6016" t="str">
            <v>LIABILITIES</v>
          </cell>
          <cell r="V6016" t="str">
            <v>CURRENT LIAB</v>
          </cell>
        </row>
        <row r="6017">
          <cell r="C6017" t="str">
            <v>35   G170400201USD</v>
          </cell>
          <cell r="D6017" t="str">
            <v>DABAAG**</v>
          </cell>
          <cell r="E6017" t="str">
            <v>A/P</v>
          </cell>
          <cell r="F6017" t="str">
            <v>Balance Sheet</v>
          </cell>
          <cell r="G6017">
            <v>-6519184.7599999998</v>
          </cell>
          <cell r="H6017">
            <v>-5350303.3</v>
          </cell>
          <cell r="I6017">
            <v>-5142596.5999999996</v>
          </cell>
          <cell r="J6017">
            <v>-5379062.0599999996</v>
          </cell>
          <cell r="K6017">
            <v>-4254479.97</v>
          </cell>
          <cell r="L6017">
            <v>-5290767.87</v>
          </cell>
          <cell r="M6017">
            <v>-6006430.1100000003</v>
          </cell>
          <cell r="N6017">
            <v>-4088797.62</v>
          </cell>
          <cell r="O6017">
            <v>-3660429.16</v>
          </cell>
          <cell r="P6017">
            <v>-3690857.94</v>
          </cell>
          <cell r="Q6017">
            <v>-5314483.55</v>
          </cell>
          <cell r="R6017">
            <v>-3431519.28</v>
          </cell>
          <cell r="S6017">
            <v>-58128912.219999984</v>
          </cell>
          <cell r="T6017" t="str">
            <v>USD</v>
          </cell>
          <cell r="U6017" t="str">
            <v>LIABILITIES</v>
          </cell>
          <cell r="V6017" t="str">
            <v>CURRENT LIAB</v>
          </cell>
        </row>
        <row r="6018">
          <cell r="C6018" t="str">
            <v>35   G170400223USD</v>
          </cell>
          <cell r="D6018" t="str">
            <v>DABAAG**</v>
          </cell>
          <cell r="E6018" t="str">
            <v>A/P</v>
          </cell>
          <cell r="F6018" t="str">
            <v>Balance Sheet</v>
          </cell>
          <cell r="G6018">
            <v>-375630.56</v>
          </cell>
          <cell r="H6018">
            <v>-531362.05000000005</v>
          </cell>
          <cell r="I6018">
            <v>-0.03</v>
          </cell>
          <cell r="J6018">
            <v>-284774.45</v>
          </cell>
          <cell r="K6018">
            <v>-296570.53999999998</v>
          </cell>
          <cell r="L6018">
            <v>-366672.45</v>
          </cell>
          <cell r="M6018">
            <v>-52017.47</v>
          </cell>
          <cell r="N6018">
            <v>-283575.40999999997</v>
          </cell>
          <cell r="O6018">
            <v>-264526.98</v>
          </cell>
          <cell r="P6018">
            <v>-620855.71</v>
          </cell>
          <cell r="Q6018">
            <v>-303010.32</v>
          </cell>
          <cell r="R6018">
            <v>-303297.51</v>
          </cell>
          <cell r="S6018">
            <v>-3682293.4799999995</v>
          </cell>
          <cell r="T6018" t="str">
            <v>USD</v>
          </cell>
          <cell r="U6018" t="str">
            <v>LIABILITIES</v>
          </cell>
          <cell r="V6018" t="str">
            <v>CURRENT LIAB</v>
          </cell>
        </row>
        <row r="6019">
          <cell r="C6019" t="str">
            <v>35   G170400268USD</v>
          </cell>
          <cell r="D6019" t="str">
            <v>DABAAG**</v>
          </cell>
          <cell r="E6019" t="str">
            <v>A/P</v>
          </cell>
          <cell r="F6019" t="str">
            <v>Balance Sheet</v>
          </cell>
          <cell r="G6019">
            <v>-795509.52</v>
          </cell>
          <cell r="H6019">
            <v>-768888.66</v>
          </cell>
          <cell r="I6019">
            <v>-811661.99</v>
          </cell>
          <cell r="J6019">
            <v>-890511.07</v>
          </cell>
          <cell r="K6019">
            <v>-1265010.8600000001</v>
          </cell>
          <cell r="L6019">
            <v>-1641914.18</v>
          </cell>
          <cell r="M6019">
            <v>-1635637.64</v>
          </cell>
          <cell r="N6019">
            <v>-1406096.97</v>
          </cell>
          <cell r="O6019">
            <v>-2037174</v>
          </cell>
          <cell r="P6019">
            <v>-1720079.75</v>
          </cell>
          <cell r="Q6019">
            <v>-1451373.52</v>
          </cell>
          <cell r="R6019">
            <v>-1956547.51</v>
          </cell>
          <cell r="S6019">
            <v>-16380405.669999998</v>
          </cell>
          <cell r="T6019" t="str">
            <v>USD</v>
          </cell>
          <cell r="U6019" t="str">
            <v>LIABILITIES</v>
          </cell>
          <cell r="V6019" t="str">
            <v>CURRENT LIAB</v>
          </cell>
        </row>
        <row r="6020">
          <cell r="C6020" t="str">
            <v>35   G170400287USD</v>
          </cell>
          <cell r="D6020" t="str">
            <v>DABAAG**</v>
          </cell>
          <cell r="E6020" t="str">
            <v>A/P</v>
          </cell>
          <cell r="F6020" t="str">
            <v>Balance Sheet</v>
          </cell>
          <cell r="G6020">
            <v>-95585.99</v>
          </cell>
          <cell r="H6020">
            <v>-169141.43</v>
          </cell>
          <cell r="I6020">
            <v>-249393.49</v>
          </cell>
          <cell r="J6020">
            <v>-57390.55</v>
          </cell>
          <cell r="K6020">
            <v>-137082.4</v>
          </cell>
          <cell r="L6020">
            <v>-103089.3</v>
          </cell>
          <cell r="M6020">
            <v>-187983.2</v>
          </cell>
          <cell r="N6020">
            <v>-251268.08</v>
          </cell>
          <cell r="O6020">
            <v>-83732.02</v>
          </cell>
          <cell r="P6020">
            <v>-167019.54999999999</v>
          </cell>
          <cell r="Q6020">
            <v>-398154.13</v>
          </cell>
          <cell r="R6020">
            <v>-379567.68</v>
          </cell>
          <cell r="S6020">
            <v>-2279407.8200000003</v>
          </cell>
          <cell r="T6020" t="str">
            <v>USD</v>
          </cell>
          <cell r="U6020" t="str">
            <v>LIABILITIES</v>
          </cell>
          <cell r="V6020" t="str">
            <v>CURRENT LIAB</v>
          </cell>
        </row>
        <row r="6021">
          <cell r="C6021" t="str">
            <v>35   G170400288USD</v>
          </cell>
          <cell r="D6021" t="str">
            <v>DABAAG**</v>
          </cell>
          <cell r="E6021" t="str">
            <v>A/P</v>
          </cell>
          <cell r="F6021" t="str">
            <v>Balance Sheet</v>
          </cell>
          <cell r="G6021">
            <v>-50277.81</v>
          </cell>
          <cell r="H6021">
            <v>-49798.66</v>
          </cell>
          <cell r="I6021">
            <v>-74374.3</v>
          </cell>
          <cell r="J6021">
            <v>0</v>
          </cell>
          <cell r="K6021">
            <v>0</v>
          </cell>
          <cell r="L6021">
            <v>-126030.84</v>
          </cell>
          <cell r="M6021">
            <v>-189238.34</v>
          </cell>
          <cell r="N6021">
            <v>-78398.5</v>
          </cell>
          <cell r="O6021">
            <v>-64437.65</v>
          </cell>
          <cell r="P6021">
            <v>-119371.89</v>
          </cell>
          <cell r="Q6021">
            <v>-121644.16</v>
          </cell>
          <cell r="R6021">
            <v>-181689.16</v>
          </cell>
          <cell r="S6021">
            <v>-1055261.31</v>
          </cell>
          <cell r="T6021" t="str">
            <v>USD</v>
          </cell>
          <cell r="U6021" t="str">
            <v>LIABILITIES</v>
          </cell>
          <cell r="V6021" t="str">
            <v>CURRENT LIAB</v>
          </cell>
        </row>
        <row r="6022">
          <cell r="C6022" t="str">
            <v>35   G170400293USD</v>
          </cell>
          <cell r="D6022" t="str">
            <v>DABAAG**</v>
          </cell>
          <cell r="E6022" t="str">
            <v>A/P</v>
          </cell>
          <cell r="F6022" t="str">
            <v>Balance Sheet</v>
          </cell>
          <cell r="G6022">
            <v>-5420634.0199999996</v>
          </cell>
          <cell r="H6022">
            <v>-6714256.5700000003</v>
          </cell>
          <cell r="I6022">
            <v>-5619137.3700000001</v>
          </cell>
          <cell r="J6022">
            <v>-3999002.59</v>
          </cell>
          <cell r="K6022">
            <v>-4380930.6900000004</v>
          </cell>
          <cell r="L6022">
            <v>-4984783.2300000004</v>
          </cell>
          <cell r="M6022">
            <v>-5298273.3899999997</v>
          </cell>
          <cell r="N6022">
            <v>-5047470.66</v>
          </cell>
          <cell r="O6022">
            <v>-3983959.98</v>
          </cell>
          <cell r="P6022">
            <v>-5335570.96</v>
          </cell>
          <cell r="Q6022">
            <v>-6247354.7199999997</v>
          </cell>
          <cell r="R6022">
            <v>-6924101.7999999998</v>
          </cell>
          <cell r="S6022">
            <v>-63955475.979999989</v>
          </cell>
          <cell r="T6022" t="str">
            <v>USD</v>
          </cell>
          <cell r="U6022" t="str">
            <v>LIABILITIES</v>
          </cell>
          <cell r="V6022" t="str">
            <v>CURRENT LIAB</v>
          </cell>
        </row>
        <row r="6023">
          <cell r="C6023" t="str">
            <v>35   G170400295USD</v>
          </cell>
          <cell r="D6023" t="str">
            <v>DABAAG**</v>
          </cell>
          <cell r="E6023" t="str">
            <v>A/P</v>
          </cell>
          <cell r="F6023" t="str">
            <v>Balance Sheet</v>
          </cell>
          <cell r="G6023">
            <v>-2141313.52</v>
          </cell>
          <cell r="H6023">
            <v>-1810392.05</v>
          </cell>
          <cell r="I6023">
            <v>-884490</v>
          </cell>
          <cell r="J6023">
            <v>-168638.06</v>
          </cell>
          <cell r="K6023">
            <v>-822699.42</v>
          </cell>
          <cell r="L6023">
            <v>-1222909.05</v>
          </cell>
          <cell r="M6023">
            <v>-1742630.14</v>
          </cell>
          <cell r="N6023">
            <v>-530171.13</v>
          </cell>
          <cell r="O6023">
            <v>-692844.85</v>
          </cell>
          <cell r="P6023">
            <v>-1359412.47</v>
          </cell>
          <cell r="Q6023">
            <v>-584278.80000000005</v>
          </cell>
          <cell r="R6023">
            <v>-827619.56</v>
          </cell>
          <cell r="S6023">
            <v>-12787399.050000003</v>
          </cell>
          <cell r="T6023" t="str">
            <v>USD</v>
          </cell>
          <cell r="U6023" t="str">
            <v>LIABILITIES</v>
          </cell>
          <cell r="V6023" t="str">
            <v>CURRENT LIAB</v>
          </cell>
        </row>
        <row r="6024">
          <cell r="C6024" t="str">
            <v>35   G1707002USD</v>
          </cell>
          <cell r="D6024" t="str">
            <v>DABAAA**</v>
          </cell>
          <cell r="E6024" t="str">
            <v>A/P</v>
          </cell>
          <cell r="F6024" t="str">
            <v>Balance Sheet</v>
          </cell>
          <cell r="G6024">
            <v>-2125903.98</v>
          </cell>
          <cell r="H6024">
            <v>-805601.29</v>
          </cell>
          <cell r="I6024">
            <v>-1487332.82</v>
          </cell>
          <cell r="J6024">
            <v>-2837217.55</v>
          </cell>
          <cell r="K6024">
            <v>-3252193.55</v>
          </cell>
          <cell r="L6024">
            <v>-2066860.26</v>
          </cell>
          <cell r="M6024">
            <v>-2225576.62</v>
          </cell>
          <cell r="N6024">
            <v>-1736224.31</v>
          </cell>
          <cell r="O6024">
            <v>-411792.19</v>
          </cell>
          <cell r="P6024">
            <v>-2253276.9500000002</v>
          </cell>
          <cell r="Q6024">
            <v>-646398.38</v>
          </cell>
          <cell r="R6024">
            <v>-1545041.73</v>
          </cell>
          <cell r="S6024">
            <v>-21393419.629999999</v>
          </cell>
          <cell r="T6024" t="str">
            <v>USD</v>
          </cell>
          <cell r="U6024" t="str">
            <v>LIABILITIES</v>
          </cell>
          <cell r="V6024" t="str">
            <v>CURRENT LIAB</v>
          </cell>
        </row>
        <row r="6025">
          <cell r="C6025" t="str">
            <v>35   G1747001USD</v>
          </cell>
          <cell r="D6025" t="str">
            <v>DABAAJ**</v>
          </cell>
          <cell r="E6025" t="str">
            <v>A/P</v>
          </cell>
          <cell r="F6025" t="str">
            <v>Balance Sheet</v>
          </cell>
          <cell r="G6025">
            <v>0</v>
          </cell>
          <cell r="H6025">
            <v>-413173.84</v>
          </cell>
          <cell r="I6025">
            <v>-439210.17</v>
          </cell>
          <cell r="J6025">
            <v>-420021.24</v>
          </cell>
          <cell r="K6025">
            <v>-451979.45</v>
          </cell>
          <cell r="L6025">
            <v>-425469</v>
          </cell>
          <cell r="M6025">
            <v>-446480.43</v>
          </cell>
          <cell r="N6025">
            <v>-396151.36</v>
          </cell>
          <cell r="O6025">
            <v>-429295.62</v>
          </cell>
          <cell r="P6025">
            <v>-503922.76</v>
          </cell>
          <cell r="Q6025">
            <v>-445835.88</v>
          </cell>
          <cell r="R6025">
            <v>-378659.39</v>
          </cell>
          <cell r="S6025">
            <v>-4750199.1399999997</v>
          </cell>
          <cell r="T6025" t="str">
            <v>USD</v>
          </cell>
          <cell r="U6025" t="str">
            <v>LIABILITIES</v>
          </cell>
          <cell r="V6025" t="str">
            <v>CURRENT LIAB</v>
          </cell>
        </row>
        <row r="6026">
          <cell r="C6026" t="str">
            <v>35   G174700199USD</v>
          </cell>
          <cell r="D6026" t="str">
            <v>DABAAJ**</v>
          </cell>
          <cell r="E6026" t="str">
            <v>A/P</v>
          </cell>
          <cell r="F6026" t="str">
            <v>Balance Sheet</v>
          </cell>
          <cell r="G6026">
            <v>-411327.99</v>
          </cell>
          <cell r="H6026">
            <v>0</v>
          </cell>
          <cell r="I6026">
            <v>0</v>
          </cell>
          <cell r="J6026">
            <v>0</v>
          </cell>
          <cell r="K6026">
            <v>0</v>
          </cell>
          <cell r="L6026">
            <v>0</v>
          </cell>
          <cell r="M6026">
            <v>0</v>
          </cell>
          <cell r="N6026">
            <v>0</v>
          </cell>
          <cell r="O6026">
            <v>0</v>
          </cell>
          <cell r="P6026">
            <v>0</v>
          </cell>
          <cell r="Q6026">
            <v>0</v>
          </cell>
          <cell r="R6026">
            <v>0</v>
          </cell>
          <cell r="S6026">
            <v>-411327.99</v>
          </cell>
          <cell r="T6026" t="str">
            <v>USD</v>
          </cell>
          <cell r="U6026" t="str">
            <v>LIABILITIES</v>
          </cell>
          <cell r="V6026" t="str">
            <v>CURRENT LIAB</v>
          </cell>
        </row>
        <row r="6027">
          <cell r="C6027" t="str">
            <v>35   G174700221USD</v>
          </cell>
          <cell r="D6027" t="str">
            <v>DABAAJ**</v>
          </cell>
          <cell r="E6027" t="str">
            <v>A/P</v>
          </cell>
          <cell r="F6027" t="str">
            <v>Balance Sheet</v>
          </cell>
          <cell r="G6027">
            <v>0</v>
          </cell>
          <cell r="H6027">
            <v>0</v>
          </cell>
          <cell r="I6027">
            <v>0</v>
          </cell>
          <cell r="J6027">
            <v>0</v>
          </cell>
          <cell r="K6027">
            <v>0</v>
          </cell>
          <cell r="L6027">
            <v>0</v>
          </cell>
          <cell r="M6027">
            <v>0</v>
          </cell>
          <cell r="N6027">
            <v>0</v>
          </cell>
          <cell r="O6027">
            <v>0</v>
          </cell>
          <cell r="P6027">
            <v>0</v>
          </cell>
          <cell r="Q6027">
            <v>0</v>
          </cell>
          <cell r="R6027">
            <v>0</v>
          </cell>
          <cell r="S6027">
            <v>0</v>
          </cell>
          <cell r="T6027" t="str">
            <v>USD</v>
          </cell>
          <cell r="U6027" t="str">
            <v>LIABILITIES</v>
          </cell>
          <cell r="V6027" t="str">
            <v>CURRENT LIAB</v>
          </cell>
        </row>
        <row r="6028">
          <cell r="C6028" t="str">
            <v>35   G174700223USD</v>
          </cell>
          <cell r="D6028" t="str">
            <v>DABAAJ**</v>
          </cell>
          <cell r="E6028" t="str">
            <v>A/P</v>
          </cell>
          <cell r="F6028" t="str">
            <v>Balance Sheet</v>
          </cell>
          <cell r="G6028">
            <v>0</v>
          </cell>
          <cell r="H6028">
            <v>0</v>
          </cell>
          <cell r="I6028">
            <v>0</v>
          </cell>
          <cell r="J6028">
            <v>0</v>
          </cell>
          <cell r="K6028">
            <v>0</v>
          </cell>
          <cell r="L6028">
            <v>0</v>
          </cell>
          <cell r="M6028">
            <v>0</v>
          </cell>
          <cell r="N6028">
            <v>0</v>
          </cell>
          <cell r="O6028">
            <v>0</v>
          </cell>
          <cell r="P6028">
            <v>0</v>
          </cell>
          <cell r="Q6028">
            <v>0</v>
          </cell>
          <cell r="R6028">
            <v>0</v>
          </cell>
          <cell r="S6028">
            <v>0</v>
          </cell>
          <cell r="T6028" t="str">
            <v>USD</v>
          </cell>
          <cell r="U6028" t="str">
            <v>LIABILITIES</v>
          </cell>
          <cell r="V6028" t="str">
            <v>CURRENT LIAB</v>
          </cell>
        </row>
        <row r="6029">
          <cell r="C6029" t="str">
            <v>35   G174700233USD</v>
          </cell>
          <cell r="D6029" t="str">
            <v>DABAAJ**</v>
          </cell>
          <cell r="E6029" t="str">
            <v>A/P</v>
          </cell>
          <cell r="F6029" t="str">
            <v>Balance Sheet</v>
          </cell>
          <cell r="G6029">
            <v>0</v>
          </cell>
          <cell r="H6029">
            <v>0</v>
          </cell>
          <cell r="I6029">
            <v>0</v>
          </cell>
          <cell r="J6029">
            <v>0</v>
          </cell>
          <cell r="K6029">
            <v>0</v>
          </cell>
          <cell r="L6029">
            <v>0</v>
          </cell>
          <cell r="M6029">
            <v>0</v>
          </cell>
          <cell r="N6029">
            <v>0</v>
          </cell>
          <cell r="O6029">
            <v>0</v>
          </cell>
          <cell r="P6029">
            <v>0</v>
          </cell>
          <cell r="Q6029">
            <v>0</v>
          </cell>
          <cell r="R6029">
            <v>0</v>
          </cell>
          <cell r="S6029">
            <v>0</v>
          </cell>
          <cell r="T6029" t="str">
            <v>USD</v>
          </cell>
          <cell r="U6029" t="str">
            <v>LIABILITIES</v>
          </cell>
          <cell r="V6029" t="str">
            <v>CURRENT LIAB</v>
          </cell>
        </row>
        <row r="6030">
          <cell r="C6030" t="str">
            <v>35   G2712010USD</v>
          </cell>
          <cell r="D6030" t="str">
            <v>DABAAH**</v>
          </cell>
          <cell r="E6030" t="str">
            <v>A/P</v>
          </cell>
          <cell r="F6030" t="str">
            <v>Balance Sheet</v>
          </cell>
          <cell r="G6030">
            <v>2537.4499999999998</v>
          </cell>
          <cell r="H6030">
            <v>-17767.45</v>
          </cell>
          <cell r="I6030">
            <v>-11068.93</v>
          </cell>
          <cell r="J6030">
            <v>159379.35999999999</v>
          </cell>
          <cell r="K6030">
            <v>159379.35999999999</v>
          </cell>
          <cell r="L6030">
            <v>163932.75</v>
          </cell>
          <cell r="M6030">
            <v>172793.46</v>
          </cell>
          <cell r="N6030">
            <v>175120.03</v>
          </cell>
          <cell r="O6030">
            <v>91301.35</v>
          </cell>
          <cell r="P6030">
            <v>165448.54</v>
          </cell>
          <cell r="Q6030">
            <v>122419.33</v>
          </cell>
          <cell r="R6030">
            <v>140794.76999999999</v>
          </cell>
          <cell r="S6030">
            <v>1324270.02</v>
          </cell>
          <cell r="T6030" t="str">
            <v>USD</v>
          </cell>
          <cell r="U6030" t="str">
            <v>LIABILITIES</v>
          </cell>
          <cell r="V6030" t="str">
            <v>CURRENT LIAB</v>
          </cell>
        </row>
        <row r="6031">
          <cell r="C6031" t="str">
            <v>XB   A3060037USD</v>
          </cell>
          <cell r="D6031" t="str">
            <v>CACAFB**</v>
          </cell>
          <cell r="E6031" t="str">
            <v>TRADE RECEIVABLES</v>
          </cell>
          <cell r="F6031" t="str">
            <v>Balance Sheet</v>
          </cell>
          <cell r="G6031">
            <v>-11755.35</v>
          </cell>
          <cell r="H6031">
            <v>-10682.39</v>
          </cell>
          <cell r="I6031">
            <v>-10682.39</v>
          </cell>
          <cell r="J6031">
            <v>-10682.39</v>
          </cell>
          <cell r="K6031">
            <v>-10705.03</v>
          </cell>
          <cell r="L6031">
            <v>-10705.03</v>
          </cell>
          <cell r="M6031">
            <v>-10418.469999999999</v>
          </cell>
          <cell r="N6031">
            <v>-10418.469999999999</v>
          </cell>
          <cell r="O6031">
            <v>-10418.469999999999</v>
          </cell>
          <cell r="P6031">
            <v>-10365.39</v>
          </cell>
          <cell r="Q6031">
            <v>-10365.39</v>
          </cell>
          <cell r="R6031">
            <v>-10365.39</v>
          </cell>
          <cell r="S6031">
            <v>-127564.15999999999</v>
          </cell>
          <cell r="T6031" t="str">
            <v>USD</v>
          </cell>
          <cell r="U6031" t="str">
            <v>ASSETS</v>
          </cell>
          <cell r="V6031" t="str">
            <v>CURRENT ASSETS</v>
          </cell>
        </row>
        <row r="6032">
          <cell r="C6032" t="str">
            <v>XB   A32000XB01USD</v>
          </cell>
          <cell r="D6032" t="str">
            <v>CACAFA**</v>
          </cell>
          <cell r="E6032" t="str">
            <v>TRADE RECEIVABLES</v>
          </cell>
          <cell r="F6032" t="str">
            <v>Balance Sheet</v>
          </cell>
          <cell r="G6032">
            <v>0</v>
          </cell>
          <cell r="H6032">
            <v>0</v>
          </cell>
          <cell r="I6032">
            <v>-22483.200000000001</v>
          </cell>
          <cell r="J6032">
            <v>0</v>
          </cell>
          <cell r="K6032">
            <v>0</v>
          </cell>
          <cell r="L6032">
            <v>-65787.039999999994</v>
          </cell>
          <cell r="M6032">
            <v>-49414.2</v>
          </cell>
          <cell r="N6032">
            <v>0</v>
          </cell>
          <cell r="O6032">
            <v>0</v>
          </cell>
          <cell r="P6032">
            <v>0</v>
          </cell>
          <cell r="Q6032">
            <v>-55099.199999999997</v>
          </cell>
          <cell r="R6032">
            <v>-63551.040000000001</v>
          </cell>
          <cell r="S6032">
            <v>-256334.68000000002</v>
          </cell>
          <cell r="T6032" t="str">
            <v>USD</v>
          </cell>
          <cell r="U6032" t="str">
            <v>ASSETS</v>
          </cell>
          <cell r="V6032" t="str">
            <v>CURRENT ASSETS</v>
          </cell>
        </row>
        <row r="6033">
          <cell r="C6033" t="str">
            <v>XB   A5197004USD</v>
          </cell>
          <cell r="D6033" t="str">
            <v>CAGBB***</v>
          </cell>
          <cell r="E6033" t="str">
            <v>OTHER</v>
          </cell>
          <cell r="F6033" t="str">
            <v>Balance Sheet</v>
          </cell>
          <cell r="G6033">
            <v>0</v>
          </cell>
          <cell r="H6033">
            <v>0</v>
          </cell>
          <cell r="I6033">
            <v>0</v>
          </cell>
          <cell r="J6033">
            <v>0</v>
          </cell>
          <cell r="K6033">
            <v>0</v>
          </cell>
          <cell r="L6033">
            <v>0</v>
          </cell>
          <cell r="M6033">
            <v>0</v>
          </cell>
          <cell r="N6033">
            <v>0</v>
          </cell>
          <cell r="O6033">
            <v>0</v>
          </cell>
          <cell r="P6033">
            <v>0</v>
          </cell>
          <cell r="Q6033">
            <v>0</v>
          </cell>
          <cell r="R6033">
            <v>0</v>
          </cell>
          <cell r="S6033">
            <v>0</v>
          </cell>
          <cell r="T6033" t="str">
            <v>USD</v>
          </cell>
          <cell r="U6033" t="str">
            <v>ASSETS</v>
          </cell>
          <cell r="V6033" t="str">
            <v>CURRENT ASSETS</v>
          </cell>
        </row>
        <row r="6034">
          <cell r="C6034" t="str">
            <v>35   A000725493USD</v>
          </cell>
          <cell r="D6034" t="str">
            <v>CABB****</v>
          </cell>
          <cell r="E6034" t="str">
            <v>CASH</v>
          </cell>
          <cell r="F6034" t="str">
            <v>Balance Sheet</v>
          </cell>
          <cell r="G6034">
            <v>0</v>
          </cell>
          <cell r="H6034">
            <v>0</v>
          </cell>
          <cell r="I6034">
            <v>0</v>
          </cell>
          <cell r="J6034">
            <v>-0.01</v>
          </cell>
          <cell r="K6034">
            <v>0</v>
          </cell>
          <cell r="L6034">
            <v>0</v>
          </cell>
          <cell r="M6034">
            <v>0</v>
          </cell>
          <cell r="N6034">
            <v>0</v>
          </cell>
          <cell r="O6034">
            <v>0</v>
          </cell>
          <cell r="P6034">
            <v>0</v>
          </cell>
          <cell r="Q6034">
            <v>-0.01</v>
          </cell>
          <cell r="R6034">
            <v>0</v>
          </cell>
          <cell r="S6034">
            <v>-0.02</v>
          </cell>
          <cell r="T6034" t="str">
            <v>USD</v>
          </cell>
          <cell r="U6034" t="str">
            <v>ASSETS</v>
          </cell>
          <cell r="V6034" t="str">
            <v>CURRENT ASSETS</v>
          </cell>
        </row>
        <row r="6035">
          <cell r="C6035" t="str">
            <v>35   A000725495USD</v>
          </cell>
          <cell r="D6035" t="str">
            <v>CABB****</v>
          </cell>
          <cell r="E6035" t="str">
            <v>CASH</v>
          </cell>
          <cell r="F6035" t="str">
            <v>Balance Sheet</v>
          </cell>
          <cell r="G6035">
            <v>0.01</v>
          </cell>
          <cell r="H6035">
            <v>0</v>
          </cell>
          <cell r="I6035">
            <v>0</v>
          </cell>
          <cell r="J6035">
            <v>-0.01</v>
          </cell>
          <cell r="K6035">
            <v>0</v>
          </cell>
          <cell r="L6035">
            <v>0</v>
          </cell>
          <cell r="M6035">
            <v>0</v>
          </cell>
          <cell r="N6035">
            <v>0</v>
          </cell>
          <cell r="O6035">
            <v>0</v>
          </cell>
          <cell r="P6035">
            <v>0</v>
          </cell>
          <cell r="Q6035">
            <v>0</v>
          </cell>
          <cell r="R6035">
            <v>0</v>
          </cell>
          <cell r="S6035">
            <v>0</v>
          </cell>
          <cell r="T6035" t="str">
            <v>USD</v>
          </cell>
          <cell r="U6035" t="str">
            <v>ASSETS</v>
          </cell>
          <cell r="V6035" t="str">
            <v>CURRENT ASSETS</v>
          </cell>
        </row>
        <row r="6036">
          <cell r="C6036" t="str">
            <v>35   A000728001USD</v>
          </cell>
          <cell r="D6036" t="str">
            <v>CABB****</v>
          </cell>
          <cell r="E6036" t="str">
            <v>CASH</v>
          </cell>
          <cell r="F6036" t="str">
            <v>Balance Sheet</v>
          </cell>
          <cell r="G6036">
            <v>3129.39</v>
          </cell>
          <cell r="H6036">
            <v>0</v>
          </cell>
          <cell r="I6036">
            <v>0</v>
          </cell>
          <cell r="J6036">
            <v>0</v>
          </cell>
          <cell r="K6036">
            <v>0</v>
          </cell>
          <cell r="L6036">
            <v>0</v>
          </cell>
          <cell r="M6036">
            <v>0</v>
          </cell>
          <cell r="N6036">
            <v>0</v>
          </cell>
          <cell r="O6036">
            <v>0</v>
          </cell>
          <cell r="P6036">
            <v>0</v>
          </cell>
          <cell r="Q6036">
            <v>0</v>
          </cell>
          <cell r="R6036">
            <v>0</v>
          </cell>
          <cell r="S6036">
            <v>3129.39</v>
          </cell>
          <cell r="T6036" t="str">
            <v>USD</v>
          </cell>
          <cell r="U6036" t="str">
            <v>ASSETS</v>
          </cell>
          <cell r="V6036" t="str">
            <v>CURRENT ASSETS</v>
          </cell>
        </row>
        <row r="6037">
          <cell r="C6037" t="str">
            <v>35   A000728093USD</v>
          </cell>
          <cell r="D6037" t="str">
            <v>CABB****</v>
          </cell>
          <cell r="E6037" t="str">
            <v>CASH</v>
          </cell>
          <cell r="F6037" t="str">
            <v>Balance Sheet</v>
          </cell>
          <cell r="G6037">
            <v>9230.92</v>
          </cell>
          <cell r="H6037">
            <v>0</v>
          </cell>
          <cell r="I6037">
            <v>0</v>
          </cell>
          <cell r="J6037">
            <v>0</v>
          </cell>
          <cell r="K6037">
            <v>0</v>
          </cell>
          <cell r="L6037">
            <v>0</v>
          </cell>
          <cell r="M6037">
            <v>0</v>
          </cell>
          <cell r="N6037">
            <v>0</v>
          </cell>
          <cell r="O6037">
            <v>0</v>
          </cell>
          <cell r="P6037">
            <v>0</v>
          </cell>
          <cell r="Q6037">
            <v>0</v>
          </cell>
          <cell r="R6037">
            <v>0</v>
          </cell>
          <cell r="S6037">
            <v>9230.92</v>
          </cell>
          <cell r="T6037" t="str">
            <v>USD</v>
          </cell>
          <cell r="U6037" t="str">
            <v>ASSETS</v>
          </cell>
          <cell r="V6037" t="str">
            <v>CURRENT ASSETS</v>
          </cell>
        </row>
        <row r="6038">
          <cell r="C6038" t="str">
            <v>35   A204600201USD</v>
          </cell>
          <cell r="D6038" t="str">
            <v>DAJA****</v>
          </cell>
          <cell r="E6038" t="str">
            <v>OTHER</v>
          </cell>
          <cell r="F6038" t="str">
            <v>Balance Sheet</v>
          </cell>
          <cell r="G6038">
            <v>-47053472.969999999</v>
          </cell>
          <cell r="H6038">
            <v>-44991601.549999997</v>
          </cell>
          <cell r="I6038">
            <v>-44185191.200000003</v>
          </cell>
          <cell r="J6038">
            <v>-44220619.960000001</v>
          </cell>
          <cell r="K6038">
            <v>-45651593.229999997</v>
          </cell>
          <cell r="L6038">
            <v>-44056776.600000001</v>
          </cell>
          <cell r="M6038">
            <v>-41275865.229999997</v>
          </cell>
          <cell r="N6038">
            <v>-40773025.619999997</v>
          </cell>
          <cell r="O6038">
            <v>-41718433.850000001</v>
          </cell>
          <cell r="P6038">
            <v>-43353458.619999997</v>
          </cell>
          <cell r="Q6038">
            <v>-45171347.469999999</v>
          </cell>
          <cell r="R6038">
            <v>-44070975.859999999</v>
          </cell>
          <cell r="S6038">
            <v>-526522362.16000009</v>
          </cell>
          <cell r="T6038" t="str">
            <v>USD</v>
          </cell>
          <cell r="U6038" t="str">
            <v>LIABILITIES</v>
          </cell>
          <cell r="V6038" t="str">
            <v>CURRENT LIAB</v>
          </cell>
        </row>
        <row r="6039">
          <cell r="C6039" t="str">
            <v>35   A204600223USD</v>
          </cell>
          <cell r="D6039" t="str">
            <v>DAJA****</v>
          </cell>
          <cell r="E6039" t="str">
            <v>OTHER</v>
          </cell>
          <cell r="F6039" t="str">
            <v>Balance Sheet</v>
          </cell>
          <cell r="G6039">
            <v>-2649845.69</v>
          </cell>
          <cell r="H6039">
            <v>-2996011.1</v>
          </cell>
          <cell r="I6039">
            <v>-2770726.9</v>
          </cell>
          <cell r="J6039">
            <v>-3041921.35</v>
          </cell>
          <cell r="K6039">
            <v>-3119163.56</v>
          </cell>
          <cell r="L6039">
            <v>-2560206.36</v>
          </cell>
          <cell r="M6039">
            <v>-2445972.5099999998</v>
          </cell>
          <cell r="N6039">
            <v>-2332478.2799999998</v>
          </cell>
          <cell r="O6039">
            <v>-2597286.7000000002</v>
          </cell>
          <cell r="P6039">
            <v>-2585992.08</v>
          </cell>
          <cell r="Q6039">
            <v>-2757501.39</v>
          </cell>
          <cell r="R6039">
            <v>-2493510.77</v>
          </cell>
          <cell r="S6039">
            <v>-32350616.690000001</v>
          </cell>
          <cell r="T6039" t="str">
            <v>USD</v>
          </cell>
          <cell r="U6039" t="str">
            <v>LIABILITIES</v>
          </cell>
          <cell r="V6039" t="str">
            <v>CURRENT LIAB</v>
          </cell>
        </row>
        <row r="6040">
          <cell r="C6040" t="str">
            <v>35   A204600268USD</v>
          </cell>
          <cell r="D6040" t="str">
            <v>DAJA****</v>
          </cell>
          <cell r="E6040" t="str">
            <v>OTHER</v>
          </cell>
          <cell r="F6040" t="str">
            <v>Balance Sheet</v>
          </cell>
          <cell r="G6040">
            <v>-3984522.21</v>
          </cell>
          <cell r="H6040">
            <v>-4407353.93</v>
          </cell>
          <cell r="I6040">
            <v>-4559955.3899999997</v>
          </cell>
          <cell r="J6040">
            <v>-5015068.57</v>
          </cell>
          <cell r="K6040">
            <v>-5236863.0199999996</v>
          </cell>
          <cell r="L6040">
            <v>-5242247.24</v>
          </cell>
          <cell r="M6040">
            <v>-4990738.58</v>
          </cell>
          <cell r="N6040">
            <v>-5151302.57</v>
          </cell>
          <cell r="O6040">
            <v>-5452662.8300000001</v>
          </cell>
          <cell r="P6040">
            <v>-5278657.6900000004</v>
          </cell>
          <cell r="Q6040">
            <v>-5430512.4299999997</v>
          </cell>
          <cell r="R6040">
            <v>-4852060.28</v>
          </cell>
          <cell r="S6040">
            <v>-59601944.739999995</v>
          </cell>
          <cell r="T6040" t="str">
            <v>USD</v>
          </cell>
          <cell r="U6040" t="str">
            <v>LIABILITIES</v>
          </cell>
          <cell r="V6040" t="str">
            <v>CURRENT LIAB</v>
          </cell>
        </row>
        <row r="6041">
          <cell r="C6041" t="str">
            <v>35   A204600287USD</v>
          </cell>
          <cell r="D6041" t="str">
            <v>DAJA****</v>
          </cell>
          <cell r="E6041" t="str">
            <v>OTHER</v>
          </cell>
          <cell r="F6041" t="str">
            <v>Balance Sheet</v>
          </cell>
          <cell r="G6041">
            <v>-936390.22</v>
          </cell>
          <cell r="H6041">
            <v>-857627.69</v>
          </cell>
          <cell r="I6041">
            <v>-835768.28</v>
          </cell>
          <cell r="J6041">
            <v>-833815.63</v>
          </cell>
          <cell r="K6041">
            <v>-986979.83</v>
          </cell>
          <cell r="L6041">
            <v>-953161.23</v>
          </cell>
          <cell r="M6041">
            <v>-942431.54</v>
          </cell>
          <cell r="N6041">
            <v>-604151.69999999995</v>
          </cell>
          <cell r="O6041">
            <v>-710960.22</v>
          </cell>
          <cell r="P6041">
            <v>-761523.08</v>
          </cell>
          <cell r="Q6041">
            <v>-969263.83</v>
          </cell>
          <cell r="R6041">
            <v>-729766.63</v>
          </cell>
          <cell r="S6041">
            <v>-10121839.879999999</v>
          </cell>
          <cell r="T6041" t="str">
            <v>USD</v>
          </cell>
          <cell r="U6041" t="str">
            <v>LIABILITIES</v>
          </cell>
          <cell r="V6041" t="str">
            <v>CURRENT LIAB</v>
          </cell>
        </row>
        <row r="6042">
          <cell r="C6042" t="str">
            <v>35   A204600288USD</v>
          </cell>
          <cell r="D6042" t="str">
            <v>DAJA****</v>
          </cell>
          <cell r="E6042" t="str">
            <v>OTHER</v>
          </cell>
          <cell r="F6042" t="str">
            <v>Balance Sheet</v>
          </cell>
          <cell r="G6042">
            <v>-299527.59999999998</v>
          </cell>
          <cell r="H6042">
            <v>-340906.01</v>
          </cell>
          <cell r="I6042">
            <v>-281004.23</v>
          </cell>
          <cell r="J6042">
            <v>-353536.57</v>
          </cell>
          <cell r="K6042">
            <v>-449991.36</v>
          </cell>
          <cell r="L6042">
            <v>-449786.57</v>
          </cell>
          <cell r="M6042">
            <v>-322173.75</v>
          </cell>
          <cell r="N6042">
            <v>-410196.78</v>
          </cell>
          <cell r="O6042">
            <v>-408114.57</v>
          </cell>
          <cell r="P6042">
            <v>-527909.56999999995</v>
          </cell>
          <cell r="Q6042">
            <v>-532794.31000000006</v>
          </cell>
          <cell r="R6042">
            <v>-646108.09</v>
          </cell>
          <cell r="S6042">
            <v>-5022049.41</v>
          </cell>
          <cell r="T6042" t="str">
            <v>USD</v>
          </cell>
          <cell r="U6042" t="str">
            <v>LIABILITIES</v>
          </cell>
          <cell r="V6042" t="str">
            <v>CURRENT LIAB</v>
          </cell>
        </row>
        <row r="6043">
          <cell r="C6043" t="str">
            <v>35   A204600293USD</v>
          </cell>
          <cell r="D6043" t="str">
            <v>DAJA****</v>
          </cell>
          <cell r="E6043" t="str">
            <v>OTHER</v>
          </cell>
          <cell r="F6043" t="str">
            <v>Balance Sheet</v>
          </cell>
          <cell r="G6043">
            <v>-35449041.369999997</v>
          </cell>
          <cell r="H6043">
            <v>-35082757.710000001</v>
          </cell>
          <cell r="I6043">
            <v>-34718088.960000001</v>
          </cell>
          <cell r="J6043">
            <v>-34676531.390000001</v>
          </cell>
          <cell r="K6043">
            <v>-37904681.219999999</v>
          </cell>
          <cell r="L6043">
            <v>-38445235.600000001</v>
          </cell>
          <cell r="M6043">
            <v>-36010675.979999997</v>
          </cell>
          <cell r="N6043">
            <v>-37523880.899999999</v>
          </cell>
          <cell r="O6043">
            <v>-39300484.880000003</v>
          </cell>
          <cell r="P6043">
            <v>-40190780.049999997</v>
          </cell>
          <cell r="Q6043">
            <v>-41384374.450000003</v>
          </cell>
          <cell r="R6043">
            <v>-39290129.140000001</v>
          </cell>
          <cell r="S6043">
            <v>-449976661.64999998</v>
          </cell>
          <cell r="T6043" t="str">
            <v>USD</v>
          </cell>
          <cell r="U6043" t="str">
            <v>LIABILITIES</v>
          </cell>
          <cell r="V6043" t="str">
            <v>CURRENT LIAB</v>
          </cell>
        </row>
        <row r="6044">
          <cell r="C6044" t="str">
            <v>35   A204600295USD</v>
          </cell>
          <cell r="D6044" t="str">
            <v>DAJA****</v>
          </cell>
          <cell r="E6044" t="str">
            <v>OTHER</v>
          </cell>
          <cell r="F6044" t="str">
            <v>Balance Sheet</v>
          </cell>
          <cell r="G6044">
            <v>-5392044.5300000003</v>
          </cell>
          <cell r="H6044">
            <v>-5800409.5099999998</v>
          </cell>
          <cell r="I6044">
            <v>-4503130.99</v>
          </cell>
          <cell r="J6044">
            <v>-5128659.2699999996</v>
          </cell>
          <cell r="K6044">
            <v>-5883993.9400000004</v>
          </cell>
          <cell r="L6044">
            <v>-5253617.8499999996</v>
          </cell>
          <cell r="M6044">
            <v>-4610821.79</v>
          </cell>
          <cell r="N6044">
            <v>-4048883.2</v>
          </cell>
          <cell r="O6044">
            <v>-4073170.3</v>
          </cell>
          <cell r="P6044">
            <v>-4212779.43</v>
          </cell>
          <cell r="Q6044">
            <v>-4110258.64</v>
          </cell>
          <cell r="R6044">
            <v>-4550322.97</v>
          </cell>
          <cell r="S6044">
            <v>-57568092.419999994</v>
          </cell>
          <cell r="T6044" t="str">
            <v>USD</v>
          </cell>
          <cell r="U6044" t="str">
            <v>LIABILITIES</v>
          </cell>
          <cell r="V6044" t="str">
            <v>CURRENT LIAB</v>
          </cell>
        </row>
        <row r="6045">
          <cell r="C6045" t="str">
            <v>35   A204600501USD</v>
          </cell>
          <cell r="D6045" t="str">
            <v>DAJA****</v>
          </cell>
          <cell r="E6045" t="str">
            <v>OTHER</v>
          </cell>
          <cell r="F6045" t="str">
            <v>Balance Sheet</v>
          </cell>
          <cell r="G6045">
            <v>5470488.8799999999</v>
          </cell>
          <cell r="H6045">
            <v>2956468.36</v>
          </cell>
          <cell r="I6045">
            <v>3336574.64</v>
          </cell>
          <cell r="J6045">
            <v>3055351.3</v>
          </cell>
          <cell r="K6045">
            <v>3505720.07</v>
          </cell>
          <cell r="L6045">
            <v>3987496.9</v>
          </cell>
          <cell r="M6045">
            <v>3099403.76</v>
          </cell>
          <cell r="N6045">
            <v>2531753.4300000002</v>
          </cell>
          <cell r="O6045">
            <v>1930743.2</v>
          </cell>
          <cell r="P6045">
            <v>1543056.2</v>
          </cell>
          <cell r="Q6045">
            <v>3804059.89</v>
          </cell>
          <cell r="R6045">
            <v>2170790.19</v>
          </cell>
          <cell r="S6045">
            <v>37391906.819999993</v>
          </cell>
          <cell r="T6045" t="str">
            <v>USD</v>
          </cell>
          <cell r="U6045" t="str">
            <v>LIABILITIES</v>
          </cell>
          <cell r="V6045" t="str">
            <v>CURRENT LIAB</v>
          </cell>
        </row>
        <row r="6046">
          <cell r="C6046" t="str">
            <v>35   A204600523USD</v>
          </cell>
          <cell r="D6046" t="str">
            <v>DAJA****</v>
          </cell>
          <cell r="E6046" t="str">
            <v>OTHER</v>
          </cell>
          <cell r="F6046" t="str">
            <v>Balance Sheet</v>
          </cell>
          <cell r="G6046">
            <v>370156</v>
          </cell>
          <cell r="H6046">
            <v>531361.97</v>
          </cell>
          <cell r="I6046">
            <v>-0.05</v>
          </cell>
          <cell r="J6046">
            <v>277588.28999999998</v>
          </cell>
          <cell r="K6046">
            <v>296570.45</v>
          </cell>
          <cell r="L6046">
            <v>-0.06</v>
          </cell>
          <cell r="M6046">
            <v>52017.37</v>
          </cell>
          <cell r="N6046">
            <v>16249.45</v>
          </cell>
          <cell r="O6046">
            <v>264526.88</v>
          </cell>
          <cell r="P6046">
            <v>34882.74</v>
          </cell>
          <cell r="Q6046">
            <v>35423.480000000003</v>
          </cell>
          <cell r="R6046">
            <v>33961.03</v>
          </cell>
          <cell r="S6046">
            <v>1912737.5499999998</v>
          </cell>
          <cell r="T6046" t="str">
            <v>USD</v>
          </cell>
          <cell r="U6046" t="str">
            <v>LIABILITIES</v>
          </cell>
          <cell r="V6046" t="str">
            <v>CURRENT LIAB</v>
          </cell>
        </row>
        <row r="6047">
          <cell r="C6047" t="str">
            <v>35   A204600568USD</v>
          </cell>
          <cell r="D6047" t="str">
            <v>DAJA****</v>
          </cell>
          <cell r="E6047" t="str">
            <v>OTHER</v>
          </cell>
          <cell r="F6047" t="str">
            <v>Balance Sheet</v>
          </cell>
          <cell r="G6047">
            <v>446120.61</v>
          </cell>
          <cell r="H6047">
            <v>768888.65</v>
          </cell>
          <cell r="I6047">
            <v>230039.69</v>
          </cell>
          <cell r="J6047">
            <v>535185.53</v>
          </cell>
          <cell r="K6047">
            <v>576170.06000000006</v>
          </cell>
          <cell r="L6047">
            <v>964008.05</v>
          </cell>
          <cell r="M6047">
            <v>628337.69999999995</v>
          </cell>
          <cell r="N6047">
            <v>624396.57999999996</v>
          </cell>
          <cell r="O6047">
            <v>842532.27</v>
          </cell>
          <cell r="P6047">
            <v>403717.55</v>
          </cell>
          <cell r="Q6047">
            <v>1038191.18</v>
          </cell>
          <cell r="R6047">
            <v>1120368.2</v>
          </cell>
          <cell r="S6047">
            <v>8177956.0700000003</v>
          </cell>
          <cell r="T6047" t="str">
            <v>USD</v>
          </cell>
          <cell r="U6047" t="str">
            <v>LIABILITIES</v>
          </cell>
          <cell r="V6047" t="str">
            <v>CURRENT LIAB</v>
          </cell>
        </row>
        <row r="6048">
          <cell r="C6048" t="str">
            <v>35   A204600587USD</v>
          </cell>
          <cell r="D6048" t="str">
            <v>DAJA****</v>
          </cell>
          <cell r="E6048" t="str">
            <v>OTHER</v>
          </cell>
          <cell r="F6048" t="str">
            <v>Balance Sheet</v>
          </cell>
          <cell r="G6048">
            <v>95585.89</v>
          </cell>
          <cell r="H6048">
            <v>90583.89</v>
          </cell>
          <cell r="I6048">
            <v>-0.06</v>
          </cell>
          <cell r="J6048">
            <v>-0.06</v>
          </cell>
          <cell r="K6048">
            <v>75841.960000000006</v>
          </cell>
          <cell r="L6048">
            <v>103089.18</v>
          </cell>
          <cell r="M6048">
            <v>80366.69</v>
          </cell>
          <cell r="N6048">
            <v>57805.81</v>
          </cell>
          <cell r="O6048">
            <v>83731.89</v>
          </cell>
          <cell r="P6048">
            <v>73277.070000000007</v>
          </cell>
          <cell r="Q6048">
            <v>232839.75</v>
          </cell>
          <cell r="R6048">
            <v>122825.99</v>
          </cell>
          <cell r="S6048">
            <v>1015948</v>
          </cell>
          <cell r="T6048" t="str">
            <v>USD</v>
          </cell>
          <cell r="U6048" t="str">
            <v>LIABILITIES</v>
          </cell>
          <cell r="V6048" t="str">
            <v>CURRENT LIAB</v>
          </cell>
        </row>
        <row r="6049">
          <cell r="C6049" t="str">
            <v>35   A204600588USD</v>
          </cell>
          <cell r="D6049" t="str">
            <v>DAJA****</v>
          </cell>
          <cell r="E6049" t="str">
            <v>OTHER</v>
          </cell>
          <cell r="F6049" t="str">
            <v>Balance Sheet</v>
          </cell>
          <cell r="G6049">
            <v>50277.82</v>
          </cell>
          <cell r="H6049">
            <v>49798.67</v>
          </cell>
          <cell r="I6049">
            <v>0</v>
          </cell>
          <cell r="J6049">
            <v>0</v>
          </cell>
          <cell r="K6049">
            <v>0</v>
          </cell>
          <cell r="L6049">
            <v>126030.84</v>
          </cell>
          <cell r="M6049">
            <v>0</v>
          </cell>
          <cell r="N6049">
            <v>78398.5</v>
          </cell>
          <cell r="O6049">
            <v>64437.65</v>
          </cell>
          <cell r="P6049">
            <v>119371.89</v>
          </cell>
          <cell r="Q6049">
            <v>54815.14</v>
          </cell>
          <cell r="R6049">
            <v>181689.16</v>
          </cell>
          <cell r="S6049">
            <v>724819.67</v>
          </cell>
          <cell r="T6049" t="str">
            <v>USD</v>
          </cell>
          <cell r="U6049" t="str">
            <v>LIABILITIES</v>
          </cell>
          <cell r="V6049" t="str">
            <v>CURRENT LIAB</v>
          </cell>
        </row>
        <row r="6050">
          <cell r="C6050" t="str">
            <v>35   A204600593USD</v>
          </cell>
          <cell r="D6050" t="str">
            <v>DAJA****</v>
          </cell>
          <cell r="E6050" t="str">
            <v>OTHER</v>
          </cell>
          <cell r="F6050" t="str">
            <v>Balance Sheet</v>
          </cell>
          <cell r="G6050">
            <v>2344416.29</v>
          </cell>
          <cell r="H6050">
            <v>3198756.59</v>
          </cell>
          <cell r="I6050">
            <v>3222002.01</v>
          </cell>
          <cell r="J6050">
            <v>2426331.0499999998</v>
          </cell>
          <cell r="K6050">
            <v>2470055.09</v>
          </cell>
          <cell r="L6050">
            <v>3009936.98</v>
          </cell>
          <cell r="M6050">
            <v>1458138.76</v>
          </cell>
          <cell r="N6050">
            <v>2549337.27</v>
          </cell>
          <cell r="O6050">
            <v>2562642.09</v>
          </cell>
          <cell r="P6050">
            <v>3439074.13</v>
          </cell>
          <cell r="Q6050">
            <v>4602422.45</v>
          </cell>
          <cell r="R6050">
            <v>5050411.3099999996</v>
          </cell>
          <cell r="S6050">
            <v>36333524.020000003</v>
          </cell>
          <cell r="T6050" t="str">
            <v>USD</v>
          </cell>
          <cell r="U6050" t="str">
            <v>LIABILITIES</v>
          </cell>
          <cell r="V6050" t="str">
            <v>CURRENT LIAB</v>
          </cell>
        </row>
        <row r="6051">
          <cell r="C6051" t="str">
            <v>35   A204600595USD</v>
          </cell>
          <cell r="D6051" t="str">
            <v>DAJA****</v>
          </cell>
          <cell r="E6051" t="str">
            <v>OTHER</v>
          </cell>
          <cell r="F6051" t="str">
            <v>Balance Sheet</v>
          </cell>
          <cell r="G6051">
            <v>601471.72</v>
          </cell>
          <cell r="H6051">
            <v>1110116.26</v>
          </cell>
          <cell r="I6051">
            <v>318003.26</v>
          </cell>
          <cell r="J6051">
            <v>168638.03</v>
          </cell>
          <cell r="K6051">
            <v>715391.75</v>
          </cell>
          <cell r="L6051">
            <v>729888.63</v>
          </cell>
          <cell r="M6051">
            <v>175042.17</v>
          </cell>
          <cell r="N6051">
            <v>0</v>
          </cell>
          <cell r="O6051">
            <v>0</v>
          </cell>
          <cell r="P6051">
            <v>252689.63</v>
          </cell>
          <cell r="Q6051">
            <v>0.01</v>
          </cell>
          <cell r="R6051">
            <v>217606.72</v>
          </cell>
          <cell r="S6051">
            <v>4288848.18</v>
          </cell>
          <cell r="T6051" t="str">
            <v>USD</v>
          </cell>
          <cell r="U6051" t="str">
            <v>LIABILITIES</v>
          </cell>
          <cell r="V6051" t="str">
            <v>CURRENT LIAB</v>
          </cell>
        </row>
        <row r="6052">
          <cell r="C6052" t="str">
            <v>35   B401003201USD</v>
          </cell>
          <cell r="D6052" t="str">
            <v>CAIBHB**</v>
          </cell>
          <cell r="E6052" t="str">
            <v>INVENTORY</v>
          </cell>
          <cell r="F6052" t="str">
            <v>Balance Sheet</v>
          </cell>
          <cell r="G6052">
            <v>0</v>
          </cell>
          <cell r="H6052">
            <v>0</v>
          </cell>
          <cell r="I6052">
            <v>0</v>
          </cell>
          <cell r="J6052">
            <v>0</v>
          </cell>
          <cell r="K6052">
            <v>0</v>
          </cell>
          <cell r="L6052">
            <v>0</v>
          </cell>
          <cell r="M6052">
            <v>0</v>
          </cell>
          <cell r="N6052">
            <v>0</v>
          </cell>
          <cell r="O6052">
            <v>0</v>
          </cell>
          <cell r="P6052">
            <v>0</v>
          </cell>
          <cell r="Q6052">
            <v>0</v>
          </cell>
          <cell r="R6052">
            <v>0</v>
          </cell>
          <cell r="S6052">
            <v>0</v>
          </cell>
          <cell r="T6052" t="str">
            <v>USD</v>
          </cell>
          <cell r="U6052" t="str">
            <v>ASSETS</v>
          </cell>
          <cell r="V6052" t="str">
            <v>CURRENT ASSETS</v>
          </cell>
        </row>
        <row r="6053">
          <cell r="C6053" t="str">
            <v>35   B401003501USD</v>
          </cell>
          <cell r="D6053" t="str">
            <v>CAIBHB**</v>
          </cell>
          <cell r="E6053" t="str">
            <v>INVENTORY</v>
          </cell>
          <cell r="F6053" t="str">
            <v>Balance Sheet</v>
          </cell>
          <cell r="G6053">
            <v>118132526.40000001</v>
          </cell>
          <cell r="H6053">
            <v>118559628.38</v>
          </cell>
          <cell r="I6053">
            <v>121998002.44</v>
          </cell>
          <cell r="J6053">
            <v>119984266.91</v>
          </cell>
          <cell r="K6053">
            <v>117018357.61</v>
          </cell>
          <cell r="L6053">
            <v>113886604.23</v>
          </cell>
          <cell r="M6053">
            <v>111203392.77</v>
          </cell>
          <cell r="N6053">
            <v>106316375.69</v>
          </cell>
          <cell r="O6053">
            <v>104072066.87</v>
          </cell>
          <cell r="P6053">
            <v>104237529.09999999</v>
          </cell>
          <cell r="Q6053">
            <v>95768187.799999997</v>
          </cell>
          <cell r="R6053">
            <v>97311764.090000004</v>
          </cell>
          <cell r="S6053">
            <v>1328488702.29</v>
          </cell>
          <cell r="T6053" t="str">
            <v>USD</v>
          </cell>
          <cell r="U6053" t="str">
            <v>ASSETS</v>
          </cell>
          <cell r="V6053" t="str">
            <v>CURRENT ASSETS</v>
          </cell>
        </row>
        <row r="6054">
          <cell r="C6054" t="str">
            <v>35   B40100MS01USD</v>
          </cell>
          <cell r="D6054" t="str">
            <v>CAIBHB**</v>
          </cell>
          <cell r="E6054" t="str">
            <v>INVENTORY</v>
          </cell>
          <cell r="F6054" t="str">
            <v>Balance Sheet</v>
          </cell>
          <cell r="G6054">
            <v>196157.77</v>
          </cell>
          <cell r="H6054">
            <v>293382.93</v>
          </cell>
          <cell r="I6054">
            <v>272472.05</v>
          </cell>
          <cell r="J6054">
            <v>262554.64</v>
          </cell>
          <cell r="K6054">
            <v>158256.76999999999</v>
          </cell>
          <cell r="L6054">
            <v>187570.34</v>
          </cell>
          <cell r="M6054">
            <v>201733.76000000001</v>
          </cell>
          <cell r="N6054">
            <v>560074.13</v>
          </cell>
          <cell r="O6054">
            <v>332622.53000000003</v>
          </cell>
          <cell r="P6054">
            <v>609261.21</v>
          </cell>
          <cell r="Q6054">
            <v>496781.48</v>
          </cell>
          <cell r="R6054">
            <v>231310.36</v>
          </cell>
          <cell r="S6054">
            <v>3802177.9699999997</v>
          </cell>
          <cell r="T6054" t="str">
            <v>USD</v>
          </cell>
          <cell r="U6054" t="str">
            <v>ASSETS</v>
          </cell>
          <cell r="V6054" t="str">
            <v>CURRENT ASSETS</v>
          </cell>
        </row>
        <row r="6055">
          <cell r="C6055" t="str">
            <v>35   B401400401USD</v>
          </cell>
          <cell r="D6055" t="str">
            <v>CAIBJB**</v>
          </cell>
          <cell r="E6055" t="str">
            <v>INVENTORY</v>
          </cell>
          <cell r="F6055" t="str">
            <v>Balance Sheet</v>
          </cell>
          <cell r="G6055">
            <v>103875.37</v>
          </cell>
          <cell r="H6055">
            <v>84985.67</v>
          </cell>
          <cell r="I6055">
            <v>189178.67</v>
          </cell>
          <cell r="J6055">
            <v>37953.46</v>
          </cell>
          <cell r="K6055">
            <v>580595.61</v>
          </cell>
          <cell r="L6055">
            <v>568473.48</v>
          </cell>
          <cell r="M6055">
            <v>498874.47</v>
          </cell>
          <cell r="N6055">
            <v>647897.56999999995</v>
          </cell>
          <cell r="O6055">
            <v>165441.74</v>
          </cell>
          <cell r="P6055">
            <v>114257.43</v>
          </cell>
          <cell r="Q6055">
            <v>164587.04</v>
          </cell>
          <cell r="R6055">
            <v>185020.95</v>
          </cell>
          <cell r="S6055">
            <v>3341141.4600000004</v>
          </cell>
          <cell r="T6055" t="str">
            <v>USD</v>
          </cell>
          <cell r="U6055" t="str">
            <v>ASSETS</v>
          </cell>
          <cell r="V6055" t="str">
            <v>CURRENT ASSETS</v>
          </cell>
        </row>
        <row r="6056">
          <cell r="C6056" t="str">
            <v>35   B401400402USD</v>
          </cell>
          <cell r="D6056" t="str">
            <v>CAIBJB**</v>
          </cell>
          <cell r="E6056" t="str">
            <v>INVENTORY</v>
          </cell>
          <cell r="F6056" t="str">
            <v>Balance Sheet</v>
          </cell>
          <cell r="G6056">
            <v>0</v>
          </cell>
          <cell r="H6056">
            <v>0</v>
          </cell>
          <cell r="I6056">
            <v>0</v>
          </cell>
          <cell r="J6056">
            <v>0</v>
          </cell>
          <cell r="K6056">
            <v>0</v>
          </cell>
          <cell r="L6056">
            <v>0</v>
          </cell>
          <cell r="M6056">
            <v>0</v>
          </cell>
          <cell r="N6056">
            <v>0</v>
          </cell>
          <cell r="O6056">
            <v>0</v>
          </cell>
          <cell r="P6056">
            <v>0</v>
          </cell>
          <cell r="Q6056">
            <v>49070.71</v>
          </cell>
          <cell r="R6056">
            <v>-91395.97</v>
          </cell>
          <cell r="S6056">
            <v>-42325.26</v>
          </cell>
          <cell r="T6056" t="str">
            <v>USD</v>
          </cell>
          <cell r="U6056" t="str">
            <v>ASSETS</v>
          </cell>
          <cell r="V6056" t="str">
            <v>CURRENT ASSETS</v>
          </cell>
        </row>
        <row r="6057">
          <cell r="C6057" t="str">
            <v>35   B401400410USD</v>
          </cell>
          <cell r="D6057" t="str">
            <v>CAIBJB**</v>
          </cell>
          <cell r="E6057" t="str">
            <v>INVENTORY</v>
          </cell>
          <cell r="F6057" t="str">
            <v>Balance Sheet</v>
          </cell>
          <cell r="G6057">
            <v>4964866.5199999996</v>
          </cell>
          <cell r="H6057">
            <v>4292852.72</v>
          </cell>
          <cell r="I6057">
            <v>4881289.57</v>
          </cell>
          <cell r="J6057">
            <v>5853372.5499999998</v>
          </cell>
          <cell r="K6057">
            <v>2880341.6</v>
          </cell>
          <cell r="L6057">
            <v>6120854.8099999996</v>
          </cell>
          <cell r="M6057">
            <v>6970922.3200000003</v>
          </cell>
          <cell r="N6057">
            <v>4698404.8</v>
          </cell>
          <cell r="O6057">
            <v>5756678.0800000001</v>
          </cell>
          <cell r="P6057">
            <v>5813607.0899999999</v>
          </cell>
          <cell r="Q6057">
            <v>5353595.18</v>
          </cell>
          <cell r="R6057">
            <v>5541576.21</v>
          </cell>
          <cell r="S6057">
            <v>63128361.450000003</v>
          </cell>
          <cell r="T6057" t="str">
            <v>USD</v>
          </cell>
          <cell r="U6057" t="str">
            <v>ASSETS</v>
          </cell>
          <cell r="V6057" t="str">
            <v>CURRENT ASSETS</v>
          </cell>
        </row>
        <row r="6058">
          <cell r="C6058" t="str">
            <v>35   B4014032GRUSD</v>
          </cell>
          <cell r="D6058" t="str">
            <v>CAIBIB**</v>
          </cell>
          <cell r="E6058" t="str">
            <v>INVENTORY</v>
          </cell>
          <cell r="F6058" t="str">
            <v>Balance Sheet</v>
          </cell>
          <cell r="G6058">
            <v>0</v>
          </cell>
          <cell r="H6058">
            <v>0</v>
          </cell>
          <cell r="I6058">
            <v>0</v>
          </cell>
          <cell r="J6058">
            <v>0</v>
          </cell>
          <cell r="K6058">
            <v>0</v>
          </cell>
          <cell r="L6058">
            <v>0</v>
          </cell>
          <cell r="M6058">
            <v>0</v>
          </cell>
          <cell r="N6058">
            <v>0</v>
          </cell>
          <cell r="O6058">
            <v>0</v>
          </cell>
          <cell r="P6058">
            <v>0</v>
          </cell>
          <cell r="Q6058">
            <v>0</v>
          </cell>
          <cell r="R6058">
            <v>0</v>
          </cell>
          <cell r="S6058">
            <v>0</v>
          </cell>
          <cell r="T6058" t="str">
            <v>USD</v>
          </cell>
          <cell r="U6058" t="str">
            <v>ASSETS</v>
          </cell>
          <cell r="V6058" t="str">
            <v>CURRENT ASSETS</v>
          </cell>
        </row>
        <row r="6059">
          <cell r="C6059" t="str">
            <v>35   B4014032SFUSD</v>
          </cell>
          <cell r="D6059" t="str">
            <v>CAIBIB**</v>
          </cell>
          <cell r="E6059" t="str">
            <v>INVENTORY</v>
          </cell>
          <cell r="F6059" t="str">
            <v>Balance Sheet</v>
          </cell>
          <cell r="G6059">
            <v>0</v>
          </cell>
          <cell r="H6059">
            <v>0</v>
          </cell>
          <cell r="I6059">
            <v>0</v>
          </cell>
          <cell r="J6059">
            <v>0</v>
          </cell>
          <cell r="K6059">
            <v>0</v>
          </cell>
          <cell r="L6059">
            <v>0</v>
          </cell>
          <cell r="M6059">
            <v>0</v>
          </cell>
          <cell r="N6059">
            <v>0</v>
          </cell>
          <cell r="O6059">
            <v>0</v>
          </cell>
          <cell r="P6059">
            <v>0</v>
          </cell>
          <cell r="Q6059">
            <v>0</v>
          </cell>
          <cell r="R6059">
            <v>0</v>
          </cell>
          <cell r="S6059">
            <v>0</v>
          </cell>
          <cell r="T6059" t="str">
            <v>USD</v>
          </cell>
          <cell r="U6059" t="str">
            <v>ASSETS</v>
          </cell>
          <cell r="V6059" t="str">
            <v>CURRENT ASSETS</v>
          </cell>
        </row>
        <row r="6060">
          <cell r="C6060" t="str">
            <v>35   B4014035USD</v>
          </cell>
          <cell r="D6060" t="str">
            <v>CAIBIB**</v>
          </cell>
          <cell r="E6060" t="str">
            <v>INVENTORY</v>
          </cell>
          <cell r="F6060" t="str">
            <v>Balance Sheet</v>
          </cell>
          <cell r="G6060">
            <v>0</v>
          </cell>
          <cell r="H6060">
            <v>0</v>
          </cell>
          <cell r="I6060">
            <v>0</v>
          </cell>
          <cell r="J6060">
            <v>0</v>
          </cell>
          <cell r="K6060">
            <v>0</v>
          </cell>
          <cell r="L6060">
            <v>0</v>
          </cell>
          <cell r="M6060">
            <v>0</v>
          </cell>
          <cell r="N6060">
            <v>0</v>
          </cell>
          <cell r="O6060">
            <v>0</v>
          </cell>
          <cell r="P6060">
            <v>0</v>
          </cell>
          <cell r="Q6060">
            <v>0</v>
          </cell>
          <cell r="R6060">
            <v>0</v>
          </cell>
          <cell r="S6060">
            <v>0</v>
          </cell>
          <cell r="T6060" t="str">
            <v>USD</v>
          </cell>
          <cell r="U6060" t="str">
            <v>ASSETS</v>
          </cell>
          <cell r="V6060" t="str">
            <v>CURRENT ASSETS</v>
          </cell>
        </row>
        <row r="6061">
          <cell r="C6061" t="str">
            <v>35   B4014035ACUSD</v>
          </cell>
          <cell r="D6061" t="str">
            <v>CAIBIB**</v>
          </cell>
          <cell r="E6061" t="str">
            <v>INVENTORY</v>
          </cell>
          <cell r="F6061" t="str">
            <v>Balance Sheet</v>
          </cell>
          <cell r="G6061">
            <v>3503276.59</v>
          </cell>
          <cell r="H6061">
            <v>3261907.89</v>
          </cell>
          <cell r="I6061">
            <v>3366996.82</v>
          </cell>
          <cell r="J6061">
            <v>3956190.57</v>
          </cell>
          <cell r="K6061">
            <v>4599794.53</v>
          </cell>
          <cell r="L6061">
            <v>2779760.13</v>
          </cell>
          <cell r="M6061">
            <v>847872.29</v>
          </cell>
          <cell r="N6061">
            <v>883811.78</v>
          </cell>
          <cell r="O6061">
            <v>649585.84</v>
          </cell>
          <cell r="P6061">
            <v>1028684.89</v>
          </cell>
          <cell r="Q6061">
            <v>673107.35</v>
          </cell>
          <cell r="R6061">
            <v>959566.98</v>
          </cell>
          <cell r="S6061">
            <v>26510555.660000004</v>
          </cell>
          <cell r="T6061" t="str">
            <v>USD</v>
          </cell>
          <cell r="U6061" t="str">
            <v>ASSETS</v>
          </cell>
          <cell r="V6061" t="str">
            <v>CURRENT ASSETS</v>
          </cell>
        </row>
        <row r="6062">
          <cell r="C6062" t="str">
            <v>35   B4014035GRUSD</v>
          </cell>
          <cell r="D6062" t="str">
            <v>CAIBIB**</v>
          </cell>
          <cell r="E6062" t="str">
            <v>INVENTORY</v>
          </cell>
          <cell r="F6062" t="str">
            <v>Balance Sheet</v>
          </cell>
          <cell r="G6062">
            <v>2212372.91</v>
          </cell>
          <cell r="H6062">
            <v>204779.6</v>
          </cell>
          <cell r="I6062">
            <v>-704364.45</v>
          </cell>
          <cell r="J6062">
            <v>-1901114.98</v>
          </cell>
          <cell r="K6062">
            <v>642538.81999999995</v>
          </cell>
          <cell r="L6062">
            <v>-1200086.9099999999</v>
          </cell>
          <cell r="M6062">
            <v>-617078.18999999994</v>
          </cell>
          <cell r="N6062">
            <v>1018882.78</v>
          </cell>
          <cell r="O6062">
            <v>1671918.45</v>
          </cell>
          <cell r="P6062">
            <v>1781448.32</v>
          </cell>
          <cell r="Q6062">
            <v>3593884.06</v>
          </cell>
          <cell r="R6062">
            <v>4516151.0199999996</v>
          </cell>
          <cell r="S6062">
            <v>11219331.43</v>
          </cell>
          <cell r="T6062" t="str">
            <v>USD</v>
          </cell>
          <cell r="U6062" t="str">
            <v>ASSETS</v>
          </cell>
          <cell r="V6062" t="str">
            <v>CURRENT ASSETS</v>
          </cell>
        </row>
        <row r="6063">
          <cell r="C6063" t="str">
            <v>35   B4014035SFUSD</v>
          </cell>
          <cell r="D6063" t="str">
            <v>CAIBIB**</v>
          </cell>
          <cell r="E6063" t="str">
            <v>INVENTORY</v>
          </cell>
          <cell r="F6063" t="str">
            <v>Balance Sheet</v>
          </cell>
          <cell r="G6063">
            <v>-24158330.890000001</v>
          </cell>
          <cell r="H6063">
            <v>-21917615.34</v>
          </cell>
          <cell r="I6063">
            <v>-24435834.050000001</v>
          </cell>
          <cell r="J6063">
            <v>-23560909.100000001</v>
          </cell>
          <cell r="K6063">
            <v>-21220593.629999999</v>
          </cell>
          <cell r="L6063">
            <v>-4728360.5</v>
          </cell>
          <cell r="M6063">
            <v>-4401166.97</v>
          </cell>
          <cell r="N6063">
            <v>-3284022.13</v>
          </cell>
          <cell r="O6063">
            <v>-3581304.04</v>
          </cell>
          <cell r="P6063">
            <v>-4415654.49</v>
          </cell>
          <cell r="Q6063">
            <v>-2173447.2999999998</v>
          </cell>
          <cell r="R6063">
            <v>-2177095.5699999998</v>
          </cell>
          <cell r="S6063">
            <v>-140054334.00999999</v>
          </cell>
          <cell r="T6063" t="str">
            <v>USD</v>
          </cell>
          <cell r="U6063" t="str">
            <v>ASSETS</v>
          </cell>
          <cell r="V6063" t="str">
            <v>CURRENT ASSETS</v>
          </cell>
        </row>
        <row r="6064">
          <cell r="C6064" t="str">
            <v>35   B4014091USD</v>
          </cell>
          <cell r="D6064" t="str">
            <v>CAIBHB**</v>
          </cell>
          <cell r="E6064" t="str">
            <v>INVENTORY</v>
          </cell>
          <cell r="F6064" t="str">
            <v>Balance Sheet</v>
          </cell>
          <cell r="G6064">
            <v>203622.22</v>
          </cell>
          <cell r="H6064">
            <v>140151</v>
          </cell>
          <cell r="I6064">
            <v>118785.93</v>
          </cell>
          <cell r="J6064">
            <v>80987.94</v>
          </cell>
          <cell r="K6064">
            <v>31330.04</v>
          </cell>
          <cell r="L6064">
            <v>91979.57</v>
          </cell>
          <cell r="M6064">
            <v>-121166.57</v>
          </cell>
          <cell r="N6064">
            <v>-10705.76</v>
          </cell>
          <cell r="O6064">
            <v>-78557.100000000006</v>
          </cell>
          <cell r="P6064">
            <v>27072.58</v>
          </cell>
          <cell r="Q6064">
            <v>-45880.36</v>
          </cell>
          <cell r="R6064">
            <v>-49015.88</v>
          </cell>
          <cell r="S6064">
            <v>388603.60999999993</v>
          </cell>
          <cell r="T6064" t="str">
            <v>USD</v>
          </cell>
          <cell r="U6064" t="str">
            <v>ASSETS</v>
          </cell>
          <cell r="V6064" t="str">
            <v>CURRENT ASSETS</v>
          </cell>
        </row>
        <row r="6065">
          <cell r="C6065" t="str">
            <v>35   B4014092USD</v>
          </cell>
          <cell r="D6065" t="str">
            <v>CAIBHB**</v>
          </cell>
          <cell r="E6065" t="str">
            <v>INVENTORY</v>
          </cell>
          <cell r="F6065" t="str">
            <v>Balance Sheet</v>
          </cell>
          <cell r="G6065">
            <v>57652.67</v>
          </cell>
          <cell r="H6065">
            <v>2485.1</v>
          </cell>
          <cell r="I6065">
            <v>3256.51</v>
          </cell>
          <cell r="J6065">
            <v>7189.76</v>
          </cell>
          <cell r="K6065">
            <v>1454.68</v>
          </cell>
          <cell r="L6065">
            <v>3832.97</v>
          </cell>
          <cell r="M6065">
            <v>21751.3</v>
          </cell>
          <cell r="N6065">
            <v>21986.73</v>
          </cell>
          <cell r="O6065">
            <v>32287.94</v>
          </cell>
          <cell r="P6065">
            <v>8946.77</v>
          </cell>
          <cell r="Q6065">
            <v>8626.2900000000009</v>
          </cell>
          <cell r="R6065">
            <v>9201.2900000000009</v>
          </cell>
          <cell r="S6065">
            <v>178672.00999999998</v>
          </cell>
          <cell r="T6065" t="str">
            <v>USD</v>
          </cell>
          <cell r="U6065" t="str">
            <v>ASSETS</v>
          </cell>
          <cell r="V6065" t="str">
            <v>CURRENT ASSETS</v>
          </cell>
        </row>
        <row r="6066">
          <cell r="C6066" t="str">
            <v>35   B4014094USD</v>
          </cell>
          <cell r="D6066" t="str">
            <v>CAIBHB**</v>
          </cell>
          <cell r="E6066" t="str">
            <v>INVENTORY</v>
          </cell>
          <cell r="F6066" t="str">
            <v>Balance Sheet</v>
          </cell>
          <cell r="G6066">
            <v>2829884.3</v>
          </cell>
          <cell r="H6066">
            <v>2715304.47</v>
          </cell>
          <cell r="I6066">
            <v>2347341</v>
          </cell>
          <cell r="J6066">
            <v>2264578.2999999998</v>
          </cell>
          <cell r="K6066">
            <v>1852523.11</v>
          </cell>
          <cell r="L6066">
            <v>1713901.87</v>
          </cell>
          <cell r="M6066">
            <v>1649644.98</v>
          </cell>
          <cell r="N6066">
            <v>1730833.69</v>
          </cell>
          <cell r="O6066">
            <v>1685561.29</v>
          </cell>
          <cell r="P6066">
            <v>1653481.37</v>
          </cell>
          <cell r="Q6066">
            <v>1528948.93</v>
          </cell>
          <cell r="R6066">
            <v>1507275.97</v>
          </cell>
          <cell r="S6066">
            <v>23479279.280000001</v>
          </cell>
          <cell r="T6066" t="str">
            <v>USD</v>
          </cell>
          <cell r="U6066" t="str">
            <v>ASSETS</v>
          </cell>
          <cell r="V6066" t="str">
            <v>CURRENT ASSETS</v>
          </cell>
        </row>
        <row r="6067">
          <cell r="C6067" t="str">
            <v>35   B4014095USD</v>
          </cell>
          <cell r="D6067" t="str">
            <v>CAIBHB**</v>
          </cell>
          <cell r="E6067" t="str">
            <v>INVENTORY</v>
          </cell>
          <cell r="F6067" t="str">
            <v>Balance Sheet</v>
          </cell>
          <cell r="G6067">
            <v>0</v>
          </cell>
          <cell r="H6067">
            <v>0</v>
          </cell>
          <cell r="I6067">
            <v>0</v>
          </cell>
          <cell r="J6067">
            <v>0</v>
          </cell>
          <cell r="K6067">
            <v>0</v>
          </cell>
          <cell r="L6067">
            <v>0</v>
          </cell>
          <cell r="M6067">
            <v>0</v>
          </cell>
          <cell r="N6067">
            <v>0</v>
          </cell>
          <cell r="O6067">
            <v>0</v>
          </cell>
          <cell r="P6067">
            <v>0</v>
          </cell>
          <cell r="Q6067">
            <v>104.38</v>
          </cell>
          <cell r="R6067">
            <v>104.38</v>
          </cell>
          <cell r="S6067">
            <v>208.76</v>
          </cell>
          <cell r="T6067" t="str">
            <v>USD</v>
          </cell>
          <cell r="U6067" t="str">
            <v>ASSETS</v>
          </cell>
          <cell r="V6067" t="str">
            <v>CURRENT ASSETS</v>
          </cell>
        </row>
        <row r="6068">
          <cell r="C6068" t="str">
            <v>35   B4014096USD</v>
          </cell>
          <cell r="D6068" t="str">
            <v>CAIBHB**</v>
          </cell>
          <cell r="E6068" t="str">
            <v>INVENTORY</v>
          </cell>
          <cell r="F6068" t="str">
            <v>Balance Sheet</v>
          </cell>
          <cell r="G6068">
            <v>0</v>
          </cell>
          <cell r="H6068">
            <v>0</v>
          </cell>
          <cell r="I6068">
            <v>0</v>
          </cell>
          <cell r="J6068">
            <v>0</v>
          </cell>
          <cell r="K6068">
            <v>0</v>
          </cell>
          <cell r="L6068">
            <v>0</v>
          </cell>
          <cell r="M6068">
            <v>0</v>
          </cell>
          <cell r="N6068">
            <v>0</v>
          </cell>
          <cell r="O6068">
            <v>0</v>
          </cell>
          <cell r="P6068">
            <v>0</v>
          </cell>
          <cell r="Q6068">
            <v>0</v>
          </cell>
          <cell r="R6068">
            <v>0</v>
          </cell>
          <cell r="S6068">
            <v>0</v>
          </cell>
          <cell r="T6068" t="str">
            <v>USD</v>
          </cell>
          <cell r="U6068" t="str">
            <v>ASSETS</v>
          </cell>
          <cell r="V6068" t="str">
            <v>CURRENT ASSETS</v>
          </cell>
        </row>
        <row r="6069">
          <cell r="C6069" t="str">
            <v>35   B4014097USD</v>
          </cell>
          <cell r="D6069" t="str">
            <v>CAIBHB**</v>
          </cell>
          <cell r="E6069" t="str">
            <v>INVENTORY</v>
          </cell>
          <cell r="F6069" t="str">
            <v>Balance Sheet</v>
          </cell>
          <cell r="G6069">
            <v>0</v>
          </cell>
          <cell r="H6069">
            <v>0</v>
          </cell>
          <cell r="I6069">
            <v>0</v>
          </cell>
          <cell r="J6069">
            <v>0</v>
          </cell>
          <cell r="K6069">
            <v>0</v>
          </cell>
          <cell r="L6069">
            <v>0</v>
          </cell>
          <cell r="M6069">
            <v>0</v>
          </cell>
          <cell r="N6069">
            <v>0</v>
          </cell>
          <cell r="O6069">
            <v>0</v>
          </cell>
          <cell r="P6069">
            <v>0</v>
          </cell>
          <cell r="Q6069">
            <v>0</v>
          </cell>
          <cell r="R6069">
            <v>0</v>
          </cell>
          <cell r="S6069">
            <v>0</v>
          </cell>
          <cell r="T6069" t="str">
            <v>USD</v>
          </cell>
          <cell r="U6069" t="str">
            <v>ASSETS</v>
          </cell>
          <cell r="V6069" t="str">
            <v>CURRENT ASSETS</v>
          </cell>
        </row>
        <row r="6070">
          <cell r="C6070" t="str">
            <v>35   B4014099USD</v>
          </cell>
          <cell r="D6070" t="str">
            <v>CAIBHB**</v>
          </cell>
          <cell r="E6070" t="str">
            <v>INVENTORY</v>
          </cell>
          <cell r="F6070" t="str">
            <v>Balance Sheet</v>
          </cell>
          <cell r="G6070">
            <v>0</v>
          </cell>
          <cell r="H6070">
            <v>0</v>
          </cell>
          <cell r="I6070">
            <v>0</v>
          </cell>
          <cell r="J6070">
            <v>0</v>
          </cell>
          <cell r="K6070">
            <v>0</v>
          </cell>
          <cell r="L6070">
            <v>0</v>
          </cell>
          <cell r="M6070">
            <v>0</v>
          </cell>
          <cell r="N6070">
            <v>0</v>
          </cell>
          <cell r="O6070">
            <v>0</v>
          </cell>
          <cell r="P6070">
            <v>0</v>
          </cell>
          <cell r="Q6070">
            <v>0</v>
          </cell>
          <cell r="R6070">
            <v>0</v>
          </cell>
          <cell r="S6070">
            <v>0</v>
          </cell>
          <cell r="T6070" t="str">
            <v>USD</v>
          </cell>
          <cell r="U6070" t="str">
            <v>ASSETS</v>
          </cell>
          <cell r="V6070" t="str">
            <v>CURRENT ASSETS</v>
          </cell>
        </row>
        <row r="6071">
          <cell r="C6071" t="str">
            <v>35   B40140MSSFUSD</v>
          </cell>
          <cell r="D6071" t="str">
            <v>CAIBIB**</v>
          </cell>
          <cell r="E6071" t="str">
            <v>INVENTORY</v>
          </cell>
          <cell r="F6071" t="str">
            <v>Balance Sheet</v>
          </cell>
          <cell r="G6071">
            <v>-6834351.6799999997</v>
          </cell>
          <cell r="H6071">
            <v>-5858309.4800000004</v>
          </cell>
          <cell r="I6071">
            <v>-5780911.4299999997</v>
          </cell>
          <cell r="J6071">
            <v>-5767719.6900000004</v>
          </cell>
          <cell r="K6071">
            <v>-4771497.66</v>
          </cell>
          <cell r="L6071">
            <v>-3354596.68</v>
          </cell>
          <cell r="M6071">
            <v>-3921726.95</v>
          </cell>
          <cell r="N6071">
            <v>-4062455.87</v>
          </cell>
          <cell r="O6071">
            <v>-4976617.29</v>
          </cell>
          <cell r="P6071">
            <v>-4064258.23</v>
          </cell>
          <cell r="Q6071">
            <v>-3347808.11</v>
          </cell>
          <cell r="R6071">
            <v>-5086869.8899999997</v>
          </cell>
          <cell r="S6071">
            <v>-57827122.959999993</v>
          </cell>
          <cell r="T6071" t="str">
            <v>USD</v>
          </cell>
          <cell r="U6071" t="str">
            <v>ASSETS</v>
          </cell>
          <cell r="V6071" t="str">
            <v>CURRENT ASSETS</v>
          </cell>
        </row>
        <row r="6072">
          <cell r="C6072" t="str">
            <v>35   B4014BNR01USD</v>
          </cell>
          <cell r="D6072" t="str">
            <v>CAIEIB**</v>
          </cell>
          <cell r="E6072" t="str">
            <v>INVENTORY</v>
          </cell>
          <cell r="F6072" t="str">
            <v>Balance Sheet</v>
          </cell>
          <cell r="G6072">
            <v>-276725.11</v>
          </cell>
          <cell r="H6072">
            <v>829.67</v>
          </cell>
          <cell r="I6072">
            <v>917.39</v>
          </cell>
          <cell r="J6072">
            <v>1626.69</v>
          </cell>
          <cell r="K6072">
            <v>1626.69</v>
          </cell>
          <cell r="L6072">
            <v>841.76</v>
          </cell>
          <cell r="M6072">
            <v>7600.46</v>
          </cell>
          <cell r="N6072">
            <v>8928.43</v>
          </cell>
          <cell r="O6072">
            <v>8277.85</v>
          </cell>
          <cell r="P6072">
            <v>-12.24</v>
          </cell>
          <cell r="Q6072">
            <v>0</v>
          </cell>
          <cell r="R6072">
            <v>-60</v>
          </cell>
          <cell r="S6072">
            <v>-246148.40999999995</v>
          </cell>
          <cell r="T6072" t="str">
            <v>USD</v>
          </cell>
          <cell r="U6072" t="str">
            <v>ASSETS</v>
          </cell>
          <cell r="V6072" t="str">
            <v>CURRENT ASSETS</v>
          </cell>
        </row>
        <row r="6073">
          <cell r="C6073" t="str">
            <v>35   B401535AUSD</v>
          </cell>
          <cell r="D6073" t="str">
            <v>CAIBHB**</v>
          </cell>
          <cell r="E6073" t="str">
            <v>INVENTORY</v>
          </cell>
          <cell r="F6073" t="str">
            <v>Balance Sheet</v>
          </cell>
          <cell r="G6073">
            <v>0</v>
          </cell>
          <cell r="H6073">
            <v>0</v>
          </cell>
          <cell r="I6073">
            <v>0</v>
          </cell>
          <cell r="J6073">
            <v>0</v>
          </cell>
          <cell r="K6073">
            <v>0</v>
          </cell>
          <cell r="L6073">
            <v>0</v>
          </cell>
          <cell r="M6073">
            <v>0</v>
          </cell>
          <cell r="N6073">
            <v>0</v>
          </cell>
          <cell r="O6073">
            <v>0</v>
          </cell>
          <cell r="P6073">
            <v>0</v>
          </cell>
          <cell r="Q6073">
            <v>0</v>
          </cell>
          <cell r="R6073">
            <v>0</v>
          </cell>
          <cell r="S6073">
            <v>0</v>
          </cell>
          <cell r="T6073" t="str">
            <v>USD</v>
          </cell>
          <cell r="U6073" t="str">
            <v>ASSETS</v>
          </cell>
          <cell r="V6073" t="str">
            <v>CURRENT ASSETS</v>
          </cell>
        </row>
        <row r="6074">
          <cell r="C6074" t="str">
            <v>35   B4234BNR01USD</v>
          </cell>
          <cell r="D6074" t="str">
            <v>CAIEIB**</v>
          </cell>
          <cell r="E6074" t="str">
            <v>INVENTORY</v>
          </cell>
          <cell r="F6074" t="str">
            <v>Balance Sheet</v>
          </cell>
          <cell r="G6074">
            <v>0</v>
          </cell>
          <cell r="H6074">
            <v>0</v>
          </cell>
          <cell r="I6074">
            <v>0</v>
          </cell>
          <cell r="J6074">
            <v>146634.81</v>
          </cell>
          <cell r="K6074">
            <v>0</v>
          </cell>
          <cell r="L6074">
            <v>0</v>
          </cell>
          <cell r="M6074">
            <v>0</v>
          </cell>
          <cell r="N6074">
            <v>2980</v>
          </cell>
          <cell r="O6074">
            <v>0</v>
          </cell>
          <cell r="P6074">
            <v>0</v>
          </cell>
          <cell r="Q6074">
            <v>0</v>
          </cell>
          <cell r="R6074">
            <v>0</v>
          </cell>
          <cell r="S6074">
            <v>149614.81</v>
          </cell>
          <cell r="T6074" t="str">
            <v>USD</v>
          </cell>
          <cell r="U6074" t="str">
            <v>ASSETS</v>
          </cell>
          <cell r="V6074" t="str">
            <v>CURRENT ASSETS</v>
          </cell>
        </row>
        <row r="6075">
          <cell r="C6075" t="str">
            <v>35   B425003201USD</v>
          </cell>
          <cell r="D6075" t="str">
            <v>CAIFHB**</v>
          </cell>
          <cell r="E6075" t="str">
            <v>INVENTORY</v>
          </cell>
          <cell r="F6075" t="str">
            <v>Balance Sheet</v>
          </cell>
          <cell r="G6075">
            <v>0</v>
          </cell>
          <cell r="H6075">
            <v>0</v>
          </cell>
          <cell r="I6075">
            <v>0</v>
          </cell>
          <cell r="J6075">
            <v>0</v>
          </cell>
          <cell r="K6075">
            <v>0</v>
          </cell>
          <cell r="L6075">
            <v>0</v>
          </cell>
          <cell r="M6075">
            <v>0</v>
          </cell>
          <cell r="N6075">
            <v>0</v>
          </cell>
          <cell r="O6075">
            <v>0</v>
          </cell>
          <cell r="P6075">
            <v>0</v>
          </cell>
          <cell r="Q6075">
            <v>0</v>
          </cell>
          <cell r="R6075">
            <v>0</v>
          </cell>
          <cell r="S6075">
            <v>0</v>
          </cell>
          <cell r="T6075" t="str">
            <v>USD</v>
          </cell>
          <cell r="U6075" t="str">
            <v>ASSETS</v>
          </cell>
          <cell r="V6075" t="str">
            <v>CURRENT ASSETS</v>
          </cell>
        </row>
        <row r="6076">
          <cell r="C6076" t="str">
            <v>35   B425003501USD</v>
          </cell>
          <cell r="D6076" t="str">
            <v>CAIFHB**</v>
          </cell>
          <cell r="E6076" t="str">
            <v>INVENTORY</v>
          </cell>
          <cell r="F6076" t="str">
            <v>Balance Sheet</v>
          </cell>
          <cell r="G6076">
            <v>6905617.9199999999</v>
          </cell>
          <cell r="H6076">
            <v>6762877.4100000001</v>
          </cell>
          <cell r="I6076">
            <v>7063278.2800000003</v>
          </cell>
          <cell r="J6076">
            <v>7270454.1299999999</v>
          </cell>
          <cell r="K6076">
            <v>7406326.6200000001</v>
          </cell>
          <cell r="L6076">
            <v>7633643.0199999996</v>
          </cell>
          <cell r="M6076">
            <v>7512178.1500000004</v>
          </cell>
          <cell r="N6076">
            <v>7272439.6299999999</v>
          </cell>
          <cell r="O6076">
            <v>6913011.9400000004</v>
          </cell>
          <cell r="P6076">
            <v>6761050.1799999997</v>
          </cell>
          <cell r="Q6076">
            <v>6596632.9699999997</v>
          </cell>
          <cell r="R6076">
            <v>8106642.3499999996</v>
          </cell>
          <cell r="S6076">
            <v>86204152.599999994</v>
          </cell>
          <cell r="T6076" t="str">
            <v>USD</v>
          </cell>
          <cell r="U6076" t="str">
            <v>ASSETS</v>
          </cell>
          <cell r="V6076" t="str">
            <v>CURRENT ASSETS</v>
          </cell>
        </row>
        <row r="6077">
          <cell r="C6077" t="str">
            <v>35   B42500MS01USD</v>
          </cell>
          <cell r="D6077" t="str">
            <v>CAIFHB**</v>
          </cell>
          <cell r="E6077" t="str">
            <v>INVENTORY</v>
          </cell>
          <cell r="F6077" t="str">
            <v>Balance Sheet</v>
          </cell>
          <cell r="G6077">
            <v>82329.33</v>
          </cell>
          <cell r="H6077">
            <v>90191.05</v>
          </cell>
          <cell r="I6077">
            <v>87214.03</v>
          </cell>
          <cell r="J6077">
            <v>100324.91</v>
          </cell>
          <cell r="K6077">
            <v>95906.28</v>
          </cell>
          <cell r="L6077">
            <v>115970.4</v>
          </cell>
          <cell r="M6077">
            <v>87629.02</v>
          </cell>
          <cell r="N6077">
            <v>144315.24</v>
          </cell>
          <cell r="O6077">
            <v>86561.84</v>
          </cell>
          <cell r="P6077">
            <v>150156.32</v>
          </cell>
          <cell r="Q6077">
            <v>105653.49</v>
          </cell>
          <cell r="R6077">
            <v>94187.67</v>
          </cell>
          <cell r="S6077">
            <v>1240439.5799999998</v>
          </cell>
          <cell r="T6077" t="str">
            <v>USD</v>
          </cell>
          <cell r="U6077" t="str">
            <v>ASSETS</v>
          </cell>
          <cell r="V6077" t="str">
            <v>CURRENT ASSETS</v>
          </cell>
        </row>
        <row r="6078">
          <cell r="C6078" t="str">
            <v>35   B425400410USD</v>
          </cell>
          <cell r="D6078" t="str">
            <v>CAIFJB**</v>
          </cell>
          <cell r="E6078" t="str">
            <v>INVENTORY</v>
          </cell>
          <cell r="F6078" t="str">
            <v>Balance Sheet</v>
          </cell>
          <cell r="G6078">
            <v>69422.98</v>
          </cell>
          <cell r="H6078">
            <v>68699.95</v>
          </cell>
          <cell r="I6078">
            <v>101480.76</v>
          </cell>
          <cell r="J6078">
            <v>56278.79</v>
          </cell>
          <cell r="K6078">
            <v>59245.69</v>
          </cell>
          <cell r="L6078">
            <v>99544.55</v>
          </cell>
          <cell r="M6078">
            <v>82221.64</v>
          </cell>
          <cell r="N6078">
            <v>69439.490000000005</v>
          </cell>
          <cell r="O6078">
            <v>97564.92</v>
          </cell>
          <cell r="P6078">
            <v>30263.32</v>
          </cell>
          <cell r="Q6078">
            <v>42535.49</v>
          </cell>
          <cell r="R6078">
            <v>57880.03</v>
          </cell>
          <cell r="S6078">
            <v>834577.61</v>
          </cell>
          <cell r="T6078" t="str">
            <v>USD</v>
          </cell>
          <cell r="U6078" t="str">
            <v>ASSETS</v>
          </cell>
          <cell r="V6078" t="str">
            <v>CURRENT ASSETS</v>
          </cell>
        </row>
        <row r="6079">
          <cell r="C6079" t="str">
            <v>35   B4254035GRUSD</v>
          </cell>
          <cell r="D6079" t="str">
            <v>CAIFIB**</v>
          </cell>
          <cell r="E6079" t="str">
            <v>INVENTORY</v>
          </cell>
          <cell r="F6079" t="str">
            <v>Balance Sheet</v>
          </cell>
          <cell r="G6079">
            <v>8244.2900000000009</v>
          </cell>
          <cell r="H6079">
            <v>-30904.52</v>
          </cell>
          <cell r="I6079">
            <v>-46684.61</v>
          </cell>
          <cell r="J6079">
            <v>153746.34</v>
          </cell>
          <cell r="K6079">
            <v>55462.239999999998</v>
          </cell>
          <cell r="L6079">
            <v>45935.59</v>
          </cell>
          <cell r="M6079">
            <v>43389.75</v>
          </cell>
          <cell r="N6079">
            <v>-23742.13</v>
          </cell>
          <cell r="O6079">
            <v>-16090.94</v>
          </cell>
          <cell r="P6079">
            <v>32883.879999999997</v>
          </cell>
          <cell r="Q6079">
            <v>-19421.060000000001</v>
          </cell>
          <cell r="R6079">
            <v>16770.8</v>
          </cell>
          <cell r="S6079">
            <v>219589.62999999998</v>
          </cell>
          <cell r="T6079" t="str">
            <v>USD</v>
          </cell>
          <cell r="U6079" t="str">
            <v>ASSETS</v>
          </cell>
          <cell r="V6079" t="str">
            <v>CURRENT ASSETS</v>
          </cell>
        </row>
        <row r="6080">
          <cell r="C6080" t="str">
            <v>35   B4254094USD</v>
          </cell>
          <cell r="D6080" t="str">
            <v>CAIFHB**</v>
          </cell>
          <cell r="E6080" t="str">
            <v>INVENTORY</v>
          </cell>
          <cell r="F6080" t="str">
            <v>Balance Sheet</v>
          </cell>
          <cell r="G6080">
            <v>88104</v>
          </cell>
          <cell r="H6080">
            <v>88630.19</v>
          </cell>
          <cell r="I6080">
            <v>92490.28</v>
          </cell>
          <cell r="J6080">
            <v>106670.24</v>
          </cell>
          <cell r="K6080">
            <v>123455.77</v>
          </cell>
          <cell r="L6080">
            <v>97771.12</v>
          </cell>
          <cell r="M6080">
            <v>100414.96</v>
          </cell>
          <cell r="N6080">
            <v>132048.51</v>
          </cell>
          <cell r="O6080">
            <v>109077.37</v>
          </cell>
          <cell r="P6080">
            <v>99092.71</v>
          </cell>
          <cell r="Q6080">
            <v>103027.15</v>
          </cell>
          <cell r="R6080">
            <v>125511.5</v>
          </cell>
          <cell r="S6080">
            <v>1266293.7999999998</v>
          </cell>
          <cell r="T6080" t="str">
            <v>USD</v>
          </cell>
          <cell r="U6080" t="str">
            <v>ASSETS</v>
          </cell>
          <cell r="V6080" t="str">
            <v>CURRENT ASSETS</v>
          </cell>
        </row>
        <row r="6081">
          <cell r="C6081" t="str">
            <v>35   B4254099USD</v>
          </cell>
          <cell r="D6081" t="str">
            <v>CAIFHB**</v>
          </cell>
          <cell r="E6081" t="str">
            <v>INVENTORY</v>
          </cell>
          <cell r="F6081" t="str">
            <v>Balance Sheet</v>
          </cell>
          <cell r="G6081">
            <v>0</v>
          </cell>
          <cell r="H6081">
            <v>0</v>
          </cell>
          <cell r="I6081">
            <v>0</v>
          </cell>
          <cell r="J6081">
            <v>0</v>
          </cell>
          <cell r="K6081">
            <v>0</v>
          </cell>
          <cell r="L6081">
            <v>0</v>
          </cell>
          <cell r="M6081">
            <v>0</v>
          </cell>
          <cell r="N6081">
            <v>0</v>
          </cell>
          <cell r="O6081">
            <v>0</v>
          </cell>
          <cell r="P6081">
            <v>0</v>
          </cell>
          <cell r="Q6081">
            <v>0</v>
          </cell>
          <cell r="R6081">
            <v>0</v>
          </cell>
          <cell r="S6081">
            <v>0</v>
          </cell>
          <cell r="T6081" t="str">
            <v>USD</v>
          </cell>
          <cell r="U6081" t="str">
            <v>ASSETS</v>
          </cell>
          <cell r="V6081" t="str">
            <v>CURRENT ASSETS</v>
          </cell>
        </row>
        <row r="6082">
          <cell r="C6082" t="str">
            <v>35   B42540MSSFUSD</v>
          </cell>
          <cell r="D6082" t="str">
            <v>CAIFIB**</v>
          </cell>
          <cell r="E6082" t="str">
            <v>INVENTORY</v>
          </cell>
          <cell r="F6082" t="str">
            <v>Balance Sheet</v>
          </cell>
          <cell r="G6082">
            <v>1113.0999999999999</v>
          </cell>
          <cell r="H6082">
            <v>-146.28</v>
          </cell>
          <cell r="I6082">
            <v>-146.31</v>
          </cell>
          <cell r="J6082">
            <v>-339906.92</v>
          </cell>
          <cell r="K6082">
            <v>50748.23</v>
          </cell>
          <cell r="L6082">
            <v>56222.09</v>
          </cell>
          <cell r="M6082">
            <v>24207.42</v>
          </cell>
          <cell r="N6082">
            <v>71639.56</v>
          </cell>
          <cell r="O6082">
            <v>126788.38</v>
          </cell>
          <cell r="P6082">
            <v>-6607.96</v>
          </cell>
          <cell r="Q6082">
            <v>48300.42</v>
          </cell>
          <cell r="R6082">
            <v>1881.1</v>
          </cell>
          <cell r="S6082">
            <v>34092.830000000016</v>
          </cell>
          <cell r="T6082" t="str">
            <v>USD</v>
          </cell>
          <cell r="U6082" t="str">
            <v>ASSETS</v>
          </cell>
          <cell r="V6082" t="str">
            <v>CURRENT ASSETS</v>
          </cell>
        </row>
        <row r="6083">
          <cell r="C6083" t="str">
            <v>35   B4344BNR95USD</v>
          </cell>
          <cell r="D6083" t="str">
            <v>CAIEIB**</v>
          </cell>
          <cell r="E6083" t="str">
            <v>INVENTORY</v>
          </cell>
          <cell r="F6083" t="str">
            <v>Balance Sheet</v>
          </cell>
          <cell r="G6083">
            <v>665419.81999999995</v>
          </cell>
          <cell r="H6083">
            <v>659529.29</v>
          </cell>
          <cell r="I6083">
            <v>695188.08</v>
          </cell>
          <cell r="J6083">
            <v>748313.91</v>
          </cell>
          <cell r="K6083">
            <v>804746.32</v>
          </cell>
          <cell r="L6083">
            <v>454090.16</v>
          </cell>
          <cell r="M6083">
            <v>360728.78</v>
          </cell>
          <cell r="N6083">
            <v>351510.19</v>
          </cell>
          <cell r="O6083">
            <v>364116.29</v>
          </cell>
          <cell r="P6083">
            <v>1221380.69</v>
          </cell>
          <cell r="Q6083">
            <v>1232667.1200000001</v>
          </cell>
          <cell r="R6083">
            <v>1255072.73</v>
          </cell>
          <cell r="S6083">
            <v>8812763.3800000008</v>
          </cell>
          <cell r="T6083" t="str">
            <v>USD</v>
          </cell>
          <cell r="U6083" t="str">
            <v>ASSETS</v>
          </cell>
          <cell r="V6083" t="str">
            <v>CURRENT ASSETS</v>
          </cell>
        </row>
        <row r="6084">
          <cell r="C6084" t="str">
            <v>35   B435003201USD</v>
          </cell>
          <cell r="D6084" t="str">
            <v>CAIBHB**</v>
          </cell>
          <cell r="E6084" t="str">
            <v>INVENTORY</v>
          </cell>
          <cell r="F6084" t="str">
            <v>Balance Sheet</v>
          </cell>
          <cell r="G6084">
            <v>0</v>
          </cell>
          <cell r="H6084">
            <v>0</v>
          </cell>
          <cell r="I6084">
            <v>0</v>
          </cell>
          <cell r="J6084">
            <v>0</v>
          </cell>
          <cell r="K6084">
            <v>0</v>
          </cell>
          <cell r="L6084">
            <v>0</v>
          </cell>
          <cell r="M6084">
            <v>0</v>
          </cell>
          <cell r="N6084">
            <v>0</v>
          </cell>
          <cell r="O6084">
            <v>0</v>
          </cell>
          <cell r="P6084">
            <v>0</v>
          </cell>
          <cell r="Q6084">
            <v>0</v>
          </cell>
          <cell r="R6084">
            <v>0</v>
          </cell>
          <cell r="S6084">
            <v>0</v>
          </cell>
          <cell r="T6084" t="str">
            <v>USD</v>
          </cell>
          <cell r="U6084" t="str">
            <v>ASSETS</v>
          </cell>
          <cell r="V6084" t="str">
            <v>CURRENT ASSETS</v>
          </cell>
        </row>
        <row r="6085">
          <cell r="C6085" t="str">
            <v>35   B435003501USD</v>
          </cell>
          <cell r="D6085" t="str">
            <v>CAIBHB**</v>
          </cell>
          <cell r="E6085" t="str">
            <v>INVENTORY</v>
          </cell>
          <cell r="F6085" t="str">
            <v>Balance Sheet</v>
          </cell>
          <cell r="G6085">
            <v>175248160.49000001</v>
          </cell>
          <cell r="H6085">
            <v>174180178.68000001</v>
          </cell>
          <cell r="I6085">
            <v>172275623.27000001</v>
          </cell>
          <cell r="J6085">
            <v>167011363.63999999</v>
          </cell>
          <cell r="K6085">
            <v>160058066.61000001</v>
          </cell>
          <cell r="L6085">
            <v>151601501.65000001</v>
          </cell>
          <cell r="M6085">
            <v>142614112.94999999</v>
          </cell>
          <cell r="N6085">
            <v>138444141.58000001</v>
          </cell>
          <cell r="O6085">
            <v>134256803.96000001</v>
          </cell>
          <cell r="P6085">
            <v>128433867.93000001</v>
          </cell>
          <cell r="Q6085">
            <v>130370573.23999999</v>
          </cell>
          <cell r="R6085">
            <v>134332120.15000001</v>
          </cell>
          <cell r="S6085">
            <v>1808826514.1500001</v>
          </cell>
          <cell r="T6085" t="str">
            <v>USD</v>
          </cell>
          <cell r="U6085" t="str">
            <v>ASSETS</v>
          </cell>
          <cell r="V6085" t="str">
            <v>CURRENT ASSETS</v>
          </cell>
        </row>
        <row r="6086">
          <cell r="C6086" t="str">
            <v>35   B43500MS01USD</v>
          </cell>
          <cell r="D6086" t="str">
            <v>CAIBHB**</v>
          </cell>
          <cell r="E6086" t="str">
            <v>INVENTORY</v>
          </cell>
          <cell r="F6086" t="str">
            <v>Balance Sheet</v>
          </cell>
          <cell r="G6086">
            <v>-163335.44</v>
          </cell>
          <cell r="H6086">
            <v>204382.63</v>
          </cell>
          <cell r="I6086">
            <v>164656.92000000001</v>
          </cell>
          <cell r="J6086">
            <v>221857.63</v>
          </cell>
          <cell r="K6086">
            <v>176189.06</v>
          </cell>
          <cell r="L6086">
            <v>70689.850000000006</v>
          </cell>
          <cell r="M6086">
            <v>164230.59</v>
          </cell>
          <cell r="N6086">
            <v>226932.33</v>
          </cell>
          <cell r="O6086">
            <v>-15171.81</v>
          </cell>
          <cell r="P6086">
            <v>131732.26</v>
          </cell>
          <cell r="Q6086">
            <v>140376.64000000001</v>
          </cell>
          <cell r="R6086">
            <v>28683.84</v>
          </cell>
          <cell r="S6086">
            <v>1351224.5000000002</v>
          </cell>
          <cell r="T6086" t="str">
            <v>USD</v>
          </cell>
          <cell r="U6086" t="str">
            <v>ASSETS</v>
          </cell>
          <cell r="V6086" t="str">
            <v>CURRENT ASSETS</v>
          </cell>
        </row>
        <row r="6087">
          <cell r="C6087" t="str">
            <v>35   B435400401USD</v>
          </cell>
          <cell r="D6087" t="str">
            <v>CAIBJB**</v>
          </cell>
          <cell r="E6087" t="str">
            <v>INVENTORY</v>
          </cell>
          <cell r="F6087" t="str">
            <v>Balance Sheet</v>
          </cell>
          <cell r="G6087">
            <v>85569.02</v>
          </cell>
          <cell r="H6087">
            <v>88359.81</v>
          </cell>
          <cell r="I6087">
            <v>56579</v>
          </cell>
          <cell r="J6087">
            <v>100435.92</v>
          </cell>
          <cell r="K6087">
            <v>98094.57</v>
          </cell>
          <cell r="L6087">
            <v>168438.12</v>
          </cell>
          <cell r="M6087">
            <v>186958.85</v>
          </cell>
          <cell r="N6087">
            <v>139118.43</v>
          </cell>
          <cell r="O6087">
            <v>296804.40999999997</v>
          </cell>
          <cell r="P6087">
            <v>132405.16</v>
          </cell>
          <cell r="Q6087">
            <v>87943.61</v>
          </cell>
          <cell r="R6087">
            <v>97598.67</v>
          </cell>
          <cell r="S6087">
            <v>1538305.5699999998</v>
          </cell>
          <cell r="T6087" t="str">
            <v>USD</v>
          </cell>
          <cell r="U6087" t="str">
            <v>ASSETS</v>
          </cell>
          <cell r="V6087" t="str">
            <v>CURRENT ASSETS</v>
          </cell>
        </row>
        <row r="6088">
          <cell r="C6088" t="str">
            <v>35   B435400410USD</v>
          </cell>
          <cell r="D6088" t="str">
            <v>CAIBJB**</v>
          </cell>
          <cell r="E6088" t="str">
            <v>INVENTORY</v>
          </cell>
          <cell r="F6088" t="str">
            <v>Balance Sheet</v>
          </cell>
          <cell r="G6088">
            <v>5334908.45</v>
          </cell>
          <cell r="H6088">
            <v>4656996</v>
          </cell>
          <cell r="I6088">
            <v>5202608.5999999996</v>
          </cell>
          <cell r="J6088">
            <v>4882678.13</v>
          </cell>
          <cell r="K6088">
            <v>4599799.95</v>
          </cell>
          <cell r="L6088">
            <v>5770411.0800000001</v>
          </cell>
          <cell r="M6088">
            <v>5848374.9299999997</v>
          </cell>
          <cell r="N6088">
            <v>4909468.47</v>
          </cell>
          <cell r="O6088">
            <v>5591474.8399999999</v>
          </cell>
          <cell r="P6088">
            <v>6432329.6500000004</v>
          </cell>
          <cell r="Q6088">
            <v>5773119.0099999998</v>
          </cell>
          <cell r="R6088">
            <v>6213573.5099999998</v>
          </cell>
          <cell r="S6088">
            <v>65215742.619999997</v>
          </cell>
          <cell r="T6088" t="str">
            <v>USD</v>
          </cell>
          <cell r="U6088" t="str">
            <v>ASSETS</v>
          </cell>
          <cell r="V6088" t="str">
            <v>CURRENT ASSETS</v>
          </cell>
        </row>
        <row r="6089">
          <cell r="C6089" t="str">
            <v>35   B4354032GRUSD</v>
          </cell>
          <cell r="D6089" t="str">
            <v>CAIBIB**</v>
          </cell>
          <cell r="E6089" t="str">
            <v>INVENTORY</v>
          </cell>
          <cell r="F6089" t="str">
            <v>Balance Sheet</v>
          </cell>
          <cell r="G6089">
            <v>0</v>
          </cell>
          <cell r="H6089">
            <v>0</v>
          </cell>
          <cell r="I6089">
            <v>0</v>
          </cell>
          <cell r="J6089">
            <v>0</v>
          </cell>
          <cell r="K6089">
            <v>0</v>
          </cell>
          <cell r="L6089">
            <v>0</v>
          </cell>
          <cell r="M6089">
            <v>0</v>
          </cell>
          <cell r="N6089">
            <v>0</v>
          </cell>
          <cell r="O6089">
            <v>0</v>
          </cell>
          <cell r="P6089">
            <v>0</v>
          </cell>
          <cell r="Q6089">
            <v>0</v>
          </cell>
          <cell r="R6089">
            <v>0</v>
          </cell>
          <cell r="S6089">
            <v>0</v>
          </cell>
          <cell r="T6089" t="str">
            <v>USD</v>
          </cell>
          <cell r="U6089" t="str">
            <v>ASSETS</v>
          </cell>
          <cell r="V6089" t="str">
            <v>CURRENT ASSETS</v>
          </cell>
        </row>
        <row r="6090">
          <cell r="C6090" t="str">
            <v>35   B4354032SFUSD</v>
          </cell>
          <cell r="D6090" t="str">
            <v>CAIBIB**</v>
          </cell>
          <cell r="E6090" t="str">
            <v>INVENTORY</v>
          </cell>
          <cell r="F6090" t="str">
            <v>Balance Sheet</v>
          </cell>
          <cell r="G6090">
            <v>0</v>
          </cell>
          <cell r="H6090">
            <v>0</v>
          </cell>
          <cell r="I6090">
            <v>0</v>
          </cell>
          <cell r="J6090">
            <v>0</v>
          </cell>
          <cell r="K6090">
            <v>0</v>
          </cell>
          <cell r="L6090">
            <v>0</v>
          </cell>
          <cell r="M6090">
            <v>0</v>
          </cell>
          <cell r="N6090">
            <v>0</v>
          </cell>
          <cell r="O6090">
            <v>0</v>
          </cell>
          <cell r="P6090">
            <v>0</v>
          </cell>
          <cell r="Q6090">
            <v>0</v>
          </cell>
          <cell r="R6090">
            <v>0</v>
          </cell>
          <cell r="S6090">
            <v>0</v>
          </cell>
          <cell r="T6090" t="str">
            <v>USD</v>
          </cell>
          <cell r="U6090" t="str">
            <v>ASSETS</v>
          </cell>
          <cell r="V6090" t="str">
            <v>CURRENT ASSETS</v>
          </cell>
        </row>
        <row r="6091">
          <cell r="C6091" t="str">
            <v>35   B4354035ACUSD</v>
          </cell>
          <cell r="D6091" t="str">
            <v>CAIBIB**</v>
          </cell>
          <cell r="E6091" t="str">
            <v>INVENTORY</v>
          </cell>
          <cell r="F6091" t="str">
            <v>Balance Sheet</v>
          </cell>
          <cell r="G6091">
            <v>0</v>
          </cell>
          <cell r="H6091">
            <v>0</v>
          </cell>
          <cell r="I6091">
            <v>0</v>
          </cell>
          <cell r="J6091">
            <v>0</v>
          </cell>
          <cell r="K6091">
            <v>0</v>
          </cell>
          <cell r="L6091">
            <v>4200637.12</v>
          </cell>
          <cell r="M6091">
            <v>5769361.3399999999</v>
          </cell>
          <cell r="N6091">
            <v>2574426.56</v>
          </cell>
          <cell r="O6091">
            <v>7592229.1299999999</v>
          </cell>
          <cell r="P6091">
            <v>8370616.1299999999</v>
          </cell>
          <cell r="Q6091">
            <v>6715261.8799999999</v>
          </cell>
          <cell r="R6091">
            <v>12927120.42</v>
          </cell>
          <cell r="S6091">
            <v>48149652.580000006</v>
          </cell>
          <cell r="T6091" t="str">
            <v>USD</v>
          </cell>
          <cell r="U6091" t="str">
            <v>ASSETS</v>
          </cell>
          <cell r="V6091" t="str">
            <v>CURRENT ASSETS</v>
          </cell>
        </row>
        <row r="6092">
          <cell r="C6092" t="str">
            <v>35   B4354035GRUSD</v>
          </cell>
          <cell r="D6092" t="str">
            <v>CAIBIB**</v>
          </cell>
          <cell r="E6092" t="str">
            <v>INVENTORY</v>
          </cell>
          <cell r="F6092" t="str">
            <v>Balance Sheet</v>
          </cell>
          <cell r="G6092">
            <v>9846434.3200000003</v>
          </cell>
          <cell r="H6092">
            <v>8761324.5099999998</v>
          </cell>
          <cell r="I6092">
            <v>8174801.6299999999</v>
          </cell>
          <cell r="J6092">
            <v>6197069.5300000003</v>
          </cell>
          <cell r="K6092">
            <v>6993864.0800000001</v>
          </cell>
          <cell r="L6092">
            <v>7301765.2000000002</v>
          </cell>
          <cell r="M6092">
            <v>8267235.8899999997</v>
          </cell>
          <cell r="N6092">
            <v>7291183.9500000002</v>
          </cell>
          <cell r="O6092">
            <v>9828805.1899999995</v>
          </cell>
          <cell r="P6092">
            <v>10421861.109999999</v>
          </cell>
          <cell r="Q6092">
            <v>9379505.5299999993</v>
          </cell>
          <cell r="R6092">
            <v>10372444.949999999</v>
          </cell>
          <cell r="S6092">
            <v>102836295.89000002</v>
          </cell>
          <cell r="T6092" t="str">
            <v>USD</v>
          </cell>
          <cell r="U6092" t="str">
            <v>ASSETS</v>
          </cell>
          <cell r="V6092" t="str">
            <v>CURRENT ASSETS</v>
          </cell>
        </row>
        <row r="6093">
          <cell r="C6093" t="str">
            <v>35   B4354035SFUSD</v>
          </cell>
          <cell r="D6093" t="str">
            <v>CAIBIB**</v>
          </cell>
          <cell r="E6093" t="str">
            <v>INVENTORY</v>
          </cell>
          <cell r="F6093" t="str">
            <v>Balance Sheet</v>
          </cell>
          <cell r="G6093">
            <v>-17338296.760000002</v>
          </cell>
          <cell r="H6093">
            <v>-15430310.949999999</v>
          </cell>
          <cell r="I6093">
            <v>-12324164.5</v>
          </cell>
          <cell r="J6093">
            <v>-10983825</v>
          </cell>
          <cell r="K6093">
            <v>-9202746.3300000001</v>
          </cell>
          <cell r="L6093">
            <v>-7352215.6799999997</v>
          </cell>
          <cell r="M6093">
            <v>-7767266.5199999996</v>
          </cell>
          <cell r="N6093">
            <v>-5752836.04</v>
          </cell>
          <cell r="O6093">
            <v>-8115779.8399999999</v>
          </cell>
          <cell r="P6093">
            <v>-8186914.8600000003</v>
          </cell>
          <cell r="Q6093">
            <v>-7162034.71</v>
          </cell>
          <cell r="R6093">
            <v>-12898084.109999999</v>
          </cell>
          <cell r="S6093">
            <v>-122514475.3</v>
          </cell>
          <cell r="T6093" t="str">
            <v>USD</v>
          </cell>
          <cell r="U6093" t="str">
            <v>ASSETS</v>
          </cell>
          <cell r="V6093" t="str">
            <v>CURRENT ASSETS</v>
          </cell>
        </row>
        <row r="6094">
          <cell r="C6094" t="str">
            <v>35   B4354091USD</v>
          </cell>
          <cell r="D6094" t="str">
            <v>CAIBHB**</v>
          </cell>
          <cell r="E6094" t="str">
            <v>INVENTORY</v>
          </cell>
          <cell r="F6094" t="str">
            <v>Balance Sheet</v>
          </cell>
          <cell r="G6094">
            <v>834673.13</v>
          </cell>
          <cell r="H6094">
            <v>833408.25</v>
          </cell>
          <cell r="I6094">
            <v>782142.97</v>
          </cell>
          <cell r="J6094">
            <v>735883.9</v>
          </cell>
          <cell r="K6094">
            <v>694940.43</v>
          </cell>
          <cell r="L6094">
            <v>632785.42000000004</v>
          </cell>
          <cell r="M6094">
            <v>605818.1</v>
          </cell>
          <cell r="N6094">
            <v>613543.30000000005</v>
          </cell>
          <cell r="O6094">
            <v>610656.59</v>
          </cell>
          <cell r="P6094">
            <v>624002.05000000005</v>
          </cell>
          <cell r="Q6094">
            <v>619815.01</v>
          </cell>
          <cell r="R6094">
            <v>641785.64</v>
          </cell>
          <cell r="S6094">
            <v>8229454.7899999982</v>
          </cell>
          <cell r="T6094" t="str">
            <v>USD</v>
          </cell>
          <cell r="U6094" t="str">
            <v>ASSETS</v>
          </cell>
          <cell r="V6094" t="str">
            <v>CURRENT ASSETS</v>
          </cell>
        </row>
        <row r="6095">
          <cell r="C6095" t="str">
            <v>35   B4354093USD</v>
          </cell>
          <cell r="D6095" t="str">
            <v>CAIBHB**</v>
          </cell>
          <cell r="E6095" t="str">
            <v>INVENTORY</v>
          </cell>
          <cell r="F6095" t="str">
            <v>Balance Sheet</v>
          </cell>
          <cell r="G6095">
            <v>60025.14</v>
          </cell>
          <cell r="H6095">
            <v>0</v>
          </cell>
          <cell r="I6095">
            <v>0</v>
          </cell>
          <cell r="J6095">
            <v>0</v>
          </cell>
          <cell r="K6095">
            <v>0</v>
          </cell>
          <cell r="L6095">
            <v>0</v>
          </cell>
          <cell r="M6095">
            <v>0</v>
          </cell>
          <cell r="N6095">
            <v>0</v>
          </cell>
          <cell r="O6095">
            <v>0</v>
          </cell>
          <cell r="P6095">
            <v>0</v>
          </cell>
          <cell r="Q6095">
            <v>0</v>
          </cell>
          <cell r="R6095">
            <v>0</v>
          </cell>
          <cell r="S6095">
            <v>60025.14</v>
          </cell>
          <cell r="T6095" t="str">
            <v>USD</v>
          </cell>
          <cell r="U6095" t="str">
            <v>ASSETS</v>
          </cell>
          <cell r="V6095" t="str">
            <v>CURRENT ASSETS</v>
          </cell>
        </row>
        <row r="6096">
          <cell r="C6096" t="str">
            <v>35   B435409301USD</v>
          </cell>
          <cell r="D6096" t="str">
            <v>CAIBHB**</v>
          </cell>
          <cell r="E6096" t="str">
            <v>INVENTORY</v>
          </cell>
          <cell r="F6096" t="str">
            <v>Balance Sheet</v>
          </cell>
          <cell r="G6096">
            <v>1396824.42</v>
          </cell>
          <cell r="H6096">
            <v>1472164.15</v>
          </cell>
          <cell r="I6096">
            <v>1410482.07</v>
          </cell>
          <cell r="J6096">
            <v>1330498.04</v>
          </cell>
          <cell r="K6096">
            <v>1283895.76</v>
          </cell>
          <cell r="L6096">
            <v>1198020.6200000001</v>
          </cell>
          <cell r="M6096">
            <v>1159211.26</v>
          </cell>
          <cell r="N6096">
            <v>1155920.1299999999</v>
          </cell>
          <cell r="O6096">
            <v>1143944.92</v>
          </cell>
          <cell r="P6096">
            <v>1212141.3500000001</v>
          </cell>
          <cell r="Q6096">
            <v>1218736.57</v>
          </cell>
          <cell r="R6096">
            <v>1227869.51</v>
          </cell>
          <cell r="S6096">
            <v>15209708.799999999</v>
          </cell>
          <cell r="T6096" t="str">
            <v>USD</v>
          </cell>
          <cell r="U6096" t="str">
            <v>ASSETS</v>
          </cell>
          <cell r="V6096" t="str">
            <v>CURRENT ASSETS</v>
          </cell>
        </row>
        <row r="6097">
          <cell r="C6097" t="str">
            <v>35   B435409302USD</v>
          </cell>
          <cell r="D6097" t="str">
            <v>CAIBHB**</v>
          </cell>
          <cell r="E6097" t="str">
            <v>INVENTORY</v>
          </cell>
          <cell r="F6097" t="str">
            <v>Balance Sheet</v>
          </cell>
          <cell r="G6097">
            <v>519378.45</v>
          </cell>
          <cell r="H6097">
            <v>474894.5</v>
          </cell>
          <cell r="I6097">
            <v>434486.3</v>
          </cell>
          <cell r="J6097">
            <v>404357.61</v>
          </cell>
          <cell r="K6097">
            <v>380382.09</v>
          </cell>
          <cell r="L6097">
            <v>363493.19</v>
          </cell>
          <cell r="M6097">
            <v>371088.26</v>
          </cell>
          <cell r="N6097">
            <v>373644.53</v>
          </cell>
          <cell r="O6097">
            <v>366578.75</v>
          </cell>
          <cell r="P6097">
            <v>388421.91</v>
          </cell>
          <cell r="Q6097">
            <v>427824.55</v>
          </cell>
          <cell r="R6097">
            <v>431398.01</v>
          </cell>
          <cell r="S6097">
            <v>4935948.1499999994</v>
          </cell>
          <cell r="T6097" t="str">
            <v>USD</v>
          </cell>
          <cell r="U6097" t="str">
            <v>ASSETS</v>
          </cell>
          <cell r="V6097" t="str">
            <v>CURRENT ASSETS</v>
          </cell>
        </row>
        <row r="6098">
          <cell r="C6098" t="str">
            <v>35   B4354094USD</v>
          </cell>
          <cell r="D6098" t="str">
            <v>CAIBHB**</v>
          </cell>
          <cell r="E6098" t="str">
            <v>INVENTORY</v>
          </cell>
          <cell r="F6098" t="str">
            <v>Balance Sheet</v>
          </cell>
          <cell r="G6098">
            <v>3603331.34</v>
          </cell>
          <cell r="H6098">
            <v>3918691.14</v>
          </cell>
          <cell r="I6098">
            <v>3303706.51</v>
          </cell>
          <cell r="J6098">
            <v>2971213.95</v>
          </cell>
          <cell r="K6098">
            <v>3091260.67</v>
          </cell>
          <cell r="L6098">
            <v>2549213.29</v>
          </cell>
          <cell r="M6098">
            <v>2390268.94</v>
          </cell>
          <cell r="N6098">
            <v>2534752.5099999998</v>
          </cell>
          <cell r="O6098">
            <v>2637022.5099999998</v>
          </cell>
          <cell r="P6098">
            <v>2462629.66</v>
          </cell>
          <cell r="Q6098">
            <v>2910744.61</v>
          </cell>
          <cell r="R6098">
            <v>2894390.04</v>
          </cell>
          <cell r="S6098">
            <v>35267225.170000002</v>
          </cell>
          <cell r="T6098" t="str">
            <v>USD</v>
          </cell>
          <cell r="U6098" t="str">
            <v>ASSETS</v>
          </cell>
          <cell r="V6098" t="str">
            <v>CURRENT ASSETS</v>
          </cell>
        </row>
        <row r="6099">
          <cell r="C6099" t="str">
            <v>35   B4354099USD</v>
          </cell>
          <cell r="D6099" t="str">
            <v>CAIBHB**</v>
          </cell>
          <cell r="E6099" t="str">
            <v>INVENTORY</v>
          </cell>
          <cell r="F6099" t="str">
            <v>Balance Sheet</v>
          </cell>
          <cell r="G6099">
            <v>0</v>
          </cell>
          <cell r="H6099">
            <v>0</v>
          </cell>
          <cell r="I6099">
            <v>0</v>
          </cell>
          <cell r="J6099">
            <v>0</v>
          </cell>
          <cell r="K6099">
            <v>0</v>
          </cell>
          <cell r="L6099">
            <v>0</v>
          </cell>
          <cell r="M6099">
            <v>0</v>
          </cell>
          <cell r="N6099">
            <v>0</v>
          </cell>
          <cell r="O6099">
            <v>0</v>
          </cell>
          <cell r="P6099">
            <v>0</v>
          </cell>
          <cell r="Q6099">
            <v>0</v>
          </cell>
          <cell r="R6099">
            <v>0</v>
          </cell>
          <cell r="S6099">
            <v>0</v>
          </cell>
          <cell r="T6099" t="str">
            <v>USD</v>
          </cell>
          <cell r="U6099" t="str">
            <v>ASSETS</v>
          </cell>
          <cell r="V6099" t="str">
            <v>CURRENT ASSETS</v>
          </cell>
        </row>
        <row r="6100">
          <cell r="C6100" t="str">
            <v>35   B43540MSSFUSD</v>
          </cell>
          <cell r="D6100" t="str">
            <v>CAIBIB**</v>
          </cell>
          <cell r="E6100" t="str">
            <v>INVENTORY</v>
          </cell>
          <cell r="F6100" t="str">
            <v>Balance Sheet</v>
          </cell>
          <cell r="G6100">
            <v>-2386102.44</v>
          </cell>
          <cell r="H6100">
            <v>-1378726.71</v>
          </cell>
          <cell r="I6100">
            <v>-1090794.04</v>
          </cell>
          <cell r="J6100">
            <v>-955836.65</v>
          </cell>
          <cell r="K6100">
            <v>-704167.28</v>
          </cell>
          <cell r="L6100">
            <v>-668104.41</v>
          </cell>
          <cell r="M6100">
            <v>-1698995.64</v>
          </cell>
          <cell r="N6100">
            <v>-1659727.12</v>
          </cell>
          <cell r="O6100">
            <v>-1794476.49</v>
          </cell>
          <cell r="P6100">
            <v>-2151761.06</v>
          </cell>
          <cell r="Q6100">
            <v>-2198648.5099999998</v>
          </cell>
          <cell r="R6100">
            <v>-3243999.91</v>
          </cell>
          <cell r="S6100">
            <v>-19931340.259999998</v>
          </cell>
          <cell r="T6100" t="str">
            <v>USD</v>
          </cell>
          <cell r="U6100" t="str">
            <v>ASSETS</v>
          </cell>
          <cell r="V6100" t="str">
            <v>CURRENT ASSETS</v>
          </cell>
        </row>
        <row r="6101">
          <cell r="C6101" t="str">
            <v>35   B437003501USD</v>
          </cell>
          <cell r="D6101" t="str">
            <v>CAIFHB**</v>
          </cell>
          <cell r="E6101" t="str">
            <v>INVENTORY</v>
          </cell>
          <cell r="F6101" t="str">
            <v>Balance Sheet</v>
          </cell>
          <cell r="G6101">
            <v>9330472.1999999993</v>
          </cell>
          <cell r="H6101">
            <v>9268946.9299999997</v>
          </cell>
          <cell r="I6101">
            <v>8881623.1300000008</v>
          </cell>
          <cell r="J6101">
            <v>7463650.3099999996</v>
          </cell>
          <cell r="K6101">
            <v>6977065.5800000001</v>
          </cell>
          <cell r="L6101">
            <v>6829964.4400000004</v>
          </cell>
          <cell r="M6101">
            <v>5906825.0199999996</v>
          </cell>
          <cell r="N6101">
            <v>4970087.58</v>
          </cell>
          <cell r="O6101">
            <v>5859165.5</v>
          </cell>
          <cell r="P6101">
            <v>5769535.1900000004</v>
          </cell>
          <cell r="Q6101">
            <v>5217561.57</v>
          </cell>
          <cell r="R6101">
            <v>5410162.5899999999</v>
          </cell>
          <cell r="S6101">
            <v>81885060.039999992</v>
          </cell>
          <cell r="T6101" t="str">
            <v>USD</v>
          </cell>
          <cell r="U6101" t="str">
            <v>ASSETS</v>
          </cell>
          <cell r="V6101" t="str">
            <v>CURRENT ASSETS</v>
          </cell>
        </row>
        <row r="6102">
          <cell r="C6102" t="str">
            <v>35   B43700MS01USD</v>
          </cell>
          <cell r="D6102" t="str">
            <v>CAIFHB**</v>
          </cell>
          <cell r="E6102" t="str">
            <v>INVENTORY</v>
          </cell>
          <cell r="F6102" t="str">
            <v>Balance Sheet</v>
          </cell>
          <cell r="G6102">
            <v>-1998.76</v>
          </cell>
          <cell r="H6102">
            <v>2893.59</v>
          </cell>
          <cell r="I6102">
            <v>4635.01</v>
          </cell>
          <cell r="J6102">
            <v>7433.64</v>
          </cell>
          <cell r="K6102">
            <v>8073.64</v>
          </cell>
          <cell r="L6102">
            <v>11644.35</v>
          </cell>
          <cell r="M6102">
            <v>-43518.33</v>
          </cell>
          <cell r="N6102">
            <v>13857.96</v>
          </cell>
          <cell r="O6102">
            <v>-43060.05</v>
          </cell>
          <cell r="P6102">
            <v>-47141.66</v>
          </cell>
          <cell r="Q6102">
            <v>-1761.45</v>
          </cell>
          <cell r="R6102">
            <v>-41358.51</v>
          </cell>
          <cell r="S6102">
            <v>-130300.57</v>
          </cell>
          <cell r="T6102" t="str">
            <v>USD</v>
          </cell>
          <cell r="U6102" t="str">
            <v>ASSETS</v>
          </cell>
          <cell r="V6102" t="str">
            <v>CURRENT ASSETS</v>
          </cell>
        </row>
        <row r="6103">
          <cell r="C6103" t="str">
            <v>35   B437400410USD</v>
          </cell>
          <cell r="D6103" t="str">
            <v>CAIFJB**</v>
          </cell>
          <cell r="E6103" t="str">
            <v>INVENTORY</v>
          </cell>
          <cell r="F6103" t="str">
            <v>Balance Sheet</v>
          </cell>
          <cell r="G6103">
            <v>443414.69</v>
          </cell>
          <cell r="H6103">
            <v>444720.1</v>
          </cell>
          <cell r="I6103">
            <v>360945.3</v>
          </cell>
          <cell r="J6103">
            <v>318998.12</v>
          </cell>
          <cell r="K6103">
            <v>326574.89</v>
          </cell>
          <cell r="L6103">
            <v>489250.64</v>
          </cell>
          <cell r="M6103">
            <v>328181.39</v>
          </cell>
          <cell r="N6103">
            <v>360736.95</v>
          </cell>
          <cell r="O6103">
            <v>341082.77</v>
          </cell>
          <cell r="P6103">
            <v>552861.23</v>
          </cell>
          <cell r="Q6103">
            <v>479963.6</v>
          </cell>
          <cell r="R6103">
            <v>474869.33</v>
          </cell>
          <cell r="S6103">
            <v>4921599.0100000007</v>
          </cell>
          <cell r="T6103" t="str">
            <v>USD</v>
          </cell>
          <cell r="U6103" t="str">
            <v>ASSETS</v>
          </cell>
          <cell r="V6103" t="str">
            <v>CURRENT ASSETS</v>
          </cell>
        </row>
        <row r="6104">
          <cell r="C6104" t="str">
            <v>35   B4374035GRUSD</v>
          </cell>
          <cell r="D6104" t="str">
            <v>CAIFIB**</v>
          </cell>
          <cell r="E6104" t="str">
            <v>INVENTORY</v>
          </cell>
          <cell r="F6104" t="str">
            <v>Balance Sheet</v>
          </cell>
          <cell r="G6104">
            <v>349751.21</v>
          </cell>
          <cell r="H6104">
            <v>156401.60000000001</v>
          </cell>
          <cell r="I6104">
            <v>-15525.81</v>
          </cell>
          <cell r="J6104">
            <v>68759.75</v>
          </cell>
          <cell r="K6104">
            <v>-6027.6</v>
          </cell>
          <cell r="L6104">
            <v>56209.85</v>
          </cell>
          <cell r="M6104">
            <v>-11336.95</v>
          </cell>
          <cell r="N6104">
            <v>111187.79</v>
          </cell>
          <cell r="O6104">
            <v>301551.48</v>
          </cell>
          <cell r="P6104">
            <v>113833.17</v>
          </cell>
          <cell r="Q6104">
            <v>85030.63</v>
          </cell>
          <cell r="R6104">
            <v>-8356.6200000000008</v>
          </cell>
          <cell r="S6104">
            <v>1201478.5</v>
          </cell>
          <cell r="T6104" t="str">
            <v>USD</v>
          </cell>
          <cell r="U6104" t="str">
            <v>ASSETS</v>
          </cell>
          <cell r="V6104" t="str">
            <v>CURRENT ASSETS</v>
          </cell>
        </row>
        <row r="6105">
          <cell r="C6105" t="str">
            <v>35   B4374094USD</v>
          </cell>
          <cell r="D6105" t="str">
            <v>CAIFHB**</v>
          </cell>
          <cell r="E6105" t="str">
            <v>INVENTORY</v>
          </cell>
          <cell r="F6105" t="str">
            <v>Balance Sheet</v>
          </cell>
          <cell r="G6105">
            <v>303008.5</v>
          </cell>
          <cell r="H6105">
            <v>347056.52</v>
          </cell>
          <cell r="I6105">
            <v>289161.78000000003</v>
          </cell>
          <cell r="J6105">
            <v>260852.02</v>
          </cell>
          <cell r="K6105">
            <v>261331.59</v>
          </cell>
          <cell r="L6105">
            <v>213840.95</v>
          </cell>
          <cell r="M6105">
            <v>170165.39</v>
          </cell>
          <cell r="N6105">
            <v>194047.01</v>
          </cell>
          <cell r="O6105">
            <v>213335.85</v>
          </cell>
          <cell r="P6105">
            <v>197541.12</v>
          </cell>
          <cell r="Q6105">
            <v>196982.78</v>
          </cell>
          <cell r="R6105">
            <v>193252.18</v>
          </cell>
          <cell r="S6105">
            <v>2840575.69</v>
          </cell>
          <cell r="T6105" t="str">
            <v>USD</v>
          </cell>
          <cell r="U6105" t="str">
            <v>ASSETS</v>
          </cell>
          <cell r="V6105" t="str">
            <v>CURRENT ASSETS</v>
          </cell>
        </row>
        <row r="6106">
          <cell r="C6106" t="str">
            <v>35   B43740MSSFUSD</v>
          </cell>
          <cell r="D6106" t="str">
            <v>CAIFIB**</v>
          </cell>
          <cell r="E6106" t="str">
            <v>INVENTORY</v>
          </cell>
          <cell r="F6106" t="str">
            <v>Balance Sheet</v>
          </cell>
          <cell r="G6106">
            <v>5467.12</v>
          </cell>
          <cell r="H6106">
            <v>2019.61</v>
          </cell>
          <cell r="I6106">
            <v>2038.82</v>
          </cell>
          <cell r="J6106">
            <v>3875.4</v>
          </cell>
          <cell r="K6106">
            <v>22440.29</v>
          </cell>
          <cell r="L6106">
            <v>2012.83</v>
          </cell>
          <cell r="M6106">
            <v>2021.28</v>
          </cell>
          <cell r="N6106">
            <v>17364.23</v>
          </cell>
          <cell r="O6106">
            <v>34561.5</v>
          </cell>
          <cell r="P6106">
            <v>1647.77</v>
          </cell>
          <cell r="Q6106">
            <v>30793.23</v>
          </cell>
          <cell r="R6106">
            <v>2245.5700000000002</v>
          </cell>
          <cell r="S6106">
            <v>126487.65000000001</v>
          </cell>
          <cell r="T6106" t="str">
            <v>USD</v>
          </cell>
          <cell r="U6106" t="str">
            <v>ASSETS</v>
          </cell>
          <cell r="V6106" t="str">
            <v>CURRENT ASSETS</v>
          </cell>
        </row>
        <row r="6107">
          <cell r="C6107" t="str">
            <v>35   B466003501USD</v>
          </cell>
          <cell r="D6107" t="str">
            <v>CAIBHA**</v>
          </cell>
          <cell r="E6107" t="str">
            <v>INVENTORY</v>
          </cell>
          <cell r="F6107" t="str">
            <v>Balance Sheet</v>
          </cell>
          <cell r="G6107">
            <v>19181082.859999999</v>
          </cell>
          <cell r="H6107">
            <v>19421473.82</v>
          </cell>
          <cell r="I6107">
            <v>19999103.140000001</v>
          </cell>
          <cell r="J6107">
            <v>20750906.079999998</v>
          </cell>
          <cell r="K6107">
            <v>20088731.34</v>
          </cell>
          <cell r="L6107">
            <v>19002305.399999999</v>
          </cell>
          <cell r="M6107">
            <v>18045514.18</v>
          </cell>
          <cell r="N6107">
            <v>16662621.02</v>
          </cell>
          <cell r="O6107">
            <v>15452194.93</v>
          </cell>
          <cell r="P6107">
            <v>15025602.52</v>
          </cell>
          <cell r="Q6107">
            <v>13853741.6</v>
          </cell>
          <cell r="R6107">
            <v>14477460.66</v>
          </cell>
          <cell r="S6107">
            <v>211960737.55000004</v>
          </cell>
          <cell r="T6107" t="str">
            <v>USD</v>
          </cell>
          <cell r="U6107" t="str">
            <v>ASSETS</v>
          </cell>
          <cell r="V6107" t="str">
            <v>CURRENT ASSETS</v>
          </cell>
        </row>
        <row r="6108">
          <cell r="C6108" t="str">
            <v>35   B466400410USD</v>
          </cell>
          <cell r="D6108" t="str">
            <v>CAIBJA**</v>
          </cell>
          <cell r="E6108" t="str">
            <v>INVENTORY</v>
          </cell>
          <cell r="F6108" t="str">
            <v>Balance Sheet</v>
          </cell>
          <cell r="G6108">
            <v>115242.22</v>
          </cell>
          <cell r="H6108">
            <v>113965.34</v>
          </cell>
          <cell r="I6108">
            <v>172906.87</v>
          </cell>
          <cell r="J6108">
            <v>152001.79999999999</v>
          </cell>
          <cell r="K6108">
            <v>94818.01</v>
          </cell>
          <cell r="L6108">
            <v>107718.69</v>
          </cell>
          <cell r="M6108">
            <v>122892.09</v>
          </cell>
          <cell r="N6108">
            <v>136902.48000000001</v>
          </cell>
          <cell r="O6108">
            <v>113836.3</v>
          </cell>
          <cell r="P6108">
            <v>100314.55</v>
          </cell>
          <cell r="Q6108">
            <v>154248.21</v>
          </cell>
          <cell r="R6108">
            <v>130676.55</v>
          </cell>
          <cell r="S6108">
            <v>1515523.1099999999</v>
          </cell>
          <cell r="T6108" t="str">
            <v>USD</v>
          </cell>
          <cell r="U6108" t="str">
            <v>ASSETS</v>
          </cell>
          <cell r="V6108" t="str">
            <v>CURRENT ASSETS</v>
          </cell>
        </row>
        <row r="6109">
          <cell r="C6109" t="str">
            <v>35   B4664035GRUSD</v>
          </cell>
          <cell r="D6109" t="str">
            <v>CAIBIA**</v>
          </cell>
          <cell r="E6109" t="str">
            <v>INVENTORY</v>
          </cell>
          <cell r="F6109" t="str">
            <v>Balance Sheet</v>
          </cell>
          <cell r="G6109">
            <v>2691551.95</v>
          </cell>
          <cell r="H6109">
            <v>2865111.58</v>
          </cell>
          <cell r="I6109">
            <v>2216746.88</v>
          </cell>
          <cell r="J6109">
            <v>1116084.51</v>
          </cell>
          <cell r="K6109">
            <v>825116.69</v>
          </cell>
          <cell r="L6109">
            <v>789679.54</v>
          </cell>
          <cell r="M6109">
            <v>509894.14</v>
          </cell>
          <cell r="N6109">
            <v>857159.29</v>
          </cell>
          <cell r="O6109">
            <v>1228156.6599999999</v>
          </cell>
          <cell r="P6109">
            <v>905398.78</v>
          </cell>
          <cell r="Q6109">
            <v>1467977.16</v>
          </cell>
          <cell r="R6109">
            <v>2008649.56</v>
          </cell>
          <cell r="S6109">
            <v>17481526.739999998</v>
          </cell>
          <cell r="T6109" t="str">
            <v>USD</v>
          </cell>
          <cell r="U6109" t="str">
            <v>ASSETS</v>
          </cell>
          <cell r="V6109" t="str">
            <v>CURRENT ASSETS</v>
          </cell>
        </row>
        <row r="6110">
          <cell r="C6110" t="str">
            <v>35   B4664094USD</v>
          </cell>
          <cell r="D6110" t="str">
            <v>CAIBHA**</v>
          </cell>
          <cell r="E6110" t="str">
            <v>INVENTORY</v>
          </cell>
          <cell r="F6110" t="str">
            <v>Balance Sheet</v>
          </cell>
          <cell r="G6110">
            <v>924655.64</v>
          </cell>
          <cell r="H6110">
            <v>737771.95</v>
          </cell>
          <cell r="I6110">
            <v>633667.01</v>
          </cell>
          <cell r="J6110">
            <v>592830.63</v>
          </cell>
          <cell r="K6110">
            <v>561531.27</v>
          </cell>
          <cell r="L6110">
            <v>555627.01</v>
          </cell>
          <cell r="M6110">
            <v>712246.01</v>
          </cell>
          <cell r="N6110">
            <v>706864.64000000001</v>
          </cell>
          <cell r="O6110">
            <v>804200.87</v>
          </cell>
          <cell r="P6110">
            <v>897217.75</v>
          </cell>
          <cell r="Q6110">
            <v>805310.68</v>
          </cell>
          <cell r="R6110">
            <v>592878.15</v>
          </cell>
          <cell r="S6110">
            <v>8524801.6099999994</v>
          </cell>
          <cell r="T6110" t="str">
            <v>USD</v>
          </cell>
          <cell r="U6110" t="str">
            <v>ASSETS</v>
          </cell>
          <cell r="V6110" t="str">
            <v>CURRENT ASSETS</v>
          </cell>
        </row>
        <row r="6111">
          <cell r="C6111" t="str">
            <v>35   B4664096USD</v>
          </cell>
          <cell r="D6111" t="str">
            <v>CAIBHA**</v>
          </cell>
          <cell r="E6111" t="str">
            <v>INVENTORY</v>
          </cell>
          <cell r="F6111" t="str">
            <v>Balance Sheet</v>
          </cell>
          <cell r="G6111">
            <v>0</v>
          </cell>
          <cell r="H6111">
            <v>0</v>
          </cell>
          <cell r="I6111">
            <v>0</v>
          </cell>
          <cell r="J6111">
            <v>0</v>
          </cell>
          <cell r="K6111">
            <v>0</v>
          </cell>
          <cell r="L6111">
            <v>0</v>
          </cell>
          <cell r="M6111">
            <v>0</v>
          </cell>
          <cell r="N6111">
            <v>0</v>
          </cell>
          <cell r="O6111">
            <v>0</v>
          </cell>
          <cell r="P6111">
            <v>0</v>
          </cell>
          <cell r="Q6111">
            <v>0</v>
          </cell>
          <cell r="R6111">
            <v>0</v>
          </cell>
          <cell r="S6111">
            <v>0</v>
          </cell>
          <cell r="T6111" t="str">
            <v>USD</v>
          </cell>
          <cell r="U6111" t="str">
            <v>ASSETS</v>
          </cell>
          <cell r="V6111" t="str">
            <v>CURRENT ASSETS</v>
          </cell>
        </row>
        <row r="6112">
          <cell r="C6112" t="str">
            <v>35   B4664099USD</v>
          </cell>
          <cell r="D6112" t="str">
            <v>CAIBHA**</v>
          </cell>
          <cell r="E6112" t="str">
            <v>INVENTORY</v>
          </cell>
          <cell r="F6112" t="str">
            <v>Balance Sheet</v>
          </cell>
          <cell r="G6112">
            <v>0</v>
          </cell>
          <cell r="H6112">
            <v>0</v>
          </cell>
          <cell r="I6112">
            <v>0</v>
          </cell>
          <cell r="J6112">
            <v>0</v>
          </cell>
          <cell r="K6112">
            <v>0</v>
          </cell>
          <cell r="L6112">
            <v>0</v>
          </cell>
          <cell r="M6112">
            <v>0</v>
          </cell>
          <cell r="N6112">
            <v>0</v>
          </cell>
          <cell r="O6112">
            <v>0</v>
          </cell>
          <cell r="P6112">
            <v>0</v>
          </cell>
          <cell r="Q6112">
            <v>0</v>
          </cell>
          <cell r="R6112">
            <v>0</v>
          </cell>
          <cell r="S6112">
            <v>0</v>
          </cell>
          <cell r="T6112" t="str">
            <v>USD</v>
          </cell>
          <cell r="U6112" t="str">
            <v>ASSETS</v>
          </cell>
          <cell r="V6112" t="str">
            <v>CURRENT ASSETS</v>
          </cell>
        </row>
        <row r="6113">
          <cell r="C6113" t="str">
            <v>35   B46640MSSFUSD</v>
          </cell>
          <cell r="D6113" t="str">
            <v>CAIBIA**</v>
          </cell>
          <cell r="E6113" t="str">
            <v>INVENTORY</v>
          </cell>
          <cell r="F6113" t="str">
            <v>Balance Sheet</v>
          </cell>
          <cell r="G6113">
            <v>0</v>
          </cell>
          <cell r="H6113">
            <v>0</v>
          </cell>
          <cell r="I6113">
            <v>0</v>
          </cell>
          <cell r="J6113">
            <v>0</v>
          </cell>
          <cell r="K6113">
            <v>0</v>
          </cell>
          <cell r="L6113">
            <v>0</v>
          </cell>
          <cell r="M6113">
            <v>0</v>
          </cell>
          <cell r="N6113">
            <v>0</v>
          </cell>
          <cell r="O6113">
            <v>0</v>
          </cell>
          <cell r="P6113">
            <v>0</v>
          </cell>
          <cell r="Q6113">
            <v>0</v>
          </cell>
          <cell r="R6113">
            <v>0</v>
          </cell>
          <cell r="S6113">
            <v>0</v>
          </cell>
          <cell r="T6113" t="str">
            <v>USD</v>
          </cell>
          <cell r="U6113" t="str">
            <v>ASSETS</v>
          </cell>
          <cell r="V6113" t="str">
            <v>CURRENT ASSETS</v>
          </cell>
        </row>
        <row r="6114">
          <cell r="C6114" t="str">
            <v>35   B4864BNR01USD</v>
          </cell>
          <cell r="D6114" t="str">
            <v>CAIEIB**</v>
          </cell>
          <cell r="E6114" t="str">
            <v>INVENTORY</v>
          </cell>
          <cell r="F6114" t="str">
            <v>Balance Sheet</v>
          </cell>
          <cell r="G6114">
            <v>-8893.11</v>
          </cell>
          <cell r="H6114">
            <v>0</v>
          </cell>
          <cell r="I6114">
            <v>0</v>
          </cell>
          <cell r="J6114">
            <v>0</v>
          </cell>
          <cell r="K6114">
            <v>-772.94</v>
          </cell>
          <cell r="L6114">
            <v>-772.94</v>
          </cell>
          <cell r="M6114">
            <v>0</v>
          </cell>
          <cell r="N6114">
            <v>0</v>
          </cell>
          <cell r="O6114">
            <v>0</v>
          </cell>
          <cell r="P6114">
            <v>-566.16999999999996</v>
          </cell>
          <cell r="Q6114">
            <v>0</v>
          </cell>
          <cell r="R6114">
            <v>0</v>
          </cell>
          <cell r="S6114">
            <v>-11005.160000000002</v>
          </cell>
          <cell r="T6114" t="str">
            <v>USD</v>
          </cell>
          <cell r="U6114" t="str">
            <v>ASSETS</v>
          </cell>
          <cell r="V6114" t="str">
            <v>CURRENT ASSETS</v>
          </cell>
        </row>
        <row r="6115">
          <cell r="C6115" t="str">
            <v>35   B4AT4BNR95USD</v>
          </cell>
          <cell r="D6115" t="str">
            <v>CAIEIB**</v>
          </cell>
          <cell r="E6115" t="str">
            <v>INVENTORY</v>
          </cell>
          <cell r="F6115" t="str">
            <v>Balance Sheet</v>
          </cell>
          <cell r="G6115">
            <v>0</v>
          </cell>
          <cell r="H6115">
            <v>0</v>
          </cell>
          <cell r="I6115">
            <v>0</v>
          </cell>
          <cell r="J6115">
            <v>55975.15</v>
          </cell>
          <cell r="K6115">
            <v>0</v>
          </cell>
          <cell r="L6115">
            <v>0</v>
          </cell>
          <cell r="M6115">
            <v>82956.88</v>
          </cell>
          <cell r="N6115">
            <v>151079.85</v>
          </cell>
          <cell r="O6115">
            <v>92985.17</v>
          </cell>
          <cell r="P6115">
            <v>39710.629999999997</v>
          </cell>
          <cell r="Q6115">
            <v>47049.19</v>
          </cell>
          <cell r="R6115">
            <v>83168.12</v>
          </cell>
          <cell r="S6115">
            <v>552924.99</v>
          </cell>
          <cell r="T6115" t="str">
            <v>USD</v>
          </cell>
          <cell r="U6115" t="str">
            <v>ASSETS</v>
          </cell>
          <cell r="V6115" t="str">
            <v>CURRENT ASSETS</v>
          </cell>
        </row>
        <row r="6116">
          <cell r="C6116" t="str">
            <v>35   B4BL4BNR93USD</v>
          </cell>
          <cell r="D6116" t="str">
            <v>CAIEIB**</v>
          </cell>
          <cell r="E6116" t="str">
            <v>INVENTORY</v>
          </cell>
          <cell r="F6116" t="str">
            <v>Balance Sheet</v>
          </cell>
          <cell r="G6116">
            <v>1621374.3</v>
          </cell>
          <cell r="H6116">
            <v>1190774.57</v>
          </cell>
          <cell r="I6116">
            <v>1149110.81</v>
          </cell>
          <cell r="J6116">
            <v>1114582.51</v>
          </cell>
          <cell r="K6116">
            <v>1168752.72</v>
          </cell>
          <cell r="L6116">
            <v>227628.17</v>
          </cell>
          <cell r="M6116">
            <v>234687.25</v>
          </cell>
          <cell r="N6116">
            <v>110539.26</v>
          </cell>
          <cell r="O6116">
            <v>140617.51</v>
          </cell>
          <cell r="P6116">
            <v>221859.06</v>
          </cell>
          <cell r="Q6116">
            <v>184463.28</v>
          </cell>
          <cell r="R6116">
            <v>319745.36</v>
          </cell>
          <cell r="S6116">
            <v>7684134.7999999998</v>
          </cell>
          <cell r="T6116" t="str">
            <v>USD</v>
          </cell>
          <cell r="U6116" t="str">
            <v>ASSETS</v>
          </cell>
          <cell r="V6116" t="str">
            <v>CURRENT ASSETS</v>
          </cell>
        </row>
        <row r="6117">
          <cell r="C6117" t="str">
            <v>35   B4BP4BNR01USD</v>
          </cell>
          <cell r="D6117" t="str">
            <v>CAIEIB**</v>
          </cell>
          <cell r="E6117" t="str">
            <v>INVENTORY</v>
          </cell>
          <cell r="F6117" t="str">
            <v>Balance Sheet</v>
          </cell>
          <cell r="G6117">
            <v>0</v>
          </cell>
          <cell r="H6117">
            <v>0</v>
          </cell>
          <cell r="I6117">
            <v>0</v>
          </cell>
          <cell r="J6117">
            <v>0</v>
          </cell>
          <cell r="K6117">
            <v>0</v>
          </cell>
          <cell r="L6117">
            <v>0</v>
          </cell>
          <cell r="M6117">
            <v>0</v>
          </cell>
          <cell r="N6117">
            <v>0</v>
          </cell>
          <cell r="O6117">
            <v>0</v>
          </cell>
          <cell r="P6117">
            <v>0</v>
          </cell>
          <cell r="Q6117">
            <v>0</v>
          </cell>
          <cell r="R6117">
            <v>0</v>
          </cell>
          <cell r="S6117">
            <v>0</v>
          </cell>
          <cell r="T6117" t="str">
            <v>USD</v>
          </cell>
          <cell r="U6117" t="str">
            <v>ASSETS</v>
          </cell>
          <cell r="V6117" t="str">
            <v>CURRENT ASSETS</v>
          </cell>
        </row>
        <row r="6118">
          <cell r="C6118" t="str">
            <v>35   B4CQ4BNR01USD</v>
          </cell>
          <cell r="D6118" t="str">
            <v>CAIEIB**</v>
          </cell>
          <cell r="E6118" t="str">
            <v>INVENTORY</v>
          </cell>
          <cell r="F6118" t="str">
            <v>Balance Sheet</v>
          </cell>
          <cell r="G6118">
            <v>0</v>
          </cell>
          <cell r="H6118">
            <v>0</v>
          </cell>
          <cell r="I6118">
            <v>0</v>
          </cell>
          <cell r="J6118">
            <v>0</v>
          </cell>
          <cell r="K6118">
            <v>0</v>
          </cell>
          <cell r="L6118">
            <v>204772</v>
          </cell>
          <cell r="M6118">
            <v>204772</v>
          </cell>
          <cell r="N6118">
            <v>0</v>
          </cell>
          <cell r="O6118">
            <v>0</v>
          </cell>
          <cell r="P6118">
            <v>0</v>
          </cell>
          <cell r="Q6118">
            <v>-101715</v>
          </cell>
          <cell r="R6118">
            <v>0</v>
          </cell>
          <cell r="S6118">
            <v>307829</v>
          </cell>
          <cell r="T6118" t="str">
            <v>USD</v>
          </cell>
          <cell r="U6118" t="str">
            <v>ASSETS</v>
          </cell>
          <cell r="V6118" t="str">
            <v>CURRENT ASSETS</v>
          </cell>
        </row>
        <row r="6119">
          <cell r="C6119" t="str">
            <v>35   B4DF4BNR93USD</v>
          </cell>
          <cell r="D6119" t="str">
            <v>CAIEIB**</v>
          </cell>
          <cell r="E6119" t="str">
            <v>INVENTORY</v>
          </cell>
          <cell r="F6119" t="str">
            <v>Balance Sheet</v>
          </cell>
          <cell r="G6119">
            <v>0</v>
          </cell>
          <cell r="H6119">
            <v>0</v>
          </cell>
          <cell r="I6119">
            <v>99064.53</v>
          </cell>
          <cell r="J6119">
            <v>0.01</v>
          </cell>
          <cell r="K6119">
            <v>0.01</v>
          </cell>
          <cell r="L6119">
            <v>0.01</v>
          </cell>
          <cell r="M6119">
            <v>77810.259999999995</v>
          </cell>
          <cell r="N6119">
            <v>137124.28</v>
          </cell>
          <cell r="O6119">
            <v>169504.12</v>
          </cell>
          <cell r="P6119">
            <v>230175.18</v>
          </cell>
          <cell r="Q6119">
            <v>133846.74</v>
          </cell>
          <cell r="R6119">
            <v>266642.55</v>
          </cell>
          <cell r="S6119">
            <v>1114167.69</v>
          </cell>
          <cell r="T6119" t="str">
            <v>USD</v>
          </cell>
          <cell r="U6119" t="str">
            <v>ASSETS</v>
          </cell>
          <cell r="V6119" t="str">
            <v>CURRENT ASSETS</v>
          </cell>
        </row>
        <row r="6120">
          <cell r="C6120" t="str">
            <v>35   B4DK4BNR95USD</v>
          </cell>
          <cell r="D6120" t="str">
            <v>CAIEIB**</v>
          </cell>
          <cell r="E6120" t="str">
            <v>INVENTORY</v>
          </cell>
          <cell r="F6120" t="str">
            <v>Balance Sheet</v>
          </cell>
          <cell r="G6120">
            <v>0</v>
          </cell>
          <cell r="H6120">
            <v>0</v>
          </cell>
          <cell r="I6120">
            <v>0</v>
          </cell>
          <cell r="J6120">
            <v>0</v>
          </cell>
          <cell r="K6120">
            <v>0</v>
          </cell>
          <cell r="L6120">
            <v>0</v>
          </cell>
          <cell r="M6120">
            <v>343129.42</v>
          </cell>
          <cell r="N6120">
            <v>347746.01</v>
          </cell>
          <cell r="O6120">
            <v>441639.26</v>
          </cell>
          <cell r="P6120">
            <v>548335.92000000004</v>
          </cell>
          <cell r="Q6120">
            <v>201375.18</v>
          </cell>
          <cell r="R6120">
            <v>235566.97</v>
          </cell>
          <cell r="S6120">
            <v>2117792.7599999998</v>
          </cell>
          <cell r="T6120" t="str">
            <v>USD</v>
          </cell>
          <cell r="U6120" t="str">
            <v>ASSETS</v>
          </cell>
          <cell r="V6120" t="str">
            <v>CURRENT ASSETS</v>
          </cell>
        </row>
        <row r="6121">
          <cell r="C6121" t="str">
            <v>35   B4DX4BNR01USD</v>
          </cell>
          <cell r="D6121" t="str">
            <v>CAIEIB**</v>
          </cell>
          <cell r="E6121" t="str">
            <v>INVENTORY</v>
          </cell>
          <cell r="F6121" t="str">
            <v>Balance Sheet</v>
          </cell>
          <cell r="G6121">
            <v>13497150.630000001</v>
          </cell>
          <cell r="H6121">
            <v>11360426.82</v>
          </cell>
          <cell r="I6121">
            <v>11347725.9</v>
          </cell>
          <cell r="J6121">
            <v>11165013</v>
          </cell>
          <cell r="K6121">
            <v>9990057.3200000003</v>
          </cell>
          <cell r="L6121">
            <v>2615707.09</v>
          </cell>
          <cell r="M6121">
            <v>1568650.25</v>
          </cell>
          <cell r="N6121">
            <v>555435.37</v>
          </cell>
          <cell r="O6121">
            <v>1411634.1</v>
          </cell>
          <cell r="P6121">
            <v>1146266.07</v>
          </cell>
          <cell r="Q6121">
            <v>762131.86</v>
          </cell>
          <cell r="R6121">
            <v>842503.16</v>
          </cell>
          <cell r="S6121">
            <v>66262701.57</v>
          </cell>
          <cell r="T6121" t="str">
            <v>USD</v>
          </cell>
          <cell r="U6121" t="str">
            <v>ASSETS</v>
          </cell>
          <cell r="V6121" t="str">
            <v>CURRENT ASSETS</v>
          </cell>
        </row>
        <row r="6122">
          <cell r="C6122" t="str">
            <v>35   B4DX4BNR95USD</v>
          </cell>
          <cell r="D6122" t="str">
            <v>CAIEIB**</v>
          </cell>
          <cell r="E6122" t="str">
            <v>INVENTORY</v>
          </cell>
          <cell r="F6122" t="str">
            <v>Balance Sheet</v>
          </cell>
          <cell r="G6122">
            <v>8710502.5099999998</v>
          </cell>
          <cell r="H6122">
            <v>8675166.0500000007</v>
          </cell>
          <cell r="I6122">
            <v>9027250.6199999992</v>
          </cell>
          <cell r="J6122">
            <v>8789680.9199999999</v>
          </cell>
          <cell r="K6122">
            <v>8271177.5899999999</v>
          </cell>
          <cell r="L6122">
            <v>1364257.66</v>
          </cell>
          <cell r="M6122">
            <v>1067454.4099999999</v>
          </cell>
          <cell r="N6122">
            <v>1171938.74</v>
          </cell>
          <cell r="O6122">
            <v>1350717.04</v>
          </cell>
          <cell r="P6122">
            <v>2029614.35</v>
          </cell>
          <cell r="Q6122">
            <v>1164814.25</v>
          </cell>
          <cell r="R6122">
            <v>893260.41</v>
          </cell>
          <cell r="S6122">
            <v>52515834.54999999</v>
          </cell>
          <cell r="T6122" t="str">
            <v>USD</v>
          </cell>
          <cell r="U6122" t="str">
            <v>ASSETS</v>
          </cell>
          <cell r="V6122" t="str">
            <v>CURRENT ASSETS</v>
          </cell>
        </row>
        <row r="6123">
          <cell r="C6123" t="str">
            <v>35   B4FG4BNR93USD</v>
          </cell>
          <cell r="D6123" t="str">
            <v>CAIEIB**</v>
          </cell>
          <cell r="E6123" t="str">
            <v>INVENTORY</v>
          </cell>
          <cell r="F6123" t="str">
            <v>Balance Sheet</v>
          </cell>
          <cell r="G6123">
            <v>154454.79999999999</v>
          </cell>
          <cell r="H6123">
            <v>175317.66</v>
          </cell>
          <cell r="I6123">
            <v>210978.01</v>
          </cell>
          <cell r="J6123">
            <v>355059.35</v>
          </cell>
          <cell r="K6123">
            <v>247820.11</v>
          </cell>
          <cell r="L6123">
            <v>251053.57</v>
          </cell>
          <cell r="M6123">
            <v>125529.87</v>
          </cell>
          <cell r="N6123">
            <v>84004.76</v>
          </cell>
          <cell r="O6123">
            <v>103179.37</v>
          </cell>
          <cell r="P6123">
            <v>60935.97</v>
          </cell>
          <cell r="Q6123">
            <v>27128.93</v>
          </cell>
          <cell r="R6123">
            <v>118770.32</v>
          </cell>
          <cell r="S6123">
            <v>1914232.72</v>
          </cell>
          <cell r="T6123" t="str">
            <v>USD</v>
          </cell>
          <cell r="U6123" t="str">
            <v>ASSETS</v>
          </cell>
          <cell r="V6123" t="str">
            <v>CURRENT ASSETS</v>
          </cell>
        </row>
        <row r="6124">
          <cell r="C6124" t="str">
            <v>35   B4GT4BNR01USD</v>
          </cell>
          <cell r="D6124" t="str">
            <v>CAIEIB**</v>
          </cell>
          <cell r="E6124" t="str">
            <v>INVENTORY</v>
          </cell>
          <cell r="F6124" t="str">
            <v>Balance Sheet</v>
          </cell>
          <cell r="G6124">
            <v>0</v>
          </cell>
          <cell r="H6124">
            <v>0</v>
          </cell>
          <cell r="I6124">
            <v>0</v>
          </cell>
          <cell r="J6124">
            <v>0</v>
          </cell>
          <cell r="K6124">
            <v>0</v>
          </cell>
          <cell r="L6124">
            <v>0</v>
          </cell>
          <cell r="M6124">
            <v>0</v>
          </cell>
          <cell r="N6124">
            <v>120060.58</v>
          </cell>
          <cell r="O6124">
            <v>0</v>
          </cell>
          <cell r="P6124">
            <v>0</v>
          </cell>
          <cell r="Q6124">
            <v>0</v>
          </cell>
          <cell r="R6124">
            <v>0</v>
          </cell>
          <cell r="S6124">
            <v>120060.58</v>
          </cell>
          <cell r="T6124" t="str">
            <v>USD</v>
          </cell>
          <cell r="U6124" t="str">
            <v>ASSETS</v>
          </cell>
          <cell r="V6124" t="str">
            <v>CURRENT ASSETS</v>
          </cell>
        </row>
        <row r="6125">
          <cell r="C6125" t="str">
            <v>35   B4HR4BNR95USD</v>
          </cell>
          <cell r="D6125" t="str">
            <v>CAIEIB**</v>
          </cell>
          <cell r="E6125" t="str">
            <v>INVENTORY</v>
          </cell>
          <cell r="F6125" t="str">
            <v>Balance Sheet</v>
          </cell>
          <cell r="G6125">
            <v>1498254.6</v>
          </cell>
          <cell r="H6125">
            <v>868170.14</v>
          </cell>
          <cell r="I6125">
            <v>1029484.79</v>
          </cell>
          <cell r="J6125">
            <v>1025514.08</v>
          </cell>
          <cell r="K6125">
            <v>1065907.5</v>
          </cell>
          <cell r="L6125">
            <v>588240.44999999995</v>
          </cell>
          <cell r="M6125">
            <v>921379.31</v>
          </cell>
          <cell r="N6125">
            <v>768149.66</v>
          </cell>
          <cell r="O6125">
            <v>1513255.47</v>
          </cell>
          <cell r="P6125">
            <v>705070.75</v>
          </cell>
          <cell r="Q6125">
            <v>719281.68</v>
          </cell>
          <cell r="R6125">
            <v>1535162.19</v>
          </cell>
          <cell r="S6125">
            <v>12237870.620000001</v>
          </cell>
          <cell r="T6125" t="str">
            <v>USD</v>
          </cell>
          <cell r="U6125" t="str">
            <v>ASSETS</v>
          </cell>
          <cell r="V6125" t="str">
            <v>CURRENT ASSETS</v>
          </cell>
        </row>
        <row r="6126">
          <cell r="C6126" t="str">
            <v>35   B4HX4BNR93USD</v>
          </cell>
          <cell r="D6126" t="str">
            <v>CAIEIB**</v>
          </cell>
          <cell r="E6126" t="str">
            <v>INVENTORY</v>
          </cell>
          <cell r="F6126" t="str">
            <v>Balance Sheet</v>
          </cell>
          <cell r="G6126">
            <v>188319.02</v>
          </cell>
          <cell r="H6126">
            <v>217401.84</v>
          </cell>
          <cell r="I6126">
            <v>259291.62</v>
          </cell>
          <cell r="J6126">
            <v>207026.46</v>
          </cell>
          <cell r="K6126">
            <v>237940.09</v>
          </cell>
          <cell r="L6126">
            <v>152019.89000000001</v>
          </cell>
          <cell r="M6126">
            <v>27855.47</v>
          </cell>
          <cell r="N6126">
            <v>150266.81</v>
          </cell>
          <cell r="O6126">
            <v>361277.14</v>
          </cell>
          <cell r="P6126">
            <v>654798.51</v>
          </cell>
          <cell r="Q6126">
            <v>313954.03000000003</v>
          </cell>
          <cell r="R6126">
            <v>95084.18</v>
          </cell>
          <cell r="S6126">
            <v>2865235.06</v>
          </cell>
          <cell r="T6126" t="str">
            <v>USD</v>
          </cell>
          <cell r="U6126" t="str">
            <v>ASSETS</v>
          </cell>
          <cell r="V6126" t="str">
            <v>CURRENT ASSETS</v>
          </cell>
        </row>
        <row r="6127">
          <cell r="C6127" t="str">
            <v>35   B4JK4BNR95USD</v>
          </cell>
          <cell r="D6127" t="str">
            <v>CAIEIB**</v>
          </cell>
          <cell r="E6127" t="str">
            <v>INVENTORY</v>
          </cell>
          <cell r="F6127" t="str">
            <v>Balance Sheet</v>
          </cell>
          <cell r="G6127">
            <v>-396256.62</v>
          </cell>
          <cell r="H6127">
            <v>98642.64</v>
          </cell>
          <cell r="I6127">
            <v>66243.55</v>
          </cell>
          <cell r="J6127">
            <v>92297.18</v>
          </cell>
          <cell r="K6127">
            <v>137586.17000000001</v>
          </cell>
          <cell r="L6127">
            <v>135390.93</v>
          </cell>
          <cell r="M6127">
            <v>-534.46</v>
          </cell>
          <cell r="N6127">
            <v>78220</v>
          </cell>
          <cell r="O6127">
            <v>25614.94</v>
          </cell>
          <cell r="P6127">
            <v>-2.41</v>
          </cell>
          <cell r="Q6127">
            <v>-2.4</v>
          </cell>
          <cell r="R6127">
            <v>-28741.27</v>
          </cell>
          <cell r="S6127">
            <v>208458.25000000003</v>
          </cell>
          <cell r="T6127" t="str">
            <v>USD</v>
          </cell>
          <cell r="U6127" t="str">
            <v>ASSETS</v>
          </cell>
          <cell r="V6127" t="str">
            <v>CURRENT ASSETS</v>
          </cell>
        </row>
        <row r="6128">
          <cell r="C6128" t="str">
            <v>35   B4JU4BNR93USD</v>
          </cell>
          <cell r="D6128" t="str">
            <v>CAIEIB**</v>
          </cell>
          <cell r="E6128" t="str">
            <v>INVENTORY</v>
          </cell>
          <cell r="F6128" t="str">
            <v>Balance Sheet</v>
          </cell>
          <cell r="G6128">
            <v>0</v>
          </cell>
          <cell r="H6128">
            <v>0</v>
          </cell>
          <cell r="I6128">
            <v>0</v>
          </cell>
          <cell r="J6128">
            <v>0</v>
          </cell>
          <cell r="K6128">
            <v>0</v>
          </cell>
          <cell r="L6128">
            <v>0</v>
          </cell>
          <cell r="M6128">
            <v>28167.45</v>
          </cell>
          <cell r="N6128">
            <v>718.08</v>
          </cell>
          <cell r="O6128">
            <v>733.66</v>
          </cell>
          <cell r="P6128">
            <v>743.28</v>
          </cell>
          <cell r="Q6128">
            <v>77.5</v>
          </cell>
          <cell r="R6128">
            <v>1079.8800000000001</v>
          </cell>
          <cell r="S6128">
            <v>31519.850000000002</v>
          </cell>
          <cell r="T6128" t="str">
            <v>USD</v>
          </cell>
          <cell r="U6128" t="str">
            <v>ASSETS</v>
          </cell>
          <cell r="V6128" t="str">
            <v>CURRENT ASSETS</v>
          </cell>
        </row>
        <row r="6129">
          <cell r="C6129" t="str">
            <v>35   B4KY003501USD</v>
          </cell>
          <cell r="D6129" t="str">
            <v>CAIBHB**</v>
          </cell>
          <cell r="E6129" t="str">
            <v>INVENTORY</v>
          </cell>
          <cell r="F6129" t="str">
            <v>Balance Sheet</v>
          </cell>
          <cell r="G6129">
            <v>222268.04</v>
          </cell>
          <cell r="H6129">
            <v>237479.72</v>
          </cell>
          <cell r="I6129">
            <v>221124.71</v>
          </cell>
          <cell r="J6129">
            <v>225356.75</v>
          </cell>
          <cell r="K6129">
            <v>214468.4</v>
          </cell>
          <cell r="L6129">
            <v>207473.67</v>
          </cell>
          <cell r="M6129">
            <v>207780.59</v>
          </cell>
          <cell r="N6129">
            <v>204225.45</v>
          </cell>
          <cell r="O6129">
            <v>194236.44</v>
          </cell>
          <cell r="P6129">
            <v>181920.97</v>
          </cell>
          <cell r="Q6129">
            <v>183435.54</v>
          </cell>
          <cell r="R6129">
            <v>187195.41</v>
          </cell>
          <cell r="S6129">
            <v>2486965.69</v>
          </cell>
          <cell r="T6129" t="str">
            <v>USD</v>
          </cell>
          <cell r="U6129" t="str">
            <v>ASSETS</v>
          </cell>
          <cell r="V6129" t="str">
            <v>CURRENT ASSETS</v>
          </cell>
        </row>
        <row r="6130">
          <cell r="C6130" t="str">
            <v>35   B4KY00MS01USD</v>
          </cell>
          <cell r="D6130" t="str">
            <v>CAIBHB**</v>
          </cell>
          <cell r="E6130" t="str">
            <v>INVENTORY</v>
          </cell>
          <cell r="F6130" t="str">
            <v>Balance Sheet</v>
          </cell>
          <cell r="G6130">
            <v>9124.36</v>
          </cell>
          <cell r="H6130">
            <v>9124.36</v>
          </cell>
          <cell r="I6130">
            <v>9124.3700000000008</v>
          </cell>
          <cell r="J6130">
            <v>40148.089999999997</v>
          </cell>
          <cell r="K6130">
            <v>9124.3700000000008</v>
          </cell>
          <cell r="L6130">
            <v>199646.63</v>
          </cell>
          <cell r="M6130">
            <v>39019.919999999998</v>
          </cell>
          <cell r="N6130">
            <v>270575.33</v>
          </cell>
          <cell r="O6130">
            <v>11559.18</v>
          </cell>
          <cell r="P6130">
            <v>58094.76</v>
          </cell>
          <cell r="Q6130">
            <v>11559.17</v>
          </cell>
          <cell r="R6130">
            <v>15226.44</v>
          </cell>
          <cell r="S6130">
            <v>682326.98</v>
          </cell>
          <cell r="T6130" t="str">
            <v>USD</v>
          </cell>
          <cell r="U6130" t="str">
            <v>ASSETS</v>
          </cell>
          <cell r="V6130" t="str">
            <v>CURRENT ASSETS</v>
          </cell>
        </row>
        <row r="6131">
          <cell r="C6131" t="str">
            <v>35   B4KY400410USD</v>
          </cell>
          <cell r="D6131" t="str">
            <v>CAIBJB**</v>
          </cell>
          <cell r="E6131" t="str">
            <v>INVENTORY</v>
          </cell>
          <cell r="F6131" t="str">
            <v>Balance Sheet</v>
          </cell>
          <cell r="G6131">
            <v>7.0000000000000007E-2</v>
          </cell>
          <cell r="H6131">
            <v>1045.19</v>
          </cell>
          <cell r="I6131">
            <v>15791.41</v>
          </cell>
          <cell r="J6131">
            <v>0.1</v>
          </cell>
          <cell r="K6131">
            <v>57.71</v>
          </cell>
          <cell r="L6131">
            <v>21.71</v>
          </cell>
          <cell r="M6131">
            <v>0.11</v>
          </cell>
          <cell r="N6131">
            <v>1361.39</v>
          </cell>
          <cell r="O6131">
            <v>692.2</v>
          </cell>
          <cell r="P6131">
            <v>309.33999999999997</v>
          </cell>
          <cell r="Q6131">
            <v>7.0000000000000007E-2</v>
          </cell>
          <cell r="R6131">
            <v>2072.71</v>
          </cell>
          <cell r="S6131">
            <v>21352.009999999995</v>
          </cell>
          <cell r="T6131" t="str">
            <v>USD</v>
          </cell>
          <cell r="U6131" t="str">
            <v>ASSETS</v>
          </cell>
          <cell r="V6131" t="str">
            <v>CURRENT ASSETS</v>
          </cell>
        </row>
        <row r="6132">
          <cell r="C6132" t="str">
            <v>35   B4KY4035SFUSD</v>
          </cell>
          <cell r="D6132" t="str">
            <v>CAIBIB**</v>
          </cell>
          <cell r="E6132" t="str">
            <v>INVENTORY</v>
          </cell>
          <cell r="F6132" t="str">
            <v>Balance Sheet</v>
          </cell>
          <cell r="G6132">
            <v>12730.03</v>
          </cell>
          <cell r="H6132">
            <v>-4395.1400000000003</v>
          </cell>
          <cell r="I6132">
            <v>2350.67</v>
          </cell>
          <cell r="J6132">
            <v>-16062.99</v>
          </cell>
          <cell r="K6132">
            <v>6797.91</v>
          </cell>
          <cell r="L6132">
            <v>18565.27</v>
          </cell>
          <cell r="M6132">
            <v>21540.31</v>
          </cell>
          <cell r="N6132">
            <v>21540.31</v>
          </cell>
          <cell r="O6132">
            <v>21540.31</v>
          </cell>
          <cell r="P6132">
            <v>13345.33</v>
          </cell>
          <cell r="Q6132">
            <v>18756.25</v>
          </cell>
          <cell r="R6132">
            <v>26068.13</v>
          </cell>
          <cell r="S6132">
            <v>142776.38999999998</v>
          </cell>
          <cell r="T6132" t="str">
            <v>USD</v>
          </cell>
          <cell r="U6132" t="str">
            <v>ASSETS</v>
          </cell>
          <cell r="V6132" t="str">
            <v>CURRENT ASSETS</v>
          </cell>
        </row>
        <row r="6133">
          <cell r="C6133" t="str">
            <v>35   B4KY4094USD</v>
          </cell>
          <cell r="D6133" t="str">
            <v>CAIBHB**</v>
          </cell>
          <cell r="E6133" t="str">
            <v>INVENTORY</v>
          </cell>
          <cell r="F6133" t="str">
            <v>Balance Sheet</v>
          </cell>
          <cell r="G6133">
            <v>4445.3599999999997</v>
          </cell>
          <cell r="H6133">
            <v>4749.59</v>
          </cell>
          <cell r="I6133">
            <v>4422.49</v>
          </cell>
          <cell r="J6133">
            <v>4507.1400000000003</v>
          </cell>
          <cell r="K6133">
            <v>4289.37</v>
          </cell>
          <cell r="L6133">
            <v>4149.47</v>
          </cell>
          <cell r="M6133">
            <v>4155.6099999999997</v>
          </cell>
          <cell r="N6133">
            <v>4084.51</v>
          </cell>
          <cell r="O6133">
            <v>3884.73</v>
          </cell>
          <cell r="P6133">
            <v>3638.42</v>
          </cell>
          <cell r="Q6133">
            <v>3668.71</v>
          </cell>
          <cell r="R6133">
            <v>3743.91</v>
          </cell>
          <cell r="S6133">
            <v>49739.31</v>
          </cell>
          <cell r="T6133" t="str">
            <v>USD</v>
          </cell>
          <cell r="U6133" t="str">
            <v>ASSETS</v>
          </cell>
          <cell r="V6133" t="str">
            <v>CURRENT ASSETS</v>
          </cell>
        </row>
        <row r="6134">
          <cell r="C6134" t="str">
            <v>35   B4KY40MSSFUSD</v>
          </cell>
          <cell r="D6134" t="str">
            <v>CAIBIB**</v>
          </cell>
          <cell r="E6134" t="str">
            <v>INVENTORY</v>
          </cell>
          <cell r="F6134" t="str">
            <v>Balance Sheet</v>
          </cell>
          <cell r="G6134">
            <v>1646592.99</v>
          </cell>
          <cell r="H6134">
            <v>1646592.99</v>
          </cell>
          <cell r="I6134">
            <v>1646592.99</v>
          </cell>
          <cell r="J6134">
            <v>1646592.99</v>
          </cell>
          <cell r="K6134">
            <v>1890999.45</v>
          </cell>
          <cell r="L6134">
            <v>1682913.55</v>
          </cell>
          <cell r="M6134">
            <v>1646592.99</v>
          </cell>
          <cell r="N6134">
            <v>1721901.63</v>
          </cell>
          <cell r="O6134">
            <v>1852061.83</v>
          </cell>
          <cell r="P6134">
            <v>1646592.99</v>
          </cell>
          <cell r="Q6134">
            <v>1646592.99</v>
          </cell>
          <cell r="R6134">
            <v>1639258.47</v>
          </cell>
          <cell r="S6134">
            <v>20313285.859999999</v>
          </cell>
          <cell r="T6134" t="str">
            <v>USD</v>
          </cell>
          <cell r="U6134" t="str">
            <v>ASSETS</v>
          </cell>
          <cell r="V6134" t="str">
            <v>CURRENT ASSETS</v>
          </cell>
        </row>
        <row r="6135">
          <cell r="C6135" t="str">
            <v>35   B4KY4BNR01USD</v>
          </cell>
          <cell r="D6135" t="str">
            <v>CAIEIB**</v>
          </cell>
          <cell r="E6135" t="str">
            <v>INVENTORY</v>
          </cell>
          <cell r="F6135" t="str">
            <v>Balance Sheet</v>
          </cell>
          <cell r="G6135">
            <v>0</v>
          </cell>
          <cell r="H6135">
            <v>0</v>
          </cell>
          <cell r="I6135">
            <v>0</v>
          </cell>
          <cell r="J6135">
            <v>0</v>
          </cell>
          <cell r="K6135">
            <v>0</v>
          </cell>
          <cell r="L6135">
            <v>-385.25</v>
          </cell>
          <cell r="M6135">
            <v>-385.25</v>
          </cell>
          <cell r="N6135">
            <v>-385.25</v>
          </cell>
          <cell r="O6135">
            <v>-385.25</v>
          </cell>
          <cell r="P6135">
            <v>-385.25</v>
          </cell>
          <cell r="Q6135">
            <v>-385.25</v>
          </cell>
          <cell r="R6135">
            <v>-385.25</v>
          </cell>
          <cell r="S6135">
            <v>-2696.75</v>
          </cell>
          <cell r="T6135" t="str">
            <v>USD</v>
          </cell>
          <cell r="U6135" t="str">
            <v>ASSETS</v>
          </cell>
          <cell r="V6135" t="str">
            <v>CURRENT ASSETS</v>
          </cell>
        </row>
        <row r="6136">
          <cell r="C6136" t="str">
            <v>35   B4KY4BNR93USD</v>
          </cell>
          <cell r="D6136" t="str">
            <v>CAIEIB**</v>
          </cell>
          <cell r="E6136" t="str">
            <v>INVENTORY</v>
          </cell>
          <cell r="F6136" t="str">
            <v>Balance Sheet</v>
          </cell>
          <cell r="G6136">
            <v>7206</v>
          </cell>
          <cell r="H6136">
            <v>22404.240000000002</v>
          </cell>
          <cell r="I6136">
            <v>18298.669999999998</v>
          </cell>
          <cell r="J6136">
            <v>32719.74</v>
          </cell>
          <cell r="K6136">
            <v>8026.95</v>
          </cell>
          <cell r="L6136">
            <v>3156.77</v>
          </cell>
          <cell r="M6136">
            <v>2965.31</v>
          </cell>
          <cell r="N6136">
            <v>3522.37</v>
          </cell>
          <cell r="O6136">
            <v>3598.77</v>
          </cell>
          <cell r="P6136">
            <v>9744.9599999999991</v>
          </cell>
          <cell r="Q6136">
            <v>3701.79</v>
          </cell>
          <cell r="R6136">
            <v>-2905.99</v>
          </cell>
          <cell r="S6136">
            <v>112439.57999999999</v>
          </cell>
          <cell r="T6136" t="str">
            <v>USD</v>
          </cell>
          <cell r="U6136" t="str">
            <v>ASSETS</v>
          </cell>
          <cell r="V6136" t="str">
            <v>CURRENT ASSETS</v>
          </cell>
        </row>
        <row r="6137">
          <cell r="C6137" t="str">
            <v>35   B4LV4BNR93USD</v>
          </cell>
          <cell r="D6137" t="str">
            <v>CAIEIB**</v>
          </cell>
          <cell r="E6137" t="str">
            <v>INVENTORY</v>
          </cell>
          <cell r="F6137" t="str">
            <v>Balance Sheet</v>
          </cell>
          <cell r="G6137">
            <v>43175.29</v>
          </cell>
          <cell r="H6137">
            <v>83927.29</v>
          </cell>
          <cell r="I6137">
            <v>282855.95</v>
          </cell>
          <cell r="J6137">
            <v>84608.7</v>
          </cell>
          <cell r="K6137">
            <v>186090.25</v>
          </cell>
          <cell r="L6137">
            <v>20356.689999999999</v>
          </cell>
          <cell r="M6137">
            <v>34272.18</v>
          </cell>
          <cell r="N6137">
            <v>-3917.54</v>
          </cell>
          <cell r="O6137">
            <v>144557.01999999999</v>
          </cell>
          <cell r="P6137">
            <v>130777.14</v>
          </cell>
          <cell r="Q6137">
            <v>154639.45000000001</v>
          </cell>
          <cell r="R6137">
            <v>170765.51</v>
          </cell>
          <cell r="S6137">
            <v>1332107.93</v>
          </cell>
          <cell r="T6137" t="str">
            <v>USD</v>
          </cell>
          <cell r="U6137" t="str">
            <v>ASSETS</v>
          </cell>
          <cell r="V6137" t="str">
            <v>CURRENT ASSETS</v>
          </cell>
        </row>
        <row r="6138">
          <cell r="C6138" t="str">
            <v>35   B4R94BNR93USD</v>
          </cell>
          <cell r="D6138" t="str">
            <v>CAIEIB**</v>
          </cell>
          <cell r="E6138" t="str">
            <v>INVENTORY</v>
          </cell>
          <cell r="F6138" t="str">
            <v>Balance Sheet</v>
          </cell>
          <cell r="G6138">
            <v>-54441.81</v>
          </cell>
          <cell r="H6138">
            <v>-53523.69</v>
          </cell>
          <cell r="I6138">
            <v>-59695.64</v>
          </cell>
          <cell r="J6138">
            <v>-59267.88</v>
          </cell>
          <cell r="K6138">
            <v>-63170.32</v>
          </cell>
          <cell r="L6138">
            <v>-71947.259999999995</v>
          </cell>
          <cell r="M6138">
            <v>-72035.539999999994</v>
          </cell>
          <cell r="N6138">
            <v>-72902.48</v>
          </cell>
          <cell r="O6138">
            <v>-74482.960000000006</v>
          </cell>
          <cell r="P6138">
            <v>-75414.44</v>
          </cell>
          <cell r="Q6138">
            <v>-76575.37</v>
          </cell>
          <cell r="R6138">
            <v>-73403.789999999994</v>
          </cell>
          <cell r="S6138">
            <v>-806861.18</v>
          </cell>
          <cell r="T6138" t="str">
            <v>USD</v>
          </cell>
          <cell r="U6138" t="str">
            <v>ASSETS</v>
          </cell>
          <cell r="V6138" t="str">
            <v>CURRENT ASSETS</v>
          </cell>
        </row>
        <row r="6139">
          <cell r="C6139" t="str">
            <v>35   B4S14BNR93USD</v>
          </cell>
          <cell r="D6139" t="str">
            <v>CAIEIB**</v>
          </cell>
          <cell r="E6139" t="str">
            <v>INVENTORY</v>
          </cell>
          <cell r="F6139" t="str">
            <v>Balance Sheet</v>
          </cell>
          <cell r="G6139">
            <v>0</v>
          </cell>
          <cell r="H6139">
            <v>0</v>
          </cell>
          <cell r="I6139">
            <v>568983.98</v>
          </cell>
          <cell r="J6139">
            <v>221881.63</v>
          </cell>
          <cell r="K6139">
            <v>0.01</v>
          </cell>
          <cell r="L6139">
            <v>0.01</v>
          </cell>
          <cell r="M6139">
            <v>1879942.01</v>
          </cell>
          <cell r="N6139">
            <v>2328359.06</v>
          </cell>
          <cell r="O6139">
            <v>1308291.04</v>
          </cell>
          <cell r="P6139">
            <v>1609181.78</v>
          </cell>
          <cell r="Q6139">
            <v>508150.33</v>
          </cell>
          <cell r="R6139">
            <v>276263.21999999997</v>
          </cell>
          <cell r="S6139">
            <v>8701053.0700000003</v>
          </cell>
          <cell r="T6139" t="str">
            <v>USD</v>
          </cell>
          <cell r="U6139" t="str">
            <v>ASSETS</v>
          </cell>
          <cell r="V6139" t="str">
            <v>CURRENT ASSETS</v>
          </cell>
        </row>
        <row r="6140">
          <cell r="C6140" t="str">
            <v>35   B4U24BNR95USD</v>
          </cell>
          <cell r="D6140" t="str">
            <v>CAIEIB**</v>
          </cell>
          <cell r="E6140" t="str">
            <v>INVENTORY</v>
          </cell>
          <cell r="F6140" t="str">
            <v>Balance Sheet</v>
          </cell>
          <cell r="G6140">
            <v>20359.97</v>
          </cell>
          <cell r="H6140">
            <v>40045.040000000001</v>
          </cell>
          <cell r="I6140">
            <v>44638.45</v>
          </cell>
          <cell r="J6140">
            <v>47077.95</v>
          </cell>
          <cell r="K6140">
            <v>52610.36</v>
          </cell>
          <cell r="L6140">
            <v>48529.22</v>
          </cell>
          <cell r="M6140">
            <v>13407.11</v>
          </cell>
          <cell r="N6140">
            <v>12548.18</v>
          </cell>
          <cell r="O6140">
            <v>11930.28</v>
          </cell>
          <cell r="P6140">
            <v>13782.96</v>
          </cell>
          <cell r="Q6140">
            <v>11364.74</v>
          </cell>
          <cell r="R6140">
            <v>14578.74</v>
          </cell>
          <cell r="S6140">
            <v>330873</v>
          </cell>
          <cell r="T6140" t="str">
            <v>USD</v>
          </cell>
          <cell r="U6140" t="str">
            <v>ASSETS</v>
          </cell>
          <cell r="V6140" t="str">
            <v>CURRENT ASSETS</v>
          </cell>
        </row>
        <row r="6141">
          <cell r="C6141" t="str">
            <v>35   B4W64BNR93USD</v>
          </cell>
          <cell r="D6141" t="str">
            <v>CAIEIB**</v>
          </cell>
          <cell r="E6141" t="str">
            <v>INVENTORY</v>
          </cell>
          <cell r="F6141" t="str">
            <v>Balance Sheet</v>
          </cell>
          <cell r="G6141">
            <v>0</v>
          </cell>
          <cell r="H6141">
            <v>0</v>
          </cell>
          <cell r="I6141">
            <v>0</v>
          </cell>
          <cell r="J6141">
            <v>0</v>
          </cell>
          <cell r="K6141">
            <v>0</v>
          </cell>
          <cell r="L6141">
            <v>0</v>
          </cell>
          <cell r="M6141">
            <v>0</v>
          </cell>
          <cell r="N6141">
            <v>0</v>
          </cell>
          <cell r="O6141">
            <v>0</v>
          </cell>
          <cell r="P6141">
            <v>0</v>
          </cell>
          <cell r="Q6141">
            <v>96402.12</v>
          </cell>
          <cell r="R6141">
            <v>92409.71</v>
          </cell>
          <cell r="S6141">
            <v>188811.83000000002</v>
          </cell>
          <cell r="T6141" t="str">
            <v>USD</v>
          </cell>
          <cell r="U6141" t="str">
            <v>ASSETS</v>
          </cell>
          <cell r="V6141" t="str">
            <v>CURRENT ASSETS</v>
          </cell>
        </row>
        <row r="6142">
          <cell r="C6142" t="str">
            <v>35   B4XS4BNR93USD</v>
          </cell>
          <cell r="D6142" t="str">
            <v>CAIEIB**</v>
          </cell>
          <cell r="E6142" t="str">
            <v>INVENTORY</v>
          </cell>
          <cell r="F6142" t="str">
            <v>Balance Sheet</v>
          </cell>
          <cell r="G6142">
            <v>0</v>
          </cell>
          <cell r="H6142">
            <v>0</v>
          </cell>
          <cell r="I6142">
            <v>0</v>
          </cell>
          <cell r="J6142">
            <v>0</v>
          </cell>
          <cell r="K6142">
            <v>0</v>
          </cell>
          <cell r="L6142">
            <v>0</v>
          </cell>
          <cell r="M6142">
            <v>0</v>
          </cell>
          <cell r="N6142">
            <v>0</v>
          </cell>
          <cell r="O6142">
            <v>0</v>
          </cell>
          <cell r="P6142">
            <v>0</v>
          </cell>
          <cell r="Q6142">
            <v>0</v>
          </cell>
          <cell r="R6142">
            <v>22730.38</v>
          </cell>
          <cell r="S6142">
            <v>22730.38</v>
          </cell>
          <cell r="T6142" t="str">
            <v>USD</v>
          </cell>
          <cell r="U6142" t="str">
            <v>ASSETS</v>
          </cell>
          <cell r="V6142" t="str">
            <v>CURRENT ASSETS</v>
          </cell>
        </row>
        <row r="6143">
          <cell r="C6143" t="str">
            <v>35   B4YQ003501USD</v>
          </cell>
          <cell r="D6143" t="str">
            <v>CAIBHB**</v>
          </cell>
          <cell r="E6143" t="str">
            <v>INVENTORY</v>
          </cell>
          <cell r="F6143" t="str">
            <v>Balance Sheet</v>
          </cell>
          <cell r="G6143">
            <v>138309.68</v>
          </cell>
          <cell r="H6143">
            <v>134271</v>
          </cell>
          <cell r="I6143">
            <v>125909.82</v>
          </cell>
          <cell r="J6143">
            <v>137101.53</v>
          </cell>
          <cell r="K6143">
            <v>145769.12</v>
          </cell>
          <cell r="L6143">
            <v>144446.56</v>
          </cell>
          <cell r="M6143">
            <v>138852.10999999999</v>
          </cell>
          <cell r="N6143">
            <v>149685.06</v>
          </cell>
          <cell r="O6143">
            <v>125375.23</v>
          </cell>
          <cell r="P6143">
            <v>158447.65</v>
          </cell>
          <cell r="Q6143">
            <v>73400.759999999995</v>
          </cell>
          <cell r="R6143">
            <v>79093.119999999995</v>
          </cell>
          <cell r="S6143">
            <v>1550661.6399999997</v>
          </cell>
          <cell r="T6143" t="str">
            <v>USD</v>
          </cell>
          <cell r="U6143" t="str">
            <v>ASSETS</v>
          </cell>
          <cell r="V6143" t="str">
            <v>CURRENT ASSETS</v>
          </cell>
        </row>
        <row r="6144">
          <cell r="C6144" t="str">
            <v>35   B4YQ00MS01USD</v>
          </cell>
          <cell r="D6144" t="str">
            <v>CAIBHB**</v>
          </cell>
          <cell r="E6144" t="str">
            <v>INVENTORY</v>
          </cell>
          <cell r="F6144" t="str">
            <v>Balance Sheet</v>
          </cell>
          <cell r="G6144">
            <v>-28.52</v>
          </cell>
          <cell r="H6144">
            <v>410.48</v>
          </cell>
          <cell r="I6144">
            <v>366.48</v>
          </cell>
          <cell r="J6144">
            <v>-28.52</v>
          </cell>
          <cell r="K6144">
            <v>29.14</v>
          </cell>
          <cell r="L6144">
            <v>-30.65</v>
          </cell>
          <cell r="M6144">
            <v>-36.44</v>
          </cell>
          <cell r="N6144">
            <v>3058.19</v>
          </cell>
          <cell r="O6144">
            <v>-36.44</v>
          </cell>
          <cell r="P6144">
            <v>-36.44</v>
          </cell>
          <cell r="Q6144">
            <v>47.1</v>
          </cell>
          <cell r="R6144">
            <v>1757.98</v>
          </cell>
          <cell r="S6144">
            <v>5472.36</v>
          </cell>
          <cell r="T6144" t="str">
            <v>USD</v>
          </cell>
          <cell r="U6144" t="str">
            <v>ASSETS</v>
          </cell>
          <cell r="V6144" t="str">
            <v>CURRENT ASSETS</v>
          </cell>
        </row>
        <row r="6145">
          <cell r="C6145" t="str">
            <v>35   B4YQ400410USD</v>
          </cell>
          <cell r="D6145" t="str">
            <v>CAIBJB**</v>
          </cell>
          <cell r="E6145" t="str">
            <v>INVENTORY</v>
          </cell>
          <cell r="F6145" t="str">
            <v>Balance Sheet</v>
          </cell>
          <cell r="G6145">
            <v>1129.71</v>
          </cell>
          <cell r="H6145">
            <v>1218.28</v>
          </cell>
          <cell r="I6145">
            <v>6087.16</v>
          </cell>
          <cell r="J6145">
            <v>1458.25</v>
          </cell>
          <cell r="K6145">
            <v>793.15</v>
          </cell>
          <cell r="L6145">
            <v>2070.67</v>
          </cell>
          <cell r="M6145">
            <v>1742.8</v>
          </cell>
          <cell r="N6145">
            <v>2543.44</v>
          </cell>
          <cell r="O6145">
            <v>1363.58</v>
          </cell>
          <cell r="P6145">
            <v>2311.56</v>
          </cell>
          <cell r="Q6145">
            <v>4266.78</v>
          </cell>
          <cell r="R6145">
            <v>2272.21</v>
          </cell>
          <cell r="S6145">
            <v>27257.59</v>
          </cell>
          <cell r="T6145" t="str">
            <v>USD</v>
          </cell>
          <cell r="U6145" t="str">
            <v>ASSETS</v>
          </cell>
          <cell r="V6145" t="str">
            <v>CURRENT ASSETS</v>
          </cell>
        </row>
        <row r="6146">
          <cell r="C6146" t="str">
            <v>35   B4YQ4035GRUSD</v>
          </cell>
          <cell r="D6146" t="str">
            <v>CAIBIB**</v>
          </cell>
          <cell r="E6146" t="str">
            <v>INVENTORY</v>
          </cell>
          <cell r="F6146" t="str">
            <v>Balance Sheet</v>
          </cell>
          <cell r="G6146">
            <v>11223.6</v>
          </cell>
          <cell r="H6146">
            <v>-3.56</v>
          </cell>
          <cell r="I6146">
            <v>20773.52</v>
          </cell>
          <cell r="J6146">
            <v>0.18</v>
          </cell>
          <cell r="K6146">
            <v>-0.02</v>
          </cell>
          <cell r="L6146">
            <v>2584.59</v>
          </cell>
          <cell r="M6146">
            <v>-1.65</v>
          </cell>
          <cell r="N6146">
            <v>3631.45</v>
          </cell>
          <cell r="O6146">
            <v>-2.0699999999999998</v>
          </cell>
          <cell r="P6146">
            <v>24297.67</v>
          </cell>
          <cell r="Q6146">
            <v>1996.4</v>
          </cell>
          <cell r="R6146">
            <v>-7522.5</v>
          </cell>
          <cell r="S6146">
            <v>56977.609999999993</v>
          </cell>
          <cell r="T6146" t="str">
            <v>USD</v>
          </cell>
          <cell r="U6146" t="str">
            <v>ASSETS</v>
          </cell>
          <cell r="V6146" t="str">
            <v>CURRENT ASSETS</v>
          </cell>
        </row>
        <row r="6147">
          <cell r="C6147" t="str">
            <v>35   B4YQ4094USD</v>
          </cell>
          <cell r="D6147" t="str">
            <v>CAIBHB**</v>
          </cell>
          <cell r="E6147" t="str">
            <v>INVENTORY</v>
          </cell>
          <cell r="F6147" t="str">
            <v>Balance Sheet</v>
          </cell>
          <cell r="G6147">
            <v>2766.19</v>
          </cell>
          <cell r="H6147">
            <v>2685.42</v>
          </cell>
          <cell r="I6147">
            <v>2518.1999999999998</v>
          </cell>
          <cell r="J6147">
            <v>2742.03</v>
          </cell>
          <cell r="K6147">
            <v>2915.38</v>
          </cell>
          <cell r="L6147">
            <v>2888.93</v>
          </cell>
          <cell r="M6147">
            <v>2777.04</v>
          </cell>
          <cell r="N6147">
            <v>2993.7</v>
          </cell>
          <cell r="O6147">
            <v>2507.5</v>
          </cell>
          <cell r="P6147">
            <v>3168.95</v>
          </cell>
          <cell r="Q6147">
            <v>1468.02</v>
          </cell>
          <cell r="R6147">
            <v>1581.86</v>
          </cell>
          <cell r="S6147">
            <v>31013.220000000005</v>
          </cell>
          <cell r="T6147" t="str">
            <v>USD</v>
          </cell>
          <cell r="U6147" t="str">
            <v>ASSETS</v>
          </cell>
          <cell r="V6147" t="str">
            <v>CURRENT ASSETS</v>
          </cell>
        </row>
        <row r="6148">
          <cell r="C6148" t="str">
            <v>35   B4YQ40MSSFUSD</v>
          </cell>
          <cell r="D6148" t="str">
            <v>CAIBIB**</v>
          </cell>
          <cell r="E6148" t="str">
            <v>INVENTORY</v>
          </cell>
          <cell r="F6148" t="str">
            <v>Balance Sheet</v>
          </cell>
          <cell r="G6148">
            <v>-58.49</v>
          </cell>
          <cell r="H6148">
            <v>-56.69</v>
          </cell>
          <cell r="I6148">
            <v>208.91</v>
          </cell>
          <cell r="J6148">
            <v>0</v>
          </cell>
          <cell r="K6148">
            <v>-249.54</v>
          </cell>
          <cell r="L6148">
            <v>2879.17</v>
          </cell>
          <cell r="M6148">
            <v>-311.05</v>
          </cell>
          <cell r="N6148">
            <v>-356.82</v>
          </cell>
          <cell r="O6148">
            <v>-483.29</v>
          </cell>
          <cell r="P6148">
            <v>0</v>
          </cell>
          <cell r="Q6148">
            <v>1788.97</v>
          </cell>
          <cell r="R6148">
            <v>1652.69</v>
          </cell>
          <cell r="S6148">
            <v>5013.8600000000006</v>
          </cell>
          <cell r="T6148" t="str">
            <v>USD</v>
          </cell>
          <cell r="U6148" t="str">
            <v>ASSETS</v>
          </cell>
          <cell r="V6148" t="str">
            <v>CURRENT ASSETS</v>
          </cell>
        </row>
        <row r="6149">
          <cell r="C6149" t="str">
            <v>35   D518500101USD</v>
          </cell>
          <cell r="D6149" t="str">
            <v>CAIBO***</v>
          </cell>
          <cell r="E6149" t="str">
            <v>INVENTORY</v>
          </cell>
          <cell r="F6149" t="str">
            <v>Balance Sheet</v>
          </cell>
          <cell r="G6149">
            <v>4873373.72</v>
          </cell>
          <cell r="H6149">
            <v>7049269</v>
          </cell>
          <cell r="I6149">
            <v>6904542</v>
          </cell>
          <cell r="J6149">
            <v>6667834</v>
          </cell>
          <cell r="K6149">
            <v>4191918</v>
          </cell>
          <cell r="L6149">
            <v>2339979</v>
          </cell>
          <cell r="M6149">
            <v>3839383</v>
          </cell>
          <cell r="N6149">
            <v>3911990</v>
          </cell>
          <cell r="O6149">
            <v>6151064</v>
          </cell>
          <cell r="P6149">
            <v>4597476</v>
          </cell>
          <cell r="Q6149">
            <v>3389356</v>
          </cell>
          <cell r="R6149">
            <v>-372285.13</v>
          </cell>
          <cell r="S6149">
            <v>53543899.589999996</v>
          </cell>
          <cell r="T6149" t="str">
            <v>USD</v>
          </cell>
          <cell r="U6149" t="str">
            <v>ASSETS</v>
          </cell>
          <cell r="V6149" t="str">
            <v>CURRENT ASSETS</v>
          </cell>
        </row>
        <row r="6150">
          <cell r="C6150" t="str">
            <v>35   D518500135USD</v>
          </cell>
          <cell r="D6150" t="str">
            <v>CAIBO***</v>
          </cell>
          <cell r="E6150" t="str">
            <v>INVENTORY</v>
          </cell>
          <cell r="F6150" t="str">
            <v>Balance Sheet</v>
          </cell>
          <cell r="G6150">
            <v>-15673653.82</v>
          </cell>
          <cell r="H6150">
            <v>-18953629</v>
          </cell>
          <cell r="I6150">
            <v>-18301472</v>
          </cell>
          <cell r="J6150">
            <v>-13090986</v>
          </cell>
          <cell r="K6150">
            <v>-11237820</v>
          </cell>
          <cell r="L6150">
            <v>-10409278</v>
          </cell>
          <cell r="M6150">
            <v>-7665997</v>
          </cell>
          <cell r="N6150">
            <v>-9732983</v>
          </cell>
          <cell r="O6150">
            <v>-9427890</v>
          </cell>
          <cell r="P6150">
            <v>-9391969</v>
          </cell>
          <cell r="Q6150">
            <v>-7580124</v>
          </cell>
          <cell r="R6150">
            <v>-8113905.71</v>
          </cell>
          <cell r="S6150">
            <v>-139579707.53</v>
          </cell>
          <cell r="T6150" t="str">
            <v>USD</v>
          </cell>
          <cell r="U6150" t="str">
            <v>ASSETS</v>
          </cell>
          <cell r="V6150" t="str">
            <v>CURRENT ASSETS</v>
          </cell>
        </row>
        <row r="6151">
          <cell r="C6151" t="str">
            <v>35   G2712011USD</v>
          </cell>
          <cell r="D6151" t="str">
            <v>DABBDE**</v>
          </cell>
          <cell r="E6151" t="str">
            <v>ACCRUED</v>
          </cell>
          <cell r="F6151" t="str">
            <v>Balance Sheet</v>
          </cell>
          <cell r="G6151">
            <v>-8220746.2199999997</v>
          </cell>
          <cell r="H6151">
            <v>-5535353.96</v>
          </cell>
          <cell r="I6151">
            <v>-3024619.82</v>
          </cell>
          <cell r="J6151">
            <v>-895781.22</v>
          </cell>
          <cell r="K6151">
            <v>-351087.16</v>
          </cell>
          <cell r="L6151">
            <v>0</v>
          </cell>
          <cell r="M6151">
            <v>0</v>
          </cell>
          <cell r="N6151">
            <v>0</v>
          </cell>
          <cell r="O6151">
            <v>0</v>
          </cell>
          <cell r="P6151">
            <v>0</v>
          </cell>
          <cell r="Q6151">
            <v>0</v>
          </cell>
          <cell r="R6151">
            <v>0</v>
          </cell>
          <cell r="S6151">
            <v>-18027588.379999999</v>
          </cell>
          <cell r="T6151" t="str">
            <v>USD</v>
          </cell>
          <cell r="U6151" t="str">
            <v>LIABILITIES</v>
          </cell>
          <cell r="V6151" t="str">
            <v>CURRENT LIAB</v>
          </cell>
        </row>
        <row r="6152">
          <cell r="C6152" t="str">
            <v>35   G2712012USD</v>
          </cell>
          <cell r="D6152" t="str">
            <v>DABBDE**</v>
          </cell>
          <cell r="E6152" t="str">
            <v>ACCRUED</v>
          </cell>
          <cell r="F6152" t="str">
            <v>Balance Sheet</v>
          </cell>
          <cell r="G6152">
            <v>-735897.94</v>
          </cell>
          <cell r="H6152">
            <v>-2357738.2400000002</v>
          </cell>
          <cell r="I6152">
            <v>-4391404.28</v>
          </cell>
          <cell r="J6152">
            <v>-5595352.9500000002</v>
          </cell>
          <cell r="K6152">
            <v>-7986026.8300000001</v>
          </cell>
          <cell r="L6152">
            <v>-9880092.1400000006</v>
          </cell>
          <cell r="M6152">
            <v>-10089169.140000001</v>
          </cell>
          <cell r="N6152">
            <v>-12380443.51</v>
          </cell>
          <cell r="O6152">
            <v>-12886858.85</v>
          </cell>
          <cell r="P6152">
            <v>-13352213.060000001</v>
          </cell>
          <cell r="Q6152">
            <v>-14090043.59</v>
          </cell>
          <cell r="R6152">
            <v>-13838500</v>
          </cell>
          <cell r="S6152">
            <v>-107583740.53</v>
          </cell>
          <cell r="T6152" t="str">
            <v>USD</v>
          </cell>
          <cell r="U6152" t="str">
            <v>LIABILITIES</v>
          </cell>
          <cell r="V6152" t="str">
            <v>CURRENT LIAB</v>
          </cell>
        </row>
        <row r="6153">
          <cell r="C6153" t="str">
            <v>35   G572003501USD</v>
          </cell>
          <cell r="D6153" t="str">
            <v>DABBDC**</v>
          </cell>
          <cell r="E6153" t="str">
            <v>ACCRUED</v>
          </cell>
          <cell r="F6153" t="str">
            <v>Balance Sheet</v>
          </cell>
          <cell r="G6153">
            <v>-6505616.7400000002</v>
          </cell>
          <cell r="H6153">
            <v>-2839749.8</v>
          </cell>
          <cell r="I6153">
            <v>-4630318.51</v>
          </cell>
          <cell r="J6153">
            <v>-7419768.7199999997</v>
          </cell>
          <cell r="K6153">
            <v>-9274398.2400000002</v>
          </cell>
          <cell r="L6153">
            <v>-13796879.07</v>
          </cell>
          <cell r="M6153">
            <v>-10357616.189999999</v>
          </cell>
          <cell r="N6153">
            <v>-5593644.5599999996</v>
          </cell>
          <cell r="O6153">
            <v>-11275660.91</v>
          </cell>
          <cell r="P6153">
            <v>-15974789.67</v>
          </cell>
          <cell r="Q6153">
            <v>-17210110.27</v>
          </cell>
          <cell r="R6153">
            <v>-20985658.719999999</v>
          </cell>
          <cell r="S6153">
            <v>-125864211.39999999</v>
          </cell>
          <cell r="T6153" t="str">
            <v>USD</v>
          </cell>
          <cell r="U6153" t="str">
            <v>LIABILITIES</v>
          </cell>
          <cell r="V6153" t="str">
            <v>CURRENT LIAB</v>
          </cell>
        </row>
        <row r="6154">
          <cell r="C6154" t="str">
            <v>35   G572003593USD</v>
          </cell>
          <cell r="D6154" t="str">
            <v>DABBDC**</v>
          </cell>
          <cell r="E6154" t="str">
            <v>ACCRUED</v>
          </cell>
          <cell r="F6154" t="str">
            <v>Balance Sheet</v>
          </cell>
          <cell r="G6154">
            <v>-1597840.48</v>
          </cell>
          <cell r="H6154">
            <v>-1771664.94</v>
          </cell>
          <cell r="I6154">
            <v>-2518270.61</v>
          </cell>
          <cell r="J6154">
            <v>-2341994.5699999998</v>
          </cell>
          <cell r="K6154">
            <v>-3131240.19</v>
          </cell>
          <cell r="L6154">
            <v>-4015930.73</v>
          </cell>
          <cell r="M6154">
            <v>-1759379.2</v>
          </cell>
          <cell r="N6154">
            <v>-1664878.62</v>
          </cell>
          <cell r="O6154">
            <v>-2132820.39</v>
          </cell>
          <cell r="P6154">
            <v>-2049064.18</v>
          </cell>
          <cell r="Q6154">
            <v>-2445876.02</v>
          </cell>
          <cell r="R6154">
            <v>-1865363.91</v>
          </cell>
          <cell r="S6154">
            <v>-27294323.84</v>
          </cell>
          <cell r="T6154" t="str">
            <v>USD</v>
          </cell>
          <cell r="U6154" t="str">
            <v>LIABILITIES</v>
          </cell>
          <cell r="V6154" t="str">
            <v>CURRENT LIAB</v>
          </cell>
        </row>
        <row r="6155">
          <cell r="C6155" t="str">
            <v>35   G576000126USD</v>
          </cell>
          <cell r="D6155" t="str">
            <v>DADAB***</v>
          </cell>
          <cell r="E6155" t="str">
            <v>CON PAYABLES</v>
          </cell>
          <cell r="F6155" t="str">
            <v>Balance Sheet</v>
          </cell>
          <cell r="G6155">
            <v>-998255.29</v>
          </cell>
          <cell r="H6155">
            <v>-447389.66</v>
          </cell>
          <cell r="I6155">
            <v>-749358.63</v>
          </cell>
          <cell r="J6155">
            <v>-821230.76</v>
          </cell>
          <cell r="K6155">
            <v>-426557.03</v>
          </cell>
          <cell r="L6155">
            <v>-447592.62</v>
          </cell>
          <cell r="M6155">
            <v>-676722.96</v>
          </cell>
          <cell r="N6155">
            <v>-925339.1</v>
          </cell>
          <cell r="O6155">
            <v>-276727.15000000002</v>
          </cell>
          <cell r="P6155">
            <v>-330921.28999999998</v>
          </cell>
          <cell r="Q6155">
            <v>-365642.18</v>
          </cell>
          <cell r="R6155">
            <v>-1004595.83</v>
          </cell>
          <cell r="S6155">
            <v>-7470332.5</v>
          </cell>
          <cell r="T6155" t="str">
            <v>USD</v>
          </cell>
          <cell r="U6155" t="str">
            <v>LIABILITIES</v>
          </cell>
          <cell r="V6155" t="str">
            <v>CURRENT LIAB</v>
          </cell>
        </row>
        <row r="6156">
          <cell r="C6156" t="str">
            <v>35   G576000196USD</v>
          </cell>
          <cell r="D6156" t="str">
            <v>DADI****</v>
          </cell>
          <cell r="E6156" t="str">
            <v>CON PAYABLES</v>
          </cell>
          <cell r="F6156" t="str">
            <v>Balance Sheet</v>
          </cell>
          <cell r="G6156">
            <v>26870151.780000001</v>
          </cell>
          <cell r="H6156">
            <v>26541192.300000001</v>
          </cell>
          <cell r="I6156">
            <v>28199007.210000001</v>
          </cell>
          <cell r="J6156">
            <v>28269133.710000001</v>
          </cell>
          <cell r="K6156">
            <v>28845276.469999999</v>
          </cell>
          <cell r="L6156">
            <v>30777175.41</v>
          </cell>
          <cell r="M6156">
            <v>30695183.41</v>
          </cell>
          <cell r="N6156">
            <v>30434884.199999999</v>
          </cell>
          <cell r="O6156">
            <v>30073865.449999999</v>
          </cell>
          <cell r="P6156">
            <v>26412507.010000002</v>
          </cell>
          <cell r="Q6156">
            <v>27034803.899999999</v>
          </cell>
          <cell r="R6156">
            <v>27075753.539999999</v>
          </cell>
          <cell r="S6156">
            <v>341228934.38999999</v>
          </cell>
          <cell r="T6156" t="str">
            <v>USD</v>
          </cell>
          <cell r="U6156" t="str">
            <v>LIABILITIES</v>
          </cell>
          <cell r="V6156" t="str">
            <v>CURRENT LIAB</v>
          </cell>
        </row>
        <row r="6157">
          <cell r="C6157" t="str">
            <v>35   G576002301USD</v>
          </cell>
          <cell r="D6157" t="str">
            <v>DADAB***</v>
          </cell>
          <cell r="E6157" t="str">
            <v>CON PAYABLES</v>
          </cell>
          <cell r="F6157" t="str">
            <v>Balance Sheet</v>
          </cell>
          <cell r="G6157">
            <v>-173854.98</v>
          </cell>
          <cell r="H6157">
            <v>-43655.13</v>
          </cell>
          <cell r="I6157">
            <v>0</v>
          </cell>
          <cell r="J6157">
            <v>-204506.9</v>
          </cell>
          <cell r="K6157">
            <v>-185085.46</v>
          </cell>
          <cell r="L6157">
            <v>-248630.31</v>
          </cell>
          <cell r="M6157">
            <v>-153685.67000000001</v>
          </cell>
          <cell r="N6157">
            <v>-67144.23</v>
          </cell>
          <cell r="O6157">
            <v>-10391.57</v>
          </cell>
          <cell r="P6157">
            <v>-34136.33</v>
          </cell>
          <cell r="Q6157">
            <v>-34136.33</v>
          </cell>
          <cell r="R6157">
            <v>-34136.33</v>
          </cell>
          <cell r="S6157">
            <v>-1189363.2400000005</v>
          </cell>
          <cell r="T6157" t="str">
            <v>USD</v>
          </cell>
          <cell r="U6157" t="str">
            <v>LIABILITIES</v>
          </cell>
          <cell r="V6157" t="str">
            <v>CURRENT LIAB</v>
          </cell>
        </row>
        <row r="6158">
          <cell r="C6158" t="str">
            <v>35   G576002417USD</v>
          </cell>
          <cell r="D6158" t="str">
            <v>DADAB***</v>
          </cell>
          <cell r="E6158" t="str">
            <v>CON PAYABLES</v>
          </cell>
          <cell r="F6158" t="str">
            <v>Balance Sheet</v>
          </cell>
          <cell r="G6158">
            <v>2259.36</v>
          </cell>
          <cell r="H6158">
            <v>0</v>
          </cell>
          <cell r="I6158">
            <v>0</v>
          </cell>
          <cell r="J6158">
            <v>0</v>
          </cell>
          <cell r="K6158">
            <v>0</v>
          </cell>
          <cell r="L6158">
            <v>0</v>
          </cell>
          <cell r="M6158">
            <v>0</v>
          </cell>
          <cell r="N6158">
            <v>0</v>
          </cell>
          <cell r="O6158">
            <v>0</v>
          </cell>
          <cell r="P6158">
            <v>0</v>
          </cell>
          <cell r="Q6158">
            <v>0</v>
          </cell>
          <cell r="R6158">
            <v>0</v>
          </cell>
          <cell r="S6158">
            <v>2259.36</v>
          </cell>
          <cell r="T6158" t="str">
            <v>USD</v>
          </cell>
          <cell r="U6158" t="str">
            <v>LIABILITIES</v>
          </cell>
          <cell r="V6158" t="str">
            <v>CURRENT LIAB</v>
          </cell>
        </row>
        <row r="6159">
          <cell r="C6159" t="str">
            <v>35   G576002801USD</v>
          </cell>
          <cell r="D6159" t="str">
            <v>DADAB***</v>
          </cell>
          <cell r="E6159" t="str">
            <v>CON PAYABLES</v>
          </cell>
          <cell r="F6159" t="str">
            <v>Balance Sheet</v>
          </cell>
          <cell r="G6159">
            <v>-103036.06</v>
          </cell>
          <cell r="H6159">
            <v>-56818.39</v>
          </cell>
          <cell r="I6159">
            <v>-56818.39</v>
          </cell>
          <cell r="J6159">
            <v>-56818.39</v>
          </cell>
          <cell r="K6159">
            <v>-112920.44</v>
          </cell>
          <cell r="L6159">
            <v>-227268.49</v>
          </cell>
          <cell r="M6159">
            <v>-153372.79</v>
          </cell>
          <cell r="N6159">
            <v>-30232.74</v>
          </cell>
          <cell r="O6159">
            <v>-11582.85</v>
          </cell>
          <cell r="P6159">
            <v>-130466.65</v>
          </cell>
          <cell r="Q6159">
            <v>-125691.96</v>
          </cell>
          <cell r="R6159">
            <v>-250930.34</v>
          </cell>
          <cell r="S6159">
            <v>-1315957.4900000002</v>
          </cell>
          <cell r="T6159" t="str">
            <v>USD</v>
          </cell>
          <cell r="U6159" t="str">
            <v>LIABILITIES</v>
          </cell>
          <cell r="V6159" t="str">
            <v>CURRENT LIAB</v>
          </cell>
        </row>
        <row r="6160">
          <cell r="C6160" t="str">
            <v>35   G576003401USD</v>
          </cell>
          <cell r="D6160" t="str">
            <v>DADAB***</v>
          </cell>
          <cell r="E6160" t="str">
            <v>CON PAYABLES</v>
          </cell>
          <cell r="F6160" t="str">
            <v>Balance Sheet</v>
          </cell>
          <cell r="G6160">
            <v>9582.7199999999993</v>
          </cell>
          <cell r="H6160">
            <v>11428.55</v>
          </cell>
          <cell r="I6160">
            <v>12065.41</v>
          </cell>
          <cell r="J6160">
            <v>12159.95</v>
          </cell>
          <cell r="K6160">
            <v>12159.95</v>
          </cell>
          <cell r="L6160">
            <v>17909.64</v>
          </cell>
          <cell r="M6160">
            <v>15363.29</v>
          </cell>
          <cell r="N6160">
            <v>13563.29</v>
          </cell>
          <cell r="O6160">
            <v>593.71</v>
          </cell>
          <cell r="P6160">
            <v>-2574.59</v>
          </cell>
          <cell r="Q6160">
            <v>-19272.54</v>
          </cell>
          <cell r="R6160">
            <v>-18202.990000000002</v>
          </cell>
          <cell r="S6160">
            <v>64776.39</v>
          </cell>
          <cell r="T6160" t="str">
            <v>USD</v>
          </cell>
          <cell r="U6160" t="str">
            <v>LIABILITIES</v>
          </cell>
          <cell r="V6160" t="str">
            <v>CURRENT LIAB</v>
          </cell>
        </row>
        <row r="6161">
          <cell r="C6161" t="str">
            <v>35   G576003417USD</v>
          </cell>
          <cell r="D6161" t="str">
            <v>DADAB***</v>
          </cell>
          <cell r="E6161" t="str">
            <v>CON PAYABLES</v>
          </cell>
          <cell r="F6161" t="str">
            <v>Balance Sheet</v>
          </cell>
          <cell r="G6161">
            <v>-81698.23</v>
          </cell>
          <cell r="H6161">
            <v>-60594.34</v>
          </cell>
          <cell r="I6161">
            <v>-78515.44</v>
          </cell>
          <cell r="J6161">
            <v>-186505.4</v>
          </cell>
          <cell r="K6161">
            <v>-32031.83</v>
          </cell>
          <cell r="L6161">
            <v>-37936.58</v>
          </cell>
          <cell r="M6161">
            <v>-61875.59</v>
          </cell>
          <cell r="N6161">
            <v>-23375.84</v>
          </cell>
          <cell r="O6161">
            <v>-102402.26</v>
          </cell>
          <cell r="P6161">
            <v>-59005.29</v>
          </cell>
          <cell r="Q6161">
            <v>-22955.279999999999</v>
          </cell>
          <cell r="R6161">
            <v>-81931.66</v>
          </cell>
          <cell r="S6161">
            <v>-828827.74000000011</v>
          </cell>
          <cell r="T6161" t="str">
            <v>USD</v>
          </cell>
          <cell r="U6161" t="str">
            <v>LIABILITIES</v>
          </cell>
          <cell r="V6161" t="str">
            <v>CURRENT LIAB</v>
          </cell>
        </row>
        <row r="6162">
          <cell r="C6162" t="str">
            <v>35   G576006601USD</v>
          </cell>
          <cell r="D6162" t="str">
            <v>DADAB***</v>
          </cell>
          <cell r="E6162" t="str">
            <v>CON PAYABLES</v>
          </cell>
          <cell r="F6162" t="str">
            <v>Balance Sheet</v>
          </cell>
          <cell r="G6162">
            <v>-3012103.25</v>
          </cell>
          <cell r="H6162">
            <v>-2602081.87</v>
          </cell>
          <cell r="I6162">
            <v>-2016509.17</v>
          </cell>
          <cell r="J6162">
            <v>-1169736.56</v>
          </cell>
          <cell r="K6162">
            <v>-1827191.66</v>
          </cell>
          <cell r="L6162">
            <v>-58935.94</v>
          </cell>
          <cell r="M6162">
            <v>-584876.43000000005</v>
          </cell>
          <cell r="N6162">
            <v>-1046877.22</v>
          </cell>
          <cell r="O6162">
            <v>-1114015.47</v>
          </cell>
          <cell r="P6162">
            <v>-1498284.61</v>
          </cell>
          <cell r="Q6162">
            <v>-1497058.27</v>
          </cell>
          <cell r="R6162">
            <v>-1783615.65</v>
          </cell>
          <cell r="S6162">
            <v>-18211286.099999998</v>
          </cell>
          <cell r="T6162" t="str">
            <v>USD</v>
          </cell>
          <cell r="U6162" t="str">
            <v>LIABILITIES</v>
          </cell>
          <cell r="V6162" t="str">
            <v>CURRENT LIAB</v>
          </cell>
        </row>
        <row r="6163">
          <cell r="C6163" t="str">
            <v>35   G576008217USD</v>
          </cell>
          <cell r="D6163" t="str">
            <v>DADAB***</v>
          </cell>
          <cell r="E6163" t="str">
            <v>CON PAYABLES</v>
          </cell>
          <cell r="F6163" t="str">
            <v>Balance Sheet</v>
          </cell>
          <cell r="G6163">
            <v>-43.36</v>
          </cell>
          <cell r="H6163">
            <v>-43.36</v>
          </cell>
          <cell r="I6163">
            <v>-43.36</v>
          </cell>
          <cell r="J6163">
            <v>-43.36</v>
          </cell>
          <cell r="K6163">
            <v>-43.36</v>
          </cell>
          <cell r="L6163">
            <v>0</v>
          </cell>
          <cell r="M6163">
            <v>0</v>
          </cell>
          <cell r="N6163">
            <v>0</v>
          </cell>
          <cell r="O6163">
            <v>0</v>
          </cell>
          <cell r="P6163">
            <v>0</v>
          </cell>
          <cell r="Q6163">
            <v>0</v>
          </cell>
          <cell r="R6163">
            <v>0</v>
          </cell>
          <cell r="S6163">
            <v>-216.8</v>
          </cell>
          <cell r="T6163" t="str">
            <v>USD</v>
          </cell>
          <cell r="U6163" t="str">
            <v>LIABILITIES</v>
          </cell>
          <cell r="V6163" t="str">
            <v>CURRENT LIAB</v>
          </cell>
        </row>
        <row r="6164">
          <cell r="C6164" t="str">
            <v>35   G57600AJ01USD</v>
          </cell>
          <cell r="D6164" t="str">
            <v>DADAB***</v>
          </cell>
          <cell r="E6164" t="str">
            <v>CON PAYABLES</v>
          </cell>
          <cell r="F6164" t="str">
            <v>Balance Sheet</v>
          </cell>
          <cell r="G6164">
            <v>0</v>
          </cell>
          <cell r="H6164">
            <v>0</v>
          </cell>
          <cell r="I6164">
            <v>0</v>
          </cell>
          <cell r="J6164">
            <v>0</v>
          </cell>
          <cell r="K6164">
            <v>0</v>
          </cell>
          <cell r="L6164">
            <v>364.21</v>
          </cell>
          <cell r="M6164">
            <v>1675.48</v>
          </cell>
          <cell r="N6164">
            <v>1675.48</v>
          </cell>
          <cell r="O6164">
            <v>1675.48</v>
          </cell>
          <cell r="P6164">
            <v>1675.48</v>
          </cell>
          <cell r="Q6164">
            <v>1675.48</v>
          </cell>
          <cell r="R6164">
            <v>1675.48</v>
          </cell>
          <cell r="S6164">
            <v>10417.089999999998</v>
          </cell>
          <cell r="T6164" t="str">
            <v>USD</v>
          </cell>
          <cell r="U6164" t="str">
            <v>LIABILITIES</v>
          </cell>
          <cell r="V6164" t="str">
            <v>CURRENT LIAB</v>
          </cell>
        </row>
        <row r="6165">
          <cell r="C6165" t="str">
            <v>35   G57600AJ17USD</v>
          </cell>
          <cell r="D6165" t="str">
            <v>DADAB***</v>
          </cell>
          <cell r="E6165" t="str">
            <v>CON PAYABLES</v>
          </cell>
          <cell r="F6165" t="str">
            <v>Balance Sheet</v>
          </cell>
          <cell r="G6165">
            <v>-3860.87</v>
          </cell>
          <cell r="H6165">
            <v>-3826.69</v>
          </cell>
          <cell r="I6165">
            <v>-3874.7</v>
          </cell>
          <cell r="J6165">
            <v>-4002.56</v>
          </cell>
          <cell r="K6165">
            <v>-4372.5600000000004</v>
          </cell>
          <cell r="L6165">
            <v>-4479.37</v>
          </cell>
          <cell r="M6165">
            <v>-4995.7</v>
          </cell>
          <cell r="N6165">
            <v>-2408.67</v>
          </cell>
          <cell r="O6165">
            <v>-601.28</v>
          </cell>
          <cell r="P6165">
            <v>12767.62</v>
          </cell>
          <cell r="Q6165">
            <v>15867.14</v>
          </cell>
          <cell r="R6165">
            <v>28657.29</v>
          </cell>
          <cell r="S6165">
            <v>24869.650000000009</v>
          </cell>
          <cell r="T6165" t="str">
            <v>USD</v>
          </cell>
          <cell r="U6165" t="str">
            <v>LIABILITIES</v>
          </cell>
          <cell r="V6165" t="str">
            <v>CURRENT LIAB</v>
          </cell>
        </row>
        <row r="6166">
          <cell r="C6166" t="str">
            <v>35   G57600AT01USD</v>
          </cell>
          <cell r="D6166" t="str">
            <v>DADAB***</v>
          </cell>
          <cell r="E6166" t="str">
            <v>CON PAYABLES</v>
          </cell>
          <cell r="F6166" t="str">
            <v>Balance Sheet</v>
          </cell>
          <cell r="G6166">
            <v>36828.49</v>
          </cell>
          <cell r="H6166">
            <v>17105.98</v>
          </cell>
          <cell r="I6166">
            <v>-173190.66</v>
          </cell>
          <cell r="J6166">
            <v>-112421.45</v>
          </cell>
          <cell r="K6166">
            <v>-66339.05</v>
          </cell>
          <cell r="L6166">
            <v>393.96</v>
          </cell>
          <cell r="M6166">
            <v>-0.01</v>
          </cell>
          <cell r="N6166">
            <v>0</v>
          </cell>
          <cell r="O6166">
            <v>0</v>
          </cell>
          <cell r="P6166">
            <v>0</v>
          </cell>
          <cell r="Q6166">
            <v>0</v>
          </cell>
          <cell r="R6166">
            <v>0</v>
          </cell>
          <cell r="S6166">
            <v>-297622.74</v>
          </cell>
          <cell r="T6166" t="str">
            <v>USD</v>
          </cell>
          <cell r="U6166" t="str">
            <v>LIABILITIES</v>
          </cell>
          <cell r="V6166" t="str">
            <v>CURRENT LIAB</v>
          </cell>
        </row>
        <row r="6167">
          <cell r="C6167" t="str">
            <v>35   G57600BU01USD</v>
          </cell>
          <cell r="D6167" t="str">
            <v>DADAB***</v>
          </cell>
          <cell r="E6167" t="str">
            <v>CON PAYABLES</v>
          </cell>
          <cell r="F6167" t="str">
            <v>Balance Sheet</v>
          </cell>
          <cell r="G6167">
            <v>-320892.52</v>
          </cell>
          <cell r="H6167">
            <v>-315482.52</v>
          </cell>
          <cell r="I6167">
            <v>127820.65</v>
          </cell>
          <cell r="J6167">
            <v>-183200.46</v>
          </cell>
          <cell r="K6167">
            <v>-198197.21</v>
          </cell>
          <cell r="L6167">
            <v>-65362.1</v>
          </cell>
          <cell r="M6167">
            <v>-206615.3</v>
          </cell>
          <cell r="N6167">
            <v>-177099.89</v>
          </cell>
          <cell r="O6167">
            <v>-137010.84</v>
          </cell>
          <cell r="P6167">
            <v>-124087.96</v>
          </cell>
          <cell r="Q6167">
            <v>-159260.59</v>
          </cell>
          <cell r="R6167">
            <v>-137603.93</v>
          </cell>
          <cell r="S6167">
            <v>-1896992.6700000002</v>
          </cell>
          <cell r="T6167" t="str">
            <v>USD</v>
          </cell>
          <cell r="U6167" t="str">
            <v>LIABILITIES</v>
          </cell>
          <cell r="V6167" t="str">
            <v>CURRENT LIAB</v>
          </cell>
        </row>
        <row r="6168">
          <cell r="C6168" t="str">
            <v>35   G57600CO01USD</v>
          </cell>
          <cell r="D6168" t="str">
            <v>DADAB***</v>
          </cell>
          <cell r="E6168" t="str">
            <v>CON PAYABLES</v>
          </cell>
          <cell r="F6168" t="str">
            <v>Balance Sheet</v>
          </cell>
          <cell r="G6168">
            <v>0</v>
          </cell>
          <cell r="H6168">
            <v>-554.4</v>
          </cell>
          <cell r="I6168">
            <v>-554.4</v>
          </cell>
          <cell r="J6168">
            <v>-554.4</v>
          </cell>
          <cell r="K6168">
            <v>-1662.15</v>
          </cell>
          <cell r="L6168">
            <v>-1733.64</v>
          </cell>
          <cell r="M6168">
            <v>-1969.49</v>
          </cell>
          <cell r="N6168">
            <v>-1456.6</v>
          </cell>
          <cell r="O6168">
            <v>-1692.45</v>
          </cell>
          <cell r="P6168">
            <v>-594.86</v>
          </cell>
          <cell r="Q6168">
            <v>-594.86</v>
          </cell>
          <cell r="R6168">
            <v>-594.86</v>
          </cell>
          <cell r="S6168">
            <v>-11962.110000000002</v>
          </cell>
          <cell r="T6168" t="str">
            <v>USD</v>
          </cell>
          <cell r="U6168" t="str">
            <v>LIABILITIES</v>
          </cell>
          <cell r="V6168" t="str">
            <v>CURRENT LIAB</v>
          </cell>
        </row>
        <row r="6169">
          <cell r="C6169" t="str">
            <v>35   G57600CO93USD</v>
          </cell>
          <cell r="D6169" t="str">
            <v>DADAB***</v>
          </cell>
          <cell r="E6169" t="str">
            <v>CON PAYABLES</v>
          </cell>
          <cell r="F6169" t="str">
            <v>Balance Sheet</v>
          </cell>
          <cell r="G6169">
            <v>-2479.56</v>
          </cell>
          <cell r="H6169">
            <v>-22665.55</v>
          </cell>
          <cell r="I6169">
            <v>-24399.34</v>
          </cell>
          <cell r="J6169">
            <v>-17963.48</v>
          </cell>
          <cell r="K6169">
            <v>-22309.62</v>
          </cell>
          <cell r="L6169">
            <v>-12187.11</v>
          </cell>
          <cell r="M6169">
            <v>-10587.23</v>
          </cell>
          <cell r="N6169">
            <v>-7736.2</v>
          </cell>
          <cell r="O6169">
            <v>-4086.66</v>
          </cell>
          <cell r="P6169">
            <v>-9440.02</v>
          </cell>
          <cell r="Q6169">
            <v>-6557.18</v>
          </cell>
          <cell r="R6169">
            <v>-5087.2299999999996</v>
          </cell>
          <cell r="S6169">
            <v>-145499.18</v>
          </cell>
          <cell r="T6169" t="str">
            <v>USD</v>
          </cell>
          <cell r="U6169" t="str">
            <v>LIABILITIES</v>
          </cell>
          <cell r="V6169" t="str">
            <v>CURRENT LIAB</v>
          </cell>
        </row>
        <row r="6170">
          <cell r="C6170" t="str">
            <v>35   G57600CQ01USD</v>
          </cell>
          <cell r="D6170" t="str">
            <v>DADAB***</v>
          </cell>
          <cell r="E6170" t="str">
            <v>CON PAYABLES</v>
          </cell>
          <cell r="F6170" t="str">
            <v>Balance Sheet</v>
          </cell>
          <cell r="G6170">
            <v>-576626.97</v>
          </cell>
          <cell r="H6170">
            <v>0.03</v>
          </cell>
          <cell r="I6170">
            <v>0.03</v>
          </cell>
          <cell r="J6170">
            <v>0.03</v>
          </cell>
          <cell r="K6170">
            <v>-396710.04</v>
          </cell>
          <cell r="L6170">
            <v>-396710.04</v>
          </cell>
          <cell r="M6170">
            <v>-397213.97</v>
          </cell>
          <cell r="N6170">
            <v>-524595.97</v>
          </cell>
          <cell r="O6170">
            <v>-519841.27</v>
          </cell>
          <cell r="P6170">
            <v>-907876.74</v>
          </cell>
          <cell r="Q6170">
            <v>-705511.75</v>
          </cell>
          <cell r="R6170">
            <v>-914886.75</v>
          </cell>
          <cell r="S6170">
            <v>-5339973.41</v>
          </cell>
          <cell r="T6170" t="str">
            <v>USD</v>
          </cell>
          <cell r="U6170" t="str">
            <v>LIABILITIES</v>
          </cell>
          <cell r="V6170" t="str">
            <v>CURRENT LIAB</v>
          </cell>
        </row>
        <row r="6171">
          <cell r="C6171" t="str">
            <v>35   G57600DF01USD</v>
          </cell>
          <cell r="D6171" t="str">
            <v>DADAB***</v>
          </cell>
          <cell r="E6171" t="str">
            <v>CON PAYABLES</v>
          </cell>
          <cell r="F6171" t="str">
            <v>Balance Sheet</v>
          </cell>
          <cell r="G6171">
            <v>-84379.04</v>
          </cell>
          <cell r="H6171">
            <v>-126004.9</v>
          </cell>
          <cell r="I6171">
            <v>-49882.69</v>
          </cell>
          <cell r="J6171">
            <v>-72159.75</v>
          </cell>
          <cell r="K6171">
            <v>-39964.18</v>
          </cell>
          <cell r="L6171">
            <v>-101019.78</v>
          </cell>
          <cell r="M6171">
            <v>-5.09</v>
          </cell>
          <cell r="N6171">
            <v>0</v>
          </cell>
          <cell r="O6171">
            <v>0</v>
          </cell>
          <cell r="P6171">
            <v>0</v>
          </cell>
          <cell r="Q6171">
            <v>0</v>
          </cell>
          <cell r="R6171">
            <v>0</v>
          </cell>
          <cell r="S6171">
            <v>-473415.43</v>
          </cell>
          <cell r="T6171" t="str">
            <v>USD</v>
          </cell>
          <cell r="U6171" t="str">
            <v>LIABILITIES</v>
          </cell>
          <cell r="V6171" t="str">
            <v>CURRENT LIAB</v>
          </cell>
        </row>
        <row r="6172">
          <cell r="C6172" t="str">
            <v>35   G57600DK01USD</v>
          </cell>
          <cell r="D6172" t="str">
            <v>DADAB***</v>
          </cell>
          <cell r="E6172" t="str">
            <v>CON PAYABLES</v>
          </cell>
          <cell r="F6172" t="str">
            <v>Balance Sheet</v>
          </cell>
          <cell r="G6172">
            <v>-35600.82</v>
          </cell>
          <cell r="H6172">
            <v>-112828.54</v>
          </cell>
          <cell r="I6172">
            <v>-117244.06</v>
          </cell>
          <cell r="J6172">
            <v>-119924.78</v>
          </cell>
          <cell r="K6172">
            <v>-132778.42000000001</v>
          </cell>
          <cell r="L6172">
            <v>-73792.509999999995</v>
          </cell>
          <cell r="M6172">
            <v>-0.04</v>
          </cell>
          <cell r="N6172">
            <v>-205751.85</v>
          </cell>
          <cell r="O6172">
            <v>0</v>
          </cell>
          <cell r="P6172">
            <v>0</v>
          </cell>
          <cell r="Q6172">
            <v>0</v>
          </cell>
          <cell r="R6172">
            <v>0</v>
          </cell>
          <cell r="S6172">
            <v>-797921.02</v>
          </cell>
          <cell r="T6172" t="str">
            <v>USD</v>
          </cell>
          <cell r="U6172" t="str">
            <v>LIABILITIES</v>
          </cell>
          <cell r="V6172" t="str">
            <v>CURRENT LIAB</v>
          </cell>
        </row>
        <row r="6173">
          <cell r="C6173" t="str">
            <v>35   G57600DX01USD</v>
          </cell>
          <cell r="D6173" t="str">
            <v>DADAB***</v>
          </cell>
          <cell r="E6173" t="str">
            <v>CON PAYABLES</v>
          </cell>
          <cell r="F6173" t="str">
            <v>Balance Sheet</v>
          </cell>
          <cell r="G6173">
            <v>-0.04</v>
          </cell>
          <cell r="H6173">
            <v>817.29</v>
          </cell>
          <cell r="I6173">
            <v>827.54</v>
          </cell>
          <cell r="J6173">
            <v>854.85</v>
          </cell>
          <cell r="K6173">
            <v>933.87</v>
          </cell>
          <cell r="L6173">
            <v>956.68</v>
          </cell>
          <cell r="M6173">
            <v>0</v>
          </cell>
          <cell r="N6173">
            <v>0</v>
          </cell>
          <cell r="O6173">
            <v>0</v>
          </cell>
          <cell r="P6173">
            <v>0</v>
          </cell>
          <cell r="Q6173">
            <v>0</v>
          </cell>
          <cell r="R6173">
            <v>0</v>
          </cell>
          <cell r="S6173">
            <v>4390.1899999999996</v>
          </cell>
          <cell r="T6173" t="str">
            <v>USD</v>
          </cell>
          <cell r="U6173" t="str">
            <v>LIABILITIES</v>
          </cell>
          <cell r="V6173" t="str">
            <v>CURRENT LIAB</v>
          </cell>
        </row>
        <row r="6174">
          <cell r="C6174" t="str">
            <v>35   G57600DX96USD</v>
          </cell>
          <cell r="D6174" t="str">
            <v>DADI****</v>
          </cell>
          <cell r="E6174" t="str">
            <v>CON PAYABLES</v>
          </cell>
          <cell r="F6174" t="str">
            <v>Balance Sheet</v>
          </cell>
          <cell r="G6174">
            <v>0</v>
          </cell>
          <cell r="H6174">
            <v>0</v>
          </cell>
          <cell r="I6174">
            <v>0</v>
          </cell>
          <cell r="J6174">
            <v>0</v>
          </cell>
          <cell r="K6174">
            <v>0</v>
          </cell>
          <cell r="L6174">
            <v>0</v>
          </cell>
          <cell r="M6174">
            <v>0</v>
          </cell>
          <cell r="N6174">
            <v>0</v>
          </cell>
          <cell r="O6174">
            <v>0</v>
          </cell>
          <cell r="P6174">
            <v>4086837.57</v>
          </cell>
          <cell r="Q6174">
            <v>4225783.84</v>
          </cell>
          <cell r="R6174">
            <v>4319943.7300000004</v>
          </cell>
          <cell r="S6174">
            <v>12632565.140000001</v>
          </cell>
          <cell r="T6174" t="str">
            <v>USD</v>
          </cell>
          <cell r="U6174" t="str">
            <v>LIABILITIES</v>
          </cell>
          <cell r="V6174" t="str">
            <v>CURRENT LIAB</v>
          </cell>
        </row>
        <row r="6175">
          <cell r="C6175" t="str">
            <v>35   G57600GT01USD</v>
          </cell>
          <cell r="D6175" t="str">
            <v>DADAB***</v>
          </cell>
          <cell r="E6175" t="str">
            <v>CON PAYABLES</v>
          </cell>
          <cell r="F6175" t="str">
            <v>Balance Sheet</v>
          </cell>
          <cell r="G6175">
            <v>-4366.6899999999996</v>
          </cell>
          <cell r="H6175">
            <v>-13714.65</v>
          </cell>
          <cell r="I6175">
            <v>-2510.9499999999998</v>
          </cell>
          <cell r="J6175">
            <v>-85332.75</v>
          </cell>
          <cell r="K6175">
            <v>-16504</v>
          </cell>
          <cell r="L6175">
            <v>-805.09</v>
          </cell>
          <cell r="M6175">
            <v>0.02</v>
          </cell>
          <cell r="N6175">
            <v>0</v>
          </cell>
          <cell r="O6175">
            <v>0</v>
          </cell>
          <cell r="P6175">
            <v>-11144.61</v>
          </cell>
          <cell r="Q6175">
            <v>-7072.82</v>
          </cell>
          <cell r="R6175">
            <v>-7803.37</v>
          </cell>
          <cell r="S6175">
            <v>-149254.91</v>
          </cell>
          <cell r="T6175" t="str">
            <v>USD</v>
          </cell>
          <cell r="U6175" t="str">
            <v>LIABILITIES</v>
          </cell>
          <cell r="V6175" t="str">
            <v>CURRENT LIAB</v>
          </cell>
        </row>
        <row r="6176">
          <cell r="C6176" t="str">
            <v>35   G57600HR03USD</v>
          </cell>
          <cell r="D6176" t="str">
            <v>DADAB***</v>
          </cell>
          <cell r="E6176" t="str">
            <v>CON PAYABLES</v>
          </cell>
          <cell r="F6176" t="str">
            <v>Balance Sheet</v>
          </cell>
          <cell r="G6176">
            <v>0</v>
          </cell>
          <cell r="H6176">
            <v>20485.349999999999</v>
          </cell>
          <cell r="I6176">
            <v>20485.349999999999</v>
          </cell>
          <cell r="J6176">
            <v>20485.349999999999</v>
          </cell>
          <cell r="K6176">
            <v>0</v>
          </cell>
          <cell r="L6176">
            <v>0</v>
          </cell>
          <cell r="M6176">
            <v>0</v>
          </cell>
          <cell r="N6176">
            <v>0</v>
          </cell>
          <cell r="O6176">
            <v>0</v>
          </cell>
          <cell r="P6176">
            <v>0</v>
          </cell>
          <cell r="Q6176">
            <v>0</v>
          </cell>
          <cell r="R6176">
            <v>0</v>
          </cell>
          <cell r="S6176">
            <v>61456.049999999996</v>
          </cell>
          <cell r="T6176" t="str">
            <v>USD</v>
          </cell>
          <cell r="U6176" t="str">
            <v>LIABILITIES</v>
          </cell>
          <cell r="V6176" t="str">
            <v>CURRENT LIAB</v>
          </cell>
        </row>
        <row r="6177">
          <cell r="C6177" t="str">
            <v>35   G57600JB01USD</v>
          </cell>
          <cell r="D6177" t="str">
            <v>DADAB***</v>
          </cell>
          <cell r="E6177" t="str">
            <v>CON PAYABLES</v>
          </cell>
          <cell r="F6177" t="str">
            <v>Balance Sheet</v>
          </cell>
          <cell r="G6177">
            <v>0</v>
          </cell>
          <cell r="H6177">
            <v>0</v>
          </cell>
          <cell r="I6177">
            <v>0</v>
          </cell>
          <cell r="J6177">
            <v>0</v>
          </cell>
          <cell r="K6177">
            <v>0</v>
          </cell>
          <cell r="L6177">
            <v>0.04</v>
          </cell>
          <cell r="M6177">
            <v>0.04</v>
          </cell>
          <cell r="N6177">
            <v>0</v>
          </cell>
          <cell r="O6177">
            <v>0</v>
          </cell>
          <cell r="P6177">
            <v>0</v>
          </cell>
          <cell r="Q6177">
            <v>0</v>
          </cell>
          <cell r="R6177">
            <v>0</v>
          </cell>
          <cell r="S6177">
            <v>0.08</v>
          </cell>
          <cell r="T6177" t="str">
            <v>USD</v>
          </cell>
          <cell r="U6177" t="str">
            <v>LIABILITIES</v>
          </cell>
          <cell r="V6177" t="str">
            <v>CURRENT LIAB</v>
          </cell>
        </row>
        <row r="6178">
          <cell r="C6178" t="str">
            <v>35   G57600JB21USD</v>
          </cell>
          <cell r="D6178" t="str">
            <v>DADAB***</v>
          </cell>
          <cell r="E6178" t="str">
            <v>CON PAYABLES</v>
          </cell>
          <cell r="F6178" t="str">
            <v>Balance Sheet</v>
          </cell>
          <cell r="G6178">
            <v>-1152.6500000000001</v>
          </cell>
          <cell r="H6178">
            <v>-1060.6400000000001</v>
          </cell>
          <cell r="I6178">
            <v>4330.7299999999996</v>
          </cell>
          <cell r="J6178">
            <v>4330.7299999999996</v>
          </cell>
          <cell r="K6178">
            <v>4454.34</v>
          </cell>
          <cell r="L6178">
            <v>4433.03</v>
          </cell>
          <cell r="M6178">
            <v>4467.13</v>
          </cell>
          <cell r="N6178">
            <v>4577.96</v>
          </cell>
          <cell r="O6178">
            <v>4744.2</v>
          </cell>
          <cell r="P6178">
            <v>4680.26</v>
          </cell>
          <cell r="Q6178">
            <v>4923.22</v>
          </cell>
          <cell r="R6178">
            <v>4599.2700000000004</v>
          </cell>
          <cell r="S6178">
            <v>43327.58</v>
          </cell>
          <cell r="T6178" t="str">
            <v>USD</v>
          </cell>
          <cell r="U6178" t="str">
            <v>LIABILITIES</v>
          </cell>
          <cell r="V6178" t="str">
            <v>CURRENT LIAB</v>
          </cell>
        </row>
        <row r="6179">
          <cell r="C6179" t="str">
            <v>35   G57600JG01USD</v>
          </cell>
          <cell r="D6179" t="str">
            <v>DADAB***</v>
          </cell>
          <cell r="E6179" t="str">
            <v>CON PAYABLES</v>
          </cell>
          <cell r="F6179" t="str">
            <v>Balance Sheet</v>
          </cell>
          <cell r="G6179">
            <v>-1416.15</v>
          </cell>
          <cell r="H6179">
            <v>-1416.15</v>
          </cell>
          <cell r="I6179">
            <v>-1416.15</v>
          </cell>
          <cell r="J6179">
            <v>0</v>
          </cell>
          <cell r="K6179">
            <v>0</v>
          </cell>
          <cell r="L6179">
            <v>0</v>
          </cell>
          <cell r="M6179">
            <v>0</v>
          </cell>
          <cell r="N6179">
            <v>0</v>
          </cell>
          <cell r="O6179">
            <v>0</v>
          </cell>
          <cell r="P6179">
            <v>0</v>
          </cell>
          <cell r="Q6179">
            <v>0</v>
          </cell>
          <cell r="R6179">
            <v>0</v>
          </cell>
          <cell r="S6179">
            <v>-4248.4500000000007</v>
          </cell>
          <cell r="T6179" t="str">
            <v>USD</v>
          </cell>
          <cell r="U6179" t="str">
            <v>LIABILITIES</v>
          </cell>
          <cell r="V6179" t="str">
            <v>CURRENT LIAB</v>
          </cell>
        </row>
        <row r="6180">
          <cell r="C6180" t="str">
            <v>35   G57600JU01USD</v>
          </cell>
          <cell r="D6180" t="str">
            <v>DADAB***</v>
          </cell>
          <cell r="E6180" t="str">
            <v>CON PAYABLES</v>
          </cell>
          <cell r="F6180" t="str">
            <v>Balance Sheet</v>
          </cell>
          <cell r="G6180">
            <v>36263.78</v>
          </cell>
          <cell r="H6180">
            <v>-670.6</v>
          </cell>
          <cell r="I6180">
            <v>-290.42</v>
          </cell>
          <cell r="J6180">
            <v>612.48</v>
          </cell>
          <cell r="K6180">
            <v>-0.01</v>
          </cell>
          <cell r="L6180">
            <v>-28473.17</v>
          </cell>
          <cell r="M6180">
            <v>-0.01</v>
          </cell>
          <cell r="N6180">
            <v>0</v>
          </cell>
          <cell r="O6180">
            <v>0</v>
          </cell>
          <cell r="P6180">
            <v>0</v>
          </cell>
          <cell r="Q6180">
            <v>0</v>
          </cell>
          <cell r="R6180">
            <v>0</v>
          </cell>
          <cell r="S6180">
            <v>7442.0500000000047</v>
          </cell>
          <cell r="T6180" t="str">
            <v>USD</v>
          </cell>
          <cell r="U6180" t="str">
            <v>LIABILITIES</v>
          </cell>
          <cell r="V6180" t="str">
            <v>CURRENT LIAB</v>
          </cell>
        </row>
        <row r="6181">
          <cell r="C6181" t="str">
            <v>35   G57600KY01USD</v>
          </cell>
          <cell r="D6181" t="str">
            <v>DADAB***</v>
          </cell>
          <cell r="E6181" t="str">
            <v>CON PAYABLES</v>
          </cell>
          <cell r="F6181" t="str">
            <v>Balance Sheet</v>
          </cell>
          <cell r="G6181">
            <v>13733.01</v>
          </cell>
          <cell r="H6181">
            <v>13501.48</v>
          </cell>
          <cell r="I6181">
            <v>14259.51</v>
          </cell>
          <cell r="J6181">
            <v>14159.58</v>
          </cell>
          <cell r="K6181">
            <v>15092.11</v>
          </cell>
          <cell r="L6181">
            <v>15085.69</v>
          </cell>
          <cell r="M6181">
            <v>15104.2</v>
          </cell>
          <cell r="N6181">
            <v>15285.98</v>
          </cell>
          <cell r="O6181">
            <v>15617.54</v>
          </cell>
          <cell r="P6181">
            <v>15822.32</v>
          </cell>
          <cell r="Q6181">
            <v>16066.37</v>
          </cell>
          <cell r="R6181">
            <v>15400.99</v>
          </cell>
          <cell r="S6181">
            <v>179128.78</v>
          </cell>
          <cell r="T6181" t="str">
            <v>USD</v>
          </cell>
          <cell r="U6181" t="str">
            <v>LIABILITIES</v>
          </cell>
          <cell r="V6181" t="str">
            <v>CURRENT LIAB</v>
          </cell>
        </row>
        <row r="6182">
          <cell r="C6182" t="str">
            <v>35   G57600KY03USD</v>
          </cell>
          <cell r="D6182" t="str">
            <v>DADAB***</v>
          </cell>
          <cell r="E6182" t="str">
            <v>CON PAYABLES</v>
          </cell>
          <cell r="F6182" t="str">
            <v>Balance Sheet</v>
          </cell>
          <cell r="G6182">
            <v>4489.0200000000004</v>
          </cell>
          <cell r="H6182">
            <v>4489.0200000000004</v>
          </cell>
          <cell r="I6182">
            <v>4489.0200000000004</v>
          </cell>
          <cell r="J6182">
            <v>4489.0200000000004</v>
          </cell>
          <cell r="K6182">
            <v>4489.0200000000004</v>
          </cell>
          <cell r="L6182">
            <v>4489.0200000000004</v>
          </cell>
          <cell r="M6182">
            <v>4489.0200000000004</v>
          </cell>
          <cell r="N6182">
            <v>4489.0200000000004</v>
          </cell>
          <cell r="O6182">
            <v>4489.0200000000004</v>
          </cell>
          <cell r="P6182">
            <v>4489.0200000000004</v>
          </cell>
          <cell r="Q6182">
            <v>4489.0200000000004</v>
          </cell>
          <cell r="R6182">
            <v>4489.0200000000004</v>
          </cell>
          <cell r="S6182">
            <v>53868.24000000002</v>
          </cell>
          <cell r="T6182" t="str">
            <v>USD</v>
          </cell>
          <cell r="U6182" t="str">
            <v>LIABILITIES</v>
          </cell>
          <cell r="V6182" t="str">
            <v>CURRENT LIAB</v>
          </cell>
        </row>
        <row r="6183">
          <cell r="C6183" t="str">
            <v>35   G57600LF01USD</v>
          </cell>
          <cell r="D6183" t="str">
            <v>DADAB***</v>
          </cell>
          <cell r="E6183" t="str">
            <v>CON PAYABLES</v>
          </cell>
          <cell r="F6183" t="str">
            <v>Balance Sheet</v>
          </cell>
          <cell r="G6183">
            <v>7.0000000000000007E-2</v>
          </cell>
          <cell r="H6183">
            <v>7.0000000000000007E-2</v>
          </cell>
          <cell r="I6183">
            <v>7.0000000000000007E-2</v>
          </cell>
          <cell r="J6183">
            <v>7.0000000000000007E-2</v>
          </cell>
          <cell r="K6183">
            <v>7.0000000000000007E-2</v>
          </cell>
          <cell r="L6183">
            <v>7.0000000000000007E-2</v>
          </cell>
          <cell r="M6183">
            <v>7.0000000000000007E-2</v>
          </cell>
          <cell r="N6183">
            <v>-121505.49</v>
          </cell>
          <cell r="O6183">
            <v>-7728.21</v>
          </cell>
          <cell r="P6183">
            <v>-7692</v>
          </cell>
          <cell r="Q6183">
            <v>-7810.64</v>
          </cell>
          <cell r="R6183">
            <v>-60505.73</v>
          </cell>
          <cell r="S6183">
            <v>-205241.58000000005</v>
          </cell>
          <cell r="T6183" t="str">
            <v>USD</v>
          </cell>
          <cell r="U6183" t="str">
            <v>LIABILITIES</v>
          </cell>
          <cell r="V6183" t="str">
            <v>CURRENT LIAB</v>
          </cell>
        </row>
        <row r="6184">
          <cell r="C6184" t="str">
            <v>35   G57600LN01USD</v>
          </cell>
          <cell r="D6184" t="str">
            <v>DADAB***</v>
          </cell>
          <cell r="E6184" t="str">
            <v>CON PAYABLES</v>
          </cell>
          <cell r="F6184" t="str">
            <v>Balance Sheet</v>
          </cell>
          <cell r="G6184">
            <v>-603295.68000000005</v>
          </cell>
          <cell r="H6184">
            <v>-580968.98</v>
          </cell>
          <cell r="I6184">
            <v>-527152.38</v>
          </cell>
          <cell r="J6184">
            <v>-372104.66</v>
          </cell>
          <cell r="K6184">
            <v>-393929.96</v>
          </cell>
          <cell r="L6184">
            <v>-355503.91</v>
          </cell>
          <cell r="M6184">
            <v>-512721.13</v>
          </cell>
          <cell r="N6184">
            <v>-1039600.43</v>
          </cell>
          <cell r="O6184">
            <v>-873691</v>
          </cell>
          <cell r="P6184">
            <v>-430525.38</v>
          </cell>
          <cell r="Q6184">
            <v>-468644.01</v>
          </cell>
          <cell r="R6184">
            <v>-495610.63</v>
          </cell>
          <cell r="S6184">
            <v>-6653748.1499999994</v>
          </cell>
          <cell r="T6184" t="str">
            <v>USD</v>
          </cell>
          <cell r="U6184" t="str">
            <v>LIABILITIES</v>
          </cell>
          <cell r="V6184" t="str">
            <v>CURRENT LIAB</v>
          </cell>
        </row>
        <row r="6185">
          <cell r="C6185" t="str">
            <v>35   G57600LV01USD</v>
          </cell>
          <cell r="D6185" t="str">
            <v>DADAB***</v>
          </cell>
          <cell r="E6185" t="str">
            <v>CON PAYABLES</v>
          </cell>
          <cell r="F6185" t="str">
            <v>Balance Sheet</v>
          </cell>
          <cell r="G6185">
            <v>1271.8900000000001</v>
          </cell>
          <cell r="H6185">
            <v>1250.45</v>
          </cell>
          <cell r="I6185">
            <v>1320.66</v>
          </cell>
          <cell r="J6185">
            <v>1311.4</v>
          </cell>
          <cell r="K6185">
            <v>1397.77</v>
          </cell>
          <cell r="L6185">
            <v>1397.18</v>
          </cell>
          <cell r="M6185">
            <v>1398.89</v>
          </cell>
          <cell r="N6185">
            <v>1415.73</v>
          </cell>
          <cell r="O6185">
            <v>1446.44</v>
          </cell>
          <cell r="P6185">
            <v>1465.41</v>
          </cell>
          <cell r="Q6185">
            <v>1488.01</v>
          </cell>
          <cell r="R6185">
            <v>1426.39</v>
          </cell>
          <cell r="S6185">
            <v>16590.22</v>
          </cell>
          <cell r="T6185" t="str">
            <v>USD</v>
          </cell>
          <cell r="U6185" t="str">
            <v>LIABILITIES</v>
          </cell>
          <cell r="V6185" t="str">
            <v>CURRENT LIAB</v>
          </cell>
        </row>
        <row r="6186">
          <cell r="C6186" t="str">
            <v>35   G57600M901USD</v>
          </cell>
          <cell r="D6186" t="str">
            <v>DADAB***</v>
          </cell>
          <cell r="E6186" t="str">
            <v>CON PAYABLES</v>
          </cell>
          <cell r="F6186" t="str">
            <v>Balance Sheet</v>
          </cell>
          <cell r="G6186">
            <v>-469.18</v>
          </cell>
          <cell r="H6186">
            <v>58.29</v>
          </cell>
          <cell r="I6186">
            <v>-2968.94</v>
          </cell>
          <cell r="J6186">
            <v>-1741.04</v>
          </cell>
          <cell r="K6186">
            <v>-1350.25</v>
          </cell>
          <cell r="L6186">
            <v>-2484.36</v>
          </cell>
          <cell r="M6186">
            <v>-3827.87</v>
          </cell>
          <cell r="N6186">
            <v>-24534.720000000001</v>
          </cell>
          <cell r="O6186">
            <v>-18682.09</v>
          </cell>
          <cell r="P6186">
            <v>-32531.08</v>
          </cell>
          <cell r="Q6186">
            <v>-26885.51</v>
          </cell>
          <cell r="R6186">
            <v>-28276.560000000001</v>
          </cell>
          <cell r="S6186">
            <v>-143693.31</v>
          </cell>
          <cell r="T6186" t="str">
            <v>USD</v>
          </cell>
          <cell r="U6186" t="str">
            <v>LIABILITIES</v>
          </cell>
          <cell r="V6186" t="str">
            <v>CURRENT LIAB</v>
          </cell>
        </row>
        <row r="6187">
          <cell r="C6187" t="str">
            <v>35   G57600M917USD</v>
          </cell>
          <cell r="D6187" t="str">
            <v>DADAB***</v>
          </cell>
          <cell r="E6187" t="str">
            <v>CON PAYABLES</v>
          </cell>
          <cell r="F6187" t="str">
            <v>Balance Sheet</v>
          </cell>
          <cell r="G6187">
            <v>46335.92</v>
          </cell>
          <cell r="H6187">
            <v>63720.56</v>
          </cell>
          <cell r="I6187">
            <v>65467.1</v>
          </cell>
          <cell r="J6187">
            <v>70883.320000000007</v>
          </cell>
          <cell r="K6187">
            <v>80742.86</v>
          </cell>
          <cell r="L6187">
            <v>89796.61</v>
          </cell>
          <cell r="M6187">
            <v>100245.97</v>
          </cell>
          <cell r="N6187">
            <v>109067.3</v>
          </cell>
          <cell r="O6187">
            <v>117480.24</v>
          </cell>
          <cell r="P6187">
            <v>100086.17</v>
          </cell>
          <cell r="Q6187">
            <v>97306.07</v>
          </cell>
          <cell r="R6187">
            <v>102698.75</v>
          </cell>
          <cell r="S6187">
            <v>1043830.8700000001</v>
          </cell>
          <cell r="T6187" t="str">
            <v>USD</v>
          </cell>
          <cell r="U6187" t="str">
            <v>LIABILITIES</v>
          </cell>
          <cell r="V6187" t="str">
            <v>CURRENT LIAB</v>
          </cell>
        </row>
        <row r="6188">
          <cell r="C6188" t="str">
            <v>35   G57600MX96USD</v>
          </cell>
          <cell r="D6188" t="str">
            <v>DADAB***</v>
          </cell>
          <cell r="E6188" t="str">
            <v>CON PAYABLES</v>
          </cell>
          <cell r="F6188" t="str">
            <v>Balance Sheet</v>
          </cell>
          <cell r="G6188">
            <v>0</v>
          </cell>
          <cell r="H6188">
            <v>0</v>
          </cell>
          <cell r="I6188">
            <v>0</v>
          </cell>
          <cell r="J6188">
            <v>0</v>
          </cell>
          <cell r="K6188">
            <v>0</v>
          </cell>
          <cell r="L6188">
            <v>0</v>
          </cell>
          <cell r="M6188">
            <v>0</v>
          </cell>
          <cell r="N6188">
            <v>0</v>
          </cell>
          <cell r="O6188">
            <v>0</v>
          </cell>
          <cell r="P6188">
            <v>7.0000000000000007E-2</v>
          </cell>
          <cell r="Q6188">
            <v>7.0000000000000007E-2</v>
          </cell>
          <cell r="R6188">
            <v>0</v>
          </cell>
          <cell r="S6188">
            <v>0.14000000000000001</v>
          </cell>
          <cell r="T6188" t="str">
            <v>USD</v>
          </cell>
          <cell r="U6188" t="str">
            <v>LIABILITIES</v>
          </cell>
          <cell r="V6188" t="str">
            <v>CURRENT LIAB</v>
          </cell>
        </row>
        <row r="6189">
          <cell r="C6189" t="str">
            <v>35   G57600NB01USD</v>
          </cell>
          <cell r="D6189" t="str">
            <v>DADAB***</v>
          </cell>
          <cell r="E6189" t="str">
            <v>CON PAYABLES</v>
          </cell>
          <cell r="F6189" t="str">
            <v>Balance Sheet</v>
          </cell>
          <cell r="G6189">
            <v>-1715.49</v>
          </cell>
          <cell r="H6189">
            <v>-5421034.5499999998</v>
          </cell>
          <cell r="I6189">
            <v>-5148579.76</v>
          </cell>
          <cell r="J6189">
            <v>-4734246.8</v>
          </cell>
          <cell r="K6189">
            <v>-5624558.5499999998</v>
          </cell>
          <cell r="L6189">
            <v>-4903547.03</v>
          </cell>
          <cell r="M6189">
            <v>-9892890.4000000004</v>
          </cell>
          <cell r="N6189">
            <v>-6883474.9500000002</v>
          </cell>
          <cell r="O6189">
            <v>-5312353.12</v>
          </cell>
          <cell r="P6189">
            <v>-5198851.37</v>
          </cell>
          <cell r="Q6189">
            <v>-7379292.0300000003</v>
          </cell>
          <cell r="R6189">
            <v>-12169454.85</v>
          </cell>
          <cell r="S6189">
            <v>-72669998.900000006</v>
          </cell>
          <cell r="T6189" t="str">
            <v>USD</v>
          </cell>
          <cell r="U6189" t="str">
            <v>LIABILITIES</v>
          </cell>
          <cell r="V6189" t="str">
            <v>CURRENT LIAB</v>
          </cell>
        </row>
        <row r="6190">
          <cell r="C6190" t="str">
            <v>35   G57600P601USD</v>
          </cell>
          <cell r="D6190" t="str">
            <v>DADAB***</v>
          </cell>
          <cell r="E6190" t="str">
            <v>CON PAYABLES</v>
          </cell>
          <cell r="F6190" t="str">
            <v>Balance Sheet</v>
          </cell>
          <cell r="G6190">
            <v>-0.01</v>
          </cell>
          <cell r="H6190">
            <v>-0.01</v>
          </cell>
          <cell r="I6190">
            <v>-0.01</v>
          </cell>
          <cell r="J6190">
            <v>-0.01</v>
          </cell>
          <cell r="K6190">
            <v>-0.01</v>
          </cell>
          <cell r="L6190">
            <v>-0.01</v>
          </cell>
          <cell r="M6190">
            <v>-0.01</v>
          </cell>
          <cell r="N6190">
            <v>0</v>
          </cell>
          <cell r="O6190">
            <v>0</v>
          </cell>
          <cell r="P6190">
            <v>0</v>
          </cell>
          <cell r="Q6190">
            <v>0</v>
          </cell>
          <cell r="R6190">
            <v>0</v>
          </cell>
          <cell r="S6190">
            <v>-7.0000000000000007E-2</v>
          </cell>
          <cell r="T6190" t="str">
            <v>USD</v>
          </cell>
          <cell r="U6190" t="str">
            <v>LIABILITIES</v>
          </cell>
          <cell r="V6190" t="str">
            <v>CURRENT LIAB</v>
          </cell>
        </row>
        <row r="6191">
          <cell r="C6191" t="str">
            <v>35   G57600P621USD</v>
          </cell>
          <cell r="D6191" t="str">
            <v>DADAB***</v>
          </cell>
          <cell r="E6191" t="str">
            <v>CON PAYABLES</v>
          </cell>
          <cell r="F6191" t="str">
            <v>Balance Sheet</v>
          </cell>
          <cell r="G6191">
            <v>0.49</v>
          </cell>
          <cell r="H6191">
            <v>0.48</v>
          </cell>
          <cell r="I6191">
            <v>0.51</v>
          </cell>
          <cell r="J6191">
            <v>0.51</v>
          </cell>
          <cell r="K6191">
            <v>0.54</v>
          </cell>
          <cell r="L6191">
            <v>0.54</v>
          </cell>
          <cell r="M6191">
            <v>0.54</v>
          </cell>
          <cell r="N6191">
            <v>0</v>
          </cell>
          <cell r="O6191">
            <v>0</v>
          </cell>
          <cell r="P6191">
            <v>0</v>
          </cell>
          <cell r="Q6191">
            <v>0</v>
          </cell>
          <cell r="R6191">
            <v>0</v>
          </cell>
          <cell r="S6191">
            <v>3.6100000000000003</v>
          </cell>
          <cell r="T6191" t="str">
            <v>USD</v>
          </cell>
          <cell r="U6191" t="str">
            <v>LIABILITIES</v>
          </cell>
          <cell r="V6191" t="str">
            <v>CURRENT LIAB</v>
          </cell>
        </row>
        <row r="6192">
          <cell r="C6192" t="str">
            <v>35   G57600R917USD</v>
          </cell>
          <cell r="D6192" t="str">
            <v>DADAB***</v>
          </cell>
          <cell r="E6192" t="str">
            <v>CON PAYABLES</v>
          </cell>
          <cell r="F6192" t="str">
            <v>Balance Sheet</v>
          </cell>
          <cell r="G6192">
            <v>-7026.19</v>
          </cell>
          <cell r="H6192">
            <v>-6907.73</v>
          </cell>
          <cell r="I6192">
            <v>-7295.56</v>
          </cell>
          <cell r="J6192">
            <v>-7244.43</v>
          </cell>
          <cell r="K6192">
            <v>-7721.54</v>
          </cell>
          <cell r="L6192">
            <v>-7718.26</v>
          </cell>
          <cell r="M6192">
            <v>-7727.73</v>
          </cell>
          <cell r="N6192">
            <v>0</v>
          </cell>
          <cell r="O6192">
            <v>0</v>
          </cell>
          <cell r="P6192">
            <v>0</v>
          </cell>
          <cell r="Q6192">
            <v>0</v>
          </cell>
          <cell r="R6192">
            <v>0</v>
          </cell>
          <cell r="S6192">
            <v>-51641.440000000002</v>
          </cell>
          <cell r="T6192" t="str">
            <v>USD</v>
          </cell>
          <cell r="U6192" t="str">
            <v>LIABILITIES</v>
          </cell>
          <cell r="V6192" t="str">
            <v>CURRENT LIAB</v>
          </cell>
        </row>
        <row r="6193">
          <cell r="C6193" t="str">
            <v>35   G57600S101USD</v>
          </cell>
          <cell r="D6193" t="str">
            <v>DADAB***</v>
          </cell>
          <cell r="E6193" t="str">
            <v>CON PAYABLES</v>
          </cell>
          <cell r="F6193" t="str">
            <v>Balance Sheet</v>
          </cell>
          <cell r="G6193">
            <v>-2005407.79</v>
          </cell>
          <cell r="H6193">
            <v>-1321397.56</v>
          </cell>
          <cell r="I6193">
            <v>-603154.80000000005</v>
          </cell>
          <cell r="J6193">
            <v>-795094.67</v>
          </cell>
          <cell r="K6193">
            <v>-1389113.51</v>
          </cell>
          <cell r="L6193">
            <v>-1513573.23</v>
          </cell>
          <cell r="M6193">
            <v>0.05</v>
          </cell>
          <cell r="N6193">
            <v>0</v>
          </cell>
          <cell r="O6193">
            <v>0</v>
          </cell>
          <cell r="P6193">
            <v>0</v>
          </cell>
          <cell r="Q6193">
            <v>0</v>
          </cell>
          <cell r="R6193">
            <v>0</v>
          </cell>
          <cell r="S6193">
            <v>-7627741.5100000007</v>
          </cell>
          <cell r="T6193" t="str">
            <v>USD</v>
          </cell>
          <cell r="U6193" t="str">
            <v>LIABILITIES</v>
          </cell>
          <cell r="V6193" t="str">
            <v>CURRENT LIAB</v>
          </cell>
        </row>
        <row r="6194">
          <cell r="C6194" t="str">
            <v>35   G57600S301USD</v>
          </cell>
          <cell r="D6194" t="str">
            <v>DADAB***</v>
          </cell>
          <cell r="E6194" t="str">
            <v>CON PAYABLES</v>
          </cell>
          <cell r="F6194" t="str">
            <v>Balance Sheet</v>
          </cell>
          <cell r="G6194">
            <v>-0.03</v>
          </cell>
          <cell r="H6194">
            <v>-0.03</v>
          </cell>
          <cell r="I6194">
            <v>-0.03</v>
          </cell>
          <cell r="J6194">
            <v>-0.03</v>
          </cell>
          <cell r="K6194">
            <v>-0.03</v>
          </cell>
          <cell r="L6194">
            <v>-0.03</v>
          </cell>
          <cell r="M6194">
            <v>-0.03</v>
          </cell>
          <cell r="N6194">
            <v>0</v>
          </cell>
          <cell r="O6194">
            <v>0</v>
          </cell>
          <cell r="P6194">
            <v>0</v>
          </cell>
          <cell r="Q6194">
            <v>0</v>
          </cell>
          <cell r="R6194">
            <v>0</v>
          </cell>
          <cell r="S6194">
            <v>-0.21</v>
          </cell>
          <cell r="T6194" t="str">
            <v>USD</v>
          </cell>
          <cell r="U6194" t="str">
            <v>LIABILITIES</v>
          </cell>
          <cell r="V6194" t="str">
            <v>CURRENT LIAB</v>
          </cell>
        </row>
        <row r="6195">
          <cell r="C6195" t="str">
            <v>35   G57600SD17USD</v>
          </cell>
          <cell r="D6195" t="str">
            <v>DADAB***</v>
          </cell>
          <cell r="E6195" t="str">
            <v>CON PAYABLES</v>
          </cell>
          <cell r="F6195" t="str">
            <v>Balance Sheet</v>
          </cell>
          <cell r="G6195">
            <v>7830.84</v>
          </cell>
          <cell r="H6195">
            <v>7698.82</v>
          </cell>
          <cell r="I6195">
            <v>8131.06</v>
          </cell>
          <cell r="J6195">
            <v>8074.08</v>
          </cell>
          <cell r="K6195">
            <v>8605.83</v>
          </cell>
          <cell r="L6195">
            <v>8602.17</v>
          </cell>
          <cell r="M6195">
            <v>8612.7199999999993</v>
          </cell>
          <cell r="N6195">
            <v>8716.3700000000008</v>
          </cell>
          <cell r="O6195">
            <v>8905.43</v>
          </cell>
          <cell r="P6195">
            <v>9022.2000000000007</v>
          </cell>
          <cell r="Q6195">
            <v>9161.36</v>
          </cell>
          <cell r="R6195">
            <v>8781.9500000000007</v>
          </cell>
          <cell r="S6195">
            <v>102142.83</v>
          </cell>
          <cell r="T6195" t="str">
            <v>USD</v>
          </cell>
          <cell r="U6195" t="str">
            <v>LIABILITIES</v>
          </cell>
          <cell r="V6195" t="str">
            <v>CURRENT LIAB</v>
          </cell>
        </row>
        <row r="6196">
          <cell r="C6196" t="str">
            <v>35   G57600W693USD</v>
          </cell>
          <cell r="D6196" t="str">
            <v>DADAB***</v>
          </cell>
          <cell r="E6196" t="str">
            <v>CON PAYABLES</v>
          </cell>
          <cell r="F6196" t="str">
            <v>Balance Sheet</v>
          </cell>
          <cell r="G6196">
            <v>0</v>
          </cell>
          <cell r="H6196">
            <v>0</v>
          </cell>
          <cell r="I6196">
            <v>0</v>
          </cell>
          <cell r="J6196">
            <v>0</v>
          </cell>
          <cell r="K6196">
            <v>0</v>
          </cell>
          <cell r="L6196">
            <v>0</v>
          </cell>
          <cell r="M6196">
            <v>0</v>
          </cell>
          <cell r="N6196">
            <v>-0.01</v>
          </cell>
          <cell r="O6196">
            <v>0</v>
          </cell>
          <cell r="P6196">
            <v>0</v>
          </cell>
          <cell r="Q6196">
            <v>-215099.69</v>
          </cell>
          <cell r="R6196">
            <v>-474654.71</v>
          </cell>
          <cell r="S6196">
            <v>-689754.41</v>
          </cell>
          <cell r="T6196" t="str">
            <v>USD</v>
          </cell>
          <cell r="U6196" t="str">
            <v>LIABILITIES</v>
          </cell>
          <cell r="V6196" t="str">
            <v>CURRENT LIAB</v>
          </cell>
        </row>
        <row r="6197">
          <cell r="C6197" t="str">
            <v>35   G57600WI01USD</v>
          </cell>
          <cell r="D6197" t="str">
            <v>DADAB***</v>
          </cell>
          <cell r="E6197" t="str">
            <v>CON PAYABLES</v>
          </cell>
          <cell r="F6197" t="str">
            <v>Balance Sheet</v>
          </cell>
          <cell r="G6197">
            <v>0.09</v>
          </cell>
          <cell r="H6197">
            <v>0.09</v>
          </cell>
          <cell r="I6197">
            <v>0.1</v>
          </cell>
          <cell r="J6197">
            <v>0.1</v>
          </cell>
          <cell r="K6197">
            <v>0.11</v>
          </cell>
          <cell r="L6197">
            <v>0.11</v>
          </cell>
          <cell r="M6197">
            <v>0.11</v>
          </cell>
          <cell r="N6197">
            <v>0</v>
          </cell>
          <cell r="O6197">
            <v>0</v>
          </cell>
          <cell r="P6197">
            <v>0</v>
          </cell>
          <cell r="Q6197">
            <v>0</v>
          </cell>
          <cell r="R6197">
            <v>0</v>
          </cell>
          <cell r="S6197">
            <v>0.71</v>
          </cell>
          <cell r="T6197" t="str">
            <v>USD</v>
          </cell>
          <cell r="U6197" t="str">
            <v>LIABILITIES</v>
          </cell>
          <cell r="V6197" t="str">
            <v>CURRENT LIAB</v>
          </cell>
        </row>
        <row r="6198">
          <cell r="C6198" t="str">
            <v>35   G57600WK01USD</v>
          </cell>
          <cell r="D6198" t="str">
            <v>DADAB***</v>
          </cell>
          <cell r="E6198" t="str">
            <v>CON PAYABLES</v>
          </cell>
          <cell r="F6198" t="str">
            <v>Balance Sheet</v>
          </cell>
          <cell r="G6198">
            <v>0</v>
          </cell>
          <cell r="H6198">
            <v>0</v>
          </cell>
          <cell r="I6198">
            <v>0</v>
          </cell>
          <cell r="J6198">
            <v>-41113.67</v>
          </cell>
          <cell r="K6198">
            <v>0</v>
          </cell>
          <cell r="L6198">
            <v>0</v>
          </cell>
          <cell r="M6198">
            <v>0</v>
          </cell>
          <cell r="N6198">
            <v>0</v>
          </cell>
          <cell r="O6198">
            <v>-1439</v>
          </cell>
          <cell r="P6198">
            <v>0</v>
          </cell>
          <cell r="Q6198">
            <v>0</v>
          </cell>
          <cell r="R6198">
            <v>0</v>
          </cell>
          <cell r="S6198">
            <v>-42552.67</v>
          </cell>
          <cell r="T6198" t="str">
            <v>USD</v>
          </cell>
          <cell r="U6198" t="str">
            <v>LIABILITIES</v>
          </cell>
          <cell r="V6198" t="str">
            <v>CURRENT LIAB</v>
          </cell>
        </row>
        <row r="6199">
          <cell r="C6199" t="str">
            <v>35   G57600XJ01USD</v>
          </cell>
          <cell r="D6199" t="str">
            <v>DADAB***</v>
          </cell>
          <cell r="E6199" t="str">
            <v>CON PAYABLES</v>
          </cell>
          <cell r="F6199" t="str">
            <v>Balance Sheet</v>
          </cell>
          <cell r="G6199">
            <v>0.03</v>
          </cell>
          <cell r="H6199">
            <v>0.03</v>
          </cell>
          <cell r="I6199">
            <v>0.03</v>
          </cell>
          <cell r="J6199">
            <v>0.03</v>
          </cell>
          <cell r="K6199">
            <v>0.03</v>
          </cell>
          <cell r="L6199">
            <v>0.03</v>
          </cell>
          <cell r="M6199">
            <v>0.03</v>
          </cell>
          <cell r="N6199">
            <v>0</v>
          </cell>
          <cell r="O6199">
            <v>0</v>
          </cell>
          <cell r="P6199">
            <v>0</v>
          </cell>
          <cell r="Q6199">
            <v>0</v>
          </cell>
          <cell r="R6199">
            <v>0</v>
          </cell>
          <cell r="S6199">
            <v>0.21</v>
          </cell>
          <cell r="T6199" t="str">
            <v>USD</v>
          </cell>
          <cell r="U6199" t="str">
            <v>LIABILITIES</v>
          </cell>
          <cell r="V6199" t="str">
            <v>CURRENT LIAB</v>
          </cell>
        </row>
        <row r="6200">
          <cell r="C6200" t="str">
            <v>35   G576200101USD</v>
          </cell>
          <cell r="D6200" t="str">
            <v>DADM****</v>
          </cell>
          <cell r="E6200" t="str">
            <v>CON PAYABLES</v>
          </cell>
          <cell r="F6200" t="str">
            <v>Balance Sheet</v>
          </cell>
          <cell r="G6200">
            <v>-13051.85</v>
          </cell>
          <cell r="H6200">
            <v>-6260.72</v>
          </cell>
          <cell r="I6200">
            <v>-24446.92</v>
          </cell>
          <cell r="J6200">
            <v>-2312.16</v>
          </cell>
          <cell r="K6200">
            <v>-4185.17</v>
          </cell>
          <cell r="L6200">
            <v>-7897.99</v>
          </cell>
          <cell r="M6200">
            <v>-113221.15</v>
          </cell>
          <cell r="N6200">
            <v>-2130.48</v>
          </cell>
          <cell r="O6200">
            <v>-4086.22</v>
          </cell>
          <cell r="P6200">
            <v>-1682.17</v>
          </cell>
          <cell r="Q6200">
            <v>-507183.58</v>
          </cell>
          <cell r="R6200">
            <v>-252198.09</v>
          </cell>
          <cell r="S6200">
            <v>-938656.5</v>
          </cell>
          <cell r="T6200" t="str">
            <v>USD</v>
          </cell>
          <cell r="U6200" t="str">
            <v>LIABILITIES</v>
          </cell>
          <cell r="V6200" t="str">
            <v>CURRENT LIAB</v>
          </cell>
        </row>
        <row r="6201">
          <cell r="C6201" t="str">
            <v>35   G576200103USD</v>
          </cell>
          <cell r="D6201" t="str">
            <v>DADM****</v>
          </cell>
          <cell r="E6201" t="str">
            <v>CON PAYABLES</v>
          </cell>
          <cell r="F6201" t="str">
            <v>Balance Sheet</v>
          </cell>
          <cell r="G6201">
            <v>322.94</v>
          </cell>
          <cell r="H6201">
            <v>322.94</v>
          </cell>
          <cell r="I6201">
            <v>322.94</v>
          </cell>
          <cell r="J6201">
            <v>322.94</v>
          </cell>
          <cell r="K6201">
            <v>322.94</v>
          </cell>
          <cell r="L6201">
            <v>322.94</v>
          </cell>
          <cell r="M6201">
            <v>322.94</v>
          </cell>
          <cell r="N6201">
            <v>322.94</v>
          </cell>
          <cell r="O6201">
            <v>322.94</v>
          </cell>
          <cell r="P6201">
            <v>322.94</v>
          </cell>
          <cell r="Q6201">
            <v>322.94</v>
          </cell>
          <cell r="R6201">
            <v>322.94</v>
          </cell>
          <cell r="S6201">
            <v>3875.28</v>
          </cell>
          <cell r="T6201" t="str">
            <v>USD</v>
          </cell>
          <cell r="U6201" t="str">
            <v>LIABILITIES</v>
          </cell>
          <cell r="V6201" t="str">
            <v>CURRENT LIAB</v>
          </cell>
        </row>
        <row r="6202">
          <cell r="C6202" t="str">
            <v>35   G576202801USD</v>
          </cell>
          <cell r="D6202" t="str">
            <v>DADM****</v>
          </cell>
          <cell r="E6202" t="str">
            <v>CON PAYABLES</v>
          </cell>
          <cell r="F6202" t="str">
            <v>Balance Sheet</v>
          </cell>
          <cell r="G6202">
            <v>-694.05</v>
          </cell>
          <cell r="H6202">
            <v>0</v>
          </cell>
          <cell r="I6202">
            <v>-2082.15</v>
          </cell>
          <cell r="J6202">
            <v>-2776.2</v>
          </cell>
          <cell r="K6202">
            <v>-2955.37</v>
          </cell>
          <cell r="L6202">
            <v>-3546.44</v>
          </cell>
          <cell r="M6202">
            <v>-4137.51</v>
          </cell>
          <cell r="N6202">
            <v>-4728.58</v>
          </cell>
          <cell r="O6202">
            <v>-5319.65</v>
          </cell>
          <cell r="P6202">
            <v>-5910.72</v>
          </cell>
          <cell r="Q6202">
            <v>-6501.79</v>
          </cell>
          <cell r="R6202">
            <v>-7092.86</v>
          </cell>
          <cell r="S6202">
            <v>-45745.320000000007</v>
          </cell>
          <cell r="T6202" t="str">
            <v>USD</v>
          </cell>
          <cell r="U6202" t="str">
            <v>LIABILITIES</v>
          </cell>
          <cell r="V6202" t="str">
            <v>CURRENT LIAB</v>
          </cell>
        </row>
        <row r="6203">
          <cell r="C6203" t="str">
            <v>35   G576203401USD</v>
          </cell>
          <cell r="D6203" t="str">
            <v>DADM****</v>
          </cell>
          <cell r="E6203" t="str">
            <v>CON PAYABLES</v>
          </cell>
          <cell r="F6203" t="str">
            <v>Balance Sheet</v>
          </cell>
          <cell r="G6203">
            <v>-11155.56</v>
          </cell>
          <cell r="H6203">
            <v>11278.41</v>
          </cell>
          <cell r="I6203">
            <v>-34583.160000000003</v>
          </cell>
          <cell r="J6203">
            <v>-11760.6</v>
          </cell>
          <cell r="K6203">
            <v>9636.92</v>
          </cell>
          <cell r="L6203">
            <v>-9932.56</v>
          </cell>
          <cell r="M6203">
            <v>-22779.26</v>
          </cell>
          <cell r="N6203">
            <v>-22433.46</v>
          </cell>
          <cell r="O6203">
            <v>-22320.13</v>
          </cell>
          <cell r="P6203">
            <v>-32852.11</v>
          </cell>
          <cell r="Q6203">
            <v>-19301.88</v>
          </cell>
          <cell r="R6203">
            <v>-6146.84</v>
          </cell>
          <cell r="S6203">
            <v>-172350.23</v>
          </cell>
          <cell r="T6203" t="str">
            <v>USD</v>
          </cell>
          <cell r="U6203" t="str">
            <v>LIABILITIES</v>
          </cell>
          <cell r="V6203" t="str">
            <v>CURRENT LIAB</v>
          </cell>
        </row>
        <row r="6204">
          <cell r="C6204" t="str">
            <v>35   G576203495USD</v>
          </cell>
          <cell r="D6204" t="str">
            <v>DADM****</v>
          </cell>
          <cell r="E6204" t="str">
            <v>CON PAYABLES</v>
          </cell>
          <cell r="F6204" t="str">
            <v>Balance Sheet</v>
          </cell>
          <cell r="G6204">
            <v>0.01</v>
          </cell>
          <cell r="H6204">
            <v>0.01</v>
          </cell>
          <cell r="I6204">
            <v>0</v>
          </cell>
          <cell r="J6204">
            <v>0</v>
          </cell>
          <cell r="K6204">
            <v>0</v>
          </cell>
          <cell r="L6204">
            <v>0</v>
          </cell>
          <cell r="M6204">
            <v>0</v>
          </cell>
          <cell r="N6204">
            <v>0</v>
          </cell>
          <cell r="O6204">
            <v>0</v>
          </cell>
          <cell r="P6204">
            <v>0</v>
          </cell>
          <cell r="Q6204">
            <v>0</v>
          </cell>
          <cell r="R6204">
            <v>0</v>
          </cell>
          <cell r="S6204">
            <v>0.02</v>
          </cell>
          <cell r="T6204" t="str">
            <v>USD</v>
          </cell>
          <cell r="U6204" t="str">
            <v>LIABILITIES</v>
          </cell>
          <cell r="V6204" t="str">
            <v>CURRENT LIAB</v>
          </cell>
        </row>
        <row r="6205">
          <cell r="C6205" t="str">
            <v>35   G57620BL01USD</v>
          </cell>
          <cell r="D6205" t="str">
            <v>DADM****</v>
          </cell>
          <cell r="E6205" t="str">
            <v>CON PAYABLES</v>
          </cell>
          <cell r="F6205" t="str">
            <v>Balance Sheet</v>
          </cell>
          <cell r="G6205">
            <v>-16853.93</v>
          </cell>
          <cell r="H6205">
            <v>-15214.44</v>
          </cell>
          <cell r="I6205">
            <v>-20132.91</v>
          </cell>
          <cell r="J6205">
            <v>-21772.400000000001</v>
          </cell>
          <cell r="K6205">
            <v>-22195.65</v>
          </cell>
          <cell r="L6205">
            <v>-23591.89</v>
          </cell>
          <cell r="M6205">
            <v>-24988.13</v>
          </cell>
          <cell r="N6205">
            <v>-26384.37</v>
          </cell>
          <cell r="O6205">
            <v>-27780.61</v>
          </cell>
          <cell r="P6205">
            <v>-1396.24</v>
          </cell>
          <cell r="Q6205">
            <v>-1396.34</v>
          </cell>
          <cell r="R6205">
            <v>-1396.34</v>
          </cell>
          <cell r="S6205">
            <v>-203103.24999999994</v>
          </cell>
          <cell r="T6205" t="str">
            <v>USD</v>
          </cell>
          <cell r="U6205" t="str">
            <v>LIABILITIES</v>
          </cell>
          <cell r="V6205" t="str">
            <v>CURRENT LIAB</v>
          </cell>
        </row>
        <row r="6206">
          <cell r="C6206" t="str">
            <v>35   G57620BU01USD</v>
          </cell>
          <cell r="D6206" t="str">
            <v>DADM****</v>
          </cell>
          <cell r="E6206" t="str">
            <v>CON PAYABLES</v>
          </cell>
          <cell r="F6206" t="str">
            <v>Balance Sheet</v>
          </cell>
          <cell r="G6206">
            <v>-0.02</v>
          </cell>
          <cell r="H6206">
            <v>-0.02</v>
          </cell>
          <cell r="I6206">
            <v>-22103.64</v>
          </cell>
          <cell r="J6206">
            <v>-6927.34</v>
          </cell>
          <cell r="K6206">
            <v>5007.28</v>
          </cell>
          <cell r="L6206">
            <v>-1028.8900000000001</v>
          </cell>
          <cell r="M6206">
            <v>-7074.17</v>
          </cell>
          <cell r="N6206">
            <v>-13268.53</v>
          </cell>
          <cell r="O6206">
            <v>-19723.88</v>
          </cell>
          <cell r="P6206">
            <v>-26098.27</v>
          </cell>
          <cell r="Q6206">
            <v>-3956.63</v>
          </cell>
          <cell r="R6206">
            <v>-4589.91</v>
          </cell>
          <cell r="S6206">
            <v>-99764.020000000019</v>
          </cell>
          <cell r="T6206" t="str">
            <v>USD</v>
          </cell>
          <cell r="U6206" t="str">
            <v>LIABILITIES</v>
          </cell>
          <cell r="V6206" t="str">
            <v>CURRENT LIAB</v>
          </cell>
        </row>
        <row r="6207">
          <cell r="C6207" t="str">
            <v>35   G57620BU93USD</v>
          </cell>
          <cell r="D6207" t="str">
            <v>DADM****</v>
          </cell>
          <cell r="E6207" t="str">
            <v>CON PAYABLES</v>
          </cell>
          <cell r="F6207" t="str">
            <v>Balance Sheet</v>
          </cell>
          <cell r="G6207">
            <v>-0.02</v>
          </cell>
          <cell r="H6207">
            <v>-0.02</v>
          </cell>
          <cell r="I6207">
            <v>-0.03</v>
          </cell>
          <cell r="J6207">
            <v>-0.03</v>
          </cell>
          <cell r="K6207">
            <v>-0.03</v>
          </cell>
          <cell r="L6207">
            <v>-0.03</v>
          </cell>
          <cell r="M6207">
            <v>-0.03</v>
          </cell>
          <cell r="N6207">
            <v>0</v>
          </cell>
          <cell r="O6207">
            <v>0</v>
          </cell>
          <cell r="P6207">
            <v>0</v>
          </cell>
          <cell r="Q6207">
            <v>0</v>
          </cell>
          <cell r="R6207">
            <v>0</v>
          </cell>
          <cell r="S6207">
            <v>-0.19</v>
          </cell>
          <cell r="T6207" t="str">
            <v>USD</v>
          </cell>
          <cell r="U6207" t="str">
            <v>LIABILITIES</v>
          </cell>
          <cell r="V6207" t="str">
            <v>CURRENT LIAB</v>
          </cell>
        </row>
        <row r="6208">
          <cell r="C6208" t="str">
            <v>35   G57620CO01USD</v>
          </cell>
          <cell r="D6208" t="str">
            <v>DADM****</v>
          </cell>
          <cell r="E6208" t="str">
            <v>CON PAYABLES</v>
          </cell>
          <cell r="F6208" t="str">
            <v>Balance Sheet</v>
          </cell>
          <cell r="G6208">
            <v>-831.59</v>
          </cell>
          <cell r="H6208">
            <v>0</v>
          </cell>
          <cell r="I6208">
            <v>-830.81</v>
          </cell>
          <cell r="J6208">
            <v>-1107.74</v>
          </cell>
          <cell r="K6208">
            <v>-71.48</v>
          </cell>
          <cell r="L6208">
            <v>-235.84</v>
          </cell>
          <cell r="M6208">
            <v>-235.84</v>
          </cell>
          <cell r="N6208">
            <v>-235.84</v>
          </cell>
          <cell r="O6208">
            <v>-235.84</v>
          </cell>
          <cell r="P6208">
            <v>-235.84</v>
          </cell>
          <cell r="Q6208">
            <v>-235.84</v>
          </cell>
          <cell r="R6208">
            <v>-235.84</v>
          </cell>
          <cell r="S6208">
            <v>-4492.5000000000009</v>
          </cell>
          <cell r="T6208" t="str">
            <v>USD</v>
          </cell>
          <cell r="U6208" t="str">
            <v>LIABILITIES</v>
          </cell>
          <cell r="V6208" t="str">
            <v>CURRENT LIAB</v>
          </cell>
        </row>
        <row r="6209">
          <cell r="C6209" t="str">
            <v>35   G57620DK01USD</v>
          </cell>
          <cell r="D6209" t="str">
            <v>DADM****</v>
          </cell>
          <cell r="E6209" t="str">
            <v>CON PAYABLES</v>
          </cell>
          <cell r="F6209" t="str">
            <v>Balance Sheet</v>
          </cell>
          <cell r="G6209">
            <v>-223.91</v>
          </cell>
          <cell r="H6209">
            <v>0</v>
          </cell>
          <cell r="I6209">
            <v>-671.73</v>
          </cell>
          <cell r="J6209">
            <v>-895.64</v>
          </cell>
          <cell r="K6209">
            <v>-953.44</v>
          </cell>
          <cell r="L6209">
            <v>-175681.48</v>
          </cell>
          <cell r="M6209">
            <v>-205515.81</v>
          </cell>
          <cell r="N6209">
            <v>-25569.03</v>
          </cell>
          <cell r="O6209">
            <v>-48917.16</v>
          </cell>
          <cell r="P6209">
            <v>-72265.289999999994</v>
          </cell>
          <cell r="Q6209">
            <v>-23640.15</v>
          </cell>
          <cell r="R6209">
            <v>-32760.85</v>
          </cell>
          <cell r="S6209">
            <v>-587094.49000000011</v>
          </cell>
          <cell r="T6209" t="str">
            <v>USD</v>
          </cell>
          <cell r="U6209" t="str">
            <v>LIABILITIES</v>
          </cell>
          <cell r="V6209" t="str">
            <v>CURRENT LIAB</v>
          </cell>
        </row>
        <row r="6210">
          <cell r="C6210" t="str">
            <v>35   G57620DX01USD</v>
          </cell>
          <cell r="D6210" t="str">
            <v>DADM****</v>
          </cell>
          <cell r="E6210" t="str">
            <v>CON PAYABLES</v>
          </cell>
          <cell r="F6210" t="str">
            <v>Balance Sheet</v>
          </cell>
          <cell r="G6210">
            <v>13222.13</v>
          </cell>
          <cell r="H6210">
            <v>23024.75</v>
          </cell>
          <cell r="I6210">
            <v>3419.5</v>
          </cell>
          <cell r="J6210">
            <v>13222.13</v>
          </cell>
          <cell r="K6210">
            <v>16858.12</v>
          </cell>
          <cell r="L6210">
            <v>13949.33</v>
          </cell>
          <cell r="M6210">
            <v>13949.33</v>
          </cell>
          <cell r="N6210">
            <v>-22297.55</v>
          </cell>
          <cell r="O6210">
            <v>-22297.55</v>
          </cell>
          <cell r="P6210">
            <v>-22297.55</v>
          </cell>
          <cell r="Q6210">
            <v>-4174.1099999999997</v>
          </cell>
          <cell r="R6210">
            <v>-4174.1099999999997</v>
          </cell>
          <cell r="S6210">
            <v>22404.419999999987</v>
          </cell>
          <cell r="T6210" t="str">
            <v>USD</v>
          </cell>
          <cell r="U6210" t="str">
            <v>LIABILITIES</v>
          </cell>
          <cell r="V6210" t="str">
            <v>CURRENT LIAB</v>
          </cell>
        </row>
        <row r="6211">
          <cell r="C6211" t="str">
            <v>35   G57620FG01USD</v>
          </cell>
          <cell r="D6211" t="str">
            <v>DADM****</v>
          </cell>
          <cell r="E6211" t="str">
            <v>CON PAYABLES</v>
          </cell>
          <cell r="F6211" t="str">
            <v>Balance Sheet</v>
          </cell>
          <cell r="G6211">
            <v>-241.23</v>
          </cell>
          <cell r="H6211">
            <v>0</v>
          </cell>
          <cell r="I6211">
            <v>-723.71</v>
          </cell>
          <cell r="J6211">
            <v>-964.94</v>
          </cell>
          <cell r="K6211">
            <v>-1027.21</v>
          </cell>
          <cell r="L6211">
            <v>-1232.6500000000001</v>
          </cell>
          <cell r="M6211">
            <v>-1438.09</v>
          </cell>
          <cell r="N6211">
            <v>-1643.53</v>
          </cell>
          <cell r="O6211">
            <v>-205.44</v>
          </cell>
          <cell r="P6211">
            <v>-205.44</v>
          </cell>
          <cell r="Q6211">
            <v>-205.44</v>
          </cell>
          <cell r="R6211">
            <v>0</v>
          </cell>
          <cell r="S6211">
            <v>-7887.6799999999985</v>
          </cell>
          <cell r="T6211" t="str">
            <v>USD</v>
          </cell>
          <cell r="U6211" t="str">
            <v>LIABILITIES</v>
          </cell>
          <cell r="V6211" t="str">
            <v>CURRENT LIAB</v>
          </cell>
        </row>
        <row r="6212">
          <cell r="C6212" t="str">
            <v>35   G57620JB21USD</v>
          </cell>
          <cell r="D6212" t="str">
            <v>DADM****</v>
          </cell>
          <cell r="E6212" t="str">
            <v>CON PAYABLES</v>
          </cell>
          <cell r="F6212" t="str">
            <v>Balance Sheet</v>
          </cell>
          <cell r="G6212">
            <v>-5434</v>
          </cell>
          <cell r="H6212">
            <v>-5434</v>
          </cell>
          <cell r="I6212">
            <v>-5434</v>
          </cell>
          <cell r="J6212">
            <v>-5434</v>
          </cell>
          <cell r="K6212">
            <v>-5434</v>
          </cell>
          <cell r="L6212">
            <v>-5434</v>
          </cell>
          <cell r="M6212">
            <v>-5434</v>
          </cell>
          <cell r="N6212">
            <v>-5434</v>
          </cell>
          <cell r="O6212">
            <v>-5434</v>
          </cell>
          <cell r="P6212">
            <v>-5434</v>
          </cell>
          <cell r="Q6212">
            <v>-5434</v>
          </cell>
          <cell r="R6212">
            <v>-5434</v>
          </cell>
          <cell r="S6212">
            <v>-65208</v>
          </cell>
          <cell r="T6212" t="str">
            <v>USD</v>
          </cell>
          <cell r="U6212" t="str">
            <v>LIABILITIES</v>
          </cell>
          <cell r="V6212" t="str">
            <v>CURRENT LIAB</v>
          </cell>
        </row>
        <row r="6213">
          <cell r="C6213" t="str">
            <v>35   G57620JG01USD</v>
          </cell>
          <cell r="D6213" t="str">
            <v>DADM****</v>
          </cell>
          <cell r="E6213" t="str">
            <v>CON PAYABLES</v>
          </cell>
          <cell r="F6213" t="str">
            <v>Balance Sheet</v>
          </cell>
          <cell r="G6213">
            <v>0</v>
          </cell>
          <cell r="H6213">
            <v>0</v>
          </cell>
          <cell r="I6213">
            <v>0</v>
          </cell>
          <cell r="J6213">
            <v>0</v>
          </cell>
          <cell r="K6213">
            <v>0</v>
          </cell>
          <cell r="L6213">
            <v>0</v>
          </cell>
          <cell r="M6213">
            <v>0</v>
          </cell>
          <cell r="N6213">
            <v>0</v>
          </cell>
          <cell r="O6213">
            <v>0</v>
          </cell>
          <cell r="P6213">
            <v>0</v>
          </cell>
          <cell r="Q6213">
            <v>0</v>
          </cell>
          <cell r="R6213">
            <v>0</v>
          </cell>
          <cell r="S6213">
            <v>0</v>
          </cell>
          <cell r="T6213" t="str">
            <v>USD</v>
          </cell>
          <cell r="U6213" t="str">
            <v>LIABILITIES</v>
          </cell>
          <cell r="V6213" t="str">
            <v>CURRENT LIAB</v>
          </cell>
        </row>
        <row r="6214">
          <cell r="C6214" t="str">
            <v>35   G57620KY01USD</v>
          </cell>
          <cell r="D6214" t="str">
            <v>DADM****</v>
          </cell>
          <cell r="E6214" t="str">
            <v>CON PAYABLES</v>
          </cell>
          <cell r="F6214" t="str">
            <v>Balance Sheet</v>
          </cell>
          <cell r="G6214">
            <v>-1138.28</v>
          </cell>
          <cell r="H6214">
            <v>0</v>
          </cell>
          <cell r="I6214">
            <v>0</v>
          </cell>
          <cell r="J6214">
            <v>0</v>
          </cell>
          <cell r="K6214">
            <v>0</v>
          </cell>
          <cell r="L6214">
            <v>0</v>
          </cell>
          <cell r="M6214">
            <v>0</v>
          </cell>
          <cell r="N6214">
            <v>0</v>
          </cell>
          <cell r="O6214">
            <v>0</v>
          </cell>
          <cell r="P6214">
            <v>0</v>
          </cell>
          <cell r="Q6214">
            <v>0</v>
          </cell>
          <cell r="R6214">
            <v>0</v>
          </cell>
          <cell r="S6214">
            <v>-1138.28</v>
          </cell>
          <cell r="T6214" t="str">
            <v>USD</v>
          </cell>
          <cell r="U6214" t="str">
            <v>LIABILITIES</v>
          </cell>
          <cell r="V6214" t="str">
            <v>CURRENT LIAB</v>
          </cell>
        </row>
        <row r="6215">
          <cell r="C6215" t="str">
            <v>35   G57620NB93USD</v>
          </cell>
          <cell r="D6215" t="str">
            <v>DADM****</v>
          </cell>
          <cell r="E6215" t="str">
            <v>CON PAYABLES</v>
          </cell>
          <cell r="F6215" t="str">
            <v>Balance Sheet</v>
          </cell>
          <cell r="G6215">
            <v>0.84</v>
          </cell>
          <cell r="H6215">
            <v>0.83</v>
          </cell>
          <cell r="I6215">
            <v>-5147206.75</v>
          </cell>
          <cell r="J6215">
            <v>-4224078.8600000003</v>
          </cell>
          <cell r="K6215">
            <v>-4502271.05</v>
          </cell>
          <cell r="L6215">
            <v>-4296185.93</v>
          </cell>
          <cell r="M6215">
            <v>-4301457.1399999997</v>
          </cell>
          <cell r="N6215">
            <v>-4353224.66</v>
          </cell>
          <cell r="O6215">
            <v>-4610933.66</v>
          </cell>
          <cell r="P6215">
            <v>-4671393.1100000003</v>
          </cell>
          <cell r="Q6215">
            <v>-4743445.3600000003</v>
          </cell>
          <cell r="R6215">
            <v>0.99</v>
          </cell>
          <cell r="S6215">
            <v>-40850193.859999999</v>
          </cell>
          <cell r="T6215" t="str">
            <v>USD</v>
          </cell>
          <cell r="U6215" t="str">
            <v>LIABILITIES</v>
          </cell>
          <cell r="V6215" t="str">
            <v>CURRENT LIAB</v>
          </cell>
        </row>
        <row r="6216">
          <cell r="C6216" t="str">
            <v>35   G57620P601USD</v>
          </cell>
          <cell r="D6216" t="str">
            <v>DADM****</v>
          </cell>
          <cell r="E6216" t="str">
            <v>CON PAYABLES</v>
          </cell>
          <cell r="F6216" t="str">
            <v>Balance Sheet</v>
          </cell>
          <cell r="G6216">
            <v>0.05</v>
          </cell>
          <cell r="H6216">
            <v>0.05</v>
          </cell>
          <cell r="I6216">
            <v>0.05</v>
          </cell>
          <cell r="J6216">
            <v>0.05</v>
          </cell>
          <cell r="K6216">
            <v>0.05</v>
          </cell>
          <cell r="L6216">
            <v>0.05</v>
          </cell>
          <cell r="M6216">
            <v>0.05</v>
          </cell>
          <cell r="N6216">
            <v>0</v>
          </cell>
          <cell r="O6216">
            <v>0</v>
          </cell>
          <cell r="P6216">
            <v>0</v>
          </cell>
          <cell r="Q6216">
            <v>0</v>
          </cell>
          <cell r="R6216">
            <v>0</v>
          </cell>
          <cell r="S6216">
            <v>0.35</v>
          </cell>
          <cell r="T6216" t="str">
            <v>USD</v>
          </cell>
          <cell r="U6216" t="str">
            <v>LIABILITIES</v>
          </cell>
          <cell r="V6216" t="str">
            <v>CURRENT LIAB</v>
          </cell>
        </row>
        <row r="6217">
          <cell r="C6217" t="str">
            <v>35   G57620P621USD</v>
          </cell>
          <cell r="D6217" t="str">
            <v>DADM****</v>
          </cell>
          <cell r="E6217" t="str">
            <v>CON PAYABLES</v>
          </cell>
          <cell r="F6217" t="str">
            <v>Balance Sheet</v>
          </cell>
          <cell r="G6217">
            <v>0.03</v>
          </cell>
          <cell r="H6217">
            <v>0.03</v>
          </cell>
          <cell r="I6217">
            <v>0.03</v>
          </cell>
          <cell r="J6217">
            <v>0.03</v>
          </cell>
          <cell r="K6217">
            <v>0.03</v>
          </cell>
          <cell r="L6217">
            <v>0.03</v>
          </cell>
          <cell r="M6217">
            <v>0.03</v>
          </cell>
          <cell r="N6217">
            <v>0</v>
          </cell>
          <cell r="O6217">
            <v>0</v>
          </cell>
          <cell r="P6217">
            <v>0</v>
          </cell>
          <cell r="Q6217">
            <v>0</v>
          </cell>
          <cell r="R6217">
            <v>0</v>
          </cell>
          <cell r="S6217">
            <v>0.21</v>
          </cell>
          <cell r="T6217" t="str">
            <v>USD</v>
          </cell>
          <cell r="U6217" t="str">
            <v>LIABILITIES</v>
          </cell>
          <cell r="V6217" t="str">
            <v>CURRENT LIAB</v>
          </cell>
        </row>
        <row r="6218">
          <cell r="C6218" t="str">
            <v>35   G57620R901USD</v>
          </cell>
          <cell r="D6218" t="str">
            <v>DADM****</v>
          </cell>
          <cell r="E6218" t="str">
            <v>CON PAYABLES</v>
          </cell>
          <cell r="F6218" t="str">
            <v>Balance Sheet</v>
          </cell>
          <cell r="G6218">
            <v>-4103.75</v>
          </cell>
          <cell r="H6218">
            <v>-4103.75</v>
          </cell>
          <cell r="I6218">
            <v>-4103.75</v>
          </cell>
          <cell r="J6218">
            <v>-4103.75</v>
          </cell>
          <cell r="K6218">
            <v>-4103.75</v>
          </cell>
          <cell r="L6218">
            <v>-4103.75</v>
          </cell>
          <cell r="M6218">
            <v>-4103.75</v>
          </cell>
          <cell r="N6218">
            <v>-4103.75</v>
          </cell>
          <cell r="O6218">
            <v>-4103.75</v>
          </cell>
          <cell r="P6218">
            <v>-4103.75</v>
          </cell>
          <cell r="Q6218">
            <v>-4103.75</v>
          </cell>
          <cell r="R6218">
            <v>0</v>
          </cell>
          <cell r="S6218">
            <v>-45141.25</v>
          </cell>
          <cell r="T6218" t="str">
            <v>USD</v>
          </cell>
          <cell r="U6218" t="str">
            <v>LIABILITIES</v>
          </cell>
          <cell r="V6218" t="str">
            <v>CURRENT LIAB</v>
          </cell>
        </row>
        <row r="6219">
          <cell r="C6219" t="str">
            <v>35   G57620U201USD</v>
          </cell>
          <cell r="D6219" t="str">
            <v>DADM****</v>
          </cell>
          <cell r="E6219" t="str">
            <v>CON PAYABLES</v>
          </cell>
          <cell r="F6219" t="str">
            <v>Balance Sheet</v>
          </cell>
          <cell r="G6219">
            <v>0.01</v>
          </cell>
          <cell r="H6219">
            <v>0.01</v>
          </cell>
          <cell r="I6219">
            <v>0.01</v>
          </cell>
          <cell r="J6219">
            <v>0.01</v>
          </cell>
          <cell r="K6219">
            <v>0.01</v>
          </cell>
          <cell r="L6219">
            <v>0.01</v>
          </cell>
          <cell r="M6219">
            <v>0.01</v>
          </cell>
          <cell r="N6219">
            <v>0</v>
          </cell>
          <cell r="O6219">
            <v>0</v>
          </cell>
          <cell r="P6219">
            <v>0</v>
          </cell>
          <cell r="Q6219">
            <v>0</v>
          </cell>
          <cell r="R6219">
            <v>0</v>
          </cell>
          <cell r="S6219">
            <v>7.0000000000000007E-2</v>
          </cell>
          <cell r="T6219" t="str">
            <v>USD</v>
          </cell>
          <cell r="U6219" t="str">
            <v>LIABILITIES</v>
          </cell>
          <cell r="V6219" t="str">
            <v>CURRENT LIAB</v>
          </cell>
        </row>
        <row r="6220">
          <cell r="C6220" t="str">
            <v>35   G57620U295USD</v>
          </cell>
          <cell r="D6220" t="str">
            <v>DADM****</v>
          </cell>
          <cell r="E6220" t="str">
            <v>CON PAYABLES</v>
          </cell>
          <cell r="F6220" t="str">
            <v>Balance Sheet</v>
          </cell>
          <cell r="G6220">
            <v>0</v>
          </cell>
          <cell r="H6220">
            <v>0</v>
          </cell>
          <cell r="I6220">
            <v>0</v>
          </cell>
          <cell r="J6220">
            <v>0</v>
          </cell>
          <cell r="K6220">
            <v>-15172.89</v>
          </cell>
          <cell r="L6220">
            <v>0</v>
          </cell>
          <cell r="M6220">
            <v>0</v>
          </cell>
          <cell r="N6220">
            <v>0</v>
          </cell>
          <cell r="O6220">
            <v>0</v>
          </cell>
          <cell r="P6220">
            <v>0</v>
          </cell>
          <cell r="Q6220">
            <v>0</v>
          </cell>
          <cell r="R6220">
            <v>0</v>
          </cell>
          <cell r="S6220">
            <v>-15172.89</v>
          </cell>
          <cell r="T6220" t="str">
            <v>USD</v>
          </cell>
          <cell r="U6220" t="str">
            <v>LIABILITIES</v>
          </cell>
          <cell r="V6220" t="str">
            <v>CURRENT LIAB</v>
          </cell>
        </row>
        <row r="6221">
          <cell r="C6221" t="str">
            <v>35   G57620WK01USD</v>
          </cell>
          <cell r="D6221" t="str">
            <v>DADM****</v>
          </cell>
          <cell r="E6221" t="str">
            <v>CON PAYABLES</v>
          </cell>
          <cell r="F6221" t="str">
            <v>Balance Sheet</v>
          </cell>
          <cell r="G6221">
            <v>-1089.96</v>
          </cell>
          <cell r="H6221">
            <v>-1089.96</v>
          </cell>
          <cell r="I6221">
            <v>-1089.96</v>
          </cell>
          <cell r="J6221">
            <v>-1089.96</v>
          </cell>
          <cell r="K6221">
            <v>-1089.96</v>
          </cell>
          <cell r="L6221">
            <v>-1089.96</v>
          </cell>
          <cell r="M6221">
            <v>-1089.96</v>
          </cell>
          <cell r="N6221">
            <v>-1089.96</v>
          </cell>
          <cell r="O6221">
            <v>4.04</v>
          </cell>
          <cell r="P6221">
            <v>4.04</v>
          </cell>
          <cell r="Q6221">
            <v>0</v>
          </cell>
          <cell r="R6221">
            <v>0</v>
          </cell>
          <cell r="S6221">
            <v>-8711.5999999999985</v>
          </cell>
          <cell r="T6221" t="str">
            <v>USD</v>
          </cell>
          <cell r="U6221" t="str">
            <v>LIABILITIES</v>
          </cell>
          <cell r="V6221" t="str">
            <v>CURRENT LIAB</v>
          </cell>
        </row>
        <row r="6222">
          <cell r="C6222" t="str">
            <v>35   G576500101USD</v>
          </cell>
          <cell r="D6222" t="str">
            <v>DADAB***</v>
          </cell>
          <cell r="E6222" t="str">
            <v>CON PAYABLES</v>
          </cell>
          <cell r="F6222" t="str">
            <v>Balance Sheet</v>
          </cell>
          <cell r="G6222">
            <v>-26551160.460000001</v>
          </cell>
          <cell r="H6222">
            <v>-21612009.34</v>
          </cell>
          <cell r="I6222">
            <v>-24170456</v>
          </cell>
          <cell r="J6222">
            <v>-18929416.18</v>
          </cell>
          <cell r="K6222">
            <v>-21727098.870000001</v>
          </cell>
          <cell r="L6222">
            <v>-22910395.699999999</v>
          </cell>
          <cell r="M6222">
            <v>-23789515.170000002</v>
          </cell>
          <cell r="N6222">
            <v>-23757103.219999999</v>
          </cell>
          <cell r="O6222">
            <v>-14866520.27</v>
          </cell>
          <cell r="P6222">
            <v>-15403691.18</v>
          </cell>
          <cell r="Q6222">
            <v>-28821302.280000001</v>
          </cell>
          <cell r="R6222">
            <v>-28700217.149999999</v>
          </cell>
          <cell r="S6222">
            <v>-271238885.81999999</v>
          </cell>
          <cell r="T6222" t="str">
            <v>USD</v>
          </cell>
          <cell r="U6222" t="str">
            <v>LIABILITIES</v>
          </cell>
          <cell r="V6222" t="str">
            <v>CURRENT LIAB</v>
          </cell>
        </row>
        <row r="6223">
          <cell r="C6223" t="str">
            <v>35   G576502301USD</v>
          </cell>
          <cell r="D6223" t="str">
            <v>DADAB***</v>
          </cell>
          <cell r="E6223" t="str">
            <v>CON PAYABLES</v>
          </cell>
          <cell r="F6223" t="str">
            <v>Balance Sheet</v>
          </cell>
          <cell r="G6223">
            <v>0</v>
          </cell>
          <cell r="H6223">
            <v>0</v>
          </cell>
          <cell r="I6223">
            <v>0</v>
          </cell>
          <cell r="J6223">
            <v>-146634.81</v>
          </cell>
          <cell r="K6223">
            <v>0</v>
          </cell>
          <cell r="L6223">
            <v>0</v>
          </cell>
          <cell r="M6223">
            <v>0</v>
          </cell>
          <cell r="N6223">
            <v>-2980</v>
          </cell>
          <cell r="O6223">
            <v>0</v>
          </cell>
          <cell r="P6223">
            <v>0</v>
          </cell>
          <cell r="Q6223">
            <v>0</v>
          </cell>
          <cell r="R6223">
            <v>0</v>
          </cell>
          <cell r="S6223">
            <v>-149614.81</v>
          </cell>
          <cell r="T6223" t="str">
            <v>USD</v>
          </cell>
          <cell r="U6223" t="str">
            <v>LIABILITIES</v>
          </cell>
          <cell r="V6223" t="str">
            <v>CURRENT LIAB</v>
          </cell>
        </row>
        <row r="6224">
          <cell r="C6224" t="str">
            <v>35   G576503401USD</v>
          </cell>
          <cell r="D6224" t="str">
            <v>DADAB***</v>
          </cell>
          <cell r="E6224" t="str">
            <v>CON PAYABLES</v>
          </cell>
          <cell r="F6224" t="str">
            <v>Balance Sheet</v>
          </cell>
          <cell r="G6224">
            <v>47096.68</v>
          </cell>
          <cell r="H6224">
            <v>20491.12</v>
          </cell>
          <cell r="I6224">
            <v>31774.07</v>
          </cell>
          <cell r="J6224">
            <v>66357.2</v>
          </cell>
          <cell r="K6224">
            <v>-23605.4</v>
          </cell>
          <cell r="L6224">
            <v>18240.689999999999</v>
          </cell>
          <cell r="M6224">
            <v>0</v>
          </cell>
          <cell r="N6224">
            <v>0</v>
          </cell>
          <cell r="O6224">
            <v>0</v>
          </cell>
          <cell r="P6224">
            <v>0</v>
          </cell>
          <cell r="Q6224">
            <v>0</v>
          </cell>
          <cell r="R6224">
            <v>-249.03</v>
          </cell>
          <cell r="S6224">
            <v>160105.33000000002</v>
          </cell>
          <cell r="T6224" t="str">
            <v>USD</v>
          </cell>
          <cell r="U6224" t="str">
            <v>LIABILITIES</v>
          </cell>
          <cell r="V6224" t="str">
            <v>CURRENT LIAB</v>
          </cell>
        </row>
        <row r="6225">
          <cell r="C6225" t="str">
            <v>35   G576503495USD</v>
          </cell>
          <cell r="D6225" t="str">
            <v>DADAB***</v>
          </cell>
          <cell r="E6225" t="str">
            <v>CON PAYABLES</v>
          </cell>
          <cell r="F6225" t="str">
            <v>Balance Sheet</v>
          </cell>
          <cell r="G6225">
            <v>-38561.08</v>
          </cell>
          <cell r="H6225">
            <v>-15003.85</v>
          </cell>
          <cell r="I6225">
            <v>-8944.1299999999992</v>
          </cell>
          <cell r="J6225">
            <v>-44963.63</v>
          </cell>
          <cell r="K6225">
            <v>10523.48</v>
          </cell>
          <cell r="L6225">
            <v>9386.27</v>
          </cell>
          <cell r="M6225">
            <v>25357.99</v>
          </cell>
          <cell r="N6225">
            <v>9519.34</v>
          </cell>
          <cell r="O6225">
            <v>-212.31</v>
          </cell>
          <cell r="P6225">
            <v>0.09</v>
          </cell>
          <cell r="Q6225">
            <v>0.09</v>
          </cell>
          <cell r="R6225">
            <v>-22140.880000000001</v>
          </cell>
          <cell r="S6225">
            <v>-75038.62000000001</v>
          </cell>
          <cell r="T6225" t="str">
            <v>USD</v>
          </cell>
          <cell r="U6225" t="str">
            <v>LIABILITIES</v>
          </cell>
          <cell r="V6225" t="str">
            <v>CURRENT LIAB</v>
          </cell>
        </row>
        <row r="6226">
          <cell r="C6226" t="str">
            <v>35   G576503601USD</v>
          </cell>
          <cell r="D6226" t="str">
            <v>DADAB***</v>
          </cell>
          <cell r="E6226" t="str">
            <v>CON PAYABLES</v>
          </cell>
          <cell r="F6226" t="str">
            <v>Balance Sheet</v>
          </cell>
          <cell r="G6226">
            <v>0</v>
          </cell>
          <cell r="H6226">
            <v>0</v>
          </cell>
          <cell r="I6226">
            <v>0</v>
          </cell>
          <cell r="J6226">
            <v>0</v>
          </cell>
          <cell r="K6226">
            <v>0</v>
          </cell>
          <cell r="L6226">
            <v>-333.4</v>
          </cell>
          <cell r="M6226">
            <v>0</v>
          </cell>
          <cell r="N6226">
            <v>0</v>
          </cell>
          <cell r="O6226">
            <v>0</v>
          </cell>
          <cell r="P6226">
            <v>0</v>
          </cell>
          <cell r="Q6226">
            <v>0</v>
          </cell>
          <cell r="R6226">
            <v>0</v>
          </cell>
          <cell r="S6226">
            <v>-333.4</v>
          </cell>
          <cell r="T6226" t="str">
            <v>USD</v>
          </cell>
          <cell r="U6226" t="str">
            <v>LIABILITIES</v>
          </cell>
          <cell r="V6226" t="str">
            <v>CURRENT LIAB</v>
          </cell>
        </row>
        <row r="6227">
          <cell r="C6227" t="str">
            <v>35   G576508601USD</v>
          </cell>
          <cell r="D6227" t="str">
            <v>DADAB***</v>
          </cell>
          <cell r="E6227" t="str">
            <v>CON PAYABLES</v>
          </cell>
          <cell r="F6227" t="str">
            <v>Balance Sheet</v>
          </cell>
          <cell r="G6227">
            <v>-939701.85</v>
          </cell>
          <cell r="H6227">
            <v>-636351.66</v>
          </cell>
          <cell r="I6227">
            <v>-667747.86</v>
          </cell>
          <cell r="J6227">
            <v>-860763.65</v>
          </cell>
          <cell r="K6227">
            <v>-927785.23</v>
          </cell>
          <cell r="L6227">
            <v>-656476.6</v>
          </cell>
          <cell r="M6227">
            <v>-974726.24</v>
          </cell>
          <cell r="N6227">
            <v>-1201976.07</v>
          </cell>
          <cell r="O6227">
            <v>-1354690.39</v>
          </cell>
          <cell r="P6227">
            <v>-1494529.42</v>
          </cell>
          <cell r="Q6227">
            <v>-1766434.36</v>
          </cell>
          <cell r="R6227">
            <v>-1092286.27</v>
          </cell>
          <cell r="S6227">
            <v>-12573469.599999998</v>
          </cell>
          <cell r="T6227" t="str">
            <v>USD</v>
          </cell>
          <cell r="U6227" t="str">
            <v>LIABILITIES</v>
          </cell>
          <cell r="V6227" t="str">
            <v>CURRENT LIAB</v>
          </cell>
        </row>
        <row r="6228">
          <cell r="C6228" t="str">
            <v>35   G57650AT95USD</v>
          </cell>
          <cell r="D6228" t="str">
            <v>DADAB***</v>
          </cell>
          <cell r="E6228" t="str">
            <v>CON PAYABLES</v>
          </cell>
          <cell r="F6228" t="str">
            <v>Balance Sheet</v>
          </cell>
          <cell r="G6228">
            <v>0</v>
          </cell>
          <cell r="H6228">
            <v>0</v>
          </cell>
          <cell r="I6228">
            <v>0</v>
          </cell>
          <cell r="J6228">
            <v>-55975.15</v>
          </cell>
          <cell r="K6228">
            <v>-61149.57</v>
          </cell>
          <cell r="L6228">
            <v>-62643.28</v>
          </cell>
          <cell r="M6228">
            <v>-59982.52</v>
          </cell>
          <cell r="N6228">
            <v>-81749.73</v>
          </cell>
          <cell r="O6228">
            <v>-72537.850000000006</v>
          </cell>
          <cell r="P6228">
            <v>-89914.07</v>
          </cell>
          <cell r="Q6228">
            <v>-52386.23</v>
          </cell>
          <cell r="R6228">
            <v>-59041.01</v>
          </cell>
          <cell r="S6228">
            <v>-595379.41</v>
          </cell>
          <cell r="T6228" t="str">
            <v>USD</v>
          </cell>
          <cell r="U6228" t="str">
            <v>LIABILITIES</v>
          </cell>
          <cell r="V6228" t="str">
            <v>CURRENT LIAB</v>
          </cell>
        </row>
        <row r="6229">
          <cell r="C6229" t="str">
            <v>35   G57650BL01USD</v>
          </cell>
          <cell r="D6229" t="str">
            <v>DADAB***</v>
          </cell>
          <cell r="E6229" t="str">
            <v>CON PAYABLES</v>
          </cell>
          <cell r="F6229" t="str">
            <v>Balance Sheet</v>
          </cell>
          <cell r="G6229">
            <v>0</v>
          </cell>
          <cell r="H6229">
            <v>0</v>
          </cell>
          <cell r="I6229">
            <v>0</v>
          </cell>
          <cell r="J6229">
            <v>0</v>
          </cell>
          <cell r="K6229">
            <v>0</v>
          </cell>
          <cell r="L6229">
            <v>0</v>
          </cell>
          <cell r="M6229">
            <v>0</v>
          </cell>
          <cell r="N6229">
            <v>0</v>
          </cell>
          <cell r="O6229">
            <v>0</v>
          </cell>
          <cell r="P6229">
            <v>-4188.71</v>
          </cell>
          <cell r="Q6229">
            <v>-1396.14</v>
          </cell>
          <cell r="R6229">
            <v>-2792.38</v>
          </cell>
          <cell r="S6229">
            <v>-8377.23</v>
          </cell>
          <cell r="T6229" t="str">
            <v>USD</v>
          </cell>
          <cell r="U6229" t="str">
            <v>LIABILITIES</v>
          </cell>
          <cell r="V6229" t="str">
            <v>CURRENT LIAB</v>
          </cell>
        </row>
        <row r="6230">
          <cell r="C6230" t="str">
            <v>35   G57650BL93USD</v>
          </cell>
          <cell r="D6230" t="str">
            <v>DADAB***</v>
          </cell>
          <cell r="E6230" t="str">
            <v>CON PAYABLES</v>
          </cell>
          <cell r="F6230" t="str">
            <v>Balance Sheet</v>
          </cell>
          <cell r="G6230">
            <v>-314873.40000000002</v>
          </cell>
          <cell r="H6230">
            <v>-255889.62</v>
          </cell>
          <cell r="I6230">
            <v>-259569.28</v>
          </cell>
          <cell r="J6230">
            <v>-235992.55</v>
          </cell>
          <cell r="K6230">
            <v>-248905.9</v>
          </cell>
          <cell r="L6230">
            <v>-253742.11</v>
          </cell>
          <cell r="M6230">
            <v>-292115.05</v>
          </cell>
          <cell r="N6230">
            <v>-91034.77</v>
          </cell>
          <cell r="O6230">
            <v>-148305.16</v>
          </cell>
          <cell r="P6230">
            <v>-353890.86</v>
          </cell>
          <cell r="Q6230">
            <v>-268581.17</v>
          </cell>
          <cell r="R6230">
            <v>-259024.45</v>
          </cell>
          <cell r="S6230">
            <v>-2981924.32</v>
          </cell>
          <cell r="T6230" t="str">
            <v>USD</v>
          </cell>
          <cell r="U6230" t="str">
            <v>LIABILITIES</v>
          </cell>
          <cell r="V6230" t="str">
            <v>CURRENT LIAB</v>
          </cell>
        </row>
        <row r="6231">
          <cell r="C6231" t="str">
            <v>35   G57650CQ01USD</v>
          </cell>
          <cell r="D6231" t="str">
            <v>DADAB***</v>
          </cell>
          <cell r="E6231" t="str">
            <v>CON PAYABLES</v>
          </cell>
          <cell r="F6231" t="str">
            <v>Balance Sheet</v>
          </cell>
          <cell r="G6231">
            <v>0</v>
          </cell>
          <cell r="H6231">
            <v>0</v>
          </cell>
          <cell r="I6231">
            <v>0</v>
          </cell>
          <cell r="J6231">
            <v>0</v>
          </cell>
          <cell r="K6231">
            <v>0</v>
          </cell>
          <cell r="L6231">
            <v>-204772</v>
          </cell>
          <cell r="M6231">
            <v>-204772</v>
          </cell>
          <cell r="N6231">
            <v>0</v>
          </cell>
          <cell r="O6231">
            <v>0</v>
          </cell>
          <cell r="P6231">
            <v>0</v>
          </cell>
          <cell r="Q6231">
            <v>0</v>
          </cell>
          <cell r="R6231">
            <v>0</v>
          </cell>
          <cell r="S6231">
            <v>-409544</v>
          </cell>
          <cell r="T6231" t="str">
            <v>USD</v>
          </cell>
          <cell r="U6231" t="str">
            <v>LIABILITIES</v>
          </cell>
          <cell r="V6231" t="str">
            <v>CURRENT LIAB</v>
          </cell>
        </row>
        <row r="6232">
          <cell r="C6232" t="str">
            <v>35   G57650DF93USD</v>
          </cell>
          <cell r="D6232" t="str">
            <v>DADAB***</v>
          </cell>
          <cell r="E6232" t="str">
            <v>CON PAYABLES</v>
          </cell>
          <cell r="F6232" t="str">
            <v>Balance Sheet</v>
          </cell>
          <cell r="G6232">
            <v>0</v>
          </cell>
          <cell r="H6232">
            <v>0</v>
          </cell>
          <cell r="I6232">
            <v>-99064.53</v>
          </cell>
          <cell r="J6232">
            <v>-0.01</v>
          </cell>
          <cell r="K6232">
            <v>-0.01</v>
          </cell>
          <cell r="L6232">
            <v>-0.01</v>
          </cell>
          <cell r="M6232">
            <v>-80283.740000000005</v>
          </cell>
          <cell r="N6232">
            <v>-99242.79</v>
          </cell>
          <cell r="O6232">
            <v>-159300.51999999999</v>
          </cell>
          <cell r="P6232">
            <v>-112360.36</v>
          </cell>
          <cell r="Q6232">
            <v>-133846.79</v>
          </cell>
          <cell r="R6232">
            <v>-183304.31</v>
          </cell>
          <cell r="S6232">
            <v>-867403.07000000007</v>
          </cell>
          <cell r="T6232" t="str">
            <v>USD</v>
          </cell>
          <cell r="U6232" t="str">
            <v>LIABILITIES</v>
          </cell>
          <cell r="V6232" t="str">
            <v>CURRENT LIAB</v>
          </cell>
        </row>
        <row r="6233">
          <cell r="C6233" t="str">
            <v>35   G57650DK95USD</v>
          </cell>
          <cell r="D6233" t="str">
            <v>DADAB***</v>
          </cell>
          <cell r="E6233" t="str">
            <v>CON PAYABLES</v>
          </cell>
          <cell r="F6233" t="str">
            <v>Balance Sheet</v>
          </cell>
          <cell r="G6233">
            <v>0</v>
          </cell>
          <cell r="H6233">
            <v>0</v>
          </cell>
          <cell r="I6233">
            <v>0</v>
          </cell>
          <cell r="J6233">
            <v>0</v>
          </cell>
          <cell r="K6233">
            <v>0</v>
          </cell>
          <cell r="L6233">
            <v>0</v>
          </cell>
          <cell r="M6233">
            <v>-78292.36</v>
          </cell>
          <cell r="N6233">
            <v>-42850.96</v>
          </cell>
          <cell r="O6233">
            <v>-143825.94</v>
          </cell>
          <cell r="P6233">
            <v>-180699.11</v>
          </cell>
          <cell r="Q6233">
            <v>-137059.04</v>
          </cell>
          <cell r="R6233">
            <v>-131358.74</v>
          </cell>
          <cell r="S6233">
            <v>-714086.15</v>
          </cell>
          <cell r="T6233" t="str">
            <v>USD</v>
          </cell>
          <cell r="U6233" t="str">
            <v>LIABILITIES</v>
          </cell>
          <cell r="V6233" t="str">
            <v>CURRENT LIAB</v>
          </cell>
        </row>
        <row r="6234">
          <cell r="C6234" t="str">
            <v>35   G57650DX01USD</v>
          </cell>
          <cell r="D6234" t="str">
            <v>DADAB***</v>
          </cell>
          <cell r="E6234" t="str">
            <v>CON PAYABLES</v>
          </cell>
          <cell r="F6234" t="str">
            <v>Balance Sheet</v>
          </cell>
          <cell r="G6234">
            <v>-2229405.2599999998</v>
          </cell>
          <cell r="H6234">
            <v>-1501386.91</v>
          </cell>
          <cell r="I6234">
            <v>-4267079</v>
          </cell>
          <cell r="J6234">
            <v>-938192.53</v>
          </cell>
          <cell r="K6234">
            <v>-1155538.45</v>
          </cell>
          <cell r="L6234">
            <v>-1546667.07</v>
          </cell>
          <cell r="M6234">
            <v>-2268243.9900000002</v>
          </cell>
          <cell r="N6234">
            <v>-1347539.32</v>
          </cell>
          <cell r="O6234">
            <v>-1897553.47</v>
          </cell>
          <cell r="P6234">
            <v>-1273062.82</v>
          </cell>
          <cell r="Q6234">
            <v>-1721596.93</v>
          </cell>
          <cell r="R6234">
            <v>-1323168.53</v>
          </cell>
          <cell r="S6234">
            <v>-21469434.280000001</v>
          </cell>
          <cell r="T6234" t="str">
            <v>USD</v>
          </cell>
          <cell r="U6234" t="str">
            <v>LIABILITIES</v>
          </cell>
          <cell r="V6234" t="str">
            <v>CURRENT LIAB</v>
          </cell>
        </row>
        <row r="6235">
          <cell r="C6235" t="str">
            <v>35   G57650DX95USD</v>
          </cell>
          <cell r="D6235" t="str">
            <v>DADAB***</v>
          </cell>
          <cell r="E6235" t="str">
            <v>CON PAYABLES</v>
          </cell>
          <cell r="F6235" t="str">
            <v>Balance Sheet</v>
          </cell>
          <cell r="G6235">
            <v>-1422992.84</v>
          </cell>
          <cell r="H6235">
            <v>-1022675.6</v>
          </cell>
          <cell r="I6235">
            <v>-902628.64</v>
          </cell>
          <cell r="J6235">
            <v>-649808.11</v>
          </cell>
          <cell r="K6235">
            <v>-477234.69</v>
          </cell>
          <cell r="L6235">
            <v>-892501.37</v>
          </cell>
          <cell r="M6235">
            <v>-698163.15</v>
          </cell>
          <cell r="N6235">
            <v>-806735.13</v>
          </cell>
          <cell r="O6235">
            <v>-921301.59</v>
          </cell>
          <cell r="P6235">
            <v>-1291004.92</v>
          </cell>
          <cell r="Q6235">
            <v>-1335729.9099999999</v>
          </cell>
          <cell r="R6235">
            <v>-843536.95</v>
          </cell>
          <cell r="S6235">
            <v>-11264312.899999999</v>
          </cell>
          <cell r="T6235" t="str">
            <v>USD</v>
          </cell>
          <cell r="U6235" t="str">
            <v>LIABILITIES</v>
          </cell>
          <cell r="V6235" t="str">
            <v>CURRENT LIAB</v>
          </cell>
        </row>
        <row r="6236">
          <cell r="C6236" t="str">
            <v>35   G57650FG01USD</v>
          </cell>
          <cell r="D6236" t="str">
            <v>DADAB***</v>
          </cell>
          <cell r="E6236" t="str">
            <v>CON PAYABLES</v>
          </cell>
          <cell r="F6236" t="str">
            <v>Balance Sheet</v>
          </cell>
          <cell r="G6236">
            <v>0</v>
          </cell>
          <cell r="H6236">
            <v>0</v>
          </cell>
          <cell r="I6236">
            <v>0</v>
          </cell>
          <cell r="J6236">
            <v>0</v>
          </cell>
          <cell r="K6236">
            <v>0</v>
          </cell>
          <cell r="L6236">
            <v>0</v>
          </cell>
          <cell r="M6236">
            <v>0</v>
          </cell>
          <cell r="N6236">
            <v>0</v>
          </cell>
          <cell r="O6236">
            <v>-1643.53</v>
          </cell>
          <cell r="P6236">
            <v>-205.44</v>
          </cell>
          <cell r="Q6236">
            <v>-205.44</v>
          </cell>
          <cell r="R6236">
            <v>-616.32000000000005</v>
          </cell>
          <cell r="S6236">
            <v>-2670.73</v>
          </cell>
          <cell r="T6236" t="str">
            <v>USD</v>
          </cell>
          <cell r="U6236" t="str">
            <v>LIABILITIES</v>
          </cell>
          <cell r="V6236" t="str">
            <v>CURRENT LIAB</v>
          </cell>
        </row>
        <row r="6237">
          <cell r="C6237" t="str">
            <v>35   G57650FG93USD</v>
          </cell>
          <cell r="D6237" t="str">
            <v>DADAB***</v>
          </cell>
          <cell r="E6237" t="str">
            <v>CON PAYABLES</v>
          </cell>
          <cell r="F6237" t="str">
            <v>Balance Sheet</v>
          </cell>
          <cell r="G6237">
            <v>-134851.94</v>
          </cell>
          <cell r="H6237">
            <v>-146401.64000000001</v>
          </cell>
          <cell r="I6237">
            <v>-237114.98</v>
          </cell>
          <cell r="J6237">
            <v>-251443.08</v>
          </cell>
          <cell r="K6237">
            <v>-170860.41</v>
          </cell>
          <cell r="L6237">
            <v>-195191.83</v>
          </cell>
          <cell r="M6237">
            <v>-213493.16</v>
          </cell>
          <cell r="N6237">
            <v>-259145.58</v>
          </cell>
          <cell r="O6237">
            <v>-220388.36</v>
          </cell>
          <cell r="P6237">
            <v>-252887.86</v>
          </cell>
          <cell r="Q6237">
            <v>-483533.28</v>
          </cell>
          <cell r="R6237">
            <v>-205055.46</v>
          </cell>
          <cell r="S6237">
            <v>-2770367.58</v>
          </cell>
          <cell r="T6237" t="str">
            <v>USD</v>
          </cell>
          <cell r="U6237" t="str">
            <v>LIABILITIES</v>
          </cell>
          <cell r="V6237" t="str">
            <v>CURRENT LIAB</v>
          </cell>
        </row>
        <row r="6238">
          <cell r="C6238" t="str">
            <v>35   G57650HR95USD</v>
          </cell>
          <cell r="D6238" t="str">
            <v>DADAB***</v>
          </cell>
          <cell r="E6238" t="str">
            <v>CON PAYABLES</v>
          </cell>
          <cell r="F6238" t="str">
            <v>Balance Sheet</v>
          </cell>
          <cell r="G6238">
            <v>-424951.24</v>
          </cell>
          <cell r="H6238">
            <v>-155567.59</v>
          </cell>
          <cell r="I6238">
            <v>-150423.49</v>
          </cell>
          <cell r="J6238">
            <v>-131080.62</v>
          </cell>
          <cell r="K6238">
            <v>-532551.32999999996</v>
          </cell>
          <cell r="L6238">
            <v>-456356.29</v>
          </cell>
          <cell r="M6238">
            <v>-790347.64</v>
          </cell>
          <cell r="N6238">
            <v>-487393.61</v>
          </cell>
          <cell r="O6238">
            <v>-906729.58</v>
          </cell>
          <cell r="P6238">
            <v>-877151.11</v>
          </cell>
          <cell r="Q6238">
            <v>-939195.39</v>
          </cell>
          <cell r="R6238">
            <v>-910331.4</v>
          </cell>
          <cell r="S6238">
            <v>-6762079.29</v>
          </cell>
          <cell r="T6238" t="str">
            <v>USD</v>
          </cell>
          <cell r="U6238" t="str">
            <v>LIABILITIES</v>
          </cell>
          <cell r="V6238" t="str">
            <v>CURRENT LIAB</v>
          </cell>
        </row>
        <row r="6239">
          <cell r="C6239" t="str">
            <v>35   G57650HX93USD</v>
          </cell>
          <cell r="D6239" t="str">
            <v>DADAB***</v>
          </cell>
          <cell r="E6239" t="str">
            <v>CON PAYABLES</v>
          </cell>
          <cell r="F6239" t="str">
            <v>Balance Sheet</v>
          </cell>
          <cell r="G6239">
            <v>-295545.23</v>
          </cell>
          <cell r="H6239">
            <v>-378390.38</v>
          </cell>
          <cell r="I6239">
            <v>-354119.58</v>
          </cell>
          <cell r="J6239">
            <v>-277396.33</v>
          </cell>
          <cell r="K6239">
            <v>-362414.13</v>
          </cell>
          <cell r="L6239">
            <v>-275611.65999999997</v>
          </cell>
          <cell r="M6239">
            <v>-633338.46</v>
          </cell>
          <cell r="N6239">
            <v>-452718.39</v>
          </cell>
          <cell r="O6239">
            <v>-1036812.06</v>
          </cell>
          <cell r="P6239">
            <v>-1500698.41</v>
          </cell>
          <cell r="Q6239">
            <v>-888870.95</v>
          </cell>
          <cell r="R6239">
            <v>-1303387.5900000001</v>
          </cell>
          <cell r="S6239">
            <v>-7759303.1699999999</v>
          </cell>
          <cell r="T6239" t="str">
            <v>USD</v>
          </cell>
          <cell r="U6239" t="str">
            <v>LIABILITIES</v>
          </cell>
          <cell r="V6239" t="str">
            <v>CURRENT LIAB</v>
          </cell>
        </row>
        <row r="6240">
          <cell r="C6240" t="str">
            <v>35   G57650JK95USD</v>
          </cell>
          <cell r="D6240" t="str">
            <v>DADAB***</v>
          </cell>
          <cell r="E6240" t="str">
            <v>CON PAYABLES</v>
          </cell>
          <cell r="F6240" t="str">
            <v>Balance Sheet</v>
          </cell>
          <cell r="G6240">
            <v>-373068.3</v>
          </cell>
          <cell r="H6240">
            <v>-183609.83</v>
          </cell>
          <cell r="I6240">
            <v>-190929.86</v>
          </cell>
          <cell r="J6240">
            <v>-159046.71</v>
          </cell>
          <cell r="K6240">
            <v>-170372.61</v>
          </cell>
          <cell r="L6240">
            <v>-189998.64</v>
          </cell>
          <cell r="M6240">
            <v>-271272.94</v>
          </cell>
          <cell r="N6240">
            <v>-311142.99</v>
          </cell>
          <cell r="O6240">
            <v>-349208.45</v>
          </cell>
          <cell r="P6240">
            <v>-316213.63</v>
          </cell>
          <cell r="Q6240">
            <v>-910091.63</v>
          </cell>
          <cell r="R6240">
            <v>-405732.36</v>
          </cell>
          <cell r="S6240">
            <v>-3830687.9499999997</v>
          </cell>
          <cell r="T6240" t="str">
            <v>USD</v>
          </cell>
          <cell r="U6240" t="str">
            <v>LIABILITIES</v>
          </cell>
          <cell r="V6240" t="str">
            <v>CURRENT LIAB</v>
          </cell>
        </row>
        <row r="6241">
          <cell r="C6241" t="str">
            <v>35   G57650JU93USD</v>
          </cell>
          <cell r="D6241" t="str">
            <v>DADAB***</v>
          </cell>
          <cell r="E6241" t="str">
            <v>CON PAYABLES</v>
          </cell>
          <cell r="F6241" t="str">
            <v>Balance Sheet</v>
          </cell>
          <cell r="G6241">
            <v>0</v>
          </cell>
          <cell r="H6241">
            <v>0</v>
          </cell>
          <cell r="I6241">
            <v>0</v>
          </cell>
          <cell r="J6241">
            <v>0</v>
          </cell>
          <cell r="K6241">
            <v>0</v>
          </cell>
          <cell r="L6241">
            <v>0</v>
          </cell>
          <cell r="M6241">
            <v>-173.36</v>
          </cell>
          <cell r="N6241">
            <v>-718.08</v>
          </cell>
          <cell r="O6241">
            <v>-0.01</v>
          </cell>
          <cell r="P6241">
            <v>-0.01</v>
          </cell>
          <cell r="Q6241">
            <v>-0.01</v>
          </cell>
          <cell r="R6241">
            <v>-909.87</v>
          </cell>
          <cell r="S6241">
            <v>-1801.3400000000001</v>
          </cell>
          <cell r="T6241" t="str">
            <v>USD</v>
          </cell>
          <cell r="U6241" t="str">
            <v>LIABILITIES</v>
          </cell>
          <cell r="V6241" t="str">
            <v>CURRENT LIAB</v>
          </cell>
        </row>
        <row r="6242">
          <cell r="C6242" t="str">
            <v>35   G57650KY93USD</v>
          </cell>
          <cell r="D6242" t="str">
            <v>DADAB***</v>
          </cell>
          <cell r="E6242" t="str">
            <v>CON PAYABLES</v>
          </cell>
          <cell r="F6242" t="str">
            <v>Balance Sheet</v>
          </cell>
          <cell r="G6242">
            <v>-233.16</v>
          </cell>
          <cell r="H6242">
            <v>-28454.720000000001</v>
          </cell>
          <cell r="I6242">
            <v>-228659.78</v>
          </cell>
          <cell r="J6242">
            <v>-487900.73</v>
          </cell>
          <cell r="K6242">
            <v>-403654.49</v>
          </cell>
          <cell r="L6242">
            <v>-917848.71</v>
          </cell>
          <cell r="M6242">
            <v>-1293230.6399999999</v>
          </cell>
          <cell r="N6242">
            <v>-1489097.59</v>
          </cell>
          <cell r="O6242">
            <v>-1463966.98</v>
          </cell>
          <cell r="P6242">
            <v>-1129089.7</v>
          </cell>
          <cell r="Q6242">
            <v>-1022226.27</v>
          </cell>
          <cell r="R6242">
            <v>-1497024.68</v>
          </cell>
          <cell r="S6242">
            <v>-9961387.4499999993</v>
          </cell>
          <cell r="T6242" t="str">
            <v>USD</v>
          </cell>
          <cell r="U6242" t="str">
            <v>LIABILITIES</v>
          </cell>
          <cell r="V6242" t="str">
            <v>CURRENT LIAB</v>
          </cell>
        </row>
        <row r="6243">
          <cell r="C6243" t="str">
            <v>35   G57650LV93USD</v>
          </cell>
          <cell r="D6243" t="str">
            <v>DADAB***</v>
          </cell>
          <cell r="E6243" t="str">
            <v>CON PAYABLES</v>
          </cell>
          <cell r="F6243" t="str">
            <v>Balance Sheet</v>
          </cell>
          <cell r="G6243">
            <v>-386948.25</v>
          </cell>
          <cell r="H6243">
            <v>-337562.54</v>
          </cell>
          <cell r="I6243">
            <v>-375969.3</v>
          </cell>
          <cell r="J6243">
            <v>-245055.54</v>
          </cell>
          <cell r="K6243">
            <v>-160987.25</v>
          </cell>
          <cell r="L6243">
            <v>-356169.3</v>
          </cell>
          <cell r="M6243">
            <v>-311104.88</v>
          </cell>
          <cell r="N6243">
            <v>-292611.11</v>
          </cell>
          <cell r="O6243">
            <v>-395426.98</v>
          </cell>
          <cell r="P6243">
            <v>-292935.27</v>
          </cell>
          <cell r="Q6243">
            <v>-402483.4</v>
          </cell>
          <cell r="R6243">
            <v>-194022.78</v>
          </cell>
          <cell r="S6243">
            <v>-3751276.5999999996</v>
          </cell>
          <cell r="T6243" t="str">
            <v>USD</v>
          </cell>
          <cell r="U6243" t="str">
            <v>LIABILITIES</v>
          </cell>
          <cell r="V6243" t="str">
            <v>CURRENT LIAB</v>
          </cell>
        </row>
        <row r="6244">
          <cell r="C6244" t="str">
            <v>35   G57650R993USD</v>
          </cell>
          <cell r="D6244" t="str">
            <v>DADAB***</v>
          </cell>
          <cell r="E6244" t="str">
            <v>CON PAYABLES</v>
          </cell>
          <cell r="F6244" t="str">
            <v>Balance Sheet</v>
          </cell>
          <cell r="G6244">
            <v>-94798.75</v>
          </cell>
          <cell r="H6244">
            <v>-80500.83</v>
          </cell>
          <cell r="I6244">
            <v>-115587.67</v>
          </cell>
          <cell r="J6244">
            <v>-145056.23000000001</v>
          </cell>
          <cell r="K6244">
            <v>-30548.240000000002</v>
          </cell>
          <cell r="L6244">
            <v>-111108.54</v>
          </cell>
          <cell r="M6244">
            <v>20742.169999999998</v>
          </cell>
          <cell r="N6244">
            <v>20991.8</v>
          </cell>
          <cell r="O6244">
            <v>-1221.26</v>
          </cell>
          <cell r="P6244">
            <v>-33878.269999999997</v>
          </cell>
          <cell r="Q6244">
            <v>-22218.42</v>
          </cell>
          <cell r="R6244">
            <v>4805.9399999999996</v>
          </cell>
          <cell r="S6244">
            <v>-588378.30000000005</v>
          </cell>
          <cell r="T6244" t="str">
            <v>USD</v>
          </cell>
          <cell r="U6244" t="str">
            <v>LIABILITIES</v>
          </cell>
          <cell r="V6244" t="str">
            <v>CURRENT LIAB</v>
          </cell>
        </row>
        <row r="6245">
          <cell r="C6245" t="str">
            <v>35   G57650S193USD</v>
          </cell>
          <cell r="D6245" t="str">
            <v>DADAB***</v>
          </cell>
          <cell r="E6245" t="str">
            <v>CON PAYABLES</v>
          </cell>
          <cell r="F6245" t="str">
            <v>Balance Sheet</v>
          </cell>
          <cell r="G6245">
            <v>0</v>
          </cell>
          <cell r="H6245">
            <v>0</v>
          </cell>
          <cell r="I6245">
            <v>-568983.98</v>
          </cell>
          <cell r="J6245">
            <v>-0.01</v>
          </cell>
          <cell r="K6245">
            <v>-0.01</v>
          </cell>
          <cell r="L6245">
            <v>-0.01</v>
          </cell>
          <cell r="M6245">
            <v>-2268803.5299999998</v>
          </cell>
          <cell r="N6245">
            <v>-1531782.89</v>
          </cell>
          <cell r="O6245">
            <v>-3461742.7</v>
          </cell>
          <cell r="P6245">
            <v>-2172236.85</v>
          </cell>
          <cell r="Q6245">
            <v>-2054503.53</v>
          </cell>
          <cell r="R6245">
            <v>-2480779.63</v>
          </cell>
          <cell r="S6245">
            <v>-14538833.140000001</v>
          </cell>
          <cell r="T6245" t="str">
            <v>USD</v>
          </cell>
          <cell r="U6245" t="str">
            <v>LIABILITIES</v>
          </cell>
          <cell r="V6245" t="str">
            <v>CURRENT LIAB</v>
          </cell>
        </row>
        <row r="6246">
          <cell r="C6246" t="str">
            <v>35   G57650U201USD</v>
          </cell>
          <cell r="D6246" t="str">
            <v>DADAB***</v>
          </cell>
          <cell r="E6246" t="str">
            <v>CON PAYABLES</v>
          </cell>
          <cell r="F6246" t="str">
            <v>Balance Sheet</v>
          </cell>
          <cell r="G6246">
            <v>-3718.22</v>
          </cell>
          <cell r="H6246">
            <v>355.59</v>
          </cell>
          <cell r="I6246">
            <v>355.59</v>
          </cell>
          <cell r="J6246">
            <v>355.59</v>
          </cell>
          <cell r="K6246">
            <v>355.59</v>
          </cell>
          <cell r="L6246">
            <v>355.59</v>
          </cell>
          <cell r="M6246">
            <v>355.59</v>
          </cell>
          <cell r="N6246">
            <v>355.59</v>
          </cell>
          <cell r="O6246">
            <v>355.59</v>
          </cell>
          <cell r="P6246">
            <v>355.59</v>
          </cell>
          <cell r="Q6246">
            <v>355.59</v>
          </cell>
          <cell r="R6246">
            <v>355.59</v>
          </cell>
          <cell r="S6246">
            <v>193.27000000000032</v>
          </cell>
          <cell r="T6246" t="str">
            <v>USD</v>
          </cell>
          <cell r="U6246" t="str">
            <v>LIABILITIES</v>
          </cell>
          <cell r="V6246" t="str">
            <v>CURRENT LIAB</v>
          </cell>
        </row>
        <row r="6247">
          <cell r="C6247" t="str">
            <v>35   G57650U295USD</v>
          </cell>
          <cell r="D6247" t="str">
            <v>DADAB***</v>
          </cell>
          <cell r="E6247" t="str">
            <v>CON PAYABLES</v>
          </cell>
          <cell r="F6247" t="str">
            <v>Balance Sheet</v>
          </cell>
          <cell r="G6247">
            <v>-23479.95</v>
          </cell>
          <cell r="H6247">
            <v>-35640.94</v>
          </cell>
          <cell r="I6247">
            <v>-32411.25</v>
          </cell>
          <cell r="J6247">
            <v>-9630.57</v>
          </cell>
          <cell r="K6247">
            <v>-18375.419999999998</v>
          </cell>
          <cell r="L6247">
            <v>-49114.47</v>
          </cell>
          <cell r="M6247">
            <v>-16414.97</v>
          </cell>
          <cell r="N6247">
            <v>-22166.61</v>
          </cell>
          <cell r="O6247">
            <v>-13742.78</v>
          </cell>
          <cell r="P6247">
            <v>-17745.86</v>
          </cell>
          <cell r="Q6247">
            <v>-27912</v>
          </cell>
          <cell r="R6247">
            <v>-14139.3</v>
          </cell>
          <cell r="S6247">
            <v>-280774.12</v>
          </cell>
          <cell r="T6247" t="str">
            <v>USD</v>
          </cell>
          <cell r="U6247" t="str">
            <v>LIABILITIES</v>
          </cell>
          <cell r="V6247" t="str">
            <v>CURRENT LIAB</v>
          </cell>
        </row>
        <row r="6248">
          <cell r="C6248" t="str">
            <v>35   G9851025USD</v>
          </cell>
          <cell r="D6248" t="str">
            <v>EF******</v>
          </cell>
          <cell r="E6248" t="str">
            <v>IC CLEARING</v>
          </cell>
          <cell r="F6248" t="str">
            <v>Balance Sheet</v>
          </cell>
          <cell r="G6248">
            <v>-80522182.879999995</v>
          </cell>
          <cell r="H6248">
            <v>-81391813.829999998</v>
          </cell>
          <cell r="I6248">
            <v>-82292951.730000004</v>
          </cell>
          <cell r="J6248">
            <v>-83032739.260000005</v>
          </cell>
          <cell r="K6248">
            <v>-83584748.719999999</v>
          </cell>
          <cell r="L6248">
            <v>-83493981.379999995</v>
          </cell>
          <cell r="M6248">
            <v>-83493981.379999995</v>
          </cell>
          <cell r="N6248">
            <v>-83493981.379999995</v>
          </cell>
          <cell r="O6248">
            <v>-78447993.439999998</v>
          </cell>
          <cell r="P6248">
            <v>-76825054.959999993</v>
          </cell>
          <cell r="Q6248">
            <v>-75512383.140000001</v>
          </cell>
          <cell r="R6248">
            <v>-74017671.769999996</v>
          </cell>
          <cell r="S6248">
            <v>-966109483.87</v>
          </cell>
          <cell r="T6248" t="str">
            <v>USD</v>
          </cell>
          <cell r="U6248" t="str">
            <v>EQUITY</v>
          </cell>
          <cell r="V6248" t="str">
            <v>EQUITY</v>
          </cell>
        </row>
        <row r="6249">
          <cell r="C6249" t="str">
            <v>35   G9851036USD</v>
          </cell>
          <cell r="D6249" t="str">
            <v>EF******</v>
          </cell>
          <cell r="E6249" t="str">
            <v>IC CLEARING</v>
          </cell>
          <cell r="F6249" t="str">
            <v>Balance Sheet</v>
          </cell>
          <cell r="G6249">
            <v>1853741156.1199999</v>
          </cell>
          <cell r="H6249">
            <v>1893998533.3399999</v>
          </cell>
          <cell r="I6249">
            <v>1929472641.02</v>
          </cell>
          <cell r="J6249">
            <v>1974161066.99</v>
          </cell>
          <cell r="K6249">
            <v>2036014509.04</v>
          </cell>
          <cell r="L6249">
            <v>1415615736.1400001</v>
          </cell>
          <cell r="M6249">
            <v>1483501487.03</v>
          </cell>
          <cell r="N6249">
            <v>1525203329.9100001</v>
          </cell>
          <cell r="O6249">
            <v>1586667514.6300001</v>
          </cell>
          <cell r="P6249">
            <v>1670145448.3800001</v>
          </cell>
          <cell r="Q6249">
            <v>1737627251.8099999</v>
          </cell>
          <cell r="R6249">
            <v>1776428443.6099999</v>
          </cell>
          <cell r="S6249">
            <v>20882577118.02</v>
          </cell>
          <cell r="T6249" t="str">
            <v>USD</v>
          </cell>
          <cell r="U6249" t="str">
            <v>EQUITY</v>
          </cell>
          <cell r="V6249" t="str">
            <v>EQUITY</v>
          </cell>
        </row>
        <row r="6250">
          <cell r="C6250" t="str">
            <v>35   G985103601USD</v>
          </cell>
          <cell r="D6250" t="str">
            <v>EF******</v>
          </cell>
          <cell r="E6250" t="str">
            <v>IC CLEARING</v>
          </cell>
          <cell r="F6250" t="str">
            <v>Balance Sheet</v>
          </cell>
          <cell r="G6250">
            <v>-5732949.1200000001</v>
          </cell>
          <cell r="H6250">
            <v>-5592977.7599999998</v>
          </cell>
          <cell r="I6250">
            <v>-6019891.9000000004</v>
          </cell>
          <cell r="J6250">
            <v>-6163363.2599999998</v>
          </cell>
          <cell r="K6250">
            <v>-6201701.4000000004</v>
          </cell>
          <cell r="L6250">
            <v>-6323813.5</v>
          </cell>
          <cell r="M6250">
            <v>-6446592.4000000004</v>
          </cell>
          <cell r="N6250">
            <v>-6569037.9000000004</v>
          </cell>
          <cell r="O6250">
            <v>-6691483.4000000004</v>
          </cell>
          <cell r="P6250">
            <v>-6813928.9000000004</v>
          </cell>
          <cell r="Q6250">
            <v>-6936374.3799999999</v>
          </cell>
          <cell r="R6250">
            <v>-7058819.1799999997</v>
          </cell>
          <cell r="S6250">
            <v>-76550933.099999994</v>
          </cell>
          <cell r="T6250" t="str">
            <v>USD</v>
          </cell>
          <cell r="U6250" t="str">
            <v>EQUITY</v>
          </cell>
          <cell r="V6250" t="str">
            <v>EQUITY</v>
          </cell>
        </row>
        <row r="6251">
          <cell r="C6251" t="str">
            <v>35   G9851037USD</v>
          </cell>
          <cell r="D6251" t="str">
            <v>EF******</v>
          </cell>
          <cell r="E6251" t="str">
            <v>IC CLEARING</v>
          </cell>
          <cell r="F6251" t="str">
            <v>Balance Sheet</v>
          </cell>
          <cell r="G6251">
            <v>237340.45</v>
          </cell>
          <cell r="H6251">
            <v>237340.45</v>
          </cell>
          <cell r="I6251">
            <v>237340.45</v>
          </cell>
          <cell r="J6251">
            <v>237340.45</v>
          </cell>
          <cell r="K6251">
            <v>237340.45</v>
          </cell>
          <cell r="L6251">
            <v>237340.45</v>
          </cell>
          <cell r="M6251">
            <v>237340.45</v>
          </cell>
          <cell r="N6251">
            <v>237340.45</v>
          </cell>
          <cell r="O6251">
            <v>237340.45</v>
          </cell>
          <cell r="P6251">
            <v>237340.45</v>
          </cell>
          <cell r="Q6251">
            <v>237340.45</v>
          </cell>
          <cell r="R6251">
            <v>237340.45</v>
          </cell>
          <cell r="S6251">
            <v>2848085.4000000004</v>
          </cell>
          <cell r="T6251" t="str">
            <v>USD</v>
          </cell>
          <cell r="U6251" t="str">
            <v>EQUITY</v>
          </cell>
          <cell r="V6251" t="str">
            <v>EQUITY</v>
          </cell>
        </row>
        <row r="6252">
          <cell r="C6252" t="str">
            <v>35   G98510NWUSD</v>
          </cell>
          <cell r="D6252" t="str">
            <v>EF******</v>
          </cell>
          <cell r="E6252" t="str">
            <v>IC CLEARING</v>
          </cell>
          <cell r="F6252" t="str">
            <v>Balance Sheet</v>
          </cell>
          <cell r="G6252">
            <v>-566986288.45000005</v>
          </cell>
          <cell r="H6252">
            <v>-567347270.26999998</v>
          </cell>
          <cell r="I6252">
            <v>-569526679.11000001</v>
          </cell>
          <cell r="J6252">
            <v>-569262405.86000001</v>
          </cell>
          <cell r="K6252">
            <v>-570125976.77999997</v>
          </cell>
          <cell r="L6252">
            <v>-573342087.19000006</v>
          </cell>
          <cell r="M6252">
            <v>-576195727.05999994</v>
          </cell>
          <cell r="N6252">
            <v>-577694619.52999997</v>
          </cell>
          <cell r="O6252">
            <v>-581032766.33000004</v>
          </cell>
          <cell r="P6252">
            <v>-587248870.85000002</v>
          </cell>
          <cell r="Q6252">
            <v>-591910480.89999998</v>
          </cell>
          <cell r="R6252">
            <v>-594531369.62</v>
          </cell>
          <cell r="S6252">
            <v>-6925204541.9499998</v>
          </cell>
          <cell r="T6252" t="str">
            <v>USD</v>
          </cell>
          <cell r="U6252" t="str">
            <v>EQUITY</v>
          </cell>
          <cell r="V6252" t="str">
            <v>EQUITY</v>
          </cell>
        </row>
        <row r="6253">
          <cell r="C6253" t="str">
            <v>35   G98510YQUSD</v>
          </cell>
          <cell r="D6253" t="str">
            <v>EF******</v>
          </cell>
          <cell r="E6253" t="str">
            <v>IC CLEARING</v>
          </cell>
          <cell r="F6253" t="str">
            <v>Balance Sheet</v>
          </cell>
          <cell r="G6253">
            <v>-22808600.789999999</v>
          </cell>
          <cell r="H6253">
            <v>-23094625.34</v>
          </cell>
          <cell r="I6253">
            <v>-23352171.370000001</v>
          </cell>
          <cell r="J6253">
            <v>-23666858</v>
          </cell>
          <cell r="K6253">
            <v>-23906353.899999999</v>
          </cell>
          <cell r="L6253">
            <v>-23906353.899999999</v>
          </cell>
          <cell r="M6253">
            <v>-23906353.899999999</v>
          </cell>
          <cell r="N6253">
            <v>-23906353.899999999</v>
          </cell>
          <cell r="O6253">
            <v>-23906353.899999999</v>
          </cell>
          <cell r="P6253">
            <v>-23906353.899999999</v>
          </cell>
          <cell r="Q6253">
            <v>-23906353.899999999</v>
          </cell>
          <cell r="R6253">
            <v>-23906353.899999999</v>
          </cell>
          <cell r="S6253">
            <v>-284173086.70000005</v>
          </cell>
          <cell r="T6253" t="str">
            <v>USD</v>
          </cell>
          <cell r="U6253" t="str">
            <v>EQUITY</v>
          </cell>
          <cell r="V6253" t="str">
            <v>EQUITY</v>
          </cell>
        </row>
        <row r="6254">
          <cell r="C6254" t="str">
            <v>35   G9853USD</v>
          </cell>
          <cell r="D6254" t="str">
            <v>EF******</v>
          </cell>
          <cell r="E6254" t="str">
            <v>IC CLEARING</v>
          </cell>
          <cell r="F6254" t="str">
            <v>Balance Sheet</v>
          </cell>
          <cell r="G6254">
            <v>-98336322.969999999</v>
          </cell>
          <cell r="H6254">
            <v>-98336322.969999999</v>
          </cell>
          <cell r="I6254">
            <v>-98336322.969999999</v>
          </cell>
          <cell r="J6254">
            <v>-98336322.969999999</v>
          </cell>
          <cell r="K6254">
            <v>-98336322.969999999</v>
          </cell>
          <cell r="L6254">
            <v>-98336322.969999999</v>
          </cell>
          <cell r="M6254">
            <v>-98336322.969999999</v>
          </cell>
          <cell r="N6254">
            <v>-98336322.969999999</v>
          </cell>
          <cell r="O6254">
            <v>-98336322.969999999</v>
          </cell>
          <cell r="P6254">
            <v>-98336322.969999999</v>
          </cell>
          <cell r="Q6254">
            <v>-98336322.969999999</v>
          </cell>
          <cell r="R6254">
            <v>-98336322.969999999</v>
          </cell>
          <cell r="S6254">
            <v>-1180035875.6400001</v>
          </cell>
          <cell r="T6254" t="str">
            <v>USD</v>
          </cell>
          <cell r="U6254" t="str">
            <v>EQUITY</v>
          </cell>
          <cell r="V6254" t="str">
            <v>EQUITY</v>
          </cell>
        </row>
        <row r="6255">
          <cell r="C6255" t="str">
            <v>35   G9854USD</v>
          </cell>
          <cell r="D6255" t="str">
            <v>EF******</v>
          </cell>
          <cell r="E6255" t="str">
            <v>IC CLEARING</v>
          </cell>
          <cell r="F6255" t="str">
            <v>Balance Sheet</v>
          </cell>
          <cell r="G6255">
            <v>0</v>
          </cell>
          <cell r="H6255">
            <v>0</v>
          </cell>
          <cell r="I6255">
            <v>0</v>
          </cell>
          <cell r="J6255">
            <v>0</v>
          </cell>
          <cell r="K6255">
            <v>0</v>
          </cell>
          <cell r="L6255">
            <v>0</v>
          </cell>
          <cell r="M6255">
            <v>0</v>
          </cell>
          <cell r="N6255">
            <v>0</v>
          </cell>
          <cell r="O6255">
            <v>0</v>
          </cell>
          <cell r="P6255">
            <v>0</v>
          </cell>
          <cell r="Q6255">
            <v>0</v>
          </cell>
          <cell r="R6255">
            <v>0</v>
          </cell>
          <cell r="S6255">
            <v>0</v>
          </cell>
          <cell r="T6255" t="str">
            <v>USD</v>
          </cell>
          <cell r="U6255" t="str">
            <v>EQUITY</v>
          </cell>
          <cell r="V6255" t="str">
            <v>EQUITY</v>
          </cell>
        </row>
        <row r="6256">
          <cell r="C6256" t="str">
            <v>35   G9863TRNUSD</v>
          </cell>
          <cell r="D6256" t="str">
            <v>DBC*****</v>
          </cell>
          <cell r="E6256" t="str">
            <v>LT LIABILITIES</v>
          </cell>
          <cell r="F6256" t="str">
            <v>Balance Sheet</v>
          </cell>
          <cell r="G6256">
            <v>-503108956.38999999</v>
          </cell>
          <cell r="H6256">
            <v>-506598275.05000001</v>
          </cell>
          <cell r="I6256">
            <v>-509937230.10000002</v>
          </cell>
          <cell r="J6256">
            <v>-512384204.41000003</v>
          </cell>
          <cell r="K6256">
            <v>-516336863.67000002</v>
          </cell>
          <cell r="L6256">
            <v>-521704932.98000002</v>
          </cell>
          <cell r="M6256">
            <v>-524955178.44</v>
          </cell>
          <cell r="N6256">
            <v>-527771669.5</v>
          </cell>
          <cell r="O6256">
            <v>-535088188.83999997</v>
          </cell>
          <cell r="P6256">
            <v>-540581509.83000004</v>
          </cell>
          <cell r="Q6256">
            <v>-545945112.89999998</v>
          </cell>
          <cell r="R6256">
            <v>-553270852.79999995</v>
          </cell>
          <cell r="S6256">
            <v>-6297682974.9099998</v>
          </cell>
          <cell r="T6256" t="str">
            <v>USD</v>
          </cell>
          <cell r="U6256" t="str">
            <v>LIABILITIES</v>
          </cell>
          <cell r="V6256" t="str">
            <v>OTHER LIAB</v>
          </cell>
        </row>
        <row r="6257">
          <cell r="C6257" t="str">
            <v>35   H0863USD</v>
          </cell>
          <cell r="D6257" t="str">
            <v>EC******</v>
          </cell>
          <cell r="E6257" t="str">
            <v>PROFIT EMPLOYED</v>
          </cell>
          <cell r="F6257" t="str">
            <v>Balance Sheet</v>
          </cell>
          <cell r="G6257">
            <v>-739676198.33000004</v>
          </cell>
          <cell r="H6257">
            <v>-780579441.67999995</v>
          </cell>
          <cell r="I6257">
            <v>-809037528.03999996</v>
          </cell>
          <cell r="J6257">
            <v>-853974174.39999998</v>
          </cell>
          <cell r="K6257">
            <v>-889105326.55999994</v>
          </cell>
          <cell r="L6257">
            <v>-253562105.05000001</v>
          </cell>
          <cell r="M6257">
            <v>-299942867.48000002</v>
          </cell>
          <cell r="N6257">
            <v>-337493042.87</v>
          </cell>
          <cell r="O6257">
            <v>-387286788.13</v>
          </cell>
          <cell r="P6257">
            <v>-441107168.45999998</v>
          </cell>
          <cell r="Q6257">
            <v>-476438717.22000003</v>
          </cell>
          <cell r="R6257">
            <v>-519729223.33999997</v>
          </cell>
          <cell r="S6257">
            <v>-6787932581.5600014</v>
          </cell>
          <cell r="T6257" t="str">
            <v>USD</v>
          </cell>
          <cell r="U6257" t="str">
            <v>EQUITY</v>
          </cell>
          <cell r="V6257" t="str">
            <v>EQUITY</v>
          </cell>
        </row>
        <row r="6258">
          <cell r="C6258" t="str">
            <v>XB   A204609604USD</v>
          </cell>
          <cell r="D6258" t="str">
            <v>DAJA****</v>
          </cell>
          <cell r="E6258" t="str">
            <v>OTHER</v>
          </cell>
          <cell r="F6258" t="str">
            <v>Balance Sheet</v>
          </cell>
          <cell r="G6258">
            <v>-493354.48</v>
          </cell>
          <cell r="H6258">
            <v>-494784.95</v>
          </cell>
          <cell r="I6258">
            <v>-494784.95</v>
          </cell>
          <cell r="J6258">
            <v>-494784.95</v>
          </cell>
          <cell r="K6258">
            <v>-494784.95</v>
          </cell>
          <cell r="L6258">
            <v>-494784.95</v>
          </cell>
          <cell r="M6258">
            <v>-495167.03</v>
          </cell>
          <cell r="N6258">
            <v>-495167.03</v>
          </cell>
          <cell r="O6258">
            <v>-495167.03</v>
          </cell>
          <cell r="P6258">
            <v>-495181.19</v>
          </cell>
          <cell r="Q6258">
            <v>-495181.19</v>
          </cell>
          <cell r="R6258">
            <v>-495181.19</v>
          </cell>
          <cell r="S6258">
            <v>-5938323.8900000015</v>
          </cell>
          <cell r="T6258" t="str">
            <v>USD</v>
          </cell>
          <cell r="U6258" t="str">
            <v>LIABILITIES</v>
          </cell>
          <cell r="V6258" t="str">
            <v>CURRENT LIAB</v>
          </cell>
        </row>
        <row r="6259">
          <cell r="C6259" t="str">
            <v>XB   B4010094XBUSD</v>
          </cell>
          <cell r="D6259" t="str">
            <v>CAIBHB**</v>
          </cell>
          <cell r="E6259" t="str">
            <v>INVENTORY</v>
          </cell>
          <cell r="F6259" t="str">
            <v>Balance Sheet</v>
          </cell>
          <cell r="G6259">
            <v>830126.74</v>
          </cell>
          <cell r="H6259">
            <v>881764.13</v>
          </cell>
          <cell r="I6259">
            <v>884780.6</v>
          </cell>
          <cell r="J6259">
            <v>858619.17</v>
          </cell>
          <cell r="K6259">
            <v>850372.86</v>
          </cell>
          <cell r="L6259">
            <v>884996.79</v>
          </cell>
          <cell r="M6259">
            <v>838600.9</v>
          </cell>
          <cell r="N6259">
            <v>831386.42</v>
          </cell>
          <cell r="O6259">
            <v>755132.44</v>
          </cell>
          <cell r="P6259">
            <v>681986.28</v>
          </cell>
          <cell r="Q6259">
            <v>615217.17000000004</v>
          </cell>
          <cell r="R6259">
            <v>596606.67000000004</v>
          </cell>
          <cell r="S6259">
            <v>9509590.1700000018</v>
          </cell>
          <cell r="T6259" t="str">
            <v>USD</v>
          </cell>
          <cell r="U6259" t="str">
            <v>ASSETS</v>
          </cell>
          <cell r="V6259" t="str">
            <v>CURRENT ASSETS</v>
          </cell>
        </row>
        <row r="6260">
          <cell r="C6260" t="str">
            <v>XB   B40100XB01USD</v>
          </cell>
          <cell r="D6260" t="str">
            <v>CAIBHB**</v>
          </cell>
          <cell r="E6260" t="str">
            <v>INVENTORY</v>
          </cell>
          <cell r="F6260" t="str">
            <v>Balance Sheet</v>
          </cell>
          <cell r="G6260">
            <v>13834023.93</v>
          </cell>
          <cell r="H6260">
            <v>14394538.6</v>
          </cell>
          <cell r="I6260">
            <v>14785456.27</v>
          </cell>
          <cell r="J6260">
            <v>14324515.390000001</v>
          </cell>
          <cell r="K6260">
            <v>13515767.76</v>
          </cell>
          <cell r="L6260">
            <v>14161568.199999999</v>
          </cell>
          <cell r="M6260">
            <v>14659582.529999999</v>
          </cell>
          <cell r="N6260">
            <v>14787734.9</v>
          </cell>
          <cell r="O6260">
            <v>15205019.890000001</v>
          </cell>
          <cell r="P6260">
            <v>16162181.15</v>
          </cell>
          <cell r="Q6260">
            <v>16350438.49</v>
          </cell>
          <cell r="R6260">
            <v>16436253.42</v>
          </cell>
          <cell r="S6260">
            <v>178617080.53</v>
          </cell>
          <cell r="T6260" t="str">
            <v>USD</v>
          </cell>
          <cell r="U6260" t="str">
            <v>ASSETS</v>
          </cell>
          <cell r="V6260" t="str">
            <v>CURRENT ASSETS</v>
          </cell>
        </row>
        <row r="6261">
          <cell r="C6261" t="str">
            <v>XB   B401400401USD</v>
          </cell>
          <cell r="D6261" t="str">
            <v>CAIBJB**</v>
          </cell>
          <cell r="E6261" t="str">
            <v>INVENTORY</v>
          </cell>
          <cell r="F6261" t="str">
            <v>Balance Sheet</v>
          </cell>
          <cell r="G6261">
            <v>7865.25</v>
          </cell>
          <cell r="H6261">
            <v>7865.25</v>
          </cell>
          <cell r="I6261">
            <v>0</v>
          </cell>
          <cell r="J6261">
            <v>0</v>
          </cell>
          <cell r="K6261">
            <v>0</v>
          </cell>
          <cell r="L6261">
            <v>0</v>
          </cell>
          <cell r="M6261">
            <v>0</v>
          </cell>
          <cell r="N6261">
            <v>0</v>
          </cell>
          <cell r="O6261">
            <v>0</v>
          </cell>
          <cell r="P6261">
            <v>0</v>
          </cell>
          <cell r="Q6261">
            <v>0</v>
          </cell>
          <cell r="R6261">
            <v>0</v>
          </cell>
          <cell r="S6261">
            <v>15730.5</v>
          </cell>
          <cell r="T6261" t="str">
            <v>USD</v>
          </cell>
          <cell r="U6261" t="str">
            <v>ASSETS</v>
          </cell>
          <cell r="V6261" t="str">
            <v>CURRENT ASSETS</v>
          </cell>
        </row>
        <row r="6262">
          <cell r="C6262" t="str">
            <v>XB   B4014092USD</v>
          </cell>
          <cell r="D6262" t="str">
            <v>CAIBJB**</v>
          </cell>
          <cell r="E6262" t="str">
            <v>INVENTORY</v>
          </cell>
          <cell r="F6262" t="str">
            <v>Balance Sheet</v>
          </cell>
          <cell r="G6262">
            <v>-25449.7</v>
          </cell>
          <cell r="H6262">
            <v>537.79999999999995</v>
          </cell>
          <cell r="I6262">
            <v>537.79999999999995</v>
          </cell>
          <cell r="J6262">
            <v>0</v>
          </cell>
          <cell r="K6262">
            <v>0</v>
          </cell>
          <cell r="L6262">
            <v>0</v>
          </cell>
          <cell r="M6262">
            <v>0</v>
          </cell>
          <cell r="N6262">
            <v>0</v>
          </cell>
          <cell r="O6262">
            <v>0</v>
          </cell>
          <cell r="P6262">
            <v>0</v>
          </cell>
          <cell r="Q6262">
            <v>0</v>
          </cell>
          <cell r="R6262">
            <v>0</v>
          </cell>
          <cell r="S6262">
            <v>-24374.100000000002</v>
          </cell>
          <cell r="T6262" t="str">
            <v>USD</v>
          </cell>
          <cell r="U6262" t="str">
            <v>ASSETS</v>
          </cell>
          <cell r="V6262" t="str">
            <v>CURRENT ASSETS</v>
          </cell>
        </row>
        <row r="6263">
          <cell r="C6263" t="str">
            <v>XB   B40140XB01USD</v>
          </cell>
          <cell r="D6263" t="str">
            <v>CAIBIB**</v>
          </cell>
          <cell r="E6263" t="str">
            <v>INVENTORY</v>
          </cell>
          <cell r="F6263" t="str">
            <v>Balance Sheet</v>
          </cell>
          <cell r="G6263">
            <v>2298759.2000000002</v>
          </cell>
          <cell r="H6263">
            <v>1791143.69</v>
          </cell>
          <cell r="I6263">
            <v>1440657.25</v>
          </cell>
          <cell r="J6263">
            <v>1524702.95</v>
          </cell>
          <cell r="K6263">
            <v>2306690.4</v>
          </cell>
          <cell r="L6263">
            <v>1197880.96</v>
          </cell>
          <cell r="M6263">
            <v>1592286.65</v>
          </cell>
          <cell r="N6263">
            <v>2237488.19</v>
          </cell>
          <cell r="O6263">
            <v>1959727.13</v>
          </cell>
          <cell r="P6263">
            <v>1893482.71</v>
          </cell>
          <cell r="Q6263">
            <v>2035447.88</v>
          </cell>
          <cell r="R6263">
            <v>3612343.41</v>
          </cell>
          <cell r="S6263">
            <v>23890610.419999998</v>
          </cell>
          <cell r="T6263" t="str">
            <v>USD</v>
          </cell>
          <cell r="U6263" t="str">
            <v>ASSETS</v>
          </cell>
          <cell r="V6263" t="str">
            <v>CURRENT ASSETS</v>
          </cell>
        </row>
        <row r="6264">
          <cell r="C6264" t="str">
            <v>XB   B43500XB01USD</v>
          </cell>
          <cell r="D6264" t="str">
            <v>CAIBHB**</v>
          </cell>
          <cell r="E6264" t="str">
            <v>INVENTORY</v>
          </cell>
          <cell r="F6264" t="str">
            <v>Balance Sheet</v>
          </cell>
          <cell r="G6264">
            <v>5697589.8499999996</v>
          </cell>
          <cell r="H6264">
            <v>5462711.5999999996</v>
          </cell>
          <cell r="I6264">
            <v>5448604.4299999997</v>
          </cell>
          <cell r="J6264">
            <v>5306604.6100000003</v>
          </cell>
          <cell r="K6264">
            <v>5166971.8099999996</v>
          </cell>
          <cell r="L6264">
            <v>5138447.3499999996</v>
          </cell>
          <cell r="M6264">
            <v>3770650.28</v>
          </cell>
          <cell r="N6264">
            <v>3278278.53</v>
          </cell>
          <cell r="O6264">
            <v>2257178.48</v>
          </cell>
          <cell r="P6264">
            <v>1217582.29</v>
          </cell>
          <cell r="Q6264">
            <v>997827.18</v>
          </cell>
          <cell r="R6264">
            <v>348256.97</v>
          </cell>
          <cell r="S6264">
            <v>44090703.379999995</v>
          </cell>
          <cell r="T6264" t="str">
            <v>USD</v>
          </cell>
          <cell r="U6264" t="str">
            <v>ASSETS</v>
          </cell>
          <cell r="V6264" t="str">
            <v>CURRENT ASSETS</v>
          </cell>
        </row>
        <row r="6265">
          <cell r="C6265" t="str">
            <v>XB   B4NW00XB01USD</v>
          </cell>
          <cell r="D6265" t="str">
            <v>CAIBHB**</v>
          </cell>
          <cell r="E6265" t="str">
            <v>INVENTORY</v>
          </cell>
          <cell r="F6265" t="str">
            <v>Balance Sheet</v>
          </cell>
          <cell r="G6265">
            <v>28276855.289999999</v>
          </cell>
          <cell r="H6265">
            <v>29044745.23</v>
          </cell>
          <cell r="I6265">
            <v>29425778.989999998</v>
          </cell>
          <cell r="J6265">
            <v>28826302.649999999</v>
          </cell>
          <cell r="K6265">
            <v>28960690.859999999</v>
          </cell>
          <cell r="L6265">
            <v>28187967.699999999</v>
          </cell>
          <cell r="M6265">
            <v>28605980.120000001</v>
          </cell>
          <cell r="N6265">
            <v>28326711.129999999</v>
          </cell>
          <cell r="O6265">
            <v>27498091.440000001</v>
          </cell>
          <cell r="P6265">
            <v>27094153.510000002</v>
          </cell>
          <cell r="Q6265">
            <v>26998154.199999999</v>
          </cell>
          <cell r="R6265">
            <v>26895261.16</v>
          </cell>
          <cell r="S6265">
            <v>338140692.27999997</v>
          </cell>
          <cell r="T6265" t="str">
            <v>USD</v>
          </cell>
          <cell r="U6265" t="str">
            <v>ASSETS</v>
          </cell>
          <cell r="V6265" t="str">
            <v>CURRENT ASSETS</v>
          </cell>
        </row>
        <row r="6266">
          <cell r="C6266" t="str">
            <v>XB   D518000101USD</v>
          </cell>
          <cell r="D6266" t="str">
            <v>CAIBGB**</v>
          </cell>
          <cell r="E6266" t="str">
            <v>INVENTORY</v>
          </cell>
          <cell r="F6266" t="str">
            <v>Balance Sheet</v>
          </cell>
          <cell r="G6266">
            <v>-1949506.41</v>
          </cell>
          <cell r="H6266">
            <v>-1816086.61</v>
          </cell>
          <cell r="I6266">
            <v>-1597009.16</v>
          </cell>
          <cell r="J6266">
            <v>-1365266.15</v>
          </cell>
          <cell r="K6266">
            <v>-1125530.1499999999</v>
          </cell>
          <cell r="L6266">
            <v>-907882.6</v>
          </cell>
          <cell r="M6266">
            <v>-831511.03</v>
          </cell>
          <cell r="N6266">
            <v>-686989.1</v>
          </cell>
          <cell r="O6266">
            <v>-559447.56000000006</v>
          </cell>
          <cell r="P6266">
            <v>-426054.85</v>
          </cell>
          <cell r="Q6266">
            <v>-288923.01</v>
          </cell>
          <cell r="R6266">
            <v>-143871.82999999999</v>
          </cell>
          <cell r="S6266">
            <v>-11698078.459999999</v>
          </cell>
          <cell r="T6266" t="str">
            <v>USD</v>
          </cell>
          <cell r="U6266" t="str">
            <v>ASSETS</v>
          </cell>
          <cell r="V6266" t="str">
            <v>CURRENT ASSETS</v>
          </cell>
        </row>
        <row r="6267">
          <cell r="C6267" t="str">
            <v>XB   G576000102USD</v>
          </cell>
          <cell r="D6267" t="str">
            <v>DADAB***</v>
          </cell>
          <cell r="E6267" t="str">
            <v>CON PAYABLES</v>
          </cell>
          <cell r="F6267" t="str">
            <v>Balance Sheet</v>
          </cell>
          <cell r="G6267">
            <v>-212603.3</v>
          </cell>
          <cell r="H6267">
            <v>59040.47</v>
          </cell>
          <cell r="I6267">
            <v>-280587.17</v>
          </cell>
          <cell r="J6267">
            <v>-42311.03</v>
          </cell>
          <cell r="K6267">
            <v>8551.02</v>
          </cell>
          <cell r="L6267">
            <v>-44456.17</v>
          </cell>
          <cell r="M6267">
            <v>71376.509999999995</v>
          </cell>
          <cell r="N6267">
            <v>105476.78</v>
          </cell>
          <cell r="O6267">
            <v>-213483.14</v>
          </cell>
          <cell r="P6267">
            <v>-144269.04</v>
          </cell>
          <cell r="Q6267">
            <v>-316697.14</v>
          </cell>
          <cell r="R6267">
            <v>-388971.56</v>
          </cell>
          <cell r="S6267">
            <v>-1398933.77</v>
          </cell>
          <cell r="T6267" t="str">
            <v>USD</v>
          </cell>
          <cell r="U6267" t="str">
            <v>LIABILITIES</v>
          </cell>
          <cell r="V6267" t="str">
            <v>CURRENT LIAB</v>
          </cell>
        </row>
        <row r="6268">
          <cell r="C6268" t="str">
            <v>XB   G576000196USD</v>
          </cell>
          <cell r="D6268" t="str">
            <v>DADI****</v>
          </cell>
          <cell r="E6268" t="str">
            <v>CON PAYABLES</v>
          </cell>
          <cell r="F6268" t="str">
            <v>Balance Sheet</v>
          </cell>
          <cell r="G6268">
            <v>593025.94999999995</v>
          </cell>
          <cell r="H6268">
            <v>594253.30000000005</v>
          </cell>
          <cell r="I6268">
            <v>618716.87</v>
          </cell>
          <cell r="J6268">
            <v>618371.03</v>
          </cell>
          <cell r="K6268">
            <v>620891.34</v>
          </cell>
          <cell r="L6268">
            <v>617408.22</v>
          </cell>
          <cell r="M6268">
            <v>615301.25</v>
          </cell>
          <cell r="N6268">
            <v>594018.06000000006</v>
          </cell>
          <cell r="O6268">
            <v>591952.18000000005</v>
          </cell>
          <cell r="P6268">
            <v>596985.52</v>
          </cell>
          <cell r="Q6268">
            <v>595472.52</v>
          </cell>
          <cell r="R6268">
            <v>599459.4</v>
          </cell>
          <cell r="S6268">
            <v>7255855.6399999987</v>
          </cell>
          <cell r="T6268" t="str">
            <v>USD</v>
          </cell>
          <cell r="U6268" t="str">
            <v>LIABILITIES</v>
          </cell>
          <cell r="V6268" t="str">
            <v>CURRENT LIAB</v>
          </cell>
        </row>
        <row r="6269">
          <cell r="C6269" t="str">
            <v>XB   G576003602USD</v>
          </cell>
          <cell r="D6269" t="str">
            <v>DADAB***</v>
          </cell>
          <cell r="E6269" t="str">
            <v>CON PAYABLES</v>
          </cell>
          <cell r="F6269" t="str">
            <v>Balance Sheet</v>
          </cell>
          <cell r="G6269">
            <v>-116034.83</v>
          </cell>
          <cell r="H6269">
            <v>261294.31</v>
          </cell>
          <cell r="I6269">
            <v>-203376.08</v>
          </cell>
          <cell r="J6269">
            <v>301634.93</v>
          </cell>
          <cell r="K6269">
            <v>134490.71</v>
          </cell>
          <cell r="L6269">
            <v>13563.48</v>
          </cell>
          <cell r="M6269">
            <v>8823.11</v>
          </cell>
          <cell r="N6269">
            <v>-48707.38</v>
          </cell>
          <cell r="O6269">
            <v>-426534.26</v>
          </cell>
          <cell r="P6269">
            <v>115698.82</v>
          </cell>
          <cell r="Q6269">
            <v>-522969.86</v>
          </cell>
          <cell r="R6269">
            <v>-768087.85</v>
          </cell>
          <cell r="S6269">
            <v>-1250204.8999999999</v>
          </cell>
          <cell r="T6269" t="str">
            <v>USD</v>
          </cell>
          <cell r="U6269" t="str">
            <v>LIABILITIES</v>
          </cell>
          <cell r="V6269" t="str">
            <v>CURRENT LIAB</v>
          </cell>
        </row>
        <row r="6270">
          <cell r="C6270" t="str">
            <v>XB   G576008601USD</v>
          </cell>
          <cell r="D6270" t="str">
            <v>DADAB***</v>
          </cell>
          <cell r="E6270" t="str">
            <v>CON PAYABLES</v>
          </cell>
          <cell r="F6270" t="str">
            <v>Balance Sheet</v>
          </cell>
          <cell r="G6270">
            <v>21787.99</v>
          </cell>
          <cell r="H6270">
            <v>21787.99</v>
          </cell>
          <cell r="I6270">
            <v>21787.99</v>
          </cell>
          <cell r="J6270">
            <v>21787.99</v>
          </cell>
          <cell r="K6270">
            <v>21787.99</v>
          </cell>
          <cell r="L6270">
            <v>21787.99</v>
          </cell>
          <cell r="M6270">
            <v>21787.99</v>
          </cell>
          <cell r="N6270">
            <v>21787.99</v>
          </cell>
          <cell r="O6270">
            <v>21787.99</v>
          </cell>
          <cell r="P6270">
            <v>21787.99</v>
          </cell>
          <cell r="Q6270">
            <v>21787.99</v>
          </cell>
          <cell r="R6270">
            <v>21787.99</v>
          </cell>
          <cell r="S6270">
            <v>261455.87999999998</v>
          </cell>
          <cell r="T6270" t="str">
            <v>USD</v>
          </cell>
          <cell r="U6270" t="str">
            <v>LIABILITIES</v>
          </cell>
          <cell r="V6270" t="str">
            <v>CURRENT LIAB</v>
          </cell>
        </row>
        <row r="6271">
          <cell r="C6271" t="str">
            <v>XB   G57600CT02USD</v>
          </cell>
          <cell r="D6271" t="str">
            <v>DADAB***</v>
          </cell>
          <cell r="E6271" t="str">
            <v>CON PAYABLES</v>
          </cell>
          <cell r="F6271" t="str">
            <v>Balance Sheet</v>
          </cell>
          <cell r="G6271">
            <v>-9195</v>
          </cell>
          <cell r="H6271">
            <v>-6373</v>
          </cell>
          <cell r="I6271">
            <v>-7702</v>
          </cell>
          <cell r="J6271">
            <v>-8383</v>
          </cell>
          <cell r="K6271">
            <v>-8015</v>
          </cell>
          <cell r="L6271">
            <v>-6667</v>
          </cell>
          <cell r="M6271">
            <v>-8538</v>
          </cell>
          <cell r="N6271">
            <v>-7922</v>
          </cell>
          <cell r="O6271">
            <v>-7290</v>
          </cell>
          <cell r="P6271">
            <v>-9465</v>
          </cell>
          <cell r="Q6271">
            <v>-6650</v>
          </cell>
          <cell r="R6271">
            <v>0</v>
          </cell>
          <cell r="S6271">
            <v>-86200</v>
          </cell>
          <cell r="T6271" t="str">
            <v>USD</v>
          </cell>
          <cell r="U6271" t="str">
            <v>LIABILITIES</v>
          </cell>
          <cell r="V6271" t="str">
            <v>CURRENT LIAB</v>
          </cell>
        </row>
        <row r="6272">
          <cell r="C6272" t="str">
            <v>XB   G57600LC02USD</v>
          </cell>
          <cell r="D6272" t="str">
            <v>DADAB***</v>
          </cell>
          <cell r="E6272" t="str">
            <v>CON PAYABLES</v>
          </cell>
          <cell r="F6272" t="str">
            <v>Balance Sheet</v>
          </cell>
          <cell r="G6272">
            <v>0</v>
          </cell>
          <cell r="H6272">
            <v>-326114.27</v>
          </cell>
          <cell r="I6272">
            <v>-160770.97</v>
          </cell>
          <cell r="J6272">
            <v>-262766.87</v>
          </cell>
          <cell r="K6272">
            <v>-223507.27</v>
          </cell>
          <cell r="L6272">
            <v>-194311.28</v>
          </cell>
          <cell r="M6272">
            <v>-142782.54</v>
          </cell>
          <cell r="N6272">
            <v>-339237.98</v>
          </cell>
          <cell r="O6272">
            <v>-365053.15</v>
          </cell>
          <cell r="P6272">
            <v>-171834.7</v>
          </cell>
          <cell r="Q6272">
            <v>-217159.47</v>
          </cell>
          <cell r="R6272">
            <v>-770129.18</v>
          </cell>
          <cell r="S6272">
            <v>-3173667.6800000006</v>
          </cell>
          <cell r="T6272" t="str">
            <v>USD</v>
          </cell>
          <cell r="U6272" t="str">
            <v>LIABILITIES</v>
          </cell>
          <cell r="V6272" t="str">
            <v>CURRENT LIAB</v>
          </cell>
        </row>
        <row r="6273">
          <cell r="C6273" t="str">
            <v>XB   G576203601USD</v>
          </cell>
          <cell r="D6273" t="str">
            <v>DADM****</v>
          </cell>
          <cell r="E6273" t="str">
            <v>CON PAYABLES</v>
          </cell>
          <cell r="F6273" t="str">
            <v>Balance Sheet</v>
          </cell>
          <cell r="G6273">
            <v>0</v>
          </cell>
          <cell r="H6273">
            <v>0</v>
          </cell>
          <cell r="I6273">
            <v>0</v>
          </cell>
          <cell r="J6273">
            <v>0</v>
          </cell>
          <cell r="K6273">
            <v>-2933.42</v>
          </cell>
          <cell r="L6273">
            <v>-2933.42</v>
          </cell>
          <cell r="M6273">
            <v>0</v>
          </cell>
          <cell r="N6273">
            <v>0</v>
          </cell>
          <cell r="O6273">
            <v>0</v>
          </cell>
          <cell r="P6273">
            <v>0</v>
          </cell>
          <cell r="Q6273">
            <v>0</v>
          </cell>
          <cell r="R6273">
            <v>0</v>
          </cell>
          <cell r="S6273">
            <v>-5866.84</v>
          </cell>
          <cell r="T6273" t="str">
            <v>USD</v>
          </cell>
          <cell r="U6273" t="str">
            <v>LIABILITIES</v>
          </cell>
          <cell r="V6273" t="str">
            <v>CURRENT LIAB</v>
          </cell>
        </row>
        <row r="6274">
          <cell r="C6274" t="str">
            <v>XB   G57620CT01USD</v>
          </cell>
          <cell r="D6274" t="str">
            <v>DADM****</v>
          </cell>
          <cell r="E6274" t="str">
            <v>CON PAYABLES</v>
          </cell>
          <cell r="F6274" t="str">
            <v>Balance Sheet</v>
          </cell>
          <cell r="G6274">
            <v>0</v>
          </cell>
          <cell r="H6274">
            <v>0</v>
          </cell>
          <cell r="I6274">
            <v>0</v>
          </cell>
          <cell r="J6274">
            <v>0</v>
          </cell>
          <cell r="K6274">
            <v>0</v>
          </cell>
          <cell r="L6274">
            <v>0</v>
          </cell>
          <cell r="M6274">
            <v>0</v>
          </cell>
          <cell r="N6274">
            <v>0</v>
          </cell>
          <cell r="O6274">
            <v>0</v>
          </cell>
          <cell r="P6274">
            <v>0</v>
          </cell>
          <cell r="Q6274">
            <v>0</v>
          </cell>
          <cell r="R6274">
            <v>-8613</v>
          </cell>
          <cell r="S6274">
            <v>-8613</v>
          </cell>
          <cell r="T6274" t="str">
            <v>USD</v>
          </cell>
          <cell r="U6274" t="str">
            <v>LIABILITIES</v>
          </cell>
          <cell r="V6274" t="str">
            <v>CURRENT LIAB</v>
          </cell>
        </row>
        <row r="6275">
          <cell r="C6275" t="str">
            <v>XB   G5770003USD</v>
          </cell>
          <cell r="D6275" t="str">
            <v>DAFC****</v>
          </cell>
          <cell r="E6275" t="str">
            <v>OTHER</v>
          </cell>
          <cell r="F6275" t="str">
            <v>Balance Sheet</v>
          </cell>
          <cell r="G6275">
            <v>24168</v>
          </cell>
          <cell r="H6275">
            <v>42285</v>
          </cell>
          <cell r="I6275">
            <v>47231.01</v>
          </cell>
          <cell r="J6275">
            <v>64355.01</v>
          </cell>
          <cell r="K6275">
            <v>64520.01</v>
          </cell>
          <cell r="L6275">
            <v>62910.01</v>
          </cell>
          <cell r="M6275">
            <v>58687.01</v>
          </cell>
          <cell r="N6275">
            <v>62597</v>
          </cell>
          <cell r="O6275">
            <v>72153</v>
          </cell>
          <cell r="P6275">
            <v>76910</v>
          </cell>
          <cell r="Q6275">
            <v>89685</v>
          </cell>
          <cell r="R6275">
            <v>29453</v>
          </cell>
          <cell r="S6275">
            <v>694954.05</v>
          </cell>
          <cell r="T6275" t="str">
            <v>USD</v>
          </cell>
          <cell r="U6275" t="str">
            <v>LIABILITIES</v>
          </cell>
          <cell r="V6275" t="str">
            <v>CURRENT LIAB</v>
          </cell>
        </row>
        <row r="6276">
          <cell r="C6276" t="str">
            <v>XB   G985303602USD</v>
          </cell>
          <cell r="D6276" t="str">
            <v>EF******</v>
          </cell>
          <cell r="E6276" t="str">
            <v>IC CLEARING</v>
          </cell>
          <cell r="F6276" t="str">
            <v>Balance Sheet</v>
          </cell>
          <cell r="G6276">
            <v>1967475.14</v>
          </cell>
          <cell r="H6276">
            <v>1967475.14</v>
          </cell>
          <cell r="I6276">
            <v>1967475.14</v>
          </cell>
          <cell r="J6276">
            <v>1967475.14</v>
          </cell>
          <cell r="K6276">
            <v>1967475.14</v>
          </cell>
          <cell r="L6276">
            <v>2236964.09</v>
          </cell>
          <cell r="M6276">
            <v>2236964.09</v>
          </cell>
          <cell r="N6276">
            <v>2236964.09</v>
          </cell>
          <cell r="O6276">
            <v>2236964.09</v>
          </cell>
          <cell r="P6276">
            <v>2236964.09</v>
          </cell>
          <cell r="Q6276">
            <v>2236964.09</v>
          </cell>
          <cell r="R6276">
            <v>2236964.09</v>
          </cell>
          <cell r="S6276">
            <v>25496124.329999998</v>
          </cell>
          <cell r="T6276" t="str">
            <v>USD</v>
          </cell>
          <cell r="U6276" t="str">
            <v>EQUITY</v>
          </cell>
          <cell r="V6276" t="str">
            <v>EQUITY</v>
          </cell>
        </row>
        <row r="6277">
          <cell r="C6277" t="str">
            <v>XB   G985308501USD</v>
          </cell>
          <cell r="D6277" t="str">
            <v>DBC*****</v>
          </cell>
          <cell r="E6277" t="str">
            <v>LT LIABILITIES</v>
          </cell>
          <cell r="F6277" t="str">
            <v>Balance Sheet</v>
          </cell>
          <cell r="G6277">
            <v>-42206382.210000001</v>
          </cell>
          <cell r="H6277">
            <v>-43060634.280000001</v>
          </cell>
          <cell r="I6277">
            <v>-44545659.710000001</v>
          </cell>
          <cell r="J6277">
            <v>-46201003.329999998</v>
          </cell>
          <cell r="K6277">
            <v>-46943414.07</v>
          </cell>
          <cell r="L6277">
            <v>-47477183.200000003</v>
          </cell>
          <cell r="M6277">
            <v>-47942040.829999998</v>
          </cell>
          <cell r="N6277">
            <v>-48837703.979999997</v>
          </cell>
          <cell r="O6277">
            <v>-49583771.289999999</v>
          </cell>
          <cell r="P6277">
            <v>-50403900.439999998</v>
          </cell>
          <cell r="Q6277">
            <v>-51462305.840000004</v>
          </cell>
          <cell r="R6277">
            <v>-52636761.090000004</v>
          </cell>
          <cell r="S6277">
            <v>-571300760.2700001</v>
          </cell>
          <cell r="T6277" t="str">
            <v>USD</v>
          </cell>
          <cell r="U6277" t="str">
            <v>LIABILITIES</v>
          </cell>
          <cell r="V6277" t="str">
            <v>OTHER LIAB</v>
          </cell>
        </row>
        <row r="6278">
          <cell r="C6278" t="str">
            <v>XB   G985308601USD</v>
          </cell>
          <cell r="D6278" t="str">
            <v>DBC*****</v>
          </cell>
          <cell r="E6278" t="str">
            <v>LT LIABILITIES</v>
          </cell>
          <cell r="F6278" t="str">
            <v>Balance Sheet</v>
          </cell>
          <cell r="G6278">
            <v>-8967108.7599999998</v>
          </cell>
          <cell r="H6278">
            <v>-9581761.9499999993</v>
          </cell>
          <cell r="I6278">
            <v>-8196405.8300000001</v>
          </cell>
          <cell r="J6278">
            <v>-6590172.4900000002</v>
          </cell>
          <cell r="K6278">
            <v>-5949206.6399999997</v>
          </cell>
          <cell r="L6278">
            <v>-4170579.56</v>
          </cell>
          <cell r="M6278">
            <v>-3733324.21</v>
          </cell>
          <cell r="N6278">
            <v>-2776431.27</v>
          </cell>
          <cell r="O6278">
            <v>274482.92</v>
          </cell>
          <cell r="P6278">
            <v>718114.64</v>
          </cell>
          <cell r="Q6278">
            <v>2439399.35</v>
          </cell>
          <cell r="R6278">
            <v>2988931.5</v>
          </cell>
          <cell r="S6278">
            <v>-43544062.300000004</v>
          </cell>
          <cell r="T6278" t="str">
            <v>USD</v>
          </cell>
          <cell r="U6278" t="str">
            <v>LIABILITIES</v>
          </cell>
          <cell r="V6278" t="str">
            <v>OTHER LIAB</v>
          </cell>
        </row>
        <row r="6279">
          <cell r="C6279" t="str">
            <v>XB   G98530BT01USD</v>
          </cell>
          <cell r="D6279" t="str">
            <v>DBC*****</v>
          </cell>
          <cell r="E6279" t="str">
            <v>LT LIABILITIES</v>
          </cell>
          <cell r="F6279" t="str">
            <v>Balance Sheet</v>
          </cell>
          <cell r="G6279">
            <v>-288960.71000000002</v>
          </cell>
          <cell r="H6279">
            <v>-305927.77</v>
          </cell>
          <cell r="I6279">
            <v>-333925.7</v>
          </cell>
          <cell r="J6279">
            <v>-331221.63</v>
          </cell>
          <cell r="K6279">
            <v>-355469.89</v>
          </cell>
          <cell r="L6279">
            <v>-407894.17</v>
          </cell>
          <cell r="M6279">
            <v>-427386.44</v>
          </cell>
          <cell r="N6279">
            <v>-469215.62</v>
          </cell>
          <cell r="O6279">
            <v>-582247.68000000005</v>
          </cell>
          <cell r="P6279">
            <v>-616081.80000000005</v>
          </cell>
          <cell r="Q6279">
            <v>-709063.18</v>
          </cell>
          <cell r="R6279">
            <v>-743419.55</v>
          </cell>
          <cell r="S6279">
            <v>-5570814.1399999997</v>
          </cell>
          <cell r="T6279" t="str">
            <v>USD</v>
          </cell>
          <cell r="U6279" t="str">
            <v>LIABILITIES</v>
          </cell>
          <cell r="V6279" t="str">
            <v>OTHER LIAB</v>
          </cell>
        </row>
        <row r="6280">
          <cell r="C6280" t="str">
            <v>XB   H0863USD</v>
          </cell>
          <cell r="D6280" t="str">
            <v>EC******</v>
          </cell>
          <cell r="E6280" t="str">
            <v>PROFIT EMPLOYED</v>
          </cell>
          <cell r="F6280" t="str">
            <v>Balance Sheet</v>
          </cell>
          <cell r="G6280">
            <v>728673.41</v>
          </cell>
          <cell r="H6280">
            <v>1072922.71</v>
          </cell>
          <cell r="I6280">
            <v>1212360.81</v>
          </cell>
          <cell r="J6280">
            <v>1492222.97</v>
          </cell>
          <cell r="K6280">
            <v>1495356.52</v>
          </cell>
          <cell r="L6280">
            <v>1259689.6299999999</v>
          </cell>
          <cell r="M6280">
            <v>1160542.31</v>
          </cell>
          <cell r="N6280">
            <v>1189349.74</v>
          </cell>
          <cell r="O6280">
            <v>1370923.02</v>
          </cell>
          <cell r="P6280">
            <v>1461305.41</v>
          </cell>
          <cell r="Q6280">
            <v>1704020.41</v>
          </cell>
          <cell r="R6280">
            <v>2263634.0699999998</v>
          </cell>
          <cell r="S6280">
            <v>16411001.01</v>
          </cell>
          <cell r="T6280" t="str">
            <v>USD</v>
          </cell>
          <cell r="U6280" t="str">
            <v>EQUITY</v>
          </cell>
          <cell r="V6280" t="str">
            <v>EQUITY</v>
          </cell>
        </row>
        <row r="6281">
          <cell r="C6281" t="str">
            <v>YX   A1533001USD</v>
          </cell>
          <cell r="D6281" t="str">
            <v>CACAFB**</v>
          </cell>
          <cell r="E6281" t="str">
            <v>TRADE RECEIVABLES</v>
          </cell>
          <cell r="F6281" t="str">
            <v>Balance Sheet</v>
          </cell>
          <cell r="G6281">
            <v>-14.97</v>
          </cell>
          <cell r="H6281">
            <v>-14.97</v>
          </cell>
          <cell r="I6281">
            <v>-14.97</v>
          </cell>
          <cell r="J6281">
            <v>-14.97</v>
          </cell>
          <cell r="K6281">
            <v>-14.97</v>
          </cell>
          <cell r="L6281">
            <v>-14.97</v>
          </cell>
          <cell r="M6281">
            <v>0</v>
          </cell>
          <cell r="N6281">
            <v>0</v>
          </cell>
          <cell r="O6281">
            <v>0</v>
          </cell>
          <cell r="P6281">
            <v>0</v>
          </cell>
          <cell r="Q6281">
            <v>0</v>
          </cell>
          <cell r="R6281">
            <v>0</v>
          </cell>
          <cell r="S6281">
            <v>-89.82</v>
          </cell>
          <cell r="T6281" t="str">
            <v>USD</v>
          </cell>
          <cell r="U6281" t="str">
            <v>ASSETS</v>
          </cell>
          <cell r="V6281" t="str">
            <v>CURRENT ASSETS</v>
          </cell>
        </row>
        <row r="6282">
          <cell r="C6282" t="str">
            <v>YX   A3060002USD</v>
          </cell>
          <cell r="D6282" t="str">
            <v>CACAFB**</v>
          </cell>
          <cell r="E6282" t="str">
            <v>TRADE RECEIVABLES</v>
          </cell>
          <cell r="F6282" t="str">
            <v>Balance Sheet</v>
          </cell>
          <cell r="G6282">
            <v>0.45</v>
          </cell>
          <cell r="H6282">
            <v>0</v>
          </cell>
          <cell r="I6282">
            <v>0</v>
          </cell>
          <cell r="J6282">
            <v>0</v>
          </cell>
          <cell r="K6282">
            <v>0</v>
          </cell>
          <cell r="L6282">
            <v>0</v>
          </cell>
          <cell r="M6282">
            <v>0</v>
          </cell>
          <cell r="N6282">
            <v>0</v>
          </cell>
          <cell r="O6282">
            <v>0</v>
          </cell>
          <cell r="P6282">
            <v>0</v>
          </cell>
          <cell r="Q6282">
            <v>0</v>
          </cell>
          <cell r="R6282">
            <v>0</v>
          </cell>
          <cell r="S6282">
            <v>0.45</v>
          </cell>
          <cell r="T6282" t="str">
            <v>USD</v>
          </cell>
          <cell r="U6282" t="str">
            <v>ASSETS</v>
          </cell>
          <cell r="V6282" t="str">
            <v>CURRENT ASSETS</v>
          </cell>
        </row>
        <row r="6283">
          <cell r="C6283" t="str">
            <v>YX   A3073USD</v>
          </cell>
          <cell r="D6283" t="str">
            <v>CACAFA**</v>
          </cell>
          <cell r="E6283" t="str">
            <v>TRADE RECEIVABLES</v>
          </cell>
          <cell r="F6283" t="str">
            <v>Balance Sheet</v>
          </cell>
          <cell r="G6283">
            <v>0</v>
          </cell>
          <cell r="H6283">
            <v>0</v>
          </cell>
          <cell r="I6283">
            <v>1270.48</v>
          </cell>
          <cell r="J6283">
            <v>0</v>
          </cell>
          <cell r="K6283">
            <v>0</v>
          </cell>
          <cell r="L6283">
            <v>2097.62</v>
          </cell>
          <cell r="M6283">
            <v>2144.87</v>
          </cell>
          <cell r="N6283">
            <v>2809.53</v>
          </cell>
          <cell r="O6283">
            <v>2769.72</v>
          </cell>
          <cell r="P6283">
            <v>3314.82</v>
          </cell>
          <cell r="Q6283">
            <v>4454.6899999999996</v>
          </cell>
          <cell r="R6283">
            <v>3446.8</v>
          </cell>
          <cell r="S6283">
            <v>22308.53</v>
          </cell>
          <cell r="T6283" t="str">
            <v>USD</v>
          </cell>
          <cell r="U6283" t="str">
            <v>ASSETS</v>
          </cell>
          <cell r="V6283" t="str">
            <v>CURRENT ASSETS</v>
          </cell>
        </row>
        <row r="6284">
          <cell r="C6284" t="str">
            <v>YX   A3073001USD</v>
          </cell>
          <cell r="D6284" t="str">
            <v>CACAFA**</v>
          </cell>
          <cell r="E6284" t="str">
            <v>TRADE RECEIVABLES</v>
          </cell>
          <cell r="F6284" t="str">
            <v>Balance Sheet</v>
          </cell>
          <cell r="G6284">
            <v>0</v>
          </cell>
          <cell r="H6284">
            <v>0</v>
          </cell>
          <cell r="I6284">
            <v>0</v>
          </cell>
          <cell r="J6284">
            <v>0.74</v>
          </cell>
          <cell r="K6284">
            <v>0.78</v>
          </cell>
          <cell r="L6284">
            <v>0</v>
          </cell>
          <cell r="M6284">
            <v>0</v>
          </cell>
          <cell r="N6284">
            <v>0</v>
          </cell>
          <cell r="O6284">
            <v>0</v>
          </cell>
          <cell r="P6284">
            <v>0</v>
          </cell>
          <cell r="Q6284">
            <v>0</v>
          </cell>
          <cell r="R6284">
            <v>0</v>
          </cell>
          <cell r="S6284">
            <v>1.52</v>
          </cell>
          <cell r="T6284" t="str">
            <v>USD</v>
          </cell>
          <cell r="U6284" t="str">
            <v>ASSETS</v>
          </cell>
          <cell r="V6284" t="str">
            <v>CURRENT ASSETS</v>
          </cell>
        </row>
        <row r="6285">
          <cell r="C6285" t="str">
            <v>YX   A307300102USD</v>
          </cell>
          <cell r="D6285" t="str">
            <v>CACAFA**</v>
          </cell>
          <cell r="E6285" t="str">
            <v>TRADE RECEIVABLES</v>
          </cell>
          <cell r="F6285" t="str">
            <v>Balance Sheet</v>
          </cell>
          <cell r="G6285">
            <v>0</v>
          </cell>
          <cell r="H6285">
            <v>0</v>
          </cell>
          <cell r="I6285">
            <v>0</v>
          </cell>
          <cell r="J6285">
            <v>0</v>
          </cell>
          <cell r="K6285">
            <v>0</v>
          </cell>
          <cell r="L6285">
            <v>0</v>
          </cell>
          <cell r="M6285">
            <v>0</v>
          </cell>
          <cell r="N6285">
            <v>0</v>
          </cell>
          <cell r="O6285">
            <v>5.8</v>
          </cell>
          <cell r="P6285">
            <v>0</v>
          </cell>
          <cell r="Q6285">
            <v>-3.54</v>
          </cell>
          <cell r="R6285">
            <v>0</v>
          </cell>
          <cell r="S6285">
            <v>2.2599999999999998</v>
          </cell>
          <cell r="T6285" t="str">
            <v>USD</v>
          </cell>
          <cell r="U6285" t="str">
            <v>ASSETS</v>
          </cell>
          <cell r="V6285" t="str">
            <v>CURRENT ASSETS</v>
          </cell>
        </row>
        <row r="6286">
          <cell r="C6286" t="str">
            <v>YX   A3073002USD</v>
          </cell>
          <cell r="D6286" t="str">
            <v>CACAFA**</v>
          </cell>
          <cell r="E6286" t="str">
            <v>TRADE RECEIVABLES</v>
          </cell>
          <cell r="F6286" t="str">
            <v>Balance Sheet</v>
          </cell>
          <cell r="G6286">
            <v>51.32</v>
          </cell>
          <cell r="H6286">
            <v>412.56</v>
          </cell>
          <cell r="I6286">
            <v>109.7</v>
          </cell>
          <cell r="J6286">
            <v>111.13</v>
          </cell>
          <cell r="K6286">
            <v>114.18</v>
          </cell>
          <cell r="L6286">
            <v>290.14999999999998</v>
          </cell>
          <cell r="M6286">
            <v>712.76</v>
          </cell>
          <cell r="N6286">
            <v>52.41</v>
          </cell>
          <cell r="O6286">
            <v>52</v>
          </cell>
          <cell r="P6286">
            <v>52.01</v>
          </cell>
          <cell r="Q6286">
            <v>110.88</v>
          </cell>
          <cell r="R6286">
            <v>544.59</v>
          </cell>
          <cell r="S6286">
            <v>2613.69</v>
          </cell>
          <cell r="T6286" t="str">
            <v>USD</v>
          </cell>
          <cell r="U6286" t="str">
            <v>ASSETS</v>
          </cell>
          <cell r="V6286" t="str">
            <v>CURRENT ASSETS</v>
          </cell>
        </row>
        <row r="6287">
          <cell r="C6287" t="str">
            <v>YX   A40910YY03USD</v>
          </cell>
          <cell r="D6287" t="str">
            <v>CAFA****</v>
          </cell>
          <cell r="E6287" t="str">
            <v>CON RECEIVABLES</v>
          </cell>
          <cell r="F6287" t="str">
            <v>Balance Sheet</v>
          </cell>
          <cell r="G6287">
            <v>0</v>
          </cell>
          <cell r="H6287">
            <v>0</v>
          </cell>
          <cell r="I6287">
            <v>0</v>
          </cell>
          <cell r="J6287">
            <v>0</v>
          </cell>
          <cell r="K6287">
            <v>0</v>
          </cell>
          <cell r="L6287">
            <v>0</v>
          </cell>
          <cell r="M6287">
            <v>0</v>
          </cell>
          <cell r="N6287">
            <v>0</v>
          </cell>
          <cell r="O6287">
            <v>0</v>
          </cell>
          <cell r="P6287">
            <v>0</v>
          </cell>
          <cell r="Q6287">
            <v>0</v>
          </cell>
          <cell r="R6287">
            <v>0</v>
          </cell>
          <cell r="S6287">
            <v>0</v>
          </cell>
          <cell r="T6287" t="str">
            <v>USD</v>
          </cell>
          <cell r="U6287" t="str">
            <v>ASSETS</v>
          </cell>
          <cell r="V6287" t="str">
            <v>CURRENT ASSETS</v>
          </cell>
        </row>
        <row r="6288">
          <cell r="C6288" t="str">
            <v>YX   A40910YY99USD</v>
          </cell>
          <cell r="D6288" t="str">
            <v>CAFA****</v>
          </cell>
          <cell r="E6288" t="str">
            <v>CON RECEIVABLES</v>
          </cell>
          <cell r="F6288" t="str">
            <v>Balance Sheet</v>
          </cell>
          <cell r="G6288">
            <v>-663.4</v>
          </cell>
          <cell r="H6288">
            <v>0</v>
          </cell>
          <cell r="I6288">
            <v>0</v>
          </cell>
          <cell r="J6288">
            <v>0</v>
          </cell>
          <cell r="K6288">
            <v>0</v>
          </cell>
          <cell r="L6288">
            <v>0</v>
          </cell>
          <cell r="M6288">
            <v>0</v>
          </cell>
          <cell r="N6288">
            <v>0</v>
          </cell>
          <cell r="O6288">
            <v>0</v>
          </cell>
          <cell r="P6288">
            <v>0</v>
          </cell>
          <cell r="Q6288">
            <v>0</v>
          </cell>
          <cell r="R6288">
            <v>0</v>
          </cell>
          <cell r="S6288">
            <v>-663.4</v>
          </cell>
          <cell r="T6288" t="str">
            <v>USD</v>
          </cell>
          <cell r="U6288" t="str">
            <v>ASSETS</v>
          </cell>
          <cell r="V6288" t="str">
            <v>CURRENT ASSETS</v>
          </cell>
        </row>
        <row r="6289">
          <cell r="C6289" t="str">
            <v>YX   A5197004USD</v>
          </cell>
          <cell r="D6289" t="str">
            <v>CAGBB***</v>
          </cell>
          <cell r="E6289" t="str">
            <v>OTHER</v>
          </cell>
          <cell r="F6289" t="str">
            <v>Balance Sheet</v>
          </cell>
          <cell r="G6289">
            <v>1886.64</v>
          </cell>
          <cell r="H6289">
            <v>1790.75</v>
          </cell>
          <cell r="I6289">
            <v>1928.35</v>
          </cell>
          <cell r="J6289">
            <v>1887.49</v>
          </cell>
          <cell r="K6289">
            <v>-113.31</v>
          </cell>
          <cell r="L6289">
            <v>0</v>
          </cell>
          <cell r="M6289">
            <v>0</v>
          </cell>
          <cell r="N6289">
            <v>0</v>
          </cell>
          <cell r="O6289">
            <v>0</v>
          </cell>
          <cell r="P6289">
            <v>0</v>
          </cell>
          <cell r="Q6289">
            <v>0</v>
          </cell>
          <cell r="R6289">
            <v>0</v>
          </cell>
          <cell r="S6289">
            <v>7379.92</v>
          </cell>
          <cell r="T6289" t="str">
            <v>USD</v>
          </cell>
          <cell r="U6289" t="str">
            <v>ASSETS</v>
          </cell>
          <cell r="V6289" t="str">
            <v>CURRENT ASSETS</v>
          </cell>
        </row>
        <row r="6290">
          <cell r="C6290" t="str">
            <v>YX   G170008701USD</v>
          </cell>
          <cell r="D6290" t="str">
            <v>DABAAG**</v>
          </cell>
          <cell r="E6290" t="str">
            <v>A/P</v>
          </cell>
          <cell r="F6290" t="str">
            <v>Balance Sheet</v>
          </cell>
          <cell r="G6290">
            <v>-931.77</v>
          </cell>
          <cell r="H6290">
            <v>0</v>
          </cell>
          <cell r="I6290">
            <v>0</v>
          </cell>
          <cell r="J6290">
            <v>0</v>
          </cell>
          <cell r="K6290">
            <v>0</v>
          </cell>
          <cell r="L6290">
            <v>0</v>
          </cell>
          <cell r="M6290">
            <v>0</v>
          </cell>
          <cell r="N6290">
            <v>0</v>
          </cell>
          <cell r="O6290">
            <v>0</v>
          </cell>
          <cell r="P6290">
            <v>0</v>
          </cell>
          <cell r="Q6290">
            <v>0</v>
          </cell>
          <cell r="R6290">
            <v>0</v>
          </cell>
          <cell r="S6290">
            <v>-931.77</v>
          </cell>
          <cell r="T6290" t="str">
            <v>USD</v>
          </cell>
          <cell r="U6290" t="str">
            <v>LIABILITIES</v>
          </cell>
          <cell r="V6290" t="str">
            <v>CURRENT LIAB</v>
          </cell>
        </row>
        <row r="6291">
          <cell r="C6291" t="str">
            <v>YX   G1701003USD</v>
          </cell>
          <cell r="D6291" t="str">
            <v>DABAAG**</v>
          </cell>
          <cell r="E6291" t="str">
            <v>A/P</v>
          </cell>
          <cell r="F6291" t="str">
            <v>Balance Sheet</v>
          </cell>
          <cell r="G6291">
            <v>-4.16</v>
          </cell>
          <cell r="H6291">
            <v>-446.77</v>
          </cell>
          <cell r="I6291">
            <v>-419.78</v>
          </cell>
          <cell r="J6291">
            <v>-456.82</v>
          </cell>
          <cell r="K6291">
            <v>-453.22</v>
          </cell>
          <cell r="L6291">
            <v>-476.89</v>
          </cell>
          <cell r="M6291">
            <v>-3.23</v>
          </cell>
          <cell r="N6291">
            <v>-6.5</v>
          </cell>
          <cell r="O6291">
            <v>-27.32</v>
          </cell>
          <cell r="P6291">
            <v>-3.21</v>
          </cell>
          <cell r="Q6291">
            <v>-382.63</v>
          </cell>
          <cell r="R6291">
            <v>0</v>
          </cell>
          <cell r="S6291">
            <v>-2680.53</v>
          </cell>
          <cell r="T6291" t="str">
            <v>USD</v>
          </cell>
          <cell r="U6291" t="str">
            <v>LIABILITIES</v>
          </cell>
          <cell r="V6291" t="str">
            <v>CURRENT LIAB</v>
          </cell>
        </row>
        <row r="6292">
          <cell r="C6292" t="str">
            <v>YX   G1701007USD</v>
          </cell>
          <cell r="D6292" t="str">
            <v>DABAAG**</v>
          </cell>
          <cell r="E6292" t="str">
            <v>A/P</v>
          </cell>
          <cell r="F6292" t="str">
            <v>Balance Sheet</v>
          </cell>
          <cell r="G6292">
            <v>15.12</v>
          </cell>
          <cell r="H6292">
            <v>37.83</v>
          </cell>
          <cell r="I6292">
            <v>-16.899999999999999</v>
          </cell>
          <cell r="J6292">
            <v>9.27</v>
          </cell>
          <cell r="K6292">
            <v>-11.93</v>
          </cell>
          <cell r="L6292">
            <v>16.22</v>
          </cell>
          <cell r="M6292">
            <v>0.03</v>
          </cell>
          <cell r="N6292">
            <v>0.03</v>
          </cell>
          <cell r="O6292">
            <v>0.38</v>
          </cell>
          <cell r="P6292">
            <v>-0.13</v>
          </cell>
          <cell r="Q6292">
            <v>-5.34</v>
          </cell>
          <cell r="R6292">
            <v>-0.03</v>
          </cell>
          <cell r="S6292">
            <v>44.55</v>
          </cell>
          <cell r="T6292" t="str">
            <v>USD</v>
          </cell>
          <cell r="U6292" t="str">
            <v>LIABILITIES</v>
          </cell>
          <cell r="V6292" t="str">
            <v>CURRENT LIAB</v>
          </cell>
        </row>
        <row r="6293">
          <cell r="C6293" t="str">
            <v>YX   G174700102USD</v>
          </cell>
          <cell r="D6293" t="str">
            <v>DABAAJ**</v>
          </cell>
          <cell r="E6293" t="str">
            <v>A/P</v>
          </cell>
          <cell r="F6293" t="str">
            <v>Balance Sheet</v>
          </cell>
          <cell r="G6293">
            <v>0</v>
          </cell>
          <cell r="H6293">
            <v>0</v>
          </cell>
          <cell r="I6293">
            <v>0</v>
          </cell>
          <cell r="J6293">
            <v>0</v>
          </cell>
          <cell r="K6293">
            <v>0</v>
          </cell>
          <cell r="L6293">
            <v>0</v>
          </cell>
          <cell r="M6293">
            <v>0</v>
          </cell>
          <cell r="N6293">
            <v>0</v>
          </cell>
          <cell r="O6293">
            <v>0</v>
          </cell>
          <cell r="P6293">
            <v>0</v>
          </cell>
          <cell r="Q6293">
            <v>3.54</v>
          </cell>
          <cell r="R6293">
            <v>0</v>
          </cell>
          <cell r="S6293">
            <v>3.54</v>
          </cell>
          <cell r="T6293" t="str">
            <v>USD</v>
          </cell>
          <cell r="U6293" t="str">
            <v>LIABILITIES</v>
          </cell>
          <cell r="V6293" t="str">
            <v>CURRENT LIAB</v>
          </cell>
        </row>
        <row r="6294">
          <cell r="C6294" t="str">
            <v>YX   G1747002USD</v>
          </cell>
          <cell r="D6294" t="str">
            <v>DABAAJ**</v>
          </cell>
          <cell r="E6294" t="str">
            <v>A/P</v>
          </cell>
          <cell r="F6294" t="str">
            <v>Balance Sheet</v>
          </cell>
          <cell r="G6294">
            <v>0</v>
          </cell>
          <cell r="H6294">
            <v>-497.62</v>
          </cell>
          <cell r="I6294">
            <v>-1312.18</v>
          </cell>
          <cell r="J6294">
            <v>545.76</v>
          </cell>
          <cell r="K6294">
            <v>723.69</v>
          </cell>
          <cell r="L6294">
            <v>-1312.18</v>
          </cell>
          <cell r="M6294">
            <v>0</v>
          </cell>
          <cell r="N6294">
            <v>0</v>
          </cell>
          <cell r="O6294">
            <v>0</v>
          </cell>
          <cell r="P6294">
            <v>0</v>
          </cell>
          <cell r="Q6294">
            <v>3.54</v>
          </cell>
          <cell r="R6294">
            <v>0</v>
          </cell>
          <cell r="S6294">
            <v>-1848.99</v>
          </cell>
          <cell r="T6294" t="str">
            <v>USD</v>
          </cell>
          <cell r="U6294" t="str">
            <v>LIABILITIES</v>
          </cell>
          <cell r="V6294" t="str">
            <v>CURRENT LIAB</v>
          </cell>
        </row>
        <row r="6295">
          <cell r="C6295" t="str">
            <v>YX   G1747003USD</v>
          </cell>
          <cell r="D6295" t="str">
            <v>DABAAJ**</v>
          </cell>
          <cell r="E6295" t="str">
            <v>A/P</v>
          </cell>
          <cell r="F6295" t="str">
            <v>Balance Sheet</v>
          </cell>
          <cell r="G6295">
            <v>0</v>
          </cell>
          <cell r="H6295">
            <v>257.42</v>
          </cell>
          <cell r="I6295">
            <v>257.42</v>
          </cell>
          <cell r="J6295">
            <v>257.42</v>
          </cell>
          <cell r="K6295">
            <v>257.42</v>
          </cell>
          <cell r="L6295">
            <v>257.42</v>
          </cell>
          <cell r="M6295">
            <v>0</v>
          </cell>
          <cell r="N6295">
            <v>0</v>
          </cell>
          <cell r="O6295">
            <v>0</v>
          </cell>
          <cell r="P6295">
            <v>0</v>
          </cell>
          <cell r="Q6295">
            <v>0</v>
          </cell>
          <cell r="R6295">
            <v>0</v>
          </cell>
          <cell r="S6295">
            <v>1287.0999999999999</v>
          </cell>
          <cell r="T6295" t="str">
            <v>USD</v>
          </cell>
          <cell r="U6295" t="str">
            <v>LIABILITIES</v>
          </cell>
          <cell r="V6295" t="str">
            <v>CURRENT LIAB</v>
          </cell>
        </row>
        <row r="6296">
          <cell r="C6296" t="str">
            <v>YX   G1747TMPUSD</v>
          </cell>
          <cell r="D6296" t="str">
            <v>DABAAJ**</v>
          </cell>
          <cell r="E6296" t="str">
            <v>A/P</v>
          </cell>
          <cell r="F6296" t="str">
            <v>Balance Sheet</v>
          </cell>
          <cell r="G6296">
            <v>-200.98</v>
          </cell>
          <cell r="H6296">
            <v>0</v>
          </cell>
          <cell r="I6296">
            <v>0</v>
          </cell>
          <cell r="J6296">
            <v>0</v>
          </cell>
          <cell r="K6296">
            <v>0</v>
          </cell>
          <cell r="L6296">
            <v>0</v>
          </cell>
          <cell r="M6296">
            <v>0</v>
          </cell>
          <cell r="N6296">
            <v>0</v>
          </cell>
          <cell r="O6296">
            <v>0</v>
          </cell>
          <cell r="P6296">
            <v>0</v>
          </cell>
          <cell r="Q6296">
            <v>0</v>
          </cell>
          <cell r="R6296">
            <v>0</v>
          </cell>
          <cell r="S6296">
            <v>-200.98</v>
          </cell>
          <cell r="T6296" t="str">
            <v>USD</v>
          </cell>
          <cell r="U6296" t="str">
            <v>LIABILITIES</v>
          </cell>
          <cell r="V6296" t="str">
            <v>CURRENT LIAB</v>
          </cell>
        </row>
        <row r="6297">
          <cell r="C6297" t="str">
            <v>YX   G7799001USD</v>
          </cell>
          <cell r="D6297" t="str">
            <v>CBHAA***</v>
          </cell>
          <cell r="E6297" t="str">
            <v>INTANGIBLES</v>
          </cell>
          <cell r="F6297" t="str">
            <v>Balance Sheet</v>
          </cell>
          <cell r="G6297">
            <v>489.12</v>
          </cell>
          <cell r="H6297">
            <v>489.11</v>
          </cell>
          <cell r="I6297">
            <v>489.11</v>
          </cell>
          <cell r="J6297">
            <v>489.11</v>
          </cell>
          <cell r="K6297">
            <v>489.12</v>
          </cell>
          <cell r="L6297">
            <v>489.12</v>
          </cell>
          <cell r="M6297">
            <v>0</v>
          </cell>
          <cell r="N6297">
            <v>0</v>
          </cell>
          <cell r="O6297">
            <v>0</v>
          </cell>
          <cell r="P6297">
            <v>0</v>
          </cell>
          <cell r="Q6297">
            <v>0</v>
          </cell>
          <cell r="R6297">
            <v>0</v>
          </cell>
          <cell r="S6297">
            <v>2934.69</v>
          </cell>
          <cell r="T6297" t="str">
            <v>USD</v>
          </cell>
          <cell r="U6297" t="str">
            <v>ASSETS</v>
          </cell>
          <cell r="V6297" t="str">
            <v>OTHER ASSETS</v>
          </cell>
        </row>
        <row r="6298">
          <cell r="C6298" t="str">
            <v>YY   A2041001ETUSD</v>
          </cell>
          <cell r="D6298" t="str">
            <v>CACAFA**</v>
          </cell>
          <cell r="E6298" t="str">
            <v>TRADE RECEIVABLES</v>
          </cell>
          <cell r="F6298" t="str">
            <v>Balance Sheet</v>
          </cell>
          <cell r="G6298">
            <v>70134.710000000006</v>
          </cell>
          <cell r="H6298">
            <v>-1.31</v>
          </cell>
          <cell r="I6298">
            <v>0</v>
          </cell>
          <cell r="J6298">
            <v>0</v>
          </cell>
          <cell r="K6298">
            <v>0</v>
          </cell>
          <cell r="L6298">
            <v>0</v>
          </cell>
          <cell r="M6298">
            <v>0</v>
          </cell>
          <cell r="N6298">
            <v>0</v>
          </cell>
          <cell r="O6298">
            <v>0</v>
          </cell>
          <cell r="P6298">
            <v>0</v>
          </cell>
          <cell r="Q6298">
            <v>0</v>
          </cell>
          <cell r="R6298">
            <v>0</v>
          </cell>
          <cell r="S6298">
            <v>70133.399999999994</v>
          </cell>
          <cell r="T6298" t="str">
            <v>USD</v>
          </cell>
          <cell r="U6298" t="str">
            <v>ASSETS</v>
          </cell>
          <cell r="V6298" t="str">
            <v>CURRENT ASSETS</v>
          </cell>
        </row>
        <row r="6299">
          <cell r="C6299" t="str">
            <v>YY   A2041001REUSD</v>
          </cell>
          <cell r="D6299" t="str">
            <v>CACAFA**</v>
          </cell>
          <cell r="E6299" t="str">
            <v>TRADE RECEIVABLES</v>
          </cell>
          <cell r="F6299" t="str">
            <v>Balance Sheet</v>
          </cell>
          <cell r="G6299">
            <v>-1.19</v>
          </cell>
          <cell r="H6299">
            <v>-1.19</v>
          </cell>
          <cell r="I6299">
            <v>0</v>
          </cell>
          <cell r="J6299">
            <v>0</v>
          </cell>
          <cell r="K6299">
            <v>0</v>
          </cell>
          <cell r="L6299">
            <v>0</v>
          </cell>
          <cell r="M6299">
            <v>0</v>
          </cell>
          <cell r="N6299">
            <v>0</v>
          </cell>
          <cell r="O6299">
            <v>0</v>
          </cell>
          <cell r="P6299">
            <v>0</v>
          </cell>
          <cell r="Q6299">
            <v>0</v>
          </cell>
          <cell r="R6299">
            <v>0</v>
          </cell>
          <cell r="S6299">
            <v>-2.38</v>
          </cell>
          <cell r="T6299" t="str">
            <v>USD</v>
          </cell>
          <cell r="U6299" t="str">
            <v>ASSETS</v>
          </cell>
          <cell r="V6299" t="str">
            <v>CURRENT ASSETS</v>
          </cell>
        </row>
        <row r="6300">
          <cell r="C6300" t="str">
            <v>YY   A2041003USD</v>
          </cell>
          <cell r="D6300" t="str">
            <v>CACAFA**</v>
          </cell>
          <cell r="E6300" t="str">
            <v>TRADE RECEIVABLES</v>
          </cell>
          <cell r="F6300" t="str">
            <v>Balance Sheet</v>
          </cell>
          <cell r="G6300">
            <v>89035.839999999997</v>
          </cell>
          <cell r="H6300">
            <v>89035.85</v>
          </cell>
          <cell r="I6300">
            <v>89035.95</v>
          </cell>
          <cell r="J6300">
            <v>89035.95</v>
          </cell>
          <cell r="K6300">
            <v>89035.95</v>
          </cell>
          <cell r="L6300">
            <v>89035.95</v>
          </cell>
          <cell r="M6300">
            <v>89035.95</v>
          </cell>
          <cell r="N6300">
            <v>89035.95</v>
          </cell>
          <cell r="O6300">
            <v>89035.95</v>
          </cell>
          <cell r="P6300">
            <v>89035.95</v>
          </cell>
          <cell r="Q6300">
            <v>89035.95</v>
          </cell>
          <cell r="R6300">
            <v>89035.95</v>
          </cell>
          <cell r="S6300">
            <v>1068431.19</v>
          </cell>
          <cell r="T6300" t="str">
            <v>USD</v>
          </cell>
          <cell r="U6300" t="str">
            <v>ASSETS</v>
          </cell>
          <cell r="V6300" t="str">
            <v>CURRENT ASSETS</v>
          </cell>
        </row>
        <row r="6301">
          <cell r="C6301" t="str">
            <v>YY   A2041006USD</v>
          </cell>
          <cell r="D6301" t="str">
            <v>CACAFA**</v>
          </cell>
          <cell r="E6301" t="str">
            <v>TRADE RECEIVABLES</v>
          </cell>
          <cell r="F6301" t="str">
            <v>Balance Sheet</v>
          </cell>
          <cell r="G6301">
            <v>-4593.88</v>
          </cell>
          <cell r="H6301">
            <v>-8770.73</v>
          </cell>
          <cell r="I6301">
            <v>-2776.88</v>
          </cell>
          <cell r="J6301">
            <v>-1714.95</v>
          </cell>
          <cell r="K6301">
            <v>3335</v>
          </cell>
          <cell r="L6301">
            <v>3099.03</v>
          </cell>
          <cell r="M6301">
            <v>2343.92</v>
          </cell>
          <cell r="N6301">
            <v>1907.34</v>
          </cell>
          <cell r="O6301">
            <v>644.84</v>
          </cell>
          <cell r="P6301">
            <v>0</v>
          </cell>
          <cell r="Q6301">
            <v>2418.11</v>
          </cell>
          <cell r="R6301">
            <v>1108.3800000000001</v>
          </cell>
          <cell r="S6301">
            <v>-2999.82</v>
          </cell>
          <cell r="T6301" t="str">
            <v>USD</v>
          </cell>
          <cell r="U6301" t="str">
            <v>ASSETS</v>
          </cell>
          <cell r="V6301" t="str">
            <v>CURRENT ASSETS</v>
          </cell>
        </row>
        <row r="6302">
          <cell r="C6302" t="str">
            <v>YY   A2048001USD</v>
          </cell>
          <cell r="D6302" t="str">
            <v>CACAFA**</v>
          </cell>
          <cell r="E6302" t="str">
            <v>TRADE RECEIVABLES</v>
          </cell>
          <cell r="F6302" t="str">
            <v>Balance Sheet</v>
          </cell>
          <cell r="G6302">
            <v>-82180.039999999994</v>
          </cell>
          <cell r="H6302">
            <v>-78003.199999999997</v>
          </cell>
          <cell r="I6302">
            <v>-83997.05</v>
          </cell>
          <cell r="J6302">
            <v>-85058.98</v>
          </cell>
          <cell r="K6302">
            <v>-90108.94</v>
          </cell>
          <cell r="L6302">
            <v>-89872.97</v>
          </cell>
          <cell r="M6302">
            <v>-89117.86</v>
          </cell>
          <cell r="N6302">
            <v>-88681.279999999999</v>
          </cell>
          <cell r="O6302">
            <v>-86801.94</v>
          </cell>
          <cell r="P6302">
            <v>-90205.4</v>
          </cell>
          <cell r="Q6302">
            <v>-91454.080000000002</v>
          </cell>
          <cell r="R6302">
            <v>-90144.34</v>
          </cell>
          <cell r="S6302">
            <v>-1045626.08</v>
          </cell>
          <cell r="T6302" t="str">
            <v>USD</v>
          </cell>
          <cell r="U6302" t="str">
            <v>ASSETS</v>
          </cell>
          <cell r="V6302" t="str">
            <v>CURRENT ASSETS</v>
          </cell>
        </row>
        <row r="6303">
          <cell r="C6303" t="str">
            <v>YY   A3050010USD</v>
          </cell>
          <cell r="D6303" t="str">
            <v>CACAFA**</v>
          </cell>
          <cell r="E6303" t="str">
            <v>TRADE RECEIVABLES</v>
          </cell>
          <cell r="F6303" t="str">
            <v>Balance Sheet</v>
          </cell>
          <cell r="G6303">
            <v>6236.54</v>
          </cell>
          <cell r="H6303">
            <v>6236.54</v>
          </cell>
          <cell r="I6303">
            <v>0</v>
          </cell>
          <cell r="J6303">
            <v>0</v>
          </cell>
          <cell r="K6303">
            <v>0</v>
          </cell>
          <cell r="L6303">
            <v>0</v>
          </cell>
          <cell r="M6303">
            <v>0</v>
          </cell>
          <cell r="N6303">
            <v>0</v>
          </cell>
          <cell r="O6303">
            <v>0</v>
          </cell>
          <cell r="P6303">
            <v>0</v>
          </cell>
          <cell r="Q6303">
            <v>0</v>
          </cell>
          <cell r="R6303">
            <v>0</v>
          </cell>
          <cell r="S6303">
            <v>12473.08</v>
          </cell>
          <cell r="T6303" t="str">
            <v>USD</v>
          </cell>
          <cell r="U6303" t="str">
            <v>ASSETS</v>
          </cell>
          <cell r="V6303" t="str">
            <v>CURRENT ASSETS</v>
          </cell>
        </row>
        <row r="6304">
          <cell r="C6304" t="str">
            <v>YY   A3051001USD</v>
          </cell>
          <cell r="D6304" t="str">
            <v>CACAFA**</v>
          </cell>
          <cell r="E6304" t="str">
            <v>TRADE RECEIVABLES</v>
          </cell>
          <cell r="F6304" t="str">
            <v>Balance Sheet</v>
          </cell>
          <cell r="G6304">
            <v>-2001.92</v>
          </cell>
          <cell r="H6304">
            <v>-2238.2800000000002</v>
          </cell>
          <cell r="I6304">
            <v>4337.45</v>
          </cell>
          <cell r="J6304">
            <v>4397.54</v>
          </cell>
          <cell r="K6304">
            <v>4683.3100000000004</v>
          </cell>
          <cell r="L6304">
            <v>4669.96</v>
          </cell>
          <cell r="M6304">
            <v>4627.2299999999996</v>
          </cell>
          <cell r="N6304">
            <v>4602.5200000000004</v>
          </cell>
          <cell r="O6304">
            <v>4531.08</v>
          </cell>
          <cell r="P6304">
            <v>0</v>
          </cell>
          <cell r="Q6304">
            <v>0</v>
          </cell>
          <cell r="R6304">
            <v>0</v>
          </cell>
          <cell r="S6304">
            <v>27608.89</v>
          </cell>
          <cell r="T6304" t="str">
            <v>USD</v>
          </cell>
          <cell r="U6304" t="str">
            <v>ASSETS</v>
          </cell>
          <cell r="V6304" t="str">
            <v>CURRENT ASSETS</v>
          </cell>
        </row>
        <row r="6305">
          <cell r="C6305" t="str">
            <v>YY   A3060002USD</v>
          </cell>
          <cell r="D6305" t="str">
            <v>CACAFB**</v>
          </cell>
          <cell r="E6305" t="str">
            <v>TRADE RECEIVABLES</v>
          </cell>
          <cell r="F6305" t="str">
            <v>Balance Sheet</v>
          </cell>
          <cell r="G6305">
            <v>-24731.87</v>
          </cell>
          <cell r="H6305">
            <v>-25362.36</v>
          </cell>
          <cell r="I6305">
            <v>-46509.11</v>
          </cell>
          <cell r="J6305">
            <v>0</v>
          </cell>
          <cell r="K6305">
            <v>0</v>
          </cell>
          <cell r="L6305">
            <v>0</v>
          </cell>
          <cell r="M6305">
            <v>0</v>
          </cell>
          <cell r="N6305">
            <v>0</v>
          </cell>
          <cell r="O6305">
            <v>0</v>
          </cell>
          <cell r="P6305">
            <v>0</v>
          </cell>
          <cell r="Q6305">
            <v>0</v>
          </cell>
          <cell r="R6305">
            <v>0</v>
          </cell>
          <cell r="S6305">
            <v>-96603.34</v>
          </cell>
          <cell r="T6305" t="str">
            <v>USD</v>
          </cell>
          <cell r="U6305" t="str">
            <v>ASSETS</v>
          </cell>
          <cell r="V6305" t="str">
            <v>CURRENT ASSETS</v>
          </cell>
        </row>
        <row r="6306">
          <cell r="C6306" t="str">
            <v>YY   A306000201USD</v>
          </cell>
          <cell r="D6306" t="str">
            <v>CACAFB**</v>
          </cell>
          <cell r="E6306" t="str">
            <v>TRADE RECEIVABLES</v>
          </cell>
          <cell r="F6306" t="str">
            <v>Balance Sheet</v>
          </cell>
          <cell r="G6306">
            <v>-116356.34</v>
          </cell>
          <cell r="H6306">
            <v>-116356.34</v>
          </cell>
          <cell r="I6306">
            <v>0</v>
          </cell>
          <cell r="J6306">
            <v>0</v>
          </cell>
          <cell r="K6306">
            <v>0</v>
          </cell>
          <cell r="L6306">
            <v>0</v>
          </cell>
          <cell r="M6306">
            <v>0</v>
          </cell>
          <cell r="N6306">
            <v>0</v>
          </cell>
          <cell r="O6306">
            <v>0</v>
          </cell>
          <cell r="P6306">
            <v>0</v>
          </cell>
          <cell r="Q6306">
            <v>0</v>
          </cell>
          <cell r="R6306">
            <v>0</v>
          </cell>
          <cell r="S6306">
            <v>-232712.68</v>
          </cell>
          <cell r="T6306" t="str">
            <v>USD</v>
          </cell>
          <cell r="U6306" t="str">
            <v>ASSETS</v>
          </cell>
          <cell r="V6306" t="str">
            <v>CURRENT ASSETS</v>
          </cell>
        </row>
        <row r="6307">
          <cell r="C6307" t="str">
            <v>YY   A30720YYUSD</v>
          </cell>
          <cell r="D6307" t="str">
            <v>CACAFA**</v>
          </cell>
          <cell r="E6307" t="str">
            <v>TRADE RECEIVABLES</v>
          </cell>
          <cell r="F6307" t="str">
            <v>Balance Sheet</v>
          </cell>
          <cell r="G6307">
            <v>347497.1</v>
          </cell>
          <cell r="H6307">
            <v>347497.1</v>
          </cell>
          <cell r="I6307">
            <v>0</v>
          </cell>
          <cell r="J6307">
            <v>0</v>
          </cell>
          <cell r="K6307">
            <v>0</v>
          </cell>
          <cell r="L6307">
            <v>0</v>
          </cell>
          <cell r="M6307">
            <v>0</v>
          </cell>
          <cell r="N6307">
            <v>0</v>
          </cell>
          <cell r="O6307">
            <v>0</v>
          </cell>
          <cell r="P6307">
            <v>0</v>
          </cell>
          <cell r="Q6307">
            <v>0</v>
          </cell>
          <cell r="R6307">
            <v>0</v>
          </cell>
          <cell r="S6307">
            <v>694994.2</v>
          </cell>
          <cell r="T6307" t="str">
            <v>USD</v>
          </cell>
          <cell r="U6307" t="str">
            <v>ASSETS</v>
          </cell>
          <cell r="V6307" t="str">
            <v>CURRENT ASSETS</v>
          </cell>
        </row>
        <row r="6308">
          <cell r="C6308" t="str">
            <v>YY   A3073USD</v>
          </cell>
          <cell r="D6308" t="str">
            <v>CACAFA**</v>
          </cell>
          <cell r="E6308" t="str">
            <v>TRADE RECEIVABLES</v>
          </cell>
          <cell r="F6308" t="str">
            <v>Balance Sheet</v>
          </cell>
          <cell r="G6308">
            <v>0</v>
          </cell>
          <cell r="H6308">
            <v>0</v>
          </cell>
          <cell r="I6308">
            <v>0</v>
          </cell>
          <cell r="J6308">
            <v>0</v>
          </cell>
          <cell r="K6308">
            <v>0</v>
          </cell>
          <cell r="L6308">
            <v>0</v>
          </cell>
          <cell r="M6308">
            <v>0</v>
          </cell>
          <cell r="N6308">
            <v>0</v>
          </cell>
          <cell r="O6308">
            <v>0</v>
          </cell>
          <cell r="P6308">
            <v>0</v>
          </cell>
          <cell r="Q6308">
            <v>0</v>
          </cell>
          <cell r="R6308">
            <v>582.92999999999995</v>
          </cell>
          <cell r="S6308">
            <v>582.92999999999995</v>
          </cell>
          <cell r="T6308" t="str">
            <v>USD</v>
          </cell>
          <cell r="U6308" t="str">
            <v>ASSETS</v>
          </cell>
          <cell r="V6308" t="str">
            <v>CURRENT ASSETS</v>
          </cell>
        </row>
        <row r="6309">
          <cell r="C6309" t="str">
            <v>YY   A3073001USD</v>
          </cell>
          <cell r="D6309" t="str">
            <v>CACAFA**</v>
          </cell>
          <cell r="E6309" t="str">
            <v>TRADE RECEIVABLES</v>
          </cell>
          <cell r="F6309" t="str">
            <v>Balance Sheet</v>
          </cell>
          <cell r="G6309">
            <v>-347492.88</v>
          </cell>
          <cell r="H6309">
            <v>-347497.1</v>
          </cell>
          <cell r="I6309">
            <v>0</v>
          </cell>
          <cell r="J6309">
            <v>0.65</v>
          </cell>
          <cell r="K6309">
            <v>0.69</v>
          </cell>
          <cell r="L6309">
            <v>0</v>
          </cell>
          <cell r="M6309">
            <v>0</v>
          </cell>
          <cell r="N6309">
            <v>0</v>
          </cell>
          <cell r="O6309">
            <v>0</v>
          </cell>
          <cell r="P6309">
            <v>4.63</v>
          </cell>
          <cell r="Q6309">
            <v>0</v>
          </cell>
          <cell r="R6309">
            <v>0</v>
          </cell>
          <cell r="S6309">
            <v>-694984.01</v>
          </cell>
          <cell r="T6309" t="str">
            <v>USD</v>
          </cell>
          <cell r="U6309" t="str">
            <v>ASSETS</v>
          </cell>
          <cell r="V6309" t="str">
            <v>CURRENT ASSETS</v>
          </cell>
        </row>
        <row r="6310">
          <cell r="C6310" t="str">
            <v>YY   A307300102USD</v>
          </cell>
          <cell r="D6310" t="str">
            <v>CACAFA**</v>
          </cell>
          <cell r="E6310" t="str">
            <v>TRADE RECEIVABLES</v>
          </cell>
          <cell r="F6310" t="str">
            <v>Balance Sheet</v>
          </cell>
          <cell r="G6310">
            <v>0</v>
          </cell>
          <cell r="H6310">
            <v>0</v>
          </cell>
          <cell r="I6310">
            <v>0</v>
          </cell>
          <cell r="J6310">
            <v>0</v>
          </cell>
          <cell r="K6310">
            <v>0</v>
          </cell>
          <cell r="L6310">
            <v>0</v>
          </cell>
          <cell r="M6310">
            <v>-204.4</v>
          </cell>
          <cell r="N6310">
            <v>-11.84</v>
          </cell>
          <cell r="O6310">
            <v>-11.58</v>
          </cell>
          <cell r="P6310">
            <v>-4.8499999999999996</v>
          </cell>
          <cell r="Q6310">
            <v>-60.98</v>
          </cell>
          <cell r="R6310">
            <v>-599.55999999999995</v>
          </cell>
          <cell r="S6310">
            <v>-893.21</v>
          </cell>
          <cell r="T6310" t="str">
            <v>USD</v>
          </cell>
          <cell r="U6310" t="str">
            <v>ASSETS</v>
          </cell>
          <cell r="V6310" t="str">
            <v>CURRENT ASSETS</v>
          </cell>
        </row>
        <row r="6311">
          <cell r="C6311" t="str">
            <v>YY   A3073002USD</v>
          </cell>
          <cell r="D6311" t="str">
            <v>CACAFA**</v>
          </cell>
          <cell r="E6311" t="str">
            <v>TRADE RECEIVABLES</v>
          </cell>
          <cell r="F6311" t="str">
            <v>Balance Sheet</v>
          </cell>
          <cell r="G6311">
            <v>6993.49</v>
          </cell>
          <cell r="H6311">
            <v>7328.96</v>
          </cell>
          <cell r="I6311">
            <v>8073.72</v>
          </cell>
          <cell r="J6311">
            <v>8073.83</v>
          </cell>
          <cell r="K6311">
            <v>9.83</v>
          </cell>
          <cell r="L6311">
            <v>203.95</v>
          </cell>
          <cell r="M6311">
            <v>202.55</v>
          </cell>
          <cell r="N6311">
            <v>10</v>
          </cell>
          <cell r="O6311">
            <v>9.86</v>
          </cell>
          <cell r="P6311">
            <v>0.22</v>
          </cell>
          <cell r="Q6311">
            <v>59.18</v>
          </cell>
          <cell r="R6311">
            <v>16.63</v>
          </cell>
          <cell r="S6311">
            <v>30982.22</v>
          </cell>
          <cell r="T6311" t="str">
            <v>USD</v>
          </cell>
          <cell r="U6311" t="str">
            <v>ASSETS</v>
          </cell>
          <cell r="V6311" t="str">
            <v>CURRENT ASSETS</v>
          </cell>
        </row>
        <row r="6312">
          <cell r="C6312" t="str">
            <v>YY   A409106503USD</v>
          </cell>
          <cell r="D6312" t="str">
            <v>CAFA****</v>
          </cell>
          <cell r="E6312" t="str">
            <v>CON RECEIVABLES</v>
          </cell>
          <cell r="F6312" t="str">
            <v>Balance Sheet</v>
          </cell>
          <cell r="G6312">
            <v>0</v>
          </cell>
          <cell r="H6312">
            <v>0</v>
          </cell>
          <cell r="I6312">
            <v>0</v>
          </cell>
          <cell r="J6312">
            <v>0</v>
          </cell>
          <cell r="K6312">
            <v>0</v>
          </cell>
          <cell r="L6312">
            <v>0</v>
          </cell>
          <cell r="M6312">
            <v>0</v>
          </cell>
          <cell r="N6312">
            <v>0</v>
          </cell>
          <cell r="O6312">
            <v>0</v>
          </cell>
          <cell r="P6312">
            <v>0</v>
          </cell>
          <cell r="Q6312">
            <v>0</v>
          </cell>
          <cell r="R6312">
            <v>0</v>
          </cell>
          <cell r="S6312">
            <v>0</v>
          </cell>
          <cell r="T6312" t="str">
            <v>USD</v>
          </cell>
          <cell r="U6312" t="str">
            <v>ASSETS</v>
          </cell>
          <cell r="V6312" t="str">
            <v>CURRENT ASSETS</v>
          </cell>
        </row>
        <row r="6313">
          <cell r="C6313" t="str">
            <v>YY   A40910S303USD</v>
          </cell>
          <cell r="D6313" t="str">
            <v>CAFA****</v>
          </cell>
          <cell r="E6313" t="str">
            <v>CON RECEIVABLES</v>
          </cell>
          <cell r="F6313" t="str">
            <v>Balance Sheet</v>
          </cell>
          <cell r="G6313">
            <v>0</v>
          </cell>
          <cell r="H6313">
            <v>0</v>
          </cell>
          <cell r="I6313">
            <v>0</v>
          </cell>
          <cell r="J6313">
            <v>0</v>
          </cell>
          <cell r="K6313">
            <v>0</v>
          </cell>
          <cell r="L6313">
            <v>0</v>
          </cell>
          <cell r="M6313">
            <v>0</v>
          </cell>
          <cell r="N6313">
            <v>0</v>
          </cell>
          <cell r="O6313">
            <v>0</v>
          </cell>
          <cell r="P6313">
            <v>0</v>
          </cell>
          <cell r="Q6313">
            <v>0</v>
          </cell>
          <cell r="R6313">
            <v>0</v>
          </cell>
          <cell r="S6313">
            <v>0</v>
          </cell>
          <cell r="T6313" t="str">
            <v>USD</v>
          </cell>
          <cell r="U6313" t="str">
            <v>ASSETS</v>
          </cell>
          <cell r="V6313" t="str">
            <v>CURRENT ASSETS</v>
          </cell>
        </row>
        <row r="6314">
          <cell r="C6314" t="str">
            <v>YY   A40910S399USD</v>
          </cell>
          <cell r="D6314" t="str">
            <v>CAFA****</v>
          </cell>
          <cell r="E6314" t="str">
            <v>CON RECEIVABLES</v>
          </cell>
          <cell r="F6314" t="str">
            <v>Balance Sheet</v>
          </cell>
          <cell r="G6314">
            <v>56.43</v>
          </cell>
          <cell r="H6314">
            <v>56.43</v>
          </cell>
          <cell r="I6314">
            <v>56.43</v>
          </cell>
          <cell r="J6314">
            <v>56.43</v>
          </cell>
          <cell r="K6314">
            <v>0</v>
          </cell>
          <cell r="L6314">
            <v>0</v>
          </cell>
          <cell r="M6314">
            <v>0</v>
          </cell>
          <cell r="N6314">
            <v>0</v>
          </cell>
          <cell r="O6314">
            <v>0</v>
          </cell>
          <cell r="P6314">
            <v>0</v>
          </cell>
          <cell r="Q6314">
            <v>0</v>
          </cell>
          <cell r="R6314">
            <v>0</v>
          </cell>
          <cell r="S6314">
            <v>225.72</v>
          </cell>
          <cell r="T6314" t="str">
            <v>USD</v>
          </cell>
          <cell r="U6314" t="str">
            <v>ASSETS</v>
          </cell>
          <cell r="V6314" t="str">
            <v>CURRENT ASSETS</v>
          </cell>
        </row>
        <row r="6315">
          <cell r="C6315" t="str">
            <v>YY   A40910WM03USD</v>
          </cell>
          <cell r="D6315" t="str">
            <v>CAFA****</v>
          </cell>
          <cell r="E6315" t="str">
            <v>CON RECEIVABLES</v>
          </cell>
          <cell r="F6315" t="str">
            <v>Balance Sheet</v>
          </cell>
          <cell r="G6315">
            <v>0</v>
          </cell>
          <cell r="H6315">
            <v>0</v>
          </cell>
          <cell r="I6315">
            <v>0</v>
          </cell>
          <cell r="J6315">
            <v>0</v>
          </cell>
          <cell r="K6315">
            <v>0</v>
          </cell>
          <cell r="L6315">
            <v>0</v>
          </cell>
          <cell r="M6315">
            <v>0</v>
          </cell>
          <cell r="N6315">
            <v>0</v>
          </cell>
          <cell r="O6315">
            <v>0</v>
          </cell>
          <cell r="P6315">
            <v>0</v>
          </cell>
          <cell r="Q6315">
            <v>0</v>
          </cell>
          <cell r="R6315">
            <v>0</v>
          </cell>
          <cell r="S6315">
            <v>0</v>
          </cell>
          <cell r="T6315" t="str">
            <v>USD</v>
          </cell>
          <cell r="U6315" t="str">
            <v>ASSETS</v>
          </cell>
          <cell r="V6315" t="str">
            <v>CURRENT ASSETS</v>
          </cell>
        </row>
        <row r="6316">
          <cell r="C6316" t="str">
            <v>YY   A4096089USD</v>
          </cell>
          <cell r="D6316" t="str">
            <v>CAFD****</v>
          </cell>
          <cell r="E6316" t="str">
            <v>CON RECEIVABLES</v>
          </cell>
          <cell r="F6316" t="str">
            <v>Balance Sheet</v>
          </cell>
          <cell r="G6316">
            <v>0</v>
          </cell>
          <cell r="H6316">
            <v>0</v>
          </cell>
          <cell r="I6316">
            <v>0</v>
          </cell>
          <cell r="J6316">
            <v>113333.67</v>
          </cell>
          <cell r="K6316">
            <v>113065.48</v>
          </cell>
          <cell r="L6316">
            <v>104932.93</v>
          </cell>
          <cell r="M6316">
            <v>97760.86</v>
          </cell>
          <cell r="N6316">
            <v>-378.83</v>
          </cell>
          <cell r="O6316">
            <v>0</v>
          </cell>
          <cell r="P6316">
            <v>0</v>
          </cell>
          <cell r="Q6316">
            <v>0</v>
          </cell>
          <cell r="R6316">
            <v>0</v>
          </cell>
          <cell r="S6316">
            <v>428714.11</v>
          </cell>
          <cell r="T6316" t="str">
            <v>USD</v>
          </cell>
          <cell r="U6316" t="str">
            <v>ASSETS</v>
          </cell>
          <cell r="V6316" t="str">
            <v>CURRENT ASSETS</v>
          </cell>
        </row>
        <row r="6317">
          <cell r="C6317" t="str">
            <v>YY   A4097089USD</v>
          </cell>
          <cell r="D6317" t="str">
            <v>CAFE****</v>
          </cell>
          <cell r="E6317" t="str">
            <v>CON RECEIVABLES</v>
          </cell>
          <cell r="F6317" t="str">
            <v>Balance Sheet</v>
          </cell>
          <cell r="G6317">
            <v>0</v>
          </cell>
          <cell r="H6317">
            <v>0</v>
          </cell>
          <cell r="I6317">
            <v>0</v>
          </cell>
          <cell r="J6317">
            <v>110.09</v>
          </cell>
          <cell r="K6317">
            <v>199.22</v>
          </cell>
          <cell r="L6317">
            <v>275.31</v>
          </cell>
          <cell r="M6317">
            <v>71.52</v>
          </cell>
          <cell r="N6317">
            <v>121.96</v>
          </cell>
          <cell r="O6317">
            <v>121.96</v>
          </cell>
          <cell r="P6317">
            <v>0</v>
          </cell>
          <cell r="Q6317">
            <v>0</v>
          </cell>
          <cell r="R6317">
            <v>0</v>
          </cell>
          <cell r="S6317">
            <v>900.06</v>
          </cell>
          <cell r="T6317" t="str">
            <v>USD</v>
          </cell>
          <cell r="U6317" t="str">
            <v>ASSETS</v>
          </cell>
          <cell r="V6317" t="str">
            <v>CURRENT ASSETS</v>
          </cell>
        </row>
        <row r="6318">
          <cell r="C6318" t="str">
            <v>YY   A409908901USD</v>
          </cell>
          <cell r="D6318" t="str">
            <v>CAFM****</v>
          </cell>
          <cell r="E6318" t="str">
            <v>CON RECEIVABLES</v>
          </cell>
          <cell r="F6318" t="str">
            <v>Balance Sheet</v>
          </cell>
          <cell r="G6318">
            <v>-40.44</v>
          </cell>
          <cell r="H6318">
            <v>-40.44</v>
          </cell>
          <cell r="I6318">
            <v>-40.44</v>
          </cell>
          <cell r="J6318">
            <v>-40.44</v>
          </cell>
          <cell r="K6318">
            <v>-40.44</v>
          </cell>
          <cell r="L6318">
            <v>0</v>
          </cell>
          <cell r="M6318">
            <v>0</v>
          </cell>
          <cell r="N6318">
            <v>0</v>
          </cell>
          <cell r="O6318">
            <v>0</v>
          </cell>
          <cell r="P6318">
            <v>0</v>
          </cell>
          <cell r="Q6318">
            <v>0</v>
          </cell>
          <cell r="R6318">
            <v>0</v>
          </cell>
          <cell r="S6318">
            <v>-202.2</v>
          </cell>
          <cell r="T6318" t="str">
            <v>USD</v>
          </cell>
          <cell r="U6318" t="str">
            <v>ASSETS</v>
          </cell>
          <cell r="V6318" t="str">
            <v>CURRENT ASSETS</v>
          </cell>
        </row>
        <row r="6319">
          <cell r="C6319" t="str">
            <v>YY   A40990S301USD</v>
          </cell>
          <cell r="D6319" t="str">
            <v>CAFM****</v>
          </cell>
          <cell r="E6319" t="str">
            <v>CON RECEIVABLES</v>
          </cell>
          <cell r="F6319" t="str">
            <v>Balance Sheet</v>
          </cell>
          <cell r="G6319">
            <v>-35.1</v>
          </cell>
          <cell r="H6319">
            <v>-35.1</v>
          </cell>
          <cell r="I6319">
            <v>0</v>
          </cell>
          <cell r="J6319">
            <v>0</v>
          </cell>
          <cell r="K6319">
            <v>0</v>
          </cell>
          <cell r="L6319">
            <v>0</v>
          </cell>
          <cell r="M6319">
            <v>0</v>
          </cell>
          <cell r="N6319">
            <v>0</v>
          </cell>
          <cell r="O6319">
            <v>0</v>
          </cell>
          <cell r="P6319">
            <v>0</v>
          </cell>
          <cell r="Q6319">
            <v>0</v>
          </cell>
          <cell r="R6319">
            <v>0</v>
          </cell>
          <cell r="S6319">
            <v>-70.2</v>
          </cell>
          <cell r="T6319" t="str">
            <v>USD</v>
          </cell>
          <cell r="U6319" t="str">
            <v>ASSETS</v>
          </cell>
          <cell r="V6319" t="str">
            <v>CURRENT ASSETS</v>
          </cell>
        </row>
        <row r="6320">
          <cell r="C6320" t="str">
            <v>YY   A40990WM01USD</v>
          </cell>
          <cell r="D6320" t="str">
            <v>CAFM****</v>
          </cell>
          <cell r="E6320" t="str">
            <v>CON RECEIVABLES</v>
          </cell>
          <cell r="F6320" t="str">
            <v>Balance Sheet</v>
          </cell>
          <cell r="G6320">
            <v>980.99</v>
          </cell>
          <cell r="H6320">
            <v>75.540000000000006</v>
          </cell>
          <cell r="I6320">
            <v>75.540000000000006</v>
          </cell>
          <cell r="J6320">
            <v>75.540000000000006</v>
          </cell>
          <cell r="K6320">
            <v>75.540000000000006</v>
          </cell>
          <cell r="L6320">
            <v>0</v>
          </cell>
          <cell r="M6320">
            <v>0</v>
          </cell>
          <cell r="N6320">
            <v>0</v>
          </cell>
          <cell r="O6320">
            <v>0</v>
          </cell>
          <cell r="P6320">
            <v>0</v>
          </cell>
          <cell r="Q6320">
            <v>0</v>
          </cell>
          <cell r="R6320">
            <v>0</v>
          </cell>
          <cell r="S6320">
            <v>1283.1500000000001</v>
          </cell>
          <cell r="T6320" t="str">
            <v>USD</v>
          </cell>
          <cell r="U6320" t="str">
            <v>ASSETS</v>
          </cell>
          <cell r="V6320" t="str">
            <v>CURRENT ASSETS</v>
          </cell>
        </row>
        <row r="6321">
          <cell r="C6321" t="str">
            <v>YY   A5197004USD</v>
          </cell>
          <cell r="D6321" t="str">
            <v>CAGBB***</v>
          </cell>
          <cell r="E6321" t="str">
            <v>OTHER</v>
          </cell>
          <cell r="F6321" t="str">
            <v>Balance Sheet</v>
          </cell>
          <cell r="G6321">
            <v>2163.56</v>
          </cell>
          <cell r="H6321">
            <v>2053.59</v>
          </cell>
          <cell r="I6321">
            <v>1742.58</v>
          </cell>
          <cell r="J6321">
            <v>1305.27</v>
          </cell>
          <cell r="K6321">
            <v>460</v>
          </cell>
          <cell r="L6321">
            <v>0</v>
          </cell>
          <cell r="M6321">
            <v>0</v>
          </cell>
          <cell r="N6321">
            <v>0</v>
          </cell>
          <cell r="O6321">
            <v>0</v>
          </cell>
          <cell r="P6321">
            <v>0</v>
          </cell>
          <cell r="Q6321">
            <v>0</v>
          </cell>
          <cell r="R6321">
            <v>0</v>
          </cell>
          <cell r="S6321">
            <v>7725</v>
          </cell>
          <cell r="T6321" t="str">
            <v>USD</v>
          </cell>
          <cell r="U6321" t="str">
            <v>ASSETS</v>
          </cell>
          <cell r="V6321" t="str">
            <v>CURRENT ASSETS</v>
          </cell>
        </row>
        <row r="6322">
          <cell r="C6322" t="str">
            <v>YY   F2200021USD</v>
          </cell>
          <cell r="D6322" t="str">
            <v>CBAAA***</v>
          </cell>
          <cell r="E6322" t="str">
            <v>LAND&amp;ME</v>
          </cell>
          <cell r="F6322" t="str">
            <v>Balance Sheet</v>
          </cell>
          <cell r="G6322">
            <v>0</v>
          </cell>
          <cell r="H6322">
            <v>0</v>
          </cell>
          <cell r="I6322">
            <v>0</v>
          </cell>
          <cell r="J6322">
            <v>0</v>
          </cell>
          <cell r="K6322">
            <v>0</v>
          </cell>
          <cell r="L6322">
            <v>0</v>
          </cell>
          <cell r="M6322">
            <v>0</v>
          </cell>
          <cell r="N6322">
            <v>0.08</v>
          </cell>
          <cell r="O6322">
            <v>0.08</v>
          </cell>
          <cell r="P6322">
            <v>0.08</v>
          </cell>
          <cell r="Q6322">
            <v>0.08</v>
          </cell>
          <cell r="R6322">
            <v>0.08</v>
          </cell>
          <cell r="S6322">
            <v>0.4</v>
          </cell>
          <cell r="T6322" t="str">
            <v>USD</v>
          </cell>
          <cell r="U6322" t="str">
            <v>ASSETS</v>
          </cell>
          <cell r="V6322" t="str">
            <v>OTHER ASSETS</v>
          </cell>
        </row>
        <row r="6323">
          <cell r="C6323" t="str">
            <v>YY   F2200031USD</v>
          </cell>
          <cell r="D6323" t="str">
            <v>CBAAA***</v>
          </cell>
          <cell r="E6323" t="str">
            <v>LAND&amp;ME</v>
          </cell>
          <cell r="F6323" t="str">
            <v>Balance Sheet</v>
          </cell>
          <cell r="G6323">
            <v>0</v>
          </cell>
          <cell r="H6323">
            <v>0</v>
          </cell>
          <cell r="I6323">
            <v>0</v>
          </cell>
          <cell r="J6323">
            <v>0</v>
          </cell>
          <cell r="K6323">
            <v>0</v>
          </cell>
          <cell r="L6323">
            <v>0</v>
          </cell>
          <cell r="M6323">
            <v>0</v>
          </cell>
          <cell r="N6323">
            <v>-581.17999999999995</v>
          </cell>
          <cell r="O6323">
            <v>-581.17999999999995</v>
          </cell>
          <cell r="P6323">
            <v>-581.17999999999995</v>
          </cell>
          <cell r="Q6323">
            <v>-581.17999999999995</v>
          </cell>
          <cell r="R6323">
            <v>-581.17999999999995</v>
          </cell>
          <cell r="S6323">
            <v>-2905.9</v>
          </cell>
          <cell r="T6323" t="str">
            <v>USD</v>
          </cell>
          <cell r="U6323" t="str">
            <v>ASSETS</v>
          </cell>
          <cell r="V6323" t="str">
            <v>OTHER ASSETS</v>
          </cell>
        </row>
        <row r="6324">
          <cell r="C6324" t="str">
            <v>YY   F2200051USD</v>
          </cell>
          <cell r="D6324" t="str">
            <v>CBAAA***</v>
          </cell>
          <cell r="E6324" t="str">
            <v>LAND&amp;ME</v>
          </cell>
          <cell r="F6324" t="str">
            <v>Balance Sheet</v>
          </cell>
          <cell r="G6324">
            <v>0</v>
          </cell>
          <cell r="H6324">
            <v>0</v>
          </cell>
          <cell r="I6324">
            <v>0</v>
          </cell>
          <cell r="J6324">
            <v>0</v>
          </cell>
          <cell r="K6324">
            <v>0</v>
          </cell>
          <cell r="L6324">
            <v>0</v>
          </cell>
          <cell r="M6324">
            <v>0</v>
          </cell>
          <cell r="N6324">
            <v>581.15</v>
          </cell>
          <cell r="O6324">
            <v>581.15</v>
          </cell>
          <cell r="P6324">
            <v>581.15</v>
          </cell>
          <cell r="Q6324">
            <v>581.15</v>
          </cell>
          <cell r="R6324">
            <v>581.15</v>
          </cell>
          <cell r="S6324">
            <v>2905.75</v>
          </cell>
          <cell r="T6324" t="str">
            <v>USD</v>
          </cell>
          <cell r="U6324" t="str">
            <v>ASSETS</v>
          </cell>
          <cell r="V6324" t="str">
            <v>OTHER ASSETS</v>
          </cell>
        </row>
        <row r="6325">
          <cell r="C6325" t="str">
            <v>YY   G1701001USD</v>
          </cell>
          <cell r="D6325" t="str">
            <v>DABAAG**</v>
          </cell>
          <cell r="E6325" t="str">
            <v>A/P</v>
          </cell>
          <cell r="F6325" t="str">
            <v>Balance Sheet</v>
          </cell>
          <cell r="G6325">
            <v>1740.88</v>
          </cell>
          <cell r="H6325">
            <v>1740.88</v>
          </cell>
          <cell r="I6325">
            <v>0</v>
          </cell>
          <cell r="J6325">
            <v>0</v>
          </cell>
          <cell r="K6325">
            <v>0</v>
          </cell>
          <cell r="L6325">
            <v>0</v>
          </cell>
          <cell r="M6325">
            <v>0</v>
          </cell>
          <cell r="N6325">
            <v>0</v>
          </cell>
          <cell r="O6325">
            <v>0</v>
          </cell>
          <cell r="P6325">
            <v>0</v>
          </cell>
          <cell r="Q6325">
            <v>0</v>
          </cell>
          <cell r="R6325">
            <v>0</v>
          </cell>
          <cell r="S6325">
            <v>3481.76</v>
          </cell>
          <cell r="T6325" t="str">
            <v>USD</v>
          </cell>
          <cell r="U6325" t="str">
            <v>LIABILITIES</v>
          </cell>
          <cell r="V6325" t="str">
            <v>CURRENT LIAB</v>
          </cell>
        </row>
        <row r="6326">
          <cell r="C6326" t="str">
            <v>YY   G1701003USD</v>
          </cell>
          <cell r="D6326" t="str">
            <v>DABAAG**</v>
          </cell>
          <cell r="E6326" t="str">
            <v>A/P</v>
          </cell>
          <cell r="F6326" t="str">
            <v>Balance Sheet</v>
          </cell>
          <cell r="G6326">
            <v>-1830.06</v>
          </cell>
          <cell r="H6326">
            <v>-1821.68</v>
          </cell>
          <cell r="I6326">
            <v>-45023.59</v>
          </cell>
          <cell r="J6326">
            <v>-77.73</v>
          </cell>
          <cell r="K6326">
            <v>-86.2</v>
          </cell>
          <cell r="L6326">
            <v>-75.39</v>
          </cell>
          <cell r="M6326">
            <v>-77.900000000000006</v>
          </cell>
          <cell r="N6326">
            <v>-77.94</v>
          </cell>
          <cell r="O6326">
            <v>-101.98</v>
          </cell>
          <cell r="P6326">
            <v>-2.5</v>
          </cell>
          <cell r="Q6326">
            <v>-382.63</v>
          </cell>
          <cell r="R6326">
            <v>0</v>
          </cell>
          <cell r="S6326">
            <v>-49557.599999999999</v>
          </cell>
          <cell r="T6326" t="str">
            <v>USD</v>
          </cell>
          <cell r="U6326" t="str">
            <v>LIABILITIES</v>
          </cell>
          <cell r="V6326" t="str">
            <v>CURRENT LIAB</v>
          </cell>
        </row>
        <row r="6327">
          <cell r="C6327" t="str">
            <v>YY   G1701007USD</v>
          </cell>
          <cell r="D6327" t="str">
            <v>DABAAG**</v>
          </cell>
          <cell r="E6327" t="str">
            <v>A/P</v>
          </cell>
          <cell r="F6327" t="str">
            <v>Balance Sheet</v>
          </cell>
          <cell r="G6327">
            <v>3.16</v>
          </cell>
          <cell r="H6327">
            <v>3.75</v>
          </cell>
          <cell r="I6327">
            <v>-3458.86</v>
          </cell>
          <cell r="J6327">
            <v>-6.01</v>
          </cell>
          <cell r="K6327">
            <v>-10.9</v>
          </cell>
          <cell r="L6327">
            <v>-10.050000000000001</v>
          </cell>
          <cell r="M6327">
            <v>-9.39</v>
          </cell>
          <cell r="N6327">
            <v>-9.02</v>
          </cell>
          <cell r="O6327">
            <v>-7.59</v>
          </cell>
          <cell r="P6327">
            <v>-9.43</v>
          </cell>
          <cell r="Q6327">
            <v>-14.66</v>
          </cell>
          <cell r="R6327">
            <v>-9.35</v>
          </cell>
          <cell r="S6327">
            <v>-3538.35</v>
          </cell>
          <cell r="T6327" t="str">
            <v>USD</v>
          </cell>
          <cell r="U6327" t="str">
            <v>LIABILITIES</v>
          </cell>
          <cell r="V6327" t="str">
            <v>CURRENT LIAB</v>
          </cell>
        </row>
        <row r="6328">
          <cell r="C6328" t="str">
            <v>YY   G1701008USD</v>
          </cell>
          <cell r="D6328" t="str">
            <v>DABAAG**</v>
          </cell>
          <cell r="E6328" t="str">
            <v>A/P</v>
          </cell>
          <cell r="F6328" t="str">
            <v>Balance Sheet</v>
          </cell>
          <cell r="G6328">
            <v>3.17</v>
          </cell>
          <cell r="H6328">
            <v>0</v>
          </cell>
          <cell r="I6328">
            <v>0</v>
          </cell>
          <cell r="J6328">
            <v>0</v>
          </cell>
          <cell r="K6328">
            <v>0</v>
          </cell>
          <cell r="L6328">
            <v>0</v>
          </cell>
          <cell r="M6328">
            <v>0</v>
          </cell>
          <cell r="N6328">
            <v>0</v>
          </cell>
          <cell r="O6328">
            <v>0</v>
          </cell>
          <cell r="P6328">
            <v>0</v>
          </cell>
          <cell r="Q6328">
            <v>0</v>
          </cell>
          <cell r="R6328">
            <v>0</v>
          </cell>
          <cell r="S6328">
            <v>3.17</v>
          </cell>
          <cell r="T6328" t="str">
            <v>USD</v>
          </cell>
          <cell r="U6328" t="str">
            <v>LIABILITIES</v>
          </cell>
          <cell r="V6328" t="str">
            <v>CURRENT LIAB</v>
          </cell>
        </row>
        <row r="6329">
          <cell r="C6329" t="str">
            <v>YY   G174700102USD</v>
          </cell>
          <cell r="D6329" t="str">
            <v>DABAAJ**</v>
          </cell>
          <cell r="E6329" t="str">
            <v>A/P</v>
          </cell>
          <cell r="F6329" t="str">
            <v>Balance Sheet</v>
          </cell>
          <cell r="G6329">
            <v>0</v>
          </cell>
          <cell r="H6329">
            <v>0</v>
          </cell>
          <cell r="I6329">
            <v>0</v>
          </cell>
          <cell r="J6329">
            <v>0</v>
          </cell>
          <cell r="K6329">
            <v>0</v>
          </cell>
          <cell r="L6329">
            <v>0</v>
          </cell>
          <cell r="M6329">
            <v>204.4</v>
          </cell>
          <cell r="N6329">
            <v>11.84</v>
          </cell>
          <cell r="O6329">
            <v>11.58</v>
          </cell>
          <cell r="P6329">
            <v>4.8499999999999996</v>
          </cell>
          <cell r="Q6329">
            <v>60.98</v>
          </cell>
          <cell r="R6329">
            <v>599.55999999999995</v>
          </cell>
          <cell r="S6329">
            <v>893.21</v>
          </cell>
          <cell r="T6329" t="str">
            <v>USD</v>
          </cell>
          <cell r="U6329" t="str">
            <v>LIABILITIES</v>
          </cell>
          <cell r="V6329" t="str">
            <v>CURRENT LIAB</v>
          </cell>
        </row>
        <row r="6330">
          <cell r="C6330" t="str">
            <v>YY   G1747002USD</v>
          </cell>
          <cell r="D6330" t="str">
            <v>DABAAJ**</v>
          </cell>
          <cell r="E6330" t="str">
            <v>A/P</v>
          </cell>
          <cell r="F6330" t="str">
            <v>Balance Sheet</v>
          </cell>
          <cell r="G6330">
            <v>0</v>
          </cell>
          <cell r="H6330">
            <v>388017.12</v>
          </cell>
          <cell r="I6330">
            <v>-60067.97</v>
          </cell>
          <cell r="J6330">
            <v>-61051.65</v>
          </cell>
          <cell r="K6330">
            <v>-65667.399999999994</v>
          </cell>
          <cell r="L6330">
            <v>-65446.83</v>
          </cell>
          <cell r="M6330">
            <v>-64794.25</v>
          </cell>
          <cell r="N6330">
            <v>-63742.04</v>
          </cell>
          <cell r="O6330">
            <v>-62585.01</v>
          </cell>
          <cell r="P6330">
            <v>-22317.72</v>
          </cell>
          <cell r="Q6330">
            <v>-36863.94</v>
          </cell>
          <cell r="R6330">
            <v>-36733.949999999997</v>
          </cell>
          <cell r="S6330">
            <v>-151253.64000000001</v>
          </cell>
          <cell r="T6330" t="str">
            <v>USD</v>
          </cell>
          <cell r="U6330" t="str">
            <v>LIABILITIES</v>
          </cell>
          <cell r="V6330" t="str">
            <v>CURRENT LIAB</v>
          </cell>
        </row>
        <row r="6331">
          <cell r="C6331" t="str">
            <v>YY   G1747003USD</v>
          </cell>
          <cell r="D6331" t="str">
            <v>DABAAJ**</v>
          </cell>
          <cell r="E6331" t="str">
            <v>A/P</v>
          </cell>
          <cell r="F6331" t="str">
            <v>Balance Sheet</v>
          </cell>
          <cell r="G6331">
            <v>0</v>
          </cell>
          <cell r="H6331">
            <v>39561.599999999999</v>
          </cell>
          <cell r="I6331">
            <v>-34389.879999999997</v>
          </cell>
          <cell r="J6331">
            <v>-34691.14</v>
          </cell>
          <cell r="K6331">
            <v>-36123.85</v>
          </cell>
          <cell r="L6331">
            <v>-36056.9</v>
          </cell>
          <cell r="M6331">
            <v>-35842.68</v>
          </cell>
          <cell r="N6331">
            <v>-35718.81</v>
          </cell>
          <cell r="O6331">
            <v>-35340.54</v>
          </cell>
          <cell r="P6331">
            <v>-36148.839999999997</v>
          </cell>
          <cell r="Q6331">
            <v>-22486.53</v>
          </cell>
          <cell r="R6331">
            <v>-21215.07</v>
          </cell>
          <cell r="S6331">
            <v>-288452.64</v>
          </cell>
          <cell r="T6331" t="str">
            <v>USD</v>
          </cell>
          <cell r="U6331" t="str">
            <v>LIABILITIES</v>
          </cell>
          <cell r="V6331" t="str">
            <v>CURRENT LIAB</v>
          </cell>
        </row>
        <row r="6332">
          <cell r="C6332" t="str">
            <v>YY   G17470YYUSD</v>
          </cell>
          <cell r="D6332" t="str">
            <v>DABAAJ**</v>
          </cell>
          <cell r="E6332" t="str">
            <v>A/P</v>
          </cell>
          <cell r="F6332" t="str">
            <v>Balance Sheet</v>
          </cell>
          <cell r="G6332">
            <v>0</v>
          </cell>
          <cell r="H6332">
            <v>-535891.76</v>
          </cell>
          <cell r="I6332">
            <v>0</v>
          </cell>
          <cell r="J6332">
            <v>0</v>
          </cell>
          <cell r="K6332">
            <v>0</v>
          </cell>
          <cell r="L6332">
            <v>0</v>
          </cell>
          <cell r="M6332">
            <v>0</v>
          </cell>
          <cell r="N6332">
            <v>0</v>
          </cell>
          <cell r="O6332">
            <v>0</v>
          </cell>
          <cell r="P6332">
            <v>0</v>
          </cell>
          <cell r="Q6332">
            <v>0</v>
          </cell>
          <cell r="R6332">
            <v>0</v>
          </cell>
          <cell r="S6332">
            <v>-535891.76</v>
          </cell>
          <cell r="T6332" t="str">
            <v>USD</v>
          </cell>
          <cell r="U6332" t="str">
            <v>LIABILITIES</v>
          </cell>
          <cell r="V6332" t="str">
            <v>CURRENT LIAB</v>
          </cell>
        </row>
        <row r="6333">
          <cell r="C6333" t="str">
            <v>YY   G1747TMPUSD</v>
          </cell>
          <cell r="D6333" t="str">
            <v>DABAAJ**</v>
          </cell>
          <cell r="E6333" t="str">
            <v>A/P</v>
          </cell>
          <cell r="F6333" t="str">
            <v>Balance Sheet</v>
          </cell>
          <cell r="G6333">
            <v>-114299.02</v>
          </cell>
          <cell r="H6333">
            <v>0</v>
          </cell>
          <cell r="I6333">
            <v>0</v>
          </cell>
          <cell r="J6333">
            <v>0</v>
          </cell>
          <cell r="K6333">
            <v>0</v>
          </cell>
          <cell r="L6333">
            <v>0</v>
          </cell>
          <cell r="M6333">
            <v>0</v>
          </cell>
          <cell r="N6333">
            <v>0</v>
          </cell>
          <cell r="O6333">
            <v>0</v>
          </cell>
          <cell r="P6333">
            <v>0</v>
          </cell>
          <cell r="Q6333">
            <v>0</v>
          </cell>
          <cell r="R6333">
            <v>0</v>
          </cell>
          <cell r="S6333">
            <v>-114299.02</v>
          </cell>
          <cell r="T6333" t="str">
            <v>USD</v>
          </cell>
          <cell r="U6333" t="str">
            <v>LIABILITIES</v>
          </cell>
          <cell r="V6333" t="str">
            <v>CURRENT LIAB</v>
          </cell>
        </row>
        <row r="6334">
          <cell r="C6334" t="str">
            <v>YY   G4732002USD</v>
          </cell>
          <cell r="D6334" t="str">
            <v>DABAAG**</v>
          </cell>
          <cell r="E6334" t="str">
            <v>A/P</v>
          </cell>
          <cell r="F6334" t="str">
            <v>Balance Sheet</v>
          </cell>
          <cell r="G6334">
            <v>18.68</v>
          </cell>
          <cell r="H6334">
            <v>0</v>
          </cell>
          <cell r="I6334">
            <v>0</v>
          </cell>
          <cell r="J6334">
            <v>0</v>
          </cell>
          <cell r="K6334">
            <v>0</v>
          </cell>
          <cell r="L6334">
            <v>0</v>
          </cell>
          <cell r="M6334">
            <v>0</v>
          </cell>
          <cell r="N6334">
            <v>0</v>
          </cell>
          <cell r="O6334">
            <v>0</v>
          </cell>
          <cell r="P6334">
            <v>0</v>
          </cell>
          <cell r="Q6334">
            <v>0</v>
          </cell>
          <cell r="R6334">
            <v>0</v>
          </cell>
          <cell r="S6334">
            <v>18.68</v>
          </cell>
          <cell r="T6334" t="str">
            <v>USD</v>
          </cell>
          <cell r="U6334" t="str">
            <v>LIABILITIES</v>
          </cell>
          <cell r="V6334" t="str">
            <v>CURRENT LIAB</v>
          </cell>
        </row>
        <row r="6335">
          <cell r="C6335" t="str">
            <v>YX   A000706020USD</v>
          </cell>
          <cell r="D6335" t="str">
            <v>CABB****</v>
          </cell>
          <cell r="E6335" t="str">
            <v>CASH</v>
          </cell>
          <cell r="F6335" t="str">
            <v>Balance Sheet</v>
          </cell>
          <cell r="G6335">
            <v>0</v>
          </cell>
          <cell r="H6335">
            <v>0</v>
          </cell>
          <cell r="I6335">
            <v>0</v>
          </cell>
          <cell r="J6335">
            <v>0</v>
          </cell>
          <cell r="K6335">
            <v>0</v>
          </cell>
          <cell r="L6335">
            <v>-0.02</v>
          </cell>
          <cell r="M6335">
            <v>-27.13</v>
          </cell>
          <cell r="N6335">
            <v>0</v>
          </cell>
          <cell r="O6335">
            <v>0</v>
          </cell>
          <cell r="P6335">
            <v>0</v>
          </cell>
          <cell r="Q6335">
            <v>0</v>
          </cell>
          <cell r="R6335">
            <v>0</v>
          </cell>
          <cell r="S6335">
            <v>-27.15</v>
          </cell>
          <cell r="T6335" t="str">
            <v>USD</v>
          </cell>
          <cell r="U6335" t="str">
            <v>ASSETS</v>
          </cell>
          <cell r="V6335" t="str">
            <v>CURRENT ASSETS</v>
          </cell>
        </row>
        <row r="6336">
          <cell r="C6336" t="str">
            <v>YX   A000716030USD</v>
          </cell>
          <cell r="D6336" t="str">
            <v>CABB****</v>
          </cell>
          <cell r="E6336" t="str">
            <v>CASH</v>
          </cell>
          <cell r="F6336" t="str">
            <v>Balance Sheet</v>
          </cell>
          <cell r="G6336">
            <v>115.41</v>
          </cell>
          <cell r="H6336">
            <v>0</v>
          </cell>
          <cell r="I6336">
            <v>0</v>
          </cell>
          <cell r="J6336">
            <v>0</v>
          </cell>
          <cell r="K6336">
            <v>0</v>
          </cell>
          <cell r="L6336">
            <v>0</v>
          </cell>
          <cell r="M6336">
            <v>0</v>
          </cell>
          <cell r="N6336">
            <v>0</v>
          </cell>
          <cell r="O6336">
            <v>0</v>
          </cell>
          <cell r="P6336">
            <v>0</v>
          </cell>
          <cell r="Q6336">
            <v>0</v>
          </cell>
          <cell r="R6336">
            <v>0</v>
          </cell>
          <cell r="S6336">
            <v>115.41</v>
          </cell>
          <cell r="T6336" t="str">
            <v>USD</v>
          </cell>
          <cell r="U6336" t="str">
            <v>ASSETS</v>
          </cell>
          <cell r="V6336" t="str">
            <v>CURRENT ASSETS</v>
          </cell>
        </row>
        <row r="6337">
          <cell r="C6337" t="str">
            <v>YX   A0008001USD</v>
          </cell>
          <cell r="D6337" t="str">
            <v>CABA****</v>
          </cell>
          <cell r="E6337" t="str">
            <v>CASH</v>
          </cell>
          <cell r="F6337" t="str">
            <v>Balance Sheet</v>
          </cell>
          <cell r="G6337">
            <v>-6.65</v>
          </cell>
          <cell r="H6337">
            <v>0</v>
          </cell>
          <cell r="I6337">
            <v>0</v>
          </cell>
          <cell r="J6337">
            <v>0</v>
          </cell>
          <cell r="K6337">
            <v>0</v>
          </cell>
          <cell r="L6337">
            <v>0</v>
          </cell>
          <cell r="M6337">
            <v>0</v>
          </cell>
          <cell r="N6337">
            <v>0</v>
          </cell>
          <cell r="O6337">
            <v>0</v>
          </cell>
          <cell r="P6337">
            <v>0</v>
          </cell>
          <cell r="Q6337">
            <v>0</v>
          </cell>
          <cell r="R6337">
            <v>0</v>
          </cell>
          <cell r="S6337">
            <v>-6.65</v>
          </cell>
          <cell r="T6337" t="str">
            <v>USD</v>
          </cell>
          <cell r="U6337" t="str">
            <v>ASSETS</v>
          </cell>
          <cell r="V6337" t="str">
            <v>CURRENT ASSETS</v>
          </cell>
        </row>
        <row r="6338">
          <cell r="C6338" t="str">
            <v>YX   A0008060USD</v>
          </cell>
          <cell r="D6338" t="str">
            <v>CABB****</v>
          </cell>
          <cell r="E6338" t="str">
            <v>CASH</v>
          </cell>
          <cell r="F6338" t="str">
            <v>Balance Sheet</v>
          </cell>
          <cell r="G6338">
            <v>1.29</v>
          </cell>
          <cell r="H6338">
            <v>0</v>
          </cell>
          <cell r="I6338">
            <v>0</v>
          </cell>
          <cell r="J6338">
            <v>0</v>
          </cell>
          <cell r="K6338">
            <v>0</v>
          </cell>
          <cell r="L6338">
            <v>0</v>
          </cell>
          <cell r="M6338">
            <v>0</v>
          </cell>
          <cell r="N6338">
            <v>0</v>
          </cell>
          <cell r="O6338">
            <v>0</v>
          </cell>
          <cell r="P6338">
            <v>0</v>
          </cell>
          <cell r="Q6338">
            <v>0</v>
          </cell>
          <cell r="R6338">
            <v>0</v>
          </cell>
          <cell r="S6338">
            <v>1.29</v>
          </cell>
          <cell r="T6338" t="str">
            <v>USD</v>
          </cell>
          <cell r="U6338" t="str">
            <v>ASSETS</v>
          </cell>
          <cell r="V6338" t="str">
            <v>CURRENT ASSETS</v>
          </cell>
        </row>
        <row r="6339">
          <cell r="C6339" t="str">
            <v>YX   A5190001USD</v>
          </cell>
          <cell r="D6339" t="str">
            <v>CAHC****</v>
          </cell>
          <cell r="E6339" t="str">
            <v>DEF INC TAX</v>
          </cell>
          <cell r="F6339" t="str">
            <v>Balance Sheet</v>
          </cell>
          <cell r="G6339">
            <v>14229.63</v>
          </cell>
          <cell r="H6339">
            <v>11333.97</v>
          </cell>
          <cell r="I6339">
            <v>12204.88</v>
          </cell>
          <cell r="J6339">
            <v>12359.18</v>
          </cell>
          <cell r="K6339">
            <v>13092.95</v>
          </cell>
          <cell r="L6339">
            <v>13058.66</v>
          </cell>
          <cell r="M6339">
            <v>12948.94</v>
          </cell>
          <cell r="N6339">
            <v>12885.51</v>
          </cell>
          <cell r="O6339">
            <v>23654.560000000001</v>
          </cell>
          <cell r="P6339">
            <v>11301.38</v>
          </cell>
          <cell r="Q6339">
            <v>11458.07</v>
          </cell>
          <cell r="R6339">
            <v>11293.98</v>
          </cell>
          <cell r="S6339">
            <v>159821.71</v>
          </cell>
          <cell r="T6339" t="str">
            <v>USD</v>
          </cell>
          <cell r="U6339" t="str">
            <v>ASSETS</v>
          </cell>
          <cell r="V6339" t="str">
            <v>CURRENT ASSETS</v>
          </cell>
        </row>
        <row r="6340">
          <cell r="C6340" t="str">
            <v>YX   A5193006USD</v>
          </cell>
          <cell r="D6340" t="str">
            <v>CAHC****</v>
          </cell>
          <cell r="E6340" t="str">
            <v>DEF INC TAX</v>
          </cell>
          <cell r="F6340" t="str">
            <v>Balance Sheet</v>
          </cell>
          <cell r="G6340">
            <v>0</v>
          </cell>
          <cell r="H6340">
            <v>0</v>
          </cell>
          <cell r="I6340">
            <v>420.48</v>
          </cell>
          <cell r="J6340">
            <v>1317.19</v>
          </cell>
          <cell r="K6340">
            <v>1500.32</v>
          </cell>
          <cell r="L6340">
            <v>1496.4</v>
          </cell>
          <cell r="M6340">
            <v>1483.82</v>
          </cell>
          <cell r="N6340">
            <v>1476.55</v>
          </cell>
          <cell r="O6340">
            <v>99.53</v>
          </cell>
          <cell r="P6340">
            <v>99.53</v>
          </cell>
          <cell r="Q6340">
            <v>99.53</v>
          </cell>
          <cell r="R6340">
            <v>0</v>
          </cell>
          <cell r="S6340">
            <v>7993.35</v>
          </cell>
          <cell r="T6340" t="str">
            <v>USD</v>
          </cell>
          <cell r="U6340" t="str">
            <v>ASSETS</v>
          </cell>
          <cell r="V6340" t="str">
            <v>CURRENT ASSETS</v>
          </cell>
        </row>
        <row r="6341">
          <cell r="C6341" t="str">
            <v>YX   G069208901USD</v>
          </cell>
          <cell r="D6341" t="str">
            <v>DADD****</v>
          </cell>
          <cell r="E6341" t="str">
            <v>CON PAYABLES</v>
          </cell>
          <cell r="F6341" t="str">
            <v>Balance Sheet</v>
          </cell>
          <cell r="G6341">
            <v>0</v>
          </cell>
          <cell r="H6341">
            <v>-121.61</v>
          </cell>
          <cell r="I6341">
            <v>-121.61</v>
          </cell>
          <cell r="J6341">
            <v>-121.61</v>
          </cell>
          <cell r="K6341">
            <v>-121.61</v>
          </cell>
          <cell r="L6341">
            <v>-121.61</v>
          </cell>
          <cell r="M6341">
            <v>-121.61</v>
          </cell>
          <cell r="N6341">
            <v>-121.61</v>
          </cell>
          <cell r="O6341">
            <v>-121.61</v>
          </cell>
          <cell r="P6341">
            <v>-121.61</v>
          </cell>
          <cell r="Q6341">
            <v>-121.61</v>
          </cell>
          <cell r="R6341">
            <v>-121.61</v>
          </cell>
          <cell r="S6341">
            <v>-1337.71</v>
          </cell>
          <cell r="T6341" t="str">
            <v>USD</v>
          </cell>
          <cell r="U6341" t="str">
            <v>LIABILITIES</v>
          </cell>
          <cell r="V6341" t="str">
            <v>CURRENT LIAB</v>
          </cell>
        </row>
        <row r="6342">
          <cell r="C6342" t="str">
            <v>YX   G069208902USD</v>
          </cell>
          <cell r="D6342" t="str">
            <v>DADD****</v>
          </cell>
          <cell r="E6342" t="str">
            <v>CON PAYABLES</v>
          </cell>
          <cell r="F6342" t="str">
            <v>Balance Sheet</v>
          </cell>
          <cell r="G6342">
            <v>-173214.09</v>
          </cell>
          <cell r="H6342">
            <v>-178804.47</v>
          </cell>
          <cell r="I6342">
            <v>-193653.17</v>
          </cell>
          <cell r="J6342">
            <v>-203129.75</v>
          </cell>
          <cell r="K6342">
            <v>-203920.95</v>
          </cell>
          <cell r="L6342">
            <v>-204636.35</v>
          </cell>
          <cell r="M6342">
            <v>-215415.57</v>
          </cell>
          <cell r="N6342">
            <v>-229641.29</v>
          </cell>
          <cell r="O6342">
            <v>-230327.24</v>
          </cell>
          <cell r="P6342">
            <v>-234441.63</v>
          </cell>
          <cell r="Q6342">
            <v>-249234.2</v>
          </cell>
          <cell r="R6342">
            <v>7809.06</v>
          </cell>
          <cell r="S6342">
            <v>-2308609.65</v>
          </cell>
          <cell r="T6342" t="str">
            <v>USD</v>
          </cell>
          <cell r="U6342" t="str">
            <v>LIABILITIES</v>
          </cell>
          <cell r="V6342" t="str">
            <v>CURRENT LIAB</v>
          </cell>
        </row>
        <row r="6343">
          <cell r="C6343" t="str">
            <v>YX   G06920MB02USD</v>
          </cell>
          <cell r="D6343" t="str">
            <v>DADD****</v>
          </cell>
          <cell r="E6343" t="str">
            <v>CON PAYABLES</v>
          </cell>
          <cell r="F6343" t="str">
            <v>Balance Sheet</v>
          </cell>
          <cell r="G6343">
            <v>0</v>
          </cell>
          <cell r="H6343">
            <v>121.61</v>
          </cell>
          <cell r="I6343">
            <v>121.61</v>
          </cell>
          <cell r="J6343">
            <v>121.61</v>
          </cell>
          <cell r="K6343">
            <v>121.61</v>
          </cell>
          <cell r="L6343">
            <v>121.61</v>
          </cell>
          <cell r="M6343">
            <v>121.61</v>
          </cell>
          <cell r="N6343">
            <v>121.61</v>
          </cell>
          <cell r="O6343">
            <v>0</v>
          </cell>
          <cell r="P6343">
            <v>0</v>
          </cell>
          <cell r="Q6343">
            <v>0</v>
          </cell>
          <cell r="R6343">
            <v>0</v>
          </cell>
          <cell r="S6343">
            <v>851.27</v>
          </cell>
          <cell r="T6343" t="str">
            <v>USD</v>
          </cell>
          <cell r="U6343" t="str">
            <v>LIABILITIES</v>
          </cell>
          <cell r="V6343" t="str">
            <v>CURRENT LIAB</v>
          </cell>
        </row>
        <row r="6344">
          <cell r="C6344" t="str">
            <v>YX   G3717001USD</v>
          </cell>
          <cell r="D6344" t="str">
            <v>DACFB***</v>
          </cell>
          <cell r="E6344" t="str">
            <v>WAGES</v>
          </cell>
          <cell r="F6344" t="str">
            <v>Balance Sheet</v>
          </cell>
          <cell r="G6344">
            <v>-508.62</v>
          </cell>
          <cell r="H6344">
            <v>-482.77</v>
          </cell>
          <cell r="I6344">
            <v>-519.87</v>
          </cell>
          <cell r="J6344">
            <v>-526.44000000000005</v>
          </cell>
          <cell r="K6344">
            <v>-557.70000000000005</v>
          </cell>
          <cell r="L6344">
            <v>-12551</v>
          </cell>
          <cell r="M6344">
            <v>-10263.549999999999</v>
          </cell>
          <cell r="N6344">
            <v>0</v>
          </cell>
          <cell r="O6344">
            <v>-5723.15</v>
          </cell>
          <cell r="P6344">
            <v>-5466.68</v>
          </cell>
          <cell r="Q6344">
            <v>-5546.71</v>
          </cell>
          <cell r="R6344">
            <v>302.93</v>
          </cell>
          <cell r="S6344">
            <v>-41843.56</v>
          </cell>
          <cell r="T6344" t="str">
            <v>USD</v>
          </cell>
          <cell r="U6344" t="str">
            <v>LIABILITIES</v>
          </cell>
          <cell r="V6344" t="str">
            <v>CURRENT LIAB</v>
          </cell>
        </row>
        <row r="6345">
          <cell r="C6345" t="str">
            <v>YX   G3728001USD</v>
          </cell>
          <cell r="D6345" t="str">
            <v>DACN****</v>
          </cell>
          <cell r="E6345" t="str">
            <v>WAGES</v>
          </cell>
          <cell r="F6345" t="str">
            <v>Balance Sheet</v>
          </cell>
          <cell r="G6345">
            <v>0</v>
          </cell>
          <cell r="H6345">
            <v>0</v>
          </cell>
          <cell r="I6345">
            <v>0.99</v>
          </cell>
          <cell r="J6345">
            <v>0.99</v>
          </cell>
          <cell r="K6345">
            <v>0</v>
          </cell>
          <cell r="L6345">
            <v>0.02</v>
          </cell>
          <cell r="M6345">
            <v>0</v>
          </cell>
          <cell r="N6345">
            <v>0</v>
          </cell>
          <cell r="O6345">
            <v>0</v>
          </cell>
          <cell r="P6345">
            <v>0</v>
          </cell>
          <cell r="Q6345">
            <v>0</v>
          </cell>
          <cell r="R6345">
            <v>0</v>
          </cell>
          <cell r="S6345">
            <v>2</v>
          </cell>
          <cell r="T6345" t="str">
            <v>USD</v>
          </cell>
          <cell r="U6345" t="str">
            <v>LIABILITIES</v>
          </cell>
          <cell r="V6345" t="str">
            <v>CURRENT LIAB</v>
          </cell>
        </row>
        <row r="6346">
          <cell r="C6346" t="str">
            <v>YX   G5720002USD</v>
          </cell>
          <cell r="D6346" t="str">
            <v>DABBDC**</v>
          </cell>
          <cell r="E6346" t="str">
            <v>ACCRUED</v>
          </cell>
          <cell r="F6346" t="str">
            <v>Balance Sheet</v>
          </cell>
          <cell r="G6346">
            <v>0</v>
          </cell>
          <cell r="H6346">
            <v>0</v>
          </cell>
          <cell r="I6346">
            <v>0</v>
          </cell>
          <cell r="J6346">
            <v>0</v>
          </cell>
          <cell r="K6346">
            <v>0</v>
          </cell>
          <cell r="L6346">
            <v>0</v>
          </cell>
          <cell r="M6346">
            <v>0</v>
          </cell>
          <cell r="N6346">
            <v>-1342.89</v>
          </cell>
          <cell r="O6346">
            <v>-6.57</v>
          </cell>
          <cell r="P6346">
            <v>0</v>
          </cell>
          <cell r="Q6346">
            <v>0</v>
          </cell>
          <cell r="R6346">
            <v>0</v>
          </cell>
          <cell r="S6346">
            <v>-1349.46</v>
          </cell>
          <cell r="T6346" t="str">
            <v>USD</v>
          </cell>
          <cell r="U6346" t="str">
            <v>LIABILITIES</v>
          </cell>
          <cell r="V6346" t="str">
            <v>CURRENT LIAB</v>
          </cell>
        </row>
        <row r="6347">
          <cell r="C6347" t="str">
            <v>YX   G5755089USD</v>
          </cell>
          <cell r="D6347" t="str">
            <v>DADE****</v>
          </cell>
          <cell r="E6347" t="str">
            <v>CON PAYABLES</v>
          </cell>
          <cell r="F6347" t="str">
            <v>Balance Sheet</v>
          </cell>
          <cell r="G6347">
            <v>-1225.97</v>
          </cell>
          <cell r="H6347">
            <v>-2199.35</v>
          </cell>
          <cell r="I6347">
            <v>-3248.42</v>
          </cell>
          <cell r="J6347">
            <v>-1099.08</v>
          </cell>
          <cell r="K6347">
            <v>-2160.34</v>
          </cell>
          <cell r="L6347">
            <v>-3131.18</v>
          </cell>
          <cell r="M6347">
            <v>-956.6</v>
          </cell>
          <cell r="N6347">
            <v>-1954.2</v>
          </cell>
          <cell r="O6347">
            <v>-2947.71</v>
          </cell>
          <cell r="P6347">
            <v>-1023.21</v>
          </cell>
          <cell r="Q6347">
            <v>-2085.79</v>
          </cell>
          <cell r="R6347">
            <v>-3834.65</v>
          </cell>
          <cell r="S6347">
            <v>-25866.5</v>
          </cell>
          <cell r="T6347" t="str">
            <v>USD</v>
          </cell>
          <cell r="U6347" t="str">
            <v>LIABILITIES</v>
          </cell>
          <cell r="V6347" t="str">
            <v>CURRENT LIAB</v>
          </cell>
        </row>
        <row r="6348">
          <cell r="C6348" t="str">
            <v>YX   G576008903USD</v>
          </cell>
          <cell r="D6348" t="str">
            <v>DADD****</v>
          </cell>
          <cell r="E6348" t="str">
            <v>CON PAYABLES</v>
          </cell>
          <cell r="F6348" t="str">
            <v>Balance Sheet</v>
          </cell>
          <cell r="G6348">
            <v>0</v>
          </cell>
          <cell r="H6348">
            <v>-2475.33</v>
          </cell>
          <cell r="I6348">
            <v>0</v>
          </cell>
          <cell r="J6348">
            <v>0</v>
          </cell>
          <cell r="K6348">
            <v>0</v>
          </cell>
          <cell r="L6348">
            <v>-1357.08</v>
          </cell>
          <cell r="M6348">
            <v>-5112.51</v>
          </cell>
          <cell r="N6348">
            <v>0</v>
          </cell>
          <cell r="O6348">
            <v>0</v>
          </cell>
          <cell r="P6348">
            <v>0</v>
          </cell>
          <cell r="Q6348">
            <v>0</v>
          </cell>
          <cell r="R6348">
            <v>0</v>
          </cell>
          <cell r="S6348">
            <v>-8944.92</v>
          </cell>
          <cell r="T6348" t="str">
            <v>USD</v>
          </cell>
          <cell r="U6348" t="str">
            <v>LIABILITIES</v>
          </cell>
          <cell r="V6348" t="str">
            <v>CURRENT LIAB</v>
          </cell>
        </row>
        <row r="6349">
          <cell r="C6349" t="str">
            <v>YX   G576008999USD</v>
          </cell>
          <cell r="D6349" t="str">
            <v>DADAB***</v>
          </cell>
          <cell r="E6349" t="str">
            <v>CON PAYABLES</v>
          </cell>
          <cell r="F6349" t="str">
            <v>Balance Sheet</v>
          </cell>
          <cell r="G6349">
            <v>36357.49</v>
          </cell>
          <cell r="H6349">
            <v>44063.58</v>
          </cell>
          <cell r="I6349">
            <v>31927.81</v>
          </cell>
          <cell r="J6349">
            <v>29790.82</v>
          </cell>
          <cell r="K6349">
            <v>19126.689999999999</v>
          </cell>
          <cell r="L6349">
            <v>19632.88</v>
          </cell>
          <cell r="M6349">
            <v>21490.14</v>
          </cell>
          <cell r="N6349">
            <v>21443.66</v>
          </cell>
          <cell r="O6349">
            <v>24491.9</v>
          </cell>
          <cell r="P6349">
            <v>17637.669999999998</v>
          </cell>
          <cell r="Q6349">
            <v>14365.84</v>
          </cell>
          <cell r="R6349">
            <v>-4.1900000000000004</v>
          </cell>
          <cell r="S6349">
            <v>280324.28999999998</v>
          </cell>
          <cell r="T6349" t="str">
            <v>USD</v>
          </cell>
          <cell r="U6349" t="str">
            <v>LIABILITIES</v>
          </cell>
          <cell r="V6349" t="str">
            <v>CURRENT LIAB</v>
          </cell>
        </row>
        <row r="6350">
          <cell r="C6350" t="str">
            <v>YX   G57600DH01USD</v>
          </cell>
          <cell r="D6350" t="str">
            <v>DADAB***</v>
          </cell>
          <cell r="E6350" t="str">
            <v>CON PAYABLES</v>
          </cell>
          <cell r="F6350" t="str">
            <v>Balance Sheet</v>
          </cell>
          <cell r="G6350">
            <v>0</v>
          </cell>
          <cell r="H6350">
            <v>0</v>
          </cell>
          <cell r="I6350">
            <v>0</v>
          </cell>
          <cell r="J6350">
            <v>0</v>
          </cell>
          <cell r="K6350">
            <v>0</v>
          </cell>
          <cell r="L6350">
            <v>-7253.76</v>
          </cell>
          <cell r="M6350">
            <v>0</v>
          </cell>
          <cell r="N6350">
            <v>-1450.74</v>
          </cell>
          <cell r="O6350">
            <v>-2901.48</v>
          </cell>
          <cell r="P6350">
            <v>-5802.96</v>
          </cell>
          <cell r="Q6350">
            <v>-6893.26</v>
          </cell>
          <cell r="R6350">
            <v>0</v>
          </cell>
          <cell r="S6350">
            <v>-24302.2</v>
          </cell>
          <cell r="T6350" t="str">
            <v>USD</v>
          </cell>
          <cell r="U6350" t="str">
            <v>LIABILITIES</v>
          </cell>
          <cell r="V6350" t="str">
            <v>CURRENT LIAB</v>
          </cell>
        </row>
        <row r="6351">
          <cell r="C6351" t="str">
            <v>YX   G57600MB99USD</v>
          </cell>
          <cell r="D6351" t="str">
            <v>DADE****</v>
          </cell>
          <cell r="E6351" t="str">
            <v>CON PAYABLES</v>
          </cell>
          <cell r="F6351" t="str">
            <v>Balance Sheet</v>
          </cell>
          <cell r="G6351">
            <v>0</v>
          </cell>
          <cell r="H6351">
            <v>-62.34</v>
          </cell>
          <cell r="I6351">
            <v>-62.34</v>
          </cell>
          <cell r="J6351">
            <v>-62.34</v>
          </cell>
          <cell r="K6351">
            <v>-62.34</v>
          </cell>
          <cell r="L6351">
            <v>-62.34</v>
          </cell>
          <cell r="M6351">
            <v>-62.34</v>
          </cell>
          <cell r="N6351">
            <v>-62.34</v>
          </cell>
          <cell r="O6351">
            <v>59.27</v>
          </cell>
          <cell r="P6351">
            <v>59.27</v>
          </cell>
          <cell r="Q6351">
            <v>59.27</v>
          </cell>
          <cell r="R6351">
            <v>59.27</v>
          </cell>
          <cell r="S6351">
            <v>-199.3</v>
          </cell>
          <cell r="T6351" t="str">
            <v>USD</v>
          </cell>
          <cell r="U6351" t="str">
            <v>LIABILITIES</v>
          </cell>
          <cell r="V6351" t="str">
            <v>CURRENT LIAB</v>
          </cell>
        </row>
        <row r="6352">
          <cell r="C6352" t="str">
            <v>YX   G57600S304USD</v>
          </cell>
          <cell r="D6352" t="str">
            <v>DADAB***</v>
          </cell>
          <cell r="E6352" t="str">
            <v>CON PAYABLES</v>
          </cell>
          <cell r="F6352" t="str">
            <v>Balance Sheet</v>
          </cell>
          <cell r="G6352">
            <v>0</v>
          </cell>
          <cell r="H6352">
            <v>0</v>
          </cell>
          <cell r="I6352">
            <v>0</v>
          </cell>
          <cell r="J6352">
            <v>0</v>
          </cell>
          <cell r="K6352">
            <v>0</v>
          </cell>
          <cell r="L6352">
            <v>-1103.6600000000001</v>
          </cell>
          <cell r="M6352">
            <v>0</v>
          </cell>
          <cell r="N6352">
            <v>-640.12</v>
          </cell>
          <cell r="O6352">
            <v>-640.12</v>
          </cell>
          <cell r="P6352">
            <v>-518.89</v>
          </cell>
          <cell r="Q6352">
            <v>0</v>
          </cell>
          <cell r="R6352">
            <v>15.94</v>
          </cell>
          <cell r="S6352">
            <v>-2886.85</v>
          </cell>
          <cell r="T6352" t="str">
            <v>USD</v>
          </cell>
          <cell r="U6352" t="str">
            <v>LIABILITIES</v>
          </cell>
          <cell r="V6352" t="str">
            <v>CURRENT LIAB</v>
          </cell>
        </row>
        <row r="6353">
          <cell r="C6353" t="str">
            <v>YX   G576200101USD</v>
          </cell>
          <cell r="D6353" t="str">
            <v>DADM****</v>
          </cell>
          <cell r="E6353" t="str">
            <v>CON PAYABLES</v>
          </cell>
          <cell r="F6353" t="str">
            <v>Balance Sheet</v>
          </cell>
          <cell r="G6353">
            <v>-2000.8</v>
          </cell>
          <cell r="H6353">
            <v>-4341.25</v>
          </cell>
          <cell r="I6353">
            <v>-4341.25</v>
          </cell>
          <cell r="J6353">
            <v>0</v>
          </cell>
          <cell r="K6353">
            <v>0</v>
          </cell>
          <cell r="L6353">
            <v>0</v>
          </cell>
          <cell r="M6353">
            <v>0</v>
          </cell>
          <cell r="N6353">
            <v>0</v>
          </cell>
          <cell r="O6353">
            <v>0</v>
          </cell>
          <cell r="P6353">
            <v>0</v>
          </cell>
          <cell r="Q6353">
            <v>0</v>
          </cell>
          <cell r="R6353">
            <v>0</v>
          </cell>
          <cell r="S6353">
            <v>-10683.3</v>
          </cell>
          <cell r="T6353" t="str">
            <v>USD</v>
          </cell>
          <cell r="U6353" t="str">
            <v>LIABILITIES</v>
          </cell>
          <cell r="V6353" t="str">
            <v>CURRENT LIAB</v>
          </cell>
        </row>
        <row r="6354">
          <cell r="C6354" t="str">
            <v>YX   G576208901USD</v>
          </cell>
          <cell r="D6354" t="str">
            <v>DADM****</v>
          </cell>
          <cell r="E6354" t="str">
            <v>CON PAYABLES</v>
          </cell>
          <cell r="F6354" t="str">
            <v>Balance Sheet</v>
          </cell>
          <cell r="G6354">
            <v>5762.59</v>
          </cell>
          <cell r="H6354">
            <v>5762.59</v>
          </cell>
          <cell r="I6354">
            <v>0</v>
          </cell>
          <cell r="J6354">
            <v>0</v>
          </cell>
          <cell r="K6354">
            <v>0</v>
          </cell>
          <cell r="L6354">
            <v>0</v>
          </cell>
          <cell r="M6354">
            <v>0</v>
          </cell>
          <cell r="N6354">
            <v>0</v>
          </cell>
          <cell r="O6354">
            <v>0</v>
          </cell>
          <cell r="P6354">
            <v>0</v>
          </cell>
          <cell r="Q6354">
            <v>0</v>
          </cell>
          <cell r="R6354">
            <v>0</v>
          </cell>
          <cell r="S6354">
            <v>11525.18</v>
          </cell>
          <cell r="T6354" t="str">
            <v>USD</v>
          </cell>
          <cell r="U6354" t="str">
            <v>LIABILITIES</v>
          </cell>
          <cell r="V6354" t="str">
            <v>CURRENT LIAB</v>
          </cell>
        </row>
        <row r="6355">
          <cell r="C6355" t="str">
            <v>YX   G57620DH01USD</v>
          </cell>
          <cell r="D6355" t="str">
            <v>DADM****</v>
          </cell>
          <cell r="E6355" t="str">
            <v>CON PAYABLES</v>
          </cell>
          <cell r="F6355" t="str">
            <v>Balance Sheet</v>
          </cell>
          <cell r="G6355">
            <v>-14962.5</v>
          </cell>
          <cell r="H6355">
            <v>0</v>
          </cell>
          <cell r="I6355">
            <v>0</v>
          </cell>
          <cell r="J6355">
            <v>0</v>
          </cell>
          <cell r="K6355">
            <v>-7253.76</v>
          </cell>
          <cell r="L6355">
            <v>-1450.74</v>
          </cell>
          <cell r="M6355">
            <v>-2901.48</v>
          </cell>
          <cell r="N6355">
            <v>-2901.48</v>
          </cell>
          <cell r="O6355">
            <v>-1450.74</v>
          </cell>
          <cell r="P6355">
            <v>-6893.26</v>
          </cell>
          <cell r="Q6355">
            <v>0</v>
          </cell>
          <cell r="R6355">
            <v>0</v>
          </cell>
          <cell r="S6355">
            <v>-37813.96</v>
          </cell>
          <cell r="T6355" t="str">
            <v>USD</v>
          </cell>
          <cell r="U6355" t="str">
            <v>LIABILITIES</v>
          </cell>
          <cell r="V6355" t="str">
            <v>CURRENT LIAB</v>
          </cell>
        </row>
        <row r="6356">
          <cell r="C6356" t="str">
            <v>YX   G57620S301USD</v>
          </cell>
          <cell r="D6356" t="str">
            <v>DADAB***</v>
          </cell>
          <cell r="E6356" t="str">
            <v>CON PAYABLES</v>
          </cell>
          <cell r="F6356" t="str">
            <v>Balance Sheet</v>
          </cell>
          <cell r="G6356">
            <v>-10947.27</v>
          </cell>
          <cell r="H6356">
            <v>-16868.8</v>
          </cell>
          <cell r="I6356">
            <v>0</v>
          </cell>
          <cell r="J6356">
            <v>0</v>
          </cell>
          <cell r="K6356">
            <v>-1103.6600000000001</v>
          </cell>
          <cell r="L6356">
            <v>-640.12</v>
          </cell>
          <cell r="M6356">
            <v>-578.27</v>
          </cell>
          <cell r="N6356">
            <v>33.79</v>
          </cell>
          <cell r="O6356">
            <v>59.38</v>
          </cell>
          <cell r="P6356">
            <v>19.920000000000002</v>
          </cell>
          <cell r="Q6356">
            <v>15.94</v>
          </cell>
          <cell r="R6356">
            <v>0</v>
          </cell>
          <cell r="S6356">
            <v>-30009.09</v>
          </cell>
          <cell r="T6356" t="str">
            <v>USD</v>
          </cell>
          <cell r="U6356" t="str">
            <v>LIABILITIES</v>
          </cell>
          <cell r="V6356" t="str">
            <v>CURRENT LIAB</v>
          </cell>
        </row>
        <row r="6357">
          <cell r="C6357" t="str">
            <v>YX   G576508901USD</v>
          </cell>
          <cell r="D6357" t="str">
            <v>DADAB***</v>
          </cell>
          <cell r="E6357" t="str">
            <v>CON PAYABLES</v>
          </cell>
          <cell r="F6357" t="str">
            <v>Balance Sheet</v>
          </cell>
          <cell r="G6357">
            <v>102.61</v>
          </cell>
          <cell r="H6357">
            <v>102.61</v>
          </cell>
          <cell r="I6357">
            <v>102.61</v>
          </cell>
          <cell r="J6357">
            <v>102.61</v>
          </cell>
          <cell r="K6357">
            <v>102.61</v>
          </cell>
          <cell r="L6357">
            <v>0</v>
          </cell>
          <cell r="M6357">
            <v>0</v>
          </cell>
          <cell r="N6357">
            <v>0</v>
          </cell>
          <cell r="O6357">
            <v>0</v>
          </cell>
          <cell r="P6357">
            <v>0</v>
          </cell>
          <cell r="Q6357">
            <v>0</v>
          </cell>
          <cell r="R6357">
            <v>0</v>
          </cell>
          <cell r="S6357">
            <v>513.04999999999995</v>
          </cell>
          <cell r="T6357" t="str">
            <v>USD</v>
          </cell>
          <cell r="U6357" t="str">
            <v>LIABILITIES</v>
          </cell>
          <cell r="V6357" t="str">
            <v>CURRENT LIAB</v>
          </cell>
        </row>
        <row r="6358">
          <cell r="C6358" t="str">
            <v>YX   G57650S301USD</v>
          </cell>
          <cell r="D6358" t="str">
            <v>DADAB***</v>
          </cell>
          <cell r="E6358" t="str">
            <v>CON PAYABLES</v>
          </cell>
          <cell r="F6358" t="str">
            <v>Balance Sheet</v>
          </cell>
          <cell r="G6358">
            <v>0</v>
          </cell>
          <cell r="H6358">
            <v>0</v>
          </cell>
          <cell r="I6358">
            <v>0</v>
          </cell>
          <cell r="J6358">
            <v>0</v>
          </cell>
          <cell r="K6358">
            <v>-102.61</v>
          </cell>
          <cell r="L6358">
            <v>0</v>
          </cell>
          <cell r="M6358">
            <v>0</v>
          </cell>
          <cell r="N6358">
            <v>0</v>
          </cell>
          <cell r="O6358">
            <v>0</v>
          </cell>
          <cell r="P6358">
            <v>0</v>
          </cell>
          <cell r="Q6358">
            <v>0</v>
          </cell>
          <cell r="R6358">
            <v>0</v>
          </cell>
          <cell r="S6358">
            <v>-102.61</v>
          </cell>
          <cell r="T6358" t="str">
            <v>USD</v>
          </cell>
          <cell r="U6358" t="str">
            <v>LIABILITIES</v>
          </cell>
          <cell r="V6358" t="str">
            <v>CURRENT LIAB</v>
          </cell>
        </row>
        <row r="6359">
          <cell r="C6359" t="str">
            <v>YX   G5770002USD</v>
          </cell>
          <cell r="D6359" t="str">
            <v>DAFC****</v>
          </cell>
          <cell r="E6359" t="str">
            <v>OTHER</v>
          </cell>
          <cell r="F6359" t="str">
            <v>Balance Sheet</v>
          </cell>
          <cell r="G6359">
            <v>0</v>
          </cell>
          <cell r="H6359">
            <v>50.73</v>
          </cell>
          <cell r="I6359">
            <v>50.73</v>
          </cell>
          <cell r="J6359">
            <v>50.73</v>
          </cell>
          <cell r="K6359">
            <v>50.73</v>
          </cell>
          <cell r="L6359">
            <v>49.49</v>
          </cell>
          <cell r="M6359">
            <v>0</v>
          </cell>
          <cell r="N6359">
            <v>0</v>
          </cell>
          <cell r="O6359">
            <v>0</v>
          </cell>
          <cell r="P6359">
            <v>0</v>
          </cell>
          <cell r="Q6359">
            <v>-79.06</v>
          </cell>
          <cell r="R6359">
            <v>-9.16</v>
          </cell>
          <cell r="S6359">
            <v>164.19</v>
          </cell>
          <cell r="T6359" t="str">
            <v>USD</v>
          </cell>
          <cell r="U6359" t="str">
            <v>LIABILITIES</v>
          </cell>
          <cell r="V6359" t="str">
            <v>CURRENT LIAB</v>
          </cell>
        </row>
        <row r="6360">
          <cell r="C6360" t="str">
            <v>YX   G5770003USD</v>
          </cell>
          <cell r="D6360" t="str">
            <v>DAFB****</v>
          </cell>
          <cell r="E6360" t="str">
            <v>OTHER</v>
          </cell>
          <cell r="F6360" t="str">
            <v>Balance Sheet</v>
          </cell>
          <cell r="G6360">
            <v>0</v>
          </cell>
          <cell r="H6360">
            <v>-6630.27</v>
          </cell>
          <cell r="I6360">
            <v>0</v>
          </cell>
          <cell r="J6360">
            <v>0</v>
          </cell>
          <cell r="K6360">
            <v>0</v>
          </cell>
          <cell r="L6360">
            <v>0</v>
          </cell>
          <cell r="M6360">
            <v>0</v>
          </cell>
          <cell r="N6360">
            <v>0</v>
          </cell>
          <cell r="O6360">
            <v>-138.06</v>
          </cell>
          <cell r="P6360">
            <v>0</v>
          </cell>
          <cell r="Q6360">
            <v>0</v>
          </cell>
          <cell r="R6360">
            <v>0</v>
          </cell>
          <cell r="S6360">
            <v>-6768.33</v>
          </cell>
          <cell r="T6360" t="str">
            <v>USD</v>
          </cell>
          <cell r="U6360" t="str">
            <v>LIABILITIES</v>
          </cell>
          <cell r="V6360" t="str">
            <v>CURRENT LIAB</v>
          </cell>
        </row>
        <row r="6361">
          <cell r="C6361" t="str">
            <v>YX   H0861001USD</v>
          </cell>
          <cell r="D6361" t="str">
            <v>EBA*****</v>
          </cell>
          <cell r="E6361" t="str">
            <v>STOCK</v>
          </cell>
          <cell r="F6361" t="str">
            <v>Balance Sheet</v>
          </cell>
          <cell r="G6361">
            <v>-263</v>
          </cell>
          <cell r="H6361">
            <v>-263</v>
          </cell>
          <cell r="I6361">
            <v>-263</v>
          </cell>
          <cell r="J6361">
            <v>-263</v>
          </cell>
          <cell r="K6361">
            <v>-263</v>
          </cell>
          <cell r="L6361">
            <v>-263</v>
          </cell>
          <cell r="M6361">
            <v>-263</v>
          </cell>
          <cell r="N6361">
            <v>-263</v>
          </cell>
          <cell r="O6361">
            <v>-263</v>
          </cell>
          <cell r="P6361">
            <v>-263</v>
          </cell>
          <cell r="Q6361">
            <v>-263</v>
          </cell>
          <cell r="R6361">
            <v>-249618.81</v>
          </cell>
          <cell r="S6361">
            <v>-252511.81</v>
          </cell>
          <cell r="T6361" t="str">
            <v>USD</v>
          </cell>
          <cell r="U6361" t="str">
            <v>EQUITY</v>
          </cell>
          <cell r="V6361" t="str">
            <v>EQUITY</v>
          </cell>
        </row>
        <row r="6362">
          <cell r="C6362" t="str">
            <v>YX   H0863USD</v>
          </cell>
          <cell r="D6362" t="str">
            <v>EC******</v>
          </cell>
          <cell r="E6362" t="str">
            <v>PROFIT EMPLOYED</v>
          </cell>
          <cell r="F6362" t="str">
            <v>Balance Sheet</v>
          </cell>
          <cell r="G6362">
            <v>145932.51</v>
          </cell>
          <cell r="H6362">
            <v>148785.79</v>
          </cell>
          <cell r="I6362">
            <v>155089.32</v>
          </cell>
          <cell r="J6362">
            <v>158629.96</v>
          </cell>
          <cell r="K6362">
            <v>180559.3</v>
          </cell>
          <cell r="L6362">
            <v>196865.31</v>
          </cell>
          <cell r="M6362">
            <v>196803.12</v>
          </cell>
          <cell r="N6362">
            <v>199561.08</v>
          </cell>
          <cell r="O6362">
            <v>193354.46</v>
          </cell>
          <cell r="P6362">
            <v>222049.98</v>
          </cell>
          <cell r="Q6362">
            <v>234043.84</v>
          </cell>
          <cell r="R6362">
            <v>230115.88</v>
          </cell>
          <cell r="S6362">
            <v>2261790.5499999998</v>
          </cell>
          <cell r="T6362" t="str">
            <v>USD</v>
          </cell>
          <cell r="U6362" t="str">
            <v>EQUITY</v>
          </cell>
          <cell r="V6362" t="str">
            <v>EQUITY</v>
          </cell>
        </row>
        <row r="6363">
          <cell r="C6363" t="str">
            <v>YY   A000700110USD</v>
          </cell>
          <cell r="D6363" t="str">
            <v>CABA****</v>
          </cell>
          <cell r="E6363" t="str">
            <v>CASH</v>
          </cell>
          <cell r="F6363" t="str">
            <v>Balance Sheet</v>
          </cell>
          <cell r="G6363">
            <v>146429.47</v>
          </cell>
          <cell r="H6363">
            <v>146429.47</v>
          </cell>
          <cell r="I6363">
            <v>0</v>
          </cell>
          <cell r="J6363">
            <v>0</v>
          </cell>
          <cell r="K6363">
            <v>0</v>
          </cell>
          <cell r="L6363">
            <v>0</v>
          </cell>
          <cell r="M6363">
            <v>0</v>
          </cell>
          <cell r="N6363">
            <v>0</v>
          </cell>
          <cell r="O6363">
            <v>0</v>
          </cell>
          <cell r="P6363">
            <v>0</v>
          </cell>
          <cell r="Q6363">
            <v>0</v>
          </cell>
          <cell r="R6363">
            <v>0</v>
          </cell>
          <cell r="S6363">
            <v>292858.94</v>
          </cell>
          <cell r="T6363" t="str">
            <v>USD</v>
          </cell>
          <cell r="U6363" t="str">
            <v>ASSETS</v>
          </cell>
          <cell r="V6363" t="str">
            <v>CURRENT ASSETS</v>
          </cell>
        </row>
        <row r="6364">
          <cell r="C6364" t="str">
            <v>YY   A000700120USD</v>
          </cell>
          <cell r="D6364" t="str">
            <v>CABA****</v>
          </cell>
          <cell r="E6364" t="str">
            <v>CASH</v>
          </cell>
          <cell r="F6364" t="str">
            <v>Balance Sheet</v>
          </cell>
          <cell r="G6364">
            <v>-146429.47</v>
          </cell>
          <cell r="H6364">
            <v>-146429.47</v>
          </cell>
          <cell r="I6364">
            <v>0</v>
          </cell>
          <cell r="J6364">
            <v>0</v>
          </cell>
          <cell r="K6364">
            <v>0</v>
          </cell>
          <cell r="L6364">
            <v>0</v>
          </cell>
          <cell r="M6364">
            <v>0</v>
          </cell>
          <cell r="N6364">
            <v>0</v>
          </cell>
          <cell r="O6364">
            <v>0</v>
          </cell>
          <cell r="P6364">
            <v>0</v>
          </cell>
          <cell r="Q6364">
            <v>0</v>
          </cell>
          <cell r="R6364">
            <v>0</v>
          </cell>
          <cell r="S6364">
            <v>-292858.94</v>
          </cell>
          <cell r="T6364" t="str">
            <v>USD</v>
          </cell>
          <cell r="U6364" t="str">
            <v>ASSETS</v>
          </cell>
          <cell r="V6364" t="str">
            <v>CURRENT ASSETS</v>
          </cell>
        </row>
        <row r="6365">
          <cell r="C6365" t="str">
            <v>YY   A000706010USD</v>
          </cell>
          <cell r="D6365" t="str">
            <v>CABB****</v>
          </cell>
          <cell r="E6365" t="str">
            <v>CASH</v>
          </cell>
          <cell r="F6365" t="str">
            <v>Balance Sheet</v>
          </cell>
          <cell r="G6365">
            <v>281.07</v>
          </cell>
          <cell r="H6365">
            <v>281.07</v>
          </cell>
          <cell r="I6365">
            <v>0</v>
          </cell>
          <cell r="J6365">
            <v>0</v>
          </cell>
          <cell r="K6365">
            <v>0</v>
          </cell>
          <cell r="L6365">
            <v>0</v>
          </cell>
          <cell r="M6365">
            <v>0</v>
          </cell>
          <cell r="N6365">
            <v>0</v>
          </cell>
          <cell r="O6365">
            <v>0</v>
          </cell>
          <cell r="P6365">
            <v>0</v>
          </cell>
          <cell r="Q6365">
            <v>0</v>
          </cell>
          <cell r="R6365">
            <v>0</v>
          </cell>
          <cell r="S6365">
            <v>562.14</v>
          </cell>
          <cell r="T6365" t="str">
            <v>USD</v>
          </cell>
          <cell r="U6365" t="str">
            <v>ASSETS</v>
          </cell>
          <cell r="V6365" t="str">
            <v>CURRENT ASSETS</v>
          </cell>
        </row>
        <row r="6366">
          <cell r="C6366" t="str">
            <v>YY   A000706020USD</v>
          </cell>
          <cell r="D6366" t="str">
            <v>CABB****</v>
          </cell>
          <cell r="E6366" t="str">
            <v>CASH</v>
          </cell>
          <cell r="F6366" t="str">
            <v>Balance Sheet</v>
          </cell>
          <cell r="G6366">
            <v>-281.07</v>
          </cell>
          <cell r="H6366">
            <v>-281.07</v>
          </cell>
          <cell r="I6366">
            <v>0</v>
          </cell>
          <cell r="J6366">
            <v>0</v>
          </cell>
          <cell r="K6366">
            <v>0</v>
          </cell>
          <cell r="L6366">
            <v>0</v>
          </cell>
          <cell r="M6366">
            <v>0</v>
          </cell>
          <cell r="N6366">
            <v>0</v>
          </cell>
          <cell r="O6366">
            <v>0</v>
          </cell>
          <cell r="P6366">
            <v>0</v>
          </cell>
          <cell r="Q6366">
            <v>0</v>
          </cell>
          <cell r="R6366">
            <v>0</v>
          </cell>
          <cell r="S6366">
            <v>-562.14</v>
          </cell>
          <cell r="T6366" t="str">
            <v>USD</v>
          </cell>
          <cell r="U6366" t="str">
            <v>ASSETS</v>
          </cell>
          <cell r="V6366" t="str">
            <v>CURRENT ASSETS</v>
          </cell>
        </row>
        <row r="6367">
          <cell r="C6367" t="str">
            <v>YY   A0008001USD</v>
          </cell>
          <cell r="D6367" t="str">
            <v>CABB****</v>
          </cell>
          <cell r="E6367" t="str">
            <v>CASH</v>
          </cell>
          <cell r="F6367" t="str">
            <v>Balance Sheet</v>
          </cell>
          <cell r="G6367">
            <v>2619.34</v>
          </cell>
          <cell r="H6367">
            <v>2619.34</v>
          </cell>
          <cell r="I6367">
            <v>0</v>
          </cell>
          <cell r="J6367">
            <v>0</v>
          </cell>
          <cell r="K6367">
            <v>0</v>
          </cell>
          <cell r="L6367">
            <v>0</v>
          </cell>
          <cell r="M6367">
            <v>0</v>
          </cell>
          <cell r="N6367">
            <v>0</v>
          </cell>
          <cell r="O6367">
            <v>0</v>
          </cell>
          <cell r="P6367">
            <v>0</v>
          </cell>
          <cell r="Q6367">
            <v>0</v>
          </cell>
          <cell r="R6367">
            <v>0</v>
          </cell>
          <cell r="S6367">
            <v>5238.68</v>
          </cell>
          <cell r="T6367" t="str">
            <v>USD</v>
          </cell>
          <cell r="U6367" t="str">
            <v>ASSETS</v>
          </cell>
          <cell r="V6367" t="str">
            <v>CURRENT ASSETS</v>
          </cell>
        </row>
        <row r="6368">
          <cell r="C6368" t="str">
            <v>YY   A0008060USD</v>
          </cell>
          <cell r="D6368" t="str">
            <v>CABB****</v>
          </cell>
          <cell r="E6368" t="str">
            <v>CASH</v>
          </cell>
          <cell r="F6368" t="str">
            <v>Balance Sheet</v>
          </cell>
          <cell r="G6368">
            <v>-7.31</v>
          </cell>
          <cell r="H6368">
            <v>0</v>
          </cell>
          <cell r="I6368">
            <v>0</v>
          </cell>
          <cell r="J6368">
            <v>0</v>
          </cell>
          <cell r="K6368">
            <v>0</v>
          </cell>
          <cell r="L6368">
            <v>0</v>
          </cell>
          <cell r="M6368">
            <v>0</v>
          </cell>
          <cell r="N6368">
            <v>0</v>
          </cell>
          <cell r="O6368">
            <v>0</v>
          </cell>
          <cell r="P6368">
            <v>0</v>
          </cell>
          <cell r="Q6368">
            <v>0</v>
          </cell>
          <cell r="R6368">
            <v>0</v>
          </cell>
          <cell r="S6368">
            <v>-7.31</v>
          </cell>
          <cell r="T6368" t="str">
            <v>USD</v>
          </cell>
          <cell r="U6368" t="str">
            <v>ASSETS</v>
          </cell>
          <cell r="V6368" t="str">
            <v>CURRENT ASSETS</v>
          </cell>
        </row>
        <row r="6369">
          <cell r="C6369" t="str">
            <v>YY   A5190001USD</v>
          </cell>
          <cell r="D6369" t="str">
            <v>CAHC****</v>
          </cell>
          <cell r="E6369" t="str">
            <v>DEF INC TAX</v>
          </cell>
          <cell r="F6369" t="str">
            <v>Balance Sheet</v>
          </cell>
          <cell r="G6369">
            <v>2613.86</v>
          </cell>
          <cell r="H6369">
            <v>0</v>
          </cell>
          <cell r="I6369">
            <v>481.32</v>
          </cell>
          <cell r="J6369">
            <v>487.4</v>
          </cell>
          <cell r="K6369">
            <v>516.34</v>
          </cell>
          <cell r="L6369">
            <v>514.99</v>
          </cell>
          <cell r="M6369">
            <v>510.66</v>
          </cell>
          <cell r="N6369">
            <v>508.16</v>
          </cell>
          <cell r="O6369">
            <v>56094.44</v>
          </cell>
          <cell r="P6369">
            <v>57881.23</v>
          </cell>
          <cell r="Q6369">
            <v>58683.76</v>
          </cell>
          <cell r="R6369">
            <v>57326.8</v>
          </cell>
          <cell r="S6369">
            <v>235618.96</v>
          </cell>
          <cell r="T6369" t="str">
            <v>USD</v>
          </cell>
          <cell r="U6369" t="str">
            <v>ASSETS</v>
          </cell>
          <cell r="V6369" t="str">
            <v>CURRENT ASSETS</v>
          </cell>
        </row>
        <row r="6370">
          <cell r="C6370" t="str">
            <v>YY   A519000101USD</v>
          </cell>
          <cell r="D6370" t="str">
            <v>CAHC****</v>
          </cell>
          <cell r="E6370" t="str">
            <v>DEF INC TAX</v>
          </cell>
          <cell r="F6370" t="str">
            <v>Balance Sheet</v>
          </cell>
          <cell r="G6370">
            <v>33725.910000000003</v>
          </cell>
          <cell r="H6370">
            <v>35473.03</v>
          </cell>
          <cell r="I6370">
            <v>0</v>
          </cell>
          <cell r="J6370">
            <v>0</v>
          </cell>
          <cell r="K6370">
            <v>0</v>
          </cell>
          <cell r="L6370">
            <v>0</v>
          </cell>
          <cell r="M6370">
            <v>0</v>
          </cell>
          <cell r="N6370">
            <v>0</v>
          </cell>
          <cell r="O6370">
            <v>0</v>
          </cell>
          <cell r="P6370">
            <v>0</v>
          </cell>
          <cell r="Q6370">
            <v>0</v>
          </cell>
          <cell r="R6370">
            <v>0</v>
          </cell>
          <cell r="S6370">
            <v>69198.94</v>
          </cell>
          <cell r="T6370" t="str">
            <v>USD</v>
          </cell>
          <cell r="U6370" t="str">
            <v>ASSETS</v>
          </cell>
          <cell r="V6370" t="str">
            <v>CURRENT ASSETS</v>
          </cell>
        </row>
        <row r="6371">
          <cell r="C6371" t="str">
            <v>YY   A5193006USD</v>
          </cell>
          <cell r="D6371" t="str">
            <v>CAHC****</v>
          </cell>
          <cell r="E6371" t="str">
            <v>DEF INC TAX</v>
          </cell>
          <cell r="F6371" t="str">
            <v>Balance Sheet</v>
          </cell>
          <cell r="G6371">
            <v>1105.82</v>
          </cell>
          <cell r="H6371">
            <v>0</v>
          </cell>
          <cell r="I6371">
            <v>133893.95000000001</v>
          </cell>
          <cell r="J6371">
            <v>87872.92</v>
          </cell>
          <cell r="K6371">
            <v>93089.94</v>
          </cell>
          <cell r="L6371">
            <v>92846.16</v>
          </cell>
          <cell r="M6371">
            <v>92066.07</v>
          </cell>
          <cell r="N6371">
            <v>178087.07</v>
          </cell>
          <cell r="O6371">
            <v>0</v>
          </cell>
          <cell r="P6371">
            <v>0</v>
          </cell>
          <cell r="Q6371">
            <v>0</v>
          </cell>
          <cell r="R6371">
            <v>0</v>
          </cell>
          <cell r="S6371">
            <v>678961.93</v>
          </cell>
          <cell r="T6371" t="str">
            <v>USD</v>
          </cell>
          <cell r="U6371" t="str">
            <v>ASSETS</v>
          </cell>
          <cell r="V6371" t="str">
            <v>CURRENT ASSETS</v>
          </cell>
        </row>
        <row r="6372">
          <cell r="C6372" t="str">
            <v>YY   G069208901USD</v>
          </cell>
          <cell r="D6372" t="str">
            <v>DADD****</v>
          </cell>
          <cell r="E6372" t="str">
            <v>CON PAYABLES</v>
          </cell>
          <cell r="F6372" t="str">
            <v>Balance Sheet</v>
          </cell>
          <cell r="G6372">
            <v>-423060.11</v>
          </cell>
          <cell r="H6372">
            <v>-423060.11</v>
          </cell>
          <cell r="I6372">
            <v>0</v>
          </cell>
          <cell r="J6372">
            <v>0</v>
          </cell>
          <cell r="K6372">
            <v>0</v>
          </cell>
          <cell r="L6372">
            <v>0</v>
          </cell>
          <cell r="M6372">
            <v>0</v>
          </cell>
          <cell r="N6372">
            <v>0</v>
          </cell>
          <cell r="O6372">
            <v>0</v>
          </cell>
          <cell r="P6372">
            <v>0</v>
          </cell>
          <cell r="Q6372">
            <v>0</v>
          </cell>
          <cell r="R6372">
            <v>0</v>
          </cell>
          <cell r="S6372">
            <v>-846120.22</v>
          </cell>
          <cell r="T6372" t="str">
            <v>USD</v>
          </cell>
          <cell r="U6372" t="str">
            <v>LIABILITIES</v>
          </cell>
          <cell r="V6372" t="str">
            <v>CURRENT LIAB</v>
          </cell>
        </row>
        <row r="6373">
          <cell r="C6373" t="str">
            <v>YY   G069208902USD</v>
          </cell>
          <cell r="D6373" t="str">
            <v>DADD****</v>
          </cell>
          <cell r="E6373" t="str">
            <v>CON PAYABLES</v>
          </cell>
          <cell r="F6373" t="str">
            <v>Balance Sheet</v>
          </cell>
          <cell r="G6373">
            <v>547000.03</v>
          </cell>
          <cell r="H6373">
            <v>610307.38</v>
          </cell>
          <cell r="I6373">
            <v>161012.26</v>
          </cell>
          <cell r="J6373">
            <v>0</v>
          </cell>
          <cell r="K6373">
            <v>0</v>
          </cell>
          <cell r="L6373">
            <v>0</v>
          </cell>
          <cell r="M6373">
            <v>0</v>
          </cell>
          <cell r="N6373">
            <v>0</v>
          </cell>
          <cell r="O6373">
            <v>-8193.5300000000007</v>
          </cell>
          <cell r="P6373">
            <v>-53708.95</v>
          </cell>
          <cell r="Q6373">
            <v>-59794.239999999998</v>
          </cell>
          <cell r="R6373">
            <v>-7562.23</v>
          </cell>
          <cell r="S6373">
            <v>1189060.72</v>
          </cell>
          <cell r="T6373" t="str">
            <v>USD</v>
          </cell>
          <cell r="U6373" t="str">
            <v>LIABILITIES</v>
          </cell>
          <cell r="V6373" t="str">
            <v>CURRENT LIAB</v>
          </cell>
        </row>
        <row r="6374">
          <cell r="C6374" t="str">
            <v>YY   G06920MB02USD</v>
          </cell>
          <cell r="D6374" t="str">
            <v>DADD****</v>
          </cell>
          <cell r="E6374" t="str">
            <v>CON PAYABLES</v>
          </cell>
          <cell r="F6374" t="str">
            <v>Balance Sheet</v>
          </cell>
          <cell r="G6374">
            <v>0</v>
          </cell>
          <cell r="H6374">
            <v>0</v>
          </cell>
          <cell r="I6374">
            <v>2418.4699999999998</v>
          </cell>
          <cell r="J6374">
            <v>2418.4699999999998</v>
          </cell>
          <cell r="K6374">
            <v>2418.4699999999998</v>
          </cell>
          <cell r="L6374">
            <v>0</v>
          </cell>
          <cell r="M6374">
            <v>-2418.4699999999998</v>
          </cell>
          <cell r="N6374">
            <v>0</v>
          </cell>
          <cell r="O6374">
            <v>0</v>
          </cell>
          <cell r="P6374">
            <v>0</v>
          </cell>
          <cell r="Q6374">
            <v>0</v>
          </cell>
          <cell r="R6374">
            <v>0</v>
          </cell>
          <cell r="S6374">
            <v>4836.9399999999996</v>
          </cell>
          <cell r="T6374" t="str">
            <v>USD</v>
          </cell>
          <cell r="U6374" t="str">
            <v>LIABILITIES</v>
          </cell>
          <cell r="V6374" t="str">
            <v>CURRENT LIAB</v>
          </cell>
        </row>
        <row r="6375">
          <cell r="C6375" t="str">
            <v>YY   G5720002USD</v>
          </cell>
          <cell r="D6375" t="str">
            <v>DABBDC**</v>
          </cell>
          <cell r="E6375" t="str">
            <v>ACCRUED</v>
          </cell>
          <cell r="F6375" t="str">
            <v>Balance Sheet</v>
          </cell>
          <cell r="G6375">
            <v>-0.44</v>
          </cell>
          <cell r="H6375">
            <v>-0.43</v>
          </cell>
          <cell r="I6375">
            <v>-0.42</v>
          </cell>
          <cell r="J6375">
            <v>-0.44</v>
          </cell>
          <cell r="K6375">
            <v>-0.42</v>
          </cell>
          <cell r="L6375">
            <v>-0.43</v>
          </cell>
          <cell r="M6375">
            <v>0</v>
          </cell>
          <cell r="N6375">
            <v>0</v>
          </cell>
          <cell r="O6375">
            <v>0</v>
          </cell>
          <cell r="P6375">
            <v>0</v>
          </cell>
          <cell r="Q6375">
            <v>0</v>
          </cell>
          <cell r="R6375">
            <v>0</v>
          </cell>
          <cell r="S6375">
            <v>-2.58</v>
          </cell>
          <cell r="T6375" t="str">
            <v>USD</v>
          </cell>
          <cell r="U6375" t="str">
            <v>LIABILITIES</v>
          </cell>
          <cell r="V6375" t="str">
            <v>CURRENT LIAB</v>
          </cell>
        </row>
        <row r="6376">
          <cell r="C6376" t="str">
            <v>YY   G5755089USD</v>
          </cell>
          <cell r="D6376" t="str">
            <v>DADE****</v>
          </cell>
          <cell r="E6376" t="str">
            <v>CON PAYABLES</v>
          </cell>
          <cell r="F6376" t="str">
            <v>Balance Sheet</v>
          </cell>
          <cell r="G6376">
            <v>-140.4</v>
          </cell>
          <cell r="H6376">
            <v>-140.4</v>
          </cell>
          <cell r="I6376">
            <v>-140.4</v>
          </cell>
          <cell r="J6376">
            <v>0</v>
          </cell>
          <cell r="K6376">
            <v>0</v>
          </cell>
          <cell r="L6376">
            <v>0</v>
          </cell>
          <cell r="M6376">
            <v>0</v>
          </cell>
          <cell r="N6376">
            <v>0</v>
          </cell>
          <cell r="O6376">
            <v>-6.53</v>
          </cell>
          <cell r="P6376">
            <v>-11.21</v>
          </cell>
          <cell r="Q6376">
            <v>-56.65</v>
          </cell>
          <cell r="R6376">
            <v>-128.4</v>
          </cell>
          <cell r="S6376">
            <v>-623.99</v>
          </cell>
          <cell r="T6376" t="str">
            <v>USD</v>
          </cell>
          <cell r="U6376" t="str">
            <v>LIABILITIES</v>
          </cell>
          <cell r="V6376" t="str">
            <v>CURRENT LIAB</v>
          </cell>
        </row>
        <row r="6377">
          <cell r="C6377" t="str">
            <v>YY   G57550S3USD</v>
          </cell>
          <cell r="D6377" t="str">
            <v>DADE****</v>
          </cell>
          <cell r="E6377" t="str">
            <v>CON PAYABLES</v>
          </cell>
          <cell r="F6377" t="str">
            <v>Balance Sheet</v>
          </cell>
          <cell r="G6377">
            <v>-1033.5899999999999</v>
          </cell>
          <cell r="H6377">
            <v>0</v>
          </cell>
          <cell r="I6377">
            <v>0</v>
          </cell>
          <cell r="J6377">
            <v>0</v>
          </cell>
          <cell r="K6377">
            <v>0</v>
          </cell>
          <cell r="L6377">
            <v>0</v>
          </cell>
          <cell r="M6377">
            <v>0</v>
          </cell>
          <cell r="N6377">
            <v>0</v>
          </cell>
          <cell r="O6377">
            <v>0</v>
          </cell>
          <cell r="P6377">
            <v>0</v>
          </cell>
          <cell r="Q6377">
            <v>0</v>
          </cell>
          <cell r="R6377">
            <v>0</v>
          </cell>
          <cell r="S6377">
            <v>-1033.5899999999999</v>
          </cell>
          <cell r="T6377" t="str">
            <v>USD</v>
          </cell>
          <cell r="U6377" t="str">
            <v>LIABILITIES</v>
          </cell>
          <cell r="V6377" t="str">
            <v>CURRENT LIAB</v>
          </cell>
        </row>
        <row r="6378">
          <cell r="C6378" t="str">
            <v>YY   G576008903USD</v>
          </cell>
          <cell r="D6378" t="str">
            <v>DADD****</v>
          </cell>
          <cell r="E6378" t="str">
            <v>CON PAYABLES</v>
          </cell>
          <cell r="F6378" t="str">
            <v>Balance Sheet</v>
          </cell>
          <cell r="G6378">
            <v>0</v>
          </cell>
          <cell r="H6378">
            <v>-2722.03</v>
          </cell>
          <cell r="I6378">
            <v>0</v>
          </cell>
          <cell r="J6378">
            <v>0</v>
          </cell>
          <cell r="K6378">
            <v>0</v>
          </cell>
          <cell r="L6378">
            <v>-1492.33</v>
          </cell>
          <cell r="M6378">
            <v>-1492.33</v>
          </cell>
          <cell r="N6378">
            <v>0</v>
          </cell>
          <cell r="O6378">
            <v>0</v>
          </cell>
          <cell r="P6378">
            <v>0</v>
          </cell>
          <cell r="Q6378">
            <v>0</v>
          </cell>
          <cell r="R6378">
            <v>0</v>
          </cell>
          <cell r="S6378">
            <v>-5706.69</v>
          </cell>
          <cell r="T6378" t="str">
            <v>USD</v>
          </cell>
          <cell r="U6378" t="str">
            <v>LIABILITIES</v>
          </cell>
          <cell r="V6378" t="str">
            <v>CURRENT LIAB</v>
          </cell>
        </row>
        <row r="6379">
          <cell r="C6379" t="str">
            <v>YY   G576008999USD</v>
          </cell>
          <cell r="D6379" t="str">
            <v>DADAB***</v>
          </cell>
          <cell r="E6379" t="str">
            <v>CON PAYABLES</v>
          </cell>
          <cell r="F6379" t="str">
            <v>Balance Sheet</v>
          </cell>
          <cell r="G6379">
            <v>0</v>
          </cell>
          <cell r="H6379">
            <v>138.34</v>
          </cell>
          <cell r="I6379">
            <v>0</v>
          </cell>
          <cell r="J6379">
            <v>0</v>
          </cell>
          <cell r="K6379">
            <v>0</v>
          </cell>
          <cell r="L6379">
            <v>3.91</v>
          </cell>
          <cell r="M6379">
            <v>16.41</v>
          </cell>
          <cell r="N6379">
            <v>0</v>
          </cell>
          <cell r="O6379">
            <v>0</v>
          </cell>
          <cell r="P6379">
            <v>0</v>
          </cell>
          <cell r="Q6379">
            <v>0</v>
          </cell>
          <cell r="R6379">
            <v>0</v>
          </cell>
          <cell r="S6379">
            <v>158.66</v>
          </cell>
          <cell r="T6379" t="str">
            <v>USD</v>
          </cell>
          <cell r="U6379" t="str">
            <v>LIABILITIES</v>
          </cell>
          <cell r="V6379" t="str">
            <v>CURRENT LIAB</v>
          </cell>
        </row>
        <row r="6380">
          <cell r="C6380" t="str">
            <v>YY   G57600DH01USD</v>
          </cell>
          <cell r="D6380" t="str">
            <v>DADAB***</v>
          </cell>
          <cell r="E6380" t="str">
            <v>CON PAYABLES</v>
          </cell>
          <cell r="F6380" t="str">
            <v>Balance Sheet</v>
          </cell>
          <cell r="G6380">
            <v>0</v>
          </cell>
          <cell r="H6380">
            <v>0</v>
          </cell>
          <cell r="I6380">
            <v>0</v>
          </cell>
          <cell r="J6380">
            <v>0</v>
          </cell>
          <cell r="K6380">
            <v>0</v>
          </cell>
          <cell r="L6380">
            <v>-7253.76</v>
          </cell>
          <cell r="M6380">
            <v>0</v>
          </cell>
          <cell r="N6380">
            <v>-1450.74</v>
          </cell>
          <cell r="O6380">
            <v>-2901.48</v>
          </cell>
          <cell r="P6380">
            <v>-5802.96</v>
          </cell>
          <cell r="Q6380">
            <v>-6893.26</v>
          </cell>
          <cell r="R6380">
            <v>0</v>
          </cell>
          <cell r="S6380">
            <v>-24302.2</v>
          </cell>
          <cell r="T6380" t="str">
            <v>USD</v>
          </cell>
          <cell r="U6380" t="str">
            <v>LIABILITIES</v>
          </cell>
          <cell r="V6380" t="str">
            <v>CURRENT LIAB</v>
          </cell>
        </row>
        <row r="6381">
          <cell r="C6381" t="str">
            <v>YY   G57600MB99USD</v>
          </cell>
          <cell r="D6381" t="str">
            <v>DADE****</v>
          </cell>
          <cell r="E6381" t="str">
            <v>CON PAYABLES</v>
          </cell>
          <cell r="F6381" t="str">
            <v>Balance Sheet</v>
          </cell>
          <cell r="G6381">
            <v>0</v>
          </cell>
          <cell r="H6381">
            <v>0</v>
          </cell>
          <cell r="I6381">
            <v>-2418.4699999999998</v>
          </cell>
          <cell r="J6381">
            <v>-2418.4699999999998</v>
          </cell>
          <cell r="K6381">
            <v>-2418.4699999999998</v>
          </cell>
          <cell r="L6381">
            <v>0</v>
          </cell>
          <cell r="M6381">
            <v>2418.4699999999998</v>
          </cell>
          <cell r="N6381">
            <v>0</v>
          </cell>
          <cell r="O6381">
            <v>0</v>
          </cell>
          <cell r="P6381">
            <v>0</v>
          </cell>
          <cell r="Q6381">
            <v>0</v>
          </cell>
          <cell r="R6381">
            <v>0</v>
          </cell>
          <cell r="S6381">
            <v>-4836.9399999999996</v>
          </cell>
          <cell r="T6381" t="str">
            <v>USD</v>
          </cell>
          <cell r="U6381" t="str">
            <v>LIABILITIES</v>
          </cell>
          <cell r="V6381" t="str">
            <v>CURRENT LIAB</v>
          </cell>
        </row>
        <row r="6382">
          <cell r="C6382" t="str">
            <v>YY   G57600S304USD</v>
          </cell>
          <cell r="D6382" t="str">
            <v>DADAB***</v>
          </cell>
          <cell r="E6382" t="str">
            <v>CON PAYABLES</v>
          </cell>
          <cell r="F6382" t="str">
            <v>Balance Sheet</v>
          </cell>
          <cell r="G6382">
            <v>0</v>
          </cell>
          <cell r="H6382">
            <v>-1033.5899999999999</v>
          </cell>
          <cell r="I6382">
            <v>-1033.5899999999999</v>
          </cell>
          <cell r="J6382">
            <v>0</v>
          </cell>
          <cell r="K6382">
            <v>0</v>
          </cell>
          <cell r="L6382">
            <v>0</v>
          </cell>
          <cell r="M6382">
            <v>0</v>
          </cell>
          <cell r="N6382">
            <v>0</v>
          </cell>
          <cell r="O6382">
            <v>0</v>
          </cell>
          <cell r="P6382">
            <v>0</v>
          </cell>
          <cell r="Q6382">
            <v>0</v>
          </cell>
          <cell r="R6382">
            <v>0</v>
          </cell>
          <cell r="S6382">
            <v>-2067.1799999999998</v>
          </cell>
          <cell r="T6382" t="str">
            <v>USD</v>
          </cell>
          <cell r="U6382" t="str">
            <v>LIABILITIES</v>
          </cell>
          <cell r="V6382" t="str">
            <v>CURRENT LIAB</v>
          </cell>
        </row>
        <row r="6383">
          <cell r="C6383" t="str">
            <v>YY   G57600WM03USD</v>
          </cell>
          <cell r="D6383" t="str">
            <v>DADAB***</v>
          </cell>
          <cell r="E6383" t="str">
            <v>CON PAYABLES</v>
          </cell>
          <cell r="F6383" t="str">
            <v>Balance Sheet</v>
          </cell>
          <cell r="G6383">
            <v>0</v>
          </cell>
          <cell r="H6383">
            <v>0</v>
          </cell>
          <cell r="I6383">
            <v>0</v>
          </cell>
          <cell r="J6383">
            <v>0</v>
          </cell>
          <cell r="K6383">
            <v>0</v>
          </cell>
          <cell r="L6383">
            <v>0</v>
          </cell>
          <cell r="M6383">
            <v>0</v>
          </cell>
          <cell r="N6383">
            <v>0</v>
          </cell>
          <cell r="O6383">
            <v>0</v>
          </cell>
          <cell r="P6383">
            <v>0</v>
          </cell>
          <cell r="Q6383">
            <v>0</v>
          </cell>
          <cell r="R6383">
            <v>0</v>
          </cell>
          <cell r="S6383">
            <v>0</v>
          </cell>
          <cell r="T6383" t="str">
            <v>USD</v>
          </cell>
          <cell r="U6383" t="str">
            <v>LIABILITIES</v>
          </cell>
          <cell r="V6383" t="str">
            <v>CURRENT LIAB</v>
          </cell>
        </row>
        <row r="6384">
          <cell r="C6384" t="str">
            <v>YY   G57600YX03USD</v>
          </cell>
          <cell r="D6384" t="str">
            <v>DADAB***</v>
          </cell>
          <cell r="E6384" t="str">
            <v>CON PAYABLES</v>
          </cell>
          <cell r="F6384" t="str">
            <v>Balance Sheet</v>
          </cell>
          <cell r="G6384">
            <v>0</v>
          </cell>
          <cell r="H6384">
            <v>0</v>
          </cell>
          <cell r="I6384">
            <v>0</v>
          </cell>
          <cell r="J6384">
            <v>0</v>
          </cell>
          <cell r="K6384">
            <v>0</v>
          </cell>
          <cell r="L6384">
            <v>0</v>
          </cell>
          <cell r="M6384">
            <v>0</v>
          </cell>
          <cell r="N6384">
            <v>0</v>
          </cell>
          <cell r="O6384">
            <v>0</v>
          </cell>
          <cell r="P6384">
            <v>0</v>
          </cell>
          <cell r="Q6384">
            <v>0</v>
          </cell>
          <cell r="R6384">
            <v>0</v>
          </cell>
          <cell r="S6384">
            <v>0</v>
          </cell>
          <cell r="T6384" t="str">
            <v>USD</v>
          </cell>
          <cell r="U6384" t="str">
            <v>LIABILITIES</v>
          </cell>
          <cell r="V6384" t="str">
            <v>CURRENT LIAB</v>
          </cell>
        </row>
        <row r="6385">
          <cell r="C6385" t="str">
            <v>YY   G57600YX99USD</v>
          </cell>
          <cell r="D6385" t="str">
            <v>DADAB***</v>
          </cell>
          <cell r="E6385" t="str">
            <v>CON PAYABLES</v>
          </cell>
          <cell r="F6385" t="str">
            <v>Balance Sheet</v>
          </cell>
          <cell r="G6385">
            <v>0</v>
          </cell>
          <cell r="H6385">
            <v>0</v>
          </cell>
          <cell r="I6385">
            <v>0</v>
          </cell>
          <cell r="J6385">
            <v>0</v>
          </cell>
          <cell r="K6385">
            <v>0</v>
          </cell>
          <cell r="L6385">
            <v>0</v>
          </cell>
          <cell r="M6385">
            <v>0</v>
          </cell>
          <cell r="N6385">
            <v>0</v>
          </cell>
          <cell r="O6385">
            <v>0</v>
          </cell>
          <cell r="P6385">
            <v>0</v>
          </cell>
          <cell r="Q6385">
            <v>0</v>
          </cell>
          <cell r="R6385">
            <v>0</v>
          </cell>
          <cell r="S6385">
            <v>0</v>
          </cell>
          <cell r="T6385" t="str">
            <v>USD</v>
          </cell>
          <cell r="U6385" t="str">
            <v>LIABILITIES</v>
          </cell>
          <cell r="V6385" t="str">
            <v>CURRENT LIAB</v>
          </cell>
        </row>
        <row r="6386">
          <cell r="C6386" t="str">
            <v>YY   G576200101USD</v>
          </cell>
          <cell r="D6386" t="str">
            <v>DADM****</v>
          </cell>
          <cell r="E6386" t="str">
            <v>CON PAYABLES</v>
          </cell>
          <cell r="F6386" t="str">
            <v>Balance Sheet</v>
          </cell>
          <cell r="G6386">
            <v>0</v>
          </cell>
          <cell r="H6386">
            <v>-7886.55</v>
          </cell>
          <cell r="I6386">
            <v>-7886.55</v>
          </cell>
          <cell r="J6386">
            <v>-7886.55</v>
          </cell>
          <cell r="K6386">
            <v>-7886.55</v>
          </cell>
          <cell r="L6386">
            <v>0</v>
          </cell>
          <cell r="M6386">
            <v>0</v>
          </cell>
          <cell r="N6386">
            <v>0</v>
          </cell>
          <cell r="O6386">
            <v>0</v>
          </cell>
          <cell r="P6386">
            <v>0</v>
          </cell>
          <cell r="Q6386">
            <v>0</v>
          </cell>
          <cell r="R6386">
            <v>0</v>
          </cell>
          <cell r="S6386">
            <v>-31546.2</v>
          </cell>
          <cell r="T6386" t="str">
            <v>USD</v>
          </cell>
          <cell r="U6386" t="str">
            <v>LIABILITIES</v>
          </cell>
          <cell r="V6386" t="str">
            <v>CURRENT LIAB</v>
          </cell>
        </row>
        <row r="6387">
          <cell r="C6387" t="str">
            <v>YY   G576208901USD</v>
          </cell>
          <cell r="D6387" t="str">
            <v>DADM****</v>
          </cell>
          <cell r="E6387" t="str">
            <v>CON PAYABLES</v>
          </cell>
          <cell r="F6387" t="str">
            <v>Balance Sheet</v>
          </cell>
          <cell r="G6387">
            <v>1172.4000000000001</v>
          </cell>
          <cell r="H6387">
            <v>1873.29</v>
          </cell>
          <cell r="I6387">
            <v>0</v>
          </cell>
          <cell r="J6387">
            <v>0</v>
          </cell>
          <cell r="K6387">
            <v>0</v>
          </cell>
          <cell r="L6387">
            <v>0</v>
          </cell>
          <cell r="M6387">
            <v>0</v>
          </cell>
          <cell r="N6387">
            <v>0</v>
          </cell>
          <cell r="O6387">
            <v>0</v>
          </cell>
          <cell r="P6387">
            <v>0</v>
          </cell>
          <cell r="Q6387">
            <v>0</v>
          </cell>
          <cell r="R6387">
            <v>0</v>
          </cell>
          <cell r="S6387">
            <v>3045.69</v>
          </cell>
          <cell r="T6387" t="str">
            <v>USD</v>
          </cell>
          <cell r="U6387" t="str">
            <v>LIABILITIES</v>
          </cell>
          <cell r="V6387" t="str">
            <v>CURRENT LIAB</v>
          </cell>
        </row>
        <row r="6388">
          <cell r="C6388" t="str">
            <v>YY   G57620DH01USD</v>
          </cell>
          <cell r="D6388" t="str">
            <v>DADM****</v>
          </cell>
          <cell r="E6388" t="str">
            <v>CON PAYABLES</v>
          </cell>
          <cell r="F6388" t="str">
            <v>Balance Sheet</v>
          </cell>
          <cell r="G6388">
            <v>-14962.5</v>
          </cell>
          <cell r="H6388">
            <v>0</v>
          </cell>
          <cell r="I6388">
            <v>0</v>
          </cell>
          <cell r="J6388">
            <v>0</v>
          </cell>
          <cell r="K6388">
            <v>-7253.76</v>
          </cell>
          <cell r="L6388">
            <v>-1450.74</v>
          </cell>
          <cell r="M6388">
            <v>-2901.48</v>
          </cell>
          <cell r="N6388">
            <v>-2901.48</v>
          </cell>
          <cell r="O6388">
            <v>-1450.74</v>
          </cell>
          <cell r="P6388">
            <v>-6893.26</v>
          </cell>
          <cell r="Q6388">
            <v>0</v>
          </cell>
          <cell r="R6388">
            <v>0</v>
          </cell>
          <cell r="S6388">
            <v>-37813.96</v>
          </cell>
          <cell r="T6388" t="str">
            <v>USD</v>
          </cell>
          <cell r="U6388" t="str">
            <v>LIABILITIES</v>
          </cell>
          <cell r="V6388" t="str">
            <v>CURRENT LIAB</v>
          </cell>
        </row>
        <row r="6389">
          <cell r="C6389" t="str">
            <v>YY   G5770002USD</v>
          </cell>
          <cell r="D6389" t="str">
            <v>DAFC****</v>
          </cell>
          <cell r="E6389" t="str">
            <v>OTHER</v>
          </cell>
          <cell r="F6389" t="str">
            <v>Balance Sheet</v>
          </cell>
          <cell r="G6389">
            <v>0</v>
          </cell>
          <cell r="H6389">
            <v>162.44</v>
          </cell>
          <cell r="I6389">
            <v>-12.44</v>
          </cell>
          <cell r="J6389">
            <v>-12.54</v>
          </cell>
          <cell r="K6389">
            <v>0</v>
          </cell>
          <cell r="L6389">
            <v>0</v>
          </cell>
          <cell r="M6389">
            <v>0</v>
          </cell>
          <cell r="N6389">
            <v>0</v>
          </cell>
          <cell r="O6389">
            <v>0</v>
          </cell>
          <cell r="P6389">
            <v>0</v>
          </cell>
          <cell r="Q6389">
            <v>-79.06</v>
          </cell>
          <cell r="R6389">
            <v>-8.08</v>
          </cell>
          <cell r="S6389">
            <v>50.32</v>
          </cell>
          <cell r="T6389" t="str">
            <v>USD</v>
          </cell>
          <cell r="U6389" t="str">
            <v>LIABILITIES</v>
          </cell>
          <cell r="V6389" t="str">
            <v>CURRENT LIAB</v>
          </cell>
        </row>
        <row r="6390">
          <cell r="C6390" t="str">
            <v>YY   H0861001USD</v>
          </cell>
          <cell r="D6390" t="str">
            <v>EBA*****</v>
          </cell>
          <cell r="E6390" t="str">
            <v>STOCK</v>
          </cell>
          <cell r="F6390" t="str">
            <v>Balance Sheet</v>
          </cell>
          <cell r="G6390">
            <v>-263</v>
          </cell>
          <cell r="H6390">
            <v>-263</v>
          </cell>
          <cell r="I6390">
            <v>-263</v>
          </cell>
          <cell r="J6390">
            <v>-263</v>
          </cell>
          <cell r="K6390">
            <v>-263</v>
          </cell>
          <cell r="L6390">
            <v>-263</v>
          </cell>
          <cell r="M6390">
            <v>-263</v>
          </cell>
          <cell r="N6390">
            <v>-263</v>
          </cell>
          <cell r="O6390">
            <v>-263</v>
          </cell>
          <cell r="P6390">
            <v>-263</v>
          </cell>
          <cell r="Q6390">
            <v>-263</v>
          </cell>
          <cell r="R6390">
            <v>-60057.24</v>
          </cell>
          <cell r="S6390">
            <v>-62950.239999999998</v>
          </cell>
          <cell r="T6390" t="str">
            <v>USD</v>
          </cell>
          <cell r="U6390" t="str">
            <v>EQUITY</v>
          </cell>
          <cell r="V6390" t="str">
            <v>EQUITY</v>
          </cell>
        </row>
        <row r="6391">
          <cell r="C6391" t="str">
            <v>YY   H0863USD</v>
          </cell>
          <cell r="D6391" t="str">
            <v>EC******</v>
          </cell>
          <cell r="E6391" t="str">
            <v>PROFIT EMPLOYED</v>
          </cell>
          <cell r="F6391" t="str">
            <v>Balance Sheet</v>
          </cell>
          <cell r="G6391">
            <v>19928.18</v>
          </cell>
          <cell r="H6391">
            <v>18944.419999999998</v>
          </cell>
          <cell r="I6391">
            <v>-113109.02</v>
          </cell>
          <cell r="J6391">
            <v>-113945.86</v>
          </cell>
          <cell r="K6391">
            <v>-97029.84</v>
          </cell>
          <cell r="L6391">
            <v>-93659.79</v>
          </cell>
          <cell r="M6391">
            <v>-92136.28</v>
          </cell>
          <cell r="N6391">
            <v>-81049.91</v>
          </cell>
          <cell r="O6391">
            <v>47214.16</v>
          </cell>
          <cell r="P6391">
            <v>68441.19</v>
          </cell>
          <cell r="Q6391">
            <v>68091</v>
          </cell>
          <cell r="R6391">
            <v>67787.92</v>
          </cell>
          <cell r="S6391">
            <v>-300523.83</v>
          </cell>
          <cell r="T6391" t="str">
            <v>USD</v>
          </cell>
          <cell r="U6391" t="str">
            <v>EQUITY</v>
          </cell>
          <cell r="V6391" t="str">
            <v>EQUITY</v>
          </cell>
        </row>
        <row r="6392">
          <cell r="C6392" t="str">
            <v>DH   A1533001USD</v>
          </cell>
          <cell r="D6392" t="str">
            <v>CACAFB**</v>
          </cell>
          <cell r="E6392" t="str">
            <v>TRADE RECEIVABLES</v>
          </cell>
          <cell r="F6392" t="str">
            <v>Balance Sheet</v>
          </cell>
          <cell r="G6392">
            <v>40475.699999999997</v>
          </cell>
          <cell r="H6392">
            <v>42393.64</v>
          </cell>
          <cell r="I6392">
            <v>18067.150000000001</v>
          </cell>
          <cell r="J6392">
            <v>17572.18</v>
          </cell>
          <cell r="K6392">
            <v>16399.77</v>
          </cell>
          <cell r="L6392">
            <v>16641.330000000002</v>
          </cell>
          <cell r="M6392">
            <v>15873.6</v>
          </cell>
          <cell r="N6392">
            <v>17605.48</v>
          </cell>
          <cell r="O6392">
            <v>16206.72</v>
          </cell>
          <cell r="P6392">
            <v>15514.11</v>
          </cell>
          <cell r="Q6392">
            <v>14135.59</v>
          </cell>
          <cell r="R6392">
            <v>18815.21</v>
          </cell>
          <cell r="S6392">
            <v>249700.48000000001</v>
          </cell>
          <cell r="T6392" t="str">
            <v>USD</v>
          </cell>
          <cell r="U6392" t="str">
            <v>ASSETS</v>
          </cell>
          <cell r="V6392" t="str">
            <v>CURRENT ASSETS</v>
          </cell>
        </row>
        <row r="6393">
          <cell r="C6393" t="str">
            <v>DH   A1533008USD</v>
          </cell>
          <cell r="D6393" t="str">
            <v>CACAFB**</v>
          </cell>
          <cell r="E6393" t="str">
            <v>TRADE RECEIVABLES</v>
          </cell>
          <cell r="F6393" t="str">
            <v>Balance Sheet</v>
          </cell>
          <cell r="G6393">
            <v>-143.15</v>
          </cell>
          <cell r="H6393">
            <v>-143.15</v>
          </cell>
          <cell r="I6393">
            <v>-143.15</v>
          </cell>
          <cell r="J6393">
            <v>-143.15</v>
          </cell>
          <cell r="K6393">
            <v>-143.15</v>
          </cell>
          <cell r="L6393">
            <v>0</v>
          </cell>
          <cell r="M6393">
            <v>0</v>
          </cell>
          <cell r="N6393">
            <v>0</v>
          </cell>
          <cell r="O6393">
            <v>0</v>
          </cell>
          <cell r="P6393">
            <v>0</v>
          </cell>
          <cell r="Q6393">
            <v>0</v>
          </cell>
          <cell r="R6393">
            <v>0</v>
          </cell>
          <cell r="S6393">
            <v>-715.75</v>
          </cell>
          <cell r="T6393" t="str">
            <v>USD</v>
          </cell>
          <cell r="U6393" t="str">
            <v>ASSETS</v>
          </cell>
          <cell r="V6393" t="str">
            <v>CURRENT ASSETS</v>
          </cell>
        </row>
        <row r="6394">
          <cell r="C6394" t="str">
            <v>DH   A1533011USD</v>
          </cell>
          <cell r="D6394" t="str">
            <v>CACAFB**</v>
          </cell>
          <cell r="E6394" t="str">
            <v>TRADE RECEIVABLES</v>
          </cell>
          <cell r="F6394" t="str">
            <v>Balance Sheet</v>
          </cell>
          <cell r="G6394">
            <v>6606.41</v>
          </cell>
          <cell r="H6394">
            <v>6599.46</v>
          </cell>
          <cell r="I6394">
            <v>7337</v>
          </cell>
          <cell r="J6394">
            <v>7662.98</v>
          </cell>
          <cell r="K6394">
            <v>7862.51</v>
          </cell>
          <cell r="L6394">
            <v>7836.78</v>
          </cell>
          <cell r="M6394">
            <v>10451.780000000001</v>
          </cell>
          <cell r="N6394">
            <v>10444.01</v>
          </cell>
          <cell r="O6394">
            <v>7707.46</v>
          </cell>
          <cell r="P6394">
            <v>1804.7</v>
          </cell>
          <cell r="Q6394">
            <v>1947.87</v>
          </cell>
          <cell r="R6394">
            <v>0</v>
          </cell>
          <cell r="S6394">
            <v>76260.960000000006</v>
          </cell>
          <cell r="T6394" t="str">
            <v>USD</v>
          </cell>
          <cell r="U6394" t="str">
            <v>ASSETS</v>
          </cell>
          <cell r="V6394" t="str">
            <v>CURRENT ASSETS</v>
          </cell>
        </row>
        <row r="6395">
          <cell r="C6395" t="str">
            <v>DH   A1533014USD</v>
          </cell>
          <cell r="D6395" t="str">
            <v>CACAFB**</v>
          </cell>
          <cell r="E6395" t="str">
            <v>TRADE RECEIVABLES</v>
          </cell>
          <cell r="F6395" t="str">
            <v>Balance Sheet</v>
          </cell>
          <cell r="G6395">
            <v>4555568.62</v>
          </cell>
          <cell r="H6395">
            <v>4394480.25</v>
          </cell>
          <cell r="I6395">
            <v>4170773.48</v>
          </cell>
          <cell r="J6395">
            <v>4027928.26</v>
          </cell>
          <cell r="K6395">
            <v>3699905.08</v>
          </cell>
          <cell r="L6395">
            <v>3431769.53</v>
          </cell>
          <cell r="M6395">
            <v>2935007.69</v>
          </cell>
          <cell r="N6395">
            <v>2750869.99</v>
          </cell>
          <cell r="O6395">
            <v>2865673.2</v>
          </cell>
          <cell r="P6395">
            <v>2840426.3</v>
          </cell>
          <cell r="Q6395">
            <v>2772271.87</v>
          </cell>
          <cell r="R6395">
            <v>2784090.28</v>
          </cell>
          <cell r="S6395">
            <v>41228764.549999997</v>
          </cell>
          <cell r="T6395" t="str">
            <v>USD</v>
          </cell>
          <cell r="U6395" t="str">
            <v>ASSETS</v>
          </cell>
          <cell r="V6395" t="str">
            <v>CURRENT ASSETS</v>
          </cell>
        </row>
        <row r="6396">
          <cell r="C6396" t="str">
            <v>DH   A1533015USD</v>
          </cell>
          <cell r="D6396" t="str">
            <v>CACAFB**</v>
          </cell>
          <cell r="E6396" t="str">
            <v>TRADE RECEIVABLES</v>
          </cell>
          <cell r="F6396" t="str">
            <v>Balance Sheet</v>
          </cell>
          <cell r="G6396">
            <v>0</v>
          </cell>
          <cell r="H6396">
            <v>0</v>
          </cell>
          <cell r="I6396">
            <v>0</v>
          </cell>
          <cell r="J6396">
            <v>0</v>
          </cell>
          <cell r="K6396">
            <v>74320.2</v>
          </cell>
          <cell r="L6396">
            <v>0</v>
          </cell>
          <cell r="M6396">
            <v>0</v>
          </cell>
          <cell r="N6396">
            <v>0</v>
          </cell>
          <cell r="O6396">
            <v>0</v>
          </cell>
          <cell r="P6396">
            <v>0</v>
          </cell>
          <cell r="Q6396">
            <v>0</v>
          </cell>
          <cell r="R6396">
            <v>0</v>
          </cell>
          <cell r="S6396">
            <v>74320.2</v>
          </cell>
          <cell r="T6396" t="str">
            <v>USD</v>
          </cell>
          <cell r="U6396" t="str">
            <v>ASSETS</v>
          </cell>
          <cell r="V6396" t="str">
            <v>CURRENT ASSETS</v>
          </cell>
        </row>
        <row r="6397">
          <cell r="C6397" t="str">
            <v>DH   A2041001USD</v>
          </cell>
          <cell r="D6397" t="str">
            <v>CACAFA**</v>
          </cell>
          <cell r="E6397" t="str">
            <v>TRADE RECEIVABLES</v>
          </cell>
          <cell r="F6397" t="str">
            <v>Balance Sheet</v>
          </cell>
          <cell r="G6397">
            <v>-17908.32</v>
          </cell>
          <cell r="H6397">
            <v>-17908.32</v>
          </cell>
          <cell r="I6397">
            <v>-17068.32</v>
          </cell>
          <cell r="J6397">
            <v>-17068.32</v>
          </cell>
          <cell r="K6397">
            <v>-17068.32</v>
          </cell>
          <cell r="L6397">
            <v>-17068.32</v>
          </cell>
          <cell r="M6397">
            <v>-17068.32</v>
          </cell>
          <cell r="N6397">
            <v>-17068.32</v>
          </cell>
          <cell r="O6397">
            <v>0</v>
          </cell>
          <cell r="P6397">
            <v>0</v>
          </cell>
          <cell r="Q6397">
            <v>0</v>
          </cell>
          <cell r="R6397">
            <v>0</v>
          </cell>
          <cell r="S6397">
            <v>-138226.56</v>
          </cell>
          <cell r="T6397" t="str">
            <v>USD</v>
          </cell>
          <cell r="U6397" t="str">
            <v>ASSETS</v>
          </cell>
          <cell r="V6397" t="str">
            <v>CURRENT ASSETS</v>
          </cell>
        </row>
        <row r="6398">
          <cell r="C6398" t="str">
            <v>DH   A2041002USD</v>
          </cell>
          <cell r="D6398" t="str">
            <v>CACAFA**</v>
          </cell>
          <cell r="E6398" t="str">
            <v>TRADE RECEIVABLES</v>
          </cell>
          <cell r="F6398" t="str">
            <v>Balance Sheet</v>
          </cell>
          <cell r="G6398">
            <v>952086.43</v>
          </cell>
          <cell r="H6398">
            <v>908290.43</v>
          </cell>
          <cell r="I6398">
            <v>-792995.67</v>
          </cell>
          <cell r="J6398">
            <v>-772398.17</v>
          </cell>
          <cell r="K6398">
            <v>1099838.49</v>
          </cell>
          <cell r="L6398">
            <v>812736.72</v>
          </cell>
          <cell r="M6398">
            <v>805623</v>
          </cell>
          <cell r="N6398">
            <v>804477.38</v>
          </cell>
          <cell r="O6398">
            <v>734177.25</v>
          </cell>
          <cell r="P6398">
            <v>737135.28</v>
          </cell>
          <cell r="Q6398">
            <v>692814.6</v>
          </cell>
          <cell r="R6398">
            <v>753089.1</v>
          </cell>
          <cell r="S6398">
            <v>6734874.8399999999</v>
          </cell>
          <cell r="T6398" t="str">
            <v>USD</v>
          </cell>
          <cell r="U6398" t="str">
            <v>ASSETS</v>
          </cell>
          <cell r="V6398" t="str">
            <v>CURRENT ASSETS</v>
          </cell>
        </row>
        <row r="6399">
          <cell r="C6399" t="str">
            <v>DH   A2041006USD</v>
          </cell>
          <cell r="D6399" t="str">
            <v>CACAFA**</v>
          </cell>
          <cell r="E6399" t="str">
            <v>TRADE RECEIVABLES</v>
          </cell>
          <cell r="F6399" t="str">
            <v>Balance Sheet</v>
          </cell>
          <cell r="G6399">
            <v>314.25</v>
          </cell>
          <cell r="H6399">
            <v>134.53</v>
          </cell>
          <cell r="I6399">
            <v>306.49</v>
          </cell>
          <cell r="J6399">
            <v>526.30999999999995</v>
          </cell>
          <cell r="K6399">
            <v>1908.41</v>
          </cell>
          <cell r="L6399">
            <v>1909.07</v>
          </cell>
          <cell r="M6399">
            <v>389.44</v>
          </cell>
          <cell r="N6399">
            <v>392.57</v>
          </cell>
          <cell r="O6399">
            <v>650.6</v>
          </cell>
          <cell r="P6399">
            <v>697.63</v>
          </cell>
          <cell r="Q6399">
            <v>779.11</v>
          </cell>
          <cell r="R6399">
            <v>663.55</v>
          </cell>
          <cell r="S6399">
            <v>8671.9599999999991</v>
          </cell>
          <cell r="T6399" t="str">
            <v>USD</v>
          </cell>
          <cell r="U6399" t="str">
            <v>ASSETS</v>
          </cell>
          <cell r="V6399" t="str">
            <v>CURRENT ASSETS</v>
          </cell>
        </row>
        <row r="6400">
          <cell r="C6400" t="str">
            <v>DH   A2041008USD</v>
          </cell>
          <cell r="D6400" t="str">
            <v>CACAFA**</v>
          </cell>
          <cell r="E6400" t="str">
            <v>TRADE RECEIVABLES</v>
          </cell>
          <cell r="F6400" t="str">
            <v>Balance Sheet</v>
          </cell>
          <cell r="G6400">
            <v>-60371.86</v>
          </cell>
          <cell r="H6400">
            <v>-58904.9</v>
          </cell>
          <cell r="I6400">
            <v>-60023.38</v>
          </cell>
          <cell r="J6400">
            <v>-61545.78</v>
          </cell>
          <cell r="K6400">
            <v>-63035.62</v>
          </cell>
          <cell r="L6400">
            <v>-62908.9</v>
          </cell>
          <cell r="M6400">
            <v>0</v>
          </cell>
          <cell r="N6400">
            <v>-750</v>
          </cell>
          <cell r="O6400">
            <v>0</v>
          </cell>
          <cell r="P6400">
            <v>0</v>
          </cell>
          <cell r="Q6400">
            <v>0</v>
          </cell>
          <cell r="R6400">
            <v>0</v>
          </cell>
          <cell r="S6400">
            <v>-367540.44</v>
          </cell>
          <cell r="T6400" t="str">
            <v>USD</v>
          </cell>
          <cell r="U6400" t="str">
            <v>ASSETS</v>
          </cell>
          <cell r="V6400" t="str">
            <v>CURRENT ASSETS</v>
          </cell>
        </row>
        <row r="6401">
          <cell r="C6401" t="str">
            <v>DH   A204104101USD</v>
          </cell>
          <cell r="D6401" t="str">
            <v>CACAFA**</v>
          </cell>
          <cell r="E6401" t="str">
            <v>TRADE RECEIVABLES</v>
          </cell>
          <cell r="F6401" t="str">
            <v>Balance Sheet</v>
          </cell>
          <cell r="G6401">
            <v>547371.51</v>
          </cell>
          <cell r="H6401">
            <v>746903.6</v>
          </cell>
          <cell r="I6401">
            <v>682005.74</v>
          </cell>
          <cell r="J6401">
            <v>858546.95</v>
          </cell>
          <cell r="K6401">
            <v>271164.88</v>
          </cell>
          <cell r="L6401">
            <v>231268.76</v>
          </cell>
          <cell r="M6401">
            <v>86563.77</v>
          </cell>
          <cell r="N6401">
            <v>-13620.92</v>
          </cell>
          <cell r="O6401">
            <v>-42474.38</v>
          </cell>
          <cell r="P6401">
            <v>-77062.83</v>
          </cell>
          <cell r="Q6401">
            <v>-78379.31</v>
          </cell>
          <cell r="R6401">
            <v>-80807.75</v>
          </cell>
          <cell r="S6401">
            <v>3131480.02</v>
          </cell>
          <cell r="T6401" t="str">
            <v>USD</v>
          </cell>
          <cell r="U6401" t="str">
            <v>ASSETS</v>
          </cell>
          <cell r="V6401" t="str">
            <v>CURRENT ASSETS</v>
          </cell>
        </row>
        <row r="6402">
          <cell r="C6402" t="str">
            <v>DH   A204200201USD</v>
          </cell>
          <cell r="D6402" t="str">
            <v>CACAFA**</v>
          </cell>
          <cell r="E6402" t="str">
            <v>TRADE RECEIVABLES</v>
          </cell>
          <cell r="F6402" t="str">
            <v>Balance Sheet</v>
          </cell>
          <cell r="G6402">
            <v>0</v>
          </cell>
          <cell r="H6402">
            <v>0</v>
          </cell>
          <cell r="I6402">
            <v>0</v>
          </cell>
          <cell r="J6402">
            <v>0</v>
          </cell>
          <cell r="K6402">
            <v>0</v>
          </cell>
          <cell r="L6402">
            <v>0</v>
          </cell>
          <cell r="M6402">
            <v>-7216.58</v>
          </cell>
          <cell r="N6402">
            <v>0</v>
          </cell>
          <cell r="O6402">
            <v>0</v>
          </cell>
          <cell r="P6402">
            <v>0</v>
          </cell>
          <cell r="Q6402">
            <v>0</v>
          </cell>
          <cell r="R6402">
            <v>0</v>
          </cell>
          <cell r="S6402">
            <v>-7216.58</v>
          </cell>
          <cell r="T6402" t="str">
            <v>USD</v>
          </cell>
          <cell r="U6402" t="str">
            <v>ASSETS</v>
          </cell>
          <cell r="V6402" t="str">
            <v>CURRENT ASSETS</v>
          </cell>
        </row>
        <row r="6403">
          <cell r="C6403" t="str">
            <v>DH   A2048001USD</v>
          </cell>
          <cell r="D6403" t="str">
            <v>CACAFA**</v>
          </cell>
          <cell r="E6403" t="str">
            <v>TRADE RECEIVABLES</v>
          </cell>
          <cell r="F6403" t="str">
            <v>Balance Sheet</v>
          </cell>
          <cell r="G6403">
            <v>0</v>
          </cell>
          <cell r="H6403">
            <v>0</v>
          </cell>
          <cell r="I6403">
            <v>0</v>
          </cell>
          <cell r="J6403">
            <v>0</v>
          </cell>
          <cell r="K6403">
            <v>0</v>
          </cell>
          <cell r="L6403">
            <v>0</v>
          </cell>
          <cell r="M6403">
            <v>0</v>
          </cell>
          <cell r="N6403">
            <v>0</v>
          </cell>
          <cell r="O6403">
            <v>0</v>
          </cell>
          <cell r="P6403">
            <v>0</v>
          </cell>
          <cell r="Q6403">
            <v>0</v>
          </cell>
          <cell r="R6403">
            <v>0</v>
          </cell>
          <cell r="S6403">
            <v>0</v>
          </cell>
          <cell r="T6403" t="str">
            <v>USD</v>
          </cell>
          <cell r="U6403" t="str">
            <v>ASSETS</v>
          </cell>
          <cell r="V6403" t="str">
            <v>CURRENT ASSETS</v>
          </cell>
        </row>
        <row r="6404">
          <cell r="C6404" t="str">
            <v>DH   A2049001USD</v>
          </cell>
          <cell r="D6404" t="str">
            <v>CACAFA**</v>
          </cell>
          <cell r="E6404" t="str">
            <v>TRADE RECEIVABLES</v>
          </cell>
          <cell r="F6404" t="str">
            <v>Balance Sheet</v>
          </cell>
          <cell r="G6404">
            <v>-155166.49</v>
          </cell>
          <cell r="H6404">
            <v>-190255.83</v>
          </cell>
          <cell r="I6404">
            <v>-287464.15000000002</v>
          </cell>
          <cell r="J6404">
            <v>-302151.31</v>
          </cell>
          <cell r="K6404">
            <v>-315405.67</v>
          </cell>
          <cell r="L6404">
            <v>-347809.04</v>
          </cell>
          <cell r="M6404">
            <v>-992573.77</v>
          </cell>
          <cell r="N6404">
            <v>-1002790.27</v>
          </cell>
          <cell r="O6404">
            <v>-522564.72</v>
          </cell>
          <cell r="P6404">
            <v>-595402.37</v>
          </cell>
          <cell r="Q6404">
            <v>-557682.69999999995</v>
          </cell>
          <cell r="R6404">
            <v>-491152.32</v>
          </cell>
          <cell r="S6404">
            <v>-5760418.6399999997</v>
          </cell>
          <cell r="T6404" t="str">
            <v>USD</v>
          </cell>
          <cell r="U6404" t="str">
            <v>ASSETS</v>
          </cell>
          <cell r="V6404" t="str">
            <v>CURRENT ASSETS</v>
          </cell>
        </row>
        <row r="6405">
          <cell r="C6405" t="str">
            <v>DH   A2049007USD</v>
          </cell>
          <cell r="D6405" t="str">
            <v>CACAFA**</v>
          </cell>
          <cell r="E6405" t="str">
            <v>TRADE RECEIVABLES</v>
          </cell>
          <cell r="F6405" t="str">
            <v>Balance Sheet</v>
          </cell>
          <cell r="G6405">
            <v>-24107</v>
          </cell>
          <cell r="H6405">
            <v>-24107</v>
          </cell>
          <cell r="I6405">
            <v>-24107</v>
          </cell>
          <cell r="J6405">
            <v>-24107</v>
          </cell>
          <cell r="K6405">
            <v>-1333.77</v>
          </cell>
          <cell r="L6405">
            <v>-1301.08</v>
          </cell>
          <cell r="M6405">
            <v>0</v>
          </cell>
          <cell r="N6405">
            <v>0</v>
          </cell>
          <cell r="O6405">
            <v>0</v>
          </cell>
          <cell r="P6405">
            <v>0</v>
          </cell>
          <cell r="Q6405">
            <v>0</v>
          </cell>
          <cell r="R6405">
            <v>0</v>
          </cell>
          <cell r="S6405">
            <v>-99062.85</v>
          </cell>
          <cell r="T6405" t="str">
            <v>USD</v>
          </cell>
          <cell r="U6405" t="str">
            <v>ASSETS</v>
          </cell>
          <cell r="V6405" t="str">
            <v>CURRENT ASSETS</v>
          </cell>
        </row>
        <row r="6406">
          <cell r="C6406" t="str">
            <v>DH   A204900701USD</v>
          </cell>
          <cell r="D6406" t="str">
            <v>CACAFA**</v>
          </cell>
          <cell r="E6406" t="str">
            <v>TRADE RECEIVABLES</v>
          </cell>
          <cell r="F6406" t="str">
            <v>Balance Sheet</v>
          </cell>
          <cell r="G6406">
            <v>82525.119999999995</v>
          </cell>
          <cell r="H6406">
            <v>82976.7</v>
          </cell>
          <cell r="I6406">
            <v>24107</v>
          </cell>
          <cell r="J6406">
            <v>24107</v>
          </cell>
          <cell r="K6406">
            <v>0</v>
          </cell>
          <cell r="L6406">
            <v>0</v>
          </cell>
          <cell r="M6406">
            <v>-93518.52</v>
          </cell>
          <cell r="N6406">
            <v>0</v>
          </cell>
          <cell r="O6406">
            <v>0</v>
          </cell>
          <cell r="P6406">
            <v>-178.47</v>
          </cell>
          <cell r="Q6406">
            <v>0</v>
          </cell>
          <cell r="R6406">
            <v>0</v>
          </cell>
          <cell r="S6406">
            <v>120018.83</v>
          </cell>
          <cell r="T6406" t="str">
            <v>USD</v>
          </cell>
          <cell r="U6406" t="str">
            <v>ASSETS</v>
          </cell>
          <cell r="V6406" t="str">
            <v>CURRENT ASSETS</v>
          </cell>
        </row>
        <row r="6407">
          <cell r="C6407" t="str">
            <v>DH   A204900778USD</v>
          </cell>
          <cell r="D6407" t="str">
            <v>CACAFA**</v>
          </cell>
          <cell r="E6407" t="str">
            <v>TRADE RECEIVABLES</v>
          </cell>
          <cell r="F6407" t="str">
            <v>Balance Sheet</v>
          </cell>
          <cell r="G6407">
            <v>0</v>
          </cell>
          <cell r="H6407">
            <v>0</v>
          </cell>
          <cell r="I6407">
            <v>0</v>
          </cell>
          <cell r="J6407">
            <v>0</v>
          </cell>
          <cell r="K6407">
            <v>0</v>
          </cell>
          <cell r="L6407">
            <v>0</v>
          </cell>
          <cell r="M6407">
            <v>0</v>
          </cell>
          <cell r="N6407">
            <v>0</v>
          </cell>
          <cell r="O6407">
            <v>0</v>
          </cell>
          <cell r="P6407">
            <v>0</v>
          </cell>
          <cell r="Q6407">
            <v>0</v>
          </cell>
          <cell r="R6407">
            <v>0</v>
          </cell>
          <cell r="S6407">
            <v>0</v>
          </cell>
          <cell r="T6407" t="str">
            <v>USD</v>
          </cell>
          <cell r="U6407" t="str">
            <v>ASSETS</v>
          </cell>
          <cell r="V6407" t="str">
            <v>CURRENT ASSETS</v>
          </cell>
        </row>
        <row r="6408">
          <cell r="C6408" t="str">
            <v>DH   A305001001USD</v>
          </cell>
          <cell r="D6408" t="str">
            <v>CACAFA**</v>
          </cell>
          <cell r="E6408" t="str">
            <v>TRADE RECEIVABLES</v>
          </cell>
          <cell r="F6408" t="str">
            <v>Balance Sheet</v>
          </cell>
          <cell r="G6408">
            <v>0</v>
          </cell>
          <cell r="H6408">
            <v>0</v>
          </cell>
          <cell r="I6408">
            <v>0</v>
          </cell>
          <cell r="J6408">
            <v>0</v>
          </cell>
          <cell r="K6408">
            <v>0</v>
          </cell>
          <cell r="L6408">
            <v>0</v>
          </cell>
          <cell r="M6408">
            <v>0</v>
          </cell>
          <cell r="N6408">
            <v>0</v>
          </cell>
          <cell r="O6408">
            <v>0</v>
          </cell>
          <cell r="P6408">
            <v>0</v>
          </cell>
          <cell r="Q6408">
            <v>0</v>
          </cell>
          <cell r="R6408">
            <v>0</v>
          </cell>
          <cell r="S6408">
            <v>0</v>
          </cell>
          <cell r="T6408" t="str">
            <v>USD</v>
          </cell>
          <cell r="U6408" t="str">
            <v>ASSETS</v>
          </cell>
          <cell r="V6408" t="str">
            <v>CURRENT ASSETS</v>
          </cell>
        </row>
        <row r="6409">
          <cell r="C6409" t="str">
            <v>DH   A305001078USD</v>
          </cell>
          <cell r="D6409" t="str">
            <v>CACAFA**</v>
          </cell>
          <cell r="E6409" t="str">
            <v>TRADE RECEIVABLES</v>
          </cell>
          <cell r="F6409" t="str">
            <v>Balance Sheet</v>
          </cell>
          <cell r="G6409">
            <v>0</v>
          </cell>
          <cell r="H6409">
            <v>0</v>
          </cell>
          <cell r="I6409">
            <v>0</v>
          </cell>
          <cell r="J6409">
            <v>0</v>
          </cell>
          <cell r="K6409">
            <v>0</v>
          </cell>
          <cell r="L6409">
            <v>0</v>
          </cell>
          <cell r="M6409">
            <v>0</v>
          </cell>
          <cell r="N6409">
            <v>0</v>
          </cell>
          <cell r="O6409">
            <v>0</v>
          </cell>
          <cell r="P6409">
            <v>0</v>
          </cell>
          <cell r="Q6409">
            <v>0</v>
          </cell>
          <cell r="R6409">
            <v>0</v>
          </cell>
          <cell r="S6409">
            <v>0</v>
          </cell>
          <cell r="T6409" t="str">
            <v>USD</v>
          </cell>
          <cell r="U6409" t="str">
            <v>ASSETS</v>
          </cell>
          <cell r="V6409" t="str">
            <v>CURRENT ASSETS</v>
          </cell>
        </row>
        <row r="6410">
          <cell r="C6410" t="str">
            <v>DH   A3051001USD</v>
          </cell>
          <cell r="D6410" t="str">
            <v>CACAFA**</v>
          </cell>
          <cell r="E6410" t="str">
            <v>TRADE RECEIVABLES</v>
          </cell>
          <cell r="F6410" t="str">
            <v>Balance Sheet</v>
          </cell>
          <cell r="G6410">
            <v>1152178.05</v>
          </cell>
          <cell r="H6410">
            <v>1094411.53</v>
          </cell>
          <cell r="I6410">
            <v>1078136.3</v>
          </cell>
          <cell r="J6410">
            <v>1179838.27</v>
          </cell>
          <cell r="K6410">
            <v>1102302.21</v>
          </cell>
          <cell r="L6410">
            <v>1044268.7</v>
          </cell>
          <cell r="M6410">
            <v>1066465.8600000001</v>
          </cell>
          <cell r="N6410">
            <v>1066451.23</v>
          </cell>
          <cell r="O6410">
            <v>1049787.3999999999</v>
          </cell>
          <cell r="P6410">
            <v>1098654.1399999999</v>
          </cell>
          <cell r="Q6410">
            <v>960203.95</v>
          </cell>
          <cell r="R6410">
            <v>1002851.2</v>
          </cell>
          <cell r="S6410">
            <v>12895548.84</v>
          </cell>
          <cell r="T6410" t="str">
            <v>USD</v>
          </cell>
          <cell r="U6410" t="str">
            <v>ASSETS</v>
          </cell>
          <cell r="V6410" t="str">
            <v>CURRENT ASSETS</v>
          </cell>
        </row>
        <row r="6411">
          <cell r="C6411" t="str">
            <v>DH   A305100201USD</v>
          </cell>
          <cell r="D6411" t="str">
            <v>CACAFA**</v>
          </cell>
          <cell r="E6411" t="str">
            <v>TRADE RECEIVABLES</v>
          </cell>
          <cell r="F6411" t="str">
            <v>Balance Sheet</v>
          </cell>
          <cell r="G6411">
            <v>0</v>
          </cell>
          <cell r="H6411">
            <v>0</v>
          </cell>
          <cell r="I6411">
            <v>0</v>
          </cell>
          <cell r="J6411">
            <v>0</v>
          </cell>
          <cell r="K6411">
            <v>0</v>
          </cell>
          <cell r="L6411">
            <v>0</v>
          </cell>
          <cell r="M6411">
            <v>0</v>
          </cell>
          <cell r="N6411">
            <v>0</v>
          </cell>
          <cell r="O6411">
            <v>0</v>
          </cell>
          <cell r="P6411">
            <v>0</v>
          </cell>
          <cell r="Q6411">
            <v>0</v>
          </cell>
          <cell r="R6411">
            <v>0</v>
          </cell>
          <cell r="S6411">
            <v>0</v>
          </cell>
          <cell r="T6411" t="str">
            <v>USD</v>
          </cell>
          <cell r="U6411" t="str">
            <v>ASSETS</v>
          </cell>
          <cell r="V6411" t="str">
            <v>CURRENT ASSETS</v>
          </cell>
        </row>
        <row r="6412">
          <cell r="C6412" t="str">
            <v>DH   A305100243USD</v>
          </cell>
          <cell r="D6412" t="str">
            <v>CACAFA**</v>
          </cell>
          <cell r="E6412" t="str">
            <v>TRADE RECEIVABLES</v>
          </cell>
          <cell r="F6412" t="str">
            <v>Balance Sheet</v>
          </cell>
          <cell r="G6412">
            <v>0</v>
          </cell>
          <cell r="H6412">
            <v>0</v>
          </cell>
          <cell r="I6412">
            <v>0</v>
          </cell>
          <cell r="J6412">
            <v>0</v>
          </cell>
          <cell r="K6412">
            <v>0</v>
          </cell>
          <cell r="L6412">
            <v>0</v>
          </cell>
          <cell r="M6412">
            <v>0</v>
          </cell>
          <cell r="N6412">
            <v>0</v>
          </cell>
          <cell r="O6412">
            <v>0</v>
          </cell>
          <cell r="P6412">
            <v>0</v>
          </cell>
          <cell r="Q6412">
            <v>0</v>
          </cell>
          <cell r="R6412">
            <v>0</v>
          </cell>
          <cell r="S6412">
            <v>0</v>
          </cell>
          <cell r="T6412" t="str">
            <v>USD</v>
          </cell>
          <cell r="U6412" t="str">
            <v>ASSETS</v>
          </cell>
          <cell r="V6412" t="str">
            <v>CURRENT ASSETS</v>
          </cell>
        </row>
        <row r="6413">
          <cell r="C6413" t="str">
            <v>DH   A3051002OBUSD</v>
          </cell>
          <cell r="D6413" t="str">
            <v>CACAFA**</v>
          </cell>
          <cell r="E6413" t="str">
            <v>TRADE RECEIVABLES</v>
          </cell>
          <cell r="F6413" t="str">
            <v>Balance Sheet</v>
          </cell>
          <cell r="G6413">
            <v>0</v>
          </cell>
          <cell r="H6413">
            <v>0</v>
          </cell>
          <cell r="I6413">
            <v>0</v>
          </cell>
          <cell r="J6413">
            <v>0</v>
          </cell>
          <cell r="K6413">
            <v>0</v>
          </cell>
          <cell r="L6413">
            <v>0</v>
          </cell>
          <cell r="M6413">
            <v>0</v>
          </cell>
          <cell r="N6413">
            <v>0</v>
          </cell>
          <cell r="O6413">
            <v>0</v>
          </cell>
          <cell r="P6413">
            <v>0</v>
          </cell>
          <cell r="Q6413">
            <v>0</v>
          </cell>
          <cell r="R6413">
            <v>0</v>
          </cell>
          <cell r="S6413">
            <v>0</v>
          </cell>
          <cell r="T6413" t="str">
            <v>USD</v>
          </cell>
          <cell r="U6413" t="str">
            <v>ASSETS</v>
          </cell>
          <cell r="V6413" t="str">
            <v>CURRENT ASSETS</v>
          </cell>
        </row>
        <row r="6414">
          <cell r="C6414" t="str">
            <v>DH   A3051002SBUSD</v>
          </cell>
          <cell r="D6414" t="str">
            <v>CACAFA**</v>
          </cell>
          <cell r="E6414" t="str">
            <v>TRADE RECEIVABLES</v>
          </cell>
          <cell r="F6414" t="str">
            <v>Balance Sheet</v>
          </cell>
          <cell r="G6414">
            <v>0</v>
          </cell>
          <cell r="H6414">
            <v>0</v>
          </cell>
          <cell r="I6414">
            <v>0</v>
          </cell>
          <cell r="J6414">
            <v>0</v>
          </cell>
          <cell r="K6414">
            <v>0</v>
          </cell>
          <cell r="L6414">
            <v>0</v>
          </cell>
          <cell r="M6414">
            <v>0</v>
          </cell>
          <cell r="N6414">
            <v>0</v>
          </cell>
          <cell r="O6414">
            <v>0</v>
          </cell>
          <cell r="P6414">
            <v>0</v>
          </cell>
          <cell r="Q6414">
            <v>0</v>
          </cell>
          <cell r="R6414">
            <v>0</v>
          </cell>
          <cell r="S6414">
            <v>0</v>
          </cell>
          <cell r="T6414" t="str">
            <v>USD</v>
          </cell>
          <cell r="U6414" t="str">
            <v>ASSETS</v>
          </cell>
          <cell r="V6414" t="str">
            <v>CURRENT ASSETS</v>
          </cell>
        </row>
        <row r="6415">
          <cell r="C6415" t="str">
            <v>DH   A3051002TNUSD</v>
          </cell>
          <cell r="D6415" t="str">
            <v>CACAFA**</v>
          </cell>
          <cell r="E6415" t="str">
            <v>TRADE RECEIVABLES</v>
          </cell>
          <cell r="F6415" t="str">
            <v>Balance Sheet</v>
          </cell>
          <cell r="G6415">
            <v>0</v>
          </cell>
          <cell r="H6415">
            <v>0</v>
          </cell>
          <cell r="I6415">
            <v>0</v>
          </cell>
          <cell r="J6415">
            <v>0</v>
          </cell>
          <cell r="K6415">
            <v>0</v>
          </cell>
          <cell r="L6415">
            <v>0</v>
          </cell>
          <cell r="M6415">
            <v>0</v>
          </cell>
          <cell r="N6415">
            <v>0</v>
          </cell>
          <cell r="O6415">
            <v>0</v>
          </cell>
          <cell r="P6415">
            <v>0</v>
          </cell>
          <cell r="Q6415">
            <v>0</v>
          </cell>
          <cell r="R6415">
            <v>0</v>
          </cell>
          <cell r="S6415">
            <v>0</v>
          </cell>
          <cell r="T6415" t="str">
            <v>USD</v>
          </cell>
          <cell r="U6415" t="str">
            <v>ASSETS</v>
          </cell>
          <cell r="V6415" t="str">
            <v>CURRENT ASSETS</v>
          </cell>
        </row>
        <row r="6416">
          <cell r="C6416" t="str">
            <v>DH   A3060002USD</v>
          </cell>
          <cell r="D6416" t="str">
            <v>CACAFB**</v>
          </cell>
          <cell r="E6416" t="str">
            <v>TRADE RECEIVABLES</v>
          </cell>
          <cell r="F6416" t="str">
            <v>Balance Sheet</v>
          </cell>
          <cell r="G6416">
            <v>31604.13</v>
          </cell>
          <cell r="H6416">
            <v>198815.57</v>
          </cell>
          <cell r="I6416">
            <v>201519.57</v>
          </cell>
          <cell r="J6416">
            <v>171651.20000000001</v>
          </cell>
          <cell r="K6416">
            <v>158722.63</v>
          </cell>
          <cell r="L6416">
            <v>326742.68</v>
          </cell>
          <cell r="M6416">
            <v>10384.43</v>
          </cell>
          <cell r="N6416">
            <v>-36705.47</v>
          </cell>
          <cell r="O6416">
            <v>223866.74</v>
          </cell>
          <cell r="P6416">
            <v>-67753.460000000006</v>
          </cell>
          <cell r="Q6416">
            <v>166942.26999999999</v>
          </cell>
          <cell r="R6416">
            <v>-471.12</v>
          </cell>
          <cell r="S6416">
            <v>1385319.17</v>
          </cell>
          <cell r="T6416" t="str">
            <v>USD</v>
          </cell>
          <cell r="U6416" t="str">
            <v>ASSETS</v>
          </cell>
          <cell r="V6416" t="str">
            <v>CURRENT ASSETS</v>
          </cell>
        </row>
        <row r="6417">
          <cell r="C6417" t="str">
            <v>DH   A3060003USD</v>
          </cell>
          <cell r="D6417" t="str">
            <v>CACAFB**</v>
          </cell>
          <cell r="E6417" t="str">
            <v>TRADE RECEIVABLES</v>
          </cell>
          <cell r="F6417" t="str">
            <v>Balance Sheet</v>
          </cell>
          <cell r="G6417">
            <v>-44486.48</v>
          </cell>
          <cell r="H6417">
            <v>-44486.48</v>
          </cell>
          <cell r="I6417">
            <v>0</v>
          </cell>
          <cell r="J6417">
            <v>0</v>
          </cell>
          <cell r="K6417">
            <v>0</v>
          </cell>
          <cell r="L6417">
            <v>0</v>
          </cell>
          <cell r="M6417">
            <v>0</v>
          </cell>
          <cell r="N6417">
            <v>0</v>
          </cell>
          <cell r="O6417">
            <v>0</v>
          </cell>
          <cell r="P6417">
            <v>0</v>
          </cell>
          <cell r="Q6417">
            <v>0</v>
          </cell>
          <cell r="R6417">
            <v>0</v>
          </cell>
          <cell r="S6417">
            <v>-88972.96</v>
          </cell>
          <cell r="T6417" t="str">
            <v>USD</v>
          </cell>
          <cell r="U6417" t="str">
            <v>ASSETS</v>
          </cell>
          <cell r="V6417" t="str">
            <v>CURRENT ASSETS</v>
          </cell>
        </row>
        <row r="6418">
          <cell r="C6418" t="str">
            <v>DH   A3060004USD</v>
          </cell>
          <cell r="D6418" t="str">
            <v>CACAFB**</v>
          </cell>
          <cell r="E6418" t="str">
            <v>TRADE RECEIVABLES</v>
          </cell>
          <cell r="F6418" t="str">
            <v>Balance Sheet</v>
          </cell>
          <cell r="G6418">
            <v>-39042.28</v>
          </cell>
          <cell r="H6418">
            <v>-43360.2</v>
          </cell>
          <cell r="I6418">
            <v>21600.7</v>
          </cell>
          <cell r="J6418">
            <v>18545.57</v>
          </cell>
          <cell r="K6418">
            <v>18661.97</v>
          </cell>
          <cell r="L6418">
            <v>-17419.11</v>
          </cell>
          <cell r="M6418">
            <v>-36289.25</v>
          </cell>
          <cell r="N6418">
            <v>-30770.78</v>
          </cell>
          <cell r="O6418">
            <v>15094.18</v>
          </cell>
          <cell r="P6418">
            <v>2291.15</v>
          </cell>
          <cell r="Q6418">
            <v>2291.12</v>
          </cell>
          <cell r="R6418">
            <v>2291.15</v>
          </cell>
          <cell r="S6418">
            <v>-86105.78</v>
          </cell>
          <cell r="T6418" t="str">
            <v>USD</v>
          </cell>
          <cell r="U6418" t="str">
            <v>ASSETS</v>
          </cell>
          <cell r="V6418" t="str">
            <v>CURRENT ASSETS</v>
          </cell>
        </row>
        <row r="6419">
          <cell r="C6419" t="str">
            <v>DH   A3060039USD</v>
          </cell>
          <cell r="D6419" t="str">
            <v>CACAFB**</v>
          </cell>
          <cell r="E6419" t="str">
            <v>TRADE RECEIVABLES</v>
          </cell>
          <cell r="F6419" t="str">
            <v>Balance Sheet</v>
          </cell>
          <cell r="G6419">
            <v>0</v>
          </cell>
          <cell r="H6419">
            <v>0</v>
          </cell>
          <cell r="I6419">
            <v>0</v>
          </cell>
          <cell r="J6419">
            <v>-44366.82</v>
          </cell>
          <cell r="K6419">
            <v>0</v>
          </cell>
          <cell r="L6419">
            <v>0</v>
          </cell>
          <cell r="M6419">
            <v>-63.96</v>
          </cell>
          <cell r="N6419">
            <v>-63.96</v>
          </cell>
          <cell r="O6419">
            <v>0</v>
          </cell>
          <cell r="P6419">
            <v>0</v>
          </cell>
          <cell r="Q6419">
            <v>5.25</v>
          </cell>
          <cell r="R6419">
            <v>5.25</v>
          </cell>
          <cell r="S6419">
            <v>-44484.24</v>
          </cell>
          <cell r="T6419" t="str">
            <v>USD</v>
          </cell>
          <cell r="U6419" t="str">
            <v>ASSETS</v>
          </cell>
          <cell r="V6419" t="str">
            <v>CURRENT ASSETS</v>
          </cell>
        </row>
        <row r="6420">
          <cell r="C6420" t="str">
            <v>DH   A306007601USD</v>
          </cell>
          <cell r="D6420" t="str">
            <v>CACAFB**</v>
          </cell>
          <cell r="E6420" t="str">
            <v>TRADE RECEIVABLES</v>
          </cell>
          <cell r="F6420" t="str">
            <v>Balance Sheet</v>
          </cell>
          <cell r="G6420">
            <v>-5550.28</v>
          </cell>
          <cell r="H6420">
            <v>0</v>
          </cell>
          <cell r="I6420">
            <v>0</v>
          </cell>
          <cell r="J6420">
            <v>0</v>
          </cell>
          <cell r="K6420">
            <v>0</v>
          </cell>
          <cell r="L6420">
            <v>0</v>
          </cell>
          <cell r="M6420">
            <v>0</v>
          </cell>
          <cell r="N6420">
            <v>0</v>
          </cell>
          <cell r="O6420">
            <v>0</v>
          </cell>
          <cell r="P6420">
            <v>0</v>
          </cell>
          <cell r="Q6420">
            <v>0</v>
          </cell>
          <cell r="R6420">
            <v>0</v>
          </cell>
          <cell r="S6420">
            <v>-5550.28</v>
          </cell>
          <cell r="T6420" t="str">
            <v>USD</v>
          </cell>
          <cell r="U6420" t="str">
            <v>ASSETS</v>
          </cell>
          <cell r="V6420" t="str">
            <v>CURRENT ASSETS</v>
          </cell>
        </row>
        <row r="6421">
          <cell r="C6421" t="str">
            <v>DH   A306007701USD</v>
          </cell>
          <cell r="D6421" t="str">
            <v>CACAFB**</v>
          </cell>
          <cell r="E6421" t="str">
            <v>TRADE RECEIVABLES</v>
          </cell>
          <cell r="F6421" t="str">
            <v>Balance Sheet</v>
          </cell>
          <cell r="G6421">
            <v>0</v>
          </cell>
          <cell r="H6421">
            <v>0</v>
          </cell>
          <cell r="I6421">
            <v>0</v>
          </cell>
          <cell r="J6421">
            <v>0</v>
          </cell>
          <cell r="K6421">
            <v>915</v>
          </cell>
          <cell r="L6421">
            <v>0</v>
          </cell>
          <cell r="M6421">
            <v>0</v>
          </cell>
          <cell r="N6421">
            <v>0</v>
          </cell>
          <cell r="O6421">
            <v>0</v>
          </cell>
          <cell r="P6421">
            <v>0</v>
          </cell>
          <cell r="Q6421">
            <v>0</v>
          </cell>
          <cell r="R6421">
            <v>0</v>
          </cell>
          <cell r="S6421">
            <v>915</v>
          </cell>
          <cell r="T6421" t="str">
            <v>USD</v>
          </cell>
          <cell r="U6421" t="str">
            <v>ASSETS</v>
          </cell>
          <cell r="V6421" t="str">
            <v>CURRENT ASSETS</v>
          </cell>
        </row>
        <row r="6422">
          <cell r="C6422" t="str">
            <v>DH   A3060091USD</v>
          </cell>
          <cell r="D6422" t="str">
            <v>CACAFB**</v>
          </cell>
          <cell r="E6422" t="str">
            <v>TRADE RECEIVABLES</v>
          </cell>
          <cell r="F6422" t="str">
            <v>Balance Sheet</v>
          </cell>
          <cell r="G6422">
            <v>-891.32</v>
          </cell>
          <cell r="H6422">
            <v>-891.32</v>
          </cell>
          <cell r="I6422">
            <v>0</v>
          </cell>
          <cell r="J6422">
            <v>0</v>
          </cell>
          <cell r="K6422">
            <v>0</v>
          </cell>
          <cell r="L6422">
            <v>0</v>
          </cell>
          <cell r="M6422">
            <v>0</v>
          </cell>
          <cell r="N6422">
            <v>0</v>
          </cell>
          <cell r="O6422">
            <v>0</v>
          </cell>
          <cell r="P6422">
            <v>0</v>
          </cell>
          <cell r="Q6422">
            <v>7.0000000000000007E-2</v>
          </cell>
          <cell r="R6422">
            <v>0</v>
          </cell>
          <cell r="S6422">
            <v>-1782.57</v>
          </cell>
          <cell r="T6422" t="str">
            <v>USD</v>
          </cell>
          <cell r="U6422" t="str">
            <v>ASSETS</v>
          </cell>
          <cell r="V6422" t="str">
            <v>CURRENT ASSETS</v>
          </cell>
        </row>
        <row r="6423">
          <cell r="C6423" t="str">
            <v>DH   A3060092USD</v>
          </cell>
          <cell r="D6423" t="str">
            <v>CACAFB**</v>
          </cell>
          <cell r="E6423" t="str">
            <v>TRADE RECEIVABLES</v>
          </cell>
          <cell r="F6423" t="str">
            <v>Balance Sheet</v>
          </cell>
          <cell r="G6423">
            <v>0</v>
          </cell>
          <cell r="H6423">
            <v>0</v>
          </cell>
          <cell r="I6423">
            <v>0</v>
          </cell>
          <cell r="J6423">
            <v>-12722.22</v>
          </cell>
          <cell r="K6423">
            <v>-12722.22</v>
          </cell>
          <cell r="L6423">
            <v>0</v>
          </cell>
          <cell r="M6423">
            <v>0</v>
          </cell>
          <cell r="N6423">
            <v>0</v>
          </cell>
          <cell r="O6423">
            <v>0</v>
          </cell>
          <cell r="P6423">
            <v>0</v>
          </cell>
          <cell r="Q6423">
            <v>0</v>
          </cell>
          <cell r="R6423">
            <v>0</v>
          </cell>
          <cell r="S6423">
            <v>-25444.44</v>
          </cell>
          <cell r="T6423" t="str">
            <v>USD</v>
          </cell>
          <cell r="U6423" t="str">
            <v>ASSETS</v>
          </cell>
          <cell r="V6423" t="str">
            <v>CURRENT ASSETS</v>
          </cell>
        </row>
        <row r="6424">
          <cell r="C6424" t="str">
            <v>DH   A3060095USD</v>
          </cell>
          <cell r="D6424" t="str">
            <v>CACAFB**</v>
          </cell>
          <cell r="E6424" t="str">
            <v>TRADE RECEIVABLES</v>
          </cell>
          <cell r="F6424" t="str">
            <v>Balance Sheet</v>
          </cell>
          <cell r="G6424">
            <v>0</v>
          </cell>
          <cell r="H6424">
            <v>581.02</v>
          </cell>
          <cell r="I6424">
            <v>-19758.28</v>
          </cell>
          <cell r="J6424">
            <v>0</v>
          </cell>
          <cell r="K6424">
            <v>0</v>
          </cell>
          <cell r="L6424">
            <v>-1295.21</v>
          </cell>
          <cell r="M6424">
            <v>0</v>
          </cell>
          <cell r="N6424">
            <v>0</v>
          </cell>
          <cell r="O6424">
            <v>0</v>
          </cell>
          <cell r="P6424">
            <v>0</v>
          </cell>
          <cell r="Q6424">
            <v>236.18</v>
          </cell>
          <cell r="R6424">
            <v>0</v>
          </cell>
          <cell r="S6424">
            <v>-20236.29</v>
          </cell>
          <cell r="T6424" t="str">
            <v>USD</v>
          </cell>
          <cell r="U6424" t="str">
            <v>ASSETS</v>
          </cell>
          <cell r="V6424" t="str">
            <v>CURRENT ASSETS</v>
          </cell>
        </row>
        <row r="6425">
          <cell r="C6425" t="str">
            <v>DH   A30600JYUSD</v>
          </cell>
          <cell r="D6425" t="str">
            <v>CACAFB**</v>
          </cell>
          <cell r="E6425" t="str">
            <v>TRADE RECEIVABLES</v>
          </cell>
          <cell r="F6425" t="str">
            <v>Balance Sheet</v>
          </cell>
          <cell r="G6425">
            <v>0.01</v>
          </cell>
          <cell r="H6425">
            <v>0.01</v>
          </cell>
          <cell r="I6425">
            <v>0.01</v>
          </cell>
          <cell r="J6425">
            <v>0.01</v>
          </cell>
          <cell r="K6425">
            <v>0.01</v>
          </cell>
          <cell r="L6425">
            <v>0.01</v>
          </cell>
          <cell r="M6425">
            <v>0.01</v>
          </cell>
          <cell r="N6425">
            <v>0.01</v>
          </cell>
          <cell r="O6425">
            <v>0.01</v>
          </cell>
          <cell r="P6425">
            <v>0.01</v>
          </cell>
          <cell r="Q6425">
            <v>0.01</v>
          </cell>
          <cell r="R6425">
            <v>0.01</v>
          </cell>
          <cell r="S6425">
            <v>0.12</v>
          </cell>
          <cell r="T6425" t="str">
            <v>USD</v>
          </cell>
          <cell r="U6425" t="str">
            <v>ASSETS</v>
          </cell>
          <cell r="V6425" t="str">
            <v>CURRENT ASSETS</v>
          </cell>
        </row>
        <row r="6426">
          <cell r="C6426" t="str">
            <v>DH   A306020001USD</v>
          </cell>
          <cell r="D6426" t="str">
            <v>CACAFB**</v>
          </cell>
          <cell r="E6426" t="str">
            <v>TRADE RECEIVABLES</v>
          </cell>
          <cell r="F6426" t="str">
            <v>Balance Sheet</v>
          </cell>
          <cell r="G6426">
            <v>-99.28</v>
          </cell>
          <cell r="H6426">
            <v>-99.28</v>
          </cell>
          <cell r="I6426">
            <v>-99.28</v>
          </cell>
          <cell r="J6426">
            <v>-99.28</v>
          </cell>
          <cell r="K6426">
            <v>-99.28</v>
          </cell>
          <cell r="L6426">
            <v>0</v>
          </cell>
          <cell r="M6426">
            <v>0</v>
          </cell>
          <cell r="N6426">
            <v>0</v>
          </cell>
          <cell r="O6426">
            <v>0</v>
          </cell>
          <cell r="P6426">
            <v>0</v>
          </cell>
          <cell r="Q6426">
            <v>0</v>
          </cell>
          <cell r="R6426">
            <v>0</v>
          </cell>
          <cell r="S6426">
            <v>-496.4</v>
          </cell>
          <cell r="T6426" t="str">
            <v>USD</v>
          </cell>
          <cell r="U6426" t="str">
            <v>ASSETS</v>
          </cell>
          <cell r="V6426" t="str">
            <v>CURRENT ASSETS</v>
          </cell>
        </row>
        <row r="6427">
          <cell r="C6427" t="str">
            <v>DH   A3060302USD</v>
          </cell>
          <cell r="D6427" t="str">
            <v>CACAFB**</v>
          </cell>
          <cell r="E6427" t="str">
            <v>TRADE RECEIVABLES</v>
          </cell>
          <cell r="F6427" t="str">
            <v>Balance Sheet</v>
          </cell>
          <cell r="G6427">
            <v>-4000</v>
          </cell>
          <cell r="H6427">
            <v>-4000</v>
          </cell>
          <cell r="I6427">
            <v>-4000</v>
          </cell>
          <cell r="J6427">
            <v>-4000</v>
          </cell>
          <cell r="K6427">
            <v>-4000</v>
          </cell>
          <cell r="L6427">
            <v>-4000</v>
          </cell>
          <cell r="M6427">
            <v>-4000</v>
          </cell>
          <cell r="N6427">
            <v>-4000</v>
          </cell>
          <cell r="O6427">
            <v>-4000</v>
          </cell>
          <cell r="P6427">
            <v>-4000</v>
          </cell>
          <cell r="Q6427">
            <v>-4000</v>
          </cell>
          <cell r="R6427">
            <v>-4000</v>
          </cell>
          <cell r="S6427">
            <v>-48000</v>
          </cell>
          <cell r="T6427" t="str">
            <v>USD</v>
          </cell>
          <cell r="U6427" t="str">
            <v>ASSETS</v>
          </cell>
          <cell r="V6427" t="str">
            <v>CURRENT ASSETS</v>
          </cell>
        </row>
        <row r="6428">
          <cell r="C6428" t="str">
            <v>DH   A306030201USD</v>
          </cell>
          <cell r="D6428" t="str">
            <v>CACAFB**</v>
          </cell>
          <cell r="E6428" t="str">
            <v>TRADE RECEIVABLES</v>
          </cell>
          <cell r="F6428" t="str">
            <v>Balance Sheet</v>
          </cell>
          <cell r="G6428">
            <v>4000</v>
          </cell>
          <cell r="H6428">
            <v>4000</v>
          </cell>
          <cell r="I6428">
            <v>4000</v>
          </cell>
          <cell r="J6428">
            <v>4000</v>
          </cell>
          <cell r="K6428">
            <v>4000</v>
          </cell>
          <cell r="L6428">
            <v>4000</v>
          </cell>
          <cell r="M6428">
            <v>4000</v>
          </cell>
          <cell r="N6428">
            <v>4000</v>
          </cell>
          <cell r="O6428">
            <v>4000</v>
          </cell>
          <cell r="P6428">
            <v>4000</v>
          </cell>
          <cell r="Q6428">
            <v>4000</v>
          </cell>
          <cell r="R6428">
            <v>4000</v>
          </cell>
          <cell r="S6428">
            <v>48000</v>
          </cell>
          <cell r="T6428" t="str">
            <v>USD</v>
          </cell>
          <cell r="U6428" t="str">
            <v>ASSETS</v>
          </cell>
          <cell r="V6428" t="str">
            <v>CURRENT ASSETS</v>
          </cell>
        </row>
        <row r="6429">
          <cell r="C6429" t="str">
            <v>DH   A306060001USD</v>
          </cell>
          <cell r="D6429" t="str">
            <v>CACAFB**</v>
          </cell>
          <cell r="E6429" t="str">
            <v>TRADE RECEIVABLES</v>
          </cell>
          <cell r="F6429" t="str">
            <v>Balance Sheet</v>
          </cell>
          <cell r="G6429">
            <v>-413856.57</v>
          </cell>
          <cell r="H6429">
            <v>-413055.73</v>
          </cell>
          <cell r="I6429">
            <v>30</v>
          </cell>
          <cell r="J6429">
            <v>30</v>
          </cell>
          <cell r="K6429">
            <v>0</v>
          </cell>
          <cell r="L6429">
            <v>0</v>
          </cell>
          <cell r="M6429">
            <v>0</v>
          </cell>
          <cell r="N6429">
            <v>-62421.82</v>
          </cell>
          <cell r="O6429">
            <v>-62421.82</v>
          </cell>
          <cell r="P6429">
            <v>-62421.82</v>
          </cell>
          <cell r="Q6429">
            <v>22893.47</v>
          </cell>
          <cell r="R6429">
            <v>28913.47</v>
          </cell>
          <cell r="S6429">
            <v>-962310.82</v>
          </cell>
          <cell r="T6429" t="str">
            <v>USD</v>
          </cell>
          <cell r="U6429" t="str">
            <v>ASSETS</v>
          </cell>
          <cell r="V6429" t="str">
            <v>CURRENT ASSETS</v>
          </cell>
        </row>
        <row r="6430">
          <cell r="C6430" t="str">
            <v>DH   A306060078USD</v>
          </cell>
          <cell r="D6430" t="str">
            <v>CACAFB**</v>
          </cell>
          <cell r="E6430" t="str">
            <v>TRADE RECEIVABLES</v>
          </cell>
          <cell r="F6430" t="str">
            <v>Balance Sheet</v>
          </cell>
          <cell r="G6430">
            <v>272636.63</v>
          </cell>
          <cell r="H6430">
            <v>273273.3</v>
          </cell>
          <cell r="I6430">
            <v>-25146.799999999999</v>
          </cell>
          <cell r="J6430">
            <v>-2750.14</v>
          </cell>
          <cell r="K6430">
            <v>-3502.34</v>
          </cell>
          <cell r="L6430">
            <v>0</v>
          </cell>
          <cell r="M6430">
            <v>0</v>
          </cell>
          <cell r="N6430">
            <v>0</v>
          </cell>
          <cell r="O6430">
            <v>0</v>
          </cell>
          <cell r="P6430">
            <v>0</v>
          </cell>
          <cell r="Q6430">
            <v>36720.1</v>
          </cell>
          <cell r="R6430">
            <v>-821.69</v>
          </cell>
          <cell r="S6430">
            <v>550409.06000000006</v>
          </cell>
          <cell r="T6430" t="str">
            <v>USD</v>
          </cell>
          <cell r="U6430" t="str">
            <v>ASSETS</v>
          </cell>
          <cell r="V6430" t="str">
            <v>CURRENT ASSETS</v>
          </cell>
        </row>
        <row r="6431">
          <cell r="C6431" t="str">
            <v>DH   A3062066USD</v>
          </cell>
          <cell r="D6431" t="str">
            <v>CACCA***</v>
          </cell>
          <cell r="E6431" t="str">
            <v>TRADE RECEIVABLES</v>
          </cell>
          <cell r="F6431" t="str">
            <v>Balance Sheet</v>
          </cell>
          <cell r="G6431">
            <v>330199.56</v>
          </cell>
          <cell r="H6431">
            <v>330199.56</v>
          </cell>
          <cell r="I6431">
            <v>330199.56</v>
          </cell>
          <cell r="J6431">
            <v>330199.56</v>
          </cell>
          <cell r="K6431">
            <v>330199.56</v>
          </cell>
          <cell r="L6431">
            <v>330199.56</v>
          </cell>
          <cell r="M6431">
            <v>330199.56</v>
          </cell>
          <cell r="N6431">
            <v>330199.56</v>
          </cell>
          <cell r="O6431">
            <v>330199.56</v>
          </cell>
          <cell r="P6431">
            <v>330199.56</v>
          </cell>
          <cell r="Q6431">
            <v>330199.56</v>
          </cell>
          <cell r="R6431">
            <v>330199.56</v>
          </cell>
          <cell r="S6431">
            <v>3962394.72</v>
          </cell>
          <cell r="T6431" t="str">
            <v>USD</v>
          </cell>
          <cell r="U6431" t="str">
            <v>ASSETS</v>
          </cell>
          <cell r="V6431" t="str">
            <v>CURRENT ASSETS</v>
          </cell>
        </row>
        <row r="6432">
          <cell r="C6432" t="str">
            <v>DH   A306206601USD</v>
          </cell>
          <cell r="D6432" t="str">
            <v>CACCA***</v>
          </cell>
          <cell r="E6432" t="str">
            <v>TRADE RECEIVABLES</v>
          </cell>
          <cell r="F6432" t="str">
            <v>Balance Sheet</v>
          </cell>
          <cell r="G6432">
            <v>-330199.56</v>
          </cell>
          <cell r="H6432">
            <v>-330199.56</v>
          </cell>
          <cell r="I6432">
            <v>-330199.56</v>
          </cell>
          <cell r="J6432">
            <v>-330199.56</v>
          </cell>
          <cell r="K6432">
            <v>-330199.56</v>
          </cell>
          <cell r="L6432">
            <v>-330199.56</v>
          </cell>
          <cell r="M6432">
            <v>-330199.56</v>
          </cell>
          <cell r="N6432">
            <v>-330199.56</v>
          </cell>
          <cell r="O6432">
            <v>-330199.56</v>
          </cell>
          <cell r="P6432">
            <v>-330199.56</v>
          </cell>
          <cell r="Q6432">
            <v>-330199.56</v>
          </cell>
          <cell r="R6432">
            <v>-330199.56</v>
          </cell>
          <cell r="S6432">
            <v>-3962394.72</v>
          </cell>
          <cell r="T6432" t="str">
            <v>USD</v>
          </cell>
          <cell r="U6432" t="str">
            <v>ASSETS</v>
          </cell>
          <cell r="V6432" t="str">
            <v>CURRENT ASSETS</v>
          </cell>
        </row>
        <row r="6433">
          <cell r="C6433" t="str">
            <v>DH   A30620LCUSD</v>
          </cell>
          <cell r="D6433" t="str">
            <v>CACCB***</v>
          </cell>
          <cell r="E6433" t="str">
            <v>TRADE RECEIVABLES</v>
          </cell>
          <cell r="F6433" t="str">
            <v>Balance Sheet</v>
          </cell>
          <cell r="G6433">
            <v>-330199.56</v>
          </cell>
          <cell r="H6433">
            <v>-330199.56</v>
          </cell>
          <cell r="I6433">
            <v>-330199.56</v>
          </cell>
          <cell r="J6433">
            <v>-330199.56</v>
          </cell>
          <cell r="K6433">
            <v>-330199.56</v>
          </cell>
          <cell r="L6433">
            <v>-330199.56</v>
          </cell>
          <cell r="M6433">
            <v>-330199.56</v>
          </cell>
          <cell r="N6433">
            <v>-330199.56</v>
          </cell>
          <cell r="O6433">
            <v>-330199.56</v>
          </cell>
          <cell r="P6433">
            <v>-330199.56</v>
          </cell>
          <cell r="Q6433">
            <v>-330199.56</v>
          </cell>
          <cell r="R6433">
            <v>-330199.56</v>
          </cell>
          <cell r="S6433">
            <v>-3962394.72</v>
          </cell>
          <cell r="T6433" t="str">
            <v>USD</v>
          </cell>
          <cell r="U6433" t="str">
            <v>ASSETS</v>
          </cell>
          <cell r="V6433" t="str">
            <v>CURRENT ASSETS</v>
          </cell>
        </row>
        <row r="6434">
          <cell r="C6434" t="str">
            <v>DH   A30620LC01USD</v>
          </cell>
          <cell r="D6434" t="str">
            <v>CACCB***</v>
          </cell>
          <cell r="E6434" t="str">
            <v>TRADE RECEIVABLES</v>
          </cell>
          <cell r="F6434" t="str">
            <v>Balance Sheet</v>
          </cell>
          <cell r="G6434">
            <v>328922.21999999997</v>
          </cell>
          <cell r="H6434">
            <v>328922.21999999997</v>
          </cell>
          <cell r="I6434">
            <v>330199.56</v>
          </cell>
          <cell r="J6434">
            <v>330199.56</v>
          </cell>
          <cell r="K6434">
            <v>330199.56</v>
          </cell>
          <cell r="L6434">
            <v>330199.56</v>
          </cell>
          <cell r="M6434">
            <v>330199.56</v>
          </cell>
          <cell r="N6434">
            <v>330199.56</v>
          </cell>
          <cell r="O6434">
            <v>330199.56</v>
          </cell>
          <cell r="P6434">
            <v>330199.56</v>
          </cell>
          <cell r="Q6434">
            <v>330199.56</v>
          </cell>
          <cell r="R6434">
            <v>330199.56</v>
          </cell>
          <cell r="S6434">
            <v>3959840.04</v>
          </cell>
          <cell r="T6434" t="str">
            <v>USD</v>
          </cell>
          <cell r="U6434" t="str">
            <v>ASSETS</v>
          </cell>
          <cell r="V6434" t="str">
            <v>CURRENT ASSETS</v>
          </cell>
        </row>
        <row r="6435">
          <cell r="C6435" t="str">
            <v>DH   A30722NF93USD</v>
          </cell>
          <cell r="D6435" t="str">
            <v>CACAFA**</v>
          </cell>
          <cell r="E6435" t="str">
            <v>TRADE RECEIVABLES</v>
          </cell>
          <cell r="F6435" t="str">
            <v>Balance Sheet</v>
          </cell>
          <cell r="G6435">
            <v>110.31</v>
          </cell>
          <cell r="H6435">
            <v>106.42</v>
          </cell>
          <cell r="I6435">
            <v>123.76</v>
          </cell>
          <cell r="J6435">
            <v>122</v>
          </cell>
          <cell r="K6435">
            <v>138.96</v>
          </cell>
          <cell r="L6435">
            <v>3.48</v>
          </cell>
          <cell r="M6435">
            <v>3.54</v>
          </cell>
          <cell r="N6435">
            <v>3.58</v>
          </cell>
          <cell r="O6435">
            <v>3.66</v>
          </cell>
          <cell r="P6435">
            <v>3.71</v>
          </cell>
          <cell r="Q6435">
            <v>3.77</v>
          </cell>
          <cell r="R6435">
            <v>3.61</v>
          </cell>
          <cell r="S6435">
            <v>626.79999999999995</v>
          </cell>
          <cell r="T6435" t="str">
            <v>USD</v>
          </cell>
          <cell r="U6435" t="str">
            <v>ASSETS</v>
          </cell>
          <cell r="V6435" t="str">
            <v>CURRENT ASSETS</v>
          </cell>
        </row>
        <row r="6436">
          <cell r="C6436" t="str">
            <v>DH   A3073001USD</v>
          </cell>
          <cell r="D6436" t="str">
            <v>CACAFA**</v>
          </cell>
          <cell r="E6436" t="str">
            <v>TRADE RECEIVABLES</v>
          </cell>
          <cell r="F6436" t="str">
            <v>Balance Sheet</v>
          </cell>
          <cell r="G6436">
            <v>72956.710000000006</v>
          </cell>
          <cell r="H6436">
            <v>80763.97</v>
          </cell>
          <cell r="I6436">
            <v>211674.19</v>
          </cell>
          <cell r="J6436">
            <v>57481.23</v>
          </cell>
          <cell r="K6436">
            <v>138741.75</v>
          </cell>
          <cell r="L6436">
            <v>186203.97</v>
          </cell>
          <cell r="M6436">
            <v>77024.05</v>
          </cell>
          <cell r="N6436">
            <v>114075.01</v>
          </cell>
          <cell r="O6436">
            <v>174922.05</v>
          </cell>
          <cell r="P6436">
            <v>225767.66</v>
          </cell>
          <cell r="Q6436">
            <v>262977.68</v>
          </cell>
          <cell r="R6436">
            <v>307419.09999999998</v>
          </cell>
          <cell r="S6436">
            <v>1910007.37</v>
          </cell>
          <cell r="T6436" t="str">
            <v>USD</v>
          </cell>
          <cell r="U6436" t="str">
            <v>ASSETS</v>
          </cell>
          <cell r="V6436" t="str">
            <v>CURRENT ASSETS</v>
          </cell>
        </row>
        <row r="6437">
          <cell r="C6437" t="str">
            <v>DH   A3073002USD</v>
          </cell>
          <cell r="D6437" t="str">
            <v>CACAFA**</v>
          </cell>
          <cell r="E6437" t="str">
            <v>TRADE RECEIVABLES</v>
          </cell>
          <cell r="F6437" t="str">
            <v>Balance Sheet</v>
          </cell>
          <cell r="G6437">
            <v>153.38999999999999</v>
          </cell>
          <cell r="H6437">
            <v>153.38999999999999</v>
          </cell>
          <cell r="I6437">
            <v>153.38999999999999</v>
          </cell>
          <cell r="J6437">
            <v>153.38999999999999</v>
          </cell>
          <cell r="K6437">
            <v>153.38999999999999</v>
          </cell>
          <cell r="L6437">
            <v>0</v>
          </cell>
          <cell r="M6437">
            <v>0</v>
          </cell>
          <cell r="N6437">
            <v>0</v>
          </cell>
          <cell r="O6437">
            <v>0</v>
          </cell>
          <cell r="P6437">
            <v>0</v>
          </cell>
          <cell r="Q6437">
            <v>0</v>
          </cell>
          <cell r="R6437">
            <v>0</v>
          </cell>
          <cell r="S6437">
            <v>766.95</v>
          </cell>
          <cell r="T6437" t="str">
            <v>USD</v>
          </cell>
          <cell r="U6437" t="str">
            <v>ASSETS</v>
          </cell>
          <cell r="V6437" t="str">
            <v>CURRENT ASSETS</v>
          </cell>
        </row>
        <row r="6438">
          <cell r="C6438" t="str">
            <v>DH   A30730DHUSD</v>
          </cell>
          <cell r="D6438" t="str">
            <v>CACAFA**</v>
          </cell>
          <cell r="E6438" t="str">
            <v>TRADE RECEIVABLES</v>
          </cell>
          <cell r="F6438" t="str">
            <v>Balance Sheet</v>
          </cell>
          <cell r="G6438">
            <v>0</v>
          </cell>
          <cell r="H6438">
            <v>0</v>
          </cell>
          <cell r="I6438">
            <v>0</v>
          </cell>
          <cell r="J6438">
            <v>0</v>
          </cell>
          <cell r="K6438">
            <v>0</v>
          </cell>
          <cell r="L6438">
            <v>0</v>
          </cell>
          <cell r="M6438">
            <v>0</v>
          </cell>
          <cell r="N6438">
            <v>0</v>
          </cell>
          <cell r="O6438">
            <v>0</v>
          </cell>
          <cell r="P6438">
            <v>0</v>
          </cell>
          <cell r="Q6438">
            <v>0</v>
          </cell>
          <cell r="R6438">
            <v>0</v>
          </cell>
          <cell r="S6438">
            <v>0</v>
          </cell>
          <cell r="T6438" t="str">
            <v>USD</v>
          </cell>
          <cell r="U6438" t="str">
            <v>ASSETS</v>
          </cell>
          <cell r="V6438" t="str">
            <v>CURRENT ASSETS</v>
          </cell>
        </row>
        <row r="6439">
          <cell r="C6439" t="str">
            <v>DH   A3073GST01USD</v>
          </cell>
          <cell r="D6439" t="str">
            <v>CACAFA**</v>
          </cell>
          <cell r="E6439" t="str">
            <v>TRADE RECEIVABLES</v>
          </cell>
          <cell r="F6439" t="str">
            <v>Balance Sheet</v>
          </cell>
          <cell r="G6439">
            <v>0</v>
          </cell>
          <cell r="H6439">
            <v>0</v>
          </cell>
          <cell r="I6439">
            <v>0</v>
          </cell>
          <cell r="J6439">
            <v>0</v>
          </cell>
          <cell r="K6439">
            <v>0</v>
          </cell>
          <cell r="L6439">
            <v>0</v>
          </cell>
          <cell r="M6439">
            <v>0</v>
          </cell>
          <cell r="N6439">
            <v>0</v>
          </cell>
          <cell r="O6439">
            <v>0</v>
          </cell>
          <cell r="P6439">
            <v>0</v>
          </cell>
          <cell r="Q6439">
            <v>0</v>
          </cell>
          <cell r="R6439">
            <v>0</v>
          </cell>
          <cell r="S6439">
            <v>0</v>
          </cell>
          <cell r="T6439" t="str">
            <v>USD</v>
          </cell>
          <cell r="U6439" t="str">
            <v>ASSETS</v>
          </cell>
          <cell r="V6439" t="str">
            <v>CURRENT ASSETS</v>
          </cell>
        </row>
        <row r="6440">
          <cell r="C6440" t="str">
            <v>DH   A320001401USD</v>
          </cell>
          <cell r="D6440" t="str">
            <v>CACAG***</v>
          </cell>
          <cell r="E6440" t="str">
            <v>TRADE RECEIVABLES</v>
          </cell>
          <cell r="F6440" t="str">
            <v>Balance Sheet</v>
          </cell>
          <cell r="G6440">
            <v>495.21</v>
          </cell>
          <cell r="H6440">
            <v>495.21</v>
          </cell>
          <cell r="I6440">
            <v>495.21</v>
          </cell>
          <cell r="J6440">
            <v>44862.03</v>
          </cell>
          <cell r="K6440">
            <v>495.21</v>
          </cell>
          <cell r="L6440">
            <v>495.21</v>
          </cell>
          <cell r="M6440">
            <v>0</v>
          </cell>
          <cell r="N6440">
            <v>0</v>
          </cell>
          <cell r="O6440">
            <v>0</v>
          </cell>
          <cell r="P6440">
            <v>0</v>
          </cell>
          <cell r="Q6440">
            <v>-5.25</v>
          </cell>
          <cell r="R6440">
            <v>-5.25</v>
          </cell>
          <cell r="S6440">
            <v>47327.58</v>
          </cell>
          <cell r="T6440" t="str">
            <v>USD</v>
          </cell>
          <cell r="U6440" t="str">
            <v>ASSETS</v>
          </cell>
          <cell r="V6440" t="str">
            <v>CURRENT ASSETS</v>
          </cell>
        </row>
        <row r="6441">
          <cell r="C6441" t="str">
            <v>DH   A320002401USD</v>
          </cell>
          <cell r="D6441" t="str">
            <v>CACAG***</v>
          </cell>
          <cell r="E6441" t="str">
            <v>TRADE RECEIVABLES</v>
          </cell>
          <cell r="F6441" t="str">
            <v>Balance Sheet</v>
          </cell>
          <cell r="G6441">
            <v>-311911.3</v>
          </cell>
          <cell r="H6441">
            <v>-311911.3</v>
          </cell>
          <cell r="I6441">
            <v>579888.69999999995</v>
          </cell>
          <cell r="J6441">
            <v>169615.14</v>
          </cell>
          <cell r="K6441">
            <v>-311911.3</v>
          </cell>
          <cell r="L6441">
            <v>0</v>
          </cell>
          <cell r="M6441">
            <v>0</v>
          </cell>
          <cell r="N6441">
            <v>0</v>
          </cell>
          <cell r="O6441">
            <v>-18354.55</v>
          </cell>
          <cell r="P6441">
            <v>-18354.55</v>
          </cell>
          <cell r="Q6441">
            <v>-18354.55</v>
          </cell>
          <cell r="R6441">
            <v>-18354.55</v>
          </cell>
          <cell r="S6441">
            <v>-259648.26</v>
          </cell>
          <cell r="T6441" t="str">
            <v>USD</v>
          </cell>
          <cell r="U6441" t="str">
            <v>ASSETS</v>
          </cell>
          <cell r="V6441" t="str">
            <v>CURRENT ASSETS</v>
          </cell>
        </row>
        <row r="6442">
          <cell r="C6442" t="str">
            <v>DH   A409000101USD</v>
          </cell>
          <cell r="D6442" t="str">
            <v>CAFH****</v>
          </cell>
          <cell r="E6442" t="str">
            <v>CON RECEIVABLES</v>
          </cell>
          <cell r="F6442" t="str">
            <v>Balance Sheet</v>
          </cell>
          <cell r="G6442">
            <v>189.14</v>
          </cell>
          <cell r="H6442">
            <v>5810.17</v>
          </cell>
          <cell r="I6442">
            <v>-2889.62</v>
          </cell>
          <cell r="J6442">
            <v>1376.9</v>
          </cell>
          <cell r="K6442">
            <v>6290.09</v>
          </cell>
          <cell r="L6442">
            <v>6165.1</v>
          </cell>
          <cell r="M6442">
            <v>184305.92000000001</v>
          </cell>
          <cell r="N6442">
            <v>8262.08</v>
          </cell>
          <cell r="O6442">
            <v>510.22</v>
          </cell>
          <cell r="P6442">
            <v>13550.54</v>
          </cell>
          <cell r="Q6442">
            <v>-1132.44</v>
          </cell>
          <cell r="R6442">
            <v>-29636.31</v>
          </cell>
          <cell r="S6442">
            <v>192801.79</v>
          </cell>
          <cell r="T6442" t="str">
            <v>USD</v>
          </cell>
          <cell r="U6442" t="str">
            <v>ASSETS</v>
          </cell>
          <cell r="V6442" t="str">
            <v>CURRENT ASSETS</v>
          </cell>
        </row>
        <row r="6443">
          <cell r="C6443" t="str">
            <v>DH   A409000102USD</v>
          </cell>
          <cell r="D6443" t="str">
            <v>CAFH****</v>
          </cell>
          <cell r="E6443" t="str">
            <v>CON RECEIVABLES</v>
          </cell>
          <cell r="F6443" t="str">
            <v>Balance Sheet</v>
          </cell>
          <cell r="G6443">
            <v>-233.14</v>
          </cell>
          <cell r="H6443">
            <v>-233.1</v>
          </cell>
          <cell r="I6443">
            <v>-233.1</v>
          </cell>
          <cell r="J6443">
            <v>-233.12</v>
          </cell>
          <cell r="K6443">
            <v>-233.12</v>
          </cell>
          <cell r="L6443">
            <v>794.49</v>
          </cell>
          <cell r="M6443">
            <v>794.49</v>
          </cell>
          <cell r="N6443">
            <v>784.88</v>
          </cell>
          <cell r="O6443">
            <v>1841.64</v>
          </cell>
          <cell r="P6443">
            <v>794.49</v>
          </cell>
          <cell r="Q6443">
            <v>794.49</v>
          </cell>
          <cell r="R6443">
            <v>794.49</v>
          </cell>
          <cell r="S6443">
            <v>5433.39</v>
          </cell>
          <cell r="T6443" t="str">
            <v>USD</v>
          </cell>
          <cell r="U6443" t="str">
            <v>ASSETS</v>
          </cell>
          <cell r="V6443" t="str">
            <v>CURRENT ASSETS</v>
          </cell>
        </row>
        <row r="6444">
          <cell r="C6444" t="str">
            <v>DH   A409000140USD</v>
          </cell>
          <cell r="D6444" t="str">
            <v>CAFH****</v>
          </cell>
          <cell r="E6444" t="str">
            <v>CON RECEIVABLES</v>
          </cell>
          <cell r="F6444" t="str">
            <v>Balance Sheet</v>
          </cell>
          <cell r="G6444">
            <v>-0.03</v>
          </cell>
          <cell r="H6444">
            <v>-0.03</v>
          </cell>
          <cell r="I6444">
            <v>-0.03</v>
          </cell>
          <cell r="J6444">
            <v>-0.03</v>
          </cell>
          <cell r="K6444">
            <v>-0.03</v>
          </cell>
          <cell r="L6444">
            <v>-0.03</v>
          </cell>
          <cell r="M6444">
            <v>-0.03</v>
          </cell>
          <cell r="N6444">
            <v>-0.03</v>
          </cell>
          <cell r="O6444">
            <v>-0.03</v>
          </cell>
          <cell r="P6444">
            <v>-0.03</v>
          </cell>
          <cell r="Q6444">
            <v>-0.03</v>
          </cell>
          <cell r="R6444">
            <v>-0.03</v>
          </cell>
          <cell r="S6444">
            <v>-0.36</v>
          </cell>
          <cell r="T6444" t="str">
            <v>USD</v>
          </cell>
          <cell r="U6444" t="str">
            <v>ASSETS</v>
          </cell>
          <cell r="V6444" t="str">
            <v>CURRENT ASSETS</v>
          </cell>
        </row>
        <row r="6445">
          <cell r="C6445" t="str">
            <v>DH   A409000801USD</v>
          </cell>
          <cell r="D6445" t="str">
            <v>CAFH****</v>
          </cell>
          <cell r="E6445" t="str">
            <v>CON RECEIVABLES</v>
          </cell>
          <cell r="F6445" t="str">
            <v>Balance Sheet</v>
          </cell>
          <cell r="G6445">
            <v>14.1</v>
          </cell>
          <cell r="H6445">
            <v>0</v>
          </cell>
          <cell r="I6445">
            <v>-0.71</v>
          </cell>
          <cell r="J6445">
            <v>-0.36</v>
          </cell>
          <cell r="K6445">
            <v>-0.02</v>
          </cell>
          <cell r="L6445">
            <v>0</v>
          </cell>
          <cell r="M6445">
            <v>337.98</v>
          </cell>
          <cell r="N6445">
            <v>675.96</v>
          </cell>
          <cell r="O6445">
            <v>337.98</v>
          </cell>
          <cell r="P6445">
            <v>337.98</v>
          </cell>
          <cell r="Q6445">
            <v>337.98</v>
          </cell>
          <cell r="R6445">
            <v>337.98</v>
          </cell>
          <cell r="S6445">
            <v>2378.87</v>
          </cell>
          <cell r="T6445" t="str">
            <v>USD</v>
          </cell>
          <cell r="U6445" t="str">
            <v>ASSETS</v>
          </cell>
          <cell r="V6445" t="str">
            <v>CURRENT ASSETS</v>
          </cell>
        </row>
        <row r="6446">
          <cell r="C6446" t="str">
            <v>DH   A409001201USD</v>
          </cell>
          <cell r="D6446" t="str">
            <v>CAFH****</v>
          </cell>
          <cell r="E6446" t="str">
            <v>CON RECEIVABLES</v>
          </cell>
          <cell r="F6446" t="str">
            <v>Balance Sheet</v>
          </cell>
          <cell r="G6446">
            <v>-1147.6300000000001</v>
          </cell>
          <cell r="H6446">
            <v>-1147.6300000000001</v>
          </cell>
          <cell r="I6446">
            <v>0</v>
          </cell>
          <cell r="J6446">
            <v>0</v>
          </cell>
          <cell r="K6446">
            <v>0</v>
          </cell>
          <cell r="L6446">
            <v>0</v>
          </cell>
          <cell r="M6446">
            <v>0</v>
          </cell>
          <cell r="N6446">
            <v>0</v>
          </cell>
          <cell r="O6446">
            <v>0</v>
          </cell>
          <cell r="P6446">
            <v>0</v>
          </cell>
          <cell r="Q6446">
            <v>0</v>
          </cell>
          <cell r="R6446">
            <v>0</v>
          </cell>
          <cell r="S6446">
            <v>-2295.2600000000002</v>
          </cell>
          <cell r="T6446" t="str">
            <v>USD</v>
          </cell>
          <cell r="U6446" t="str">
            <v>ASSETS</v>
          </cell>
          <cell r="V6446" t="str">
            <v>CURRENT ASSETS</v>
          </cell>
        </row>
        <row r="6447">
          <cell r="C6447" t="str">
            <v>DH   A409001301USD</v>
          </cell>
          <cell r="D6447" t="str">
            <v>CAFH****</v>
          </cell>
          <cell r="E6447" t="str">
            <v>CON RECEIVABLES</v>
          </cell>
          <cell r="F6447" t="str">
            <v>Balance Sheet</v>
          </cell>
          <cell r="G6447">
            <v>0</v>
          </cell>
          <cell r="H6447">
            <v>0</v>
          </cell>
          <cell r="I6447">
            <v>0</v>
          </cell>
          <cell r="J6447">
            <v>0</v>
          </cell>
          <cell r="K6447">
            <v>0</v>
          </cell>
          <cell r="L6447">
            <v>0</v>
          </cell>
          <cell r="M6447">
            <v>0</v>
          </cell>
          <cell r="N6447">
            <v>0</v>
          </cell>
          <cell r="O6447">
            <v>0</v>
          </cell>
          <cell r="P6447">
            <v>0</v>
          </cell>
          <cell r="Q6447">
            <v>0</v>
          </cell>
          <cell r="R6447">
            <v>82.89</v>
          </cell>
          <cell r="S6447">
            <v>82.89</v>
          </cell>
          <cell r="T6447" t="str">
            <v>USD</v>
          </cell>
          <cell r="U6447" t="str">
            <v>ASSETS</v>
          </cell>
          <cell r="V6447" t="str">
            <v>CURRENT ASSETS</v>
          </cell>
        </row>
        <row r="6448">
          <cell r="C6448" t="str">
            <v>DH   A409002601USD</v>
          </cell>
          <cell r="D6448" t="str">
            <v>CAFH****</v>
          </cell>
          <cell r="E6448" t="str">
            <v>CON RECEIVABLES</v>
          </cell>
          <cell r="F6448" t="str">
            <v>Balance Sheet</v>
          </cell>
          <cell r="G6448">
            <v>70166.05</v>
          </cell>
          <cell r="H6448">
            <v>1057.8499999999999</v>
          </cell>
          <cell r="I6448">
            <v>0</v>
          </cell>
          <cell r="J6448">
            <v>0</v>
          </cell>
          <cell r="K6448">
            <v>0</v>
          </cell>
          <cell r="L6448">
            <v>-34.020000000000003</v>
          </cell>
          <cell r="M6448">
            <v>4362.5200000000004</v>
          </cell>
          <cell r="N6448">
            <v>4567.4799999999996</v>
          </cell>
          <cell r="O6448">
            <v>6581.77</v>
          </cell>
          <cell r="P6448">
            <v>5700.59</v>
          </cell>
          <cell r="Q6448">
            <v>7459.38</v>
          </cell>
          <cell r="R6448">
            <v>16409.13</v>
          </cell>
          <cell r="S6448">
            <v>116270.75</v>
          </cell>
          <cell r="T6448" t="str">
            <v>USD</v>
          </cell>
          <cell r="U6448" t="str">
            <v>ASSETS</v>
          </cell>
          <cell r="V6448" t="str">
            <v>CURRENT ASSETS</v>
          </cell>
        </row>
        <row r="6449">
          <cell r="C6449" t="str">
            <v>DH   A409002602USD</v>
          </cell>
          <cell r="D6449" t="str">
            <v>CAFH****</v>
          </cell>
          <cell r="E6449" t="str">
            <v>CON RECEIVABLES</v>
          </cell>
          <cell r="F6449" t="str">
            <v>Balance Sheet</v>
          </cell>
          <cell r="G6449">
            <v>0.21</v>
          </cell>
          <cell r="H6449">
            <v>0.2</v>
          </cell>
          <cell r="I6449">
            <v>0.2</v>
          </cell>
          <cell r="J6449">
            <v>0.2</v>
          </cell>
          <cell r="K6449">
            <v>0.2</v>
          </cell>
          <cell r="L6449">
            <v>0.2</v>
          </cell>
          <cell r="M6449">
            <v>0</v>
          </cell>
          <cell r="N6449">
            <v>0</v>
          </cell>
          <cell r="O6449">
            <v>641.54999999999995</v>
          </cell>
          <cell r="P6449">
            <v>1027.81</v>
          </cell>
          <cell r="Q6449">
            <v>295.11</v>
          </cell>
          <cell r="R6449">
            <v>-950.98</v>
          </cell>
          <cell r="S6449">
            <v>1014.7</v>
          </cell>
          <cell r="T6449" t="str">
            <v>USD</v>
          </cell>
          <cell r="U6449" t="str">
            <v>ASSETS</v>
          </cell>
          <cell r="V6449" t="str">
            <v>CURRENT ASSETS</v>
          </cell>
        </row>
        <row r="6450">
          <cell r="C6450" t="str">
            <v>DH   A409003402USD</v>
          </cell>
          <cell r="D6450" t="str">
            <v>CAFH****</v>
          </cell>
          <cell r="E6450" t="str">
            <v>CON RECEIVABLES</v>
          </cell>
          <cell r="F6450" t="str">
            <v>Balance Sheet</v>
          </cell>
          <cell r="G6450">
            <v>0</v>
          </cell>
          <cell r="H6450">
            <v>0</v>
          </cell>
          <cell r="I6450">
            <v>0</v>
          </cell>
          <cell r="J6450">
            <v>0</v>
          </cell>
          <cell r="K6450">
            <v>0</v>
          </cell>
          <cell r="L6450">
            <v>0</v>
          </cell>
          <cell r="M6450">
            <v>0</v>
          </cell>
          <cell r="N6450">
            <v>-6.64</v>
          </cell>
          <cell r="O6450">
            <v>539.48</v>
          </cell>
          <cell r="P6450">
            <v>0</v>
          </cell>
          <cell r="Q6450">
            <v>122.69</v>
          </cell>
          <cell r="R6450">
            <v>0</v>
          </cell>
          <cell r="S6450">
            <v>655.53</v>
          </cell>
          <cell r="T6450" t="str">
            <v>USD</v>
          </cell>
          <cell r="U6450" t="str">
            <v>ASSETS</v>
          </cell>
          <cell r="V6450" t="str">
            <v>CURRENT ASSETS</v>
          </cell>
        </row>
        <row r="6451">
          <cell r="C6451" t="str">
            <v>DH   A409003601USD</v>
          </cell>
          <cell r="D6451" t="str">
            <v>CAFH****</v>
          </cell>
          <cell r="E6451" t="str">
            <v>CON RECEIVABLES</v>
          </cell>
          <cell r="F6451" t="str">
            <v>Balance Sheet</v>
          </cell>
          <cell r="G6451">
            <v>-7345.75</v>
          </cell>
          <cell r="H6451">
            <v>0</v>
          </cell>
          <cell r="I6451">
            <v>0</v>
          </cell>
          <cell r="J6451">
            <v>17.149999999999999</v>
          </cell>
          <cell r="K6451">
            <v>33.92</v>
          </cell>
          <cell r="L6451">
            <v>0</v>
          </cell>
          <cell r="M6451">
            <v>-6654.65</v>
          </cell>
          <cell r="N6451">
            <v>1.62</v>
          </cell>
          <cell r="O6451">
            <v>0</v>
          </cell>
          <cell r="P6451">
            <v>0</v>
          </cell>
          <cell r="Q6451">
            <v>0</v>
          </cell>
          <cell r="R6451">
            <v>0</v>
          </cell>
          <cell r="S6451">
            <v>-13947.71</v>
          </cell>
          <cell r="T6451" t="str">
            <v>USD</v>
          </cell>
          <cell r="U6451" t="str">
            <v>ASSETS</v>
          </cell>
          <cell r="V6451" t="str">
            <v>CURRENT ASSETS</v>
          </cell>
        </row>
        <row r="6452">
          <cell r="C6452" t="str">
            <v>DH   A409005Y01USD</v>
          </cell>
          <cell r="D6452" t="str">
            <v>CAFH****</v>
          </cell>
          <cell r="E6452" t="str">
            <v>CON RECEIVABLES</v>
          </cell>
          <cell r="F6452" t="str">
            <v>Balance Sheet</v>
          </cell>
          <cell r="G6452">
            <v>0</v>
          </cell>
          <cell r="H6452">
            <v>73.17</v>
          </cell>
          <cell r="I6452">
            <v>-1005.07</v>
          </cell>
          <cell r="J6452">
            <v>75.66</v>
          </cell>
          <cell r="K6452">
            <v>83.31</v>
          </cell>
          <cell r="L6452">
            <v>47.81</v>
          </cell>
          <cell r="M6452">
            <v>73.17</v>
          </cell>
          <cell r="N6452">
            <v>1277.1300000000001</v>
          </cell>
          <cell r="O6452">
            <v>-2932.22</v>
          </cell>
          <cell r="P6452">
            <v>5612.35</v>
          </cell>
          <cell r="Q6452">
            <v>4276.38</v>
          </cell>
          <cell r="R6452">
            <v>5175.58</v>
          </cell>
          <cell r="S6452">
            <v>12757.27</v>
          </cell>
          <cell r="T6452" t="str">
            <v>USD</v>
          </cell>
          <cell r="U6452" t="str">
            <v>ASSETS</v>
          </cell>
          <cell r="V6452" t="str">
            <v>CURRENT ASSETS</v>
          </cell>
        </row>
        <row r="6453">
          <cell r="C6453" t="str">
            <v>DH   A409005Y02USD</v>
          </cell>
          <cell r="D6453" t="str">
            <v>CAFH****</v>
          </cell>
          <cell r="E6453" t="str">
            <v>CON RECEIVABLES</v>
          </cell>
          <cell r="F6453" t="str">
            <v>Balance Sheet</v>
          </cell>
          <cell r="G6453">
            <v>0.2</v>
          </cell>
          <cell r="H6453">
            <v>0.21</v>
          </cell>
          <cell r="I6453">
            <v>0.2</v>
          </cell>
          <cell r="J6453">
            <v>0.2</v>
          </cell>
          <cell r="K6453">
            <v>0.2</v>
          </cell>
          <cell r="L6453">
            <v>0</v>
          </cell>
          <cell r="M6453">
            <v>0</v>
          </cell>
          <cell r="N6453">
            <v>-1441.5</v>
          </cell>
          <cell r="O6453">
            <v>1638.15</v>
          </cell>
          <cell r="P6453">
            <v>2364.4699999999998</v>
          </cell>
          <cell r="Q6453">
            <v>374.79</v>
          </cell>
          <cell r="R6453">
            <v>0</v>
          </cell>
          <cell r="S6453">
            <v>2936.92</v>
          </cell>
          <cell r="T6453" t="str">
            <v>USD</v>
          </cell>
          <cell r="U6453" t="str">
            <v>ASSETS</v>
          </cell>
          <cell r="V6453" t="str">
            <v>CURRENT ASSETS</v>
          </cell>
        </row>
        <row r="6454">
          <cell r="C6454" t="str">
            <v>DH   A409008501USD</v>
          </cell>
          <cell r="D6454" t="str">
            <v>CAFH****</v>
          </cell>
          <cell r="E6454" t="str">
            <v>CON RECEIVABLES</v>
          </cell>
          <cell r="F6454" t="str">
            <v>Balance Sheet</v>
          </cell>
          <cell r="G6454">
            <v>1027436</v>
          </cell>
          <cell r="H6454">
            <v>458519</v>
          </cell>
          <cell r="I6454">
            <v>450063.3</v>
          </cell>
          <cell r="J6454">
            <v>647350</v>
          </cell>
          <cell r="K6454">
            <v>451133.72</v>
          </cell>
          <cell r="L6454">
            <v>501029.13</v>
          </cell>
          <cell r="M6454">
            <v>2496088.15</v>
          </cell>
          <cell r="N6454">
            <v>504712.52</v>
          </cell>
          <cell r="O6454">
            <v>717797.22</v>
          </cell>
          <cell r="P6454">
            <v>-144662.38</v>
          </cell>
          <cell r="Q6454">
            <v>979372.18</v>
          </cell>
          <cell r="R6454">
            <v>517327.43</v>
          </cell>
          <cell r="S6454">
            <v>8606166.2699999996</v>
          </cell>
          <cell r="T6454" t="str">
            <v>USD</v>
          </cell>
          <cell r="U6454" t="str">
            <v>ASSETS</v>
          </cell>
          <cell r="V6454" t="str">
            <v>CURRENT ASSETS</v>
          </cell>
        </row>
        <row r="6455">
          <cell r="C6455" t="str">
            <v>DH   A409008601USD</v>
          </cell>
          <cell r="D6455" t="str">
            <v>CAFH****</v>
          </cell>
          <cell r="E6455" t="str">
            <v>CON RECEIVABLES</v>
          </cell>
          <cell r="F6455" t="str">
            <v>Balance Sheet</v>
          </cell>
          <cell r="G6455">
            <v>7499783.54</v>
          </cell>
          <cell r="H6455">
            <v>7499372.3399999999</v>
          </cell>
          <cell r="I6455">
            <v>7500000</v>
          </cell>
          <cell r="J6455">
            <v>6781700.2699999996</v>
          </cell>
          <cell r="K6455">
            <v>920.77</v>
          </cell>
          <cell r="L6455">
            <v>6300041.9900000002</v>
          </cell>
          <cell r="M6455">
            <v>6306286.2300000004</v>
          </cell>
          <cell r="N6455">
            <v>6299954.54</v>
          </cell>
          <cell r="O6455">
            <v>6300703.54</v>
          </cell>
          <cell r="P6455">
            <v>5041971.46</v>
          </cell>
          <cell r="Q6455">
            <v>42708.54</v>
          </cell>
          <cell r="R6455">
            <v>5602325.3499999996</v>
          </cell>
          <cell r="S6455">
            <v>65175768.57</v>
          </cell>
          <cell r="T6455" t="str">
            <v>USD</v>
          </cell>
          <cell r="U6455" t="str">
            <v>ASSETS</v>
          </cell>
          <cell r="V6455" t="str">
            <v>CURRENT ASSETS</v>
          </cell>
        </row>
        <row r="6456">
          <cell r="C6456" t="str">
            <v>DH   A40900AK01USD</v>
          </cell>
          <cell r="D6456" t="str">
            <v>CAFH****</v>
          </cell>
          <cell r="E6456" t="str">
            <v>CON RECEIVABLES</v>
          </cell>
          <cell r="F6456" t="str">
            <v>Balance Sheet</v>
          </cell>
          <cell r="G6456">
            <v>-16986.8</v>
          </cell>
          <cell r="H6456">
            <v>0</v>
          </cell>
          <cell r="I6456">
            <v>0</v>
          </cell>
          <cell r="J6456">
            <v>-9215.73</v>
          </cell>
          <cell r="K6456">
            <v>25550.27</v>
          </cell>
          <cell r="L6456">
            <v>0</v>
          </cell>
          <cell r="M6456">
            <v>-45997.5</v>
          </cell>
          <cell r="N6456">
            <v>1802.88</v>
          </cell>
          <cell r="O6456">
            <v>0</v>
          </cell>
          <cell r="P6456">
            <v>1228048.53</v>
          </cell>
          <cell r="Q6456">
            <v>3983.66</v>
          </cell>
          <cell r="R6456">
            <v>2782.13</v>
          </cell>
          <cell r="S6456">
            <v>1189967.44</v>
          </cell>
          <cell r="T6456" t="str">
            <v>USD</v>
          </cell>
          <cell r="U6456" t="str">
            <v>ASSETS</v>
          </cell>
          <cell r="V6456" t="str">
            <v>CURRENT ASSETS</v>
          </cell>
        </row>
        <row r="6457">
          <cell r="C6457" t="str">
            <v>DH   A40900CQ01USD</v>
          </cell>
          <cell r="D6457" t="str">
            <v>CAFH****</v>
          </cell>
          <cell r="E6457" t="str">
            <v>CON RECEIVABLES</v>
          </cell>
          <cell r="F6457" t="str">
            <v>Balance Sheet</v>
          </cell>
          <cell r="G6457">
            <v>0</v>
          </cell>
          <cell r="H6457">
            <v>0</v>
          </cell>
          <cell r="I6457">
            <v>0</v>
          </cell>
          <cell r="J6457">
            <v>0</v>
          </cell>
          <cell r="K6457">
            <v>0</v>
          </cell>
          <cell r="L6457">
            <v>0</v>
          </cell>
          <cell r="M6457">
            <v>0</v>
          </cell>
          <cell r="N6457">
            <v>449.59</v>
          </cell>
          <cell r="O6457">
            <v>0</v>
          </cell>
          <cell r="P6457">
            <v>0</v>
          </cell>
          <cell r="Q6457">
            <v>381.1</v>
          </cell>
          <cell r="R6457">
            <v>436.43</v>
          </cell>
          <cell r="S6457">
            <v>1267.1199999999999</v>
          </cell>
          <cell r="T6457" t="str">
            <v>USD</v>
          </cell>
          <cell r="U6457" t="str">
            <v>ASSETS</v>
          </cell>
          <cell r="V6457" t="str">
            <v>CURRENT ASSETS</v>
          </cell>
        </row>
        <row r="6458">
          <cell r="C6458" t="str">
            <v>DH   A40900CT01USD</v>
          </cell>
          <cell r="D6458" t="str">
            <v>CAFH****</v>
          </cell>
          <cell r="E6458" t="str">
            <v>CON RECEIVABLES</v>
          </cell>
          <cell r="F6458" t="str">
            <v>Balance Sheet</v>
          </cell>
          <cell r="G6458">
            <v>0</v>
          </cell>
          <cell r="H6458">
            <v>0</v>
          </cell>
          <cell r="I6458">
            <v>0</v>
          </cell>
          <cell r="J6458">
            <v>0</v>
          </cell>
          <cell r="K6458">
            <v>0</v>
          </cell>
          <cell r="L6458">
            <v>0</v>
          </cell>
          <cell r="M6458">
            <v>0</v>
          </cell>
          <cell r="N6458">
            <v>0</v>
          </cell>
          <cell r="O6458">
            <v>0</v>
          </cell>
          <cell r="P6458">
            <v>0</v>
          </cell>
          <cell r="Q6458">
            <v>0</v>
          </cell>
          <cell r="R6458">
            <v>182.02</v>
          </cell>
          <cell r="S6458">
            <v>182.02</v>
          </cell>
          <cell r="T6458" t="str">
            <v>USD</v>
          </cell>
          <cell r="U6458" t="str">
            <v>ASSETS</v>
          </cell>
          <cell r="V6458" t="str">
            <v>CURRENT ASSETS</v>
          </cell>
        </row>
        <row r="6459">
          <cell r="C6459" t="str">
            <v>DH   A40900CY01USD</v>
          </cell>
          <cell r="D6459" t="str">
            <v>CAFH****</v>
          </cell>
          <cell r="E6459" t="str">
            <v>CON RECEIVABLES</v>
          </cell>
          <cell r="F6459" t="str">
            <v>Balance Sheet</v>
          </cell>
          <cell r="G6459">
            <v>-5.63</v>
          </cell>
          <cell r="H6459">
            <v>-5.63</v>
          </cell>
          <cell r="I6459">
            <v>0</v>
          </cell>
          <cell r="J6459">
            <v>0</v>
          </cell>
          <cell r="K6459">
            <v>0</v>
          </cell>
          <cell r="L6459">
            <v>0</v>
          </cell>
          <cell r="M6459">
            <v>0</v>
          </cell>
          <cell r="N6459">
            <v>0</v>
          </cell>
          <cell r="O6459">
            <v>0</v>
          </cell>
          <cell r="P6459">
            <v>0</v>
          </cell>
          <cell r="Q6459">
            <v>0</v>
          </cell>
          <cell r="R6459">
            <v>0</v>
          </cell>
          <cell r="S6459">
            <v>-11.26</v>
          </cell>
          <cell r="T6459" t="str">
            <v>USD</v>
          </cell>
          <cell r="U6459" t="str">
            <v>ASSETS</v>
          </cell>
          <cell r="V6459" t="str">
            <v>CURRENT ASSETS</v>
          </cell>
        </row>
        <row r="6460">
          <cell r="C6460" t="str">
            <v>DH   A40900DW01USD</v>
          </cell>
          <cell r="D6460" t="str">
            <v>CAFH****</v>
          </cell>
          <cell r="E6460" t="str">
            <v>CON RECEIVABLES</v>
          </cell>
          <cell r="F6460" t="str">
            <v>Balance Sheet</v>
          </cell>
          <cell r="G6460">
            <v>0</v>
          </cell>
          <cell r="H6460">
            <v>0</v>
          </cell>
          <cell r="I6460">
            <v>3.27</v>
          </cell>
          <cell r="J6460">
            <v>7.74</v>
          </cell>
          <cell r="K6460">
            <v>12.11</v>
          </cell>
          <cell r="L6460">
            <v>0</v>
          </cell>
          <cell r="M6460">
            <v>0</v>
          </cell>
          <cell r="N6460">
            <v>-0.87</v>
          </cell>
          <cell r="O6460">
            <v>0</v>
          </cell>
          <cell r="P6460">
            <v>0</v>
          </cell>
          <cell r="Q6460">
            <v>0</v>
          </cell>
          <cell r="R6460">
            <v>0</v>
          </cell>
          <cell r="S6460">
            <v>22.25</v>
          </cell>
          <cell r="T6460" t="str">
            <v>USD</v>
          </cell>
          <cell r="U6460" t="str">
            <v>ASSETS</v>
          </cell>
          <cell r="V6460" t="str">
            <v>CURRENT ASSETS</v>
          </cell>
        </row>
        <row r="6461">
          <cell r="C6461" t="str">
            <v>DH   A40900DW02USD</v>
          </cell>
          <cell r="D6461" t="str">
            <v>CAFH****</v>
          </cell>
          <cell r="E6461" t="str">
            <v>CON RECEIVABLES</v>
          </cell>
          <cell r="F6461" t="str">
            <v>Balance Sheet</v>
          </cell>
          <cell r="G6461">
            <v>0.05</v>
          </cell>
          <cell r="H6461">
            <v>0.05</v>
          </cell>
          <cell r="I6461">
            <v>0.05</v>
          </cell>
          <cell r="J6461">
            <v>0.06</v>
          </cell>
          <cell r="K6461">
            <v>0.06</v>
          </cell>
          <cell r="L6461">
            <v>0</v>
          </cell>
          <cell r="M6461">
            <v>0</v>
          </cell>
          <cell r="N6461">
            <v>-20.49</v>
          </cell>
          <cell r="O6461">
            <v>1667.22</v>
          </cell>
          <cell r="P6461">
            <v>0</v>
          </cell>
          <cell r="Q6461">
            <v>382.65</v>
          </cell>
          <cell r="R6461">
            <v>0</v>
          </cell>
          <cell r="S6461">
            <v>2029.65</v>
          </cell>
          <cell r="T6461" t="str">
            <v>USD</v>
          </cell>
          <cell r="U6461" t="str">
            <v>ASSETS</v>
          </cell>
          <cell r="V6461" t="str">
            <v>CURRENT ASSETS</v>
          </cell>
        </row>
        <row r="6462">
          <cell r="C6462" t="str">
            <v>DH   A40900DX01USD</v>
          </cell>
          <cell r="D6462" t="str">
            <v>CAFH****</v>
          </cell>
          <cell r="E6462" t="str">
            <v>CON RECEIVABLES</v>
          </cell>
          <cell r="F6462" t="str">
            <v>Balance Sheet</v>
          </cell>
          <cell r="G6462">
            <v>0</v>
          </cell>
          <cell r="H6462">
            <v>0</v>
          </cell>
          <cell r="I6462">
            <v>79.989999999999995</v>
          </cell>
          <cell r="J6462">
            <v>188.88</v>
          </cell>
          <cell r="K6462">
            <v>0</v>
          </cell>
          <cell r="L6462">
            <v>0</v>
          </cell>
          <cell r="M6462">
            <v>0</v>
          </cell>
          <cell r="N6462">
            <v>0</v>
          </cell>
          <cell r="O6462">
            <v>0</v>
          </cell>
          <cell r="P6462">
            <v>0</v>
          </cell>
          <cell r="Q6462">
            <v>0</v>
          </cell>
          <cell r="R6462">
            <v>0</v>
          </cell>
          <cell r="S6462">
            <v>268.87</v>
          </cell>
          <cell r="T6462" t="str">
            <v>USD</v>
          </cell>
          <cell r="U6462" t="str">
            <v>ASSETS</v>
          </cell>
          <cell r="V6462" t="str">
            <v>CURRENT ASSETS</v>
          </cell>
        </row>
        <row r="6463">
          <cell r="C6463" t="str">
            <v>DH   A40900EB01USD</v>
          </cell>
          <cell r="D6463" t="str">
            <v>CAFH****</v>
          </cell>
          <cell r="E6463" t="str">
            <v>CON RECEIVABLES</v>
          </cell>
          <cell r="F6463" t="str">
            <v>Balance Sheet</v>
          </cell>
          <cell r="G6463">
            <v>968.63</v>
          </cell>
          <cell r="H6463">
            <v>0</v>
          </cell>
          <cell r="I6463">
            <v>-99.09</v>
          </cell>
          <cell r="J6463">
            <v>290.20999999999998</v>
          </cell>
          <cell r="K6463">
            <v>0</v>
          </cell>
          <cell r="L6463">
            <v>-5.55</v>
          </cell>
          <cell r="M6463">
            <v>0</v>
          </cell>
          <cell r="N6463">
            <v>-0.23</v>
          </cell>
          <cell r="O6463">
            <v>0</v>
          </cell>
          <cell r="P6463">
            <v>0</v>
          </cell>
          <cell r="Q6463">
            <v>303.45</v>
          </cell>
          <cell r="R6463">
            <v>1001.43</v>
          </cell>
          <cell r="S6463">
            <v>2458.85</v>
          </cell>
          <cell r="T6463" t="str">
            <v>USD</v>
          </cell>
          <cell r="U6463" t="str">
            <v>ASSETS</v>
          </cell>
          <cell r="V6463" t="str">
            <v>CURRENT ASSETS</v>
          </cell>
        </row>
        <row r="6464">
          <cell r="C6464" t="str">
            <v>DH   A40900EB02USD</v>
          </cell>
          <cell r="D6464" t="str">
            <v>CAFH****</v>
          </cell>
          <cell r="E6464" t="str">
            <v>CON RECEIVABLES</v>
          </cell>
          <cell r="F6464" t="str">
            <v>Balance Sheet</v>
          </cell>
          <cell r="G6464">
            <v>-0.1</v>
          </cell>
          <cell r="H6464">
            <v>-0.1</v>
          </cell>
          <cell r="I6464">
            <v>-0.1</v>
          </cell>
          <cell r="J6464">
            <v>-0.1</v>
          </cell>
          <cell r="K6464">
            <v>-0.1</v>
          </cell>
          <cell r="L6464">
            <v>0</v>
          </cell>
          <cell r="M6464">
            <v>0</v>
          </cell>
          <cell r="N6464">
            <v>0</v>
          </cell>
          <cell r="O6464">
            <v>0</v>
          </cell>
          <cell r="P6464">
            <v>0</v>
          </cell>
          <cell r="Q6464">
            <v>0</v>
          </cell>
          <cell r="R6464">
            <v>0</v>
          </cell>
          <cell r="S6464">
            <v>-0.5</v>
          </cell>
          <cell r="T6464" t="str">
            <v>USD</v>
          </cell>
          <cell r="U6464" t="str">
            <v>ASSETS</v>
          </cell>
          <cell r="V6464" t="str">
            <v>CURRENT ASSETS</v>
          </cell>
        </row>
        <row r="6465">
          <cell r="C6465" t="str">
            <v>DH   A40900FT01USD</v>
          </cell>
          <cell r="D6465" t="str">
            <v>CAFH****</v>
          </cell>
          <cell r="E6465" t="str">
            <v>CON RECEIVABLES</v>
          </cell>
          <cell r="F6465" t="str">
            <v>Balance Sheet</v>
          </cell>
          <cell r="G6465">
            <v>0</v>
          </cell>
          <cell r="H6465">
            <v>0</v>
          </cell>
          <cell r="I6465">
            <v>0</v>
          </cell>
          <cell r="J6465">
            <v>0</v>
          </cell>
          <cell r="K6465">
            <v>0</v>
          </cell>
          <cell r="L6465">
            <v>0</v>
          </cell>
          <cell r="M6465">
            <v>0</v>
          </cell>
          <cell r="N6465">
            <v>0</v>
          </cell>
          <cell r="O6465">
            <v>0</v>
          </cell>
          <cell r="P6465">
            <v>0</v>
          </cell>
          <cell r="Q6465">
            <v>0</v>
          </cell>
          <cell r="R6465">
            <v>114.42</v>
          </cell>
          <cell r="S6465">
            <v>114.42</v>
          </cell>
          <cell r="T6465" t="str">
            <v>USD</v>
          </cell>
          <cell r="U6465" t="str">
            <v>ASSETS</v>
          </cell>
          <cell r="V6465" t="str">
            <v>CURRENT ASSETS</v>
          </cell>
        </row>
        <row r="6466">
          <cell r="C6466" t="str">
            <v>DH   A40900FT02USD</v>
          </cell>
          <cell r="D6466" t="str">
            <v>CAFH****</v>
          </cell>
          <cell r="E6466" t="str">
            <v>CON RECEIVABLES</v>
          </cell>
          <cell r="F6466" t="str">
            <v>Balance Sheet</v>
          </cell>
          <cell r="G6466">
            <v>-0.03</v>
          </cell>
          <cell r="H6466">
            <v>-0.04</v>
          </cell>
          <cell r="I6466">
            <v>-0.04</v>
          </cell>
          <cell r="J6466">
            <v>-0.04</v>
          </cell>
          <cell r="K6466">
            <v>-0.04</v>
          </cell>
          <cell r="L6466">
            <v>0</v>
          </cell>
          <cell r="M6466">
            <v>0</v>
          </cell>
          <cell r="N6466">
            <v>-7.27</v>
          </cell>
          <cell r="O6466">
            <v>590.75</v>
          </cell>
          <cell r="P6466">
            <v>0</v>
          </cell>
          <cell r="Q6466">
            <v>0</v>
          </cell>
          <cell r="R6466">
            <v>0</v>
          </cell>
          <cell r="S6466">
            <v>583.29</v>
          </cell>
          <cell r="T6466" t="str">
            <v>USD</v>
          </cell>
          <cell r="U6466" t="str">
            <v>ASSETS</v>
          </cell>
          <cell r="V6466" t="str">
            <v>CURRENT ASSETS</v>
          </cell>
        </row>
        <row r="6467">
          <cell r="C6467" t="str">
            <v>DH   A40900GR01USD</v>
          </cell>
          <cell r="D6467" t="str">
            <v>CAFH****</v>
          </cell>
          <cell r="E6467" t="str">
            <v>CON RECEIVABLES</v>
          </cell>
          <cell r="F6467" t="str">
            <v>Balance Sheet</v>
          </cell>
          <cell r="G6467">
            <v>0</v>
          </cell>
          <cell r="H6467">
            <v>0</v>
          </cell>
          <cell r="I6467">
            <v>0</v>
          </cell>
          <cell r="J6467">
            <v>0</v>
          </cell>
          <cell r="K6467">
            <v>0</v>
          </cell>
          <cell r="L6467">
            <v>0</v>
          </cell>
          <cell r="M6467">
            <v>0</v>
          </cell>
          <cell r="N6467">
            <v>0</v>
          </cell>
          <cell r="O6467">
            <v>0</v>
          </cell>
          <cell r="P6467">
            <v>0</v>
          </cell>
          <cell r="Q6467">
            <v>0</v>
          </cell>
          <cell r="R6467">
            <v>0</v>
          </cell>
          <cell r="S6467">
            <v>0</v>
          </cell>
          <cell r="T6467" t="str">
            <v>USD</v>
          </cell>
          <cell r="U6467" t="str">
            <v>ASSETS</v>
          </cell>
          <cell r="V6467" t="str">
            <v>CURRENT ASSETS</v>
          </cell>
        </row>
        <row r="6468">
          <cell r="C6468" t="str">
            <v>DH   A40900H001USD</v>
          </cell>
          <cell r="D6468" t="str">
            <v>CAFH****</v>
          </cell>
          <cell r="E6468" t="str">
            <v>CON RECEIVABLES</v>
          </cell>
          <cell r="F6468" t="str">
            <v>Balance Sheet</v>
          </cell>
          <cell r="G6468">
            <v>0</v>
          </cell>
          <cell r="H6468">
            <v>0</v>
          </cell>
          <cell r="I6468">
            <v>0</v>
          </cell>
          <cell r="J6468">
            <v>0</v>
          </cell>
          <cell r="K6468">
            <v>1.1299999999999999</v>
          </cell>
          <cell r="L6468">
            <v>1.03</v>
          </cell>
          <cell r="M6468">
            <v>45.41</v>
          </cell>
          <cell r="N6468">
            <v>-0.88</v>
          </cell>
          <cell r="O6468">
            <v>-0.88</v>
          </cell>
          <cell r="P6468">
            <v>-0.88</v>
          </cell>
          <cell r="Q6468">
            <v>-0.88</v>
          </cell>
          <cell r="R6468">
            <v>-0.88</v>
          </cell>
          <cell r="S6468">
            <v>43.17</v>
          </cell>
          <cell r="T6468" t="str">
            <v>USD</v>
          </cell>
          <cell r="U6468" t="str">
            <v>ASSETS</v>
          </cell>
          <cell r="V6468" t="str">
            <v>CURRENT ASSETS</v>
          </cell>
        </row>
        <row r="6469">
          <cell r="C6469" t="str">
            <v>DH   A40900HB01USD</v>
          </cell>
          <cell r="D6469" t="str">
            <v>CAFH****</v>
          </cell>
          <cell r="E6469" t="str">
            <v>CON RECEIVABLES</v>
          </cell>
          <cell r="F6469" t="str">
            <v>Balance Sheet</v>
          </cell>
          <cell r="G6469">
            <v>0</v>
          </cell>
          <cell r="H6469">
            <v>0</v>
          </cell>
          <cell r="I6469">
            <v>0</v>
          </cell>
          <cell r="J6469">
            <v>0</v>
          </cell>
          <cell r="K6469">
            <v>0</v>
          </cell>
          <cell r="L6469">
            <v>0</v>
          </cell>
          <cell r="M6469">
            <v>0</v>
          </cell>
          <cell r="N6469">
            <v>0</v>
          </cell>
          <cell r="O6469">
            <v>0</v>
          </cell>
          <cell r="P6469">
            <v>0</v>
          </cell>
          <cell r="Q6469">
            <v>0</v>
          </cell>
          <cell r="R6469">
            <v>87814</v>
          </cell>
          <cell r="S6469">
            <v>87814</v>
          </cell>
          <cell r="T6469" t="str">
            <v>USD</v>
          </cell>
          <cell r="U6469" t="str">
            <v>ASSETS</v>
          </cell>
          <cell r="V6469" t="str">
            <v>CURRENT ASSETS</v>
          </cell>
        </row>
        <row r="6470">
          <cell r="C6470" t="str">
            <v>DH   A40900HB02USD</v>
          </cell>
          <cell r="D6470" t="str">
            <v>CAFH****</v>
          </cell>
          <cell r="E6470" t="str">
            <v>CON RECEIVABLES</v>
          </cell>
          <cell r="F6470" t="str">
            <v>Balance Sheet</v>
          </cell>
          <cell r="G6470">
            <v>-0.02</v>
          </cell>
          <cell r="H6470">
            <v>-0.02</v>
          </cell>
          <cell r="I6470">
            <v>-0.02</v>
          </cell>
          <cell r="J6470">
            <v>-0.02</v>
          </cell>
          <cell r="K6470">
            <v>-0.02</v>
          </cell>
          <cell r="L6470">
            <v>0</v>
          </cell>
          <cell r="M6470">
            <v>0</v>
          </cell>
          <cell r="N6470">
            <v>-7.72</v>
          </cell>
          <cell r="O6470">
            <v>626.54</v>
          </cell>
          <cell r="P6470">
            <v>0</v>
          </cell>
          <cell r="Q6470">
            <v>0</v>
          </cell>
          <cell r="R6470">
            <v>0</v>
          </cell>
          <cell r="S6470">
            <v>618.72</v>
          </cell>
          <cell r="T6470" t="str">
            <v>USD</v>
          </cell>
          <cell r="U6470" t="str">
            <v>ASSETS</v>
          </cell>
          <cell r="V6470" t="str">
            <v>CURRENT ASSETS</v>
          </cell>
        </row>
        <row r="6471">
          <cell r="C6471" t="str">
            <v>DH   A40900HJ01USD</v>
          </cell>
          <cell r="D6471" t="str">
            <v>CAFH****</v>
          </cell>
          <cell r="E6471" t="str">
            <v>CON RECEIVABLES</v>
          </cell>
          <cell r="F6471" t="str">
            <v>Balance Sheet</v>
          </cell>
          <cell r="G6471">
            <v>67.349999999999994</v>
          </cell>
          <cell r="H6471">
            <v>0</v>
          </cell>
          <cell r="I6471">
            <v>14.64</v>
          </cell>
          <cell r="J6471">
            <v>0</v>
          </cell>
          <cell r="K6471">
            <v>0</v>
          </cell>
          <cell r="L6471">
            <v>-0.13</v>
          </cell>
          <cell r="M6471">
            <v>-320.56</v>
          </cell>
          <cell r="N6471">
            <v>-320.56</v>
          </cell>
          <cell r="O6471">
            <v>0</v>
          </cell>
          <cell r="P6471">
            <v>5725.69</v>
          </cell>
          <cell r="Q6471">
            <v>70.349999999999994</v>
          </cell>
          <cell r="R6471">
            <v>64.19</v>
          </cell>
          <cell r="S6471">
            <v>5300.97</v>
          </cell>
          <cell r="T6471" t="str">
            <v>USD</v>
          </cell>
          <cell r="U6471" t="str">
            <v>ASSETS</v>
          </cell>
          <cell r="V6471" t="str">
            <v>CURRENT ASSETS</v>
          </cell>
        </row>
        <row r="6472">
          <cell r="C6472" t="str">
            <v>DH   A40900HO01USD</v>
          </cell>
          <cell r="D6472" t="str">
            <v>CAFH****</v>
          </cell>
          <cell r="E6472" t="str">
            <v>CON RECEIVABLES</v>
          </cell>
          <cell r="F6472" t="str">
            <v>Balance Sheet</v>
          </cell>
          <cell r="G6472">
            <v>44.24</v>
          </cell>
          <cell r="H6472">
            <v>0</v>
          </cell>
          <cell r="I6472">
            <v>-0.28000000000000003</v>
          </cell>
          <cell r="J6472">
            <v>0.88</v>
          </cell>
          <cell r="K6472">
            <v>0.88</v>
          </cell>
          <cell r="L6472">
            <v>0.88</v>
          </cell>
          <cell r="M6472">
            <v>0.88</v>
          </cell>
          <cell r="N6472">
            <v>0.88</v>
          </cell>
          <cell r="O6472">
            <v>0.88</v>
          </cell>
          <cell r="P6472">
            <v>0.88</v>
          </cell>
          <cell r="Q6472">
            <v>0.88</v>
          </cell>
          <cell r="R6472">
            <v>0.88</v>
          </cell>
          <cell r="S6472">
            <v>51.88</v>
          </cell>
          <cell r="T6472" t="str">
            <v>USD</v>
          </cell>
          <cell r="U6472" t="str">
            <v>ASSETS</v>
          </cell>
          <cell r="V6472" t="str">
            <v>CURRENT ASSETS</v>
          </cell>
        </row>
        <row r="6473">
          <cell r="C6473" t="str">
            <v>DH   A40900HU01USD</v>
          </cell>
          <cell r="D6473" t="str">
            <v>CAFH****</v>
          </cell>
          <cell r="E6473" t="str">
            <v>CON RECEIVABLES</v>
          </cell>
          <cell r="F6473" t="str">
            <v>Balance Sheet</v>
          </cell>
          <cell r="G6473">
            <v>0</v>
          </cell>
          <cell r="H6473">
            <v>0</v>
          </cell>
          <cell r="I6473">
            <v>0</v>
          </cell>
          <cell r="J6473">
            <v>0</v>
          </cell>
          <cell r="K6473">
            <v>0</v>
          </cell>
          <cell r="L6473">
            <v>0</v>
          </cell>
          <cell r="M6473">
            <v>308.83999999999997</v>
          </cell>
          <cell r="N6473">
            <v>0</v>
          </cell>
          <cell r="O6473">
            <v>0</v>
          </cell>
          <cell r="P6473">
            <v>0</v>
          </cell>
          <cell r="Q6473">
            <v>162.38</v>
          </cell>
          <cell r="R6473">
            <v>0</v>
          </cell>
          <cell r="S6473">
            <v>471.22</v>
          </cell>
          <cell r="T6473" t="str">
            <v>USD</v>
          </cell>
          <cell r="U6473" t="str">
            <v>ASSETS</v>
          </cell>
          <cell r="V6473" t="str">
            <v>CURRENT ASSETS</v>
          </cell>
        </row>
        <row r="6474">
          <cell r="C6474" t="str">
            <v>DH   A40900J001USD</v>
          </cell>
          <cell r="D6474" t="str">
            <v>CAFH****</v>
          </cell>
          <cell r="E6474" t="str">
            <v>CON RECEIVABLES</v>
          </cell>
          <cell r="F6474" t="str">
            <v>Balance Sheet</v>
          </cell>
          <cell r="G6474">
            <v>754.9</v>
          </cell>
          <cell r="H6474">
            <v>0</v>
          </cell>
          <cell r="I6474">
            <v>-17.72</v>
          </cell>
          <cell r="J6474">
            <v>1.65</v>
          </cell>
          <cell r="K6474">
            <v>20.6</v>
          </cell>
          <cell r="L6474">
            <v>18.989999999999998</v>
          </cell>
          <cell r="M6474">
            <v>776.17</v>
          </cell>
          <cell r="N6474">
            <v>0</v>
          </cell>
          <cell r="O6474">
            <v>0</v>
          </cell>
          <cell r="P6474">
            <v>0</v>
          </cell>
          <cell r="Q6474">
            <v>0</v>
          </cell>
          <cell r="R6474">
            <v>0</v>
          </cell>
          <cell r="S6474">
            <v>1554.59</v>
          </cell>
          <cell r="T6474" t="str">
            <v>USD</v>
          </cell>
          <cell r="U6474" t="str">
            <v>ASSETS</v>
          </cell>
          <cell r="V6474" t="str">
            <v>CURRENT ASSETS</v>
          </cell>
        </row>
        <row r="6475">
          <cell r="C6475" t="str">
            <v>DH   A40900J102USD</v>
          </cell>
          <cell r="D6475" t="str">
            <v>CAFH****</v>
          </cell>
          <cell r="E6475" t="str">
            <v>CON RECEIVABLES</v>
          </cell>
          <cell r="F6475" t="str">
            <v>Balance Sheet</v>
          </cell>
          <cell r="G6475">
            <v>-0.02</v>
          </cell>
          <cell r="H6475">
            <v>-0.02</v>
          </cell>
          <cell r="I6475">
            <v>-0.02</v>
          </cell>
          <cell r="J6475">
            <v>-0.02</v>
          </cell>
          <cell r="K6475">
            <v>-0.02</v>
          </cell>
          <cell r="L6475">
            <v>0</v>
          </cell>
          <cell r="M6475">
            <v>0</v>
          </cell>
          <cell r="N6475">
            <v>0</v>
          </cell>
          <cell r="O6475">
            <v>0</v>
          </cell>
          <cell r="P6475">
            <v>0</v>
          </cell>
          <cell r="Q6475">
            <v>0</v>
          </cell>
          <cell r="R6475">
            <v>0</v>
          </cell>
          <cell r="S6475">
            <v>-0.1</v>
          </cell>
          <cell r="T6475" t="str">
            <v>USD</v>
          </cell>
          <cell r="U6475" t="str">
            <v>ASSETS</v>
          </cell>
          <cell r="V6475" t="str">
            <v>CURRENT ASSETS</v>
          </cell>
        </row>
        <row r="6476">
          <cell r="C6476" t="str">
            <v>DH   A40900J601USD</v>
          </cell>
          <cell r="D6476" t="str">
            <v>CAFH****</v>
          </cell>
          <cell r="E6476" t="str">
            <v>CON RECEIVABLES</v>
          </cell>
          <cell r="F6476" t="str">
            <v>Balance Sheet</v>
          </cell>
          <cell r="G6476">
            <v>0</v>
          </cell>
          <cell r="H6476">
            <v>0</v>
          </cell>
          <cell r="I6476">
            <v>0</v>
          </cell>
          <cell r="J6476">
            <v>0</v>
          </cell>
          <cell r="K6476">
            <v>0</v>
          </cell>
          <cell r="L6476">
            <v>0</v>
          </cell>
          <cell r="M6476">
            <v>1491.1</v>
          </cell>
          <cell r="N6476">
            <v>0</v>
          </cell>
          <cell r="O6476">
            <v>0</v>
          </cell>
          <cell r="P6476">
            <v>0</v>
          </cell>
          <cell r="Q6476">
            <v>0</v>
          </cell>
          <cell r="R6476">
            <v>0</v>
          </cell>
          <cell r="S6476">
            <v>1491.1</v>
          </cell>
          <cell r="T6476" t="str">
            <v>USD</v>
          </cell>
          <cell r="U6476" t="str">
            <v>ASSETS</v>
          </cell>
          <cell r="V6476" t="str">
            <v>CURRENT ASSETS</v>
          </cell>
        </row>
        <row r="6477">
          <cell r="C6477" t="str">
            <v>DH   A40900JB01USD</v>
          </cell>
          <cell r="D6477" t="str">
            <v>CAFM****</v>
          </cell>
          <cell r="E6477" t="str">
            <v>CON RECEIVABLES</v>
          </cell>
          <cell r="F6477" t="str">
            <v>Balance Sheet</v>
          </cell>
          <cell r="G6477">
            <v>-345.45</v>
          </cell>
          <cell r="H6477">
            <v>0</v>
          </cell>
          <cell r="I6477">
            <v>388.94</v>
          </cell>
          <cell r="J6477">
            <v>0</v>
          </cell>
          <cell r="K6477">
            <v>0</v>
          </cell>
          <cell r="L6477">
            <v>0</v>
          </cell>
          <cell r="M6477">
            <v>0</v>
          </cell>
          <cell r="N6477">
            <v>0</v>
          </cell>
          <cell r="O6477">
            <v>1246.5999999999999</v>
          </cell>
          <cell r="P6477">
            <v>78.75</v>
          </cell>
          <cell r="Q6477">
            <v>672.32</v>
          </cell>
          <cell r="R6477">
            <v>3660.51</v>
          </cell>
          <cell r="S6477">
            <v>5701.67</v>
          </cell>
          <cell r="T6477" t="str">
            <v>USD</v>
          </cell>
          <cell r="U6477" t="str">
            <v>ASSETS</v>
          </cell>
          <cell r="V6477" t="str">
            <v>CURRENT ASSETS</v>
          </cell>
        </row>
        <row r="6478">
          <cell r="C6478" t="str">
            <v>DH   A40900JG01USD</v>
          </cell>
          <cell r="D6478" t="str">
            <v>CAFM****</v>
          </cell>
          <cell r="E6478" t="str">
            <v>CON RECEIVABLES</v>
          </cell>
          <cell r="F6478" t="str">
            <v>Balance Sheet</v>
          </cell>
          <cell r="G6478">
            <v>-4575.33</v>
          </cell>
          <cell r="H6478">
            <v>0</v>
          </cell>
          <cell r="I6478">
            <v>-610.76</v>
          </cell>
          <cell r="J6478">
            <v>-68.150000000000006</v>
          </cell>
          <cell r="K6478">
            <v>587.88</v>
          </cell>
          <cell r="L6478">
            <v>321.70999999999998</v>
          </cell>
          <cell r="M6478">
            <v>-55108.11</v>
          </cell>
          <cell r="N6478">
            <v>-14196.79</v>
          </cell>
          <cell r="O6478">
            <v>33141.980000000003</v>
          </cell>
          <cell r="P6478">
            <v>-14400.23</v>
          </cell>
          <cell r="Q6478">
            <v>72.25</v>
          </cell>
          <cell r="R6478">
            <v>38349.410000000003</v>
          </cell>
          <cell r="S6478">
            <v>-16486.14</v>
          </cell>
          <cell r="T6478" t="str">
            <v>USD</v>
          </cell>
          <cell r="U6478" t="str">
            <v>ASSETS</v>
          </cell>
          <cell r="V6478" t="str">
            <v>CURRENT ASSETS</v>
          </cell>
        </row>
        <row r="6479">
          <cell r="C6479" t="str">
            <v>DH   A40900JG02USD</v>
          </cell>
          <cell r="D6479" t="str">
            <v>CAFH****</v>
          </cell>
          <cell r="E6479" t="str">
            <v>CON RECEIVABLES</v>
          </cell>
          <cell r="F6479" t="str">
            <v>Balance Sheet</v>
          </cell>
          <cell r="G6479">
            <v>257.02</v>
          </cell>
          <cell r="H6479">
            <v>257.01</v>
          </cell>
          <cell r="I6479">
            <v>257.01</v>
          </cell>
          <cell r="J6479">
            <v>257.04000000000002</v>
          </cell>
          <cell r="K6479">
            <v>257.04000000000002</v>
          </cell>
          <cell r="L6479">
            <v>0</v>
          </cell>
          <cell r="M6479">
            <v>0</v>
          </cell>
          <cell r="N6479">
            <v>-163.49</v>
          </cell>
          <cell r="O6479">
            <v>12885.84</v>
          </cell>
          <cell r="P6479">
            <v>0</v>
          </cell>
          <cell r="Q6479">
            <v>0</v>
          </cell>
          <cell r="R6479">
            <v>0</v>
          </cell>
          <cell r="S6479">
            <v>14007.47</v>
          </cell>
          <cell r="T6479" t="str">
            <v>USD</v>
          </cell>
          <cell r="U6479" t="str">
            <v>ASSETS</v>
          </cell>
          <cell r="V6479" t="str">
            <v>CURRENT ASSETS</v>
          </cell>
        </row>
        <row r="6480">
          <cell r="C6480" t="str">
            <v>DH   A40900JJ01USD</v>
          </cell>
          <cell r="D6480" t="str">
            <v>CAFM****</v>
          </cell>
          <cell r="E6480" t="str">
            <v>CON RECEIVABLES</v>
          </cell>
          <cell r="F6480" t="str">
            <v>Balance Sheet</v>
          </cell>
          <cell r="G6480">
            <v>0</v>
          </cell>
          <cell r="H6480">
            <v>0</v>
          </cell>
          <cell r="I6480">
            <v>0</v>
          </cell>
          <cell r="J6480">
            <v>0</v>
          </cell>
          <cell r="K6480">
            <v>0</v>
          </cell>
          <cell r="L6480">
            <v>0</v>
          </cell>
          <cell r="M6480">
            <v>30.94</v>
          </cell>
          <cell r="N6480">
            <v>7.0000000000000007E-2</v>
          </cell>
          <cell r="O6480">
            <v>0</v>
          </cell>
          <cell r="P6480">
            <v>0</v>
          </cell>
          <cell r="Q6480">
            <v>0</v>
          </cell>
          <cell r="R6480">
            <v>-154059.73000000001</v>
          </cell>
          <cell r="S6480">
            <v>-154028.72</v>
          </cell>
          <cell r="T6480" t="str">
            <v>USD</v>
          </cell>
          <cell r="U6480" t="str">
            <v>ASSETS</v>
          </cell>
          <cell r="V6480" t="str">
            <v>CURRENT ASSETS</v>
          </cell>
        </row>
        <row r="6481">
          <cell r="C6481" t="str">
            <v>DH   A40900JO01USD</v>
          </cell>
          <cell r="D6481" t="str">
            <v>CAFH****</v>
          </cell>
          <cell r="E6481" t="str">
            <v>CON RECEIVABLES</v>
          </cell>
          <cell r="F6481" t="str">
            <v>Balance Sheet</v>
          </cell>
          <cell r="G6481">
            <v>-787.29</v>
          </cell>
          <cell r="H6481">
            <v>-787.29</v>
          </cell>
          <cell r="I6481">
            <v>0</v>
          </cell>
          <cell r="J6481">
            <v>0</v>
          </cell>
          <cell r="K6481">
            <v>0</v>
          </cell>
          <cell r="L6481">
            <v>0</v>
          </cell>
          <cell r="M6481">
            <v>0</v>
          </cell>
          <cell r="N6481">
            <v>0</v>
          </cell>
          <cell r="O6481">
            <v>0</v>
          </cell>
          <cell r="P6481">
            <v>170.2</v>
          </cell>
          <cell r="Q6481">
            <v>172.01</v>
          </cell>
          <cell r="R6481">
            <v>0</v>
          </cell>
          <cell r="S6481">
            <v>-1232.3699999999999</v>
          </cell>
          <cell r="T6481" t="str">
            <v>USD</v>
          </cell>
          <cell r="U6481" t="str">
            <v>ASSETS</v>
          </cell>
          <cell r="V6481" t="str">
            <v>CURRENT ASSETS</v>
          </cell>
        </row>
        <row r="6482">
          <cell r="C6482" t="str">
            <v>DH   A40900JU01USD</v>
          </cell>
          <cell r="D6482" t="str">
            <v>CAFH****</v>
          </cell>
          <cell r="E6482" t="str">
            <v>CON RECEIVABLES</v>
          </cell>
          <cell r="F6482" t="str">
            <v>Balance Sheet</v>
          </cell>
          <cell r="G6482">
            <v>110.13</v>
          </cell>
          <cell r="H6482">
            <v>110.13</v>
          </cell>
          <cell r="I6482">
            <v>-5.86</v>
          </cell>
          <cell r="J6482">
            <v>19.760000000000002</v>
          </cell>
          <cell r="K6482">
            <v>44.8</v>
          </cell>
          <cell r="L6482">
            <v>42.68</v>
          </cell>
          <cell r="M6482">
            <v>-21633.84</v>
          </cell>
          <cell r="N6482">
            <v>-1103.27</v>
          </cell>
          <cell r="O6482">
            <v>-636.04</v>
          </cell>
          <cell r="P6482">
            <v>0</v>
          </cell>
          <cell r="Q6482">
            <v>0</v>
          </cell>
          <cell r="R6482">
            <v>0</v>
          </cell>
          <cell r="S6482">
            <v>-23051.51</v>
          </cell>
          <cell r="T6482" t="str">
            <v>USD</v>
          </cell>
          <cell r="U6482" t="str">
            <v>ASSETS</v>
          </cell>
          <cell r="V6482" t="str">
            <v>CURRENT ASSETS</v>
          </cell>
        </row>
        <row r="6483">
          <cell r="C6483" t="str">
            <v>DH   A40900JY01USD</v>
          </cell>
          <cell r="D6483" t="str">
            <v>CAFH****</v>
          </cell>
          <cell r="E6483" t="str">
            <v>CON RECEIVABLES</v>
          </cell>
          <cell r="F6483" t="str">
            <v>Balance Sheet</v>
          </cell>
          <cell r="G6483">
            <v>144526.04</v>
          </cell>
          <cell r="H6483">
            <v>-73.17</v>
          </cell>
          <cell r="I6483">
            <v>-1599.2</v>
          </cell>
          <cell r="J6483">
            <v>2064.85</v>
          </cell>
          <cell r="K6483">
            <v>9884.86</v>
          </cell>
          <cell r="L6483">
            <v>1998.49</v>
          </cell>
          <cell r="M6483">
            <v>-457712.68</v>
          </cell>
          <cell r="N6483">
            <v>-2998.26</v>
          </cell>
          <cell r="O6483">
            <v>6263.89</v>
          </cell>
          <cell r="P6483">
            <v>-3354.07</v>
          </cell>
          <cell r="Q6483">
            <v>20476.23</v>
          </cell>
          <cell r="R6483">
            <v>28718.9</v>
          </cell>
          <cell r="S6483">
            <v>-251804.12</v>
          </cell>
          <cell r="T6483" t="str">
            <v>USD</v>
          </cell>
          <cell r="U6483" t="str">
            <v>ASSETS</v>
          </cell>
          <cell r="V6483" t="str">
            <v>CURRENT ASSETS</v>
          </cell>
        </row>
        <row r="6484">
          <cell r="C6484" t="str">
            <v>DH   A40900JY02USD</v>
          </cell>
          <cell r="D6484" t="str">
            <v>CAFH****</v>
          </cell>
          <cell r="E6484" t="str">
            <v>CON RECEIVABLES</v>
          </cell>
          <cell r="F6484" t="str">
            <v>Balance Sheet</v>
          </cell>
          <cell r="G6484">
            <v>-0.08</v>
          </cell>
          <cell r="H6484">
            <v>-0.08</v>
          </cell>
          <cell r="I6484">
            <v>-0.08</v>
          </cell>
          <cell r="J6484">
            <v>-7.0000000000000007E-2</v>
          </cell>
          <cell r="K6484">
            <v>-7.0000000000000007E-2</v>
          </cell>
          <cell r="L6484">
            <v>0</v>
          </cell>
          <cell r="M6484">
            <v>0</v>
          </cell>
          <cell r="N6484">
            <v>-148.72</v>
          </cell>
          <cell r="O6484">
            <v>0</v>
          </cell>
          <cell r="P6484">
            <v>0</v>
          </cell>
          <cell r="Q6484">
            <v>2430.64</v>
          </cell>
          <cell r="R6484">
            <v>1617.98</v>
          </cell>
          <cell r="S6484">
            <v>3899.52</v>
          </cell>
          <cell r="T6484" t="str">
            <v>USD</v>
          </cell>
          <cell r="U6484" t="str">
            <v>ASSETS</v>
          </cell>
          <cell r="V6484" t="str">
            <v>CURRENT ASSETS</v>
          </cell>
        </row>
        <row r="6485">
          <cell r="C6485" t="str">
            <v>DH   A40900K201USD</v>
          </cell>
          <cell r="D6485" t="str">
            <v>CAFH****</v>
          </cell>
          <cell r="E6485" t="str">
            <v>CON RECEIVABLES</v>
          </cell>
          <cell r="F6485" t="str">
            <v>Balance Sheet</v>
          </cell>
          <cell r="G6485">
            <v>-479.46</v>
          </cell>
          <cell r="H6485">
            <v>332.8</v>
          </cell>
          <cell r="I6485">
            <v>330.15</v>
          </cell>
          <cell r="J6485">
            <v>332.8</v>
          </cell>
          <cell r="K6485">
            <v>332.8</v>
          </cell>
          <cell r="L6485">
            <v>332.8</v>
          </cell>
          <cell r="M6485">
            <v>4870.54</v>
          </cell>
          <cell r="N6485">
            <v>1563.9</v>
          </cell>
          <cell r="O6485">
            <v>1900.02</v>
          </cell>
          <cell r="P6485">
            <v>1837.89</v>
          </cell>
          <cell r="Q6485">
            <v>3028.18</v>
          </cell>
          <cell r="R6485">
            <v>498.41</v>
          </cell>
          <cell r="S6485">
            <v>14880.83</v>
          </cell>
          <cell r="T6485" t="str">
            <v>USD</v>
          </cell>
          <cell r="U6485" t="str">
            <v>ASSETS</v>
          </cell>
          <cell r="V6485" t="str">
            <v>CURRENT ASSETS</v>
          </cell>
        </row>
        <row r="6486">
          <cell r="C6486" t="str">
            <v>DH   A40900K202USD</v>
          </cell>
          <cell r="D6486" t="str">
            <v>CAFH****</v>
          </cell>
          <cell r="E6486" t="str">
            <v>CON RECEIVABLES</v>
          </cell>
          <cell r="F6486" t="str">
            <v>Balance Sheet</v>
          </cell>
          <cell r="G6486">
            <v>-0.02</v>
          </cell>
          <cell r="H6486">
            <v>-0.02</v>
          </cell>
          <cell r="I6486">
            <v>-0.02</v>
          </cell>
          <cell r="J6486">
            <v>-0.02</v>
          </cell>
          <cell r="K6486">
            <v>-0.02</v>
          </cell>
          <cell r="L6486">
            <v>0</v>
          </cell>
          <cell r="M6486">
            <v>0</v>
          </cell>
          <cell r="N6486">
            <v>-14.34</v>
          </cell>
          <cell r="O6486">
            <v>837.41</v>
          </cell>
          <cell r="P6486">
            <v>1135.29</v>
          </cell>
          <cell r="Q6486">
            <v>1640.05</v>
          </cell>
          <cell r="R6486">
            <v>810.28</v>
          </cell>
          <cell r="S6486">
            <v>4408.59</v>
          </cell>
          <cell r="T6486" t="str">
            <v>USD</v>
          </cell>
          <cell r="U6486" t="str">
            <v>ASSETS</v>
          </cell>
          <cell r="V6486" t="str">
            <v>CURRENT ASSETS</v>
          </cell>
        </row>
        <row r="6487">
          <cell r="C6487" t="str">
            <v>DH   A40900KL01USD</v>
          </cell>
          <cell r="D6487" t="str">
            <v>CAFH****</v>
          </cell>
          <cell r="E6487" t="str">
            <v>CON RECEIVABLES</v>
          </cell>
          <cell r="F6487" t="str">
            <v>Balance Sheet</v>
          </cell>
          <cell r="G6487">
            <v>69.88</v>
          </cell>
          <cell r="H6487">
            <v>69.88</v>
          </cell>
          <cell r="I6487">
            <v>0</v>
          </cell>
          <cell r="J6487">
            <v>0</v>
          </cell>
          <cell r="K6487">
            <v>0</v>
          </cell>
          <cell r="L6487">
            <v>0</v>
          </cell>
          <cell r="M6487">
            <v>0</v>
          </cell>
          <cell r="N6487">
            <v>0</v>
          </cell>
          <cell r="O6487">
            <v>0</v>
          </cell>
          <cell r="P6487">
            <v>0</v>
          </cell>
          <cell r="Q6487">
            <v>0</v>
          </cell>
          <cell r="R6487">
            <v>0</v>
          </cell>
          <cell r="S6487">
            <v>139.76</v>
          </cell>
          <cell r="T6487" t="str">
            <v>USD</v>
          </cell>
          <cell r="U6487" t="str">
            <v>ASSETS</v>
          </cell>
          <cell r="V6487" t="str">
            <v>CURRENT ASSETS</v>
          </cell>
        </row>
        <row r="6488">
          <cell r="C6488" t="str">
            <v>DH   A40900LC01USD</v>
          </cell>
          <cell r="D6488" t="str">
            <v>CAFH****</v>
          </cell>
          <cell r="E6488" t="str">
            <v>CON RECEIVABLES</v>
          </cell>
          <cell r="F6488" t="str">
            <v>Balance Sheet</v>
          </cell>
          <cell r="G6488">
            <v>4725</v>
          </cell>
          <cell r="H6488">
            <v>0</v>
          </cell>
          <cell r="I6488">
            <v>0</v>
          </cell>
          <cell r="J6488">
            <v>0</v>
          </cell>
          <cell r="K6488">
            <v>0</v>
          </cell>
          <cell r="L6488">
            <v>0</v>
          </cell>
          <cell r="M6488">
            <v>4725</v>
          </cell>
          <cell r="N6488">
            <v>4725</v>
          </cell>
          <cell r="O6488">
            <v>0</v>
          </cell>
          <cell r="P6488">
            <v>0</v>
          </cell>
          <cell r="Q6488">
            <v>0</v>
          </cell>
          <cell r="R6488">
            <v>0</v>
          </cell>
          <cell r="S6488">
            <v>14175</v>
          </cell>
          <cell r="T6488" t="str">
            <v>USD</v>
          </cell>
          <cell r="U6488" t="str">
            <v>ASSETS</v>
          </cell>
          <cell r="V6488" t="str">
            <v>CURRENT ASSETS</v>
          </cell>
        </row>
        <row r="6489">
          <cell r="C6489" t="str">
            <v>DH   A40900LC02USD</v>
          </cell>
          <cell r="D6489" t="str">
            <v>CAFH****</v>
          </cell>
          <cell r="E6489" t="str">
            <v>CON RECEIVABLES</v>
          </cell>
          <cell r="F6489" t="str">
            <v>Balance Sheet</v>
          </cell>
          <cell r="G6489">
            <v>0.06</v>
          </cell>
          <cell r="H6489">
            <v>0.05</v>
          </cell>
          <cell r="I6489">
            <v>0.05</v>
          </cell>
          <cell r="J6489">
            <v>0.06</v>
          </cell>
          <cell r="K6489">
            <v>0.06</v>
          </cell>
          <cell r="L6489">
            <v>0</v>
          </cell>
          <cell r="M6489">
            <v>0</v>
          </cell>
          <cell r="N6489">
            <v>0</v>
          </cell>
          <cell r="O6489">
            <v>0</v>
          </cell>
          <cell r="P6489">
            <v>0</v>
          </cell>
          <cell r="Q6489">
            <v>0</v>
          </cell>
          <cell r="R6489">
            <v>0</v>
          </cell>
          <cell r="S6489">
            <v>0.28000000000000003</v>
          </cell>
          <cell r="T6489" t="str">
            <v>USD</v>
          </cell>
          <cell r="U6489" t="str">
            <v>ASSETS</v>
          </cell>
          <cell r="V6489" t="str">
            <v>CURRENT ASSETS</v>
          </cell>
        </row>
        <row r="6490">
          <cell r="C6490" t="str">
            <v>DH   A40900MF01USD</v>
          </cell>
          <cell r="D6490" t="str">
            <v>CAFH****</v>
          </cell>
          <cell r="E6490" t="str">
            <v>CON RECEIVABLES</v>
          </cell>
          <cell r="F6490" t="str">
            <v>Balance Sheet</v>
          </cell>
          <cell r="G6490">
            <v>1549.46</v>
          </cell>
          <cell r="H6490">
            <v>-332.8</v>
          </cell>
          <cell r="I6490">
            <v>-1186.21</v>
          </cell>
          <cell r="J6490">
            <v>-332.8</v>
          </cell>
          <cell r="K6490">
            <v>-332.8</v>
          </cell>
          <cell r="L6490">
            <v>-333.08</v>
          </cell>
          <cell r="M6490">
            <v>-95.9</v>
          </cell>
          <cell r="N6490">
            <v>298.55</v>
          </cell>
          <cell r="O6490">
            <v>590.07000000000005</v>
          </cell>
          <cell r="P6490">
            <v>603.12</v>
          </cell>
          <cell r="Q6490">
            <v>-118.64</v>
          </cell>
          <cell r="R6490">
            <v>900.17</v>
          </cell>
          <cell r="S6490">
            <v>1209.1400000000001</v>
          </cell>
          <cell r="T6490" t="str">
            <v>USD</v>
          </cell>
          <cell r="U6490" t="str">
            <v>ASSETS</v>
          </cell>
          <cell r="V6490" t="str">
            <v>CURRENT ASSETS</v>
          </cell>
        </row>
        <row r="6491">
          <cell r="C6491" t="str">
            <v>DH   A40900MF02USD</v>
          </cell>
          <cell r="D6491" t="str">
            <v>CAFH****</v>
          </cell>
          <cell r="E6491" t="str">
            <v>CON RECEIVABLES</v>
          </cell>
          <cell r="F6491" t="str">
            <v>Balance Sheet</v>
          </cell>
          <cell r="G6491">
            <v>0</v>
          </cell>
          <cell r="H6491">
            <v>0</v>
          </cell>
          <cell r="I6491">
            <v>0</v>
          </cell>
          <cell r="J6491">
            <v>0.01</v>
          </cell>
          <cell r="K6491">
            <v>0.01</v>
          </cell>
          <cell r="L6491">
            <v>0</v>
          </cell>
          <cell r="M6491">
            <v>0</v>
          </cell>
          <cell r="N6491">
            <v>-17.21</v>
          </cell>
          <cell r="O6491">
            <v>1398.21</v>
          </cell>
          <cell r="P6491">
            <v>2041.11</v>
          </cell>
          <cell r="Q6491">
            <v>3292.65</v>
          </cell>
          <cell r="R6491">
            <v>927.76</v>
          </cell>
          <cell r="S6491">
            <v>7642.54</v>
          </cell>
          <cell r="T6491" t="str">
            <v>USD</v>
          </cell>
          <cell r="U6491" t="str">
            <v>ASSETS</v>
          </cell>
          <cell r="V6491" t="str">
            <v>CURRENT ASSETS</v>
          </cell>
        </row>
        <row r="6492">
          <cell r="C6492" t="str">
            <v>DH   A40900MR01USD</v>
          </cell>
          <cell r="D6492" t="str">
            <v>CAFH****</v>
          </cell>
          <cell r="E6492" t="str">
            <v>CON RECEIVABLES</v>
          </cell>
          <cell r="F6492" t="str">
            <v>Balance Sheet</v>
          </cell>
          <cell r="G6492">
            <v>0</v>
          </cell>
          <cell r="H6492">
            <v>0</v>
          </cell>
          <cell r="I6492">
            <v>0</v>
          </cell>
          <cell r="J6492">
            <v>0</v>
          </cell>
          <cell r="K6492">
            <v>0.85</v>
          </cell>
          <cell r="L6492">
            <v>0.78</v>
          </cell>
          <cell r="M6492">
            <v>-4768.3999999999996</v>
          </cell>
          <cell r="N6492">
            <v>299.61</v>
          </cell>
          <cell r="O6492">
            <v>0</v>
          </cell>
          <cell r="P6492">
            <v>0</v>
          </cell>
          <cell r="Q6492">
            <v>0</v>
          </cell>
          <cell r="R6492">
            <v>0</v>
          </cell>
          <cell r="S6492">
            <v>-4467.16</v>
          </cell>
          <cell r="T6492" t="str">
            <v>USD</v>
          </cell>
          <cell r="U6492" t="str">
            <v>ASSETS</v>
          </cell>
          <cell r="V6492" t="str">
            <v>CURRENT ASSETS</v>
          </cell>
        </row>
        <row r="6493">
          <cell r="C6493" t="str">
            <v>DH   A40900MR02USD</v>
          </cell>
          <cell r="D6493" t="str">
            <v>CAFH****</v>
          </cell>
          <cell r="E6493" t="str">
            <v>CON RECEIVABLES</v>
          </cell>
          <cell r="F6493" t="str">
            <v>Balance Sheet</v>
          </cell>
          <cell r="G6493">
            <v>0</v>
          </cell>
          <cell r="H6493">
            <v>0</v>
          </cell>
          <cell r="I6493">
            <v>0</v>
          </cell>
          <cell r="J6493">
            <v>0</v>
          </cell>
          <cell r="K6493">
            <v>0</v>
          </cell>
          <cell r="L6493">
            <v>0</v>
          </cell>
          <cell r="M6493">
            <v>0</v>
          </cell>
          <cell r="N6493">
            <v>0</v>
          </cell>
          <cell r="O6493">
            <v>317.92</v>
          </cell>
          <cell r="P6493">
            <v>514.65</v>
          </cell>
          <cell r="Q6493">
            <v>943.19</v>
          </cell>
          <cell r="R6493">
            <v>33.92</v>
          </cell>
          <cell r="S6493">
            <v>1809.68</v>
          </cell>
          <cell r="T6493" t="str">
            <v>USD</v>
          </cell>
          <cell r="U6493" t="str">
            <v>ASSETS</v>
          </cell>
          <cell r="V6493" t="str">
            <v>CURRENT ASSETS</v>
          </cell>
        </row>
        <row r="6494">
          <cell r="C6494" t="str">
            <v>DH   A40900N401USD</v>
          </cell>
          <cell r="D6494" t="str">
            <v>CAFH****</v>
          </cell>
          <cell r="E6494" t="str">
            <v>CON RECEIVABLES</v>
          </cell>
          <cell r="F6494" t="str">
            <v>Balance Sheet</v>
          </cell>
          <cell r="G6494">
            <v>-4147.5</v>
          </cell>
          <cell r="H6494">
            <v>-4147.5</v>
          </cell>
          <cell r="I6494">
            <v>0</v>
          </cell>
          <cell r="J6494">
            <v>0</v>
          </cell>
          <cell r="K6494">
            <v>0</v>
          </cell>
          <cell r="L6494">
            <v>0</v>
          </cell>
          <cell r="M6494">
            <v>0</v>
          </cell>
          <cell r="N6494">
            <v>0</v>
          </cell>
          <cell r="O6494">
            <v>562.53</v>
          </cell>
          <cell r="P6494">
            <v>562.53</v>
          </cell>
          <cell r="Q6494">
            <v>562.53</v>
          </cell>
          <cell r="R6494">
            <v>562.53</v>
          </cell>
          <cell r="S6494">
            <v>-6044.88</v>
          </cell>
          <cell r="T6494" t="str">
            <v>USD</v>
          </cell>
          <cell r="U6494" t="str">
            <v>ASSETS</v>
          </cell>
          <cell r="V6494" t="str">
            <v>CURRENT ASSETS</v>
          </cell>
        </row>
        <row r="6495">
          <cell r="C6495" t="str">
            <v>DH   A40900N501USD</v>
          </cell>
          <cell r="D6495" t="str">
            <v>CAFH****</v>
          </cell>
          <cell r="E6495" t="str">
            <v>CON RECEIVABLES</v>
          </cell>
          <cell r="F6495" t="str">
            <v>Balance Sheet</v>
          </cell>
          <cell r="G6495">
            <v>110.2</v>
          </cell>
          <cell r="H6495">
            <v>0</v>
          </cell>
          <cell r="I6495">
            <v>-5.03</v>
          </cell>
          <cell r="J6495">
            <v>-2.27</v>
          </cell>
          <cell r="K6495">
            <v>0.44</v>
          </cell>
          <cell r="L6495">
            <v>0.21</v>
          </cell>
          <cell r="M6495">
            <v>-65424.2</v>
          </cell>
          <cell r="N6495">
            <v>110.2</v>
          </cell>
          <cell r="O6495">
            <v>0</v>
          </cell>
          <cell r="P6495">
            <v>0</v>
          </cell>
          <cell r="Q6495">
            <v>0</v>
          </cell>
          <cell r="R6495">
            <v>0</v>
          </cell>
          <cell r="S6495">
            <v>-65210.45</v>
          </cell>
          <cell r="T6495" t="str">
            <v>USD</v>
          </cell>
          <cell r="U6495" t="str">
            <v>ASSETS</v>
          </cell>
          <cell r="V6495" t="str">
            <v>CURRENT ASSETS</v>
          </cell>
        </row>
        <row r="6496">
          <cell r="C6496" t="str">
            <v>DH   A40900N601USD</v>
          </cell>
          <cell r="D6496" t="str">
            <v>CAFH****</v>
          </cell>
          <cell r="E6496" t="str">
            <v>CON RECEIVABLES</v>
          </cell>
          <cell r="F6496" t="str">
            <v>Balance Sheet</v>
          </cell>
          <cell r="G6496">
            <v>0</v>
          </cell>
          <cell r="H6496">
            <v>0</v>
          </cell>
          <cell r="I6496">
            <v>0</v>
          </cell>
          <cell r="J6496">
            <v>0</v>
          </cell>
          <cell r="K6496">
            <v>0</v>
          </cell>
          <cell r="L6496">
            <v>0</v>
          </cell>
          <cell r="M6496">
            <v>17.190000000000001</v>
          </cell>
          <cell r="N6496">
            <v>113.59</v>
          </cell>
          <cell r="O6496">
            <v>3891.14</v>
          </cell>
          <cell r="P6496">
            <v>362.67</v>
          </cell>
          <cell r="Q6496">
            <v>5.95</v>
          </cell>
          <cell r="R6496">
            <v>117.96</v>
          </cell>
          <cell r="S6496">
            <v>4508.5</v>
          </cell>
          <cell r="T6496" t="str">
            <v>USD</v>
          </cell>
          <cell r="U6496" t="str">
            <v>ASSETS</v>
          </cell>
          <cell r="V6496" t="str">
            <v>CURRENT ASSETS</v>
          </cell>
        </row>
        <row r="6497">
          <cell r="C6497" t="str">
            <v>DH   A40900N602USD</v>
          </cell>
          <cell r="D6497" t="str">
            <v>CAFH****</v>
          </cell>
          <cell r="E6497" t="str">
            <v>CON RECEIVABLES</v>
          </cell>
          <cell r="F6497" t="str">
            <v>Balance Sheet</v>
          </cell>
          <cell r="G6497">
            <v>-0.03</v>
          </cell>
          <cell r="H6497">
            <v>-0.03</v>
          </cell>
          <cell r="I6497">
            <v>-0.03</v>
          </cell>
          <cell r="J6497">
            <v>-0.03</v>
          </cell>
          <cell r="K6497">
            <v>-0.03</v>
          </cell>
          <cell r="L6497">
            <v>0</v>
          </cell>
          <cell r="M6497">
            <v>0</v>
          </cell>
          <cell r="N6497">
            <v>-6.5</v>
          </cell>
          <cell r="O6497">
            <v>114.6</v>
          </cell>
          <cell r="P6497">
            <v>147.38999999999999</v>
          </cell>
          <cell r="Q6497">
            <v>195</v>
          </cell>
          <cell r="R6497">
            <v>-14736.02</v>
          </cell>
          <cell r="S6497">
            <v>-14285.68</v>
          </cell>
          <cell r="T6497" t="str">
            <v>USD</v>
          </cell>
          <cell r="U6497" t="str">
            <v>ASSETS</v>
          </cell>
          <cell r="V6497" t="str">
            <v>CURRENT ASSETS</v>
          </cell>
        </row>
        <row r="6498">
          <cell r="C6498" t="str">
            <v>DH   A40900N901USD</v>
          </cell>
          <cell r="D6498" t="str">
            <v>CAFH****</v>
          </cell>
          <cell r="E6498" t="str">
            <v>CON RECEIVABLES</v>
          </cell>
          <cell r="F6498" t="str">
            <v>Balance Sheet</v>
          </cell>
          <cell r="G6498">
            <v>2143.42</v>
          </cell>
          <cell r="H6498">
            <v>0</v>
          </cell>
          <cell r="I6498">
            <v>-8.5399999999999991</v>
          </cell>
          <cell r="J6498">
            <v>48.9</v>
          </cell>
          <cell r="K6498">
            <v>121.94</v>
          </cell>
          <cell r="L6498">
            <v>114.44</v>
          </cell>
          <cell r="M6498">
            <v>2206.9699999999998</v>
          </cell>
          <cell r="N6498">
            <v>16.84</v>
          </cell>
          <cell r="O6498">
            <v>709.7</v>
          </cell>
          <cell r="P6498">
            <v>0</v>
          </cell>
          <cell r="Q6498">
            <v>-10447.540000000001</v>
          </cell>
          <cell r="R6498">
            <v>1094.82</v>
          </cell>
          <cell r="S6498">
            <v>-3999.05</v>
          </cell>
          <cell r="T6498" t="str">
            <v>USD</v>
          </cell>
          <cell r="U6498" t="str">
            <v>ASSETS</v>
          </cell>
          <cell r="V6498" t="str">
            <v>CURRENT ASSETS</v>
          </cell>
        </row>
        <row r="6499">
          <cell r="C6499" t="str">
            <v>DH   A40900N902USD</v>
          </cell>
          <cell r="D6499" t="str">
            <v>CAFH****</v>
          </cell>
          <cell r="E6499" t="str">
            <v>CON RECEIVABLES</v>
          </cell>
          <cell r="F6499" t="str">
            <v>Balance Sheet</v>
          </cell>
          <cell r="G6499">
            <v>-0.02</v>
          </cell>
          <cell r="H6499">
            <v>-0.03</v>
          </cell>
          <cell r="I6499">
            <v>-0.03</v>
          </cell>
          <cell r="J6499">
            <v>-0.04</v>
          </cell>
          <cell r="K6499">
            <v>-0.04</v>
          </cell>
          <cell r="L6499">
            <v>0</v>
          </cell>
          <cell r="M6499">
            <v>0</v>
          </cell>
          <cell r="N6499">
            <v>-10.26</v>
          </cell>
          <cell r="O6499">
            <v>854.39</v>
          </cell>
          <cell r="P6499">
            <v>0</v>
          </cell>
          <cell r="Q6499">
            <v>197.45</v>
          </cell>
          <cell r="R6499">
            <v>0</v>
          </cell>
          <cell r="S6499">
            <v>1041.42</v>
          </cell>
          <cell r="T6499" t="str">
            <v>USD</v>
          </cell>
          <cell r="U6499" t="str">
            <v>ASSETS</v>
          </cell>
          <cell r="V6499" t="str">
            <v>CURRENT ASSETS</v>
          </cell>
        </row>
        <row r="6500">
          <cell r="C6500" t="str">
            <v>DH   A40900NB01USD</v>
          </cell>
          <cell r="D6500" t="str">
            <v>CAFH****</v>
          </cell>
          <cell r="E6500" t="str">
            <v>CON RECEIVABLES</v>
          </cell>
          <cell r="F6500" t="str">
            <v>Balance Sheet</v>
          </cell>
          <cell r="G6500">
            <v>54.23</v>
          </cell>
          <cell r="H6500">
            <v>0</v>
          </cell>
          <cell r="I6500">
            <v>-2.76</v>
          </cell>
          <cell r="J6500">
            <v>-1.41</v>
          </cell>
          <cell r="K6500">
            <v>0</v>
          </cell>
          <cell r="L6500">
            <v>0</v>
          </cell>
          <cell r="M6500">
            <v>54.23</v>
          </cell>
          <cell r="N6500">
            <v>54.23</v>
          </cell>
          <cell r="O6500">
            <v>0</v>
          </cell>
          <cell r="P6500">
            <v>0</v>
          </cell>
          <cell r="Q6500">
            <v>0</v>
          </cell>
          <cell r="R6500">
            <v>0</v>
          </cell>
          <cell r="S6500">
            <v>158.52000000000001</v>
          </cell>
          <cell r="T6500" t="str">
            <v>USD</v>
          </cell>
          <cell r="U6500" t="str">
            <v>ASSETS</v>
          </cell>
          <cell r="V6500" t="str">
            <v>CURRENT ASSETS</v>
          </cell>
        </row>
        <row r="6501">
          <cell r="C6501" t="str">
            <v>DH   A40900NC01USD</v>
          </cell>
          <cell r="D6501" t="str">
            <v>CAFH****</v>
          </cell>
          <cell r="E6501" t="str">
            <v>CON RECEIVABLES</v>
          </cell>
          <cell r="F6501" t="str">
            <v>Balance Sheet</v>
          </cell>
          <cell r="G6501">
            <v>-9.58</v>
          </cell>
          <cell r="H6501">
            <v>-9.58</v>
          </cell>
          <cell r="I6501">
            <v>0</v>
          </cell>
          <cell r="J6501">
            <v>0</v>
          </cell>
          <cell r="K6501">
            <v>0</v>
          </cell>
          <cell r="L6501">
            <v>0</v>
          </cell>
          <cell r="M6501">
            <v>0</v>
          </cell>
          <cell r="N6501">
            <v>0</v>
          </cell>
          <cell r="O6501">
            <v>0</v>
          </cell>
          <cell r="P6501">
            <v>0</v>
          </cell>
          <cell r="Q6501">
            <v>0</v>
          </cell>
          <cell r="R6501">
            <v>0</v>
          </cell>
          <cell r="S6501">
            <v>-19.16</v>
          </cell>
          <cell r="T6501" t="str">
            <v>USD</v>
          </cell>
          <cell r="U6501" t="str">
            <v>ASSETS</v>
          </cell>
          <cell r="V6501" t="str">
            <v>CURRENT ASSETS</v>
          </cell>
        </row>
        <row r="6502">
          <cell r="C6502" t="str">
            <v>DH   A40900P301USD</v>
          </cell>
          <cell r="D6502" t="str">
            <v>CAFH****</v>
          </cell>
          <cell r="E6502" t="str">
            <v>CON RECEIVABLES</v>
          </cell>
          <cell r="F6502" t="str">
            <v>Balance Sheet</v>
          </cell>
          <cell r="G6502">
            <v>-378.49</v>
          </cell>
          <cell r="H6502">
            <v>0</v>
          </cell>
          <cell r="I6502">
            <v>81.05</v>
          </cell>
          <cell r="J6502">
            <v>-55.95</v>
          </cell>
          <cell r="K6502">
            <v>-127.95</v>
          </cell>
          <cell r="L6502">
            <v>-121.82</v>
          </cell>
          <cell r="M6502">
            <v>-26746.27</v>
          </cell>
          <cell r="N6502">
            <v>-44.98</v>
          </cell>
          <cell r="O6502">
            <v>0</v>
          </cell>
          <cell r="P6502">
            <v>0</v>
          </cell>
          <cell r="Q6502">
            <v>0</v>
          </cell>
          <cell r="R6502">
            <v>0</v>
          </cell>
          <cell r="S6502">
            <v>-27394.41</v>
          </cell>
          <cell r="T6502" t="str">
            <v>USD</v>
          </cell>
          <cell r="U6502" t="str">
            <v>ASSETS</v>
          </cell>
          <cell r="V6502" t="str">
            <v>CURRENT ASSETS</v>
          </cell>
        </row>
        <row r="6503">
          <cell r="C6503" t="str">
            <v>DH   A40900P302USD</v>
          </cell>
          <cell r="D6503" t="str">
            <v>CAFH****</v>
          </cell>
          <cell r="E6503" t="str">
            <v>CON RECEIVABLES</v>
          </cell>
          <cell r="F6503" t="str">
            <v>Balance Sheet</v>
          </cell>
          <cell r="G6503">
            <v>-0.08</v>
          </cell>
          <cell r="H6503">
            <v>-0.08</v>
          </cell>
          <cell r="I6503">
            <v>-0.16</v>
          </cell>
          <cell r="J6503">
            <v>-0.16</v>
          </cell>
          <cell r="K6503">
            <v>-0.16</v>
          </cell>
          <cell r="L6503">
            <v>-0.08</v>
          </cell>
          <cell r="M6503">
            <v>-0.08</v>
          </cell>
          <cell r="N6503">
            <v>-7.89</v>
          </cell>
          <cell r="O6503">
            <v>635.29</v>
          </cell>
          <cell r="P6503">
            <v>-0.08</v>
          </cell>
          <cell r="Q6503">
            <v>147.21</v>
          </cell>
          <cell r="R6503">
            <v>-0.08</v>
          </cell>
          <cell r="S6503">
            <v>773.65</v>
          </cell>
          <cell r="T6503" t="str">
            <v>USD</v>
          </cell>
          <cell r="U6503" t="str">
            <v>ASSETS</v>
          </cell>
          <cell r="V6503" t="str">
            <v>CURRENT ASSETS</v>
          </cell>
        </row>
        <row r="6504">
          <cell r="C6504" t="str">
            <v>DH   A40900P601USD</v>
          </cell>
          <cell r="D6504" t="str">
            <v>CAFH****</v>
          </cell>
          <cell r="E6504" t="str">
            <v>CON RECEIVABLES</v>
          </cell>
          <cell r="F6504" t="str">
            <v>Balance Sheet</v>
          </cell>
          <cell r="G6504">
            <v>0</v>
          </cell>
          <cell r="H6504">
            <v>0</v>
          </cell>
          <cell r="I6504">
            <v>0</v>
          </cell>
          <cell r="J6504">
            <v>0</v>
          </cell>
          <cell r="K6504">
            <v>0</v>
          </cell>
          <cell r="L6504">
            <v>0</v>
          </cell>
          <cell r="M6504">
            <v>143.66</v>
          </cell>
          <cell r="N6504">
            <v>0</v>
          </cell>
          <cell r="O6504">
            <v>0</v>
          </cell>
          <cell r="P6504">
            <v>1268.72</v>
          </cell>
          <cell r="Q6504">
            <v>0</v>
          </cell>
          <cell r="R6504">
            <v>0</v>
          </cell>
          <cell r="S6504">
            <v>1412.38</v>
          </cell>
          <cell r="T6504" t="str">
            <v>USD</v>
          </cell>
          <cell r="U6504" t="str">
            <v>ASSETS</v>
          </cell>
          <cell r="V6504" t="str">
            <v>CURRENT ASSETS</v>
          </cell>
        </row>
        <row r="6505">
          <cell r="C6505" t="str">
            <v>DH   A40900P701USD</v>
          </cell>
          <cell r="D6505" t="str">
            <v>CAFH****</v>
          </cell>
          <cell r="E6505" t="str">
            <v>CON RECEIVABLES</v>
          </cell>
          <cell r="F6505" t="str">
            <v>Balance Sheet</v>
          </cell>
          <cell r="G6505">
            <v>231.03</v>
          </cell>
          <cell r="H6505">
            <v>0</v>
          </cell>
          <cell r="I6505">
            <v>0</v>
          </cell>
          <cell r="J6505">
            <v>0</v>
          </cell>
          <cell r="K6505">
            <v>0</v>
          </cell>
          <cell r="L6505">
            <v>0</v>
          </cell>
          <cell r="M6505">
            <v>231.03</v>
          </cell>
          <cell r="N6505">
            <v>231.03</v>
          </cell>
          <cell r="O6505">
            <v>0</v>
          </cell>
          <cell r="P6505">
            <v>0</v>
          </cell>
          <cell r="Q6505">
            <v>0</v>
          </cell>
          <cell r="R6505">
            <v>0</v>
          </cell>
          <cell r="S6505">
            <v>693.09</v>
          </cell>
          <cell r="T6505" t="str">
            <v>USD</v>
          </cell>
          <cell r="U6505" t="str">
            <v>ASSETS</v>
          </cell>
          <cell r="V6505" t="str">
            <v>CURRENT ASSETS</v>
          </cell>
        </row>
        <row r="6506">
          <cell r="C6506" t="str">
            <v>DH   A40900PF01USD</v>
          </cell>
          <cell r="D6506" t="str">
            <v>CAFH****</v>
          </cell>
          <cell r="E6506" t="str">
            <v>CON RECEIVABLES</v>
          </cell>
          <cell r="F6506" t="str">
            <v>Balance Sheet</v>
          </cell>
          <cell r="G6506">
            <v>0</v>
          </cell>
          <cell r="H6506">
            <v>0</v>
          </cell>
          <cell r="I6506">
            <v>0</v>
          </cell>
          <cell r="J6506">
            <v>0</v>
          </cell>
          <cell r="K6506">
            <v>0</v>
          </cell>
          <cell r="L6506">
            <v>0</v>
          </cell>
          <cell r="M6506">
            <v>0</v>
          </cell>
          <cell r="N6506">
            <v>0</v>
          </cell>
          <cell r="O6506">
            <v>0</v>
          </cell>
          <cell r="P6506">
            <v>0</v>
          </cell>
          <cell r="Q6506">
            <v>125.46</v>
          </cell>
          <cell r="R6506">
            <v>123.86</v>
          </cell>
          <cell r="S6506">
            <v>249.32</v>
          </cell>
          <cell r="T6506" t="str">
            <v>USD</v>
          </cell>
          <cell r="U6506" t="str">
            <v>ASSETS</v>
          </cell>
          <cell r="V6506" t="str">
            <v>CURRENT ASSETS</v>
          </cell>
        </row>
        <row r="6507">
          <cell r="C6507" t="str">
            <v>DH   A40900PR01USD</v>
          </cell>
          <cell r="D6507" t="str">
            <v>CAFH****</v>
          </cell>
          <cell r="E6507" t="str">
            <v>CON RECEIVABLES</v>
          </cell>
          <cell r="F6507" t="str">
            <v>Balance Sheet</v>
          </cell>
          <cell r="G6507">
            <v>0</v>
          </cell>
          <cell r="H6507">
            <v>0</v>
          </cell>
          <cell r="I6507">
            <v>0</v>
          </cell>
          <cell r="J6507">
            <v>0</v>
          </cell>
          <cell r="K6507">
            <v>0</v>
          </cell>
          <cell r="L6507">
            <v>0</v>
          </cell>
          <cell r="M6507">
            <v>141.85</v>
          </cell>
          <cell r="N6507">
            <v>141.85</v>
          </cell>
          <cell r="O6507">
            <v>0</v>
          </cell>
          <cell r="P6507">
            <v>0</v>
          </cell>
          <cell r="Q6507">
            <v>0</v>
          </cell>
          <cell r="R6507">
            <v>0</v>
          </cell>
          <cell r="S6507">
            <v>283.7</v>
          </cell>
          <cell r="T6507" t="str">
            <v>USD</v>
          </cell>
          <cell r="U6507" t="str">
            <v>ASSETS</v>
          </cell>
          <cell r="V6507" t="str">
            <v>CURRENT ASSETS</v>
          </cell>
        </row>
        <row r="6508">
          <cell r="C6508" t="str">
            <v>DH   A40900R101USD</v>
          </cell>
          <cell r="D6508" t="str">
            <v>CAFH****</v>
          </cell>
          <cell r="E6508" t="str">
            <v>CON RECEIVABLES</v>
          </cell>
          <cell r="F6508" t="str">
            <v>Balance Sheet</v>
          </cell>
          <cell r="G6508">
            <v>0</v>
          </cell>
          <cell r="H6508">
            <v>0</v>
          </cell>
          <cell r="I6508">
            <v>0</v>
          </cell>
          <cell r="J6508">
            <v>3.37</v>
          </cell>
          <cell r="K6508">
            <v>6.67</v>
          </cell>
          <cell r="L6508">
            <v>6.39</v>
          </cell>
          <cell r="M6508">
            <v>-35951.57</v>
          </cell>
          <cell r="N6508">
            <v>7318.05</v>
          </cell>
          <cell r="O6508">
            <v>0</v>
          </cell>
          <cell r="P6508">
            <v>0</v>
          </cell>
          <cell r="Q6508">
            <v>0</v>
          </cell>
          <cell r="R6508">
            <v>0</v>
          </cell>
          <cell r="S6508">
            <v>-28617.09</v>
          </cell>
          <cell r="T6508" t="str">
            <v>USD</v>
          </cell>
          <cell r="U6508" t="str">
            <v>ASSETS</v>
          </cell>
          <cell r="V6508" t="str">
            <v>CURRENT ASSETS</v>
          </cell>
        </row>
        <row r="6509">
          <cell r="C6509" t="str">
            <v>DH   A40900R801USD</v>
          </cell>
          <cell r="D6509" t="str">
            <v>CAFH****</v>
          </cell>
          <cell r="E6509" t="str">
            <v>CON RECEIVABLES</v>
          </cell>
          <cell r="F6509" t="str">
            <v>Balance Sheet</v>
          </cell>
          <cell r="G6509">
            <v>0</v>
          </cell>
          <cell r="H6509">
            <v>0</v>
          </cell>
          <cell r="I6509">
            <v>0</v>
          </cell>
          <cell r="J6509">
            <v>0</v>
          </cell>
          <cell r="K6509">
            <v>0</v>
          </cell>
          <cell r="L6509">
            <v>0</v>
          </cell>
          <cell r="M6509">
            <v>0</v>
          </cell>
          <cell r="N6509">
            <v>0</v>
          </cell>
          <cell r="O6509">
            <v>0</v>
          </cell>
          <cell r="P6509">
            <v>0</v>
          </cell>
          <cell r="Q6509">
            <v>0</v>
          </cell>
          <cell r="R6509">
            <v>49.21</v>
          </cell>
          <cell r="S6509">
            <v>49.21</v>
          </cell>
          <cell r="T6509" t="str">
            <v>USD</v>
          </cell>
          <cell r="U6509" t="str">
            <v>ASSETS</v>
          </cell>
          <cell r="V6509" t="str">
            <v>CURRENT ASSETS</v>
          </cell>
        </row>
        <row r="6510">
          <cell r="C6510" t="str">
            <v>DH   A40900S301USD</v>
          </cell>
          <cell r="D6510" t="str">
            <v>CAFH****</v>
          </cell>
          <cell r="E6510" t="str">
            <v>CON RECEIVABLES</v>
          </cell>
          <cell r="F6510" t="str">
            <v>Balance Sheet</v>
          </cell>
          <cell r="G6510">
            <v>781.66</v>
          </cell>
          <cell r="H6510">
            <v>781.66</v>
          </cell>
          <cell r="I6510">
            <v>0</v>
          </cell>
          <cell r="J6510">
            <v>0</v>
          </cell>
          <cell r="K6510">
            <v>0</v>
          </cell>
          <cell r="L6510">
            <v>0</v>
          </cell>
          <cell r="M6510">
            <v>230.81</v>
          </cell>
          <cell r="N6510">
            <v>529.17999999999995</v>
          </cell>
          <cell r="O6510">
            <v>30.03</v>
          </cell>
          <cell r="P6510">
            <v>21.09</v>
          </cell>
          <cell r="Q6510">
            <v>8.14</v>
          </cell>
          <cell r="R6510">
            <v>0</v>
          </cell>
          <cell r="S6510">
            <v>2382.5700000000002</v>
          </cell>
          <cell r="T6510" t="str">
            <v>USD</v>
          </cell>
          <cell r="U6510" t="str">
            <v>ASSETS</v>
          </cell>
          <cell r="V6510" t="str">
            <v>CURRENT ASSETS</v>
          </cell>
        </row>
        <row r="6511">
          <cell r="C6511" t="str">
            <v>DH   A40900S401USD</v>
          </cell>
          <cell r="D6511" t="str">
            <v>CAFH****</v>
          </cell>
          <cell r="E6511" t="str">
            <v>CON RECEIVABLES</v>
          </cell>
          <cell r="F6511" t="str">
            <v>Balance Sheet</v>
          </cell>
          <cell r="G6511">
            <v>0</v>
          </cell>
          <cell r="H6511">
            <v>0</v>
          </cell>
          <cell r="I6511">
            <v>-16.64</v>
          </cell>
          <cell r="J6511">
            <v>1.29</v>
          </cell>
          <cell r="K6511">
            <v>19.79</v>
          </cell>
          <cell r="L6511">
            <v>-3.82</v>
          </cell>
          <cell r="M6511">
            <v>-1.63</v>
          </cell>
          <cell r="N6511">
            <v>-22.07</v>
          </cell>
          <cell r="O6511">
            <v>0</v>
          </cell>
          <cell r="P6511">
            <v>0</v>
          </cell>
          <cell r="Q6511">
            <v>0</v>
          </cell>
          <cell r="R6511">
            <v>0</v>
          </cell>
          <cell r="S6511">
            <v>-23.08</v>
          </cell>
          <cell r="T6511" t="str">
            <v>USD</v>
          </cell>
          <cell r="U6511" t="str">
            <v>ASSETS</v>
          </cell>
          <cell r="V6511" t="str">
            <v>CURRENT ASSETS</v>
          </cell>
        </row>
        <row r="6512">
          <cell r="C6512" t="str">
            <v>DH   A40900T301USD</v>
          </cell>
          <cell r="D6512" t="str">
            <v>CAFH****</v>
          </cell>
          <cell r="E6512" t="str">
            <v>CON RECEIVABLES</v>
          </cell>
          <cell r="F6512" t="str">
            <v>Balance Sheet</v>
          </cell>
          <cell r="G6512">
            <v>-13038.08</v>
          </cell>
          <cell r="H6512">
            <v>280.22000000000003</v>
          </cell>
          <cell r="I6512">
            <v>-13.51</v>
          </cell>
          <cell r="J6512">
            <v>22.52</v>
          </cell>
          <cell r="K6512">
            <v>57.76</v>
          </cell>
          <cell r="L6512">
            <v>54.76</v>
          </cell>
          <cell r="M6512">
            <v>901.55</v>
          </cell>
          <cell r="N6512">
            <v>83.14</v>
          </cell>
          <cell r="O6512">
            <v>0</v>
          </cell>
          <cell r="P6512">
            <v>10.37</v>
          </cell>
          <cell r="Q6512">
            <v>165.99</v>
          </cell>
          <cell r="R6512">
            <v>0</v>
          </cell>
          <cell r="S6512">
            <v>-11475.28</v>
          </cell>
          <cell r="T6512" t="str">
            <v>USD</v>
          </cell>
          <cell r="U6512" t="str">
            <v>ASSETS</v>
          </cell>
          <cell r="V6512" t="str">
            <v>CURRENT ASSETS</v>
          </cell>
        </row>
        <row r="6513">
          <cell r="C6513" t="str">
            <v>DH   A40900T701USD</v>
          </cell>
          <cell r="D6513" t="str">
            <v>CAFH****</v>
          </cell>
          <cell r="E6513" t="str">
            <v>CON RECEIVABLES</v>
          </cell>
          <cell r="F6513" t="str">
            <v>Balance Sheet</v>
          </cell>
          <cell r="G6513">
            <v>-280.22000000000003</v>
          </cell>
          <cell r="H6513">
            <v>-280.22000000000003</v>
          </cell>
          <cell r="I6513">
            <v>0</v>
          </cell>
          <cell r="J6513">
            <v>0</v>
          </cell>
          <cell r="K6513">
            <v>0</v>
          </cell>
          <cell r="L6513">
            <v>0</v>
          </cell>
          <cell r="M6513">
            <v>0</v>
          </cell>
          <cell r="N6513">
            <v>0</v>
          </cell>
          <cell r="O6513">
            <v>0</v>
          </cell>
          <cell r="P6513">
            <v>0</v>
          </cell>
          <cell r="Q6513">
            <v>0</v>
          </cell>
          <cell r="R6513">
            <v>0</v>
          </cell>
          <cell r="S6513">
            <v>-560.44000000000005</v>
          </cell>
          <cell r="T6513" t="str">
            <v>USD</v>
          </cell>
          <cell r="U6513" t="str">
            <v>ASSETS</v>
          </cell>
          <cell r="V6513" t="str">
            <v>CURRENT ASSETS</v>
          </cell>
        </row>
        <row r="6514">
          <cell r="C6514" t="str">
            <v>DH   A40900T801USD</v>
          </cell>
          <cell r="D6514" t="str">
            <v>CAFH****</v>
          </cell>
          <cell r="E6514" t="str">
            <v>CON RECEIVABLES</v>
          </cell>
          <cell r="F6514" t="str">
            <v>Balance Sheet</v>
          </cell>
          <cell r="G6514">
            <v>-2.2000000000000002</v>
          </cell>
          <cell r="H6514">
            <v>-2.2000000000000002</v>
          </cell>
          <cell r="I6514">
            <v>0</v>
          </cell>
          <cell r="J6514">
            <v>0</v>
          </cell>
          <cell r="K6514">
            <v>0</v>
          </cell>
          <cell r="L6514">
            <v>0</v>
          </cell>
          <cell r="M6514">
            <v>0</v>
          </cell>
          <cell r="N6514">
            <v>0</v>
          </cell>
          <cell r="O6514">
            <v>0</v>
          </cell>
          <cell r="P6514">
            <v>0</v>
          </cell>
          <cell r="Q6514">
            <v>0</v>
          </cell>
          <cell r="R6514">
            <v>0</v>
          </cell>
          <cell r="S6514">
            <v>-4.4000000000000004</v>
          </cell>
          <cell r="T6514" t="str">
            <v>USD</v>
          </cell>
          <cell r="U6514" t="str">
            <v>ASSETS</v>
          </cell>
          <cell r="V6514" t="str">
            <v>CURRENT ASSETS</v>
          </cell>
        </row>
        <row r="6515">
          <cell r="C6515" t="str">
            <v>DH   A40900T901USD</v>
          </cell>
          <cell r="D6515" t="str">
            <v>CAFH****</v>
          </cell>
          <cell r="E6515" t="str">
            <v>CON RECEIVABLES</v>
          </cell>
          <cell r="F6515" t="str">
            <v>Balance Sheet</v>
          </cell>
          <cell r="G6515">
            <v>2.2000000000000002</v>
          </cell>
          <cell r="H6515">
            <v>2.2000000000000002</v>
          </cell>
          <cell r="I6515">
            <v>-2.2000000000000002</v>
          </cell>
          <cell r="J6515">
            <v>7.4</v>
          </cell>
          <cell r="K6515">
            <v>25.15</v>
          </cell>
          <cell r="L6515">
            <v>30.23</v>
          </cell>
          <cell r="M6515">
            <v>14.28</v>
          </cell>
          <cell r="N6515">
            <v>33.200000000000003</v>
          </cell>
          <cell r="O6515">
            <v>0</v>
          </cell>
          <cell r="P6515">
            <v>0</v>
          </cell>
          <cell r="Q6515">
            <v>0</v>
          </cell>
          <cell r="R6515">
            <v>0</v>
          </cell>
          <cell r="S6515">
            <v>112.46</v>
          </cell>
          <cell r="T6515" t="str">
            <v>USD</v>
          </cell>
          <cell r="U6515" t="str">
            <v>ASSETS</v>
          </cell>
          <cell r="V6515" t="str">
            <v>CURRENT ASSETS</v>
          </cell>
        </row>
        <row r="6516">
          <cell r="C6516" t="str">
            <v>DH   A40900U101USD</v>
          </cell>
          <cell r="D6516" t="str">
            <v>CAFH****</v>
          </cell>
          <cell r="E6516" t="str">
            <v>CON RECEIVABLES</v>
          </cell>
          <cell r="F6516" t="str">
            <v>Balance Sheet</v>
          </cell>
          <cell r="G6516">
            <v>0</v>
          </cell>
          <cell r="H6516">
            <v>0</v>
          </cell>
          <cell r="I6516">
            <v>0</v>
          </cell>
          <cell r="J6516">
            <v>0</v>
          </cell>
          <cell r="K6516">
            <v>0</v>
          </cell>
          <cell r="L6516">
            <v>0</v>
          </cell>
          <cell r="M6516">
            <v>0</v>
          </cell>
          <cell r="N6516">
            <v>525.29</v>
          </cell>
          <cell r="O6516">
            <v>538.08000000000004</v>
          </cell>
          <cell r="P6516">
            <v>542.04</v>
          </cell>
          <cell r="Q6516">
            <v>547.79</v>
          </cell>
          <cell r="R6516">
            <v>540.79</v>
          </cell>
          <cell r="S6516">
            <v>2693.99</v>
          </cell>
          <cell r="T6516" t="str">
            <v>USD</v>
          </cell>
          <cell r="U6516" t="str">
            <v>ASSETS</v>
          </cell>
          <cell r="V6516" t="str">
            <v>CURRENT ASSETS</v>
          </cell>
        </row>
        <row r="6517">
          <cell r="C6517" t="str">
            <v>DH   A40900U602USD</v>
          </cell>
          <cell r="D6517" t="str">
            <v>CAFH****</v>
          </cell>
          <cell r="E6517" t="str">
            <v>CON RECEIVABLES</v>
          </cell>
          <cell r="F6517" t="str">
            <v>Balance Sheet</v>
          </cell>
          <cell r="G6517">
            <v>0</v>
          </cell>
          <cell r="H6517">
            <v>0</v>
          </cell>
          <cell r="I6517">
            <v>0</v>
          </cell>
          <cell r="J6517">
            <v>0</v>
          </cell>
          <cell r="K6517">
            <v>0</v>
          </cell>
          <cell r="L6517">
            <v>0</v>
          </cell>
          <cell r="M6517">
            <v>0</v>
          </cell>
          <cell r="N6517">
            <v>-4.0199999999999996</v>
          </cell>
          <cell r="O6517">
            <v>337.72</v>
          </cell>
          <cell r="P6517">
            <v>0</v>
          </cell>
          <cell r="Q6517">
            <v>0</v>
          </cell>
          <cell r="R6517">
            <v>0</v>
          </cell>
          <cell r="S6517">
            <v>333.7</v>
          </cell>
          <cell r="T6517" t="str">
            <v>USD</v>
          </cell>
          <cell r="U6517" t="str">
            <v>ASSETS</v>
          </cell>
          <cell r="V6517" t="str">
            <v>CURRENT ASSETS</v>
          </cell>
        </row>
        <row r="6518">
          <cell r="C6518" t="str">
            <v>DH   A40900U701USD</v>
          </cell>
          <cell r="D6518" t="str">
            <v>CAFH****</v>
          </cell>
          <cell r="E6518" t="str">
            <v>CON RECEIVABLES</v>
          </cell>
          <cell r="F6518" t="str">
            <v>Balance Sheet</v>
          </cell>
          <cell r="G6518">
            <v>0</v>
          </cell>
          <cell r="H6518">
            <v>0</v>
          </cell>
          <cell r="I6518">
            <v>0</v>
          </cell>
          <cell r="J6518">
            <v>0</v>
          </cell>
          <cell r="K6518">
            <v>0</v>
          </cell>
          <cell r="L6518">
            <v>0</v>
          </cell>
          <cell r="M6518">
            <v>-13151.72</v>
          </cell>
          <cell r="N6518">
            <v>0</v>
          </cell>
          <cell r="O6518">
            <v>0</v>
          </cell>
          <cell r="P6518">
            <v>0</v>
          </cell>
          <cell r="Q6518">
            <v>0</v>
          </cell>
          <cell r="R6518">
            <v>0</v>
          </cell>
          <cell r="S6518">
            <v>-13151.72</v>
          </cell>
          <cell r="T6518" t="str">
            <v>USD</v>
          </cell>
          <cell r="U6518" t="str">
            <v>ASSETS</v>
          </cell>
          <cell r="V6518" t="str">
            <v>CURRENT ASSETS</v>
          </cell>
        </row>
        <row r="6519">
          <cell r="C6519" t="str">
            <v>DH   A40900UU01USD</v>
          </cell>
          <cell r="D6519" t="str">
            <v>CAFH****</v>
          </cell>
          <cell r="E6519" t="str">
            <v>CON RECEIVABLES</v>
          </cell>
          <cell r="F6519" t="str">
            <v>Balance Sheet</v>
          </cell>
          <cell r="G6519">
            <v>9063.93</v>
          </cell>
          <cell r="H6519">
            <v>-110.13</v>
          </cell>
          <cell r="I6519">
            <v>-56.33</v>
          </cell>
          <cell r="J6519">
            <v>18.03</v>
          </cell>
          <cell r="K6519">
            <v>976.11</v>
          </cell>
          <cell r="L6519">
            <v>1396.64</v>
          </cell>
          <cell r="M6519">
            <v>43106.38</v>
          </cell>
          <cell r="N6519">
            <v>15086.2</v>
          </cell>
          <cell r="O6519">
            <v>33326.79</v>
          </cell>
          <cell r="P6519">
            <v>41594.19</v>
          </cell>
          <cell r="Q6519">
            <v>17811.14</v>
          </cell>
          <cell r="R6519">
            <v>12040.44</v>
          </cell>
          <cell r="S6519">
            <v>174253.39</v>
          </cell>
          <cell r="T6519" t="str">
            <v>USD</v>
          </cell>
          <cell r="U6519" t="str">
            <v>ASSETS</v>
          </cell>
          <cell r="V6519" t="str">
            <v>CURRENT ASSETS</v>
          </cell>
        </row>
        <row r="6520">
          <cell r="C6520" t="str">
            <v>DH   A40900UU02USD</v>
          </cell>
          <cell r="D6520" t="str">
            <v>CAFH****</v>
          </cell>
          <cell r="E6520" t="str">
            <v>CON RECEIVABLES</v>
          </cell>
          <cell r="F6520" t="str">
            <v>Balance Sheet</v>
          </cell>
          <cell r="G6520">
            <v>0</v>
          </cell>
          <cell r="H6520">
            <v>0.01</v>
          </cell>
          <cell r="I6520">
            <v>0</v>
          </cell>
          <cell r="J6520">
            <v>-0.02</v>
          </cell>
          <cell r="K6520">
            <v>-0.02</v>
          </cell>
          <cell r="L6520">
            <v>0</v>
          </cell>
          <cell r="M6520">
            <v>0</v>
          </cell>
          <cell r="N6520">
            <v>-67.25</v>
          </cell>
          <cell r="O6520">
            <v>6074.89</v>
          </cell>
          <cell r="P6520">
            <v>8863.19</v>
          </cell>
          <cell r="Q6520">
            <v>14426.89</v>
          </cell>
          <cell r="R6520">
            <v>4890.51</v>
          </cell>
          <cell r="S6520">
            <v>34188.199999999997</v>
          </cell>
          <cell r="T6520" t="str">
            <v>USD</v>
          </cell>
          <cell r="U6520" t="str">
            <v>ASSETS</v>
          </cell>
          <cell r="V6520" t="str">
            <v>CURRENT ASSETS</v>
          </cell>
        </row>
        <row r="6521">
          <cell r="C6521" t="str">
            <v>DH   A40900WK01USD</v>
          </cell>
          <cell r="D6521" t="str">
            <v>CAFH****</v>
          </cell>
          <cell r="E6521" t="str">
            <v>CON RECEIVABLES</v>
          </cell>
          <cell r="F6521" t="str">
            <v>Balance Sheet</v>
          </cell>
          <cell r="G6521">
            <v>0</v>
          </cell>
          <cell r="H6521">
            <v>1.51</v>
          </cell>
          <cell r="I6521">
            <v>0</v>
          </cell>
          <cell r="J6521">
            <v>28.26</v>
          </cell>
          <cell r="K6521">
            <v>59.93</v>
          </cell>
          <cell r="L6521">
            <v>57.59</v>
          </cell>
          <cell r="M6521">
            <v>-272816.53999999998</v>
          </cell>
          <cell r="N6521">
            <v>60.25</v>
          </cell>
          <cell r="O6521">
            <v>0</v>
          </cell>
          <cell r="P6521">
            <v>0</v>
          </cell>
          <cell r="Q6521">
            <v>0</v>
          </cell>
          <cell r="R6521">
            <v>0</v>
          </cell>
          <cell r="S6521">
            <v>-272609</v>
          </cell>
          <cell r="T6521" t="str">
            <v>USD</v>
          </cell>
          <cell r="U6521" t="str">
            <v>ASSETS</v>
          </cell>
          <cell r="V6521" t="str">
            <v>CURRENT ASSETS</v>
          </cell>
        </row>
        <row r="6522">
          <cell r="C6522" t="str">
            <v>DH   A40900X101USD</v>
          </cell>
          <cell r="D6522" t="str">
            <v>CAFH****</v>
          </cell>
          <cell r="E6522" t="str">
            <v>CON RECEIVABLES</v>
          </cell>
          <cell r="F6522" t="str">
            <v>Balance Sheet</v>
          </cell>
          <cell r="G6522">
            <v>0</v>
          </cell>
          <cell r="H6522">
            <v>0</v>
          </cell>
          <cell r="I6522">
            <v>0</v>
          </cell>
          <cell r="J6522">
            <v>0</v>
          </cell>
          <cell r="K6522">
            <v>0</v>
          </cell>
          <cell r="L6522">
            <v>0</v>
          </cell>
          <cell r="M6522">
            <v>0</v>
          </cell>
          <cell r="N6522">
            <v>10890.39</v>
          </cell>
          <cell r="O6522">
            <v>10890.39</v>
          </cell>
          <cell r="P6522">
            <v>0</v>
          </cell>
          <cell r="Q6522">
            <v>0</v>
          </cell>
          <cell r="R6522">
            <v>0</v>
          </cell>
          <cell r="S6522">
            <v>21780.78</v>
          </cell>
          <cell r="T6522" t="str">
            <v>USD</v>
          </cell>
          <cell r="U6522" t="str">
            <v>ASSETS</v>
          </cell>
          <cell r="V6522" t="str">
            <v>CURRENT ASSETS</v>
          </cell>
        </row>
        <row r="6523">
          <cell r="C6523" t="str">
            <v>DH   A409100101USD</v>
          </cell>
          <cell r="D6523" t="str">
            <v>CAFA****</v>
          </cell>
          <cell r="E6523" t="str">
            <v>CON RECEIVABLES</v>
          </cell>
          <cell r="F6523" t="str">
            <v>Balance Sheet</v>
          </cell>
          <cell r="G6523">
            <v>-2.77</v>
          </cell>
          <cell r="H6523">
            <v>-2.77</v>
          </cell>
          <cell r="I6523">
            <v>-2.77</v>
          </cell>
          <cell r="J6523">
            <v>-2.77</v>
          </cell>
          <cell r="K6523">
            <v>-2.77</v>
          </cell>
          <cell r="L6523">
            <v>-2.77</v>
          </cell>
          <cell r="M6523">
            <v>-2.77</v>
          </cell>
          <cell r="N6523">
            <v>-2.77</v>
          </cell>
          <cell r="O6523">
            <v>-2.77</v>
          </cell>
          <cell r="P6523">
            <v>-2.77</v>
          </cell>
          <cell r="Q6523">
            <v>-2.77</v>
          </cell>
          <cell r="R6523">
            <v>-2.77</v>
          </cell>
          <cell r="S6523">
            <v>-33.24</v>
          </cell>
          <cell r="T6523" t="str">
            <v>USD</v>
          </cell>
          <cell r="U6523" t="str">
            <v>ASSETS</v>
          </cell>
          <cell r="V6523" t="str">
            <v>CURRENT ASSETS</v>
          </cell>
        </row>
        <row r="6524">
          <cell r="C6524" t="str">
            <v>DH   A409100102USD</v>
          </cell>
          <cell r="D6524" t="str">
            <v>CAFA****</v>
          </cell>
          <cell r="E6524" t="str">
            <v>CON RECEIVABLES</v>
          </cell>
          <cell r="F6524" t="str">
            <v>Balance Sheet</v>
          </cell>
          <cell r="G6524">
            <v>2278401.0299999998</v>
          </cell>
          <cell r="H6524">
            <v>1523836.75</v>
          </cell>
          <cell r="I6524">
            <v>1692857.15</v>
          </cell>
          <cell r="J6524">
            <v>98454.98</v>
          </cell>
          <cell r="K6524">
            <v>1903311.99</v>
          </cell>
          <cell r="L6524">
            <v>738376.56</v>
          </cell>
          <cell r="M6524">
            <v>827969.74</v>
          </cell>
          <cell r="N6524">
            <v>1030412.35</v>
          </cell>
          <cell r="O6524">
            <v>733264.53</v>
          </cell>
          <cell r="P6524">
            <v>596789.61</v>
          </cell>
          <cell r="Q6524">
            <v>693059.7</v>
          </cell>
          <cell r="R6524">
            <v>702014.75</v>
          </cell>
          <cell r="S6524">
            <v>12818749.140000001</v>
          </cell>
          <cell r="T6524" t="str">
            <v>USD</v>
          </cell>
          <cell r="U6524" t="str">
            <v>ASSETS</v>
          </cell>
          <cell r="V6524" t="str">
            <v>CURRENT ASSETS</v>
          </cell>
        </row>
        <row r="6525">
          <cell r="C6525" t="str">
            <v>DH   A409100199USD</v>
          </cell>
          <cell r="D6525" t="str">
            <v>CAFA****</v>
          </cell>
          <cell r="E6525" t="str">
            <v>CON RECEIVABLES</v>
          </cell>
          <cell r="F6525" t="str">
            <v>Balance Sheet</v>
          </cell>
          <cell r="G6525">
            <v>2.77</v>
          </cell>
          <cell r="H6525">
            <v>2.77</v>
          </cell>
          <cell r="I6525">
            <v>2.77</v>
          </cell>
          <cell r="J6525">
            <v>2.77</v>
          </cell>
          <cell r="K6525">
            <v>2.77</v>
          </cell>
          <cell r="L6525">
            <v>2.77</v>
          </cell>
          <cell r="M6525">
            <v>2.77</v>
          </cell>
          <cell r="N6525">
            <v>2.77</v>
          </cell>
          <cell r="O6525">
            <v>2.77</v>
          </cell>
          <cell r="P6525">
            <v>2.77</v>
          </cell>
          <cell r="Q6525">
            <v>2.77</v>
          </cell>
          <cell r="R6525">
            <v>2.77</v>
          </cell>
          <cell r="S6525">
            <v>33.24</v>
          </cell>
          <cell r="T6525" t="str">
            <v>USD</v>
          </cell>
          <cell r="U6525" t="str">
            <v>ASSETS</v>
          </cell>
          <cell r="V6525" t="str">
            <v>CURRENT ASSETS</v>
          </cell>
        </row>
        <row r="6526">
          <cell r="C6526" t="str">
            <v>DH   A409102602USD</v>
          </cell>
          <cell r="D6526" t="str">
            <v>CAFA****</v>
          </cell>
          <cell r="E6526" t="str">
            <v>CON RECEIVABLES</v>
          </cell>
          <cell r="F6526" t="str">
            <v>Balance Sheet</v>
          </cell>
          <cell r="G6526">
            <v>80266.899999999994</v>
          </cell>
          <cell r="H6526">
            <v>193627.72</v>
          </cell>
          <cell r="I6526">
            <v>261467.21</v>
          </cell>
          <cell r="J6526">
            <v>411705.94</v>
          </cell>
          <cell r="K6526">
            <v>156671.28</v>
          </cell>
          <cell r="L6526">
            <v>331261.74</v>
          </cell>
          <cell r="M6526">
            <v>231216.93</v>
          </cell>
          <cell r="N6526">
            <v>148606.14000000001</v>
          </cell>
          <cell r="O6526">
            <v>121621.28</v>
          </cell>
          <cell r="P6526">
            <v>100196.16</v>
          </cell>
          <cell r="Q6526">
            <v>186537.67</v>
          </cell>
          <cell r="R6526">
            <v>183611.85</v>
          </cell>
          <cell r="S6526">
            <v>2406790.8199999998</v>
          </cell>
          <cell r="T6526" t="str">
            <v>USD</v>
          </cell>
          <cell r="U6526" t="str">
            <v>ASSETS</v>
          </cell>
          <cell r="V6526" t="str">
            <v>CURRENT ASSETS</v>
          </cell>
        </row>
        <row r="6527">
          <cell r="C6527" t="str">
            <v>DH   A409103402USD</v>
          </cell>
          <cell r="D6527" t="str">
            <v>CAFA****</v>
          </cell>
          <cell r="E6527" t="str">
            <v>CON RECEIVABLES</v>
          </cell>
          <cell r="F6527" t="str">
            <v>Balance Sheet</v>
          </cell>
          <cell r="G6527">
            <v>13570.29</v>
          </cell>
          <cell r="H6527">
            <v>12597.96</v>
          </cell>
          <cell r="I6527">
            <v>54487.53</v>
          </cell>
          <cell r="J6527">
            <v>14350.59</v>
          </cell>
          <cell r="K6527">
            <v>12217.28</v>
          </cell>
          <cell r="L6527">
            <v>11653.38</v>
          </cell>
          <cell r="M6527">
            <v>11671.34</v>
          </cell>
          <cell r="N6527">
            <v>11703.35</v>
          </cell>
          <cell r="O6527">
            <v>11697.99</v>
          </cell>
          <cell r="P6527">
            <v>11970.79</v>
          </cell>
          <cell r="Q6527">
            <v>33530.480000000003</v>
          </cell>
          <cell r="R6527">
            <v>23362.52</v>
          </cell>
          <cell r="S6527">
            <v>222813.5</v>
          </cell>
          <cell r="T6527" t="str">
            <v>USD</v>
          </cell>
          <cell r="U6527" t="str">
            <v>ASSETS</v>
          </cell>
          <cell r="V6527" t="str">
            <v>CURRENT ASSETS</v>
          </cell>
        </row>
        <row r="6528">
          <cell r="C6528" t="str">
            <v>DH   A409103602USD</v>
          </cell>
          <cell r="D6528" t="str">
            <v>CAFA****</v>
          </cell>
          <cell r="E6528" t="str">
            <v>CON RECEIVABLES</v>
          </cell>
          <cell r="F6528" t="str">
            <v>Balance Sheet</v>
          </cell>
          <cell r="G6528">
            <v>0</v>
          </cell>
          <cell r="H6528">
            <v>0</v>
          </cell>
          <cell r="I6528">
            <v>0</v>
          </cell>
          <cell r="J6528">
            <v>0</v>
          </cell>
          <cell r="K6528">
            <v>447.68</v>
          </cell>
          <cell r="L6528">
            <v>0</v>
          </cell>
          <cell r="M6528">
            <v>0</v>
          </cell>
          <cell r="N6528">
            <v>-6608.45</v>
          </cell>
          <cell r="O6528">
            <v>-26.91</v>
          </cell>
          <cell r="P6528">
            <v>0</v>
          </cell>
          <cell r="Q6528">
            <v>0</v>
          </cell>
          <cell r="R6528">
            <v>0</v>
          </cell>
          <cell r="S6528">
            <v>-6187.68</v>
          </cell>
          <cell r="T6528" t="str">
            <v>USD</v>
          </cell>
          <cell r="U6528" t="str">
            <v>ASSETS</v>
          </cell>
          <cell r="V6528" t="str">
            <v>CURRENT ASSETS</v>
          </cell>
        </row>
        <row r="6529">
          <cell r="C6529" t="str">
            <v>DH   A409104A02USD</v>
          </cell>
          <cell r="D6529" t="str">
            <v>CACCB***</v>
          </cell>
          <cell r="E6529" t="str">
            <v>TRADE RECEIVABLES</v>
          </cell>
          <cell r="F6529" t="str">
            <v>Balance Sheet</v>
          </cell>
          <cell r="G6529">
            <v>0</v>
          </cell>
          <cell r="H6529">
            <v>0</v>
          </cell>
          <cell r="I6529">
            <v>0</v>
          </cell>
          <cell r="J6529">
            <v>0</v>
          </cell>
          <cell r="K6529">
            <v>0</v>
          </cell>
          <cell r="L6529">
            <v>0</v>
          </cell>
          <cell r="M6529">
            <v>0</v>
          </cell>
          <cell r="N6529">
            <v>0</v>
          </cell>
          <cell r="O6529">
            <v>-5040</v>
          </cell>
          <cell r="P6529">
            <v>-5040</v>
          </cell>
          <cell r="Q6529">
            <v>-5040</v>
          </cell>
          <cell r="R6529">
            <v>-5040</v>
          </cell>
          <cell r="S6529">
            <v>-20160</v>
          </cell>
          <cell r="T6529" t="str">
            <v>USD</v>
          </cell>
          <cell r="U6529" t="str">
            <v>ASSETS</v>
          </cell>
          <cell r="V6529" t="str">
            <v>CURRENT ASSETS</v>
          </cell>
        </row>
        <row r="6530">
          <cell r="C6530" t="str">
            <v>DH   A409104A03USD</v>
          </cell>
          <cell r="D6530" t="str">
            <v>CACCB***</v>
          </cell>
          <cell r="E6530" t="str">
            <v>TRADE RECEIVABLES</v>
          </cell>
          <cell r="F6530" t="str">
            <v>Balance Sheet</v>
          </cell>
          <cell r="G6530">
            <v>5040</v>
          </cell>
          <cell r="H6530">
            <v>5040</v>
          </cell>
          <cell r="I6530">
            <v>5040</v>
          </cell>
          <cell r="J6530">
            <v>5040</v>
          </cell>
          <cell r="K6530">
            <v>5040</v>
          </cell>
          <cell r="L6530">
            <v>5040</v>
          </cell>
          <cell r="M6530">
            <v>5040</v>
          </cell>
          <cell r="N6530">
            <v>5040</v>
          </cell>
          <cell r="O6530">
            <v>5040</v>
          </cell>
          <cell r="P6530">
            <v>5040</v>
          </cell>
          <cell r="Q6530">
            <v>5040</v>
          </cell>
          <cell r="R6530">
            <v>5040</v>
          </cell>
          <cell r="S6530">
            <v>60480</v>
          </cell>
          <cell r="T6530" t="str">
            <v>USD</v>
          </cell>
          <cell r="U6530" t="str">
            <v>ASSETS</v>
          </cell>
          <cell r="V6530" t="str">
            <v>CURRENT ASSETS</v>
          </cell>
        </row>
        <row r="6531">
          <cell r="C6531" t="str">
            <v>DH   A409105Y01USD</v>
          </cell>
          <cell r="D6531" t="str">
            <v>CAFA****</v>
          </cell>
          <cell r="E6531" t="str">
            <v>CON RECEIVABLES</v>
          </cell>
          <cell r="F6531" t="str">
            <v>Balance Sheet</v>
          </cell>
          <cell r="G6531">
            <v>-69289.08</v>
          </cell>
          <cell r="H6531">
            <v>-69289.08</v>
          </cell>
          <cell r="I6531">
            <v>-69289.08</v>
          </cell>
          <cell r="J6531">
            <v>-69289.08</v>
          </cell>
          <cell r="K6531">
            <v>-69289.08</v>
          </cell>
          <cell r="L6531">
            <v>-69289.08</v>
          </cell>
          <cell r="M6531">
            <v>-69289.08</v>
          </cell>
          <cell r="N6531">
            <v>-69289.08</v>
          </cell>
          <cell r="O6531">
            <v>-69289.08</v>
          </cell>
          <cell r="P6531">
            <v>-69289.08</v>
          </cell>
          <cell r="Q6531">
            <v>-69289.08</v>
          </cell>
          <cell r="R6531">
            <v>-69289.08</v>
          </cell>
          <cell r="S6531">
            <v>-831468.96</v>
          </cell>
          <cell r="T6531" t="str">
            <v>USD</v>
          </cell>
          <cell r="U6531" t="str">
            <v>ASSETS</v>
          </cell>
          <cell r="V6531" t="str">
            <v>CURRENT ASSETS</v>
          </cell>
        </row>
        <row r="6532">
          <cell r="C6532" t="str">
            <v>DH   A409105Y10USD</v>
          </cell>
          <cell r="D6532" t="str">
            <v>CAFA****</v>
          </cell>
          <cell r="E6532" t="str">
            <v>CON RECEIVABLES</v>
          </cell>
          <cell r="F6532" t="str">
            <v>Balance Sheet</v>
          </cell>
          <cell r="G6532">
            <v>61383.59</v>
          </cell>
          <cell r="H6532">
            <v>61227.67</v>
          </cell>
          <cell r="I6532">
            <v>197943.74</v>
          </cell>
          <cell r="J6532">
            <v>180141.52</v>
          </cell>
          <cell r="K6532">
            <v>240892.38</v>
          </cell>
          <cell r="L6532">
            <v>119897.56</v>
          </cell>
          <cell r="M6532">
            <v>186878.32</v>
          </cell>
          <cell r="N6532">
            <v>178668.41</v>
          </cell>
          <cell r="O6532">
            <v>236941.87</v>
          </cell>
          <cell r="P6532">
            <v>280115.84000000003</v>
          </cell>
          <cell r="Q6532">
            <v>73594.91</v>
          </cell>
          <cell r="R6532">
            <v>114221.58</v>
          </cell>
          <cell r="S6532">
            <v>1931907.39</v>
          </cell>
          <cell r="T6532" t="str">
            <v>USD</v>
          </cell>
          <cell r="U6532" t="str">
            <v>ASSETS</v>
          </cell>
          <cell r="V6532" t="str">
            <v>CURRENT ASSETS</v>
          </cell>
        </row>
        <row r="6533">
          <cell r="C6533" t="str">
            <v>DH   A409106502USD</v>
          </cell>
          <cell r="D6533" t="str">
            <v>CAFA****</v>
          </cell>
          <cell r="E6533" t="str">
            <v>CON RECEIVABLES</v>
          </cell>
          <cell r="F6533" t="str">
            <v>Balance Sheet</v>
          </cell>
          <cell r="G6533">
            <v>45412.5</v>
          </cell>
          <cell r="H6533">
            <v>0</v>
          </cell>
          <cell r="I6533">
            <v>0</v>
          </cell>
          <cell r="J6533">
            <v>0</v>
          </cell>
          <cell r="K6533">
            <v>0</v>
          </cell>
          <cell r="L6533">
            <v>0</v>
          </cell>
          <cell r="M6533">
            <v>0</v>
          </cell>
          <cell r="N6533">
            <v>0</v>
          </cell>
          <cell r="O6533">
            <v>0</v>
          </cell>
          <cell r="P6533">
            <v>59440.5</v>
          </cell>
          <cell r="Q6533">
            <v>16625</v>
          </cell>
          <cell r="R6533">
            <v>1662.5</v>
          </cell>
          <cell r="S6533">
            <v>123140.5</v>
          </cell>
          <cell r="T6533" t="str">
            <v>USD</v>
          </cell>
          <cell r="U6533" t="str">
            <v>ASSETS</v>
          </cell>
          <cell r="V6533" t="str">
            <v>CURRENT ASSETS</v>
          </cell>
        </row>
        <row r="6534">
          <cell r="C6534" t="str">
            <v>DH   A409106602USD</v>
          </cell>
          <cell r="D6534" t="str">
            <v>CAFA****</v>
          </cell>
          <cell r="E6534" t="str">
            <v>CON RECEIVABLES</v>
          </cell>
          <cell r="F6534" t="str">
            <v>Balance Sheet</v>
          </cell>
          <cell r="G6534">
            <v>31840.37</v>
          </cell>
          <cell r="H6534">
            <v>32610.37</v>
          </cell>
          <cell r="I6534">
            <v>34482.269999999997</v>
          </cell>
          <cell r="J6534">
            <v>43472.41</v>
          </cell>
          <cell r="K6534">
            <v>43472.41</v>
          </cell>
          <cell r="L6534">
            <v>43472.41</v>
          </cell>
          <cell r="M6534">
            <v>43472.41</v>
          </cell>
          <cell r="N6534">
            <v>32582.02</v>
          </cell>
          <cell r="O6534">
            <v>12482.04</v>
          </cell>
          <cell r="P6534">
            <v>25382.04</v>
          </cell>
          <cell r="Q6534">
            <v>25382.04</v>
          </cell>
          <cell r="R6534">
            <v>25382.04</v>
          </cell>
          <cell r="S6534">
            <v>394032.83</v>
          </cell>
          <cell r="T6534" t="str">
            <v>USD</v>
          </cell>
          <cell r="U6534" t="str">
            <v>ASSETS</v>
          </cell>
          <cell r="V6534" t="str">
            <v>CURRENT ASSETS</v>
          </cell>
        </row>
        <row r="6535">
          <cell r="C6535" t="str">
            <v>DH   A409108510USD</v>
          </cell>
          <cell r="D6535" t="str">
            <v>CAFA****</v>
          </cell>
          <cell r="E6535" t="str">
            <v>CON RECEIVABLES</v>
          </cell>
          <cell r="F6535" t="str">
            <v>Balance Sheet</v>
          </cell>
          <cell r="G6535">
            <v>2871952.34</v>
          </cell>
          <cell r="H6535">
            <v>450859.14</v>
          </cell>
          <cell r="I6535">
            <v>461814.63</v>
          </cell>
          <cell r="J6535">
            <v>2416968.86</v>
          </cell>
          <cell r="K6535">
            <v>650626.75</v>
          </cell>
          <cell r="L6535">
            <v>498848.5</v>
          </cell>
          <cell r="M6535">
            <v>502946.53</v>
          </cell>
          <cell r="N6535">
            <v>2549292.9300000002</v>
          </cell>
          <cell r="O6535">
            <v>519859.87</v>
          </cell>
          <cell r="P6535">
            <v>2739933.11</v>
          </cell>
          <cell r="Q6535">
            <v>-122404.85</v>
          </cell>
          <cell r="R6535">
            <v>998196.97</v>
          </cell>
          <cell r="S6535">
            <v>14538894.779999999</v>
          </cell>
          <cell r="T6535" t="str">
            <v>USD</v>
          </cell>
          <cell r="U6535" t="str">
            <v>ASSETS</v>
          </cell>
          <cell r="V6535" t="str">
            <v>CURRENT ASSETS</v>
          </cell>
        </row>
        <row r="6536">
          <cell r="C6536" t="str">
            <v>DH   A409108610USD</v>
          </cell>
          <cell r="D6536" t="str">
            <v>CAFA****</v>
          </cell>
          <cell r="E6536" t="str">
            <v>CON RECEIVABLES</v>
          </cell>
          <cell r="F6536" t="str">
            <v>Balance Sheet</v>
          </cell>
          <cell r="G6536">
            <v>17575285.27</v>
          </cell>
          <cell r="H6536">
            <v>7536762</v>
          </cell>
          <cell r="I6536">
            <v>6749684.5899999999</v>
          </cell>
          <cell r="J6536">
            <v>8083954.1299999999</v>
          </cell>
          <cell r="K6536">
            <v>6794205.4100000001</v>
          </cell>
          <cell r="L6536">
            <v>-118068.69</v>
          </cell>
          <cell r="M6536">
            <v>6862563.6299999999</v>
          </cell>
          <cell r="N6536">
            <v>6410471.4299999997</v>
          </cell>
          <cell r="O6536">
            <v>6238115.5199999996</v>
          </cell>
          <cell r="P6536">
            <v>6473281.4699999997</v>
          </cell>
          <cell r="Q6536">
            <v>5059795.8899999997</v>
          </cell>
          <cell r="R6536">
            <v>139477.09</v>
          </cell>
          <cell r="S6536">
            <v>77805527.739999995</v>
          </cell>
          <cell r="T6536" t="str">
            <v>USD</v>
          </cell>
          <cell r="U6536" t="str">
            <v>ASSETS</v>
          </cell>
          <cell r="V6536" t="str">
            <v>CURRENT ASSETS</v>
          </cell>
        </row>
        <row r="6537">
          <cell r="C6537" t="str">
            <v>DH   A409108699USD</v>
          </cell>
          <cell r="D6537" t="str">
            <v>CAFA****</v>
          </cell>
          <cell r="E6537" t="str">
            <v>CON RECEIVABLES</v>
          </cell>
          <cell r="F6537" t="str">
            <v>Balance Sheet</v>
          </cell>
          <cell r="G6537">
            <v>0</v>
          </cell>
          <cell r="H6537">
            <v>0</v>
          </cell>
          <cell r="I6537">
            <v>-15092.44</v>
          </cell>
          <cell r="J6537">
            <v>0</v>
          </cell>
          <cell r="K6537">
            <v>0</v>
          </cell>
          <cell r="L6537">
            <v>0</v>
          </cell>
          <cell r="M6537">
            <v>489.74</v>
          </cell>
          <cell r="N6537">
            <v>391.31</v>
          </cell>
          <cell r="O6537">
            <v>0</v>
          </cell>
          <cell r="P6537">
            <v>0</v>
          </cell>
          <cell r="Q6537">
            <v>0</v>
          </cell>
          <cell r="R6537">
            <v>-14.02</v>
          </cell>
          <cell r="S6537">
            <v>-14225.41</v>
          </cell>
          <cell r="T6537" t="str">
            <v>USD</v>
          </cell>
          <cell r="U6537" t="str">
            <v>ASSETS</v>
          </cell>
          <cell r="V6537" t="str">
            <v>CURRENT ASSETS</v>
          </cell>
        </row>
        <row r="6538">
          <cell r="C6538" t="str">
            <v>DH   A409108902USD</v>
          </cell>
          <cell r="D6538" t="str">
            <v>CAFA****</v>
          </cell>
          <cell r="E6538" t="str">
            <v>CON RECEIVABLES</v>
          </cell>
          <cell r="F6538" t="str">
            <v>Balance Sheet</v>
          </cell>
          <cell r="G6538">
            <v>405667.5</v>
          </cell>
          <cell r="H6538">
            <v>0</v>
          </cell>
          <cell r="I6538">
            <v>0</v>
          </cell>
          <cell r="J6538">
            <v>0</v>
          </cell>
          <cell r="K6538">
            <v>0</v>
          </cell>
          <cell r="L6538">
            <v>241237.5</v>
          </cell>
          <cell r="M6538">
            <v>289485</v>
          </cell>
          <cell r="N6538">
            <v>337732.5</v>
          </cell>
          <cell r="O6538">
            <v>-192990</v>
          </cell>
          <cell r="P6538">
            <v>48247.5</v>
          </cell>
          <cell r="Q6538">
            <v>130935</v>
          </cell>
          <cell r="R6538">
            <v>56516.25</v>
          </cell>
          <cell r="S6538">
            <v>1316831.25</v>
          </cell>
          <cell r="T6538" t="str">
            <v>USD</v>
          </cell>
          <cell r="U6538" t="str">
            <v>ASSETS</v>
          </cell>
          <cell r="V6538" t="str">
            <v>CURRENT ASSETS</v>
          </cell>
        </row>
        <row r="6539">
          <cell r="C6539" t="str">
            <v>DH   A40910AK02USD</v>
          </cell>
          <cell r="D6539" t="str">
            <v>CAFA****</v>
          </cell>
          <cell r="E6539" t="str">
            <v>CON RECEIVABLES</v>
          </cell>
          <cell r="F6539" t="str">
            <v>Balance Sheet</v>
          </cell>
          <cell r="G6539">
            <v>0</v>
          </cell>
          <cell r="H6539">
            <v>5531.17</v>
          </cell>
          <cell r="I6539">
            <v>0</v>
          </cell>
          <cell r="J6539">
            <v>-350762.67</v>
          </cell>
          <cell r="K6539">
            <v>642.55999999999995</v>
          </cell>
          <cell r="L6539">
            <v>36565.11</v>
          </cell>
          <cell r="M6539">
            <v>7947.37</v>
          </cell>
          <cell r="N6539">
            <v>-45859.15</v>
          </cell>
          <cell r="O6539">
            <v>37417.620000000003</v>
          </cell>
          <cell r="P6539">
            <v>456586.66</v>
          </cell>
          <cell r="Q6539">
            <v>1219223.97</v>
          </cell>
          <cell r="R6539">
            <v>7931.75</v>
          </cell>
          <cell r="S6539">
            <v>1375224.39</v>
          </cell>
          <cell r="T6539" t="str">
            <v>USD</v>
          </cell>
          <cell r="U6539" t="str">
            <v>ASSETS</v>
          </cell>
          <cell r="V6539" t="str">
            <v>CURRENT ASSETS</v>
          </cell>
        </row>
        <row r="6540">
          <cell r="C6540" t="str">
            <v>DH   A40910AK99USD</v>
          </cell>
          <cell r="D6540" t="str">
            <v>CAFA****</v>
          </cell>
          <cell r="E6540" t="str">
            <v>CON RECEIVABLES</v>
          </cell>
          <cell r="F6540" t="str">
            <v>Balance Sheet</v>
          </cell>
          <cell r="G6540">
            <v>0</v>
          </cell>
          <cell r="H6540">
            <v>-164.11</v>
          </cell>
          <cell r="I6540">
            <v>0</v>
          </cell>
          <cell r="J6540">
            <v>0</v>
          </cell>
          <cell r="K6540">
            <v>0</v>
          </cell>
          <cell r="L6540">
            <v>0</v>
          </cell>
          <cell r="M6540">
            <v>0</v>
          </cell>
          <cell r="N6540">
            <v>0</v>
          </cell>
          <cell r="O6540">
            <v>71.930000000000007</v>
          </cell>
          <cell r="P6540">
            <v>4.5599999999999996</v>
          </cell>
          <cell r="Q6540">
            <v>0</v>
          </cell>
          <cell r="R6540">
            <v>-50.45</v>
          </cell>
          <cell r="S6540">
            <v>-138.07</v>
          </cell>
          <cell r="T6540" t="str">
            <v>USD</v>
          </cell>
          <cell r="U6540" t="str">
            <v>ASSETS</v>
          </cell>
          <cell r="V6540" t="str">
            <v>CURRENT ASSETS</v>
          </cell>
        </row>
        <row r="6541">
          <cell r="C6541" t="str">
            <v>DH   A40910AM02USD</v>
          </cell>
          <cell r="D6541" t="str">
            <v>CAFA****</v>
          </cell>
          <cell r="E6541" t="str">
            <v>CON RECEIVABLES</v>
          </cell>
          <cell r="F6541" t="str">
            <v>Balance Sheet</v>
          </cell>
          <cell r="G6541">
            <v>0</v>
          </cell>
          <cell r="H6541">
            <v>0</v>
          </cell>
          <cell r="I6541">
            <v>0</v>
          </cell>
          <cell r="J6541">
            <v>910.35</v>
          </cell>
          <cell r="K6541">
            <v>303.45</v>
          </cell>
          <cell r="L6541">
            <v>20941.599999999999</v>
          </cell>
          <cell r="M6541">
            <v>4431.08</v>
          </cell>
          <cell r="N6541">
            <v>4431.08</v>
          </cell>
          <cell r="O6541">
            <v>0</v>
          </cell>
          <cell r="P6541">
            <v>0</v>
          </cell>
          <cell r="Q6541">
            <v>0</v>
          </cell>
          <cell r="R6541">
            <v>0</v>
          </cell>
          <cell r="S6541">
            <v>31017.56</v>
          </cell>
          <cell r="T6541" t="str">
            <v>USD</v>
          </cell>
          <cell r="U6541" t="str">
            <v>ASSETS</v>
          </cell>
          <cell r="V6541" t="str">
            <v>CURRENT ASSETS</v>
          </cell>
        </row>
        <row r="6542">
          <cell r="C6542" t="str">
            <v>DH   A40910AN02USD</v>
          </cell>
          <cell r="D6542" t="str">
            <v>CAFH****</v>
          </cell>
          <cell r="E6542" t="str">
            <v>CON RECEIVABLES</v>
          </cell>
          <cell r="F6542" t="str">
            <v>Balance Sheet</v>
          </cell>
          <cell r="G6542">
            <v>19950</v>
          </cell>
          <cell r="H6542">
            <v>19950</v>
          </cell>
          <cell r="I6542">
            <v>19950</v>
          </cell>
          <cell r="J6542">
            <v>19950</v>
          </cell>
          <cell r="K6542">
            <v>19950</v>
          </cell>
          <cell r="L6542">
            <v>27203.759999999998</v>
          </cell>
          <cell r="M6542">
            <v>28654.5</v>
          </cell>
          <cell r="N6542">
            <v>30105.24</v>
          </cell>
          <cell r="O6542">
            <v>24302.22</v>
          </cell>
          <cell r="P6542">
            <v>33006.720000000001</v>
          </cell>
          <cell r="Q6542">
            <v>36574.97</v>
          </cell>
          <cell r="R6542">
            <v>38237.480000000003</v>
          </cell>
          <cell r="S6542">
            <v>317834.89</v>
          </cell>
          <cell r="T6542" t="str">
            <v>USD</v>
          </cell>
          <cell r="U6542" t="str">
            <v>ASSETS</v>
          </cell>
          <cell r="V6542" t="str">
            <v>CURRENT ASSETS</v>
          </cell>
        </row>
        <row r="6543">
          <cell r="C6543" t="str">
            <v>DH   A40910AP02USD</v>
          </cell>
          <cell r="D6543" t="str">
            <v>CAFH****</v>
          </cell>
          <cell r="E6543" t="str">
            <v>CON RECEIVABLES</v>
          </cell>
          <cell r="F6543" t="str">
            <v>Balance Sheet</v>
          </cell>
          <cell r="G6543">
            <v>0</v>
          </cell>
          <cell r="H6543">
            <v>0</v>
          </cell>
          <cell r="I6543">
            <v>0</v>
          </cell>
          <cell r="J6543">
            <v>0</v>
          </cell>
          <cell r="K6543">
            <v>0</v>
          </cell>
          <cell r="L6543">
            <v>7253.76</v>
          </cell>
          <cell r="M6543">
            <v>1450.74</v>
          </cell>
          <cell r="N6543">
            <v>2901.48</v>
          </cell>
          <cell r="O6543">
            <v>1450.74</v>
          </cell>
          <cell r="P6543">
            <v>1450.74</v>
          </cell>
          <cell r="Q6543">
            <v>3568.25</v>
          </cell>
          <cell r="R6543">
            <v>1662.51</v>
          </cell>
          <cell r="S6543">
            <v>19738.22</v>
          </cell>
          <cell r="T6543" t="str">
            <v>USD</v>
          </cell>
          <cell r="U6543" t="str">
            <v>ASSETS</v>
          </cell>
          <cell r="V6543" t="str">
            <v>CURRENT ASSETS</v>
          </cell>
        </row>
        <row r="6544">
          <cell r="C6544" t="str">
            <v>DH   A40910BP02USD</v>
          </cell>
          <cell r="D6544" t="str">
            <v>CAFA****</v>
          </cell>
          <cell r="E6544" t="str">
            <v>CON RECEIVABLES</v>
          </cell>
          <cell r="F6544" t="str">
            <v>Balance Sheet</v>
          </cell>
          <cell r="G6544">
            <v>108.15</v>
          </cell>
          <cell r="H6544">
            <v>0</v>
          </cell>
          <cell r="I6544">
            <v>0</v>
          </cell>
          <cell r="J6544">
            <v>0</v>
          </cell>
          <cell r="K6544">
            <v>0</v>
          </cell>
          <cell r="L6544">
            <v>0</v>
          </cell>
          <cell r="M6544">
            <v>0</v>
          </cell>
          <cell r="N6544">
            <v>0</v>
          </cell>
          <cell r="O6544">
            <v>0</v>
          </cell>
          <cell r="P6544">
            <v>0</v>
          </cell>
          <cell r="Q6544">
            <v>0</v>
          </cell>
          <cell r="R6544">
            <v>0</v>
          </cell>
          <cell r="S6544">
            <v>108.15</v>
          </cell>
          <cell r="T6544" t="str">
            <v>USD</v>
          </cell>
          <cell r="U6544" t="str">
            <v>ASSETS</v>
          </cell>
          <cell r="V6544" t="str">
            <v>CURRENT ASSETS</v>
          </cell>
        </row>
        <row r="6545">
          <cell r="C6545" t="str">
            <v>DH   A40910BU13USD</v>
          </cell>
          <cell r="D6545" t="str">
            <v>CAFA****</v>
          </cell>
          <cell r="E6545" t="str">
            <v>CON RECEIVABLES</v>
          </cell>
          <cell r="F6545" t="str">
            <v>Balance Sheet</v>
          </cell>
          <cell r="G6545">
            <v>0</v>
          </cell>
          <cell r="H6545">
            <v>0</v>
          </cell>
          <cell r="I6545">
            <v>0</v>
          </cell>
          <cell r="J6545">
            <v>0</v>
          </cell>
          <cell r="K6545">
            <v>0</v>
          </cell>
          <cell r="L6545">
            <v>0</v>
          </cell>
          <cell r="M6545">
            <v>21380.1</v>
          </cell>
          <cell r="N6545">
            <v>21380.1</v>
          </cell>
          <cell r="O6545">
            <v>21380.1</v>
          </cell>
          <cell r="P6545">
            <v>21380.1</v>
          </cell>
          <cell r="Q6545">
            <v>21380.1</v>
          </cell>
          <cell r="R6545">
            <v>21380.1</v>
          </cell>
          <cell r="S6545">
            <v>128280.6</v>
          </cell>
          <cell r="T6545" t="str">
            <v>USD</v>
          </cell>
          <cell r="U6545" t="str">
            <v>ASSETS</v>
          </cell>
          <cell r="V6545" t="str">
            <v>CURRENT ASSETS</v>
          </cell>
        </row>
        <row r="6546">
          <cell r="C6546" t="str">
            <v>DH   A40910CQ02USD</v>
          </cell>
          <cell r="D6546" t="str">
            <v>CAFA****</v>
          </cell>
          <cell r="E6546" t="str">
            <v>CON RECEIVABLES</v>
          </cell>
          <cell r="F6546" t="str">
            <v>Balance Sheet</v>
          </cell>
          <cell r="G6546">
            <v>140321.23000000001</v>
          </cell>
          <cell r="H6546">
            <v>154483.23000000001</v>
          </cell>
          <cell r="I6546">
            <v>132881.01</v>
          </cell>
          <cell r="J6546">
            <v>165004.31</v>
          </cell>
          <cell r="K6546">
            <v>185650.74</v>
          </cell>
          <cell r="L6546">
            <v>279853.94</v>
          </cell>
          <cell r="M6546">
            <v>332963.90000000002</v>
          </cell>
          <cell r="N6546">
            <v>388790.31</v>
          </cell>
          <cell r="O6546">
            <v>437985.7</v>
          </cell>
          <cell r="P6546">
            <v>153165.57</v>
          </cell>
          <cell r="Q6546">
            <v>74357.539999999994</v>
          </cell>
          <cell r="R6546">
            <v>48483.42</v>
          </cell>
          <cell r="S6546">
            <v>2493940.9</v>
          </cell>
          <cell r="T6546" t="str">
            <v>USD</v>
          </cell>
          <cell r="U6546" t="str">
            <v>ASSETS</v>
          </cell>
          <cell r="V6546" t="str">
            <v>CURRENT ASSETS</v>
          </cell>
        </row>
        <row r="6547">
          <cell r="C6547" t="str">
            <v>DH   A40910CQ13USD</v>
          </cell>
          <cell r="D6547" t="str">
            <v>CAFA****</v>
          </cell>
          <cell r="E6547" t="str">
            <v>CON RECEIVABLES</v>
          </cell>
          <cell r="F6547" t="str">
            <v>Balance Sheet</v>
          </cell>
          <cell r="G6547">
            <v>0</v>
          </cell>
          <cell r="H6547">
            <v>0</v>
          </cell>
          <cell r="I6547">
            <v>0</v>
          </cell>
          <cell r="J6547">
            <v>0</v>
          </cell>
          <cell r="K6547">
            <v>0</v>
          </cell>
          <cell r="L6547">
            <v>0</v>
          </cell>
          <cell r="M6547">
            <v>-21380.1</v>
          </cell>
          <cell r="N6547">
            <v>-21380.1</v>
          </cell>
          <cell r="O6547">
            <v>-21380.1</v>
          </cell>
          <cell r="P6547">
            <v>-21380.1</v>
          </cell>
          <cell r="Q6547">
            <v>-21380.1</v>
          </cell>
          <cell r="R6547">
            <v>-21380.1</v>
          </cell>
          <cell r="S6547">
            <v>-128280.6</v>
          </cell>
          <cell r="T6547" t="str">
            <v>USD</v>
          </cell>
          <cell r="U6547" t="str">
            <v>ASSETS</v>
          </cell>
          <cell r="V6547" t="str">
            <v>CURRENT ASSETS</v>
          </cell>
        </row>
        <row r="6548">
          <cell r="C6548" t="str">
            <v>DH   A40910DG02USD</v>
          </cell>
          <cell r="D6548" t="str">
            <v>CAFA****</v>
          </cell>
          <cell r="E6548" t="str">
            <v>CON RECEIVABLES</v>
          </cell>
          <cell r="F6548" t="str">
            <v>Balance Sheet</v>
          </cell>
          <cell r="G6548">
            <v>0</v>
          </cell>
          <cell r="H6548">
            <v>0</v>
          </cell>
          <cell r="I6548">
            <v>0</v>
          </cell>
          <cell r="J6548">
            <v>8980.65</v>
          </cell>
          <cell r="K6548">
            <v>0</v>
          </cell>
          <cell r="L6548">
            <v>12530.01</v>
          </cell>
          <cell r="M6548">
            <v>15036</v>
          </cell>
          <cell r="N6548">
            <v>17541.990000000002</v>
          </cell>
          <cell r="O6548">
            <v>5011.9799999999996</v>
          </cell>
          <cell r="P6548">
            <v>7517.97</v>
          </cell>
          <cell r="Q6548">
            <v>6160.58</v>
          </cell>
          <cell r="R6548">
            <v>2871.46</v>
          </cell>
          <cell r="S6548">
            <v>75650.64</v>
          </cell>
          <cell r="T6548" t="str">
            <v>USD</v>
          </cell>
          <cell r="U6548" t="str">
            <v>ASSETS</v>
          </cell>
          <cell r="V6548" t="str">
            <v>CURRENT ASSETS</v>
          </cell>
        </row>
        <row r="6549">
          <cell r="C6549" t="str">
            <v>DH   A40910DK02USD</v>
          </cell>
          <cell r="D6549" t="str">
            <v>CAFA****</v>
          </cell>
          <cell r="E6549" t="str">
            <v>CON RECEIVABLES</v>
          </cell>
          <cell r="F6549" t="str">
            <v>Balance Sheet</v>
          </cell>
          <cell r="G6549">
            <v>0</v>
          </cell>
          <cell r="H6549">
            <v>0</v>
          </cell>
          <cell r="I6549">
            <v>0</v>
          </cell>
          <cell r="J6549">
            <v>0</v>
          </cell>
          <cell r="K6549">
            <v>0</v>
          </cell>
          <cell r="L6549">
            <v>15173.67</v>
          </cell>
          <cell r="M6549">
            <v>0</v>
          </cell>
          <cell r="N6549">
            <v>0</v>
          </cell>
          <cell r="O6549">
            <v>0</v>
          </cell>
          <cell r="P6549">
            <v>0</v>
          </cell>
          <cell r="Q6549">
            <v>0</v>
          </cell>
          <cell r="R6549">
            <v>0</v>
          </cell>
          <cell r="S6549">
            <v>15173.67</v>
          </cell>
          <cell r="T6549" t="str">
            <v>USD</v>
          </cell>
          <cell r="U6549" t="str">
            <v>ASSETS</v>
          </cell>
          <cell r="V6549" t="str">
            <v>CURRENT ASSETS</v>
          </cell>
        </row>
        <row r="6550">
          <cell r="C6550" t="str">
            <v>DH   A40910DW02USD</v>
          </cell>
          <cell r="D6550" t="str">
            <v>CAFA****</v>
          </cell>
          <cell r="E6550" t="str">
            <v>CON RECEIVABLES</v>
          </cell>
          <cell r="F6550" t="str">
            <v>Balance Sheet</v>
          </cell>
          <cell r="G6550">
            <v>421240.77</v>
          </cell>
          <cell r="H6550">
            <v>492527.56</v>
          </cell>
          <cell r="I6550">
            <v>609366.48</v>
          </cell>
          <cell r="J6550">
            <v>671942.16</v>
          </cell>
          <cell r="K6550">
            <v>730700.32</v>
          </cell>
          <cell r="L6550">
            <v>776706.74</v>
          </cell>
          <cell r="M6550">
            <v>788429.93</v>
          </cell>
          <cell r="N6550">
            <v>827126.49</v>
          </cell>
          <cell r="O6550">
            <v>864089.79</v>
          </cell>
          <cell r="P6550">
            <v>889510.32</v>
          </cell>
          <cell r="Q6550">
            <v>927828.07</v>
          </cell>
          <cell r="R6550">
            <v>876921.89</v>
          </cell>
          <cell r="S6550">
            <v>8876390.5199999996</v>
          </cell>
          <cell r="T6550" t="str">
            <v>USD</v>
          </cell>
          <cell r="U6550" t="str">
            <v>ASSETS</v>
          </cell>
          <cell r="V6550" t="str">
            <v>CURRENT ASSETS</v>
          </cell>
        </row>
        <row r="6551">
          <cell r="C6551" t="str">
            <v>DH   A40910DX01USD</v>
          </cell>
          <cell r="D6551" t="str">
            <v>CAFA****</v>
          </cell>
          <cell r="E6551" t="str">
            <v>CON RECEIVABLES</v>
          </cell>
          <cell r="F6551" t="str">
            <v>Balance Sheet</v>
          </cell>
          <cell r="G6551">
            <v>69289.08</v>
          </cell>
          <cell r="H6551">
            <v>69289.08</v>
          </cell>
          <cell r="I6551">
            <v>69289.08</v>
          </cell>
          <cell r="J6551">
            <v>69289.08</v>
          </cell>
          <cell r="K6551">
            <v>69289.08</v>
          </cell>
          <cell r="L6551">
            <v>69289.08</v>
          </cell>
          <cell r="M6551">
            <v>69289.08</v>
          </cell>
          <cell r="N6551">
            <v>69289.08</v>
          </cell>
          <cell r="O6551">
            <v>69289.08</v>
          </cell>
          <cell r="P6551">
            <v>69289.08</v>
          </cell>
          <cell r="Q6551">
            <v>69289.08</v>
          </cell>
          <cell r="R6551">
            <v>69289.08</v>
          </cell>
          <cell r="S6551">
            <v>831468.96</v>
          </cell>
          <cell r="T6551" t="str">
            <v>USD</v>
          </cell>
          <cell r="U6551" t="str">
            <v>ASSETS</v>
          </cell>
          <cell r="V6551" t="str">
            <v>CURRENT ASSETS</v>
          </cell>
        </row>
        <row r="6552">
          <cell r="C6552" t="str">
            <v>DH   A40910DX02USD</v>
          </cell>
          <cell r="D6552" t="str">
            <v>CAFA****</v>
          </cell>
          <cell r="E6552" t="str">
            <v>CON RECEIVABLES</v>
          </cell>
          <cell r="F6552" t="str">
            <v>Balance Sheet</v>
          </cell>
          <cell r="G6552">
            <v>5024.4399999999996</v>
          </cell>
          <cell r="H6552">
            <v>0</v>
          </cell>
          <cell r="I6552">
            <v>4348.79</v>
          </cell>
          <cell r="J6552">
            <v>37321.199999999997</v>
          </cell>
          <cell r="K6552">
            <v>12440.4</v>
          </cell>
          <cell r="L6552">
            <v>4062.79</v>
          </cell>
          <cell r="M6552">
            <v>10764.88</v>
          </cell>
          <cell r="N6552">
            <v>10764.88</v>
          </cell>
          <cell r="O6552">
            <v>10764.88</v>
          </cell>
          <cell r="P6552">
            <v>10764.88</v>
          </cell>
          <cell r="Q6552">
            <v>10764.88</v>
          </cell>
          <cell r="R6552">
            <v>6948.9</v>
          </cell>
          <cell r="S6552">
            <v>123970.92</v>
          </cell>
          <cell r="T6552" t="str">
            <v>USD</v>
          </cell>
          <cell r="U6552" t="str">
            <v>ASSETS</v>
          </cell>
          <cell r="V6552" t="str">
            <v>CURRENT ASSETS</v>
          </cell>
        </row>
        <row r="6553">
          <cell r="C6553" t="str">
            <v>DH   A40910DY02USD</v>
          </cell>
          <cell r="D6553" t="str">
            <v>CAFA****</v>
          </cell>
          <cell r="E6553" t="str">
            <v>CON RECEIVABLES</v>
          </cell>
          <cell r="F6553" t="str">
            <v>Balance Sheet</v>
          </cell>
          <cell r="G6553">
            <v>28350</v>
          </cell>
          <cell r="H6553">
            <v>28350</v>
          </cell>
          <cell r="I6553">
            <v>28350</v>
          </cell>
          <cell r="J6553">
            <v>28542.15</v>
          </cell>
          <cell r="K6553">
            <v>28606.2</v>
          </cell>
          <cell r="L6553">
            <v>38020.26</v>
          </cell>
          <cell r="M6553">
            <v>39954.300000000003</v>
          </cell>
          <cell r="N6553">
            <v>41888.339999999997</v>
          </cell>
          <cell r="O6553">
            <v>43746.04</v>
          </cell>
          <cell r="P6553">
            <v>43746.04</v>
          </cell>
          <cell r="Q6553">
            <v>46484.800000000003</v>
          </cell>
          <cell r="R6553">
            <v>48673</v>
          </cell>
          <cell r="S6553">
            <v>444711.13</v>
          </cell>
          <cell r="T6553" t="str">
            <v>USD</v>
          </cell>
          <cell r="U6553" t="str">
            <v>ASSETS</v>
          </cell>
          <cell r="V6553" t="str">
            <v>CURRENT ASSETS</v>
          </cell>
        </row>
        <row r="6554">
          <cell r="C6554" t="str">
            <v>DH   A40910EB02USD</v>
          </cell>
          <cell r="D6554" t="str">
            <v>CAFA****</v>
          </cell>
          <cell r="E6554" t="str">
            <v>CON RECEIVABLES</v>
          </cell>
          <cell r="F6554" t="str">
            <v>Balance Sheet</v>
          </cell>
          <cell r="G6554">
            <v>171062.87</v>
          </cell>
          <cell r="H6554">
            <v>171062.87</v>
          </cell>
          <cell r="I6554">
            <v>215898.98</v>
          </cell>
          <cell r="J6554">
            <v>215766.31</v>
          </cell>
          <cell r="K6554">
            <v>209390.74</v>
          </cell>
          <cell r="L6554">
            <v>209440.8</v>
          </cell>
          <cell r="M6554">
            <v>216020.34</v>
          </cell>
          <cell r="N6554">
            <v>219735.85</v>
          </cell>
          <cell r="O6554">
            <v>227707.57</v>
          </cell>
          <cell r="P6554">
            <v>233596.85</v>
          </cell>
          <cell r="Q6554">
            <v>290084.27</v>
          </cell>
          <cell r="R6554">
            <v>302806.71999999997</v>
          </cell>
          <cell r="S6554">
            <v>2682574.17</v>
          </cell>
          <cell r="T6554" t="str">
            <v>USD</v>
          </cell>
          <cell r="U6554" t="str">
            <v>ASSETS</v>
          </cell>
          <cell r="V6554" t="str">
            <v>CURRENT ASSETS</v>
          </cell>
        </row>
        <row r="6555">
          <cell r="C6555" t="str">
            <v>DH   A40910FD02USD</v>
          </cell>
          <cell r="D6555" t="str">
            <v>CAFA****</v>
          </cell>
          <cell r="E6555" t="str">
            <v>CON RECEIVABLES</v>
          </cell>
          <cell r="F6555" t="str">
            <v>Balance Sheet</v>
          </cell>
          <cell r="G6555">
            <v>0</v>
          </cell>
          <cell r="H6555">
            <v>0</v>
          </cell>
          <cell r="I6555">
            <v>0</v>
          </cell>
          <cell r="J6555">
            <v>0</v>
          </cell>
          <cell r="K6555">
            <v>0</v>
          </cell>
          <cell r="L6555">
            <v>0</v>
          </cell>
          <cell r="M6555">
            <v>0</v>
          </cell>
          <cell r="N6555">
            <v>0</v>
          </cell>
          <cell r="O6555">
            <v>4431.08</v>
          </cell>
          <cell r="P6555">
            <v>13293.24</v>
          </cell>
          <cell r="Q6555">
            <v>-15728.93</v>
          </cell>
          <cell r="R6555">
            <v>2322.6</v>
          </cell>
          <cell r="S6555">
            <v>4317.99</v>
          </cell>
          <cell r="T6555" t="str">
            <v>USD</v>
          </cell>
          <cell r="U6555" t="str">
            <v>ASSETS</v>
          </cell>
          <cell r="V6555" t="str">
            <v>CURRENT ASSETS</v>
          </cell>
        </row>
        <row r="6556">
          <cell r="C6556" t="str">
            <v>DH   A40910FT02USD</v>
          </cell>
          <cell r="D6556" t="str">
            <v>CAFA****</v>
          </cell>
          <cell r="E6556" t="str">
            <v>CON RECEIVABLES</v>
          </cell>
          <cell r="F6556" t="str">
            <v>Balance Sheet</v>
          </cell>
          <cell r="G6556">
            <v>236323.08</v>
          </cell>
          <cell r="H6556">
            <v>264031.55</v>
          </cell>
          <cell r="I6556">
            <v>311477.09999999998</v>
          </cell>
          <cell r="J6556">
            <v>324671.7</v>
          </cell>
          <cell r="K6556">
            <v>281423.7</v>
          </cell>
          <cell r="L6556">
            <v>343734.88</v>
          </cell>
          <cell r="M6556">
            <v>377094.33</v>
          </cell>
          <cell r="N6556">
            <v>410986.98</v>
          </cell>
          <cell r="O6556">
            <v>446896.29</v>
          </cell>
          <cell r="P6556">
            <v>479778.7</v>
          </cell>
          <cell r="Q6556">
            <v>534921.59</v>
          </cell>
          <cell r="R6556">
            <v>582979.44999999995</v>
          </cell>
          <cell r="S6556">
            <v>4594319.3499999996</v>
          </cell>
          <cell r="T6556" t="str">
            <v>USD</v>
          </cell>
          <cell r="U6556" t="str">
            <v>ASSETS</v>
          </cell>
          <cell r="V6556" t="str">
            <v>CURRENT ASSETS</v>
          </cell>
        </row>
        <row r="6557">
          <cell r="C6557" t="str">
            <v>DH   A40910HB02USD</v>
          </cell>
          <cell r="D6557" t="str">
            <v>CAFA****</v>
          </cell>
          <cell r="E6557" t="str">
            <v>CON RECEIVABLES</v>
          </cell>
          <cell r="F6557" t="str">
            <v>Balance Sheet</v>
          </cell>
          <cell r="G6557">
            <v>493786.04</v>
          </cell>
          <cell r="H6557">
            <v>536527.02</v>
          </cell>
          <cell r="I6557">
            <v>615280.15</v>
          </cell>
          <cell r="J6557">
            <v>630755.30000000005</v>
          </cell>
          <cell r="K6557">
            <v>228641.7</v>
          </cell>
          <cell r="L6557">
            <v>406556.09</v>
          </cell>
          <cell r="M6557">
            <v>579864.09</v>
          </cell>
          <cell r="N6557">
            <v>638469.05000000005</v>
          </cell>
          <cell r="O6557">
            <v>554533</v>
          </cell>
          <cell r="P6557">
            <v>568021.48</v>
          </cell>
          <cell r="Q6557">
            <v>539746.12</v>
          </cell>
          <cell r="R6557">
            <v>642035.79</v>
          </cell>
          <cell r="S6557">
            <v>6434215.8300000001</v>
          </cell>
          <cell r="T6557" t="str">
            <v>USD</v>
          </cell>
          <cell r="U6557" t="str">
            <v>ASSETS</v>
          </cell>
          <cell r="V6557" t="str">
            <v>CURRENT ASSETS</v>
          </cell>
        </row>
        <row r="6558">
          <cell r="C6558" t="str">
            <v>DH   A40910HJ10USD</v>
          </cell>
          <cell r="D6558" t="str">
            <v>CAFA****</v>
          </cell>
          <cell r="E6558" t="str">
            <v>CON RECEIVABLES</v>
          </cell>
          <cell r="F6558" t="str">
            <v>Balance Sheet</v>
          </cell>
          <cell r="G6558">
            <v>2105213.0299999998</v>
          </cell>
          <cell r="H6558">
            <v>610393.62</v>
          </cell>
          <cell r="I6558">
            <v>1327426.19</v>
          </cell>
          <cell r="J6558">
            <v>958045.63</v>
          </cell>
          <cell r="K6558">
            <v>520047.24</v>
          </cell>
          <cell r="L6558">
            <v>398922.98</v>
          </cell>
          <cell r="M6558">
            <v>707961.24</v>
          </cell>
          <cell r="N6558">
            <v>380096.15</v>
          </cell>
          <cell r="O6558">
            <v>335143.18</v>
          </cell>
          <cell r="P6558">
            <v>603504.09</v>
          </cell>
          <cell r="Q6558">
            <v>279752.8</v>
          </cell>
          <cell r="R6558">
            <v>254720.39</v>
          </cell>
          <cell r="S6558">
            <v>8481226.5399999991</v>
          </cell>
          <cell r="T6558" t="str">
            <v>USD</v>
          </cell>
          <cell r="U6558" t="str">
            <v>ASSETS</v>
          </cell>
          <cell r="V6558" t="str">
            <v>CURRENT ASSETS</v>
          </cell>
        </row>
        <row r="6559">
          <cell r="C6559" t="str">
            <v>DH   A40910HJ99USD</v>
          </cell>
          <cell r="D6559" t="str">
            <v>CAFA****</v>
          </cell>
          <cell r="E6559" t="str">
            <v>CON RECEIVABLES</v>
          </cell>
          <cell r="F6559" t="str">
            <v>Balance Sheet</v>
          </cell>
          <cell r="G6559">
            <v>-27.68</v>
          </cell>
          <cell r="H6559">
            <v>-1209.1199999999999</v>
          </cell>
          <cell r="I6559">
            <v>0</v>
          </cell>
          <cell r="J6559">
            <v>0</v>
          </cell>
          <cell r="K6559">
            <v>0</v>
          </cell>
          <cell r="L6559">
            <v>0</v>
          </cell>
          <cell r="M6559">
            <v>0</v>
          </cell>
          <cell r="N6559">
            <v>0</v>
          </cell>
          <cell r="O6559">
            <v>0</v>
          </cell>
          <cell r="P6559">
            <v>0</v>
          </cell>
          <cell r="Q6559">
            <v>21.44</v>
          </cell>
          <cell r="R6559">
            <v>-10.87</v>
          </cell>
          <cell r="S6559">
            <v>-1226.23</v>
          </cell>
          <cell r="T6559" t="str">
            <v>USD</v>
          </cell>
          <cell r="U6559" t="str">
            <v>ASSETS</v>
          </cell>
          <cell r="V6559" t="str">
            <v>CURRENT ASSETS</v>
          </cell>
        </row>
        <row r="6560">
          <cell r="C6560" t="str">
            <v>DH   A40910HO02USD</v>
          </cell>
          <cell r="D6560" t="str">
            <v>CAFA****</v>
          </cell>
          <cell r="E6560" t="str">
            <v>CON RECEIVABLES</v>
          </cell>
          <cell r="F6560" t="str">
            <v>Balance Sheet</v>
          </cell>
          <cell r="G6560">
            <v>0</v>
          </cell>
          <cell r="H6560">
            <v>0</v>
          </cell>
          <cell r="I6560">
            <v>0</v>
          </cell>
          <cell r="J6560">
            <v>0</v>
          </cell>
          <cell r="K6560">
            <v>0</v>
          </cell>
          <cell r="L6560">
            <v>0</v>
          </cell>
          <cell r="M6560">
            <v>0</v>
          </cell>
          <cell r="N6560">
            <v>0</v>
          </cell>
          <cell r="O6560">
            <v>0</v>
          </cell>
          <cell r="P6560">
            <v>0</v>
          </cell>
          <cell r="Q6560">
            <v>0</v>
          </cell>
          <cell r="R6560">
            <v>0</v>
          </cell>
          <cell r="S6560">
            <v>0</v>
          </cell>
          <cell r="T6560" t="str">
            <v>USD</v>
          </cell>
          <cell r="U6560" t="str">
            <v>ASSETS</v>
          </cell>
          <cell r="V6560" t="str">
            <v>CURRENT ASSETS</v>
          </cell>
        </row>
        <row r="6561">
          <cell r="C6561" t="str">
            <v>DH   A40910HU02USD</v>
          </cell>
          <cell r="D6561" t="str">
            <v>CAFA****</v>
          </cell>
          <cell r="E6561" t="str">
            <v>CON RECEIVABLES</v>
          </cell>
          <cell r="F6561" t="str">
            <v>Balance Sheet</v>
          </cell>
          <cell r="G6561">
            <v>297.95999999999998</v>
          </cell>
          <cell r="H6561">
            <v>0</v>
          </cell>
          <cell r="I6561">
            <v>0</v>
          </cell>
          <cell r="J6561">
            <v>487.36</v>
          </cell>
          <cell r="K6561">
            <v>47.25</v>
          </cell>
          <cell r="L6561">
            <v>18386.650000000001</v>
          </cell>
          <cell r="M6561">
            <v>3843.63</v>
          </cell>
          <cell r="N6561">
            <v>4174.09</v>
          </cell>
          <cell r="O6561">
            <v>3954.91</v>
          </cell>
          <cell r="P6561">
            <v>3843.63</v>
          </cell>
          <cell r="Q6561">
            <v>-16596.71</v>
          </cell>
          <cell r="R6561">
            <v>2161.37</v>
          </cell>
          <cell r="S6561">
            <v>20600.14</v>
          </cell>
          <cell r="T6561" t="str">
            <v>USD</v>
          </cell>
          <cell r="U6561" t="str">
            <v>ASSETS</v>
          </cell>
          <cell r="V6561" t="str">
            <v>CURRENT ASSETS</v>
          </cell>
        </row>
        <row r="6562">
          <cell r="C6562" t="str">
            <v>DH   A40910HW02USD</v>
          </cell>
          <cell r="D6562" t="str">
            <v>CAFA****</v>
          </cell>
          <cell r="E6562" t="str">
            <v>CON RECEIVABLES</v>
          </cell>
          <cell r="F6562" t="str">
            <v>Balance Sheet</v>
          </cell>
          <cell r="G6562">
            <v>27152.3</v>
          </cell>
          <cell r="H6562">
            <v>28955.93</v>
          </cell>
          <cell r="I6562">
            <v>28955.93</v>
          </cell>
          <cell r="J6562">
            <v>28955.93</v>
          </cell>
          <cell r="K6562">
            <v>28955.93</v>
          </cell>
          <cell r="L6562">
            <v>16093.89</v>
          </cell>
          <cell r="M6562">
            <v>22524.92</v>
          </cell>
          <cell r="N6562">
            <v>22524.92</v>
          </cell>
          <cell r="O6562">
            <v>22524.92</v>
          </cell>
          <cell r="P6562">
            <v>45423</v>
          </cell>
          <cell r="Q6562">
            <v>45423</v>
          </cell>
          <cell r="R6562">
            <v>-4684.05</v>
          </cell>
          <cell r="S6562">
            <v>312806.62</v>
          </cell>
          <cell r="T6562" t="str">
            <v>USD</v>
          </cell>
          <cell r="U6562" t="str">
            <v>ASSETS</v>
          </cell>
          <cell r="V6562" t="str">
            <v>CURRENT ASSETS</v>
          </cell>
        </row>
        <row r="6563">
          <cell r="C6563" t="str">
            <v>DH   A40910IC02USD</v>
          </cell>
          <cell r="D6563" t="str">
            <v>CAFA****</v>
          </cell>
          <cell r="E6563" t="str">
            <v>CON RECEIVABLES</v>
          </cell>
          <cell r="F6563" t="str">
            <v>Balance Sheet</v>
          </cell>
          <cell r="G6563">
            <v>0</v>
          </cell>
          <cell r="H6563">
            <v>14962.5</v>
          </cell>
          <cell r="I6563">
            <v>14962.5</v>
          </cell>
          <cell r="J6563">
            <v>14962.5</v>
          </cell>
          <cell r="K6563">
            <v>14962.5</v>
          </cell>
          <cell r="L6563">
            <v>22216.26</v>
          </cell>
          <cell r="M6563">
            <v>23667</v>
          </cell>
          <cell r="N6563">
            <v>1450.74</v>
          </cell>
          <cell r="O6563">
            <v>-5803.02</v>
          </cell>
          <cell r="P6563">
            <v>1450.74</v>
          </cell>
          <cell r="Q6563">
            <v>3568.25</v>
          </cell>
          <cell r="R6563">
            <v>1662.51</v>
          </cell>
          <cell r="S6563">
            <v>108062.48</v>
          </cell>
          <cell r="T6563" t="str">
            <v>USD</v>
          </cell>
          <cell r="U6563" t="str">
            <v>ASSETS</v>
          </cell>
          <cell r="V6563" t="str">
            <v>CURRENT ASSETS</v>
          </cell>
        </row>
        <row r="6564">
          <cell r="C6564" t="str">
            <v>DH   A40910J102USD</v>
          </cell>
          <cell r="D6564" t="str">
            <v>CAFA****</v>
          </cell>
          <cell r="E6564" t="str">
            <v>CON RECEIVABLES</v>
          </cell>
          <cell r="F6564" t="str">
            <v>Balance Sheet</v>
          </cell>
          <cell r="G6564">
            <v>69997.8</v>
          </cell>
          <cell r="H6564">
            <v>69997.8</v>
          </cell>
          <cell r="I6564">
            <v>69997.8</v>
          </cell>
          <cell r="J6564">
            <v>69997.8</v>
          </cell>
          <cell r="K6564">
            <v>69997.8</v>
          </cell>
          <cell r="L6564">
            <v>69997.8</v>
          </cell>
          <cell r="M6564">
            <v>69997.8</v>
          </cell>
          <cell r="N6564">
            <v>69997.8</v>
          </cell>
          <cell r="O6564">
            <v>69758.3</v>
          </cell>
          <cell r="P6564">
            <v>69758.3</v>
          </cell>
          <cell r="Q6564">
            <v>69758.3</v>
          </cell>
          <cell r="R6564">
            <v>69758.3</v>
          </cell>
          <cell r="S6564">
            <v>839015.6</v>
          </cell>
          <cell r="T6564" t="str">
            <v>USD</v>
          </cell>
          <cell r="U6564" t="str">
            <v>ASSETS</v>
          </cell>
          <cell r="V6564" t="str">
            <v>CURRENT ASSETS</v>
          </cell>
        </row>
        <row r="6565">
          <cell r="C6565" t="str">
            <v>DH   A40910J602USD</v>
          </cell>
          <cell r="D6565" t="str">
            <v>CAFA****</v>
          </cell>
          <cell r="E6565" t="str">
            <v>CON RECEIVABLES</v>
          </cell>
          <cell r="F6565" t="str">
            <v>Balance Sheet</v>
          </cell>
          <cell r="G6565">
            <v>0</v>
          </cell>
          <cell r="H6565">
            <v>0</v>
          </cell>
          <cell r="I6565">
            <v>0</v>
          </cell>
          <cell r="J6565">
            <v>0</v>
          </cell>
          <cell r="K6565">
            <v>0</v>
          </cell>
          <cell r="L6565">
            <v>0</v>
          </cell>
          <cell r="M6565">
            <v>0</v>
          </cell>
          <cell r="N6565">
            <v>1491.1</v>
          </cell>
          <cell r="O6565">
            <v>0</v>
          </cell>
          <cell r="P6565">
            <v>0</v>
          </cell>
          <cell r="Q6565">
            <v>0</v>
          </cell>
          <cell r="R6565">
            <v>0</v>
          </cell>
          <cell r="S6565">
            <v>1491.1</v>
          </cell>
          <cell r="T6565" t="str">
            <v>USD</v>
          </cell>
          <cell r="U6565" t="str">
            <v>ASSETS</v>
          </cell>
          <cell r="V6565" t="str">
            <v>CURRENT ASSETS</v>
          </cell>
        </row>
        <row r="6566">
          <cell r="C6566" t="str">
            <v>DH   A40910JB02USD</v>
          </cell>
          <cell r="D6566" t="str">
            <v>CAFA****</v>
          </cell>
          <cell r="E6566" t="str">
            <v>CON RECEIVABLES</v>
          </cell>
          <cell r="F6566" t="str">
            <v>Balance Sheet</v>
          </cell>
          <cell r="G6566">
            <v>2590.84</v>
          </cell>
          <cell r="H6566">
            <v>2087.54</v>
          </cell>
          <cell r="I6566">
            <v>3333.59</v>
          </cell>
          <cell r="J6566">
            <v>24667.27</v>
          </cell>
          <cell r="K6566">
            <v>6155.44</v>
          </cell>
          <cell r="L6566">
            <v>15506.92</v>
          </cell>
          <cell r="M6566">
            <v>7391.13</v>
          </cell>
          <cell r="N6566">
            <v>19950.13</v>
          </cell>
          <cell r="O6566">
            <v>5378.22</v>
          </cell>
          <cell r="P6566">
            <v>6998.09</v>
          </cell>
          <cell r="Q6566">
            <v>10011.26</v>
          </cell>
          <cell r="R6566">
            <v>7621.83</v>
          </cell>
          <cell r="S6566">
            <v>111692.26</v>
          </cell>
          <cell r="T6566" t="str">
            <v>USD</v>
          </cell>
          <cell r="U6566" t="str">
            <v>ASSETS</v>
          </cell>
          <cell r="V6566" t="str">
            <v>CURRENT ASSETS</v>
          </cell>
        </row>
        <row r="6567">
          <cell r="C6567" t="str">
            <v>DH   A40910JG02USD</v>
          </cell>
          <cell r="D6567" t="str">
            <v>CAFA****</v>
          </cell>
          <cell r="E6567" t="str">
            <v>CON RECEIVABLES</v>
          </cell>
          <cell r="F6567" t="str">
            <v>Balance Sheet</v>
          </cell>
          <cell r="G6567">
            <v>25346557.620000001</v>
          </cell>
          <cell r="H6567">
            <v>26012225.710000001</v>
          </cell>
          <cell r="I6567">
            <v>27591013.530000001</v>
          </cell>
          <cell r="J6567">
            <v>28395432.59</v>
          </cell>
          <cell r="K6567">
            <v>28916361.460000001</v>
          </cell>
          <cell r="L6567">
            <v>29266837.699999999</v>
          </cell>
          <cell r="M6567">
            <v>21280571.449999999</v>
          </cell>
          <cell r="N6567">
            <v>21340169.370000001</v>
          </cell>
          <cell r="O6567">
            <v>21720846.420000002</v>
          </cell>
          <cell r="P6567">
            <v>22189620.960000001</v>
          </cell>
          <cell r="Q6567">
            <v>22565950.239999998</v>
          </cell>
          <cell r="R6567">
            <v>23319799.5</v>
          </cell>
          <cell r="S6567">
            <v>297945386.55000001</v>
          </cell>
          <cell r="T6567" t="str">
            <v>USD</v>
          </cell>
          <cell r="U6567" t="str">
            <v>ASSETS</v>
          </cell>
          <cell r="V6567" t="str">
            <v>CURRENT ASSETS</v>
          </cell>
        </row>
        <row r="6568">
          <cell r="C6568" t="str">
            <v>DH   A40910JG99USD</v>
          </cell>
          <cell r="D6568" t="str">
            <v>CAFA****</v>
          </cell>
          <cell r="E6568" t="str">
            <v>CON RECEIVABLES</v>
          </cell>
          <cell r="F6568" t="str">
            <v>Balance Sheet</v>
          </cell>
          <cell r="G6568">
            <v>-445.97</v>
          </cell>
          <cell r="H6568">
            <v>-1702.4</v>
          </cell>
          <cell r="I6568">
            <v>-744.46</v>
          </cell>
          <cell r="J6568">
            <v>559.44000000000005</v>
          </cell>
          <cell r="K6568">
            <v>1835.44</v>
          </cell>
          <cell r="L6568">
            <v>1726.92</v>
          </cell>
          <cell r="M6568">
            <v>1880.68</v>
          </cell>
          <cell r="N6568">
            <v>1849.78</v>
          </cell>
          <cell r="O6568">
            <v>3121.26</v>
          </cell>
          <cell r="P6568">
            <v>3514.71</v>
          </cell>
          <cell r="Q6568">
            <v>4086.02</v>
          </cell>
          <cell r="R6568">
            <v>3390.33</v>
          </cell>
          <cell r="S6568">
            <v>19071.75</v>
          </cell>
          <cell r="T6568" t="str">
            <v>USD</v>
          </cell>
          <cell r="U6568" t="str">
            <v>ASSETS</v>
          </cell>
          <cell r="V6568" t="str">
            <v>CURRENT ASSETS</v>
          </cell>
        </row>
        <row r="6569">
          <cell r="C6569" t="str">
            <v>DH   A40910JJ02USD</v>
          </cell>
          <cell r="D6569" t="str">
            <v>CAFA****</v>
          </cell>
          <cell r="E6569" t="str">
            <v>CON RECEIVABLES</v>
          </cell>
          <cell r="F6569" t="str">
            <v>Balance Sheet</v>
          </cell>
          <cell r="G6569">
            <v>540562.39</v>
          </cell>
          <cell r="H6569">
            <v>554724.39</v>
          </cell>
          <cell r="I6569">
            <v>568886.39</v>
          </cell>
          <cell r="J6569">
            <v>568886.39</v>
          </cell>
          <cell r="K6569">
            <v>597336.39</v>
          </cell>
          <cell r="L6569">
            <v>653152.72</v>
          </cell>
          <cell r="M6569">
            <v>696268.67</v>
          </cell>
          <cell r="N6569">
            <v>721463.71</v>
          </cell>
          <cell r="O6569">
            <v>377455.91</v>
          </cell>
          <cell r="P6569">
            <v>402617.94</v>
          </cell>
          <cell r="Q6569">
            <v>422442.49</v>
          </cell>
          <cell r="R6569">
            <v>449305.64</v>
          </cell>
          <cell r="S6569">
            <v>6553103.0300000003</v>
          </cell>
          <cell r="T6569" t="str">
            <v>USD</v>
          </cell>
          <cell r="U6569" t="str">
            <v>ASSETS</v>
          </cell>
          <cell r="V6569" t="str">
            <v>CURRENT ASSETS</v>
          </cell>
        </row>
        <row r="6570">
          <cell r="C6570" t="str">
            <v>DH   A40910JR02USD</v>
          </cell>
          <cell r="D6570" t="str">
            <v>CAFA****</v>
          </cell>
          <cell r="E6570" t="str">
            <v>CON RECEIVABLES</v>
          </cell>
          <cell r="F6570" t="str">
            <v>Balance Sheet</v>
          </cell>
          <cell r="G6570">
            <v>0</v>
          </cell>
          <cell r="H6570">
            <v>0</v>
          </cell>
          <cell r="I6570">
            <v>0</v>
          </cell>
          <cell r="J6570">
            <v>0</v>
          </cell>
          <cell r="K6570">
            <v>0</v>
          </cell>
          <cell r="L6570">
            <v>0</v>
          </cell>
          <cell r="M6570">
            <v>0</v>
          </cell>
          <cell r="N6570">
            <v>0</v>
          </cell>
          <cell r="O6570">
            <v>0</v>
          </cell>
          <cell r="P6570">
            <v>0</v>
          </cell>
          <cell r="Q6570">
            <v>0</v>
          </cell>
          <cell r="R6570">
            <v>0</v>
          </cell>
          <cell r="S6570">
            <v>0</v>
          </cell>
          <cell r="T6570" t="str">
            <v>USD</v>
          </cell>
          <cell r="U6570" t="str">
            <v>ASSETS</v>
          </cell>
          <cell r="V6570" t="str">
            <v>CURRENT ASSETS</v>
          </cell>
        </row>
        <row r="6571">
          <cell r="C6571" t="str">
            <v>DH   A40910JR13USD</v>
          </cell>
          <cell r="D6571" t="str">
            <v>CAFA****</v>
          </cell>
          <cell r="E6571" t="str">
            <v>CON RECEIVABLES</v>
          </cell>
          <cell r="F6571" t="str">
            <v>Balance Sheet</v>
          </cell>
          <cell r="G6571">
            <v>0</v>
          </cell>
          <cell r="H6571">
            <v>0</v>
          </cell>
          <cell r="I6571">
            <v>0</v>
          </cell>
          <cell r="J6571">
            <v>0</v>
          </cell>
          <cell r="K6571">
            <v>0</v>
          </cell>
          <cell r="L6571">
            <v>0</v>
          </cell>
          <cell r="M6571">
            <v>0</v>
          </cell>
          <cell r="N6571">
            <v>0</v>
          </cell>
          <cell r="O6571">
            <v>0</v>
          </cell>
          <cell r="P6571">
            <v>0</v>
          </cell>
          <cell r="Q6571">
            <v>0</v>
          </cell>
          <cell r="R6571">
            <v>0</v>
          </cell>
          <cell r="S6571">
            <v>0</v>
          </cell>
          <cell r="T6571" t="str">
            <v>USD</v>
          </cell>
          <cell r="U6571" t="str">
            <v>ASSETS</v>
          </cell>
          <cell r="V6571" t="str">
            <v>CURRENT ASSETS</v>
          </cell>
        </row>
        <row r="6572">
          <cell r="C6572" t="str">
            <v>DH   A40910JU01USD</v>
          </cell>
          <cell r="D6572" t="str">
            <v>CAFA****</v>
          </cell>
          <cell r="E6572" t="str">
            <v>CON RECEIVABLES</v>
          </cell>
          <cell r="F6572" t="str">
            <v>Balance Sheet</v>
          </cell>
          <cell r="G6572">
            <v>1712847.34</v>
          </cell>
          <cell r="H6572">
            <v>1712847.34</v>
          </cell>
          <cell r="I6572">
            <v>1712847.34</v>
          </cell>
          <cell r="J6572">
            <v>1712847.34</v>
          </cell>
          <cell r="K6572">
            <v>1712847.34</v>
          </cell>
          <cell r="L6572">
            <v>1712847.34</v>
          </cell>
          <cell r="M6572">
            <v>1893816.21</v>
          </cell>
          <cell r="N6572">
            <v>1893816.21</v>
          </cell>
          <cell r="O6572">
            <v>1893816.21</v>
          </cell>
          <cell r="P6572">
            <v>1893816.21</v>
          </cell>
          <cell r="Q6572">
            <v>1893816.21</v>
          </cell>
          <cell r="R6572">
            <v>1893816.21</v>
          </cell>
          <cell r="S6572">
            <v>21639981.300000001</v>
          </cell>
          <cell r="T6572" t="str">
            <v>USD</v>
          </cell>
          <cell r="U6572" t="str">
            <v>ASSETS</v>
          </cell>
          <cell r="V6572" t="str">
            <v>CURRENT ASSETS</v>
          </cell>
        </row>
        <row r="6573">
          <cell r="C6573" t="str">
            <v>DH   A40910JU02USD</v>
          </cell>
          <cell r="D6573" t="str">
            <v>CAFA****</v>
          </cell>
          <cell r="E6573" t="str">
            <v>CON RECEIVABLES</v>
          </cell>
          <cell r="F6573" t="str">
            <v>Balance Sheet</v>
          </cell>
          <cell r="G6573">
            <v>47807.09</v>
          </cell>
          <cell r="H6573">
            <v>15920.58</v>
          </cell>
          <cell r="I6573">
            <v>264774.78000000003</v>
          </cell>
          <cell r="J6573">
            <v>46270.83</v>
          </cell>
          <cell r="K6573">
            <v>109646.98</v>
          </cell>
          <cell r="L6573">
            <v>50659.27</v>
          </cell>
          <cell r="M6573">
            <v>35856.81</v>
          </cell>
          <cell r="N6573">
            <v>21604.58</v>
          </cell>
          <cell r="O6573">
            <v>69507.78</v>
          </cell>
          <cell r="P6573">
            <v>69185.67</v>
          </cell>
          <cell r="Q6573">
            <v>14359.68</v>
          </cell>
          <cell r="R6573">
            <v>55720.35</v>
          </cell>
          <cell r="S6573">
            <v>801314.4</v>
          </cell>
          <cell r="T6573" t="str">
            <v>USD</v>
          </cell>
          <cell r="U6573" t="str">
            <v>ASSETS</v>
          </cell>
          <cell r="V6573" t="str">
            <v>CURRENT ASSETS</v>
          </cell>
        </row>
        <row r="6574">
          <cell r="C6574" t="str">
            <v>DH   A40910JU13USD</v>
          </cell>
          <cell r="D6574" t="str">
            <v>CAFA****</v>
          </cell>
          <cell r="E6574" t="str">
            <v>CON RECEIVABLES</v>
          </cell>
          <cell r="F6574" t="str">
            <v>Balance Sheet</v>
          </cell>
          <cell r="G6574">
            <v>-407209.58</v>
          </cell>
          <cell r="H6574">
            <v>-407209.58</v>
          </cell>
          <cell r="I6574">
            <v>-407209.58</v>
          </cell>
          <cell r="J6574">
            <v>-407209.58</v>
          </cell>
          <cell r="K6574">
            <v>-407209.58</v>
          </cell>
          <cell r="L6574">
            <v>-407209.58</v>
          </cell>
          <cell r="M6574">
            <v>-588178.44999999995</v>
          </cell>
          <cell r="N6574">
            <v>-588178.44999999995</v>
          </cell>
          <cell r="O6574">
            <v>-588178.44999999995</v>
          </cell>
          <cell r="P6574">
            <v>-588178.44999999995</v>
          </cell>
          <cell r="Q6574">
            <v>-588178.44999999995</v>
          </cell>
          <cell r="R6574">
            <v>-588178.44999999995</v>
          </cell>
          <cell r="S6574">
            <v>-5972328.1799999997</v>
          </cell>
          <cell r="T6574" t="str">
            <v>USD</v>
          </cell>
          <cell r="U6574" t="str">
            <v>ASSETS</v>
          </cell>
          <cell r="V6574" t="str">
            <v>CURRENT ASSETS</v>
          </cell>
        </row>
        <row r="6575">
          <cell r="C6575" t="str">
            <v>DH   A40910JY10USD</v>
          </cell>
          <cell r="D6575" t="str">
            <v>CAFA****</v>
          </cell>
          <cell r="E6575" t="str">
            <v>CON RECEIVABLES</v>
          </cell>
          <cell r="F6575" t="str">
            <v>Balance Sheet</v>
          </cell>
          <cell r="G6575">
            <v>494435.53</v>
          </cell>
          <cell r="H6575">
            <v>588735.56999999995</v>
          </cell>
          <cell r="I6575">
            <v>810499.29</v>
          </cell>
          <cell r="J6575">
            <v>721095.9</v>
          </cell>
          <cell r="K6575">
            <v>883909.53</v>
          </cell>
          <cell r="L6575">
            <v>1206069.27</v>
          </cell>
          <cell r="M6575">
            <v>1534371.32</v>
          </cell>
          <cell r="N6575">
            <v>927378.59</v>
          </cell>
          <cell r="O6575">
            <v>855246.76</v>
          </cell>
          <cell r="P6575">
            <v>873264.1</v>
          </cell>
          <cell r="Q6575">
            <v>675305.45</v>
          </cell>
          <cell r="R6575">
            <v>562195.77</v>
          </cell>
          <cell r="S6575">
            <v>10132507.08</v>
          </cell>
          <cell r="T6575" t="str">
            <v>USD</v>
          </cell>
          <cell r="U6575" t="str">
            <v>ASSETS</v>
          </cell>
          <cell r="V6575" t="str">
            <v>CURRENT ASSETS</v>
          </cell>
        </row>
        <row r="6576">
          <cell r="C6576" t="str">
            <v>DH   A40910JY99USD</v>
          </cell>
          <cell r="D6576" t="str">
            <v>CAFA****</v>
          </cell>
          <cell r="E6576" t="str">
            <v>CON RECEIVABLES</v>
          </cell>
          <cell r="F6576" t="str">
            <v>Balance Sheet</v>
          </cell>
          <cell r="G6576">
            <v>-44.86</v>
          </cell>
          <cell r="H6576">
            <v>0</v>
          </cell>
          <cell r="I6576">
            <v>0</v>
          </cell>
          <cell r="J6576">
            <v>0</v>
          </cell>
          <cell r="K6576">
            <v>0</v>
          </cell>
          <cell r="L6576">
            <v>0</v>
          </cell>
          <cell r="M6576">
            <v>0</v>
          </cell>
          <cell r="N6576">
            <v>0</v>
          </cell>
          <cell r="O6576">
            <v>0</v>
          </cell>
          <cell r="P6576">
            <v>0</v>
          </cell>
          <cell r="Q6576">
            <v>0</v>
          </cell>
          <cell r="R6576">
            <v>0</v>
          </cell>
          <cell r="S6576">
            <v>-44.86</v>
          </cell>
          <cell r="T6576" t="str">
            <v>USD</v>
          </cell>
          <cell r="U6576" t="str">
            <v>ASSETS</v>
          </cell>
          <cell r="V6576" t="str">
            <v>CURRENT ASSETS</v>
          </cell>
        </row>
        <row r="6577">
          <cell r="C6577" t="str">
            <v>DH   A40910K202USD</v>
          </cell>
          <cell r="D6577" t="str">
            <v>CAFA****</v>
          </cell>
          <cell r="E6577" t="str">
            <v>CON RECEIVABLES</v>
          </cell>
          <cell r="F6577" t="str">
            <v>Balance Sheet</v>
          </cell>
          <cell r="G6577">
            <v>22638.39</v>
          </cell>
          <cell r="H6577">
            <v>23129.85</v>
          </cell>
          <cell r="I6577">
            <v>36605.26</v>
          </cell>
          <cell r="J6577">
            <v>15039.13</v>
          </cell>
          <cell r="K6577">
            <v>21204.15</v>
          </cell>
          <cell r="L6577">
            <v>11261.81</v>
          </cell>
          <cell r="M6577">
            <v>13963.45</v>
          </cell>
          <cell r="N6577">
            <v>20361.330000000002</v>
          </cell>
          <cell r="O6577">
            <v>17409.68</v>
          </cell>
          <cell r="P6577">
            <v>14479.51</v>
          </cell>
          <cell r="Q6577">
            <v>13521.19</v>
          </cell>
          <cell r="R6577">
            <v>22774.7</v>
          </cell>
          <cell r="S6577">
            <v>232388.45</v>
          </cell>
          <cell r="T6577" t="str">
            <v>USD</v>
          </cell>
          <cell r="U6577" t="str">
            <v>ASSETS</v>
          </cell>
          <cell r="V6577" t="str">
            <v>CURRENT ASSETS</v>
          </cell>
        </row>
        <row r="6578">
          <cell r="C6578" t="str">
            <v>DH   A40910LC01USD</v>
          </cell>
          <cell r="D6578" t="str">
            <v>CAFA****</v>
          </cell>
          <cell r="E6578" t="str">
            <v>CON RECEIVABLES</v>
          </cell>
          <cell r="F6578" t="str">
            <v>Balance Sheet</v>
          </cell>
          <cell r="G6578">
            <v>1277.3399999999999</v>
          </cell>
          <cell r="H6578">
            <v>1277.3399999999999</v>
          </cell>
          <cell r="I6578">
            <v>0</v>
          </cell>
          <cell r="J6578">
            <v>0</v>
          </cell>
          <cell r="K6578">
            <v>0</v>
          </cell>
          <cell r="L6578">
            <v>0</v>
          </cell>
          <cell r="M6578">
            <v>0</v>
          </cell>
          <cell r="N6578">
            <v>0</v>
          </cell>
          <cell r="O6578">
            <v>0</v>
          </cell>
          <cell r="P6578">
            <v>0</v>
          </cell>
          <cell r="Q6578">
            <v>0</v>
          </cell>
          <cell r="R6578">
            <v>0</v>
          </cell>
          <cell r="S6578">
            <v>2554.6799999999998</v>
          </cell>
          <cell r="T6578" t="str">
            <v>USD</v>
          </cell>
          <cell r="U6578" t="str">
            <v>ASSETS</v>
          </cell>
          <cell r="V6578" t="str">
            <v>CURRENT ASSETS</v>
          </cell>
        </row>
        <row r="6579">
          <cell r="C6579" t="str">
            <v>DH   A40910LC02USD</v>
          </cell>
          <cell r="D6579" t="str">
            <v>CAFA****</v>
          </cell>
          <cell r="E6579" t="str">
            <v>CON RECEIVABLES</v>
          </cell>
          <cell r="F6579" t="str">
            <v>Balance Sheet</v>
          </cell>
          <cell r="G6579">
            <v>785598.29</v>
          </cell>
          <cell r="H6579">
            <v>800763.33</v>
          </cell>
          <cell r="I6579">
            <v>866879.84</v>
          </cell>
          <cell r="J6579">
            <v>1010308.19</v>
          </cell>
          <cell r="K6579">
            <v>1011177.59</v>
          </cell>
          <cell r="L6579">
            <v>1023082.96</v>
          </cell>
          <cell r="M6579">
            <v>1025637.91</v>
          </cell>
          <cell r="N6579">
            <v>1033231.91</v>
          </cell>
          <cell r="O6579">
            <v>1035786.86</v>
          </cell>
          <cell r="P6579">
            <v>1038341.8</v>
          </cell>
          <cell r="Q6579">
            <v>1044353</v>
          </cell>
          <cell r="R6579">
            <v>1047187.31</v>
          </cell>
          <cell r="S6579">
            <v>11722348.99</v>
          </cell>
          <cell r="T6579" t="str">
            <v>USD</v>
          </cell>
          <cell r="U6579" t="str">
            <v>ASSETS</v>
          </cell>
          <cell r="V6579" t="str">
            <v>CURRENT ASSETS</v>
          </cell>
        </row>
        <row r="6580">
          <cell r="C6580" t="str">
            <v>DH   A40910LH02USD</v>
          </cell>
          <cell r="D6580" t="str">
            <v>CAFH****</v>
          </cell>
          <cell r="E6580" t="str">
            <v>CON RECEIVABLES</v>
          </cell>
          <cell r="F6580" t="str">
            <v>Balance Sheet</v>
          </cell>
          <cell r="G6580">
            <v>0</v>
          </cell>
          <cell r="H6580">
            <v>0</v>
          </cell>
          <cell r="I6580">
            <v>0</v>
          </cell>
          <cell r="J6580">
            <v>0</v>
          </cell>
          <cell r="K6580">
            <v>0</v>
          </cell>
          <cell r="L6580">
            <v>0</v>
          </cell>
          <cell r="M6580">
            <v>0</v>
          </cell>
          <cell r="N6580">
            <v>0</v>
          </cell>
          <cell r="O6580">
            <v>0</v>
          </cell>
          <cell r="P6580">
            <v>0</v>
          </cell>
          <cell r="Q6580">
            <v>0</v>
          </cell>
          <cell r="R6580">
            <v>0</v>
          </cell>
          <cell r="S6580">
            <v>0</v>
          </cell>
          <cell r="T6580" t="str">
            <v>USD</v>
          </cell>
          <cell r="U6580" t="str">
            <v>ASSETS</v>
          </cell>
          <cell r="V6580" t="str">
            <v>CURRENT ASSETS</v>
          </cell>
        </row>
        <row r="6581">
          <cell r="C6581" t="str">
            <v>DH   A40910LU02USD</v>
          </cell>
          <cell r="D6581" t="str">
            <v>CAFA****</v>
          </cell>
          <cell r="E6581" t="str">
            <v>CON RECEIVABLES</v>
          </cell>
          <cell r="F6581" t="str">
            <v>Balance Sheet</v>
          </cell>
          <cell r="G6581">
            <v>1575</v>
          </cell>
          <cell r="H6581">
            <v>1575</v>
          </cell>
          <cell r="I6581">
            <v>0</v>
          </cell>
          <cell r="J6581">
            <v>0</v>
          </cell>
          <cell r="K6581">
            <v>0</v>
          </cell>
          <cell r="L6581">
            <v>0</v>
          </cell>
          <cell r="M6581">
            <v>0</v>
          </cell>
          <cell r="N6581">
            <v>0</v>
          </cell>
          <cell r="O6581">
            <v>0</v>
          </cell>
          <cell r="P6581">
            <v>0</v>
          </cell>
          <cell r="Q6581">
            <v>0</v>
          </cell>
          <cell r="R6581">
            <v>0</v>
          </cell>
          <cell r="S6581">
            <v>3150</v>
          </cell>
          <cell r="T6581" t="str">
            <v>USD</v>
          </cell>
          <cell r="U6581" t="str">
            <v>ASSETS</v>
          </cell>
          <cell r="V6581" t="str">
            <v>CURRENT ASSETS</v>
          </cell>
        </row>
        <row r="6582">
          <cell r="C6582" t="str">
            <v>DH   A40910MB02USD</v>
          </cell>
          <cell r="D6582" t="str">
            <v>CAFA****</v>
          </cell>
          <cell r="E6582" t="str">
            <v>CON RECEIVABLES</v>
          </cell>
          <cell r="F6582" t="str">
            <v>Balance Sheet</v>
          </cell>
          <cell r="G6582">
            <v>14962.5</v>
          </cell>
          <cell r="H6582">
            <v>0</v>
          </cell>
          <cell r="I6582">
            <v>0</v>
          </cell>
          <cell r="J6582">
            <v>0</v>
          </cell>
          <cell r="K6582">
            <v>0</v>
          </cell>
          <cell r="L6582">
            <v>7253.77</v>
          </cell>
          <cell r="M6582">
            <v>8704.51</v>
          </cell>
          <cell r="N6582">
            <v>1450.74</v>
          </cell>
          <cell r="O6582">
            <v>1450.74</v>
          </cell>
          <cell r="P6582">
            <v>1450.74</v>
          </cell>
          <cell r="Q6582">
            <v>3568.25</v>
          </cell>
          <cell r="R6582">
            <v>1662.51</v>
          </cell>
          <cell r="S6582">
            <v>40503.760000000002</v>
          </cell>
          <cell r="T6582" t="str">
            <v>USD</v>
          </cell>
          <cell r="U6582" t="str">
            <v>ASSETS</v>
          </cell>
          <cell r="V6582" t="str">
            <v>CURRENT ASSETS</v>
          </cell>
        </row>
        <row r="6583">
          <cell r="C6583" t="str">
            <v>DH   A40910MC02USD</v>
          </cell>
          <cell r="D6583" t="str">
            <v>CAFA****</v>
          </cell>
          <cell r="E6583" t="str">
            <v>CON RECEIVABLES</v>
          </cell>
          <cell r="F6583" t="str">
            <v>Balance Sheet</v>
          </cell>
          <cell r="G6583">
            <v>126525</v>
          </cell>
          <cell r="H6583">
            <v>0</v>
          </cell>
          <cell r="I6583">
            <v>0</v>
          </cell>
          <cell r="J6583">
            <v>0</v>
          </cell>
          <cell r="K6583">
            <v>0</v>
          </cell>
          <cell r="L6583">
            <v>46003.12</v>
          </cell>
          <cell r="M6583">
            <v>55203.75</v>
          </cell>
          <cell r="N6583">
            <v>9200.6299999999992</v>
          </cell>
          <cell r="O6583">
            <v>-36802.49</v>
          </cell>
          <cell r="P6583">
            <v>9200.6299999999992</v>
          </cell>
          <cell r="Q6583">
            <v>-30743.13</v>
          </cell>
          <cell r="R6583">
            <v>5206.25</v>
          </cell>
          <cell r="S6583">
            <v>183793.76</v>
          </cell>
          <cell r="T6583" t="str">
            <v>USD</v>
          </cell>
          <cell r="U6583" t="str">
            <v>ASSETS</v>
          </cell>
          <cell r="V6583" t="str">
            <v>CURRENT ASSETS</v>
          </cell>
        </row>
        <row r="6584">
          <cell r="C6584" t="str">
            <v>DH   A40910ME02USD</v>
          </cell>
          <cell r="D6584" t="str">
            <v>CAFA****</v>
          </cell>
          <cell r="E6584" t="str">
            <v>CON RECEIVABLES</v>
          </cell>
          <cell r="F6584" t="str">
            <v>Balance Sheet</v>
          </cell>
          <cell r="G6584">
            <v>370755</v>
          </cell>
          <cell r="H6584">
            <v>0</v>
          </cell>
          <cell r="I6584">
            <v>0</v>
          </cell>
          <cell r="J6584">
            <v>0</v>
          </cell>
          <cell r="K6584">
            <v>0</v>
          </cell>
          <cell r="L6584">
            <v>78299.39</v>
          </cell>
          <cell r="M6584">
            <v>93959.26</v>
          </cell>
          <cell r="N6584">
            <v>15659.87</v>
          </cell>
          <cell r="O6584">
            <v>15659.87</v>
          </cell>
          <cell r="P6584">
            <v>15659.87</v>
          </cell>
          <cell r="Q6584">
            <v>45086.13</v>
          </cell>
          <cell r="R6584">
            <v>18602.5</v>
          </cell>
          <cell r="S6584">
            <v>653681.89</v>
          </cell>
          <cell r="T6584" t="str">
            <v>USD</v>
          </cell>
          <cell r="U6584" t="str">
            <v>ASSETS</v>
          </cell>
          <cell r="V6584" t="str">
            <v>CURRENT ASSETS</v>
          </cell>
        </row>
        <row r="6585">
          <cell r="C6585" t="str">
            <v>DH   A40910MF02USD</v>
          </cell>
          <cell r="D6585" t="str">
            <v>CAFA****</v>
          </cell>
          <cell r="E6585" t="str">
            <v>CON RECEIVABLES</v>
          </cell>
          <cell r="F6585" t="str">
            <v>Balance Sheet</v>
          </cell>
          <cell r="G6585">
            <v>72293.41</v>
          </cell>
          <cell r="H6585">
            <v>52155.06</v>
          </cell>
          <cell r="I6585">
            <v>150873.82999999999</v>
          </cell>
          <cell r="J6585">
            <v>51227.839999999997</v>
          </cell>
          <cell r="K6585">
            <v>39189.839999999997</v>
          </cell>
          <cell r="L6585">
            <v>40728.5</v>
          </cell>
          <cell r="M6585">
            <v>38273.22</v>
          </cell>
          <cell r="N6585">
            <v>43462.27</v>
          </cell>
          <cell r="O6585">
            <v>40730.870000000003</v>
          </cell>
          <cell r="P6585">
            <v>41849.440000000002</v>
          </cell>
          <cell r="Q6585">
            <v>38024.31</v>
          </cell>
          <cell r="R6585">
            <v>83004.84</v>
          </cell>
          <cell r="S6585">
            <v>691813.43</v>
          </cell>
          <cell r="T6585" t="str">
            <v>USD</v>
          </cell>
          <cell r="U6585" t="str">
            <v>ASSETS</v>
          </cell>
          <cell r="V6585" t="str">
            <v>CURRENT ASSETS</v>
          </cell>
        </row>
        <row r="6586">
          <cell r="C6586" t="str">
            <v>DH   A40910MR02USD</v>
          </cell>
          <cell r="D6586" t="str">
            <v>CAFA****</v>
          </cell>
          <cell r="E6586" t="str">
            <v>CON RECEIVABLES</v>
          </cell>
          <cell r="F6586" t="str">
            <v>Balance Sheet</v>
          </cell>
          <cell r="G6586">
            <v>25842.84</v>
          </cell>
          <cell r="H6586">
            <v>54301.8</v>
          </cell>
          <cell r="I6586">
            <v>115903.01</v>
          </cell>
          <cell r="J6586">
            <v>158978.48000000001</v>
          </cell>
          <cell r="K6586">
            <v>206086.12</v>
          </cell>
          <cell r="L6586">
            <v>295050.63</v>
          </cell>
          <cell r="M6586">
            <v>328810.84999999998</v>
          </cell>
          <cell r="N6586">
            <v>386848.25</v>
          </cell>
          <cell r="O6586">
            <v>422149.07</v>
          </cell>
          <cell r="P6586">
            <v>439280.36</v>
          </cell>
          <cell r="Q6586">
            <v>99767.82</v>
          </cell>
          <cell r="R6586">
            <v>53823.73</v>
          </cell>
          <cell r="S6586">
            <v>2586842.96</v>
          </cell>
          <cell r="T6586" t="str">
            <v>USD</v>
          </cell>
          <cell r="U6586" t="str">
            <v>ASSETS</v>
          </cell>
          <cell r="V6586" t="str">
            <v>CURRENT ASSETS</v>
          </cell>
        </row>
        <row r="6587">
          <cell r="C6587" t="str">
            <v>DH   A40910MR99USD</v>
          </cell>
          <cell r="D6587" t="str">
            <v>CAFA****</v>
          </cell>
          <cell r="E6587" t="str">
            <v>CON RECEIVABLES</v>
          </cell>
          <cell r="F6587" t="str">
            <v>Balance Sheet</v>
          </cell>
          <cell r="G6587">
            <v>0</v>
          </cell>
          <cell r="H6587">
            <v>0</v>
          </cell>
          <cell r="I6587">
            <v>0</v>
          </cell>
          <cell r="J6587">
            <v>0</v>
          </cell>
          <cell r="K6587">
            <v>0</v>
          </cell>
          <cell r="L6587">
            <v>0</v>
          </cell>
          <cell r="M6587">
            <v>0</v>
          </cell>
          <cell r="N6587">
            <v>0</v>
          </cell>
          <cell r="O6587">
            <v>0</v>
          </cell>
          <cell r="P6587">
            <v>0</v>
          </cell>
          <cell r="Q6587">
            <v>0</v>
          </cell>
          <cell r="R6587">
            <v>0</v>
          </cell>
          <cell r="S6587">
            <v>0</v>
          </cell>
          <cell r="T6587" t="str">
            <v>USD</v>
          </cell>
          <cell r="U6587" t="str">
            <v>ASSETS</v>
          </cell>
          <cell r="V6587" t="str">
            <v>CURRENT ASSETS</v>
          </cell>
        </row>
        <row r="6588">
          <cell r="C6588" t="str">
            <v>DH   A40910N502USD</v>
          </cell>
          <cell r="D6588" t="str">
            <v>CAFA****</v>
          </cell>
          <cell r="E6588" t="str">
            <v>CON RECEIVABLES</v>
          </cell>
          <cell r="F6588" t="str">
            <v>Balance Sheet</v>
          </cell>
          <cell r="G6588">
            <v>260860.22</v>
          </cell>
          <cell r="H6588">
            <v>80734.13</v>
          </cell>
          <cell r="I6588">
            <v>191463.09</v>
          </cell>
          <cell r="J6588">
            <v>142490.06</v>
          </cell>
          <cell r="K6588">
            <v>150955.85999999999</v>
          </cell>
          <cell r="L6588">
            <v>206043.31</v>
          </cell>
          <cell r="M6588">
            <v>220737.65</v>
          </cell>
          <cell r="N6588">
            <v>169634.63</v>
          </cell>
          <cell r="O6588">
            <v>175581.11</v>
          </cell>
          <cell r="P6588">
            <v>130887.25</v>
          </cell>
          <cell r="Q6588">
            <v>34984.43</v>
          </cell>
          <cell r="R6588">
            <v>39465.29</v>
          </cell>
          <cell r="S6588">
            <v>1803837.03</v>
          </cell>
          <cell r="T6588" t="str">
            <v>USD</v>
          </cell>
          <cell r="U6588" t="str">
            <v>ASSETS</v>
          </cell>
          <cell r="V6588" t="str">
            <v>CURRENT ASSETS</v>
          </cell>
        </row>
        <row r="6589">
          <cell r="C6589" t="str">
            <v>DH   A40910N599USD</v>
          </cell>
          <cell r="D6589" t="str">
            <v>CAFA****</v>
          </cell>
          <cell r="E6589" t="str">
            <v>CON RECEIVABLES</v>
          </cell>
          <cell r="F6589" t="str">
            <v>Balance Sheet</v>
          </cell>
          <cell r="G6589">
            <v>-22.08</v>
          </cell>
          <cell r="H6589">
            <v>0</v>
          </cell>
          <cell r="I6589">
            <v>0</v>
          </cell>
          <cell r="J6589">
            <v>0</v>
          </cell>
          <cell r="K6589">
            <v>0</v>
          </cell>
          <cell r="L6589">
            <v>0</v>
          </cell>
          <cell r="M6589">
            <v>0</v>
          </cell>
          <cell r="N6589">
            <v>0</v>
          </cell>
          <cell r="O6589">
            <v>0</v>
          </cell>
          <cell r="P6589">
            <v>0</v>
          </cell>
          <cell r="Q6589">
            <v>0</v>
          </cell>
          <cell r="R6589">
            <v>0</v>
          </cell>
          <cell r="S6589">
            <v>-22.08</v>
          </cell>
          <cell r="T6589" t="str">
            <v>USD</v>
          </cell>
          <cell r="U6589" t="str">
            <v>ASSETS</v>
          </cell>
          <cell r="V6589" t="str">
            <v>CURRENT ASSETS</v>
          </cell>
        </row>
        <row r="6590">
          <cell r="C6590" t="str">
            <v>DH   A40910N601USD</v>
          </cell>
          <cell r="D6590" t="str">
            <v>CAFA****</v>
          </cell>
          <cell r="E6590" t="str">
            <v>CON RECEIVABLES</v>
          </cell>
          <cell r="F6590" t="str">
            <v>Balance Sheet</v>
          </cell>
          <cell r="G6590">
            <v>-1712847.34</v>
          </cell>
          <cell r="H6590">
            <v>-1712847.34</v>
          </cell>
          <cell r="I6590">
            <v>-1712847.34</v>
          </cell>
          <cell r="J6590">
            <v>-1712847.34</v>
          </cell>
          <cell r="K6590">
            <v>-1712847.34</v>
          </cell>
          <cell r="L6590">
            <v>-1712847.34</v>
          </cell>
          <cell r="M6590">
            <v>-1712847.34</v>
          </cell>
          <cell r="N6590">
            <v>-1712847.34</v>
          </cell>
          <cell r="O6590">
            <v>-1712847.34</v>
          </cell>
          <cell r="P6590">
            <v>-1712847.34</v>
          </cell>
          <cell r="Q6590">
            <v>-1712847.34</v>
          </cell>
          <cell r="R6590">
            <v>-1712847.34</v>
          </cell>
          <cell r="S6590">
            <v>-20554168.079999998</v>
          </cell>
          <cell r="T6590" t="str">
            <v>USD</v>
          </cell>
          <cell r="U6590" t="str">
            <v>ASSETS</v>
          </cell>
          <cell r="V6590" t="str">
            <v>CURRENT ASSETS</v>
          </cell>
        </row>
        <row r="6591">
          <cell r="C6591" t="str">
            <v>DH   A40910N602USD</v>
          </cell>
          <cell r="D6591" t="str">
            <v>CAFA****</v>
          </cell>
          <cell r="E6591" t="str">
            <v>CON RECEIVABLES</v>
          </cell>
          <cell r="F6591" t="str">
            <v>Balance Sheet</v>
          </cell>
          <cell r="G6591">
            <v>3283180.2</v>
          </cell>
          <cell r="H6591">
            <v>3306800.91</v>
          </cell>
          <cell r="I6591">
            <v>3395451.11</v>
          </cell>
          <cell r="J6591">
            <v>3422107.64</v>
          </cell>
          <cell r="K6591">
            <v>3400096.54</v>
          </cell>
          <cell r="L6591">
            <v>3416497.57</v>
          </cell>
          <cell r="M6591">
            <v>3434252.88</v>
          </cell>
          <cell r="N6591">
            <v>3450649.53</v>
          </cell>
          <cell r="O6591">
            <v>3446973.5</v>
          </cell>
          <cell r="P6591">
            <v>3451728.52</v>
          </cell>
          <cell r="Q6591">
            <v>3453548.02</v>
          </cell>
          <cell r="R6591">
            <v>3458581.69</v>
          </cell>
          <cell r="S6591">
            <v>40919868.109999999</v>
          </cell>
          <cell r="T6591" t="str">
            <v>USD</v>
          </cell>
          <cell r="U6591" t="str">
            <v>ASSETS</v>
          </cell>
          <cell r="V6591" t="str">
            <v>CURRENT ASSETS</v>
          </cell>
        </row>
        <row r="6592">
          <cell r="C6592" t="str">
            <v>DH   A40910N902USD</v>
          </cell>
          <cell r="D6592" t="str">
            <v>CAFA****</v>
          </cell>
          <cell r="E6592" t="str">
            <v>CON RECEIVABLES</v>
          </cell>
          <cell r="F6592" t="str">
            <v>Balance Sheet</v>
          </cell>
          <cell r="G6592">
            <v>109286.48</v>
          </cell>
          <cell r="H6592">
            <v>63919.48</v>
          </cell>
          <cell r="I6592">
            <v>66815.91</v>
          </cell>
          <cell r="J6592">
            <v>82796.61</v>
          </cell>
          <cell r="K6592">
            <v>44879.56</v>
          </cell>
          <cell r="L6592">
            <v>83481.98</v>
          </cell>
          <cell r="M6592">
            <v>103334.41</v>
          </cell>
          <cell r="N6592">
            <v>48193.8</v>
          </cell>
          <cell r="O6592">
            <v>10422.450000000001</v>
          </cell>
          <cell r="P6592">
            <v>8174.16</v>
          </cell>
          <cell r="Q6592">
            <v>43876.11</v>
          </cell>
          <cell r="R6592">
            <v>55781.13</v>
          </cell>
          <cell r="S6592">
            <v>720962.08</v>
          </cell>
          <cell r="T6592" t="str">
            <v>USD</v>
          </cell>
          <cell r="U6592" t="str">
            <v>ASSETS</v>
          </cell>
          <cell r="V6592" t="str">
            <v>CURRENT ASSETS</v>
          </cell>
        </row>
        <row r="6593">
          <cell r="C6593" t="str">
            <v>DH   A40910NC02USD</v>
          </cell>
          <cell r="D6593" t="str">
            <v>CAFA****</v>
          </cell>
          <cell r="E6593" t="str">
            <v>CON RECEIVABLES</v>
          </cell>
          <cell r="F6593" t="str">
            <v>Balance Sheet</v>
          </cell>
          <cell r="G6593">
            <v>5537.05</v>
          </cell>
          <cell r="H6593">
            <v>5888.17</v>
          </cell>
          <cell r="I6593">
            <v>6239.29</v>
          </cell>
          <cell r="J6593">
            <v>6590.41</v>
          </cell>
          <cell r="K6593">
            <v>6974.41</v>
          </cell>
          <cell r="L6593">
            <v>7325.53</v>
          </cell>
          <cell r="M6593">
            <v>7676.65</v>
          </cell>
          <cell r="N6593">
            <v>8027.77</v>
          </cell>
          <cell r="O6593">
            <v>8378.89</v>
          </cell>
          <cell r="P6593">
            <v>8730.01</v>
          </cell>
          <cell r="Q6593">
            <v>-546.57000000000005</v>
          </cell>
          <cell r="R6593">
            <v>-195.45</v>
          </cell>
          <cell r="S6593">
            <v>70626.16</v>
          </cell>
          <cell r="T6593" t="str">
            <v>USD</v>
          </cell>
          <cell r="U6593" t="str">
            <v>ASSETS</v>
          </cell>
          <cell r="V6593" t="str">
            <v>CURRENT ASSETS</v>
          </cell>
        </row>
        <row r="6594">
          <cell r="C6594" t="str">
            <v>DH   A40910NN02USD</v>
          </cell>
          <cell r="D6594" t="str">
            <v>CAFA****</v>
          </cell>
          <cell r="E6594" t="str">
            <v>CON RECEIVABLES</v>
          </cell>
          <cell r="F6594" t="str">
            <v>Balance Sheet</v>
          </cell>
          <cell r="G6594">
            <v>134254.13</v>
          </cell>
          <cell r="H6594">
            <v>148416.13</v>
          </cell>
          <cell r="I6594">
            <v>162578.13</v>
          </cell>
          <cell r="J6594">
            <v>147770.95000000001</v>
          </cell>
          <cell r="K6594">
            <v>84061.4</v>
          </cell>
          <cell r="L6594">
            <v>121315.28</v>
          </cell>
          <cell r="M6594">
            <v>248934.9</v>
          </cell>
          <cell r="N6594">
            <v>285231.32</v>
          </cell>
          <cell r="O6594">
            <v>175761.33</v>
          </cell>
          <cell r="P6594">
            <v>175761.33</v>
          </cell>
          <cell r="Q6594">
            <v>201286.5</v>
          </cell>
          <cell r="R6594">
            <v>170961.92000000001</v>
          </cell>
          <cell r="S6594">
            <v>2056333.32</v>
          </cell>
          <cell r="T6594" t="str">
            <v>USD</v>
          </cell>
          <cell r="U6594" t="str">
            <v>ASSETS</v>
          </cell>
          <cell r="V6594" t="str">
            <v>CURRENT ASSETS</v>
          </cell>
        </row>
        <row r="6595">
          <cell r="C6595" t="str">
            <v>DH   A40910P302USD</v>
          </cell>
          <cell r="D6595" t="str">
            <v>CAFA****</v>
          </cell>
          <cell r="E6595" t="str">
            <v>CON RECEIVABLES</v>
          </cell>
          <cell r="F6595" t="str">
            <v>Balance Sheet</v>
          </cell>
          <cell r="G6595">
            <v>3102.86</v>
          </cell>
          <cell r="H6595">
            <v>22114.35</v>
          </cell>
          <cell r="I6595">
            <v>28918.97</v>
          </cell>
          <cell r="J6595">
            <v>15730.27</v>
          </cell>
          <cell r="K6595">
            <v>15101.86</v>
          </cell>
          <cell r="L6595">
            <v>13963.82</v>
          </cell>
          <cell r="M6595">
            <v>48945.08</v>
          </cell>
          <cell r="N6595">
            <v>-14948.06</v>
          </cell>
          <cell r="O6595">
            <v>13636.45</v>
          </cell>
          <cell r="P6595">
            <v>62114.99</v>
          </cell>
          <cell r="Q6595">
            <v>14332.26</v>
          </cell>
          <cell r="R6595">
            <v>29223.23</v>
          </cell>
          <cell r="S6595">
            <v>252236.08</v>
          </cell>
          <cell r="T6595" t="str">
            <v>USD</v>
          </cell>
          <cell r="U6595" t="str">
            <v>ASSETS</v>
          </cell>
          <cell r="V6595" t="str">
            <v>CURRENT ASSETS</v>
          </cell>
        </row>
        <row r="6596">
          <cell r="C6596" t="str">
            <v>DH   A40910P313USD</v>
          </cell>
          <cell r="D6596" t="str">
            <v>CAFA****</v>
          </cell>
          <cell r="E6596" t="str">
            <v>CON RECEIVABLES</v>
          </cell>
          <cell r="F6596" t="str">
            <v>Balance Sheet</v>
          </cell>
          <cell r="G6596">
            <v>-897.32</v>
          </cell>
          <cell r="H6596">
            <v>-897.32</v>
          </cell>
          <cell r="I6596">
            <v>-897.32</v>
          </cell>
          <cell r="J6596">
            <v>-897.32</v>
          </cell>
          <cell r="K6596">
            <v>-897.32</v>
          </cell>
          <cell r="L6596">
            <v>-897.32</v>
          </cell>
          <cell r="M6596">
            <v>0</v>
          </cell>
          <cell r="N6596">
            <v>0</v>
          </cell>
          <cell r="O6596">
            <v>0</v>
          </cell>
          <cell r="P6596">
            <v>0</v>
          </cell>
          <cell r="Q6596">
            <v>0</v>
          </cell>
          <cell r="R6596">
            <v>0</v>
          </cell>
          <cell r="S6596">
            <v>-5383.92</v>
          </cell>
          <cell r="T6596" t="str">
            <v>USD</v>
          </cell>
          <cell r="U6596" t="str">
            <v>ASSETS</v>
          </cell>
          <cell r="V6596" t="str">
            <v>CURRENT ASSETS</v>
          </cell>
        </row>
        <row r="6597">
          <cell r="C6597" t="str">
            <v>DH   A40910P602USD</v>
          </cell>
          <cell r="D6597" t="str">
            <v>CAFA****</v>
          </cell>
          <cell r="E6597" t="str">
            <v>CON RECEIVABLES</v>
          </cell>
          <cell r="F6597" t="str">
            <v>Balance Sheet</v>
          </cell>
          <cell r="G6597">
            <v>6965.47</v>
          </cell>
          <cell r="H6597">
            <v>4629.1899999999996</v>
          </cell>
          <cell r="I6597">
            <v>-188.38</v>
          </cell>
          <cell r="J6597">
            <v>3986.63</v>
          </cell>
          <cell r="K6597">
            <v>4617.42</v>
          </cell>
          <cell r="L6597">
            <v>19479.22</v>
          </cell>
          <cell r="M6597">
            <v>11153.86</v>
          </cell>
          <cell r="N6597">
            <v>5263.04</v>
          </cell>
          <cell r="O6597">
            <v>5201.2299999999996</v>
          </cell>
          <cell r="P6597">
            <v>4415.72</v>
          </cell>
          <cell r="Q6597">
            <v>-18382.57</v>
          </cell>
          <cell r="R6597">
            <v>2737.32</v>
          </cell>
          <cell r="S6597">
            <v>49878.15</v>
          </cell>
          <cell r="T6597" t="str">
            <v>USD</v>
          </cell>
          <cell r="U6597" t="str">
            <v>ASSETS</v>
          </cell>
          <cell r="V6597" t="str">
            <v>CURRENT ASSETS</v>
          </cell>
        </row>
        <row r="6598">
          <cell r="C6598" t="str">
            <v>DH   A40910P702USD</v>
          </cell>
          <cell r="D6598" t="str">
            <v>CAFA****</v>
          </cell>
          <cell r="E6598" t="str">
            <v>CON RECEIVABLES</v>
          </cell>
          <cell r="F6598" t="str">
            <v>Balance Sheet</v>
          </cell>
          <cell r="G6598">
            <v>15033.41</v>
          </cell>
          <cell r="H6598">
            <v>4812.5</v>
          </cell>
          <cell r="I6598">
            <v>4812.5</v>
          </cell>
          <cell r="J6598">
            <v>4812.5</v>
          </cell>
          <cell r="K6598">
            <v>4812.49</v>
          </cell>
          <cell r="L6598">
            <v>4812.49</v>
          </cell>
          <cell r="M6598">
            <v>4812.5</v>
          </cell>
          <cell r="N6598">
            <v>4812.5</v>
          </cell>
          <cell r="O6598">
            <v>4812.5</v>
          </cell>
          <cell r="P6598">
            <v>4812.5</v>
          </cell>
          <cell r="Q6598">
            <v>4812.5</v>
          </cell>
          <cell r="R6598">
            <v>4812.51</v>
          </cell>
          <cell r="S6598">
            <v>67970.899999999994</v>
          </cell>
          <cell r="T6598" t="str">
            <v>USD</v>
          </cell>
          <cell r="U6598" t="str">
            <v>ASSETS</v>
          </cell>
          <cell r="V6598" t="str">
            <v>CURRENT ASSETS</v>
          </cell>
        </row>
        <row r="6599">
          <cell r="C6599" t="str">
            <v>DH   A40910R102USD</v>
          </cell>
          <cell r="D6599" t="str">
            <v>CAFA****</v>
          </cell>
          <cell r="E6599" t="str">
            <v>CON RECEIVABLES</v>
          </cell>
          <cell r="F6599" t="str">
            <v>Balance Sheet</v>
          </cell>
          <cell r="G6599">
            <v>82654.14</v>
          </cell>
          <cell r="H6599">
            <v>7476.52</v>
          </cell>
          <cell r="I6599">
            <v>16438.46</v>
          </cell>
          <cell r="J6599">
            <v>-14301.43</v>
          </cell>
          <cell r="K6599">
            <v>32348.18</v>
          </cell>
          <cell r="L6599">
            <v>0</v>
          </cell>
          <cell r="M6599">
            <v>0</v>
          </cell>
          <cell r="N6599">
            <v>0</v>
          </cell>
          <cell r="O6599">
            <v>7315.6</v>
          </cell>
          <cell r="P6599">
            <v>19164.73</v>
          </cell>
          <cell r="Q6599">
            <v>19164.73</v>
          </cell>
          <cell r="R6599">
            <v>0</v>
          </cell>
          <cell r="S6599">
            <v>170260.93</v>
          </cell>
          <cell r="T6599" t="str">
            <v>USD</v>
          </cell>
          <cell r="U6599" t="str">
            <v>ASSETS</v>
          </cell>
          <cell r="V6599" t="str">
            <v>CURRENT ASSETS</v>
          </cell>
        </row>
        <row r="6600">
          <cell r="C6600" t="str">
            <v>DH   A40910S202USD</v>
          </cell>
          <cell r="D6600" t="str">
            <v>CAFA****</v>
          </cell>
          <cell r="E6600" t="str">
            <v>CON RECEIVABLES</v>
          </cell>
          <cell r="F6600" t="str">
            <v>Balance Sheet</v>
          </cell>
          <cell r="G6600">
            <v>0</v>
          </cell>
          <cell r="H6600">
            <v>0</v>
          </cell>
          <cell r="I6600">
            <v>0</v>
          </cell>
          <cell r="J6600">
            <v>0</v>
          </cell>
          <cell r="K6600">
            <v>0</v>
          </cell>
          <cell r="L6600">
            <v>0</v>
          </cell>
          <cell r="M6600">
            <v>0</v>
          </cell>
          <cell r="N6600">
            <v>0</v>
          </cell>
          <cell r="O6600">
            <v>0</v>
          </cell>
          <cell r="P6600">
            <v>23498.99</v>
          </cell>
          <cell r="Q6600">
            <v>33704.61</v>
          </cell>
          <cell r="R6600">
            <v>36697.11</v>
          </cell>
          <cell r="S6600">
            <v>93900.71</v>
          </cell>
          <cell r="T6600" t="str">
            <v>USD</v>
          </cell>
          <cell r="U6600" t="str">
            <v>ASSETS</v>
          </cell>
          <cell r="V6600" t="str">
            <v>CURRENT ASSETS</v>
          </cell>
        </row>
        <row r="6601">
          <cell r="C6601" t="str">
            <v>DH   A40910S302USD</v>
          </cell>
          <cell r="D6601" t="str">
            <v>CAFA****</v>
          </cell>
          <cell r="E6601" t="str">
            <v>CON RECEIVABLES</v>
          </cell>
          <cell r="F6601" t="str">
            <v>Balance Sheet</v>
          </cell>
          <cell r="G6601">
            <v>322113.65999999997</v>
          </cell>
          <cell r="H6601">
            <v>21154.35</v>
          </cell>
          <cell r="I6601">
            <v>71317.48</v>
          </cell>
          <cell r="J6601">
            <v>461956.95</v>
          </cell>
          <cell r="K6601">
            <v>198905.7</v>
          </cell>
          <cell r="L6601">
            <v>99412.91</v>
          </cell>
          <cell r="M6601">
            <v>208716.58</v>
          </cell>
          <cell r="N6601">
            <v>252753.59</v>
          </cell>
          <cell r="O6601">
            <v>214795.31</v>
          </cell>
          <cell r="P6601">
            <v>214389.6</v>
          </cell>
          <cell r="Q6601">
            <v>191871.22</v>
          </cell>
          <cell r="R6601">
            <v>191532.38</v>
          </cell>
          <cell r="S6601">
            <v>2448919.73</v>
          </cell>
          <cell r="T6601" t="str">
            <v>USD</v>
          </cell>
          <cell r="U6601" t="str">
            <v>ASSETS</v>
          </cell>
          <cell r="V6601" t="str">
            <v>CURRENT ASSETS</v>
          </cell>
        </row>
        <row r="6602">
          <cell r="C6602" t="str">
            <v>DH   A40910S402USD</v>
          </cell>
          <cell r="D6602" t="str">
            <v>CAFA****</v>
          </cell>
          <cell r="E6602" t="str">
            <v>CON RECEIVABLES</v>
          </cell>
          <cell r="F6602" t="str">
            <v>Balance Sheet</v>
          </cell>
          <cell r="G6602">
            <v>126835.81</v>
          </cell>
          <cell r="H6602">
            <v>126835.81</v>
          </cell>
          <cell r="I6602">
            <v>126835.81</v>
          </cell>
          <cell r="J6602">
            <v>128684.86</v>
          </cell>
          <cell r="K6602">
            <v>129595.12</v>
          </cell>
          <cell r="L6602">
            <v>139797.67000000001</v>
          </cell>
          <cell r="M6602">
            <v>142331.26999999999</v>
          </cell>
          <cell r="N6602">
            <v>144088.93</v>
          </cell>
          <cell r="O6602">
            <v>147153.15</v>
          </cell>
          <cell r="P6602">
            <v>149575.9</v>
          </cell>
          <cell r="Q6602">
            <v>154921.15</v>
          </cell>
          <cell r="R6602">
            <v>157485.6</v>
          </cell>
          <cell r="S6602">
            <v>1674141.08</v>
          </cell>
          <cell r="T6602" t="str">
            <v>USD</v>
          </cell>
          <cell r="U6602" t="str">
            <v>ASSETS</v>
          </cell>
          <cell r="V6602" t="str">
            <v>CURRENT ASSETS</v>
          </cell>
        </row>
        <row r="6603">
          <cell r="C6603" t="str">
            <v>DH   A40910S502USD</v>
          </cell>
          <cell r="D6603" t="str">
            <v>CAFA****</v>
          </cell>
          <cell r="E6603" t="str">
            <v>CON RECEIVABLES</v>
          </cell>
          <cell r="F6603" t="str">
            <v>Balance Sheet</v>
          </cell>
          <cell r="G6603">
            <v>0</v>
          </cell>
          <cell r="H6603">
            <v>0</v>
          </cell>
          <cell r="I6603">
            <v>0</v>
          </cell>
          <cell r="J6603">
            <v>0</v>
          </cell>
          <cell r="K6603">
            <v>0</v>
          </cell>
          <cell r="L6603">
            <v>0</v>
          </cell>
          <cell r="M6603">
            <v>0</v>
          </cell>
          <cell r="N6603">
            <v>0</v>
          </cell>
          <cell r="O6603">
            <v>0</v>
          </cell>
          <cell r="P6603">
            <v>0</v>
          </cell>
          <cell r="Q6603">
            <v>31569.75</v>
          </cell>
          <cell r="R6603">
            <v>9779.2099999999991</v>
          </cell>
          <cell r="S6603">
            <v>41348.959999999999</v>
          </cell>
          <cell r="T6603" t="str">
            <v>USD</v>
          </cell>
          <cell r="U6603" t="str">
            <v>ASSETS</v>
          </cell>
          <cell r="V6603" t="str">
            <v>CURRENT ASSETS</v>
          </cell>
        </row>
        <row r="6604">
          <cell r="C6604" t="str">
            <v>DH   A40910S702USD</v>
          </cell>
          <cell r="D6604" t="str">
            <v>CAFA****</v>
          </cell>
          <cell r="E6604" t="str">
            <v>CON RECEIVABLES</v>
          </cell>
          <cell r="F6604" t="str">
            <v>Balance Sheet</v>
          </cell>
          <cell r="G6604">
            <v>0</v>
          </cell>
          <cell r="H6604">
            <v>0</v>
          </cell>
          <cell r="I6604">
            <v>0</v>
          </cell>
          <cell r="J6604">
            <v>0</v>
          </cell>
          <cell r="K6604">
            <v>0</v>
          </cell>
          <cell r="L6604">
            <v>0</v>
          </cell>
          <cell r="M6604">
            <v>0</v>
          </cell>
          <cell r="N6604">
            <v>0</v>
          </cell>
          <cell r="O6604">
            <v>0</v>
          </cell>
          <cell r="P6604">
            <v>50356.61</v>
          </cell>
          <cell r="Q6604">
            <v>69689.279999999999</v>
          </cell>
          <cell r="R6604">
            <v>76629.08</v>
          </cell>
          <cell r="S6604">
            <v>196674.97</v>
          </cell>
          <cell r="T6604" t="str">
            <v>USD</v>
          </cell>
          <cell r="U6604" t="str">
            <v>ASSETS</v>
          </cell>
          <cell r="V6604" t="str">
            <v>CURRENT ASSETS</v>
          </cell>
        </row>
        <row r="6605">
          <cell r="C6605" t="str">
            <v>DH   A40910S902USD</v>
          </cell>
          <cell r="D6605" t="str">
            <v>CAFA****</v>
          </cell>
          <cell r="E6605" t="str">
            <v>CON RECEIVABLES</v>
          </cell>
          <cell r="F6605" t="str">
            <v>Balance Sheet</v>
          </cell>
          <cell r="G6605">
            <v>0</v>
          </cell>
          <cell r="H6605">
            <v>0</v>
          </cell>
          <cell r="I6605">
            <v>0</v>
          </cell>
          <cell r="J6605">
            <v>0</v>
          </cell>
          <cell r="K6605">
            <v>0</v>
          </cell>
          <cell r="L6605">
            <v>0</v>
          </cell>
          <cell r="M6605">
            <v>0</v>
          </cell>
          <cell r="N6605">
            <v>0</v>
          </cell>
          <cell r="O6605">
            <v>0</v>
          </cell>
          <cell r="P6605">
            <v>0</v>
          </cell>
          <cell r="Q6605">
            <v>21430.97</v>
          </cell>
          <cell r="R6605">
            <v>2081.27</v>
          </cell>
          <cell r="S6605">
            <v>23512.240000000002</v>
          </cell>
          <cell r="T6605" t="str">
            <v>USD</v>
          </cell>
          <cell r="U6605" t="str">
            <v>ASSETS</v>
          </cell>
          <cell r="V6605" t="str">
            <v>CURRENT ASSETS</v>
          </cell>
        </row>
        <row r="6606">
          <cell r="C6606" t="str">
            <v>DH   A40910T301USD</v>
          </cell>
          <cell r="D6606" t="str">
            <v>CAFA****</v>
          </cell>
          <cell r="E6606" t="str">
            <v>CON RECEIVABLES</v>
          </cell>
          <cell r="F6606" t="str">
            <v>Balance Sheet</v>
          </cell>
          <cell r="G6606">
            <v>0</v>
          </cell>
          <cell r="H6606">
            <v>0</v>
          </cell>
          <cell r="I6606">
            <v>0</v>
          </cell>
          <cell r="J6606">
            <v>0</v>
          </cell>
          <cell r="K6606">
            <v>0</v>
          </cell>
          <cell r="L6606">
            <v>0</v>
          </cell>
          <cell r="M6606">
            <v>11460.93</v>
          </cell>
          <cell r="N6606">
            <v>11460.93</v>
          </cell>
          <cell r="O6606">
            <v>11460.93</v>
          </cell>
          <cell r="P6606">
            <v>11460.93</v>
          </cell>
          <cell r="Q6606">
            <v>11460.93</v>
          </cell>
          <cell r="R6606">
            <v>11460.93</v>
          </cell>
          <cell r="S6606">
            <v>68765.58</v>
          </cell>
          <cell r="T6606" t="str">
            <v>USD</v>
          </cell>
          <cell r="U6606" t="str">
            <v>ASSETS</v>
          </cell>
          <cell r="V6606" t="str">
            <v>CURRENT ASSETS</v>
          </cell>
        </row>
        <row r="6607">
          <cell r="C6607" t="str">
            <v>DH   A40910T302USD</v>
          </cell>
          <cell r="D6607" t="str">
            <v>CAFA****</v>
          </cell>
          <cell r="E6607" t="str">
            <v>CON RECEIVABLES</v>
          </cell>
          <cell r="F6607" t="str">
            <v>Balance Sheet</v>
          </cell>
          <cell r="G6607">
            <v>31436.9</v>
          </cell>
          <cell r="H6607">
            <v>-6900.78</v>
          </cell>
          <cell r="I6607">
            <v>14069.96</v>
          </cell>
          <cell r="J6607">
            <v>0</v>
          </cell>
          <cell r="K6607">
            <v>28203.91</v>
          </cell>
          <cell r="L6607">
            <v>1784.02</v>
          </cell>
          <cell r="M6607">
            <v>11245.68</v>
          </cell>
          <cell r="N6607">
            <v>92679.05</v>
          </cell>
          <cell r="O6607">
            <v>11708</v>
          </cell>
          <cell r="P6607">
            <v>9301.76</v>
          </cell>
          <cell r="Q6607">
            <v>9312.77</v>
          </cell>
          <cell r="R6607">
            <v>11039.06</v>
          </cell>
          <cell r="S6607">
            <v>213880.33</v>
          </cell>
          <cell r="T6607" t="str">
            <v>USD</v>
          </cell>
          <cell r="U6607" t="str">
            <v>ASSETS</v>
          </cell>
          <cell r="V6607" t="str">
            <v>CURRENT ASSETS</v>
          </cell>
        </row>
        <row r="6608">
          <cell r="C6608" t="str">
            <v>DH   A40910T313USD</v>
          </cell>
          <cell r="D6608" t="str">
            <v>CAFA****</v>
          </cell>
          <cell r="E6608" t="str">
            <v>CON RECEIVABLES</v>
          </cell>
          <cell r="F6608" t="str">
            <v>Balance Sheet</v>
          </cell>
          <cell r="G6608">
            <v>0</v>
          </cell>
          <cell r="H6608">
            <v>0</v>
          </cell>
          <cell r="I6608">
            <v>0</v>
          </cell>
          <cell r="J6608">
            <v>0</v>
          </cell>
          <cell r="K6608">
            <v>0</v>
          </cell>
          <cell r="L6608">
            <v>0</v>
          </cell>
          <cell r="M6608">
            <v>-18758.27</v>
          </cell>
          <cell r="N6608">
            <v>-18758.27</v>
          </cell>
          <cell r="O6608">
            <v>-18758.27</v>
          </cell>
          <cell r="P6608">
            <v>-18758.27</v>
          </cell>
          <cell r="Q6608">
            <v>-18758.27</v>
          </cell>
          <cell r="R6608">
            <v>-18758.27</v>
          </cell>
          <cell r="S6608">
            <v>-112549.62</v>
          </cell>
          <cell r="T6608" t="str">
            <v>USD</v>
          </cell>
          <cell r="U6608" t="str">
            <v>ASSETS</v>
          </cell>
          <cell r="V6608" t="str">
            <v>CURRENT ASSETS</v>
          </cell>
        </row>
        <row r="6609">
          <cell r="C6609" t="str">
            <v>DH   A40910T801USD</v>
          </cell>
          <cell r="D6609" t="str">
            <v>CAFA****</v>
          </cell>
          <cell r="E6609" t="str">
            <v>CON RECEIVABLES</v>
          </cell>
          <cell r="F6609" t="str">
            <v>Balance Sheet</v>
          </cell>
          <cell r="G6609">
            <v>-0.01</v>
          </cell>
          <cell r="H6609">
            <v>-0.01</v>
          </cell>
          <cell r="I6609">
            <v>-0.01</v>
          </cell>
          <cell r="J6609">
            <v>-0.01</v>
          </cell>
          <cell r="K6609">
            <v>-0.01</v>
          </cell>
          <cell r="L6609">
            <v>-0.01</v>
          </cell>
          <cell r="M6609">
            <v>-11460.93</v>
          </cell>
          <cell r="N6609">
            <v>-11460.93</v>
          </cell>
          <cell r="O6609">
            <v>-11460.93</v>
          </cell>
          <cell r="P6609">
            <v>-11460.93</v>
          </cell>
          <cell r="Q6609">
            <v>-11460.93</v>
          </cell>
          <cell r="R6609">
            <v>-11460.93</v>
          </cell>
          <cell r="S6609">
            <v>-68765.64</v>
          </cell>
          <cell r="T6609" t="str">
            <v>USD</v>
          </cell>
          <cell r="U6609" t="str">
            <v>ASSETS</v>
          </cell>
          <cell r="V6609" t="str">
            <v>CURRENT ASSETS</v>
          </cell>
        </row>
        <row r="6610">
          <cell r="C6610" t="str">
            <v>DH   A40910T910USD</v>
          </cell>
          <cell r="D6610" t="str">
            <v>CAFA****</v>
          </cell>
          <cell r="E6610" t="str">
            <v>CON RECEIVABLES</v>
          </cell>
          <cell r="F6610" t="str">
            <v>Balance Sheet</v>
          </cell>
          <cell r="G6610">
            <v>0</v>
          </cell>
          <cell r="H6610">
            <v>0</v>
          </cell>
          <cell r="I6610">
            <v>0</v>
          </cell>
          <cell r="J6610">
            <v>0</v>
          </cell>
          <cell r="K6610">
            <v>391.46</v>
          </cell>
          <cell r="L6610">
            <v>391.46</v>
          </cell>
          <cell r="M6610">
            <v>391.46</v>
          </cell>
          <cell r="N6610">
            <v>0</v>
          </cell>
          <cell r="O6610">
            <v>35.520000000000003</v>
          </cell>
          <cell r="P6610">
            <v>0</v>
          </cell>
          <cell r="Q6610">
            <v>0</v>
          </cell>
          <cell r="R6610">
            <v>0</v>
          </cell>
          <cell r="S6610">
            <v>1209.9000000000001</v>
          </cell>
          <cell r="T6610" t="str">
            <v>USD</v>
          </cell>
          <cell r="U6610" t="str">
            <v>ASSETS</v>
          </cell>
          <cell r="V6610" t="str">
            <v>CURRENT ASSETS</v>
          </cell>
        </row>
        <row r="6611">
          <cell r="C6611" t="str">
            <v>DH   A40910T913USD</v>
          </cell>
          <cell r="D6611" t="str">
            <v>CAFA****</v>
          </cell>
          <cell r="E6611" t="str">
            <v>CON RECEIVABLES</v>
          </cell>
          <cell r="F6611" t="str">
            <v>Balance Sheet</v>
          </cell>
          <cell r="G6611">
            <v>0</v>
          </cell>
          <cell r="H6611">
            <v>0</v>
          </cell>
          <cell r="I6611">
            <v>0</v>
          </cell>
          <cell r="J6611">
            <v>0</v>
          </cell>
          <cell r="K6611">
            <v>0</v>
          </cell>
          <cell r="L6611">
            <v>0</v>
          </cell>
          <cell r="M6611">
            <v>18758.27</v>
          </cell>
          <cell r="N6611">
            <v>18758.27</v>
          </cell>
          <cell r="O6611">
            <v>18758.27</v>
          </cell>
          <cell r="P6611">
            <v>18758.27</v>
          </cell>
          <cell r="Q6611">
            <v>18758.27</v>
          </cell>
          <cell r="R6611">
            <v>18758.27</v>
          </cell>
          <cell r="S6611">
            <v>112549.62</v>
          </cell>
          <cell r="T6611" t="str">
            <v>USD</v>
          </cell>
          <cell r="U6611" t="str">
            <v>ASSETS</v>
          </cell>
          <cell r="V6611" t="str">
            <v>CURRENT ASSETS</v>
          </cell>
        </row>
        <row r="6612">
          <cell r="C6612" t="str">
            <v>DH   A40910U602USD</v>
          </cell>
          <cell r="D6612" t="str">
            <v>CAFA****</v>
          </cell>
          <cell r="E6612" t="str">
            <v>CON RECEIVABLES</v>
          </cell>
          <cell r="F6612" t="str">
            <v>Balance Sheet</v>
          </cell>
          <cell r="G6612">
            <v>11735.42</v>
          </cell>
          <cell r="H6612">
            <v>1963.66</v>
          </cell>
          <cell r="I6612">
            <v>16680.55</v>
          </cell>
          <cell r="J6612">
            <v>8697.9699999999993</v>
          </cell>
          <cell r="K6612">
            <v>7259.7</v>
          </cell>
          <cell r="L6612">
            <v>7775.65</v>
          </cell>
          <cell r="M6612">
            <v>6483.9</v>
          </cell>
          <cell r="N6612">
            <v>7120.55</v>
          </cell>
          <cell r="O6612">
            <v>8924.65</v>
          </cell>
          <cell r="P6612">
            <v>7722.6</v>
          </cell>
          <cell r="Q6612">
            <v>7915.85</v>
          </cell>
          <cell r="R6612">
            <v>17136.560000000001</v>
          </cell>
          <cell r="S6612">
            <v>109417.06</v>
          </cell>
          <cell r="T6612" t="str">
            <v>USD</v>
          </cell>
          <cell r="U6612" t="str">
            <v>ASSETS</v>
          </cell>
          <cell r="V6612" t="str">
            <v>CURRENT ASSETS</v>
          </cell>
        </row>
        <row r="6613">
          <cell r="C6613" t="str">
            <v>DH   A40910U702USD</v>
          </cell>
          <cell r="D6613" t="str">
            <v>CAFA****</v>
          </cell>
          <cell r="E6613" t="str">
            <v>CON RECEIVABLES</v>
          </cell>
          <cell r="F6613" t="str">
            <v>Balance Sheet</v>
          </cell>
          <cell r="G6613">
            <v>8334.59</v>
          </cell>
          <cell r="H6613">
            <v>8334.59</v>
          </cell>
          <cell r="I6613">
            <v>0</v>
          </cell>
          <cell r="J6613">
            <v>9119.25</v>
          </cell>
          <cell r="K6613">
            <v>12159</v>
          </cell>
          <cell r="L6613">
            <v>13151.72</v>
          </cell>
          <cell r="M6613">
            <v>15782.06</v>
          </cell>
          <cell r="N6613">
            <v>2630.34</v>
          </cell>
          <cell r="O6613">
            <v>5260.68</v>
          </cell>
          <cell r="P6613">
            <v>2630.34</v>
          </cell>
          <cell r="Q6613">
            <v>2630.34</v>
          </cell>
          <cell r="R6613">
            <v>1697.85</v>
          </cell>
          <cell r="S6613">
            <v>81730.759999999995</v>
          </cell>
          <cell r="T6613" t="str">
            <v>USD</v>
          </cell>
          <cell r="U6613" t="str">
            <v>ASSETS</v>
          </cell>
          <cell r="V6613" t="str">
            <v>CURRENT ASSETS</v>
          </cell>
        </row>
        <row r="6614">
          <cell r="C6614" t="str">
            <v>DH   A40910U799USD</v>
          </cell>
          <cell r="D6614" t="str">
            <v>CAFA****</v>
          </cell>
          <cell r="E6614" t="str">
            <v>CON RECEIVABLES</v>
          </cell>
          <cell r="F6614" t="str">
            <v>Balance Sheet</v>
          </cell>
          <cell r="G6614">
            <v>0</v>
          </cell>
          <cell r="H6614">
            <v>0</v>
          </cell>
          <cell r="I6614">
            <v>0</v>
          </cell>
          <cell r="J6614">
            <v>0</v>
          </cell>
          <cell r="K6614">
            <v>0</v>
          </cell>
          <cell r="L6614">
            <v>0</v>
          </cell>
          <cell r="M6614">
            <v>0</v>
          </cell>
          <cell r="N6614">
            <v>0</v>
          </cell>
          <cell r="O6614">
            <v>0</v>
          </cell>
          <cell r="P6614">
            <v>0</v>
          </cell>
          <cell r="Q6614">
            <v>0</v>
          </cell>
          <cell r="R6614">
            <v>0</v>
          </cell>
          <cell r="S6614">
            <v>0</v>
          </cell>
          <cell r="T6614" t="str">
            <v>USD</v>
          </cell>
          <cell r="U6614" t="str">
            <v>ASSETS</v>
          </cell>
          <cell r="V6614" t="str">
            <v>CURRENT ASSETS</v>
          </cell>
        </row>
        <row r="6615">
          <cell r="C6615" t="str">
            <v>DH   A40910UU01USD</v>
          </cell>
          <cell r="D6615" t="str">
            <v>CAFA****</v>
          </cell>
          <cell r="E6615" t="str">
            <v>CON RECEIVABLES</v>
          </cell>
          <cell r="F6615" t="str">
            <v>Balance Sheet</v>
          </cell>
          <cell r="G6615">
            <v>-47.7</v>
          </cell>
          <cell r="H6615">
            <v>-47.7</v>
          </cell>
          <cell r="I6615">
            <v>-180968.87</v>
          </cell>
          <cell r="J6615">
            <v>-180968.87</v>
          </cell>
          <cell r="K6615">
            <v>-180968.87</v>
          </cell>
          <cell r="L6615">
            <v>-180968.87</v>
          </cell>
          <cell r="M6615">
            <v>-180968.87</v>
          </cell>
          <cell r="N6615">
            <v>-180968.87</v>
          </cell>
          <cell r="O6615">
            <v>-180968.87</v>
          </cell>
          <cell r="P6615">
            <v>-180968.87</v>
          </cell>
          <cell r="Q6615">
            <v>-180968.87</v>
          </cell>
          <cell r="R6615">
            <v>-180968.87</v>
          </cell>
          <cell r="S6615">
            <v>-1809784.1</v>
          </cell>
          <cell r="T6615" t="str">
            <v>USD</v>
          </cell>
          <cell r="U6615" t="str">
            <v>ASSETS</v>
          </cell>
          <cell r="V6615" t="str">
            <v>CURRENT ASSETS</v>
          </cell>
        </row>
        <row r="6616">
          <cell r="C6616" t="str">
            <v>DH   A40910UU10USD</v>
          </cell>
          <cell r="D6616" t="str">
            <v>CAFA****</v>
          </cell>
          <cell r="E6616" t="str">
            <v>CON RECEIVABLES</v>
          </cell>
          <cell r="F6616" t="str">
            <v>Balance Sheet</v>
          </cell>
          <cell r="G6616">
            <v>670972.34</v>
          </cell>
          <cell r="H6616">
            <v>672495.79</v>
          </cell>
          <cell r="I6616">
            <v>342131.81</v>
          </cell>
          <cell r="J6616">
            <v>221874.46</v>
          </cell>
          <cell r="K6616">
            <v>158155.99</v>
          </cell>
          <cell r="L6616">
            <v>41804.089999999997</v>
          </cell>
          <cell r="M6616">
            <v>177103.5</v>
          </cell>
          <cell r="N6616">
            <v>241680.82</v>
          </cell>
          <cell r="O6616">
            <v>174329.43</v>
          </cell>
          <cell r="P6616">
            <v>163887.48000000001</v>
          </cell>
          <cell r="Q6616">
            <v>201582.62</v>
          </cell>
          <cell r="R6616">
            <v>269508.71000000002</v>
          </cell>
          <cell r="S6616">
            <v>3335527.04</v>
          </cell>
          <cell r="T6616" t="str">
            <v>USD</v>
          </cell>
          <cell r="U6616" t="str">
            <v>ASSETS</v>
          </cell>
          <cell r="V6616" t="str">
            <v>CURRENT ASSETS</v>
          </cell>
        </row>
        <row r="6617">
          <cell r="C6617" t="str">
            <v>DH   A40910UU13USD</v>
          </cell>
          <cell r="D6617" t="str">
            <v>CAFA****</v>
          </cell>
          <cell r="E6617" t="str">
            <v>CON RECEIVABLES</v>
          </cell>
          <cell r="F6617" t="str">
            <v>Balance Sheet</v>
          </cell>
          <cell r="G6617">
            <v>846.21</v>
          </cell>
          <cell r="H6617">
            <v>846.21</v>
          </cell>
          <cell r="I6617">
            <v>588178.44999999995</v>
          </cell>
          <cell r="J6617">
            <v>588178.44999999995</v>
          </cell>
          <cell r="K6617">
            <v>588178.44999999995</v>
          </cell>
          <cell r="L6617">
            <v>588178.44999999995</v>
          </cell>
          <cell r="M6617">
            <v>588178.44999999995</v>
          </cell>
          <cell r="N6617">
            <v>588178.44999999995</v>
          </cell>
          <cell r="O6617">
            <v>588178.44999999995</v>
          </cell>
          <cell r="P6617">
            <v>588178.44999999995</v>
          </cell>
          <cell r="Q6617">
            <v>588178.44999999995</v>
          </cell>
          <cell r="R6617">
            <v>588178.44999999995</v>
          </cell>
          <cell r="S6617">
            <v>5883476.9199999999</v>
          </cell>
          <cell r="T6617" t="str">
            <v>USD</v>
          </cell>
          <cell r="U6617" t="str">
            <v>ASSETS</v>
          </cell>
          <cell r="V6617" t="str">
            <v>CURRENT ASSETS</v>
          </cell>
        </row>
        <row r="6618">
          <cell r="C6618" t="str">
            <v>DH   A40910UU99USD</v>
          </cell>
          <cell r="D6618" t="str">
            <v>CAFA****</v>
          </cell>
          <cell r="E6618" t="str">
            <v>CON RECEIVABLES</v>
          </cell>
          <cell r="F6618" t="str">
            <v>Balance Sheet</v>
          </cell>
          <cell r="G6618">
            <v>497.29</v>
          </cell>
          <cell r="H6618">
            <v>114.85</v>
          </cell>
          <cell r="I6618">
            <v>0</v>
          </cell>
          <cell r="J6618">
            <v>0</v>
          </cell>
          <cell r="K6618">
            <v>12.46</v>
          </cell>
          <cell r="L6618">
            <v>10.98</v>
          </cell>
          <cell r="M6618">
            <v>12.84</v>
          </cell>
          <cell r="N6618">
            <v>0</v>
          </cell>
          <cell r="O6618">
            <v>-182.98</v>
          </cell>
          <cell r="P6618">
            <v>0</v>
          </cell>
          <cell r="Q6618">
            <v>0</v>
          </cell>
          <cell r="R6618">
            <v>-0.53</v>
          </cell>
          <cell r="S6618">
            <v>464.91</v>
          </cell>
          <cell r="T6618" t="str">
            <v>USD</v>
          </cell>
          <cell r="U6618" t="str">
            <v>ASSETS</v>
          </cell>
          <cell r="V6618" t="str">
            <v>CURRENT ASSETS</v>
          </cell>
        </row>
        <row r="6619">
          <cell r="C6619" t="str">
            <v>DH   A40910WA02USD</v>
          </cell>
          <cell r="D6619" t="str">
            <v>CACCB***</v>
          </cell>
          <cell r="E6619" t="str">
            <v>TRADE RECEIVABLES</v>
          </cell>
          <cell r="F6619" t="str">
            <v>Balance Sheet</v>
          </cell>
          <cell r="G6619">
            <v>0</v>
          </cell>
          <cell r="H6619">
            <v>0</v>
          </cell>
          <cell r="I6619">
            <v>0</v>
          </cell>
          <cell r="J6619">
            <v>0</v>
          </cell>
          <cell r="K6619">
            <v>0</v>
          </cell>
          <cell r="L6619">
            <v>0</v>
          </cell>
          <cell r="M6619">
            <v>0</v>
          </cell>
          <cell r="N6619">
            <v>0</v>
          </cell>
          <cell r="O6619">
            <v>-5040</v>
          </cell>
          <cell r="P6619">
            <v>-5040</v>
          </cell>
          <cell r="Q6619">
            <v>-5040</v>
          </cell>
          <cell r="R6619">
            <v>-5040</v>
          </cell>
          <cell r="S6619">
            <v>-20160</v>
          </cell>
          <cell r="T6619" t="str">
            <v>USD</v>
          </cell>
          <cell r="U6619" t="str">
            <v>ASSETS</v>
          </cell>
          <cell r="V6619" t="str">
            <v>CURRENT ASSETS</v>
          </cell>
        </row>
        <row r="6620">
          <cell r="C6620" t="str">
            <v>DH   A40910WA03USD</v>
          </cell>
          <cell r="D6620" t="str">
            <v>CACCB***</v>
          </cell>
          <cell r="E6620" t="str">
            <v>TRADE RECEIVABLES</v>
          </cell>
          <cell r="F6620" t="str">
            <v>Balance Sheet</v>
          </cell>
          <cell r="G6620">
            <v>5040</v>
          </cell>
          <cell r="H6620">
            <v>5040</v>
          </cell>
          <cell r="I6620">
            <v>5040</v>
          </cell>
          <cell r="J6620">
            <v>5040</v>
          </cell>
          <cell r="K6620">
            <v>5040</v>
          </cell>
          <cell r="L6620">
            <v>5040</v>
          </cell>
          <cell r="M6620">
            <v>5040</v>
          </cell>
          <cell r="N6620">
            <v>5040</v>
          </cell>
          <cell r="O6620">
            <v>5040</v>
          </cell>
          <cell r="P6620">
            <v>5040</v>
          </cell>
          <cell r="Q6620">
            <v>5040</v>
          </cell>
          <cell r="R6620">
            <v>5040</v>
          </cell>
          <cell r="S6620">
            <v>60480</v>
          </cell>
          <cell r="T6620" t="str">
            <v>USD</v>
          </cell>
          <cell r="U6620" t="str">
            <v>ASSETS</v>
          </cell>
          <cell r="V6620" t="str">
            <v>CURRENT ASSETS</v>
          </cell>
        </row>
        <row r="6621">
          <cell r="C6621" t="str">
            <v>DH   A40910WJ02USD</v>
          </cell>
          <cell r="D6621" t="str">
            <v>CAFA****</v>
          </cell>
          <cell r="E6621" t="str">
            <v>CON RECEIVABLES</v>
          </cell>
          <cell r="F6621" t="str">
            <v>Balance Sheet</v>
          </cell>
          <cell r="G6621">
            <v>851859.03</v>
          </cell>
          <cell r="H6621">
            <v>851859.03</v>
          </cell>
          <cell r="I6621">
            <v>838743.28</v>
          </cell>
          <cell r="J6621">
            <v>839411.08</v>
          </cell>
          <cell r="K6621">
            <v>839633.68</v>
          </cell>
          <cell r="L6621">
            <v>915814.53</v>
          </cell>
          <cell r="M6621">
            <v>931228.78</v>
          </cell>
          <cell r="N6621">
            <v>946643.03</v>
          </cell>
          <cell r="O6621">
            <v>962057.28</v>
          </cell>
          <cell r="P6621">
            <v>977471.54</v>
          </cell>
          <cell r="Q6621">
            <v>982228.22</v>
          </cell>
          <cell r="R6621">
            <v>997736.72</v>
          </cell>
          <cell r="S6621">
            <v>10934686.199999999</v>
          </cell>
          <cell r="T6621" t="str">
            <v>USD</v>
          </cell>
          <cell r="U6621" t="str">
            <v>ASSETS</v>
          </cell>
          <cell r="V6621" t="str">
            <v>CURRENT ASSETS</v>
          </cell>
        </row>
        <row r="6622">
          <cell r="C6622" t="str">
            <v>DH   A40910WK02USD</v>
          </cell>
          <cell r="D6622" t="str">
            <v>CAFA****</v>
          </cell>
          <cell r="E6622" t="str">
            <v>CON RECEIVABLES</v>
          </cell>
          <cell r="F6622" t="str">
            <v>Balance Sheet</v>
          </cell>
          <cell r="G6622">
            <v>299531.27</v>
          </cell>
          <cell r="H6622">
            <v>332052.65999999997</v>
          </cell>
          <cell r="I6622">
            <v>210045.39</v>
          </cell>
          <cell r="J6622">
            <v>275247.76</v>
          </cell>
          <cell r="K6622">
            <v>302555.90000000002</v>
          </cell>
          <cell r="L6622">
            <v>559859.02</v>
          </cell>
          <cell r="M6622">
            <v>849343.4</v>
          </cell>
          <cell r="N6622">
            <v>990156.03</v>
          </cell>
          <cell r="O6622">
            <v>562762.48</v>
          </cell>
          <cell r="P6622">
            <v>113758.71</v>
          </cell>
          <cell r="Q6622">
            <v>225597.34</v>
          </cell>
          <cell r="R6622">
            <v>94820.41</v>
          </cell>
          <cell r="S6622">
            <v>4815730.37</v>
          </cell>
          <cell r="T6622" t="str">
            <v>USD</v>
          </cell>
          <cell r="U6622" t="str">
            <v>ASSETS</v>
          </cell>
          <cell r="V6622" t="str">
            <v>CURRENT ASSETS</v>
          </cell>
        </row>
        <row r="6623">
          <cell r="C6623" t="str">
            <v>DH   A40910WK99USD</v>
          </cell>
          <cell r="D6623" t="str">
            <v>CAFA****</v>
          </cell>
          <cell r="E6623" t="str">
            <v>CON RECEIVABLES</v>
          </cell>
          <cell r="F6623" t="str">
            <v>Balance Sheet</v>
          </cell>
          <cell r="G6623">
            <v>0</v>
          </cell>
          <cell r="H6623">
            <v>0</v>
          </cell>
          <cell r="I6623">
            <v>0</v>
          </cell>
          <cell r="J6623">
            <v>0</v>
          </cell>
          <cell r="K6623">
            <v>0</v>
          </cell>
          <cell r="L6623">
            <v>0</v>
          </cell>
          <cell r="M6623">
            <v>0</v>
          </cell>
          <cell r="N6623">
            <v>0</v>
          </cell>
          <cell r="O6623">
            <v>0</v>
          </cell>
          <cell r="P6623">
            <v>0</v>
          </cell>
          <cell r="Q6623">
            <v>0</v>
          </cell>
          <cell r="R6623">
            <v>0</v>
          </cell>
          <cell r="S6623">
            <v>0</v>
          </cell>
          <cell r="T6623" t="str">
            <v>USD</v>
          </cell>
          <cell r="U6623" t="str">
            <v>ASSETS</v>
          </cell>
          <cell r="V6623" t="str">
            <v>CURRENT ASSETS</v>
          </cell>
        </row>
        <row r="6624">
          <cell r="C6624" t="str">
            <v>DH   A40910WM02USD</v>
          </cell>
          <cell r="D6624" t="str">
            <v>CAFA****</v>
          </cell>
          <cell r="E6624" t="str">
            <v>CON RECEIVABLES</v>
          </cell>
          <cell r="F6624" t="str">
            <v>Balance Sheet</v>
          </cell>
          <cell r="G6624">
            <v>14962.5</v>
          </cell>
          <cell r="H6624">
            <v>0</v>
          </cell>
          <cell r="I6624">
            <v>0</v>
          </cell>
          <cell r="J6624">
            <v>0</v>
          </cell>
          <cell r="K6624">
            <v>0</v>
          </cell>
          <cell r="L6624">
            <v>7253.76</v>
          </cell>
          <cell r="M6624">
            <v>8704.5</v>
          </cell>
          <cell r="N6624">
            <v>1450.74</v>
          </cell>
          <cell r="O6624">
            <v>1450.74</v>
          </cell>
          <cell r="P6624">
            <v>1450.74</v>
          </cell>
          <cell r="Q6624">
            <v>3568.25</v>
          </cell>
          <cell r="R6624">
            <v>1662.51</v>
          </cell>
          <cell r="S6624">
            <v>40503.74</v>
          </cell>
          <cell r="T6624" t="str">
            <v>USD</v>
          </cell>
          <cell r="U6624" t="str">
            <v>ASSETS</v>
          </cell>
          <cell r="V6624" t="str">
            <v>CURRENT ASSETS</v>
          </cell>
        </row>
        <row r="6625">
          <cell r="C6625" t="str">
            <v>DH   A40910WR01USD</v>
          </cell>
          <cell r="D6625" t="str">
            <v>CAFA****</v>
          </cell>
          <cell r="E6625" t="str">
            <v>CON RECEIVABLES</v>
          </cell>
          <cell r="F6625" t="str">
            <v>Balance Sheet</v>
          </cell>
          <cell r="G6625">
            <v>0</v>
          </cell>
          <cell r="H6625">
            <v>0</v>
          </cell>
          <cell r="I6625">
            <v>0</v>
          </cell>
          <cell r="J6625">
            <v>0</v>
          </cell>
          <cell r="K6625">
            <v>0</v>
          </cell>
          <cell r="L6625">
            <v>0</v>
          </cell>
          <cell r="M6625">
            <v>0</v>
          </cell>
          <cell r="N6625">
            <v>0</v>
          </cell>
          <cell r="O6625">
            <v>0</v>
          </cell>
          <cell r="P6625">
            <v>0</v>
          </cell>
          <cell r="Q6625">
            <v>0</v>
          </cell>
          <cell r="R6625">
            <v>0</v>
          </cell>
          <cell r="S6625">
            <v>0</v>
          </cell>
          <cell r="T6625" t="str">
            <v>USD</v>
          </cell>
          <cell r="U6625" t="str">
            <v>ASSETS</v>
          </cell>
          <cell r="V6625" t="str">
            <v>CURRENT ASSETS</v>
          </cell>
        </row>
        <row r="6626">
          <cell r="C6626" t="str">
            <v>DH   A40910WR10USD</v>
          </cell>
          <cell r="D6626" t="str">
            <v>CAFA****</v>
          </cell>
          <cell r="E6626" t="str">
            <v>CON RECEIVABLES</v>
          </cell>
          <cell r="F6626" t="str">
            <v>Balance Sheet</v>
          </cell>
          <cell r="G6626">
            <v>0</v>
          </cell>
          <cell r="H6626">
            <v>0</v>
          </cell>
          <cell r="I6626">
            <v>0</v>
          </cell>
          <cell r="J6626">
            <v>0</v>
          </cell>
          <cell r="K6626">
            <v>0</v>
          </cell>
          <cell r="L6626">
            <v>0</v>
          </cell>
          <cell r="M6626">
            <v>0</v>
          </cell>
          <cell r="N6626">
            <v>0</v>
          </cell>
          <cell r="O6626">
            <v>0</v>
          </cell>
          <cell r="P6626">
            <v>0</v>
          </cell>
          <cell r="Q6626">
            <v>0</v>
          </cell>
          <cell r="R6626">
            <v>0</v>
          </cell>
          <cell r="S6626">
            <v>0</v>
          </cell>
          <cell r="T6626" t="str">
            <v>USD</v>
          </cell>
          <cell r="U6626" t="str">
            <v>ASSETS</v>
          </cell>
          <cell r="V6626" t="str">
            <v>CURRENT ASSETS</v>
          </cell>
        </row>
        <row r="6627">
          <cell r="C6627" t="str">
            <v>DH   A40910WR13USD</v>
          </cell>
          <cell r="D6627" t="str">
            <v>CAFA****</v>
          </cell>
          <cell r="E6627" t="str">
            <v>CON RECEIVABLES</v>
          </cell>
          <cell r="F6627" t="str">
            <v>Balance Sheet</v>
          </cell>
          <cell r="G6627">
            <v>0</v>
          </cell>
          <cell r="H6627">
            <v>0</v>
          </cell>
          <cell r="I6627">
            <v>0</v>
          </cell>
          <cell r="J6627">
            <v>0</v>
          </cell>
          <cell r="K6627">
            <v>0</v>
          </cell>
          <cell r="L6627">
            <v>0</v>
          </cell>
          <cell r="M6627">
            <v>0</v>
          </cell>
          <cell r="N6627">
            <v>0</v>
          </cell>
          <cell r="O6627">
            <v>0</v>
          </cell>
          <cell r="P6627">
            <v>0</v>
          </cell>
          <cell r="Q6627">
            <v>0</v>
          </cell>
          <cell r="R6627">
            <v>0</v>
          </cell>
          <cell r="S6627">
            <v>0</v>
          </cell>
          <cell r="T6627" t="str">
            <v>USD</v>
          </cell>
          <cell r="U6627" t="str">
            <v>ASSETS</v>
          </cell>
          <cell r="V6627" t="str">
            <v>CURRENT ASSETS</v>
          </cell>
        </row>
        <row r="6628">
          <cell r="C6628" t="str">
            <v>DH   A40910WT02USD</v>
          </cell>
          <cell r="D6628" t="str">
            <v>CAFA****</v>
          </cell>
          <cell r="E6628" t="str">
            <v>CON RECEIVABLES</v>
          </cell>
          <cell r="F6628" t="str">
            <v>Balance Sheet</v>
          </cell>
          <cell r="G6628">
            <v>0</v>
          </cell>
          <cell r="H6628">
            <v>14962.5</v>
          </cell>
          <cell r="I6628">
            <v>14962.5</v>
          </cell>
          <cell r="J6628">
            <v>14962.5</v>
          </cell>
          <cell r="K6628">
            <v>0</v>
          </cell>
          <cell r="L6628">
            <v>7253.76</v>
          </cell>
          <cell r="M6628">
            <v>8704.5</v>
          </cell>
          <cell r="N6628">
            <v>1450.74</v>
          </cell>
          <cell r="O6628">
            <v>-5803.02</v>
          </cell>
          <cell r="P6628">
            <v>1450.74</v>
          </cell>
          <cell r="Q6628">
            <v>3568.25</v>
          </cell>
          <cell r="R6628">
            <v>1662.51</v>
          </cell>
          <cell r="S6628">
            <v>63174.98</v>
          </cell>
          <cell r="T6628" t="str">
            <v>USD</v>
          </cell>
          <cell r="U6628" t="str">
            <v>ASSETS</v>
          </cell>
          <cell r="V6628" t="str">
            <v>CURRENT ASSETS</v>
          </cell>
        </row>
        <row r="6629">
          <cell r="C6629" t="str">
            <v>DH   A40910X102USD</v>
          </cell>
          <cell r="D6629" t="str">
            <v>CAFA****</v>
          </cell>
          <cell r="E6629" t="str">
            <v>CON RECEIVABLES</v>
          </cell>
          <cell r="F6629" t="str">
            <v>Balance Sheet</v>
          </cell>
          <cell r="G6629">
            <v>0</v>
          </cell>
          <cell r="H6629">
            <v>0</v>
          </cell>
          <cell r="I6629">
            <v>0</v>
          </cell>
          <cell r="J6629">
            <v>0</v>
          </cell>
          <cell r="K6629">
            <v>0</v>
          </cell>
          <cell r="L6629">
            <v>0</v>
          </cell>
          <cell r="M6629">
            <v>0</v>
          </cell>
          <cell r="N6629">
            <v>0</v>
          </cell>
          <cell r="O6629">
            <v>0</v>
          </cell>
          <cell r="P6629">
            <v>10890.39</v>
          </cell>
          <cell r="Q6629">
            <v>10890.39</v>
          </cell>
          <cell r="R6629">
            <v>10890.39</v>
          </cell>
          <cell r="S6629">
            <v>32671.17</v>
          </cell>
          <cell r="T6629" t="str">
            <v>USD</v>
          </cell>
          <cell r="U6629" t="str">
            <v>ASSETS</v>
          </cell>
          <cell r="V6629" t="str">
            <v>CURRENT ASSETS</v>
          </cell>
        </row>
        <row r="6630">
          <cell r="C6630" t="str">
            <v>DH   A40910XJ02USD</v>
          </cell>
          <cell r="D6630" t="str">
            <v>CAFA****</v>
          </cell>
          <cell r="E6630" t="str">
            <v>CON RECEIVABLES</v>
          </cell>
          <cell r="F6630" t="str">
            <v>Balance Sheet</v>
          </cell>
          <cell r="G6630">
            <v>165166.43</v>
          </cell>
          <cell r="H6630">
            <v>164492.87</v>
          </cell>
          <cell r="I6630">
            <v>164492.87</v>
          </cell>
          <cell r="J6630">
            <v>164587.37</v>
          </cell>
          <cell r="K6630">
            <v>164618.87</v>
          </cell>
          <cell r="L6630">
            <v>215252.29</v>
          </cell>
          <cell r="M6630">
            <v>225404.18</v>
          </cell>
          <cell r="N6630">
            <v>235556.07</v>
          </cell>
          <cell r="O6630">
            <v>245707.96</v>
          </cell>
          <cell r="P6630">
            <v>255859.84</v>
          </cell>
          <cell r="Q6630">
            <v>260158.92</v>
          </cell>
          <cell r="R6630">
            <v>269723.02</v>
          </cell>
          <cell r="S6630">
            <v>2531020.69</v>
          </cell>
          <cell r="T6630" t="str">
            <v>USD</v>
          </cell>
          <cell r="U6630" t="str">
            <v>ASSETS</v>
          </cell>
          <cell r="V6630" t="str">
            <v>CURRENT ASSETS</v>
          </cell>
        </row>
        <row r="6631">
          <cell r="C6631" t="str">
            <v>DH   A40910XS01USD</v>
          </cell>
          <cell r="D6631" t="str">
            <v>CAFA****</v>
          </cell>
          <cell r="E6631" t="str">
            <v>CON RECEIVABLES</v>
          </cell>
          <cell r="F6631" t="str">
            <v>Balance Sheet</v>
          </cell>
          <cell r="G6631">
            <v>0.01</v>
          </cell>
          <cell r="H6631">
            <v>0.01</v>
          </cell>
          <cell r="I6631">
            <v>0.01</v>
          </cell>
          <cell r="J6631">
            <v>0.01</v>
          </cell>
          <cell r="K6631">
            <v>0.01</v>
          </cell>
          <cell r="L6631">
            <v>0.01</v>
          </cell>
          <cell r="M6631">
            <v>0</v>
          </cell>
          <cell r="N6631">
            <v>0</v>
          </cell>
          <cell r="O6631">
            <v>0</v>
          </cell>
          <cell r="P6631">
            <v>0</v>
          </cell>
          <cell r="Q6631">
            <v>0</v>
          </cell>
          <cell r="R6631">
            <v>0</v>
          </cell>
          <cell r="S6631">
            <v>0.06</v>
          </cell>
          <cell r="T6631" t="str">
            <v>USD</v>
          </cell>
          <cell r="U6631" t="str">
            <v>ASSETS</v>
          </cell>
          <cell r="V6631" t="str">
            <v>CURRENT ASSETS</v>
          </cell>
        </row>
        <row r="6632">
          <cell r="C6632" t="str">
            <v>DH   A40910XY02USD</v>
          </cell>
          <cell r="D6632" t="str">
            <v>CAFA****</v>
          </cell>
          <cell r="E6632" t="str">
            <v>CON RECEIVABLES</v>
          </cell>
          <cell r="F6632" t="str">
            <v>Balance Sheet</v>
          </cell>
          <cell r="G6632">
            <v>24097.5</v>
          </cell>
          <cell r="H6632">
            <v>0</v>
          </cell>
          <cell r="I6632">
            <v>0</v>
          </cell>
          <cell r="J6632">
            <v>0</v>
          </cell>
          <cell r="K6632">
            <v>0</v>
          </cell>
          <cell r="L6632">
            <v>15688.73</v>
          </cell>
          <cell r="M6632">
            <v>18826.48</v>
          </cell>
          <cell r="N6632">
            <v>3137.75</v>
          </cell>
          <cell r="O6632">
            <v>-12550.98</v>
          </cell>
          <cell r="P6632">
            <v>3137.75</v>
          </cell>
          <cell r="Q6632">
            <v>14285.27</v>
          </cell>
          <cell r="R6632">
            <v>4252.5</v>
          </cell>
          <cell r="S6632">
            <v>70875</v>
          </cell>
          <cell r="T6632" t="str">
            <v>USD</v>
          </cell>
          <cell r="U6632" t="str">
            <v>ASSETS</v>
          </cell>
          <cell r="V6632" t="str">
            <v>CURRENT ASSETS</v>
          </cell>
        </row>
        <row r="6633">
          <cell r="C6633" t="str">
            <v>DH   A40910YM02USD</v>
          </cell>
          <cell r="D6633" t="str">
            <v>CAFA****</v>
          </cell>
          <cell r="E6633" t="str">
            <v>CON RECEIVABLES</v>
          </cell>
          <cell r="F6633" t="str">
            <v>Balance Sheet</v>
          </cell>
          <cell r="G6633">
            <v>14962.5</v>
          </cell>
          <cell r="H6633">
            <v>0</v>
          </cell>
          <cell r="I6633">
            <v>0</v>
          </cell>
          <cell r="J6633">
            <v>0</v>
          </cell>
          <cell r="K6633">
            <v>0</v>
          </cell>
          <cell r="L6633">
            <v>7253.76</v>
          </cell>
          <cell r="M6633">
            <v>8704.5</v>
          </cell>
          <cell r="N6633">
            <v>1450.74</v>
          </cell>
          <cell r="O6633">
            <v>-5803.02</v>
          </cell>
          <cell r="P6633">
            <v>0</v>
          </cell>
          <cell r="Q6633">
            <v>5018.99</v>
          </cell>
          <cell r="R6633">
            <v>1662.51</v>
          </cell>
          <cell r="S6633">
            <v>33249.980000000003</v>
          </cell>
          <cell r="T6633" t="str">
            <v>USD</v>
          </cell>
          <cell r="U6633" t="str">
            <v>ASSETS</v>
          </cell>
          <cell r="V6633" t="str">
            <v>CURRENT ASSETS</v>
          </cell>
        </row>
        <row r="6634">
          <cell r="C6634" t="str">
            <v>DH   A40910YW01USD</v>
          </cell>
          <cell r="D6634" t="str">
            <v>CAFA****</v>
          </cell>
          <cell r="E6634" t="str">
            <v>CON RECEIVABLES</v>
          </cell>
          <cell r="F6634" t="str">
            <v>Balance Sheet</v>
          </cell>
          <cell r="G6634">
            <v>0</v>
          </cell>
          <cell r="H6634">
            <v>0</v>
          </cell>
          <cell r="I6634">
            <v>0</v>
          </cell>
          <cell r="J6634">
            <v>0</v>
          </cell>
          <cell r="K6634">
            <v>0</v>
          </cell>
          <cell r="L6634">
            <v>0</v>
          </cell>
          <cell r="M6634">
            <v>0</v>
          </cell>
          <cell r="N6634">
            <v>0</v>
          </cell>
          <cell r="O6634">
            <v>0</v>
          </cell>
          <cell r="P6634">
            <v>0</v>
          </cell>
          <cell r="Q6634">
            <v>0</v>
          </cell>
          <cell r="R6634">
            <v>0</v>
          </cell>
          <cell r="S6634">
            <v>0</v>
          </cell>
          <cell r="T6634" t="str">
            <v>USD</v>
          </cell>
          <cell r="U6634" t="str">
            <v>ASSETS</v>
          </cell>
          <cell r="V6634" t="str">
            <v>CURRENT ASSETS</v>
          </cell>
        </row>
        <row r="6635">
          <cell r="C6635" t="str">
            <v>DH   A40910YW02USD</v>
          </cell>
          <cell r="D6635" t="str">
            <v>CAFA****</v>
          </cell>
          <cell r="E6635" t="str">
            <v>CON RECEIVABLES</v>
          </cell>
          <cell r="F6635" t="str">
            <v>Balance Sheet</v>
          </cell>
          <cell r="G6635">
            <v>0</v>
          </cell>
          <cell r="H6635">
            <v>0</v>
          </cell>
          <cell r="I6635">
            <v>0</v>
          </cell>
          <cell r="J6635">
            <v>0</v>
          </cell>
          <cell r="K6635">
            <v>0</v>
          </cell>
          <cell r="L6635">
            <v>0</v>
          </cell>
          <cell r="M6635">
            <v>0</v>
          </cell>
          <cell r="N6635">
            <v>0</v>
          </cell>
          <cell r="O6635">
            <v>0</v>
          </cell>
          <cell r="P6635">
            <v>0</v>
          </cell>
          <cell r="Q6635">
            <v>0</v>
          </cell>
          <cell r="R6635">
            <v>0</v>
          </cell>
          <cell r="S6635">
            <v>0</v>
          </cell>
          <cell r="T6635" t="str">
            <v>USD</v>
          </cell>
          <cell r="U6635" t="str">
            <v>ASSETS</v>
          </cell>
          <cell r="V6635" t="str">
            <v>CURRENT ASSETS</v>
          </cell>
        </row>
        <row r="6636">
          <cell r="C6636" t="str">
            <v>DH   A40910YW13USD</v>
          </cell>
          <cell r="D6636" t="str">
            <v>CAFA****</v>
          </cell>
          <cell r="E6636" t="str">
            <v>CON RECEIVABLES</v>
          </cell>
          <cell r="F6636" t="str">
            <v>Balance Sheet</v>
          </cell>
          <cell r="G6636">
            <v>0</v>
          </cell>
          <cell r="H6636">
            <v>0</v>
          </cell>
          <cell r="I6636">
            <v>0</v>
          </cell>
          <cell r="J6636">
            <v>0</v>
          </cell>
          <cell r="K6636">
            <v>0</v>
          </cell>
          <cell r="L6636">
            <v>0</v>
          </cell>
          <cell r="M6636">
            <v>0</v>
          </cell>
          <cell r="N6636">
            <v>0</v>
          </cell>
          <cell r="O6636">
            <v>0</v>
          </cell>
          <cell r="P6636">
            <v>0</v>
          </cell>
          <cell r="Q6636">
            <v>0</v>
          </cell>
          <cell r="R6636">
            <v>0</v>
          </cell>
          <cell r="S6636">
            <v>0</v>
          </cell>
          <cell r="T6636" t="str">
            <v>USD</v>
          </cell>
          <cell r="U6636" t="str">
            <v>ASSETS</v>
          </cell>
          <cell r="V6636" t="str">
            <v>CURRENT ASSETS</v>
          </cell>
        </row>
        <row r="6637">
          <cell r="C6637" t="str">
            <v>DH   A40910YX02USD</v>
          </cell>
          <cell r="D6637" t="str">
            <v>CAFA****</v>
          </cell>
          <cell r="E6637" t="str">
            <v>CON RECEIVABLES</v>
          </cell>
          <cell r="F6637" t="str">
            <v>Balance Sheet</v>
          </cell>
          <cell r="G6637">
            <v>14962.5</v>
          </cell>
          <cell r="H6637">
            <v>0</v>
          </cell>
          <cell r="I6637">
            <v>0</v>
          </cell>
          <cell r="J6637">
            <v>0</v>
          </cell>
          <cell r="K6637">
            <v>0</v>
          </cell>
          <cell r="L6637">
            <v>7253.76</v>
          </cell>
          <cell r="M6637">
            <v>8704.5</v>
          </cell>
          <cell r="N6637">
            <v>10155.24</v>
          </cell>
          <cell r="O6637">
            <v>4352.22</v>
          </cell>
          <cell r="P6637">
            <v>13056.72</v>
          </cell>
          <cell r="Q6637">
            <v>12696.22</v>
          </cell>
          <cell r="R6637">
            <v>0</v>
          </cell>
          <cell r="S6637">
            <v>71181.16</v>
          </cell>
          <cell r="T6637" t="str">
            <v>USD</v>
          </cell>
          <cell r="U6637" t="str">
            <v>ASSETS</v>
          </cell>
          <cell r="V6637" t="str">
            <v>CURRENT ASSETS</v>
          </cell>
        </row>
        <row r="6638">
          <cell r="C6638" t="str">
            <v>DH   A40910YY02USD</v>
          </cell>
          <cell r="D6638" t="str">
            <v>CAFA****</v>
          </cell>
          <cell r="E6638" t="str">
            <v>CON RECEIVABLES</v>
          </cell>
          <cell r="F6638" t="str">
            <v>Balance Sheet</v>
          </cell>
          <cell r="G6638">
            <v>14962.5</v>
          </cell>
          <cell r="H6638">
            <v>0</v>
          </cell>
          <cell r="I6638">
            <v>0</v>
          </cell>
          <cell r="J6638">
            <v>0</v>
          </cell>
          <cell r="K6638">
            <v>0</v>
          </cell>
          <cell r="L6638">
            <v>7253.76</v>
          </cell>
          <cell r="M6638">
            <v>8704.5</v>
          </cell>
          <cell r="N6638">
            <v>10155.24</v>
          </cell>
          <cell r="O6638">
            <v>4352.22</v>
          </cell>
          <cell r="P6638">
            <v>13056.72</v>
          </cell>
          <cell r="Q6638">
            <v>12696.22</v>
          </cell>
          <cell r="R6638">
            <v>0</v>
          </cell>
          <cell r="S6638">
            <v>71181.16</v>
          </cell>
          <cell r="T6638" t="str">
            <v>USD</v>
          </cell>
          <cell r="U6638" t="str">
            <v>ASSETS</v>
          </cell>
          <cell r="V6638" t="str">
            <v>CURRENT ASSETS</v>
          </cell>
        </row>
        <row r="6639">
          <cell r="C6639" t="str">
            <v>DH   A40910ZM02USD</v>
          </cell>
          <cell r="D6639" t="str">
            <v>CAFA****</v>
          </cell>
          <cell r="E6639" t="str">
            <v>CON RECEIVABLES</v>
          </cell>
          <cell r="F6639" t="str">
            <v>Balance Sheet</v>
          </cell>
          <cell r="G6639">
            <v>14962.5</v>
          </cell>
          <cell r="H6639">
            <v>0</v>
          </cell>
          <cell r="I6639">
            <v>0</v>
          </cell>
          <cell r="J6639">
            <v>0</v>
          </cell>
          <cell r="K6639">
            <v>0</v>
          </cell>
          <cell r="L6639">
            <v>13361.25</v>
          </cell>
          <cell r="M6639">
            <v>16033.5</v>
          </cell>
          <cell r="N6639">
            <v>18705.75</v>
          </cell>
          <cell r="O6639">
            <v>-10689</v>
          </cell>
          <cell r="P6639">
            <v>2672.25</v>
          </cell>
          <cell r="Q6639">
            <v>6574.74</v>
          </cell>
          <cell r="R6639">
            <v>3062.5</v>
          </cell>
          <cell r="S6639">
            <v>64683.49</v>
          </cell>
          <cell r="T6639" t="str">
            <v>USD</v>
          </cell>
          <cell r="U6639" t="str">
            <v>ASSETS</v>
          </cell>
          <cell r="V6639" t="str">
            <v>CURRENT ASSETS</v>
          </cell>
        </row>
        <row r="6640">
          <cell r="C6640" t="str">
            <v>DH   A409900101USD</v>
          </cell>
          <cell r="D6640" t="str">
            <v>CAFM****</v>
          </cell>
          <cell r="E6640" t="str">
            <v>CON RECEIVABLES</v>
          </cell>
          <cell r="F6640" t="str">
            <v>Balance Sheet</v>
          </cell>
          <cell r="G6640">
            <v>1439730.28</v>
          </cell>
          <cell r="H6640">
            <v>1006328.09</v>
          </cell>
          <cell r="I6640">
            <v>1022989.55</v>
          </cell>
          <cell r="J6640">
            <v>1796343.12</v>
          </cell>
          <cell r="K6640">
            <v>743380.47</v>
          </cell>
          <cell r="L6640">
            <v>867668.5</v>
          </cell>
          <cell r="M6640">
            <v>830748.7</v>
          </cell>
          <cell r="N6640">
            <v>700157.22</v>
          </cell>
          <cell r="O6640">
            <v>589761.31999999995</v>
          </cell>
          <cell r="P6640">
            <v>632943.55000000005</v>
          </cell>
          <cell r="Q6640">
            <v>629982.44999999995</v>
          </cell>
          <cell r="R6640">
            <v>847161.59</v>
          </cell>
          <cell r="S6640">
            <v>11107194.84</v>
          </cell>
          <cell r="T6640" t="str">
            <v>USD</v>
          </cell>
          <cell r="U6640" t="str">
            <v>ASSETS</v>
          </cell>
          <cell r="V6640" t="str">
            <v>CURRENT ASSETS</v>
          </cell>
        </row>
        <row r="6641">
          <cell r="C6641" t="str">
            <v>DH   A409902601USD</v>
          </cell>
          <cell r="D6641" t="str">
            <v>CAFM****</v>
          </cell>
          <cell r="E6641" t="str">
            <v>CON RECEIVABLES</v>
          </cell>
          <cell r="F6641" t="str">
            <v>Balance Sheet</v>
          </cell>
          <cell r="G6641">
            <v>31878.98</v>
          </cell>
          <cell r="H6641">
            <v>31542.43</v>
          </cell>
          <cell r="I6641">
            <v>73570.559999999998</v>
          </cell>
          <cell r="J6641">
            <v>46710.98</v>
          </cell>
          <cell r="K6641">
            <v>81325.539999999994</v>
          </cell>
          <cell r="L6641">
            <v>50595.67</v>
          </cell>
          <cell r="M6641">
            <v>27701.54</v>
          </cell>
          <cell r="N6641">
            <v>28157.48</v>
          </cell>
          <cell r="O6641">
            <v>31150.959999999999</v>
          </cell>
          <cell r="P6641">
            <v>20855.060000000001</v>
          </cell>
          <cell r="Q6641">
            <v>21406</v>
          </cell>
          <cell r="R6641">
            <v>23372.07</v>
          </cell>
          <cell r="S6641">
            <v>468267.27</v>
          </cell>
          <cell r="T6641" t="str">
            <v>USD</v>
          </cell>
          <cell r="U6641" t="str">
            <v>ASSETS</v>
          </cell>
          <cell r="V6641" t="str">
            <v>CURRENT ASSETS</v>
          </cell>
        </row>
        <row r="6642">
          <cell r="C6642" t="str">
            <v>DH   A409903401USD</v>
          </cell>
          <cell r="D6642" t="str">
            <v>CAFM****</v>
          </cell>
          <cell r="E6642" t="str">
            <v>CON RECEIVABLES</v>
          </cell>
          <cell r="F6642" t="str">
            <v>Balance Sheet</v>
          </cell>
          <cell r="G6642">
            <v>0</v>
          </cell>
          <cell r="H6642">
            <v>0</v>
          </cell>
          <cell r="I6642">
            <v>170.1</v>
          </cell>
          <cell r="J6642">
            <v>56.7</v>
          </cell>
          <cell r="K6642">
            <v>18.52</v>
          </cell>
          <cell r="L6642">
            <v>49.06</v>
          </cell>
          <cell r="M6642">
            <v>48.06</v>
          </cell>
          <cell r="N6642">
            <v>49.06</v>
          </cell>
          <cell r="O6642">
            <v>49.06</v>
          </cell>
          <cell r="P6642">
            <v>49.06</v>
          </cell>
          <cell r="Q6642">
            <v>49.35</v>
          </cell>
          <cell r="R6642">
            <v>49.06</v>
          </cell>
          <cell r="S6642">
            <v>588.03</v>
          </cell>
          <cell r="T6642" t="str">
            <v>USD</v>
          </cell>
          <cell r="U6642" t="str">
            <v>ASSETS</v>
          </cell>
          <cell r="V6642" t="str">
            <v>CURRENT ASSETS</v>
          </cell>
        </row>
        <row r="6643">
          <cell r="C6643" t="str">
            <v>DH   A409906501USD</v>
          </cell>
          <cell r="D6643" t="str">
            <v>CAFM****</v>
          </cell>
          <cell r="E6643" t="str">
            <v>CON RECEIVABLES</v>
          </cell>
          <cell r="F6643" t="str">
            <v>Balance Sheet</v>
          </cell>
          <cell r="G6643">
            <v>0</v>
          </cell>
          <cell r="H6643">
            <v>0</v>
          </cell>
          <cell r="I6643">
            <v>0</v>
          </cell>
          <cell r="J6643">
            <v>0</v>
          </cell>
          <cell r="K6643">
            <v>33022.5</v>
          </cell>
          <cell r="L6643">
            <v>39627</v>
          </cell>
          <cell r="M6643">
            <v>46231.5</v>
          </cell>
          <cell r="N6643">
            <v>52836</v>
          </cell>
          <cell r="O6643">
            <v>59440.5</v>
          </cell>
          <cell r="P6643">
            <v>-42815.5</v>
          </cell>
          <cell r="Q6643">
            <v>1662.49</v>
          </cell>
          <cell r="R6643">
            <v>1662.5</v>
          </cell>
          <cell r="S6643">
            <v>191666.99</v>
          </cell>
          <cell r="T6643" t="str">
            <v>USD</v>
          </cell>
          <cell r="U6643" t="str">
            <v>ASSETS</v>
          </cell>
          <cell r="V6643" t="str">
            <v>CURRENT ASSETS</v>
          </cell>
        </row>
        <row r="6644">
          <cell r="C6644" t="str">
            <v>DH   A409908501USD</v>
          </cell>
          <cell r="D6644" t="str">
            <v>CAFM****</v>
          </cell>
          <cell r="E6644" t="str">
            <v>CON RECEIVABLES</v>
          </cell>
          <cell r="F6644" t="str">
            <v>Balance Sheet</v>
          </cell>
          <cell r="G6644">
            <v>-577436</v>
          </cell>
          <cell r="H6644">
            <v>0</v>
          </cell>
          <cell r="I6644">
            <v>0</v>
          </cell>
          <cell r="J6644">
            <v>0</v>
          </cell>
          <cell r="K6644">
            <v>0</v>
          </cell>
          <cell r="L6644">
            <v>0</v>
          </cell>
          <cell r="M6644">
            <v>0</v>
          </cell>
          <cell r="N6644">
            <v>0</v>
          </cell>
          <cell r="O6644">
            <v>0</v>
          </cell>
          <cell r="P6644">
            <v>0</v>
          </cell>
          <cell r="Q6644">
            <v>0</v>
          </cell>
          <cell r="R6644">
            <v>0</v>
          </cell>
          <cell r="S6644">
            <v>-577436</v>
          </cell>
          <cell r="T6644" t="str">
            <v>USD</v>
          </cell>
          <cell r="U6644" t="str">
            <v>ASSETS</v>
          </cell>
          <cell r="V6644" t="str">
            <v>CURRENT ASSETS</v>
          </cell>
        </row>
        <row r="6645">
          <cell r="C6645" t="str">
            <v>DH   A409908578USD</v>
          </cell>
          <cell r="D6645" t="str">
            <v>CAFM****</v>
          </cell>
          <cell r="E6645" t="str">
            <v>CON RECEIVABLES</v>
          </cell>
          <cell r="F6645" t="str">
            <v>Balance Sheet</v>
          </cell>
          <cell r="G6645">
            <v>0</v>
          </cell>
          <cell r="H6645">
            <v>0</v>
          </cell>
          <cell r="I6645">
            <v>0</v>
          </cell>
          <cell r="J6645">
            <v>0</v>
          </cell>
          <cell r="K6645">
            <v>0</v>
          </cell>
          <cell r="L6645">
            <v>0</v>
          </cell>
          <cell r="M6645">
            <v>-37.43</v>
          </cell>
          <cell r="N6645">
            <v>-37.409999999999997</v>
          </cell>
          <cell r="O6645">
            <v>-38.32</v>
          </cell>
          <cell r="P6645">
            <v>-38.61</v>
          </cell>
          <cell r="Q6645">
            <v>-39.020000000000003</v>
          </cell>
          <cell r="R6645">
            <v>0</v>
          </cell>
          <cell r="S6645">
            <v>-190.79</v>
          </cell>
          <cell r="T6645" t="str">
            <v>USD</v>
          </cell>
          <cell r="U6645" t="str">
            <v>ASSETS</v>
          </cell>
          <cell r="V6645" t="str">
            <v>CURRENT ASSETS</v>
          </cell>
        </row>
        <row r="6646">
          <cell r="C6646" t="str">
            <v>DH   A409908601USD</v>
          </cell>
          <cell r="D6646" t="str">
            <v>CAFM****</v>
          </cell>
          <cell r="E6646" t="str">
            <v>CON RECEIVABLES</v>
          </cell>
          <cell r="F6646" t="str">
            <v>Balance Sheet</v>
          </cell>
          <cell r="G6646">
            <v>0</v>
          </cell>
          <cell r="H6646">
            <v>0</v>
          </cell>
          <cell r="I6646">
            <v>0</v>
          </cell>
          <cell r="J6646">
            <v>0</v>
          </cell>
          <cell r="K6646">
            <v>116016.23</v>
          </cell>
          <cell r="L6646">
            <v>23203.24</v>
          </cell>
          <cell r="M6646">
            <v>23203.24</v>
          </cell>
          <cell r="N6646">
            <v>23203.24</v>
          </cell>
          <cell r="O6646">
            <v>23203.25</v>
          </cell>
          <cell r="P6646">
            <v>-9898.24</v>
          </cell>
          <cell r="Q6646">
            <v>-346079.13</v>
          </cell>
          <cell r="R6646">
            <v>-346079.12</v>
          </cell>
          <cell r="S6646">
            <v>-493227.29</v>
          </cell>
          <cell r="T6646" t="str">
            <v>USD</v>
          </cell>
          <cell r="U6646" t="str">
            <v>ASSETS</v>
          </cell>
          <cell r="V6646" t="str">
            <v>CURRENT ASSETS</v>
          </cell>
        </row>
        <row r="6647">
          <cell r="C6647" t="str">
            <v>DH   A409908678USD</v>
          </cell>
          <cell r="D6647" t="str">
            <v>CAFM****</v>
          </cell>
          <cell r="E6647" t="str">
            <v>CON RECEIVABLES</v>
          </cell>
          <cell r="F6647" t="str">
            <v>Balance Sheet</v>
          </cell>
          <cell r="G6647">
            <v>-36973.050000000003</v>
          </cell>
          <cell r="H6647">
            <v>-36042.550000000003</v>
          </cell>
          <cell r="I6647">
            <v>1972.66</v>
          </cell>
          <cell r="J6647">
            <v>1006.98</v>
          </cell>
          <cell r="K6647">
            <v>-8493.77</v>
          </cell>
          <cell r="L6647">
            <v>-8395.61</v>
          </cell>
          <cell r="M6647">
            <v>-23272.82</v>
          </cell>
          <cell r="N6647">
            <v>-48659.66</v>
          </cell>
          <cell r="O6647">
            <v>-61233.06</v>
          </cell>
          <cell r="P6647">
            <v>-85750.33</v>
          </cell>
          <cell r="Q6647">
            <v>-95662.6</v>
          </cell>
          <cell r="R6647">
            <v>-93945.79</v>
          </cell>
          <cell r="S6647">
            <v>-495449.59999999998</v>
          </cell>
          <cell r="T6647" t="str">
            <v>USD</v>
          </cell>
          <cell r="U6647" t="str">
            <v>ASSETS</v>
          </cell>
          <cell r="V6647" t="str">
            <v>CURRENT ASSETS</v>
          </cell>
        </row>
        <row r="6648">
          <cell r="C6648" t="str">
            <v>DH   A409908901USD</v>
          </cell>
          <cell r="D6648" t="str">
            <v>CAFM****</v>
          </cell>
          <cell r="E6648" t="str">
            <v>CON RECEIVABLES</v>
          </cell>
          <cell r="F6648" t="str">
            <v>Balance Sheet</v>
          </cell>
          <cell r="G6648">
            <v>0</v>
          </cell>
          <cell r="H6648">
            <v>0</v>
          </cell>
          <cell r="I6648">
            <v>0</v>
          </cell>
          <cell r="J6648">
            <v>0</v>
          </cell>
          <cell r="K6648">
            <v>241237.5</v>
          </cell>
          <cell r="L6648">
            <v>48247.5</v>
          </cell>
          <cell r="M6648">
            <v>48247.5</v>
          </cell>
          <cell r="N6648">
            <v>48247.5</v>
          </cell>
          <cell r="O6648">
            <v>48247.5</v>
          </cell>
          <cell r="P6648">
            <v>130935</v>
          </cell>
          <cell r="Q6648">
            <v>56516.25</v>
          </cell>
          <cell r="R6648">
            <v>56516.25</v>
          </cell>
          <cell r="S6648">
            <v>678195</v>
          </cell>
          <cell r="T6648" t="str">
            <v>USD</v>
          </cell>
          <cell r="U6648" t="str">
            <v>ASSETS</v>
          </cell>
          <cell r="V6648" t="str">
            <v>CURRENT ASSETS</v>
          </cell>
        </row>
        <row r="6649">
          <cell r="C6649" t="str">
            <v>DH   A40990AM01USD</v>
          </cell>
          <cell r="D6649" t="str">
            <v>CAFM****</v>
          </cell>
          <cell r="E6649" t="str">
            <v>CON RECEIVABLES</v>
          </cell>
          <cell r="F6649" t="str">
            <v>Balance Sheet</v>
          </cell>
          <cell r="G6649">
            <v>0</v>
          </cell>
          <cell r="H6649">
            <v>0</v>
          </cell>
          <cell r="I6649">
            <v>910.35</v>
          </cell>
          <cell r="J6649">
            <v>303.45</v>
          </cell>
          <cell r="K6649">
            <v>20941.59</v>
          </cell>
          <cell r="L6649">
            <v>4431.07</v>
          </cell>
          <cell r="M6649">
            <v>4431.0600000000004</v>
          </cell>
          <cell r="N6649">
            <v>4431.07</v>
          </cell>
          <cell r="O6649">
            <v>0</v>
          </cell>
          <cell r="P6649">
            <v>-15991.5</v>
          </cell>
          <cell r="Q6649">
            <v>2152.5</v>
          </cell>
          <cell r="R6649">
            <v>0</v>
          </cell>
          <cell r="S6649">
            <v>21609.59</v>
          </cell>
          <cell r="T6649" t="str">
            <v>USD</v>
          </cell>
          <cell r="U6649" t="str">
            <v>ASSETS</v>
          </cell>
          <cell r="V6649" t="str">
            <v>CURRENT ASSETS</v>
          </cell>
        </row>
        <row r="6650">
          <cell r="C6650" t="str">
            <v>DH   A40990AN01USD</v>
          </cell>
          <cell r="D6650" t="str">
            <v>CAFM****</v>
          </cell>
          <cell r="E6650" t="str">
            <v>CON RECEIVABLES</v>
          </cell>
          <cell r="F6650" t="str">
            <v>Balance Sheet</v>
          </cell>
          <cell r="G6650">
            <v>0</v>
          </cell>
          <cell r="H6650">
            <v>0</v>
          </cell>
          <cell r="I6650">
            <v>0</v>
          </cell>
          <cell r="J6650">
            <v>0</v>
          </cell>
          <cell r="K6650">
            <v>7253.76</v>
          </cell>
          <cell r="L6650">
            <v>1450.74</v>
          </cell>
          <cell r="M6650">
            <v>1450.74</v>
          </cell>
          <cell r="N6650">
            <v>1450.74</v>
          </cell>
          <cell r="O6650">
            <v>1450.74</v>
          </cell>
          <cell r="P6650">
            <v>3568.24</v>
          </cell>
          <cell r="Q6650">
            <v>1662.5</v>
          </cell>
          <cell r="R6650">
            <v>1662.5</v>
          </cell>
          <cell r="S6650">
            <v>19949.96</v>
          </cell>
          <cell r="T6650" t="str">
            <v>USD</v>
          </cell>
          <cell r="U6650" t="str">
            <v>ASSETS</v>
          </cell>
          <cell r="V6650" t="str">
            <v>CURRENT ASSETS</v>
          </cell>
        </row>
        <row r="6651">
          <cell r="C6651" t="str">
            <v>DH   A40990AP01USD</v>
          </cell>
          <cell r="D6651" t="str">
            <v>CAFM****</v>
          </cell>
          <cell r="E6651" t="str">
            <v>CON RECEIVABLES</v>
          </cell>
          <cell r="F6651" t="str">
            <v>Balance Sheet</v>
          </cell>
          <cell r="G6651">
            <v>0</v>
          </cell>
          <cell r="H6651">
            <v>0</v>
          </cell>
          <cell r="I6651">
            <v>0</v>
          </cell>
          <cell r="J6651">
            <v>0</v>
          </cell>
          <cell r="K6651">
            <v>7253.76</v>
          </cell>
          <cell r="L6651">
            <v>1450.74</v>
          </cell>
          <cell r="M6651">
            <v>1450.74</v>
          </cell>
          <cell r="N6651">
            <v>1450.74</v>
          </cell>
          <cell r="O6651">
            <v>1450.74</v>
          </cell>
          <cell r="P6651">
            <v>3568.24</v>
          </cell>
          <cell r="Q6651">
            <v>1662.5</v>
          </cell>
          <cell r="R6651">
            <v>1662.5</v>
          </cell>
          <cell r="S6651">
            <v>19949.96</v>
          </cell>
          <cell r="T6651" t="str">
            <v>USD</v>
          </cell>
          <cell r="U6651" t="str">
            <v>ASSETS</v>
          </cell>
          <cell r="V6651" t="str">
            <v>CURRENT ASSETS</v>
          </cell>
        </row>
        <row r="6652">
          <cell r="C6652" t="str">
            <v>DH   A40990BP01USD</v>
          </cell>
          <cell r="D6652" t="str">
            <v>CAFM****</v>
          </cell>
          <cell r="E6652" t="str">
            <v>CON RECEIVABLES</v>
          </cell>
          <cell r="F6652" t="str">
            <v>Balance Sheet</v>
          </cell>
          <cell r="G6652">
            <v>0</v>
          </cell>
          <cell r="H6652">
            <v>0</v>
          </cell>
          <cell r="I6652">
            <v>0</v>
          </cell>
          <cell r="J6652">
            <v>0</v>
          </cell>
          <cell r="K6652">
            <v>0</v>
          </cell>
          <cell r="L6652">
            <v>0</v>
          </cell>
          <cell r="M6652">
            <v>0</v>
          </cell>
          <cell r="N6652">
            <v>0</v>
          </cell>
          <cell r="O6652">
            <v>0</v>
          </cell>
          <cell r="P6652">
            <v>0</v>
          </cell>
          <cell r="Q6652">
            <v>0</v>
          </cell>
          <cell r="R6652">
            <v>0</v>
          </cell>
          <cell r="S6652">
            <v>0</v>
          </cell>
          <cell r="T6652" t="str">
            <v>USD</v>
          </cell>
          <cell r="U6652" t="str">
            <v>ASSETS</v>
          </cell>
          <cell r="V6652" t="str">
            <v>CURRENT ASSETS</v>
          </cell>
        </row>
        <row r="6653">
          <cell r="C6653" t="str">
            <v>DH   A40990CQ01USD</v>
          </cell>
          <cell r="D6653" t="str">
            <v>CAFM****</v>
          </cell>
          <cell r="E6653" t="str">
            <v>CON RECEIVABLES</v>
          </cell>
          <cell r="F6653" t="str">
            <v>Balance Sheet</v>
          </cell>
          <cell r="G6653">
            <v>19681.939999999999</v>
          </cell>
          <cell r="H6653">
            <v>20849.060000000001</v>
          </cell>
          <cell r="I6653">
            <v>31196.81</v>
          </cell>
          <cell r="J6653">
            <v>19222.61</v>
          </cell>
          <cell r="K6653">
            <v>92368.99</v>
          </cell>
          <cell r="L6653">
            <v>49032.42</v>
          </cell>
          <cell r="M6653">
            <v>36381.97</v>
          </cell>
          <cell r="N6653">
            <v>36381.97</v>
          </cell>
          <cell r="O6653">
            <v>36381.980000000003</v>
          </cell>
          <cell r="P6653">
            <v>42937.18</v>
          </cell>
          <cell r="Q6653">
            <v>34303.67</v>
          </cell>
          <cell r="R6653">
            <v>35442.870000000003</v>
          </cell>
          <cell r="S6653">
            <v>454181.47</v>
          </cell>
          <cell r="T6653" t="str">
            <v>USD</v>
          </cell>
          <cell r="U6653" t="str">
            <v>ASSETS</v>
          </cell>
          <cell r="V6653" t="str">
            <v>CURRENT ASSETS</v>
          </cell>
        </row>
        <row r="6654">
          <cell r="C6654" t="str">
            <v>DH   A40990DG01USD</v>
          </cell>
          <cell r="D6654" t="str">
            <v>CAFM****</v>
          </cell>
          <cell r="E6654" t="str">
            <v>CON RECEIVABLES</v>
          </cell>
          <cell r="F6654" t="str">
            <v>Balance Sheet</v>
          </cell>
          <cell r="G6654">
            <v>0</v>
          </cell>
          <cell r="H6654">
            <v>0</v>
          </cell>
          <cell r="I6654">
            <v>8980.65</v>
          </cell>
          <cell r="J6654">
            <v>-8980.65</v>
          </cell>
          <cell r="K6654">
            <v>12530.01</v>
          </cell>
          <cell r="L6654">
            <v>2505.9899999999998</v>
          </cell>
          <cell r="M6654">
            <v>2505.9899999999998</v>
          </cell>
          <cell r="N6654">
            <v>2505.9899999999998</v>
          </cell>
          <cell r="O6654">
            <v>2505.9899999999998</v>
          </cell>
          <cell r="P6654">
            <v>6160.58</v>
          </cell>
          <cell r="Q6654">
            <v>2871.45</v>
          </cell>
          <cell r="R6654">
            <v>2871.45</v>
          </cell>
          <cell r="S6654">
            <v>34457.449999999997</v>
          </cell>
          <cell r="T6654" t="str">
            <v>USD</v>
          </cell>
          <cell r="U6654" t="str">
            <v>ASSETS</v>
          </cell>
          <cell r="V6654" t="str">
            <v>CURRENT ASSETS</v>
          </cell>
        </row>
        <row r="6655">
          <cell r="C6655" t="str">
            <v>DH   A40990DK01USD</v>
          </cell>
          <cell r="D6655" t="str">
            <v>CAFM****</v>
          </cell>
          <cell r="E6655" t="str">
            <v>CON RECEIVABLES</v>
          </cell>
          <cell r="F6655" t="str">
            <v>Balance Sheet</v>
          </cell>
          <cell r="G6655">
            <v>0</v>
          </cell>
          <cell r="H6655">
            <v>0</v>
          </cell>
          <cell r="I6655">
            <v>0</v>
          </cell>
          <cell r="J6655">
            <v>0</v>
          </cell>
          <cell r="K6655">
            <v>15173.67</v>
          </cell>
          <cell r="L6655">
            <v>0</v>
          </cell>
          <cell r="M6655">
            <v>0</v>
          </cell>
          <cell r="N6655">
            <v>0</v>
          </cell>
          <cell r="O6655">
            <v>0</v>
          </cell>
          <cell r="P6655">
            <v>0</v>
          </cell>
          <cell r="Q6655">
            <v>0</v>
          </cell>
          <cell r="R6655">
            <v>0</v>
          </cell>
          <cell r="S6655">
            <v>15173.67</v>
          </cell>
          <cell r="T6655" t="str">
            <v>USD</v>
          </cell>
          <cell r="U6655" t="str">
            <v>ASSETS</v>
          </cell>
          <cell r="V6655" t="str">
            <v>CURRENT ASSETS</v>
          </cell>
        </row>
        <row r="6656">
          <cell r="C6656" t="str">
            <v>DH   A40990DW01USD</v>
          </cell>
          <cell r="D6656" t="str">
            <v>CAFM****</v>
          </cell>
          <cell r="E6656" t="str">
            <v>CON RECEIVABLES</v>
          </cell>
          <cell r="F6656" t="str">
            <v>Balance Sheet</v>
          </cell>
          <cell r="G6656">
            <v>0</v>
          </cell>
          <cell r="H6656">
            <v>0</v>
          </cell>
          <cell r="I6656">
            <v>1055.25</v>
          </cell>
          <cell r="J6656">
            <v>351.75</v>
          </cell>
          <cell r="K6656">
            <v>114.87</v>
          </cell>
          <cell r="L6656">
            <v>304.37</v>
          </cell>
          <cell r="M6656">
            <v>304.37</v>
          </cell>
          <cell r="N6656">
            <v>304.37</v>
          </cell>
          <cell r="O6656">
            <v>304.37</v>
          </cell>
          <cell r="P6656">
            <v>304.37</v>
          </cell>
          <cell r="Q6656">
            <v>196.35</v>
          </cell>
          <cell r="R6656">
            <v>241.42</v>
          </cell>
          <cell r="S6656">
            <v>3481.49</v>
          </cell>
          <cell r="T6656" t="str">
            <v>USD</v>
          </cell>
          <cell r="U6656" t="str">
            <v>ASSETS</v>
          </cell>
          <cell r="V6656" t="str">
            <v>CURRENT ASSETS</v>
          </cell>
        </row>
        <row r="6657">
          <cell r="C6657" t="str">
            <v>DH   A40990DX01USD</v>
          </cell>
          <cell r="D6657" t="str">
            <v>CAFM****</v>
          </cell>
          <cell r="E6657" t="str">
            <v>CON RECEIVABLES</v>
          </cell>
          <cell r="F6657" t="str">
            <v>Balance Sheet</v>
          </cell>
          <cell r="G6657">
            <v>0</v>
          </cell>
          <cell r="H6657">
            <v>0</v>
          </cell>
          <cell r="I6657">
            <v>37321.199999999997</v>
          </cell>
          <cell r="J6657">
            <v>12440.4</v>
          </cell>
          <cell r="K6657">
            <v>4062.79</v>
          </cell>
          <cell r="L6657">
            <v>10764.88</v>
          </cell>
          <cell r="M6657">
            <v>10764.88</v>
          </cell>
          <cell r="N6657">
            <v>10764.88</v>
          </cell>
          <cell r="O6657">
            <v>10764.88</v>
          </cell>
          <cell r="P6657">
            <v>10764.88</v>
          </cell>
          <cell r="Q6657">
            <v>6948.9</v>
          </cell>
          <cell r="R6657">
            <v>8538.68</v>
          </cell>
          <cell r="S6657">
            <v>123136.37</v>
          </cell>
          <cell r="T6657" t="str">
            <v>USD</v>
          </cell>
          <cell r="U6657" t="str">
            <v>ASSETS</v>
          </cell>
          <cell r="V6657" t="str">
            <v>CURRENT ASSETS</v>
          </cell>
        </row>
        <row r="6658">
          <cell r="C6658" t="str">
            <v>DH   A40990DX78USD</v>
          </cell>
          <cell r="D6658" t="str">
            <v>CAFM****</v>
          </cell>
          <cell r="E6658" t="str">
            <v>CON RECEIVABLES</v>
          </cell>
          <cell r="F6658" t="str">
            <v>Balance Sheet</v>
          </cell>
          <cell r="G6658">
            <v>0</v>
          </cell>
          <cell r="H6658">
            <v>0</v>
          </cell>
          <cell r="I6658">
            <v>0</v>
          </cell>
          <cell r="J6658">
            <v>0</v>
          </cell>
          <cell r="K6658">
            <v>0</v>
          </cell>
          <cell r="L6658">
            <v>0</v>
          </cell>
          <cell r="M6658">
            <v>0</v>
          </cell>
          <cell r="N6658">
            <v>-827.39</v>
          </cell>
          <cell r="O6658">
            <v>-847.55</v>
          </cell>
          <cell r="P6658">
            <v>-853.78</v>
          </cell>
          <cell r="Q6658">
            <v>-862.83</v>
          </cell>
          <cell r="R6658">
            <v>-851.81</v>
          </cell>
          <cell r="S6658">
            <v>-4243.3599999999997</v>
          </cell>
          <cell r="T6658" t="str">
            <v>USD</v>
          </cell>
          <cell r="U6658" t="str">
            <v>ASSETS</v>
          </cell>
          <cell r="V6658" t="str">
            <v>CURRENT ASSETS</v>
          </cell>
        </row>
        <row r="6659">
          <cell r="C6659" t="str">
            <v>DH   A40990DY01USD</v>
          </cell>
          <cell r="D6659" t="str">
            <v>CAFM****</v>
          </cell>
          <cell r="E6659" t="str">
            <v>CON RECEIVABLES</v>
          </cell>
          <cell r="F6659" t="str">
            <v>Balance Sheet</v>
          </cell>
          <cell r="G6659">
            <v>0</v>
          </cell>
          <cell r="H6659">
            <v>0</v>
          </cell>
          <cell r="I6659">
            <v>192.15</v>
          </cell>
          <cell r="J6659">
            <v>64.05</v>
          </cell>
          <cell r="K6659">
            <v>9414.0499999999993</v>
          </cell>
          <cell r="L6659">
            <v>1934.02</v>
          </cell>
          <cell r="M6659">
            <v>1934</v>
          </cell>
          <cell r="N6659">
            <v>1934.02</v>
          </cell>
          <cell r="O6659">
            <v>1934.02</v>
          </cell>
          <cell r="P6659">
            <v>4672.79</v>
          </cell>
          <cell r="Q6659">
            <v>2188.1999999999998</v>
          </cell>
          <cell r="R6659">
            <v>2196.4499999999998</v>
          </cell>
          <cell r="S6659">
            <v>26463.75</v>
          </cell>
          <cell r="T6659" t="str">
            <v>USD</v>
          </cell>
          <cell r="U6659" t="str">
            <v>ASSETS</v>
          </cell>
          <cell r="V6659" t="str">
            <v>CURRENT ASSETS</v>
          </cell>
        </row>
        <row r="6660">
          <cell r="C6660" t="str">
            <v>DH   A40990EB01USD</v>
          </cell>
          <cell r="D6660" t="str">
            <v>CAFM****</v>
          </cell>
          <cell r="E6660" t="str">
            <v>CON RECEIVABLES</v>
          </cell>
          <cell r="F6660" t="str">
            <v>Balance Sheet</v>
          </cell>
          <cell r="G6660">
            <v>3476.63</v>
          </cell>
          <cell r="H6660">
            <v>3476.63</v>
          </cell>
          <cell r="I6660">
            <v>-2116.96</v>
          </cell>
          <cell r="J6660">
            <v>-2423.56</v>
          </cell>
          <cell r="K6660">
            <v>26256.32</v>
          </cell>
          <cell r="L6660">
            <v>3312.41</v>
          </cell>
          <cell r="M6660">
            <v>3312.41</v>
          </cell>
          <cell r="N6660">
            <v>5889.27</v>
          </cell>
          <cell r="O6660">
            <v>40429.03</v>
          </cell>
          <cell r="P6660">
            <v>54525.279999999999</v>
          </cell>
          <cell r="Q6660">
            <v>7252.35</v>
          </cell>
          <cell r="R6660">
            <v>7271.47</v>
          </cell>
          <cell r="S6660">
            <v>150661.28</v>
          </cell>
          <cell r="T6660" t="str">
            <v>USD</v>
          </cell>
          <cell r="U6660" t="str">
            <v>ASSETS</v>
          </cell>
          <cell r="V6660" t="str">
            <v>CURRENT ASSETS</v>
          </cell>
        </row>
        <row r="6661">
          <cell r="C6661" t="str">
            <v>DH   A40990FD01USD</v>
          </cell>
          <cell r="D6661" t="str">
            <v>CAFM****</v>
          </cell>
          <cell r="E6661" t="str">
            <v>CON RECEIVABLES</v>
          </cell>
          <cell r="F6661" t="str">
            <v>Balance Sheet</v>
          </cell>
          <cell r="G6661">
            <v>0</v>
          </cell>
          <cell r="H6661">
            <v>0</v>
          </cell>
          <cell r="I6661">
            <v>0</v>
          </cell>
          <cell r="J6661">
            <v>0</v>
          </cell>
          <cell r="K6661">
            <v>0</v>
          </cell>
          <cell r="L6661">
            <v>0</v>
          </cell>
          <cell r="M6661">
            <v>0</v>
          </cell>
          <cell r="N6661">
            <v>0</v>
          </cell>
          <cell r="O6661">
            <v>8862.14</v>
          </cell>
          <cell r="P6661">
            <v>262.57</v>
          </cell>
          <cell r="Q6661">
            <v>170.1</v>
          </cell>
          <cell r="R6661">
            <v>2360.75</v>
          </cell>
          <cell r="S6661">
            <v>11655.56</v>
          </cell>
          <cell r="T6661" t="str">
            <v>USD</v>
          </cell>
          <cell r="U6661" t="str">
            <v>ASSETS</v>
          </cell>
          <cell r="V6661" t="str">
            <v>CURRENT ASSETS</v>
          </cell>
        </row>
        <row r="6662">
          <cell r="C6662" t="str">
            <v>DH   A40990FT01USD</v>
          </cell>
          <cell r="D6662" t="str">
            <v>CAFM****</v>
          </cell>
          <cell r="E6662" t="str">
            <v>CON RECEIVABLES</v>
          </cell>
          <cell r="F6662" t="str">
            <v>Balance Sheet</v>
          </cell>
          <cell r="G6662">
            <v>13235.51</v>
          </cell>
          <cell r="H6662">
            <v>13235.51</v>
          </cell>
          <cell r="I6662">
            <v>13906.46</v>
          </cell>
          <cell r="J6662">
            <v>27365.62</v>
          </cell>
          <cell r="K6662">
            <v>49379.25</v>
          </cell>
          <cell r="L6662">
            <v>20643.169999999998</v>
          </cell>
          <cell r="M6662">
            <v>20643.169999999998</v>
          </cell>
          <cell r="N6662">
            <v>20643.169999999998</v>
          </cell>
          <cell r="O6662">
            <v>20643.18</v>
          </cell>
          <cell r="P6662">
            <v>39726.93</v>
          </cell>
          <cell r="Q6662">
            <v>22482.98</v>
          </cell>
          <cell r="R6662">
            <v>22511.52</v>
          </cell>
          <cell r="S6662">
            <v>284416.46999999997</v>
          </cell>
          <cell r="T6662" t="str">
            <v>USD</v>
          </cell>
          <cell r="U6662" t="str">
            <v>ASSETS</v>
          </cell>
          <cell r="V6662" t="str">
            <v>CURRENT ASSETS</v>
          </cell>
        </row>
        <row r="6663">
          <cell r="C6663" t="str">
            <v>DH   A40990HB01USD</v>
          </cell>
          <cell r="D6663" t="str">
            <v>CAFM****</v>
          </cell>
          <cell r="E6663" t="str">
            <v>CON RECEIVABLES</v>
          </cell>
          <cell r="F6663" t="str">
            <v>Balance Sheet</v>
          </cell>
          <cell r="G6663">
            <v>22059.1</v>
          </cell>
          <cell r="H6663">
            <v>22059.1</v>
          </cell>
          <cell r="I6663">
            <v>22345.75</v>
          </cell>
          <cell r="J6663">
            <v>44500.4</v>
          </cell>
          <cell r="K6663">
            <v>161370.99</v>
          </cell>
          <cell r="L6663">
            <v>158638.91</v>
          </cell>
          <cell r="M6663">
            <v>68104.73</v>
          </cell>
          <cell r="N6663">
            <v>68104.73</v>
          </cell>
          <cell r="O6663">
            <v>68104.73</v>
          </cell>
          <cell r="P6663">
            <v>60177.24</v>
          </cell>
          <cell r="Q6663">
            <v>60863.59</v>
          </cell>
          <cell r="R6663">
            <v>63550.34</v>
          </cell>
          <cell r="S6663">
            <v>819879.61</v>
          </cell>
          <cell r="T6663" t="str">
            <v>USD</v>
          </cell>
          <cell r="U6663" t="str">
            <v>ASSETS</v>
          </cell>
          <cell r="V6663" t="str">
            <v>CURRENT ASSETS</v>
          </cell>
        </row>
        <row r="6664">
          <cell r="C6664" t="str">
            <v>DH   A40990HJ01USD</v>
          </cell>
          <cell r="D6664" t="str">
            <v>CAFM****</v>
          </cell>
          <cell r="E6664" t="str">
            <v>CON RECEIVABLES</v>
          </cell>
          <cell r="F6664" t="str">
            <v>Balance Sheet</v>
          </cell>
          <cell r="G6664">
            <v>933871.59</v>
          </cell>
          <cell r="H6664">
            <v>1327396.92</v>
          </cell>
          <cell r="I6664">
            <v>362105.1</v>
          </cell>
          <cell r="J6664">
            <v>519037.05</v>
          </cell>
          <cell r="K6664">
            <v>398922.98</v>
          </cell>
          <cell r="L6664">
            <v>452464.24</v>
          </cell>
          <cell r="M6664">
            <v>380096.14</v>
          </cell>
          <cell r="N6664">
            <v>335116.24</v>
          </cell>
          <cell r="O6664">
            <v>376846.4</v>
          </cell>
          <cell r="P6664">
            <v>271940.90999999997</v>
          </cell>
          <cell r="Q6664">
            <v>253800.05</v>
          </cell>
          <cell r="R6664">
            <v>333777.5</v>
          </cell>
          <cell r="S6664">
            <v>5945375.1200000001</v>
          </cell>
          <cell r="T6664" t="str">
            <v>USD</v>
          </cell>
          <cell r="U6664" t="str">
            <v>ASSETS</v>
          </cell>
          <cell r="V6664" t="str">
            <v>CURRENT ASSETS</v>
          </cell>
        </row>
        <row r="6665">
          <cell r="C6665" t="str">
            <v>DH   A40990HJ78USD</v>
          </cell>
          <cell r="D6665" t="str">
            <v>CAFM****</v>
          </cell>
          <cell r="E6665" t="str">
            <v>CON RECEIVABLES</v>
          </cell>
          <cell r="F6665" t="str">
            <v>Balance Sheet</v>
          </cell>
          <cell r="G6665">
            <v>0</v>
          </cell>
          <cell r="H6665">
            <v>0</v>
          </cell>
          <cell r="I6665">
            <v>0</v>
          </cell>
          <cell r="J6665">
            <v>0</v>
          </cell>
          <cell r="K6665">
            <v>0</v>
          </cell>
          <cell r="L6665">
            <v>0</v>
          </cell>
          <cell r="M6665">
            <v>0</v>
          </cell>
          <cell r="N6665">
            <v>0</v>
          </cell>
          <cell r="O6665">
            <v>0</v>
          </cell>
          <cell r="P6665">
            <v>0</v>
          </cell>
          <cell r="Q6665">
            <v>-135440.73000000001</v>
          </cell>
          <cell r="R6665">
            <v>-133710.46</v>
          </cell>
          <cell r="S6665">
            <v>-269151.19</v>
          </cell>
          <cell r="T6665" t="str">
            <v>USD</v>
          </cell>
          <cell r="U6665" t="str">
            <v>ASSETS</v>
          </cell>
          <cell r="V6665" t="str">
            <v>CURRENT ASSETS</v>
          </cell>
        </row>
        <row r="6666">
          <cell r="C6666" t="str">
            <v>DH   A40990HU01USD</v>
          </cell>
          <cell r="D6666" t="str">
            <v>CAFM****</v>
          </cell>
          <cell r="E6666" t="str">
            <v>CON RECEIVABLES</v>
          </cell>
          <cell r="F6666" t="str">
            <v>Balance Sheet</v>
          </cell>
          <cell r="G6666">
            <v>0</v>
          </cell>
          <cell r="H6666">
            <v>0</v>
          </cell>
          <cell r="I6666">
            <v>141.75</v>
          </cell>
          <cell r="J6666">
            <v>47.25</v>
          </cell>
          <cell r="K6666">
            <v>19029.189999999999</v>
          </cell>
          <cell r="L6666">
            <v>3843.62</v>
          </cell>
          <cell r="M6666">
            <v>3843.61</v>
          </cell>
          <cell r="N6666">
            <v>3843.62</v>
          </cell>
          <cell r="O6666">
            <v>3843.62</v>
          </cell>
          <cell r="P6666">
            <v>-16858.87</v>
          </cell>
          <cell r="Q6666">
            <v>1758.75</v>
          </cell>
          <cell r="R6666">
            <v>1764.94</v>
          </cell>
          <cell r="S6666">
            <v>21257.48</v>
          </cell>
          <cell r="T6666" t="str">
            <v>USD</v>
          </cell>
          <cell r="U6666" t="str">
            <v>ASSETS</v>
          </cell>
          <cell r="V6666" t="str">
            <v>CURRENT ASSETS</v>
          </cell>
        </row>
        <row r="6667">
          <cell r="C6667" t="str">
            <v>DH   A40990HW01USD</v>
          </cell>
          <cell r="D6667" t="str">
            <v>CAFM****</v>
          </cell>
          <cell r="E6667" t="str">
            <v>CON RECEIVABLES</v>
          </cell>
          <cell r="F6667" t="str">
            <v>Balance Sheet</v>
          </cell>
          <cell r="G6667">
            <v>28955.919999999998</v>
          </cell>
          <cell r="H6667">
            <v>28955.93</v>
          </cell>
          <cell r="I6667">
            <v>28955.93</v>
          </cell>
          <cell r="J6667">
            <v>28955.93</v>
          </cell>
          <cell r="K6667">
            <v>16093.89</v>
          </cell>
          <cell r="L6667">
            <v>22524.91</v>
          </cell>
          <cell r="M6667">
            <v>22524.91</v>
          </cell>
          <cell r="N6667">
            <v>22524.91</v>
          </cell>
          <cell r="O6667">
            <v>45423</v>
          </cell>
          <cell r="P6667">
            <v>45423</v>
          </cell>
          <cell r="Q6667">
            <v>-4684.05</v>
          </cell>
          <cell r="R6667">
            <v>35549.85</v>
          </cell>
          <cell r="S6667">
            <v>321204.13</v>
          </cell>
          <cell r="T6667" t="str">
            <v>USD</v>
          </cell>
          <cell r="U6667" t="str">
            <v>ASSETS</v>
          </cell>
          <cell r="V6667" t="str">
            <v>CURRENT ASSETS</v>
          </cell>
        </row>
        <row r="6668">
          <cell r="C6668" t="str">
            <v>DH   A40990IC01USD</v>
          </cell>
          <cell r="D6668" t="str">
            <v>CAFM****</v>
          </cell>
          <cell r="E6668" t="str">
            <v>CON RECEIVABLES</v>
          </cell>
          <cell r="F6668" t="str">
            <v>Balance Sheet</v>
          </cell>
          <cell r="G6668">
            <v>14962.5</v>
          </cell>
          <cell r="H6668">
            <v>0</v>
          </cell>
          <cell r="I6668">
            <v>0</v>
          </cell>
          <cell r="J6668">
            <v>0</v>
          </cell>
          <cell r="K6668">
            <v>7253.76</v>
          </cell>
          <cell r="L6668">
            <v>1450.74</v>
          </cell>
          <cell r="M6668">
            <v>1450.74</v>
          </cell>
          <cell r="N6668">
            <v>1450.74</v>
          </cell>
          <cell r="O6668">
            <v>1450.74</v>
          </cell>
          <cell r="P6668">
            <v>3568.24</v>
          </cell>
          <cell r="Q6668">
            <v>1662.5</v>
          </cell>
          <cell r="R6668">
            <v>1662.5</v>
          </cell>
          <cell r="S6668">
            <v>34912.46</v>
          </cell>
          <cell r="T6668" t="str">
            <v>USD</v>
          </cell>
          <cell r="U6668" t="str">
            <v>ASSETS</v>
          </cell>
          <cell r="V6668" t="str">
            <v>CURRENT ASSETS</v>
          </cell>
        </row>
        <row r="6669">
          <cell r="C6669" t="str">
            <v>DH   A40990J101USD</v>
          </cell>
          <cell r="D6669" t="str">
            <v>CAFM****</v>
          </cell>
          <cell r="E6669" t="str">
            <v>CON RECEIVABLES</v>
          </cell>
          <cell r="F6669" t="str">
            <v>Balance Sheet</v>
          </cell>
          <cell r="G6669">
            <v>-3603.86</v>
          </cell>
          <cell r="H6669">
            <v>-3603.86</v>
          </cell>
          <cell r="I6669">
            <v>-3603.86</v>
          </cell>
          <cell r="J6669">
            <v>-3603.86</v>
          </cell>
          <cell r="K6669">
            <v>-3603.86</v>
          </cell>
          <cell r="L6669">
            <v>-3603.86</v>
          </cell>
          <cell r="M6669">
            <v>-3603.86</v>
          </cell>
          <cell r="N6669">
            <v>-3603.86</v>
          </cell>
          <cell r="O6669">
            <v>0</v>
          </cell>
          <cell r="P6669">
            <v>0</v>
          </cell>
          <cell r="Q6669">
            <v>0</v>
          </cell>
          <cell r="R6669">
            <v>0</v>
          </cell>
          <cell r="S6669">
            <v>-28830.880000000001</v>
          </cell>
          <cell r="T6669" t="str">
            <v>USD</v>
          </cell>
          <cell r="U6669" t="str">
            <v>ASSETS</v>
          </cell>
          <cell r="V6669" t="str">
            <v>CURRENT ASSETS</v>
          </cell>
        </row>
        <row r="6670">
          <cell r="C6670" t="str">
            <v>DH   A40990JB01USD</v>
          </cell>
          <cell r="D6670" t="str">
            <v>CAFM****</v>
          </cell>
          <cell r="E6670" t="str">
            <v>CON RECEIVABLES</v>
          </cell>
          <cell r="F6670" t="str">
            <v>Balance Sheet</v>
          </cell>
          <cell r="G6670">
            <v>-196.25</v>
          </cell>
          <cell r="H6670">
            <v>-196.25</v>
          </cell>
          <cell r="I6670">
            <v>10014.31</v>
          </cell>
          <cell r="J6670">
            <v>9493.51</v>
          </cell>
          <cell r="K6670">
            <v>24740.01</v>
          </cell>
          <cell r="L6670">
            <v>17720.509999999998</v>
          </cell>
          <cell r="M6670">
            <v>17720.490000000002</v>
          </cell>
          <cell r="N6670">
            <v>5078.83</v>
          </cell>
          <cell r="O6670">
            <v>5078.83</v>
          </cell>
          <cell r="P6670">
            <v>7815.93</v>
          </cell>
          <cell r="Q6670">
            <v>3680.95</v>
          </cell>
          <cell r="R6670">
            <v>3713.72</v>
          </cell>
          <cell r="S6670">
            <v>104664.59</v>
          </cell>
          <cell r="T6670" t="str">
            <v>USD</v>
          </cell>
          <cell r="U6670" t="str">
            <v>ASSETS</v>
          </cell>
          <cell r="V6670" t="str">
            <v>CURRENT ASSETS</v>
          </cell>
        </row>
        <row r="6671">
          <cell r="C6671" t="str">
            <v>DH   A40990JG01USD</v>
          </cell>
          <cell r="D6671" t="str">
            <v>CAFM****</v>
          </cell>
          <cell r="E6671" t="str">
            <v>CON RECEIVABLES</v>
          </cell>
          <cell r="F6671" t="str">
            <v>Balance Sheet</v>
          </cell>
          <cell r="G6671">
            <v>7995.11</v>
          </cell>
          <cell r="H6671">
            <v>8060.36</v>
          </cell>
          <cell r="I6671">
            <v>292367.58</v>
          </cell>
          <cell r="J6671">
            <v>102768.82</v>
          </cell>
          <cell r="K6671">
            <v>106946.68</v>
          </cell>
          <cell r="L6671">
            <v>-362415.51</v>
          </cell>
          <cell r="M6671">
            <v>-344049.79</v>
          </cell>
          <cell r="N6671">
            <v>19573.439999999999</v>
          </cell>
          <cell r="O6671">
            <v>19614.14</v>
          </cell>
          <cell r="P6671">
            <v>11741.94</v>
          </cell>
          <cell r="Q6671">
            <v>16395.86</v>
          </cell>
          <cell r="R6671">
            <v>17014.48</v>
          </cell>
          <cell r="S6671">
            <v>-103986.89</v>
          </cell>
          <cell r="T6671" t="str">
            <v>USD</v>
          </cell>
          <cell r="U6671" t="str">
            <v>ASSETS</v>
          </cell>
          <cell r="V6671" t="str">
            <v>CURRENT ASSETS</v>
          </cell>
        </row>
        <row r="6672">
          <cell r="C6672" t="str">
            <v>DH   A40990JG78USD</v>
          </cell>
          <cell r="D6672" t="str">
            <v>CAFM****</v>
          </cell>
          <cell r="E6672" t="str">
            <v>CON RECEIVABLES</v>
          </cell>
          <cell r="F6672" t="str">
            <v>Balance Sheet</v>
          </cell>
          <cell r="G6672">
            <v>0</v>
          </cell>
          <cell r="H6672">
            <v>0</v>
          </cell>
          <cell r="I6672">
            <v>0</v>
          </cell>
          <cell r="J6672">
            <v>0</v>
          </cell>
          <cell r="K6672">
            <v>-914.37</v>
          </cell>
          <cell r="L6672">
            <v>-912.47</v>
          </cell>
          <cell r="M6672">
            <v>-915.16</v>
          </cell>
          <cell r="N6672">
            <v>-914.62</v>
          </cell>
          <cell r="O6672">
            <v>-936.89</v>
          </cell>
          <cell r="P6672">
            <v>-943.78</v>
          </cell>
          <cell r="Q6672">
            <v>-953.79</v>
          </cell>
          <cell r="R6672">
            <v>-941.6</v>
          </cell>
          <cell r="S6672">
            <v>-7432.68</v>
          </cell>
          <cell r="T6672" t="str">
            <v>USD</v>
          </cell>
          <cell r="U6672" t="str">
            <v>ASSETS</v>
          </cell>
          <cell r="V6672" t="str">
            <v>CURRENT ASSETS</v>
          </cell>
        </row>
        <row r="6673">
          <cell r="C6673" t="str">
            <v>DH   A40990JJ01USD</v>
          </cell>
          <cell r="D6673" t="str">
            <v>CAFM****</v>
          </cell>
          <cell r="E6673" t="str">
            <v>CON RECEIVABLES</v>
          </cell>
          <cell r="F6673" t="str">
            <v>Balance Sheet</v>
          </cell>
          <cell r="G6673">
            <v>13235.51</v>
          </cell>
          <cell r="H6673">
            <v>13235.51</v>
          </cell>
          <cell r="I6673">
            <v>13330.01</v>
          </cell>
          <cell r="J6673">
            <v>26597.02</v>
          </cell>
          <cell r="K6673">
            <v>55577.14</v>
          </cell>
          <cell r="L6673">
            <v>42326.93</v>
          </cell>
          <cell r="M6673">
            <v>25162</v>
          </cell>
          <cell r="N6673">
            <v>25162</v>
          </cell>
          <cell r="O6673">
            <v>25162.01</v>
          </cell>
          <cell r="P6673">
            <v>19824.53</v>
          </cell>
          <cell r="Q6673">
            <v>23401.38</v>
          </cell>
          <cell r="R6673">
            <v>23912.67</v>
          </cell>
          <cell r="S6673">
            <v>306926.71000000002</v>
          </cell>
          <cell r="T6673" t="str">
            <v>USD</v>
          </cell>
          <cell r="U6673" t="str">
            <v>ASSETS</v>
          </cell>
          <cell r="V6673" t="str">
            <v>CURRENT ASSETS</v>
          </cell>
        </row>
        <row r="6674">
          <cell r="C6674" t="str">
            <v>DH   A40990JU01USD</v>
          </cell>
          <cell r="D6674" t="str">
            <v>CAFM****</v>
          </cell>
          <cell r="E6674" t="str">
            <v>CON RECEIVABLES</v>
          </cell>
          <cell r="F6674" t="str">
            <v>Balance Sheet</v>
          </cell>
          <cell r="G6674">
            <v>164885.18</v>
          </cell>
          <cell r="H6674">
            <v>413739.38</v>
          </cell>
          <cell r="I6674">
            <v>195235.43</v>
          </cell>
          <cell r="J6674">
            <v>189814.28</v>
          </cell>
          <cell r="K6674">
            <v>199623.86</v>
          </cell>
          <cell r="L6674">
            <v>184821.42</v>
          </cell>
          <cell r="M6674">
            <v>193312.65</v>
          </cell>
          <cell r="N6674">
            <v>219246.6</v>
          </cell>
          <cell r="O6674">
            <v>209172.79</v>
          </cell>
          <cell r="P6674">
            <v>153746.56</v>
          </cell>
          <cell r="Q6674">
            <v>195107.23</v>
          </cell>
          <cell r="R6674">
            <v>234644.84</v>
          </cell>
          <cell r="S6674">
            <v>2553350.2200000002</v>
          </cell>
          <cell r="T6674" t="str">
            <v>USD</v>
          </cell>
          <cell r="U6674" t="str">
            <v>ASSETS</v>
          </cell>
          <cell r="V6674" t="str">
            <v>CURRENT ASSETS</v>
          </cell>
        </row>
        <row r="6675">
          <cell r="C6675" t="str">
            <v>DH   A40990JY01USD</v>
          </cell>
          <cell r="D6675" t="str">
            <v>CAFM****</v>
          </cell>
          <cell r="E6675" t="str">
            <v>CON RECEIVABLES</v>
          </cell>
          <cell r="F6675" t="str">
            <v>Balance Sheet</v>
          </cell>
          <cell r="G6675">
            <v>13114.41</v>
          </cell>
          <cell r="H6675">
            <v>13114.41</v>
          </cell>
          <cell r="I6675">
            <v>18611.16</v>
          </cell>
          <cell r="J6675">
            <v>14946.66</v>
          </cell>
          <cell r="K6675">
            <v>-14853.44</v>
          </cell>
          <cell r="L6675">
            <v>11477.56</v>
          </cell>
          <cell r="M6675">
            <v>11892.89</v>
          </cell>
          <cell r="N6675">
            <v>11892.89</v>
          </cell>
          <cell r="O6675">
            <v>9821.6200000000008</v>
          </cell>
          <cell r="P6675">
            <v>9821.6200000000008</v>
          </cell>
          <cell r="Q6675">
            <v>12783.69</v>
          </cell>
          <cell r="R6675">
            <v>13103.96</v>
          </cell>
          <cell r="S6675">
            <v>125727.43</v>
          </cell>
          <cell r="T6675" t="str">
            <v>USD</v>
          </cell>
          <cell r="U6675" t="str">
            <v>ASSETS</v>
          </cell>
          <cell r="V6675" t="str">
            <v>CURRENT ASSETS</v>
          </cell>
        </row>
        <row r="6676">
          <cell r="C6676" t="str">
            <v>DH   A40990JY78USD</v>
          </cell>
          <cell r="D6676" t="str">
            <v>CAFM****</v>
          </cell>
          <cell r="E6676" t="str">
            <v>CON RECEIVABLES</v>
          </cell>
          <cell r="F6676" t="str">
            <v>Balance Sheet</v>
          </cell>
          <cell r="G6676">
            <v>0</v>
          </cell>
          <cell r="H6676">
            <v>-15.74</v>
          </cell>
          <cell r="I6676">
            <v>-6975.26</v>
          </cell>
          <cell r="J6676">
            <v>-17138.78</v>
          </cell>
          <cell r="K6676">
            <v>-17437.68</v>
          </cell>
          <cell r="L6676">
            <v>-18252.95</v>
          </cell>
          <cell r="M6676">
            <v>-19832.11</v>
          </cell>
          <cell r="N6676">
            <v>-21139.64</v>
          </cell>
          <cell r="O6676">
            <v>-55.59</v>
          </cell>
          <cell r="P6676">
            <v>-56</v>
          </cell>
          <cell r="Q6676">
            <v>-288.52999999999997</v>
          </cell>
          <cell r="R6676">
            <v>-284.83999999999997</v>
          </cell>
          <cell r="S6676">
            <v>-101477.12</v>
          </cell>
          <cell r="T6676" t="str">
            <v>USD</v>
          </cell>
          <cell r="U6676" t="str">
            <v>ASSETS</v>
          </cell>
          <cell r="V6676" t="str">
            <v>CURRENT ASSETS</v>
          </cell>
        </row>
        <row r="6677">
          <cell r="C6677" t="str">
            <v>DH   A40990K201USD</v>
          </cell>
          <cell r="D6677" t="str">
            <v>CAFM****</v>
          </cell>
          <cell r="E6677" t="str">
            <v>CON RECEIVABLES</v>
          </cell>
          <cell r="F6677" t="str">
            <v>Balance Sheet</v>
          </cell>
          <cell r="G6677">
            <v>10182.719999999999</v>
          </cell>
          <cell r="H6677">
            <v>0</v>
          </cell>
          <cell r="I6677">
            <v>2248.8200000000002</v>
          </cell>
          <cell r="J6677">
            <v>749.55</v>
          </cell>
          <cell r="K6677">
            <v>244.75</v>
          </cell>
          <cell r="L6677">
            <v>648.61</v>
          </cell>
          <cell r="M6677">
            <v>648.55999999999995</v>
          </cell>
          <cell r="N6677">
            <v>648.61</v>
          </cell>
          <cell r="O6677">
            <v>648.61</v>
          </cell>
          <cell r="P6677">
            <v>648.61</v>
          </cell>
          <cell r="Q6677">
            <v>468.3</v>
          </cell>
          <cell r="R6677">
            <v>543.13</v>
          </cell>
          <cell r="S6677">
            <v>17680.27</v>
          </cell>
          <cell r="T6677" t="str">
            <v>USD</v>
          </cell>
          <cell r="U6677" t="str">
            <v>ASSETS</v>
          </cell>
          <cell r="V6677" t="str">
            <v>CURRENT ASSETS</v>
          </cell>
        </row>
        <row r="6678">
          <cell r="C6678" t="str">
            <v>DH   A40990LC01USD</v>
          </cell>
          <cell r="D6678" t="str">
            <v>CAFM****</v>
          </cell>
          <cell r="E6678" t="str">
            <v>CON RECEIVABLES</v>
          </cell>
          <cell r="F6678" t="str">
            <v>Balance Sheet</v>
          </cell>
          <cell r="G6678">
            <v>5039.05</v>
          </cell>
          <cell r="H6678">
            <v>5039.05</v>
          </cell>
          <cell r="I6678">
            <v>5691.1</v>
          </cell>
          <cell r="J6678">
            <v>5908.45</v>
          </cell>
          <cell r="K6678">
            <v>16944.419999999998</v>
          </cell>
          <cell r="L6678">
            <v>7593.98</v>
          </cell>
          <cell r="M6678">
            <v>7593.96</v>
          </cell>
          <cell r="N6678">
            <v>2554.9299999999998</v>
          </cell>
          <cell r="O6678">
            <v>2554.9299999999998</v>
          </cell>
          <cell r="P6678">
            <v>6011.19</v>
          </cell>
          <cell r="Q6678">
            <v>2834.3</v>
          </cell>
          <cell r="R6678">
            <v>2861.68</v>
          </cell>
          <cell r="S6678">
            <v>70627.039999999994</v>
          </cell>
          <cell r="T6678" t="str">
            <v>USD</v>
          </cell>
          <cell r="U6678" t="str">
            <v>ASSETS</v>
          </cell>
          <cell r="V6678" t="str">
            <v>CURRENT ASSETS</v>
          </cell>
        </row>
        <row r="6679">
          <cell r="C6679" t="str">
            <v>DH   A40990MB01USD</v>
          </cell>
          <cell r="D6679" t="str">
            <v>CAFM****</v>
          </cell>
          <cell r="E6679" t="str">
            <v>CON RECEIVABLES</v>
          </cell>
          <cell r="F6679" t="str">
            <v>Balance Sheet</v>
          </cell>
          <cell r="G6679">
            <v>0</v>
          </cell>
          <cell r="H6679">
            <v>0</v>
          </cell>
          <cell r="I6679">
            <v>0</v>
          </cell>
          <cell r="J6679">
            <v>0</v>
          </cell>
          <cell r="K6679">
            <v>7253.76</v>
          </cell>
          <cell r="L6679">
            <v>1450.74</v>
          </cell>
          <cell r="M6679">
            <v>1450.74</v>
          </cell>
          <cell r="N6679">
            <v>1450.74</v>
          </cell>
          <cell r="O6679">
            <v>1450.74</v>
          </cell>
          <cell r="P6679">
            <v>3568.24</v>
          </cell>
          <cell r="Q6679">
            <v>1662.5</v>
          </cell>
          <cell r="R6679">
            <v>1662.5</v>
          </cell>
          <cell r="S6679">
            <v>19949.96</v>
          </cell>
          <cell r="T6679" t="str">
            <v>USD</v>
          </cell>
          <cell r="U6679" t="str">
            <v>ASSETS</v>
          </cell>
          <cell r="V6679" t="str">
            <v>CURRENT ASSETS</v>
          </cell>
        </row>
        <row r="6680">
          <cell r="C6680" t="str">
            <v>DH   A40990MC01USD</v>
          </cell>
          <cell r="D6680" t="str">
            <v>CAFM****</v>
          </cell>
          <cell r="E6680" t="str">
            <v>CON RECEIVABLES</v>
          </cell>
          <cell r="F6680" t="str">
            <v>Balance Sheet</v>
          </cell>
          <cell r="G6680">
            <v>0</v>
          </cell>
          <cell r="H6680">
            <v>0</v>
          </cell>
          <cell r="I6680">
            <v>0</v>
          </cell>
          <cell r="J6680">
            <v>0</v>
          </cell>
          <cell r="K6680">
            <v>46003.12</v>
          </cell>
          <cell r="L6680">
            <v>9200.6200000000008</v>
          </cell>
          <cell r="M6680">
            <v>9200.61</v>
          </cell>
          <cell r="N6680">
            <v>9200.6200000000008</v>
          </cell>
          <cell r="O6680">
            <v>9200.6200000000008</v>
          </cell>
          <cell r="P6680">
            <v>-30743.119999999999</v>
          </cell>
          <cell r="Q6680">
            <v>5206.24</v>
          </cell>
          <cell r="R6680">
            <v>5206.25</v>
          </cell>
          <cell r="S6680">
            <v>62474.96</v>
          </cell>
          <cell r="T6680" t="str">
            <v>USD</v>
          </cell>
          <cell r="U6680" t="str">
            <v>ASSETS</v>
          </cell>
          <cell r="V6680" t="str">
            <v>CURRENT ASSETS</v>
          </cell>
        </row>
        <row r="6681">
          <cell r="C6681" t="str">
            <v>DH   A40990ME01USD</v>
          </cell>
          <cell r="D6681" t="str">
            <v>CAFM****</v>
          </cell>
          <cell r="E6681" t="str">
            <v>CON RECEIVABLES</v>
          </cell>
          <cell r="F6681" t="str">
            <v>Balance Sheet</v>
          </cell>
          <cell r="G6681">
            <v>0</v>
          </cell>
          <cell r="H6681">
            <v>0</v>
          </cell>
          <cell r="I6681">
            <v>0</v>
          </cell>
          <cell r="J6681">
            <v>0</v>
          </cell>
          <cell r="K6681">
            <v>78299.39</v>
          </cell>
          <cell r="L6681">
            <v>15659.86</v>
          </cell>
          <cell r="M6681">
            <v>15659.85</v>
          </cell>
          <cell r="N6681">
            <v>15659.86</v>
          </cell>
          <cell r="O6681">
            <v>15659.86</v>
          </cell>
          <cell r="P6681">
            <v>45086.12</v>
          </cell>
          <cell r="Q6681">
            <v>18602.5</v>
          </cell>
          <cell r="R6681">
            <v>18602.5</v>
          </cell>
          <cell r="S6681">
            <v>223229.94</v>
          </cell>
          <cell r="T6681" t="str">
            <v>USD</v>
          </cell>
          <cell r="U6681" t="str">
            <v>ASSETS</v>
          </cell>
          <cell r="V6681" t="str">
            <v>CURRENT ASSETS</v>
          </cell>
        </row>
        <row r="6682">
          <cell r="C6682" t="str">
            <v>DH   A40990MF01USD</v>
          </cell>
          <cell r="D6682" t="str">
            <v>CAFM****</v>
          </cell>
          <cell r="E6682" t="str">
            <v>CON RECEIVABLES</v>
          </cell>
          <cell r="F6682" t="str">
            <v>Balance Sheet</v>
          </cell>
          <cell r="G6682">
            <v>727.81</v>
          </cell>
          <cell r="H6682">
            <v>727.81</v>
          </cell>
          <cell r="I6682">
            <v>5622.84</v>
          </cell>
          <cell r="J6682">
            <v>2359.4299999999998</v>
          </cell>
          <cell r="K6682">
            <v>1260.5999999999999</v>
          </cell>
          <cell r="L6682">
            <v>2139.6999999999998</v>
          </cell>
          <cell r="M6682">
            <v>2139.67</v>
          </cell>
          <cell r="N6682">
            <v>1411.89</v>
          </cell>
          <cell r="O6682">
            <v>1411.89</v>
          </cell>
          <cell r="P6682">
            <v>1411.89</v>
          </cell>
          <cell r="Q6682">
            <v>950.25</v>
          </cell>
          <cell r="R6682">
            <v>1142.27</v>
          </cell>
          <cell r="S6682">
            <v>21306.05</v>
          </cell>
          <cell r="T6682" t="str">
            <v>USD</v>
          </cell>
          <cell r="U6682" t="str">
            <v>ASSETS</v>
          </cell>
          <cell r="V6682" t="str">
            <v>CURRENT ASSETS</v>
          </cell>
        </row>
        <row r="6683">
          <cell r="C6683" t="str">
            <v>DH   A40990MR01USD</v>
          </cell>
          <cell r="D6683" t="str">
            <v>CAFM****</v>
          </cell>
          <cell r="E6683" t="str">
            <v>CON RECEIVABLES</v>
          </cell>
          <cell r="F6683" t="str">
            <v>Balance Sheet</v>
          </cell>
          <cell r="G6683">
            <v>4525.5</v>
          </cell>
          <cell r="H6683">
            <v>4525.5</v>
          </cell>
          <cell r="I6683">
            <v>5643.97</v>
          </cell>
          <cell r="J6683">
            <v>6628.48</v>
          </cell>
          <cell r="K6683">
            <v>30578.1</v>
          </cell>
          <cell r="L6683">
            <v>15297.72</v>
          </cell>
          <cell r="M6683">
            <v>15297.71</v>
          </cell>
          <cell r="N6683">
            <v>5192.22</v>
          </cell>
          <cell r="O6683">
            <v>5192.22</v>
          </cell>
          <cell r="P6683">
            <v>11223.88</v>
          </cell>
          <cell r="Q6683">
            <v>4732.28</v>
          </cell>
          <cell r="R6683">
            <v>4732.28</v>
          </cell>
          <cell r="S6683">
            <v>113569.86</v>
          </cell>
          <cell r="T6683" t="str">
            <v>USD</v>
          </cell>
          <cell r="U6683" t="str">
            <v>ASSETS</v>
          </cell>
          <cell r="V6683" t="str">
            <v>CURRENT ASSETS</v>
          </cell>
        </row>
        <row r="6684">
          <cell r="C6684" t="str">
            <v>DH   A40990N401USD</v>
          </cell>
          <cell r="D6684" t="str">
            <v>CAFM****</v>
          </cell>
          <cell r="E6684" t="str">
            <v>CON RECEIVABLES</v>
          </cell>
          <cell r="F6684" t="str">
            <v>Balance Sheet</v>
          </cell>
          <cell r="G6684">
            <v>-147.71</v>
          </cell>
          <cell r="H6684">
            <v>-143.99</v>
          </cell>
          <cell r="I6684">
            <v>-146.83000000000001</v>
          </cell>
          <cell r="J6684">
            <v>-150.68</v>
          </cell>
          <cell r="K6684">
            <v>-154.46</v>
          </cell>
          <cell r="L6684">
            <v>-154.13999999999999</v>
          </cell>
          <cell r="M6684">
            <v>-154.59</v>
          </cell>
          <cell r="N6684">
            <v>-154.5</v>
          </cell>
          <cell r="O6684">
            <v>-158.26</v>
          </cell>
          <cell r="P6684">
            <v>-159.43</v>
          </cell>
          <cell r="Q6684">
            <v>-161.12</v>
          </cell>
          <cell r="R6684">
            <v>-159.06</v>
          </cell>
          <cell r="S6684">
            <v>-1844.77</v>
          </cell>
          <cell r="T6684" t="str">
            <v>USD</v>
          </cell>
          <cell r="U6684" t="str">
            <v>ASSETS</v>
          </cell>
          <cell r="V6684" t="str">
            <v>CURRENT ASSETS</v>
          </cell>
        </row>
        <row r="6685">
          <cell r="C6685" t="str">
            <v>DH   A40990N501USD</v>
          </cell>
          <cell r="D6685" t="str">
            <v>CAFM****</v>
          </cell>
          <cell r="E6685" t="str">
            <v>CON RECEIVABLES</v>
          </cell>
          <cell r="F6685" t="str">
            <v>Balance Sheet</v>
          </cell>
          <cell r="G6685">
            <v>4411.82</v>
          </cell>
          <cell r="H6685">
            <v>4411.83</v>
          </cell>
          <cell r="I6685">
            <v>4411.82</v>
          </cell>
          <cell r="J6685">
            <v>8823.65</v>
          </cell>
          <cell r="K6685">
            <v>54509.54</v>
          </cell>
          <cell r="L6685">
            <v>14431.37</v>
          </cell>
          <cell r="M6685">
            <v>14431.37</v>
          </cell>
          <cell r="N6685">
            <v>14431.37</v>
          </cell>
          <cell r="O6685">
            <v>14431.38</v>
          </cell>
          <cell r="P6685">
            <v>9452.6299999999992</v>
          </cell>
          <cell r="Q6685">
            <v>13933.5</v>
          </cell>
          <cell r="R6685">
            <v>13933.5</v>
          </cell>
          <cell r="S6685">
            <v>171613.78</v>
          </cell>
          <cell r="T6685" t="str">
            <v>USD</v>
          </cell>
          <cell r="U6685" t="str">
            <v>ASSETS</v>
          </cell>
          <cell r="V6685" t="str">
            <v>CURRENT ASSETS</v>
          </cell>
        </row>
        <row r="6686">
          <cell r="C6686" t="str">
            <v>DH   A40990N601USD</v>
          </cell>
          <cell r="D6686" t="str">
            <v>CAFM****</v>
          </cell>
          <cell r="E6686" t="str">
            <v>CON RECEIVABLES</v>
          </cell>
          <cell r="F6686" t="str">
            <v>Balance Sheet</v>
          </cell>
          <cell r="G6686">
            <v>0</v>
          </cell>
          <cell r="H6686">
            <v>0</v>
          </cell>
          <cell r="I6686">
            <v>796.95</v>
          </cell>
          <cell r="J6686">
            <v>265.64999999999998</v>
          </cell>
          <cell r="K6686">
            <v>86.76</v>
          </cell>
          <cell r="L6686">
            <v>229.87</v>
          </cell>
          <cell r="M6686">
            <v>229.87</v>
          </cell>
          <cell r="N6686">
            <v>229.87</v>
          </cell>
          <cell r="O6686">
            <v>229.87</v>
          </cell>
          <cell r="P6686">
            <v>229.87</v>
          </cell>
          <cell r="Q6686">
            <v>148.05000000000001</v>
          </cell>
          <cell r="R6686">
            <v>707.33</v>
          </cell>
          <cell r="S6686">
            <v>3154.09</v>
          </cell>
          <cell r="T6686" t="str">
            <v>USD</v>
          </cell>
          <cell r="U6686" t="str">
            <v>ASSETS</v>
          </cell>
          <cell r="V6686" t="str">
            <v>CURRENT ASSETS</v>
          </cell>
        </row>
        <row r="6687">
          <cell r="C6687" t="str">
            <v>DH   A40990N901USD</v>
          </cell>
          <cell r="D6687" t="str">
            <v>CAFM****</v>
          </cell>
          <cell r="E6687" t="str">
            <v>CON RECEIVABLES</v>
          </cell>
          <cell r="F6687" t="str">
            <v>Balance Sheet</v>
          </cell>
          <cell r="G6687">
            <v>0</v>
          </cell>
          <cell r="H6687">
            <v>1197.42</v>
          </cell>
          <cell r="I6687">
            <v>5138.25</v>
          </cell>
          <cell r="J6687">
            <v>3769.05</v>
          </cell>
          <cell r="K6687">
            <v>277.95</v>
          </cell>
          <cell r="L6687">
            <v>505.95</v>
          </cell>
          <cell r="M6687">
            <v>505.9</v>
          </cell>
          <cell r="N6687">
            <v>439.48</v>
          </cell>
          <cell r="O6687">
            <v>439.48</v>
          </cell>
          <cell r="P6687">
            <v>525.12</v>
          </cell>
          <cell r="Q6687">
            <v>344.4</v>
          </cell>
          <cell r="R6687">
            <v>420.11</v>
          </cell>
          <cell r="S6687">
            <v>13563.11</v>
          </cell>
          <cell r="T6687" t="str">
            <v>USD</v>
          </cell>
          <cell r="U6687" t="str">
            <v>ASSETS</v>
          </cell>
          <cell r="V6687" t="str">
            <v>CURRENT ASSETS</v>
          </cell>
        </row>
        <row r="6688">
          <cell r="C6688" t="str">
            <v>DH   A40990NC01USD</v>
          </cell>
          <cell r="D6688" t="str">
            <v>CAFM****</v>
          </cell>
          <cell r="E6688" t="str">
            <v>CON RECEIVABLES</v>
          </cell>
          <cell r="F6688" t="str">
            <v>Balance Sheet</v>
          </cell>
          <cell r="G6688">
            <v>351.12</v>
          </cell>
          <cell r="H6688">
            <v>351.12</v>
          </cell>
          <cell r="I6688">
            <v>351.12</v>
          </cell>
          <cell r="J6688">
            <v>351.12</v>
          </cell>
          <cell r="K6688">
            <v>351.12</v>
          </cell>
          <cell r="L6688">
            <v>351.12</v>
          </cell>
          <cell r="M6688">
            <v>351.12</v>
          </cell>
          <cell r="N6688">
            <v>351.12</v>
          </cell>
          <cell r="O6688">
            <v>351.12</v>
          </cell>
          <cell r="P6688">
            <v>351.12</v>
          </cell>
          <cell r="Q6688">
            <v>351.12</v>
          </cell>
          <cell r="R6688">
            <v>-2808.96</v>
          </cell>
          <cell r="S6688">
            <v>1053.3599999999999</v>
          </cell>
          <cell r="T6688" t="str">
            <v>USD</v>
          </cell>
          <cell r="U6688" t="str">
            <v>ASSETS</v>
          </cell>
          <cell r="V6688" t="str">
            <v>CURRENT ASSETS</v>
          </cell>
        </row>
        <row r="6689">
          <cell r="C6689" t="str">
            <v>DH   A40990NN01USD</v>
          </cell>
          <cell r="D6689" t="str">
            <v>CAFM****</v>
          </cell>
          <cell r="E6689" t="str">
            <v>CON RECEIVABLES</v>
          </cell>
          <cell r="F6689" t="str">
            <v>Balance Sheet</v>
          </cell>
          <cell r="G6689">
            <v>13235.51</v>
          </cell>
          <cell r="H6689">
            <v>13235.51</v>
          </cell>
          <cell r="I6689">
            <v>13978.91</v>
          </cell>
          <cell r="J6689">
            <v>27462.22</v>
          </cell>
          <cell r="K6689">
            <v>37014.69</v>
          </cell>
          <cell r="L6689">
            <v>126830.58</v>
          </cell>
          <cell r="M6689">
            <v>36296.379999999997</v>
          </cell>
          <cell r="N6689">
            <v>36296.400000000001</v>
          </cell>
          <cell r="O6689">
            <v>36296.400000000001</v>
          </cell>
          <cell r="P6689">
            <v>25525.17</v>
          </cell>
          <cell r="Q6689">
            <v>28724.18</v>
          </cell>
          <cell r="R6689">
            <v>31430.400000000001</v>
          </cell>
          <cell r="S6689">
            <v>426326.35</v>
          </cell>
          <cell r="T6689" t="str">
            <v>USD</v>
          </cell>
          <cell r="U6689" t="str">
            <v>ASSETS</v>
          </cell>
          <cell r="V6689" t="str">
            <v>CURRENT ASSETS</v>
          </cell>
        </row>
        <row r="6690">
          <cell r="C6690" t="str">
            <v>DH   A40990P301USD</v>
          </cell>
          <cell r="D6690" t="str">
            <v>CAFM****</v>
          </cell>
          <cell r="E6690" t="str">
            <v>CON RECEIVABLES</v>
          </cell>
          <cell r="F6690" t="str">
            <v>Balance Sheet</v>
          </cell>
          <cell r="G6690">
            <v>958.15</v>
          </cell>
          <cell r="H6690">
            <v>365.84</v>
          </cell>
          <cell r="I6690">
            <v>0.08</v>
          </cell>
          <cell r="J6690">
            <v>0.08</v>
          </cell>
          <cell r="K6690">
            <v>0.08</v>
          </cell>
          <cell r="L6690">
            <v>0.08</v>
          </cell>
          <cell r="M6690">
            <v>0.08</v>
          </cell>
          <cell r="N6690">
            <v>0.08</v>
          </cell>
          <cell r="O6690">
            <v>0.08</v>
          </cell>
          <cell r="P6690">
            <v>0.08</v>
          </cell>
          <cell r="Q6690">
            <v>0.08</v>
          </cell>
          <cell r="R6690">
            <v>0.08</v>
          </cell>
          <cell r="S6690">
            <v>1324.79</v>
          </cell>
          <cell r="T6690" t="str">
            <v>USD</v>
          </cell>
          <cell r="U6690" t="str">
            <v>ASSETS</v>
          </cell>
          <cell r="V6690" t="str">
            <v>CURRENT ASSETS</v>
          </cell>
        </row>
        <row r="6691">
          <cell r="C6691" t="str">
            <v>DH   A40990P378USD</v>
          </cell>
          <cell r="D6691" t="str">
            <v>CAFM****</v>
          </cell>
          <cell r="E6691" t="str">
            <v>CON RECEIVABLES</v>
          </cell>
          <cell r="F6691" t="str">
            <v>Balance Sheet</v>
          </cell>
          <cell r="G6691">
            <v>-662.38</v>
          </cell>
          <cell r="H6691">
            <v>-968.55</v>
          </cell>
          <cell r="I6691">
            <v>-987.6</v>
          </cell>
          <cell r="J6691">
            <v>-1013.55</v>
          </cell>
          <cell r="K6691">
            <v>-1038.96</v>
          </cell>
          <cell r="L6691">
            <v>-1036.8</v>
          </cell>
          <cell r="M6691">
            <v>-1039.8599999999999</v>
          </cell>
          <cell r="N6691">
            <v>-1039.26</v>
          </cell>
          <cell r="O6691">
            <v>-1064.55</v>
          </cell>
          <cell r="P6691">
            <v>-1072.3800000000001</v>
          </cell>
          <cell r="Q6691">
            <v>-1083.75</v>
          </cell>
          <cell r="R6691">
            <v>-1069.92</v>
          </cell>
          <cell r="S6691">
            <v>-12077.56</v>
          </cell>
          <cell r="T6691" t="str">
            <v>USD</v>
          </cell>
          <cell r="U6691" t="str">
            <v>ASSETS</v>
          </cell>
          <cell r="V6691" t="str">
            <v>CURRENT ASSETS</v>
          </cell>
        </row>
        <row r="6692">
          <cell r="C6692" t="str">
            <v>DH   A40990P601USD</v>
          </cell>
          <cell r="D6692" t="str">
            <v>CAFM****</v>
          </cell>
          <cell r="E6692" t="str">
            <v>CON RECEIVABLES</v>
          </cell>
          <cell r="F6692" t="str">
            <v>Balance Sheet</v>
          </cell>
          <cell r="G6692">
            <v>0</v>
          </cell>
          <cell r="H6692">
            <v>0</v>
          </cell>
          <cell r="I6692">
            <v>1024.93</v>
          </cell>
          <cell r="J6692">
            <v>23.23</v>
          </cell>
          <cell r="K6692">
            <v>19001.580000000002</v>
          </cell>
          <cell r="L6692">
            <v>3818.86</v>
          </cell>
          <cell r="M6692">
            <v>3818.82</v>
          </cell>
          <cell r="N6692">
            <v>4296.4799999999996</v>
          </cell>
          <cell r="O6692">
            <v>4296.4799999999996</v>
          </cell>
          <cell r="P6692">
            <v>-16309.75</v>
          </cell>
          <cell r="Q6692">
            <v>2082.85</v>
          </cell>
          <cell r="R6692">
            <v>2146.2600000000002</v>
          </cell>
          <cell r="S6692">
            <v>24199.74</v>
          </cell>
          <cell r="T6692" t="str">
            <v>USD</v>
          </cell>
          <cell r="U6692" t="str">
            <v>ASSETS</v>
          </cell>
          <cell r="V6692" t="str">
            <v>CURRENT ASSETS</v>
          </cell>
        </row>
        <row r="6693">
          <cell r="C6693" t="str">
            <v>DH   A40990P701USD</v>
          </cell>
          <cell r="D6693" t="str">
            <v>CAFM****</v>
          </cell>
          <cell r="E6693" t="str">
            <v>CON RECEIVABLES</v>
          </cell>
          <cell r="F6693" t="str">
            <v>Balance Sheet</v>
          </cell>
          <cell r="G6693">
            <v>4812.49</v>
          </cell>
          <cell r="H6693">
            <v>4812.49</v>
          </cell>
          <cell r="I6693">
            <v>4812.4799999999996</v>
          </cell>
          <cell r="J6693">
            <v>4812.47</v>
          </cell>
          <cell r="K6693">
            <v>4812.47</v>
          </cell>
          <cell r="L6693">
            <v>4812.49</v>
          </cell>
          <cell r="M6693">
            <v>4812.4799999999996</v>
          </cell>
          <cell r="N6693">
            <v>4812.49</v>
          </cell>
          <cell r="O6693">
            <v>4812.5</v>
          </cell>
          <cell r="P6693">
            <v>4812.5</v>
          </cell>
          <cell r="Q6693">
            <v>4812.5</v>
          </cell>
          <cell r="R6693">
            <v>4812.5</v>
          </cell>
          <cell r="S6693">
            <v>57749.86</v>
          </cell>
          <cell r="T6693" t="str">
            <v>USD</v>
          </cell>
          <cell r="U6693" t="str">
            <v>ASSETS</v>
          </cell>
          <cell r="V6693" t="str">
            <v>CURRENT ASSETS</v>
          </cell>
        </row>
        <row r="6694">
          <cell r="C6694" t="str">
            <v>DH   A40990R101USD</v>
          </cell>
          <cell r="D6694" t="str">
            <v>CAFM****</v>
          </cell>
          <cell r="E6694" t="str">
            <v>CON RECEIVABLES</v>
          </cell>
          <cell r="F6694" t="str">
            <v>Balance Sheet</v>
          </cell>
          <cell r="G6694">
            <v>6191.18</v>
          </cell>
          <cell r="H6694">
            <v>-71800.05</v>
          </cell>
          <cell r="I6694">
            <v>-1.05</v>
          </cell>
          <cell r="J6694">
            <v>0</v>
          </cell>
          <cell r="K6694">
            <v>0</v>
          </cell>
          <cell r="L6694">
            <v>0</v>
          </cell>
          <cell r="M6694">
            <v>0</v>
          </cell>
          <cell r="N6694">
            <v>0</v>
          </cell>
          <cell r="O6694">
            <v>0</v>
          </cell>
          <cell r="P6694">
            <v>0</v>
          </cell>
          <cell r="Q6694">
            <v>0</v>
          </cell>
          <cell r="R6694">
            <v>0</v>
          </cell>
          <cell r="S6694">
            <v>-65609.919999999998</v>
          </cell>
          <cell r="T6694" t="str">
            <v>USD</v>
          </cell>
          <cell r="U6694" t="str">
            <v>ASSETS</v>
          </cell>
          <cell r="V6694" t="str">
            <v>CURRENT ASSETS</v>
          </cell>
        </row>
        <row r="6695">
          <cell r="C6695" t="str">
            <v>DH   A40990S201USD</v>
          </cell>
          <cell r="D6695" t="str">
            <v>CAFM****</v>
          </cell>
          <cell r="E6695" t="str">
            <v>CON RECEIVABLES</v>
          </cell>
          <cell r="F6695" t="str">
            <v>Balance Sheet</v>
          </cell>
          <cell r="G6695">
            <v>0</v>
          </cell>
          <cell r="H6695">
            <v>0</v>
          </cell>
          <cell r="I6695">
            <v>0</v>
          </cell>
          <cell r="J6695">
            <v>0</v>
          </cell>
          <cell r="K6695">
            <v>13055.01</v>
          </cell>
          <cell r="L6695">
            <v>15666</v>
          </cell>
          <cell r="M6695">
            <v>18276.990000000002</v>
          </cell>
          <cell r="N6695">
            <v>20887.98</v>
          </cell>
          <cell r="O6695">
            <v>23498.97</v>
          </cell>
          <cell r="P6695">
            <v>8345.11</v>
          </cell>
          <cell r="Q6695">
            <v>2992.5</v>
          </cell>
          <cell r="R6695">
            <v>2992.5</v>
          </cell>
          <cell r="S6695">
            <v>105715.06</v>
          </cell>
          <cell r="T6695" t="str">
            <v>USD</v>
          </cell>
          <cell r="U6695" t="str">
            <v>ASSETS</v>
          </cell>
          <cell r="V6695" t="str">
            <v>CURRENT ASSETS</v>
          </cell>
        </row>
        <row r="6696">
          <cell r="C6696" t="str">
            <v>DH   A40990S301USD</v>
          </cell>
          <cell r="D6696" t="str">
            <v>CAFM****</v>
          </cell>
          <cell r="E6696" t="str">
            <v>CON RECEIVABLES</v>
          </cell>
          <cell r="F6696" t="str">
            <v>Balance Sheet</v>
          </cell>
          <cell r="G6696">
            <v>29973.73</v>
          </cell>
          <cell r="H6696">
            <v>45054.879999999997</v>
          </cell>
          <cell r="I6696">
            <v>470776.33</v>
          </cell>
          <cell r="J6696">
            <v>207725.08</v>
          </cell>
          <cell r="K6696">
            <v>99412.87</v>
          </cell>
          <cell r="L6696">
            <v>208716.58</v>
          </cell>
          <cell r="M6696">
            <v>252753.58</v>
          </cell>
          <cell r="N6696">
            <v>214229.08</v>
          </cell>
          <cell r="O6696">
            <v>214358.23</v>
          </cell>
          <cell r="P6696">
            <v>191754.88</v>
          </cell>
          <cell r="Q6696">
            <v>191510.55</v>
          </cell>
          <cell r="R6696">
            <v>202312.65</v>
          </cell>
          <cell r="S6696">
            <v>2328578.44</v>
          </cell>
          <cell r="T6696" t="str">
            <v>USD</v>
          </cell>
          <cell r="U6696" t="str">
            <v>ASSETS</v>
          </cell>
          <cell r="V6696" t="str">
            <v>CURRENT ASSETS</v>
          </cell>
        </row>
        <row r="6697">
          <cell r="C6697" t="str">
            <v>DH   A40990S401USD</v>
          </cell>
          <cell r="D6697" t="str">
            <v>CAFM****</v>
          </cell>
          <cell r="E6697" t="str">
            <v>CON RECEIVABLES</v>
          </cell>
          <cell r="F6697" t="str">
            <v>Balance Sheet</v>
          </cell>
          <cell r="G6697">
            <v>2980.54</v>
          </cell>
          <cell r="H6697">
            <v>2980.54</v>
          </cell>
          <cell r="I6697">
            <v>4829.59</v>
          </cell>
          <cell r="J6697">
            <v>3596.89</v>
          </cell>
          <cell r="K6697">
            <v>13183.06</v>
          </cell>
          <cell r="L6697">
            <v>5514.09</v>
          </cell>
          <cell r="M6697">
            <v>4738.12</v>
          </cell>
          <cell r="N6697">
            <v>6068.33</v>
          </cell>
          <cell r="O6697">
            <v>2422.71</v>
          </cell>
          <cell r="P6697">
            <v>5345.2</v>
          </cell>
          <cell r="Q6697">
            <v>2564.44</v>
          </cell>
          <cell r="R6697">
            <v>2627.59</v>
          </cell>
          <cell r="S6697">
            <v>56851.1</v>
          </cell>
          <cell r="T6697" t="str">
            <v>USD</v>
          </cell>
          <cell r="U6697" t="str">
            <v>ASSETS</v>
          </cell>
          <cell r="V6697" t="str">
            <v>CURRENT ASSETS</v>
          </cell>
        </row>
        <row r="6698">
          <cell r="C6698" t="str">
            <v>DH   A40990S701USD</v>
          </cell>
          <cell r="D6698" t="str">
            <v>CAFM****</v>
          </cell>
          <cell r="E6698" t="str">
            <v>CON RECEIVABLES</v>
          </cell>
          <cell r="F6698" t="str">
            <v>Balance Sheet</v>
          </cell>
          <cell r="G6698">
            <v>0</v>
          </cell>
          <cell r="H6698">
            <v>0</v>
          </cell>
          <cell r="I6698">
            <v>286.64999999999998</v>
          </cell>
          <cell r="J6698">
            <v>382.2</v>
          </cell>
          <cell r="K6698">
            <v>27975.9</v>
          </cell>
          <cell r="L6698">
            <v>33571.07</v>
          </cell>
          <cell r="M6698">
            <v>39166.239999999998</v>
          </cell>
          <cell r="N6698">
            <v>44761.41</v>
          </cell>
          <cell r="O6698">
            <v>50356.58</v>
          </cell>
          <cell r="P6698">
            <v>19332.66</v>
          </cell>
          <cell r="Q6698">
            <v>6939.79</v>
          </cell>
          <cell r="R6698">
            <v>6951.83</v>
          </cell>
          <cell r="S6698">
            <v>229724.33</v>
          </cell>
          <cell r="T6698" t="str">
            <v>USD</v>
          </cell>
          <cell r="U6698" t="str">
            <v>ASSETS</v>
          </cell>
          <cell r="V6698" t="str">
            <v>CURRENT ASSETS</v>
          </cell>
        </row>
        <row r="6699">
          <cell r="C6699" t="str">
            <v>DH   A40990S901USD</v>
          </cell>
          <cell r="D6699" t="str">
            <v>CAFM****</v>
          </cell>
          <cell r="E6699" t="str">
            <v>CON RECEIVABLES</v>
          </cell>
          <cell r="F6699" t="str">
            <v>Balance Sheet</v>
          </cell>
          <cell r="G6699">
            <v>2017.34</v>
          </cell>
          <cell r="H6699">
            <v>4034.68</v>
          </cell>
          <cell r="I6699">
            <v>6052.02</v>
          </cell>
          <cell r="J6699">
            <v>8069.36</v>
          </cell>
          <cell r="K6699">
            <v>10086.700000000001</v>
          </cell>
          <cell r="L6699">
            <v>12104.04</v>
          </cell>
          <cell r="M6699">
            <v>14121.38</v>
          </cell>
          <cell r="N6699">
            <v>16138.72</v>
          </cell>
          <cell r="O6699">
            <v>18083.830000000002</v>
          </cell>
          <cell r="P6699">
            <v>20028.939999999999</v>
          </cell>
          <cell r="Q6699">
            <v>1945.11</v>
          </cell>
          <cell r="R6699">
            <v>1945.11</v>
          </cell>
          <cell r="S6699">
            <v>114627.23</v>
          </cell>
          <cell r="T6699" t="str">
            <v>USD</v>
          </cell>
          <cell r="U6699" t="str">
            <v>ASSETS</v>
          </cell>
          <cell r="V6699" t="str">
            <v>CURRENT ASSETS</v>
          </cell>
        </row>
        <row r="6700">
          <cell r="C6700" t="str">
            <v>DH   A40990T301USD</v>
          </cell>
          <cell r="D6700" t="str">
            <v>CAFM****</v>
          </cell>
          <cell r="E6700" t="str">
            <v>CON RECEIVABLES</v>
          </cell>
          <cell r="F6700" t="str">
            <v>Balance Sheet</v>
          </cell>
          <cell r="G6700">
            <v>88565.92</v>
          </cell>
          <cell r="H6700">
            <v>88565.93</v>
          </cell>
          <cell r="I6700">
            <v>88849.42</v>
          </cell>
          <cell r="J6700">
            <v>102093.41</v>
          </cell>
          <cell r="K6700">
            <v>77083.72</v>
          </cell>
          <cell r="L6700">
            <v>85926.41</v>
          </cell>
          <cell r="M6700">
            <v>86275.3</v>
          </cell>
          <cell r="N6700">
            <v>10858.87</v>
          </cell>
          <cell r="O6700">
            <v>8693.2199999999993</v>
          </cell>
          <cell r="P6700">
            <v>8693.2199999999993</v>
          </cell>
          <cell r="Q6700">
            <v>10152.620000000001</v>
          </cell>
          <cell r="R6700">
            <v>12176.58</v>
          </cell>
          <cell r="S6700">
            <v>667934.62</v>
          </cell>
          <cell r="T6700" t="str">
            <v>USD</v>
          </cell>
          <cell r="U6700" t="str">
            <v>ASSETS</v>
          </cell>
          <cell r="V6700" t="str">
            <v>CURRENT ASSETS</v>
          </cell>
        </row>
        <row r="6701">
          <cell r="C6701" t="str">
            <v>DH   A40990U601USD</v>
          </cell>
          <cell r="D6701" t="str">
            <v>CAFM****</v>
          </cell>
          <cell r="E6701" t="str">
            <v>CON RECEIVABLES</v>
          </cell>
          <cell r="F6701" t="str">
            <v>Balance Sheet</v>
          </cell>
          <cell r="G6701">
            <v>0</v>
          </cell>
          <cell r="H6701">
            <v>0</v>
          </cell>
          <cell r="I6701">
            <v>0</v>
          </cell>
          <cell r="J6701">
            <v>0</v>
          </cell>
          <cell r="K6701">
            <v>236.22</v>
          </cell>
          <cell r="L6701">
            <v>47.25</v>
          </cell>
          <cell r="M6701">
            <v>47.25</v>
          </cell>
          <cell r="N6701">
            <v>47.25</v>
          </cell>
          <cell r="O6701">
            <v>47.25</v>
          </cell>
          <cell r="P6701">
            <v>47.25</v>
          </cell>
          <cell r="Q6701">
            <v>47.25</v>
          </cell>
          <cell r="R6701">
            <v>47.25</v>
          </cell>
          <cell r="S6701">
            <v>566.97</v>
          </cell>
          <cell r="T6701" t="str">
            <v>USD</v>
          </cell>
          <cell r="U6701" t="str">
            <v>ASSETS</v>
          </cell>
          <cell r="V6701" t="str">
            <v>CURRENT ASSETS</v>
          </cell>
        </row>
        <row r="6702">
          <cell r="C6702" t="str">
            <v>DH   A40990U701USD</v>
          </cell>
          <cell r="D6702" t="str">
            <v>CAFM****</v>
          </cell>
          <cell r="E6702" t="str">
            <v>CON RECEIVABLES</v>
          </cell>
          <cell r="F6702" t="str">
            <v>Balance Sheet</v>
          </cell>
          <cell r="G6702">
            <v>0</v>
          </cell>
          <cell r="H6702">
            <v>0</v>
          </cell>
          <cell r="I6702">
            <v>9119.25</v>
          </cell>
          <cell r="J6702">
            <v>3039.75</v>
          </cell>
          <cell r="K6702">
            <v>992.72</v>
          </cell>
          <cell r="L6702">
            <v>2630.34</v>
          </cell>
          <cell r="M6702">
            <v>2630.34</v>
          </cell>
          <cell r="N6702">
            <v>2630.34</v>
          </cell>
          <cell r="O6702">
            <v>2630.34</v>
          </cell>
          <cell r="P6702">
            <v>2630.34</v>
          </cell>
          <cell r="Q6702">
            <v>1697.85</v>
          </cell>
          <cell r="R6702">
            <v>2086.38</v>
          </cell>
          <cell r="S6702">
            <v>30087.65</v>
          </cell>
          <cell r="T6702" t="str">
            <v>USD</v>
          </cell>
          <cell r="U6702" t="str">
            <v>ASSETS</v>
          </cell>
          <cell r="V6702" t="str">
            <v>CURRENT ASSETS</v>
          </cell>
        </row>
        <row r="6703">
          <cell r="C6703" t="str">
            <v>DH   A40990UU01USD</v>
          </cell>
          <cell r="D6703" t="str">
            <v>CAFM****</v>
          </cell>
          <cell r="E6703" t="str">
            <v>CON RECEIVABLES</v>
          </cell>
          <cell r="F6703" t="str">
            <v>Balance Sheet</v>
          </cell>
          <cell r="G6703">
            <v>-115.43</v>
          </cell>
          <cell r="H6703">
            <v>-112.51</v>
          </cell>
          <cell r="I6703">
            <v>-114.73</v>
          </cell>
          <cell r="J6703">
            <v>-117.74</v>
          </cell>
          <cell r="K6703">
            <v>7133.07</v>
          </cell>
          <cell r="L6703">
            <v>1330.3</v>
          </cell>
          <cell r="M6703">
            <v>1329.95</v>
          </cell>
          <cell r="N6703">
            <v>1330.02</v>
          </cell>
          <cell r="O6703">
            <v>1327.08</v>
          </cell>
          <cell r="P6703">
            <v>3443.67</v>
          </cell>
          <cell r="Q6703">
            <v>1536.6</v>
          </cell>
          <cell r="R6703">
            <v>1538.21</v>
          </cell>
          <cell r="S6703">
            <v>18508.490000000002</v>
          </cell>
          <cell r="T6703" t="str">
            <v>USD</v>
          </cell>
          <cell r="U6703" t="str">
            <v>ASSETS</v>
          </cell>
          <cell r="V6703" t="str">
            <v>CURRENT ASSETS</v>
          </cell>
        </row>
        <row r="6704">
          <cell r="C6704" t="str">
            <v>DH   A40990UU78USD</v>
          </cell>
          <cell r="D6704" t="str">
            <v>CAFM****</v>
          </cell>
          <cell r="E6704" t="str">
            <v>CON RECEIVABLES</v>
          </cell>
          <cell r="F6704" t="str">
            <v>Balance Sheet</v>
          </cell>
          <cell r="G6704">
            <v>-56.13</v>
          </cell>
          <cell r="H6704">
            <v>-54.71</v>
          </cell>
          <cell r="I6704">
            <v>-55.78</v>
          </cell>
          <cell r="J6704">
            <v>-68.569999999999993</v>
          </cell>
          <cell r="K6704">
            <v>-95.62</v>
          </cell>
          <cell r="L6704">
            <v>-6743.17</v>
          </cell>
          <cell r="M6704">
            <v>-6921.88</v>
          </cell>
          <cell r="N6704">
            <v>-7889.31</v>
          </cell>
          <cell r="O6704">
            <v>-8180.99</v>
          </cell>
          <cell r="P6704">
            <v>-8342.7800000000007</v>
          </cell>
          <cell r="Q6704">
            <v>-8588.51</v>
          </cell>
          <cell r="R6704">
            <v>-8525.81</v>
          </cell>
          <cell r="S6704">
            <v>-55523.26</v>
          </cell>
          <cell r="T6704" t="str">
            <v>USD</v>
          </cell>
          <cell r="U6704" t="str">
            <v>ASSETS</v>
          </cell>
          <cell r="V6704" t="str">
            <v>CURRENT ASSETS</v>
          </cell>
        </row>
        <row r="6705">
          <cell r="C6705" t="str">
            <v>DH   A40990WJ01USD</v>
          </cell>
          <cell r="D6705" t="str">
            <v>CAFM****</v>
          </cell>
          <cell r="E6705" t="str">
            <v>CON RECEIVABLES</v>
          </cell>
          <cell r="F6705" t="str">
            <v>Balance Sheet</v>
          </cell>
          <cell r="G6705">
            <v>0</v>
          </cell>
          <cell r="H6705">
            <v>0</v>
          </cell>
          <cell r="I6705">
            <v>667.8</v>
          </cell>
          <cell r="J6705">
            <v>222.6</v>
          </cell>
          <cell r="K6705">
            <v>76180.84</v>
          </cell>
          <cell r="L6705">
            <v>15414.23</v>
          </cell>
          <cell r="M6705">
            <v>15414.23</v>
          </cell>
          <cell r="N6705">
            <v>15414.23</v>
          </cell>
          <cell r="O6705">
            <v>15414.24</v>
          </cell>
          <cell r="P6705">
            <v>17033</v>
          </cell>
          <cell r="Q6705">
            <v>15508.5</v>
          </cell>
          <cell r="R6705">
            <v>15536.27</v>
          </cell>
          <cell r="S6705">
            <v>186805.94</v>
          </cell>
          <cell r="T6705" t="str">
            <v>USD</v>
          </cell>
          <cell r="U6705" t="str">
            <v>ASSETS</v>
          </cell>
          <cell r="V6705" t="str">
            <v>CURRENT ASSETS</v>
          </cell>
        </row>
        <row r="6706">
          <cell r="C6706" t="str">
            <v>DH   A40990WK01USD</v>
          </cell>
          <cell r="D6706" t="str">
            <v>CAFM****</v>
          </cell>
          <cell r="E6706" t="str">
            <v>CON RECEIVABLES</v>
          </cell>
          <cell r="F6706" t="str">
            <v>Balance Sheet</v>
          </cell>
          <cell r="G6706">
            <v>13235.5</v>
          </cell>
          <cell r="H6706">
            <v>13235.51</v>
          </cell>
          <cell r="I6706">
            <v>49154.96</v>
          </cell>
          <cell r="J6706">
            <v>25208.66</v>
          </cell>
          <cell r="K6706">
            <v>247637.06</v>
          </cell>
          <cell r="L6706">
            <v>284149.21999999997</v>
          </cell>
          <cell r="M6706">
            <v>401808.94</v>
          </cell>
          <cell r="N6706">
            <v>106371.31</v>
          </cell>
          <cell r="O6706">
            <v>105635.98</v>
          </cell>
          <cell r="P6706">
            <v>107831.4</v>
          </cell>
          <cell r="Q6706">
            <v>89332.33</v>
          </cell>
          <cell r="R6706">
            <v>96142.05</v>
          </cell>
          <cell r="S6706">
            <v>1539742.92</v>
          </cell>
          <cell r="T6706" t="str">
            <v>USD</v>
          </cell>
          <cell r="U6706" t="str">
            <v>ASSETS</v>
          </cell>
          <cell r="V6706" t="str">
            <v>CURRENT ASSETS</v>
          </cell>
        </row>
        <row r="6707">
          <cell r="C6707" t="str">
            <v>DH   A40990WM01USD</v>
          </cell>
          <cell r="D6707" t="str">
            <v>CAFM****</v>
          </cell>
          <cell r="E6707" t="str">
            <v>CON RECEIVABLES</v>
          </cell>
          <cell r="F6707" t="str">
            <v>Balance Sheet</v>
          </cell>
          <cell r="G6707">
            <v>0</v>
          </cell>
          <cell r="H6707">
            <v>0</v>
          </cell>
          <cell r="I6707">
            <v>0</v>
          </cell>
          <cell r="J6707">
            <v>0</v>
          </cell>
          <cell r="K6707">
            <v>7253.76</v>
          </cell>
          <cell r="L6707">
            <v>1450.74</v>
          </cell>
          <cell r="M6707">
            <v>1450.74</v>
          </cell>
          <cell r="N6707">
            <v>1450.74</v>
          </cell>
          <cell r="O6707">
            <v>1450.74</v>
          </cell>
          <cell r="P6707">
            <v>3568.24</v>
          </cell>
          <cell r="Q6707">
            <v>1662.5</v>
          </cell>
          <cell r="R6707">
            <v>1662.5</v>
          </cell>
          <cell r="S6707">
            <v>19949.96</v>
          </cell>
          <cell r="T6707" t="str">
            <v>USD</v>
          </cell>
          <cell r="U6707" t="str">
            <v>ASSETS</v>
          </cell>
          <cell r="V6707" t="str">
            <v>CURRENT ASSETS</v>
          </cell>
        </row>
        <row r="6708">
          <cell r="C6708" t="str">
            <v>DH   A40990WT01USD</v>
          </cell>
          <cell r="D6708" t="str">
            <v>CAFM****</v>
          </cell>
          <cell r="E6708" t="str">
            <v>CON RECEIVABLES</v>
          </cell>
          <cell r="F6708" t="str">
            <v>Balance Sheet</v>
          </cell>
          <cell r="G6708">
            <v>14962.5</v>
          </cell>
          <cell r="H6708">
            <v>0</v>
          </cell>
          <cell r="I6708">
            <v>0</v>
          </cell>
          <cell r="J6708">
            <v>0</v>
          </cell>
          <cell r="K6708">
            <v>7253.76</v>
          </cell>
          <cell r="L6708">
            <v>1450.74</v>
          </cell>
          <cell r="M6708">
            <v>1450.74</v>
          </cell>
          <cell r="N6708">
            <v>1450.74</v>
          </cell>
          <cell r="O6708">
            <v>1450.74</v>
          </cell>
          <cell r="P6708">
            <v>3568.24</v>
          </cell>
          <cell r="Q6708">
            <v>1662.5</v>
          </cell>
          <cell r="R6708">
            <v>1662.5</v>
          </cell>
          <cell r="S6708">
            <v>34912.46</v>
          </cell>
          <cell r="T6708" t="str">
            <v>USD</v>
          </cell>
          <cell r="U6708" t="str">
            <v>ASSETS</v>
          </cell>
          <cell r="V6708" t="str">
            <v>CURRENT ASSETS</v>
          </cell>
        </row>
        <row r="6709">
          <cell r="C6709" t="str">
            <v>DH   A40990XJ01USD</v>
          </cell>
          <cell r="D6709" t="str">
            <v>CAFM****</v>
          </cell>
          <cell r="E6709" t="str">
            <v>CON RECEIVABLES</v>
          </cell>
          <cell r="F6709" t="str">
            <v>Balance Sheet</v>
          </cell>
          <cell r="G6709">
            <v>0</v>
          </cell>
          <cell r="H6709">
            <v>0</v>
          </cell>
          <cell r="I6709">
            <v>94.5</v>
          </cell>
          <cell r="J6709">
            <v>31.5</v>
          </cell>
          <cell r="K6709">
            <v>50633.41</v>
          </cell>
          <cell r="L6709">
            <v>10151.870000000001</v>
          </cell>
          <cell r="M6709">
            <v>10151.870000000001</v>
          </cell>
          <cell r="N6709">
            <v>10151.870000000001</v>
          </cell>
          <cell r="O6709">
            <v>10151.870000000001</v>
          </cell>
          <cell r="P6709">
            <v>4368.1099999999997</v>
          </cell>
          <cell r="Q6709">
            <v>9564.1</v>
          </cell>
          <cell r="R6709">
            <v>9567.86</v>
          </cell>
          <cell r="S6709">
            <v>114866.96</v>
          </cell>
          <cell r="T6709" t="str">
            <v>USD</v>
          </cell>
          <cell r="U6709" t="str">
            <v>ASSETS</v>
          </cell>
          <cell r="V6709" t="str">
            <v>CURRENT ASSETS</v>
          </cell>
        </row>
        <row r="6710">
          <cell r="C6710" t="str">
            <v>DH   A40990XY01USD</v>
          </cell>
          <cell r="D6710" t="str">
            <v>CAFM****</v>
          </cell>
          <cell r="E6710" t="str">
            <v>CON RECEIVABLES</v>
          </cell>
          <cell r="F6710" t="str">
            <v>Balance Sheet</v>
          </cell>
          <cell r="G6710">
            <v>0</v>
          </cell>
          <cell r="H6710">
            <v>0</v>
          </cell>
          <cell r="I6710">
            <v>0</v>
          </cell>
          <cell r="J6710">
            <v>0</v>
          </cell>
          <cell r="K6710">
            <v>15688.73</v>
          </cell>
          <cell r="L6710">
            <v>3137.74</v>
          </cell>
          <cell r="M6710">
            <v>3137.73</v>
          </cell>
          <cell r="N6710">
            <v>3137.74</v>
          </cell>
          <cell r="O6710">
            <v>3137.75</v>
          </cell>
          <cell r="P6710">
            <v>14285.27</v>
          </cell>
          <cell r="Q6710">
            <v>4252.5</v>
          </cell>
          <cell r="R6710">
            <v>4252.5</v>
          </cell>
          <cell r="S6710">
            <v>51029.96</v>
          </cell>
          <cell r="T6710" t="str">
            <v>USD</v>
          </cell>
          <cell r="U6710" t="str">
            <v>ASSETS</v>
          </cell>
          <cell r="V6710" t="str">
            <v>CURRENT ASSETS</v>
          </cell>
        </row>
        <row r="6711">
          <cell r="C6711" t="str">
            <v>DH   A40990YM01USD</v>
          </cell>
          <cell r="D6711" t="str">
            <v>CAFM****</v>
          </cell>
          <cell r="E6711" t="str">
            <v>CON RECEIVABLES</v>
          </cell>
          <cell r="F6711" t="str">
            <v>Balance Sheet</v>
          </cell>
          <cell r="G6711">
            <v>0</v>
          </cell>
          <cell r="H6711">
            <v>0</v>
          </cell>
          <cell r="I6711">
            <v>0</v>
          </cell>
          <cell r="J6711">
            <v>0</v>
          </cell>
          <cell r="K6711">
            <v>7253.76</v>
          </cell>
          <cell r="L6711">
            <v>1450.74</v>
          </cell>
          <cell r="M6711">
            <v>1450.74</v>
          </cell>
          <cell r="N6711">
            <v>1450.74</v>
          </cell>
          <cell r="O6711">
            <v>0</v>
          </cell>
          <cell r="P6711">
            <v>5018.9799999999996</v>
          </cell>
          <cell r="Q6711">
            <v>1662.5</v>
          </cell>
          <cell r="R6711">
            <v>1662.5</v>
          </cell>
          <cell r="S6711">
            <v>19949.96</v>
          </cell>
          <cell r="T6711" t="str">
            <v>USD</v>
          </cell>
          <cell r="U6711" t="str">
            <v>ASSETS</v>
          </cell>
          <cell r="V6711" t="str">
            <v>CURRENT ASSETS</v>
          </cell>
        </row>
        <row r="6712">
          <cell r="C6712" t="str">
            <v>DH   A40990YX01USD</v>
          </cell>
          <cell r="D6712" t="str">
            <v>CAFM****</v>
          </cell>
          <cell r="E6712" t="str">
            <v>CON RECEIVABLES</v>
          </cell>
          <cell r="F6712" t="str">
            <v>Balance Sheet</v>
          </cell>
          <cell r="G6712">
            <v>0</v>
          </cell>
          <cell r="H6712">
            <v>0</v>
          </cell>
          <cell r="I6712">
            <v>0</v>
          </cell>
          <cell r="J6712">
            <v>0</v>
          </cell>
          <cell r="K6712">
            <v>7253.76</v>
          </cell>
          <cell r="L6712">
            <v>1450.74</v>
          </cell>
          <cell r="M6712">
            <v>1450.74</v>
          </cell>
          <cell r="N6712">
            <v>1450.74</v>
          </cell>
          <cell r="O6712">
            <v>1450.74</v>
          </cell>
          <cell r="P6712">
            <v>6893.26</v>
          </cell>
          <cell r="Q6712">
            <v>0</v>
          </cell>
          <cell r="R6712">
            <v>0</v>
          </cell>
          <cell r="S6712">
            <v>19949.98</v>
          </cell>
          <cell r="T6712" t="str">
            <v>USD</v>
          </cell>
          <cell r="U6712" t="str">
            <v>ASSETS</v>
          </cell>
          <cell r="V6712" t="str">
            <v>CURRENT ASSETS</v>
          </cell>
        </row>
        <row r="6713">
          <cell r="C6713" t="str">
            <v>DH   A40990YY01USD</v>
          </cell>
          <cell r="D6713" t="str">
            <v>CAFA****</v>
          </cell>
          <cell r="E6713" t="str">
            <v>CON RECEIVABLES</v>
          </cell>
          <cell r="F6713" t="str">
            <v>Balance Sheet</v>
          </cell>
          <cell r="G6713">
            <v>0</v>
          </cell>
          <cell r="H6713">
            <v>0</v>
          </cell>
          <cell r="I6713">
            <v>0</v>
          </cell>
          <cell r="J6713">
            <v>0</v>
          </cell>
          <cell r="K6713">
            <v>7253.76</v>
          </cell>
          <cell r="L6713">
            <v>1450.74</v>
          </cell>
          <cell r="M6713">
            <v>1450.74</v>
          </cell>
          <cell r="N6713">
            <v>1450.74</v>
          </cell>
          <cell r="O6713">
            <v>1450.74</v>
          </cell>
          <cell r="P6713">
            <v>6893.26</v>
          </cell>
          <cell r="Q6713">
            <v>0</v>
          </cell>
          <cell r="R6713">
            <v>0</v>
          </cell>
          <cell r="S6713">
            <v>19949.98</v>
          </cell>
          <cell r="T6713" t="str">
            <v>USD</v>
          </cell>
          <cell r="U6713" t="str">
            <v>ASSETS</v>
          </cell>
          <cell r="V6713" t="str">
            <v>CURRENT ASSETS</v>
          </cell>
        </row>
        <row r="6714">
          <cell r="C6714" t="str">
            <v>DH   A40990ZM01USD</v>
          </cell>
          <cell r="D6714" t="str">
            <v>CAFM****</v>
          </cell>
          <cell r="E6714" t="str">
            <v>CON RECEIVABLES</v>
          </cell>
          <cell r="F6714" t="str">
            <v>Balance Sheet</v>
          </cell>
          <cell r="G6714">
            <v>0</v>
          </cell>
          <cell r="H6714">
            <v>0</v>
          </cell>
          <cell r="I6714">
            <v>0</v>
          </cell>
          <cell r="J6714">
            <v>0</v>
          </cell>
          <cell r="K6714">
            <v>13361.25</v>
          </cell>
          <cell r="L6714">
            <v>2672.25</v>
          </cell>
          <cell r="M6714">
            <v>2672.25</v>
          </cell>
          <cell r="N6714">
            <v>2672.25</v>
          </cell>
          <cell r="O6714">
            <v>2672.25</v>
          </cell>
          <cell r="P6714">
            <v>6574.74</v>
          </cell>
          <cell r="Q6714">
            <v>3062.5</v>
          </cell>
          <cell r="R6714">
            <v>3062.5</v>
          </cell>
          <cell r="S6714">
            <v>36749.99</v>
          </cell>
          <cell r="T6714" t="str">
            <v>USD</v>
          </cell>
          <cell r="U6714" t="str">
            <v>ASSETS</v>
          </cell>
          <cell r="V6714" t="str">
            <v>CURRENT ASSETS</v>
          </cell>
        </row>
        <row r="6715">
          <cell r="C6715" t="str">
            <v>DH   A5197USD</v>
          </cell>
          <cell r="D6715" t="str">
            <v>CAGBB***</v>
          </cell>
          <cell r="E6715" t="str">
            <v>OTHER</v>
          </cell>
          <cell r="F6715" t="str">
            <v>Balance Sheet</v>
          </cell>
          <cell r="G6715">
            <v>0</v>
          </cell>
          <cell r="H6715">
            <v>0</v>
          </cell>
          <cell r="I6715">
            <v>0</v>
          </cell>
          <cell r="J6715">
            <v>0</v>
          </cell>
          <cell r="K6715">
            <v>0</v>
          </cell>
          <cell r="L6715">
            <v>0</v>
          </cell>
          <cell r="M6715">
            <v>0</v>
          </cell>
          <cell r="N6715">
            <v>0</v>
          </cell>
          <cell r="O6715">
            <v>0</v>
          </cell>
          <cell r="P6715">
            <v>0</v>
          </cell>
          <cell r="Q6715">
            <v>0</v>
          </cell>
          <cell r="R6715">
            <v>0</v>
          </cell>
          <cell r="S6715">
            <v>0</v>
          </cell>
          <cell r="T6715" t="str">
            <v>USD</v>
          </cell>
          <cell r="U6715" t="str">
            <v>ASSETS</v>
          </cell>
          <cell r="V6715" t="str">
            <v>CURRENT ASSETS</v>
          </cell>
        </row>
        <row r="6716">
          <cell r="C6716" t="str">
            <v>DH   A5197004USD</v>
          </cell>
          <cell r="D6716" t="str">
            <v>CAGBB***</v>
          </cell>
          <cell r="E6716" t="str">
            <v>OTHER</v>
          </cell>
          <cell r="F6716" t="str">
            <v>Balance Sheet</v>
          </cell>
          <cell r="G6716">
            <v>2073.2600000000002</v>
          </cell>
          <cell r="H6716">
            <v>1884.26</v>
          </cell>
          <cell r="I6716">
            <v>1695.26</v>
          </cell>
          <cell r="J6716">
            <v>1506.26</v>
          </cell>
          <cell r="K6716">
            <v>1317.26</v>
          </cell>
          <cell r="L6716">
            <v>1128.26</v>
          </cell>
          <cell r="M6716">
            <v>0</v>
          </cell>
          <cell r="N6716">
            <v>0</v>
          </cell>
          <cell r="O6716">
            <v>0</v>
          </cell>
          <cell r="P6716">
            <v>0</v>
          </cell>
          <cell r="Q6716">
            <v>0</v>
          </cell>
          <cell r="R6716">
            <v>26097.79</v>
          </cell>
          <cell r="S6716">
            <v>35702.35</v>
          </cell>
          <cell r="T6716" t="str">
            <v>USD</v>
          </cell>
          <cell r="U6716" t="str">
            <v>ASSETS</v>
          </cell>
          <cell r="V6716" t="str">
            <v>CURRENT ASSETS</v>
          </cell>
        </row>
        <row r="6717">
          <cell r="C6717" t="str">
            <v>DH   A5199USD</v>
          </cell>
          <cell r="D6717" t="str">
            <v>CAGBB***</v>
          </cell>
          <cell r="E6717" t="str">
            <v>OTHER</v>
          </cell>
          <cell r="F6717" t="str">
            <v>Balance Sheet</v>
          </cell>
          <cell r="G6717">
            <v>395655.48</v>
          </cell>
          <cell r="H6717">
            <v>394482.14</v>
          </cell>
          <cell r="I6717">
            <v>376970.34</v>
          </cell>
          <cell r="J6717">
            <v>354012.39</v>
          </cell>
          <cell r="K6717">
            <v>331054.44</v>
          </cell>
          <cell r="L6717">
            <v>308096.49</v>
          </cell>
          <cell r="M6717">
            <v>226072.89</v>
          </cell>
          <cell r="N6717">
            <v>226072.89</v>
          </cell>
          <cell r="O6717">
            <v>289452.69</v>
          </cell>
          <cell r="P6717">
            <v>272167.28999999998</v>
          </cell>
          <cell r="Q6717">
            <v>272167.28999999998</v>
          </cell>
          <cell r="R6717">
            <v>272167.28999999998</v>
          </cell>
          <cell r="S6717">
            <v>3718371.62</v>
          </cell>
          <cell r="T6717" t="str">
            <v>USD</v>
          </cell>
          <cell r="U6717" t="str">
            <v>ASSETS</v>
          </cell>
          <cell r="V6717" t="str">
            <v>CURRENT ASSETS</v>
          </cell>
        </row>
        <row r="6718">
          <cell r="C6718" t="str">
            <v>DH   A5199001USD</v>
          </cell>
          <cell r="D6718" t="str">
            <v>CAGBB***</v>
          </cell>
          <cell r="E6718" t="str">
            <v>OTHER</v>
          </cell>
          <cell r="F6718" t="str">
            <v>Balance Sheet</v>
          </cell>
          <cell r="G6718">
            <v>433000</v>
          </cell>
          <cell r="H6718">
            <v>433000</v>
          </cell>
          <cell r="I6718">
            <v>433000</v>
          </cell>
          <cell r="J6718">
            <v>433000</v>
          </cell>
          <cell r="K6718">
            <v>433000</v>
          </cell>
          <cell r="L6718">
            <v>433000</v>
          </cell>
          <cell r="M6718">
            <v>433000</v>
          </cell>
          <cell r="N6718">
            <v>433000</v>
          </cell>
          <cell r="O6718">
            <v>433000</v>
          </cell>
          <cell r="P6718">
            <v>433000</v>
          </cell>
          <cell r="Q6718">
            <v>433000</v>
          </cell>
          <cell r="R6718">
            <v>433000</v>
          </cell>
          <cell r="S6718">
            <v>5196000</v>
          </cell>
          <cell r="T6718" t="str">
            <v>USD</v>
          </cell>
          <cell r="U6718" t="str">
            <v>ASSETS</v>
          </cell>
          <cell r="V6718" t="str">
            <v>CURRENT ASSETS</v>
          </cell>
        </row>
        <row r="6719">
          <cell r="C6719" t="str">
            <v>DH   A68030MFUSD</v>
          </cell>
          <cell r="D6719" t="str">
            <v>CBFA****</v>
          </cell>
          <cell r="E6719" t="str">
            <v>INVESTMENTS</v>
          </cell>
          <cell r="F6719" t="str">
            <v>Balance Sheet</v>
          </cell>
          <cell r="G6719">
            <v>267520.08</v>
          </cell>
          <cell r="H6719">
            <v>267520.08</v>
          </cell>
          <cell r="I6719">
            <v>267520.08</v>
          </cell>
          <cell r="J6719">
            <v>267520.08</v>
          </cell>
          <cell r="K6719">
            <v>267520.08</v>
          </cell>
          <cell r="L6719">
            <v>267520.08</v>
          </cell>
          <cell r="M6719">
            <v>267520.08</v>
          </cell>
          <cell r="N6719">
            <v>267520.08</v>
          </cell>
          <cell r="O6719">
            <v>267520.08</v>
          </cell>
          <cell r="P6719">
            <v>267520.08</v>
          </cell>
          <cell r="Q6719">
            <v>267520.08</v>
          </cell>
          <cell r="R6719">
            <v>267520.08</v>
          </cell>
          <cell r="S6719">
            <v>3210240.96</v>
          </cell>
          <cell r="T6719" t="str">
            <v>USD</v>
          </cell>
          <cell r="U6719" t="str">
            <v>ASSETS</v>
          </cell>
          <cell r="V6719" t="str">
            <v>OTHER ASSETS</v>
          </cell>
        </row>
        <row r="6720">
          <cell r="C6720" t="str">
            <v>DH   E0290001USD</v>
          </cell>
          <cell r="D6720" t="str">
            <v>CBAAD***</v>
          </cell>
          <cell r="E6720" t="str">
            <v>LAND&amp;ME</v>
          </cell>
          <cell r="F6720" t="str">
            <v>Balance Sheet</v>
          </cell>
          <cell r="G6720">
            <v>617254.84</v>
          </cell>
          <cell r="H6720">
            <v>663663.72</v>
          </cell>
          <cell r="I6720">
            <v>205325.46</v>
          </cell>
          <cell r="J6720">
            <v>216138.75</v>
          </cell>
          <cell r="K6720">
            <v>304392.01</v>
          </cell>
          <cell r="L6720">
            <v>304392.01</v>
          </cell>
          <cell r="M6720">
            <v>334666.57</v>
          </cell>
          <cell r="N6720">
            <v>117372.68</v>
          </cell>
          <cell r="O6720">
            <v>69759.28</v>
          </cell>
          <cell r="P6720">
            <v>69759.28</v>
          </cell>
          <cell r="Q6720">
            <v>14070.1</v>
          </cell>
          <cell r="R6720">
            <v>14546.72</v>
          </cell>
          <cell r="S6720">
            <v>2931341.42</v>
          </cell>
          <cell r="T6720" t="str">
            <v>USD</v>
          </cell>
          <cell r="U6720" t="str">
            <v>ASSETS</v>
          </cell>
          <cell r="V6720" t="str">
            <v>OTHER ASSETS</v>
          </cell>
        </row>
        <row r="6721">
          <cell r="C6721" t="str">
            <v>DH   E02900DH01USD</v>
          </cell>
          <cell r="D6721" t="str">
            <v>CBAAD***</v>
          </cell>
          <cell r="E6721" t="str">
            <v>LAND&amp;ME</v>
          </cell>
          <cell r="F6721" t="str">
            <v>Balance Sheet</v>
          </cell>
          <cell r="G6721">
            <v>0</v>
          </cell>
          <cell r="H6721">
            <v>0</v>
          </cell>
          <cell r="I6721">
            <v>0</v>
          </cell>
          <cell r="J6721">
            <v>0</v>
          </cell>
          <cell r="K6721">
            <v>0</v>
          </cell>
          <cell r="L6721">
            <v>0</v>
          </cell>
          <cell r="M6721">
            <v>0</v>
          </cell>
          <cell r="N6721">
            <v>0</v>
          </cell>
          <cell r="O6721">
            <v>0</v>
          </cell>
          <cell r="P6721">
            <v>0</v>
          </cell>
          <cell r="Q6721">
            <v>0</v>
          </cell>
          <cell r="R6721">
            <v>0</v>
          </cell>
          <cell r="S6721">
            <v>0</v>
          </cell>
          <cell r="T6721" t="str">
            <v>USD</v>
          </cell>
          <cell r="U6721" t="str">
            <v>ASSETS</v>
          </cell>
          <cell r="V6721" t="str">
            <v>OTHER ASSETS</v>
          </cell>
        </row>
        <row r="6722">
          <cell r="C6722" t="str">
            <v>DH   F2200021USD</v>
          </cell>
          <cell r="D6722" t="str">
            <v>CBAAA***</v>
          </cell>
          <cell r="E6722" t="str">
            <v>LAND&amp;ME</v>
          </cell>
          <cell r="F6722" t="str">
            <v>Balance Sheet</v>
          </cell>
          <cell r="G6722">
            <v>141069.44</v>
          </cell>
          <cell r="H6722">
            <v>141069.44</v>
          </cell>
          <cell r="I6722">
            <v>148969.44</v>
          </cell>
          <cell r="J6722">
            <v>148969.44</v>
          </cell>
          <cell r="K6722">
            <v>148969.44</v>
          </cell>
          <cell r="L6722">
            <v>148969.44</v>
          </cell>
          <cell r="M6722">
            <v>148969.44</v>
          </cell>
          <cell r="N6722">
            <v>148969.44</v>
          </cell>
          <cell r="O6722">
            <v>148969.44</v>
          </cell>
          <cell r="P6722">
            <v>148969.44</v>
          </cell>
          <cell r="Q6722">
            <v>148969.44</v>
          </cell>
          <cell r="R6722">
            <v>148969.44</v>
          </cell>
          <cell r="S6722">
            <v>1771833.28</v>
          </cell>
          <cell r="T6722" t="str">
            <v>USD</v>
          </cell>
          <cell r="U6722" t="str">
            <v>ASSETS</v>
          </cell>
          <cell r="V6722" t="str">
            <v>OTHER ASSETS</v>
          </cell>
        </row>
        <row r="6723">
          <cell r="C6723" t="str">
            <v>DH   F2200031USD</v>
          </cell>
          <cell r="D6723" t="str">
            <v>CBAAA***</v>
          </cell>
          <cell r="E6723" t="str">
            <v>LAND&amp;ME</v>
          </cell>
          <cell r="F6723" t="str">
            <v>Balance Sheet</v>
          </cell>
          <cell r="G6723">
            <v>24693.68</v>
          </cell>
          <cell r="H6723">
            <v>24693.68</v>
          </cell>
          <cell r="I6723">
            <v>34023.68</v>
          </cell>
          <cell r="J6723">
            <v>34023.68</v>
          </cell>
          <cell r="K6723">
            <v>34023.68</v>
          </cell>
          <cell r="L6723">
            <v>34023.68</v>
          </cell>
          <cell r="M6723">
            <v>34023.68</v>
          </cell>
          <cell r="N6723">
            <v>34023.68</v>
          </cell>
          <cell r="O6723">
            <v>34023.68</v>
          </cell>
          <cell r="P6723">
            <v>34023.68</v>
          </cell>
          <cell r="Q6723">
            <v>39293.660000000003</v>
          </cell>
          <cell r="R6723">
            <v>39293.660000000003</v>
          </cell>
          <cell r="S6723">
            <v>400164.12</v>
          </cell>
          <cell r="T6723" t="str">
            <v>USD</v>
          </cell>
          <cell r="U6723" t="str">
            <v>ASSETS</v>
          </cell>
          <cell r="V6723" t="str">
            <v>OTHER ASSETS</v>
          </cell>
        </row>
        <row r="6724">
          <cell r="C6724" t="str">
            <v>DH   F2200040USD</v>
          </cell>
          <cell r="D6724" t="str">
            <v>CBAAA***</v>
          </cell>
          <cell r="E6724" t="str">
            <v>LAND&amp;ME</v>
          </cell>
          <cell r="F6724" t="str">
            <v>Balance Sheet</v>
          </cell>
          <cell r="G6724">
            <v>0</v>
          </cell>
          <cell r="H6724">
            <v>0</v>
          </cell>
          <cell r="I6724">
            <v>0</v>
          </cell>
          <cell r="J6724">
            <v>0</v>
          </cell>
          <cell r="K6724">
            <v>0</v>
          </cell>
          <cell r="L6724">
            <v>0</v>
          </cell>
          <cell r="M6724">
            <v>0</v>
          </cell>
          <cell r="N6724">
            <v>0</v>
          </cell>
          <cell r="O6724">
            <v>0</v>
          </cell>
          <cell r="P6724">
            <v>0</v>
          </cell>
          <cell r="Q6724">
            <v>0</v>
          </cell>
          <cell r="R6724">
            <v>0</v>
          </cell>
          <cell r="S6724">
            <v>0</v>
          </cell>
          <cell r="T6724" t="str">
            <v>USD</v>
          </cell>
          <cell r="U6724" t="str">
            <v>ASSETS</v>
          </cell>
          <cell r="V6724" t="str">
            <v>OTHER ASSETS</v>
          </cell>
        </row>
        <row r="6725">
          <cell r="C6725" t="str">
            <v>DH   F2200041USD</v>
          </cell>
          <cell r="D6725" t="str">
            <v>CBAAA***</v>
          </cell>
          <cell r="E6725" t="str">
            <v>LAND&amp;ME</v>
          </cell>
          <cell r="F6725" t="str">
            <v>Balance Sheet</v>
          </cell>
          <cell r="G6725">
            <v>0</v>
          </cell>
          <cell r="H6725">
            <v>0</v>
          </cell>
          <cell r="I6725">
            <v>0</v>
          </cell>
          <cell r="J6725">
            <v>0</v>
          </cell>
          <cell r="K6725">
            <v>0</v>
          </cell>
          <cell r="L6725">
            <v>0</v>
          </cell>
          <cell r="M6725">
            <v>0</v>
          </cell>
          <cell r="N6725">
            <v>0</v>
          </cell>
          <cell r="O6725">
            <v>0</v>
          </cell>
          <cell r="P6725">
            <v>0</v>
          </cell>
          <cell r="Q6725">
            <v>0</v>
          </cell>
          <cell r="R6725">
            <v>0</v>
          </cell>
          <cell r="S6725">
            <v>0</v>
          </cell>
          <cell r="T6725" t="str">
            <v>USD</v>
          </cell>
          <cell r="U6725" t="str">
            <v>ASSETS</v>
          </cell>
          <cell r="V6725" t="str">
            <v>OTHER ASSETS</v>
          </cell>
        </row>
        <row r="6726">
          <cell r="C6726" t="str">
            <v>DH   F2200042USD</v>
          </cell>
          <cell r="D6726" t="str">
            <v>CBAAA***</v>
          </cell>
          <cell r="E6726" t="str">
            <v>LAND&amp;ME</v>
          </cell>
          <cell r="F6726" t="str">
            <v>Balance Sheet</v>
          </cell>
          <cell r="G6726">
            <v>349551.09</v>
          </cell>
          <cell r="H6726">
            <v>349551.09</v>
          </cell>
          <cell r="I6726">
            <v>345038.75</v>
          </cell>
          <cell r="J6726">
            <v>345038.75</v>
          </cell>
          <cell r="K6726">
            <v>345038.75</v>
          </cell>
          <cell r="L6726">
            <v>345038.75</v>
          </cell>
          <cell r="M6726">
            <v>132683.41</v>
          </cell>
          <cell r="N6726">
            <v>132683.41</v>
          </cell>
          <cell r="O6726">
            <v>132683.41</v>
          </cell>
          <cell r="P6726">
            <v>132683.41</v>
          </cell>
          <cell r="Q6726">
            <v>182562.53</v>
          </cell>
          <cell r="R6726">
            <v>182562.53</v>
          </cell>
          <cell r="S6726">
            <v>2975115.88</v>
          </cell>
          <cell r="T6726" t="str">
            <v>USD</v>
          </cell>
          <cell r="U6726" t="str">
            <v>ASSETS</v>
          </cell>
          <cell r="V6726" t="str">
            <v>OTHER ASSETS</v>
          </cell>
        </row>
        <row r="6727">
          <cell r="C6727" t="str">
            <v>DH   F2200046USD</v>
          </cell>
          <cell r="D6727" t="str">
            <v>CBAAA***</v>
          </cell>
          <cell r="E6727" t="str">
            <v>LAND&amp;ME</v>
          </cell>
          <cell r="F6727" t="str">
            <v>Balance Sheet</v>
          </cell>
          <cell r="G6727">
            <v>0</v>
          </cell>
          <cell r="H6727">
            <v>0</v>
          </cell>
          <cell r="I6727">
            <v>0</v>
          </cell>
          <cell r="J6727">
            <v>0</v>
          </cell>
          <cell r="K6727">
            <v>0</v>
          </cell>
          <cell r="L6727">
            <v>0</v>
          </cell>
          <cell r="M6727">
            <v>0</v>
          </cell>
          <cell r="N6727">
            <v>0</v>
          </cell>
          <cell r="O6727">
            <v>0</v>
          </cell>
          <cell r="P6727">
            <v>0</v>
          </cell>
          <cell r="Q6727">
            <v>0</v>
          </cell>
          <cell r="R6727">
            <v>0</v>
          </cell>
          <cell r="S6727">
            <v>0</v>
          </cell>
          <cell r="T6727" t="str">
            <v>USD</v>
          </cell>
          <cell r="U6727" t="str">
            <v>ASSETS</v>
          </cell>
          <cell r="V6727" t="str">
            <v>OTHER ASSETS</v>
          </cell>
        </row>
        <row r="6728">
          <cell r="C6728" t="str">
            <v>DH   F2200050USD</v>
          </cell>
          <cell r="D6728" t="str">
            <v>CBAAA***</v>
          </cell>
          <cell r="E6728" t="str">
            <v>LAND&amp;ME</v>
          </cell>
          <cell r="F6728" t="str">
            <v>Balance Sheet</v>
          </cell>
          <cell r="G6728">
            <v>0</v>
          </cell>
          <cell r="H6728">
            <v>0</v>
          </cell>
          <cell r="I6728">
            <v>0</v>
          </cell>
          <cell r="J6728">
            <v>0</v>
          </cell>
          <cell r="K6728">
            <v>0</v>
          </cell>
          <cell r="L6728">
            <v>0</v>
          </cell>
          <cell r="M6728">
            <v>0</v>
          </cell>
          <cell r="N6728">
            <v>0</v>
          </cell>
          <cell r="O6728">
            <v>0</v>
          </cell>
          <cell r="P6728">
            <v>0</v>
          </cell>
          <cell r="Q6728">
            <v>0</v>
          </cell>
          <cell r="R6728">
            <v>0</v>
          </cell>
          <cell r="S6728">
            <v>0</v>
          </cell>
          <cell r="T6728" t="str">
            <v>USD</v>
          </cell>
          <cell r="U6728" t="str">
            <v>ASSETS</v>
          </cell>
          <cell r="V6728" t="str">
            <v>OTHER ASSETS</v>
          </cell>
        </row>
        <row r="6729">
          <cell r="C6729" t="str">
            <v>DH   F2200051USD</v>
          </cell>
          <cell r="D6729" t="str">
            <v>CBAAA***</v>
          </cell>
          <cell r="E6729" t="str">
            <v>LAND&amp;ME</v>
          </cell>
          <cell r="F6729" t="str">
            <v>Balance Sheet</v>
          </cell>
          <cell r="G6729">
            <v>669937.1</v>
          </cell>
          <cell r="H6729">
            <v>669937.1</v>
          </cell>
          <cell r="I6729">
            <v>675227.42</v>
          </cell>
          <cell r="J6729">
            <v>675227.42</v>
          </cell>
          <cell r="K6729">
            <v>675227.42</v>
          </cell>
          <cell r="L6729">
            <v>675227.42</v>
          </cell>
          <cell r="M6729">
            <v>675227.42</v>
          </cell>
          <cell r="N6729">
            <v>675227.42</v>
          </cell>
          <cell r="O6729">
            <v>675227.42</v>
          </cell>
          <cell r="P6729">
            <v>675227.42</v>
          </cell>
          <cell r="Q6729">
            <v>675227.42</v>
          </cell>
          <cell r="R6729">
            <v>675227.42</v>
          </cell>
          <cell r="S6729">
            <v>8092148.4000000004</v>
          </cell>
          <cell r="T6729" t="str">
            <v>USD</v>
          </cell>
          <cell r="U6729" t="str">
            <v>ASSETS</v>
          </cell>
          <cell r="V6729" t="str">
            <v>OTHER ASSETS</v>
          </cell>
        </row>
        <row r="6730">
          <cell r="C6730" t="str">
            <v>DH   F2200052USD</v>
          </cell>
          <cell r="D6730" t="str">
            <v>CBAAA***</v>
          </cell>
          <cell r="E6730" t="str">
            <v>LAND&amp;ME</v>
          </cell>
          <cell r="F6730" t="str">
            <v>Balance Sheet</v>
          </cell>
          <cell r="G6730">
            <v>1966685.76</v>
          </cell>
          <cell r="H6730">
            <v>1966685.76</v>
          </cell>
          <cell r="I6730">
            <v>1967218.79</v>
          </cell>
          <cell r="J6730">
            <v>1967218.79</v>
          </cell>
          <cell r="K6730">
            <v>1967218.79</v>
          </cell>
          <cell r="L6730">
            <v>1967218.79</v>
          </cell>
          <cell r="M6730">
            <v>1968297.7</v>
          </cell>
          <cell r="N6730">
            <v>1968297.7</v>
          </cell>
          <cell r="O6730">
            <v>1969081.64</v>
          </cell>
          <cell r="P6730">
            <v>1970389.1</v>
          </cell>
          <cell r="Q6730">
            <v>1971318.46</v>
          </cell>
          <cell r="R6730">
            <v>1971318.46</v>
          </cell>
          <cell r="S6730">
            <v>23620949.739999998</v>
          </cell>
          <cell r="T6730" t="str">
            <v>USD</v>
          </cell>
          <cell r="U6730" t="str">
            <v>ASSETS</v>
          </cell>
          <cell r="V6730" t="str">
            <v>OTHER ASSETS</v>
          </cell>
        </row>
        <row r="6731">
          <cell r="C6731" t="str">
            <v>DH   F2200053USD</v>
          </cell>
          <cell r="D6731" t="str">
            <v>CBAAA***</v>
          </cell>
          <cell r="E6731" t="str">
            <v>LAND&amp;ME</v>
          </cell>
          <cell r="F6731" t="str">
            <v>Balance Sheet</v>
          </cell>
          <cell r="G6731">
            <v>33984.449999999997</v>
          </cell>
          <cell r="H6731">
            <v>33984.449999999997</v>
          </cell>
          <cell r="I6731">
            <v>33984.449999999997</v>
          </cell>
          <cell r="J6731">
            <v>33984.449999999997</v>
          </cell>
          <cell r="K6731">
            <v>33984.449999999997</v>
          </cell>
          <cell r="L6731">
            <v>33984.449999999997</v>
          </cell>
          <cell r="M6731">
            <v>33984.449999999997</v>
          </cell>
          <cell r="N6731">
            <v>33984.449999999997</v>
          </cell>
          <cell r="O6731">
            <v>33984.449999999997</v>
          </cell>
          <cell r="P6731">
            <v>33984.449999999997</v>
          </cell>
          <cell r="Q6731">
            <v>33984.449999999997</v>
          </cell>
          <cell r="R6731">
            <v>33984.449999999997</v>
          </cell>
          <cell r="S6731">
            <v>407813.4</v>
          </cell>
          <cell r="T6731" t="str">
            <v>USD</v>
          </cell>
          <cell r="U6731" t="str">
            <v>ASSETS</v>
          </cell>
          <cell r="V6731" t="str">
            <v>OTHER ASSETS</v>
          </cell>
        </row>
        <row r="6732">
          <cell r="C6732" t="str">
            <v>DH   F2200062USD</v>
          </cell>
          <cell r="D6732" t="str">
            <v>CBAAA***</v>
          </cell>
          <cell r="E6732" t="str">
            <v>LAND&amp;ME</v>
          </cell>
          <cell r="F6732" t="str">
            <v>Balance Sheet</v>
          </cell>
          <cell r="G6732">
            <v>10803151.289999999</v>
          </cell>
          <cell r="H6732">
            <v>10803151.289999999</v>
          </cell>
          <cell r="I6732">
            <v>11048894.93</v>
          </cell>
          <cell r="J6732">
            <v>11048894.93</v>
          </cell>
          <cell r="K6732">
            <v>11048894.93</v>
          </cell>
          <cell r="L6732">
            <v>11048894.93</v>
          </cell>
          <cell r="M6732">
            <v>11048894.93</v>
          </cell>
          <cell r="N6732">
            <v>11266188.82</v>
          </cell>
          <cell r="O6732">
            <v>11266188.82</v>
          </cell>
          <cell r="P6732">
            <v>11454310.9</v>
          </cell>
          <cell r="Q6732">
            <v>11454310.9</v>
          </cell>
          <cell r="R6732">
            <v>11454310.9</v>
          </cell>
          <cell r="S6732">
            <v>133746087.56999999</v>
          </cell>
          <cell r="T6732" t="str">
            <v>USD</v>
          </cell>
          <cell r="U6732" t="str">
            <v>ASSETS</v>
          </cell>
          <cell r="V6732" t="str">
            <v>OTHER ASSETS</v>
          </cell>
        </row>
        <row r="6733">
          <cell r="C6733" t="str">
            <v>DH   F2200070USD</v>
          </cell>
          <cell r="D6733" t="str">
            <v>CBAAA***</v>
          </cell>
          <cell r="E6733" t="str">
            <v>LAND&amp;ME</v>
          </cell>
          <cell r="F6733" t="str">
            <v>Balance Sheet</v>
          </cell>
          <cell r="G6733">
            <v>0</v>
          </cell>
          <cell r="H6733">
            <v>0</v>
          </cell>
          <cell r="I6733">
            <v>0</v>
          </cell>
          <cell r="J6733">
            <v>0</v>
          </cell>
          <cell r="K6733">
            <v>0</v>
          </cell>
          <cell r="L6733">
            <v>0</v>
          </cell>
          <cell r="M6733">
            <v>0</v>
          </cell>
          <cell r="N6733">
            <v>0</v>
          </cell>
          <cell r="O6733">
            <v>0</v>
          </cell>
          <cell r="P6733">
            <v>0</v>
          </cell>
          <cell r="Q6733">
            <v>0</v>
          </cell>
          <cell r="R6733">
            <v>0</v>
          </cell>
          <cell r="S6733">
            <v>0</v>
          </cell>
          <cell r="T6733" t="str">
            <v>USD</v>
          </cell>
          <cell r="U6733" t="str">
            <v>ASSETS</v>
          </cell>
          <cell r="V6733" t="str">
            <v>OTHER ASSETS</v>
          </cell>
        </row>
        <row r="6734">
          <cell r="C6734" t="str">
            <v>DH   F2200080USD</v>
          </cell>
          <cell r="D6734" t="str">
            <v>CBAAA***</v>
          </cell>
          <cell r="E6734" t="str">
            <v>LAND&amp;ME</v>
          </cell>
          <cell r="F6734" t="str">
            <v>Balance Sheet</v>
          </cell>
          <cell r="G6734">
            <v>0</v>
          </cell>
          <cell r="H6734">
            <v>0</v>
          </cell>
          <cell r="I6734">
            <v>0</v>
          </cell>
          <cell r="J6734">
            <v>0</v>
          </cell>
          <cell r="K6734">
            <v>0</v>
          </cell>
          <cell r="L6734">
            <v>0</v>
          </cell>
          <cell r="M6734">
            <v>0</v>
          </cell>
          <cell r="N6734">
            <v>0</v>
          </cell>
          <cell r="O6734">
            <v>0</v>
          </cell>
          <cell r="P6734">
            <v>0</v>
          </cell>
          <cell r="Q6734">
            <v>0</v>
          </cell>
          <cell r="R6734">
            <v>0</v>
          </cell>
          <cell r="S6734">
            <v>0</v>
          </cell>
          <cell r="T6734" t="str">
            <v>USD</v>
          </cell>
          <cell r="U6734" t="str">
            <v>ASSETS</v>
          </cell>
          <cell r="V6734" t="str">
            <v>OTHER ASSETS</v>
          </cell>
        </row>
        <row r="6735">
          <cell r="C6735" t="str">
            <v>DH   F2200091USD</v>
          </cell>
          <cell r="D6735" t="str">
            <v>CBAAB***</v>
          </cell>
          <cell r="E6735" t="str">
            <v>LAND&amp;ME</v>
          </cell>
          <cell r="F6735" t="str">
            <v>Balance Sheet</v>
          </cell>
          <cell r="G6735">
            <v>0</v>
          </cell>
          <cell r="H6735">
            <v>0</v>
          </cell>
          <cell r="I6735">
            <v>0</v>
          </cell>
          <cell r="J6735">
            <v>0</v>
          </cell>
          <cell r="K6735">
            <v>134782.24</v>
          </cell>
          <cell r="L6735">
            <v>134782.24</v>
          </cell>
          <cell r="M6735">
            <v>134782.24</v>
          </cell>
          <cell r="N6735">
            <v>134782.24</v>
          </cell>
          <cell r="O6735">
            <v>181611.7</v>
          </cell>
          <cell r="P6735">
            <v>181611.7</v>
          </cell>
          <cell r="Q6735">
            <v>181611.7</v>
          </cell>
          <cell r="R6735">
            <v>181611.7</v>
          </cell>
          <cell r="S6735">
            <v>1265575.76</v>
          </cell>
          <cell r="T6735" t="str">
            <v>USD</v>
          </cell>
          <cell r="U6735" t="str">
            <v>ASSETS</v>
          </cell>
          <cell r="V6735" t="str">
            <v>OTHER ASSETS</v>
          </cell>
        </row>
        <row r="6736">
          <cell r="C6736" t="str">
            <v>DH   F220022202USD</v>
          </cell>
          <cell r="D6736" t="str">
            <v>CBAAA***</v>
          </cell>
          <cell r="E6736" t="str">
            <v>LAND&amp;ME</v>
          </cell>
          <cell r="F6736" t="str">
            <v>Balance Sheet</v>
          </cell>
          <cell r="G6736">
            <v>0</v>
          </cell>
          <cell r="H6736">
            <v>0</v>
          </cell>
          <cell r="I6736">
            <v>0</v>
          </cell>
          <cell r="J6736">
            <v>0</v>
          </cell>
          <cell r="K6736">
            <v>0</v>
          </cell>
          <cell r="L6736">
            <v>0</v>
          </cell>
          <cell r="M6736">
            <v>0</v>
          </cell>
          <cell r="N6736">
            <v>0</v>
          </cell>
          <cell r="O6736">
            <v>0</v>
          </cell>
          <cell r="P6736">
            <v>0</v>
          </cell>
          <cell r="Q6736">
            <v>0</v>
          </cell>
          <cell r="R6736">
            <v>0</v>
          </cell>
          <cell r="S6736">
            <v>0</v>
          </cell>
          <cell r="T6736" t="str">
            <v>USD</v>
          </cell>
          <cell r="U6736" t="str">
            <v>ASSETS</v>
          </cell>
          <cell r="V6736" t="str">
            <v>OTHER ASSETS</v>
          </cell>
        </row>
        <row r="6737">
          <cell r="C6737" t="str">
            <v>DH   F220025001USD</v>
          </cell>
          <cell r="D6737" t="str">
            <v>CBAAA***</v>
          </cell>
          <cell r="E6737" t="str">
            <v>LAND&amp;ME</v>
          </cell>
          <cell r="F6737" t="str">
            <v>Balance Sheet</v>
          </cell>
          <cell r="G6737">
            <v>0</v>
          </cell>
          <cell r="H6737">
            <v>0</v>
          </cell>
          <cell r="I6737">
            <v>0</v>
          </cell>
          <cell r="J6737">
            <v>0</v>
          </cell>
          <cell r="K6737">
            <v>0</v>
          </cell>
          <cell r="L6737">
            <v>0</v>
          </cell>
          <cell r="M6737">
            <v>0</v>
          </cell>
          <cell r="N6737">
            <v>0</v>
          </cell>
          <cell r="O6737">
            <v>0</v>
          </cell>
          <cell r="P6737">
            <v>0</v>
          </cell>
          <cell r="Q6737">
            <v>0</v>
          </cell>
          <cell r="R6737">
            <v>0</v>
          </cell>
          <cell r="S6737">
            <v>0</v>
          </cell>
          <cell r="T6737" t="str">
            <v>USD</v>
          </cell>
          <cell r="U6737" t="str">
            <v>ASSETS</v>
          </cell>
          <cell r="V6737" t="str">
            <v>OTHER ASSETS</v>
          </cell>
        </row>
        <row r="6738">
          <cell r="C6738" t="str">
            <v>DH   F220025101USD</v>
          </cell>
          <cell r="D6738" t="str">
            <v>CBAAA***</v>
          </cell>
          <cell r="E6738" t="str">
            <v>LAND&amp;ME</v>
          </cell>
          <cell r="F6738" t="str">
            <v>Balance Sheet</v>
          </cell>
          <cell r="G6738">
            <v>0</v>
          </cell>
          <cell r="H6738">
            <v>0</v>
          </cell>
          <cell r="I6738">
            <v>0</v>
          </cell>
          <cell r="J6738">
            <v>0</v>
          </cell>
          <cell r="K6738">
            <v>0</v>
          </cell>
          <cell r="L6738">
            <v>0</v>
          </cell>
          <cell r="M6738">
            <v>0</v>
          </cell>
          <cell r="N6738">
            <v>0</v>
          </cell>
          <cell r="O6738">
            <v>0</v>
          </cell>
          <cell r="P6738">
            <v>0</v>
          </cell>
          <cell r="Q6738">
            <v>0</v>
          </cell>
          <cell r="R6738">
            <v>0</v>
          </cell>
          <cell r="S6738">
            <v>0</v>
          </cell>
          <cell r="T6738" t="str">
            <v>USD</v>
          </cell>
          <cell r="U6738" t="str">
            <v>ASSETS</v>
          </cell>
          <cell r="V6738" t="str">
            <v>OTHER ASSETS</v>
          </cell>
        </row>
        <row r="6739">
          <cell r="C6739" t="str">
            <v>DH   F2200255USD</v>
          </cell>
          <cell r="D6739" t="str">
            <v>CBAAA***</v>
          </cell>
          <cell r="E6739" t="str">
            <v>LAND&amp;ME</v>
          </cell>
          <cell r="F6739" t="str">
            <v>Balance Sheet</v>
          </cell>
          <cell r="G6739">
            <v>0</v>
          </cell>
          <cell r="H6739">
            <v>0</v>
          </cell>
          <cell r="I6739">
            <v>0</v>
          </cell>
          <cell r="J6739">
            <v>0</v>
          </cell>
          <cell r="K6739">
            <v>0</v>
          </cell>
          <cell r="L6739">
            <v>0</v>
          </cell>
          <cell r="M6739">
            <v>0</v>
          </cell>
          <cell r="N6739">
            <v>0</v>
          </cell>
          <cell r="O6739">
            <v>0</v>
          </cell>
          <cell r="P6739">
            <v>0</v>
          </cell>
          <cell r="Q6739">
            <v>0</v>
          </cell>
          <cell r="R6739">
            <v>0</v>
          </cell>
          <cell r="S6739">
            <v>0</v>
          </cell>
          <cell r="T6739" t="str">
            <v>USD</v>
          </cell>
          <cell r="U6739" t="str">
            <v>ASSETS</v>
          </cell>
          <cell r="V6739" t="str">
            <v>OTHER ASSETS</v>
          </cell>
        </row>
        <row r="6740">
          <cell r="C6740" t="str">
            <v>DH   F3200021USD</v>
          </cell>
          <cell r="D6740" t="str">
            <v>CBABA***</v>
          </cell>
          <cell r="E6740" t="str">
            <v>LAND&amp;ME</v>
          </cell>
          <cell r="F6740" t="str">
            <v>Balance Sheet</v>
          </cell>
          <cell r="G6740">
            <v>-36828.46</v>
          </cell>
          <cell r="H6740">
            <v>-38633.53</v>
          </cell>
          <cell r="I6740">
            <v>-40797.660000000003</v>
          </cell>
          <cell r="J6740">
            <v>-42722.42</v>
          </cell>
          <cell r="K6740">
            <v>-44647.16</v>
          </cell>
          <cell r="L6740">
            <v>-46571.92</v>
          </cell>
          <cell r="M6740">
            <v>-48496.65</v>
          </cell>
          <cell r="N6740">
            <v>-50421.39</v>
          </cell>
          <cell r="O6740">
            <v>-52346.15</v>
          </cell>
          <cell r="P6740">
            <v>-54270.89</v>
          </cell>
          <cell r="Q6740">
            <v>-56195.65</v>
          </cell>
          <cell r="R6740">
            <v>-58120.39</v>
          </cell>
          <cell r="S6740">
            <v>-570052.27</v>
          </cell>
          <cell r="T6740" t="str">
            <v>USD</v>
          </cell>
          <cell r="U6740" t="str">
            <v>ASSETS</v>
          </cell>
          <cell r="V6740" t="str">
            <v>OTHER ASSETS</v>
          </cell>
        </row>
        <row r="6741">
          <cell r="C6741" t="str">
            <v>DH   F3200031USD</v>
          </cell>
          <cell r="D6741" t="str">
            <v>CBABA***</v>
          </cell>
          <cell r="E6741" t="str">
            <v>LAND&amp;ME</v>
          </cell>
          <cell r="F6741" t="str">
            <v>Balance Sheet</v>
          </cell>
          <cell r="G6741">
            <v>-19832.73</v>
          </cell>
          <cell r="H6741">
            <v>-19908.669999999998</v>
          </cell>
          <cell r="I6741">
            <v>-20408.73</v>
          </cell>
          <cell r="J6741">
            <v>-20626.03</v>
          </cell>
          <cell r="K6741">
            <v>-20843.349999999999</v>
          </cell>
          <cell r="L6741">
            <v>-21060.68</v>
          </cell>
          <cell r="M6741">
            <v>-21277.99</v>
          </cell>
          <cell r="N6741">
            <v>-21495.31</v>
          </cell>
          <cell r="O6741">
            <v>-21712.62</v>
          </cell>
          <cell r="P6741">
            <v>-21929.94</v>
          </cell>
          <cell r="Q6741">
            <v>-23025.57</v>
          </cell>
          <cell r="R6741">
            <v>-23322.75</v>
          </cell>
          <cell r="S6741">
            <v>-255444.37</v>
          </cell>
          <cell r="T6741" t="str">
            <v>USD</v>
          </cell>
          <cell r="U6741" t="str">
            <v>ASSETS</v>
          </cell>
          <cell r="V6741" t="str">
            <v>OTHER ASSETS</v>
          </cell>
        </row>
        <row r="6742">
          <cell r="C6742" t="str">
            <v>DH   F3200040USD</v>
          </cell>
          <cell r="D6742" t="str">
            <v>CBABA***</v>
          </cell>
          <cell r="E6742" t="str">
            <v>LAND&amp;ME</v>
          </cell>
          <cell r="F6742" t="str">
            <v>Balance Sheet</v>
          </cell>
          <cell r="G6742">
            <v>0</v>
          </cell>
          <cell r="H6742">
            <v>0</v>
          </cell>
          <cell r="I6742">
            <v>0</v>
          </cell>
          <cell r="J6742">
            <v>0</v>
          </cell>
          <cell r="K6742">
            <v>0</v>
          </cell>
          <cell r="L6742">
            <v>0</v>
          </cell>
          <cell r="M6742">
            <v>0</v>
          </cell>
          <cell r="N6742">
            <v>0</v>
          </cell>
          <cell r="O6742">
            <v>0</v>
          </cell>
          <cell r="P6742">
            <v>0</v>
          </cell>
          <cell r="Q6742">
            <v>0</v>
          </cell>
          <cell r="R6742">
            <v>0</v>
          </cell>
          <cell r="S6742">
            <v>0</v>
          </cell>
          <cell r="T6742" t="str">
            <v>USD</v>
          </cell>
          <cell r="U6742" t="str">
            <v>ASSETS</v>
          </cell>
          <cell r="V6742" t="str">
            <v>OTHER ASSETS</v>
          </cell>
        </row>
        <row r="6743">
          <cell r="C6743" t="str">
            <v>DH   F3200041USD</v>
          </cell>
          <cell r="D6743" t="str">
            <v>CBABA***</v>
          </cell>
          <cell r="E6743" t="str">
            <v>LAND&amp;ME</v>
          </cell>
          <cell r="F6743" t="str">
            <v>Balance Sheet</v>
          </cell>
          <cell r="G6743">
            <v>0</v>
          </cell>
          <cell r="H6743">
            <v>0</v>
          </cell>
          <cell r="I6743">
            <v>0</v>
          </cell>
          <cell r="J6743">
            <v>0</v>
          </cell>
          <cell r="K6743">
            <v>0</v>
          </cell>
          <cell r="L6743">
            <v>0</v>
          </cell>
          <cell r="M6743">
            <v>0</v>
          </cell>
          <cell r="N6743">
            <v>0</v>
          </cell>
          <cell r="O6743">
            <v>0</v>
          </cell>
          <cell r="P6743">
            <v>0</v>
          </cell>
          <cell r="Q6743">
            <v>0</v>
          </cell>
          <cell r="R6743">
            <v>0</v>
          </cell>
          <cell r="S6743">
            <v>0</v>
          </cell>
          <cell r="T6743" t="str">
            <v>USD</v>
          </cell>
          <cell r="U6743" t="str">
            <v>ASSETS</v>
          </cell>
          <cell r="V6743" t="str">
            <v>OTHER ASSETS</v>
          </cell>
        </row>
        <row r="6744">
          <cell r="C6744" t="str">
            <v>DH   F3200042USD</v>
          </cell>
          <cell r="D6744" t="str">
            <v>CBABA***</v>
          </cell>
          <cell r="E6744" t="str">
            <v>LAND&amp;ME</v>
          </cell>
          <cell r="F6744" t="str">
            <v>Balance Sheet</v>
          </cell>
          <cell r="G6744">
            <v>-258751.55</v>
          </cell>
          <cell r="H6744">
            <v>-262380.57</v>
          </cell>
          <cell r="I6744">
            <v>-211194.15</v>
          </cell>
          <cell r="J6744">
            <v>-215452.09</v>
          </cell>
          <cell r="K6744">
            <v>-219710.05</v>
          </cell>
          <cell r="L6744">
            <v>-223968.01</v>
          </cell>
          <cell r="M6744">
            <v>-55361.07</v>
          </cell>
          <cell r="N6744">
            <v>-57895.53</v>
          </cell>
          <cell r="O6744">
            <v>-60429.98</v>
          </cell>
          <cell r="P6744">
            <v>-62964.43</v>
          </cell>
          <cell r="Q6744">
            <v>-78562.47</v>
          </cell>
          <cell r="R6744">
            <v>-82284.52</v>
          </cell>
          <cell r="S6744">
            <v>-1788954.42</v>
          </cell>
          <cell r="T6744" t="str">
            <v>USD</v>
          </cell>
          <cell r="U6744" t="str">
            <v>ASSETS</v>
          </cell>
          <cell r="V6744" t="str">
            <v>OTHER ASSETS</v>
          </cell>
        </row>
        <row r="6745">
          <cell r="C6745" t="str">
            <v>DH   F3200046USD</v>
          </cell>
          <cell r="D6745" t="str">
            <v>CBABA***</v>
          </cell>
          <cell r="E6745" t="str">
            <v>LAND&amp;ME</v>
          </cell>
          <cell r="F6745" t="str">
            <v>Balance Sheet</v>
          </cell>
          <cell r="G6745">
            <v>0</v>
          </cell>
          <cell r="H6745">
            <v>0</v>
          </cell>
          <cell r="I6745">
            <v>0</v>
          </cell>
          <cell r="J6745">
            <v>0</v>
          </cell>
          <cell r="K6745">
            <v>0</v>
          </cell>
          <cell r="L6745">
            <v>0</v>
          </cell>
          <cell r="M6745">
            <v>0</v>
          </cell>
          <cell r="N6745">
            <v>0</v>
          </cell>
          <cell r="O6745">
            <v>0</v>
          </cell>
          <cell r="P6745">
            <v>0</v>
          </cell>
          <cell r="Q6745">
            <v>0</v>
          </cell>
          <cell r="R6745">
            <v>0</v>
          </cell>
          <cell r="S6745">
            <v>0</v>
          </cell>
          <cell r="T6745" t="str">
            <v>USD</v>
          </cell>
          <cell r="U6745" t="str">
            <v>ASSETS</v>
          </cell>
          <cell r="V6745" t="str">
            <v>OTHER ASSETS</v>
          </cell>
        </row>
        <row r="6746">
          <cell r="C6746" t="str">
            <v>DH   F3200050USD</v>
          </cell>
          <cell r="D6746" t="str">
            <v>CBABA***</v>
          </cell>
          <cell r="E6746" t="str">
            <v>LAND&amp;ME</v>
          </cell>
          <cell r="F6746" t="str">
            <v>Balance Sheet</v>
          </cell>
          <cell r="G6746">
            <v>0</v>
          </cell>
          <cell r="H6746">
            <v>0</v>
          </cell>
          <cell r="I6746">
            <v>0</v>
          </cell>
          <cell r="J6746">
            <v>0</v>
          </cell>
          <cell r="K6746">
            <v>0</v>
          </cell>
          <cell r="L6746">
            <v>0</v>
          </cell>
          <cell r="M6746">
            <v>0</v>
          </cell>
          <cell r="N6746">
            <v>0</v>
          </cell>
          <cell r="O6746">
            <v>0</v>
          </cell>
          <cell r="P6746">
            <v>0</v>
          </cell>
          <cell r="Q6746">
            <v>0</v>
          </cell>
          <cell r="R6746">
            <v>0</v>
          </cell>
          <cell r="S6746">
            <v>0</v>
          </cell>
          <cell r="T6746" t="str">
            <v>USD</v>
          </cell>
          <cell r="U6746" t="str">
            <v>ASSETS</v>
          </cell>
          <cell r="V6746" t="str">
            <v>OTHER ASSETS</v>
          </cell>
        </row>
        <row r="6747">
          <cell r="C6747" t="str">
            <v>DH   F3200051USD</v>
          </cell>
          <cell r="D6747" t="str">
            <v>CBABA***</v>
          </cell>
          <cell r="E6747" t="str">
            <v>LAND&amp;ME</v>
          </cell>
          <cell r="F6747" t="str">
            <v>Balance Sheet</v>
          </cell>
          <cell r="G6747">
            <v>-172898.07</v>
          </cell>
          <cell r="H6747">
            <v>-186726.8</v>
          </cell>
          <cell r="I6747">
            <v>-188606.95</v>
          </cell>
          <cell r="J6747">
            <v>-202877.67</v>
          </cell>
          <cell r="K6747">
            <v>-217148.49</v>
          </cell>
          <cell r="L6747">
            <v>-231419.23</v>
          </cell>
          <cell r="M6747">
            <v>-245690</v>
          </cell>
          <cell r="N6747">
            <v>-259960.74</v>
          </cell>
          <cell r="O6747">
            <v>-274231.55</v>
          </cell>
          <cell r="P6747">
            <v>-288502.28000000003</v>
          </cell>
          <cell r="Q6747">
            <v>-302773.07</v>
          </cell>
          <cell r="R6747">
            <v>-317043.8</v>
          </cell>
          <cell r="S6747">
            <v>-2887878.65</v>
          </cell>
          <cell r="T6747" t="str">
            <v>USD</v>
          </cell>
          <cell r="U6747" t="str">
            <v>ASSETS</v>
          </cell>
          <cell r="V6747" t="str">
            <v>OTHER ASSETS</v>
          </cell>
        </row>
        <row r="6748">
          <cell r="C6748" t="str">
            <v>DH   F3200052USD</v>
          </cell>
          <cell r="D6748" t="str">
            <v>CBABA***</v>
          </cell>
          <cell r="E6748" t="str">
            <v>LAND&amp;ME</v>
          </cell>
          <cell r="F6748" t="str">
            <v>Balance Sheet</v>
          </cell>
          <cell r="G6748">
            <v>-1694797.45</v>
          </cell>
          <cell r="H6748">
            <v>-1748910.1</v>
          </cell>
          <cell r="I6748">
            <v>-1803111.64</v>
          </cell>
          <cell r="J6748">
            <v>-1857253.9</v>
          </cell>
          <cell r="K6748">
            <v>-1911396.16</v>
          </cell>
          <cell r="L6748">
            <v>-1965538.45</v>
          </cell>
          <cell r="M6748">
            <v>-1966911.94</v>
          </cell>
          <cell r="N6748">
            <v>-1967206.54</v>
          </cell>
          <cell r="O6748">
            <v>-1967658.33</v>
          </cell>
          <cell r="P6748">
            <v>-1969282.19</v>
          </cell>
          <cell r="Q6748">
            <v>-1969882.52</v>
          </cell>
          <cell r="R6748">
            <v>-1969959.72</v>
          </cell>
          <cell r="S6748">
            <v>-22791908.940000001</v>
          </cell>
          <cell r="T6748" t="str">
            <v>USD</v>
          </cell>
          <cell r="U6748" t="str">
            <v>ASSETS</v>
          </cell>
          <cell r="V6748" t="str">
            <v>OTHER ASSETS</v>
          </cell>
        </row>
        <row r="6749">
          <cell r="C6749" t="str">
            <v>DH   F3200053USD</v>
          </cell>
          <cell r="D6749" t="str">
            <v>CBABA***</v>
          </cell>
          <cell r="E6749" t="str">
            <v>LAND&amp;ME</v>
          </cell>
          <cell r="F6749" t="str">
            <v>Balance Sheet</v>
          </cell>
          <cell r="G6749">
            <v>-29393.94</v>
          </cell>
          <cell r="H6749">
            <v>-29393.94</v>
          </cell>
          <cell r="I6749">
            <v>-29393.94</v>
          </cell>
          <cell r="J6749">
            <v>-29393.94</v>
          </cell>
          <cell r="K6749">
            <v>-29393.94</v>
          </cell>
          <cell r="L6749">
            <v>-29393.94</v>
          </cell>
          <cell r="M6749">
            <v>-29393.94</v>
          </cell>
          <cell r="N6749">
            <v>-29393.94</v>
          </cell>
          <cell r="O6749">
            <v>-29393.94</v>
          </cell>
          <cell r="P6749">
            <v>-29393.94</v>
          </cell>
          <cell r="Q6749">
            <v>-29393.94</v>
          </cell>
          <cell r="R6749">
            <v>-29393.94</v>
          </cell>
          <cell r="S6749">
            <v>-352727.28</v>
          </cell>
          <cell r="T6749" t="str">
            <v>USD</v>
          </cell>
          <cell r="U6749" t="str">
            <v>ASSETS</v>
          </cell>
          <cell r="V6749" t="str">
            <v>OTHER ASSETS</v>
          </cell>
        </row>
        <row r="6750">
          <cell r="C6750" t="str">
            <v>DH   F3200062USD</v>
          </cell>
          <cell r="D6750" t="str">
            <v>CBABA***</v>
          </cell>
          <cell r="E6750" t="str">
            <v>LAND&amp;ME</v>
          </cell>
          <cell r="F6750" t="str">
            <v>Balance Sheet</v>
          </cell>
          <cell r="G6750">
            <v>-3215564.11</v>
          </cell>
          <cell r="H6750">
            <v>-3344173.4</v>
          </cell>
          <cell r="I6750">
            <v>-3481558.85</v>
          </cell>
          <cell r="J6750">
            <v>-3613093.07</v>
          </cell>
          <cell r="K6750">
            <v>-3744627.59</v>
          </cell>
          <cell r="L6750">
            <v>-3876162.65</v>
          </cell>
          <cell r="M6750">
            <v>-4007696.59</v>
          </cell>
          <cell r="N6750">
            <v>-4159925.65</v>
          </cell>
          <cell r="O6750">
            <v>-4294047.1500000004</v>
          </cell>
          <cell r="P6750">
            <v>-4430407.91</v>
          </cell>
          <cell r="Q6750">
            <v>-4566768.79</v>
          </cell>
          <cell r="R6750">
            <v>-4703129.4400000004</v>
          </cell>
          <cell r="S6750">
            <v>-47437155.200000003</v>
          </cell>
          <cell r="T6750" t="str">
            <v>USD</v>
          </cell>
          <cell r="U6750" t="str">
            <v>ASSETS</v>
          </cell>
          <cell r="V6750" t="str">
            <v>OTHER ASSETS</v>
          </cell>
        </row>
        <row r="6751">
          <cell r="C6751" t="str">
            <v>DH   F3200070USD</v>
          </cell>
          <cell r="D6751" t="str">
            <v>CBABA***</v>
          </cell>
          <cell r="E6751" t="str">
            <v>LAND&amp;ME</v>
          </cell>
          <cell r="F6751" t="str">
            <v>Balance Sheet</v>
          </cell>
          <cell r="G6751">
            <v>0</v>
          </cell>
          <cell r="H6751">
            <v>0</v>
          </cell>
          <cell r="I6751">
            <v>0</v>
          </cell>
          <cell r="J6751">
            <v>0</v>
          </cell>
          <cell r="K6751">
            <v>0</v>
          </cell>
          <cell r="L6751">
            <v>0</v>
          </cell>
          <cell r="M6751">
            <v>0</v>
          </cell>
          <cell r="N6751">
            <v>0</v>
          </cell>
          <cell r="O6751">
            <v>0</v>
          </cell>
          <cell r="P6751">
            <v>0</v>
          </cell>
          <cell r="Q6751">
            <v>0</v>
          </cell>
          <cell r="R6751">
            <v>0</v>
          </cell>
          <cell r="S6751">
            <v>0</v>
          </cell>
          <cell r="T6751" t="str">
            <v>USD</v>
          </cell>
          <cell r="U6751" t="str">
            <v>ASSETS</v>
          </cell>
          <cell r="V6751" t="str">
            <v>OTHER ASSETS</v>
          </cell>
        </row>
        <row r="6752">
          <cell r="C6752" t="str">
            <v>DH   F3200080USD</v>
          </cell>
          <cell r="D6752" t="str">
            <v>CBABA***</v>
          </cell>
          <cell r="E6752" t="str">
            <v>LAND&amp;ME</v>
          </cell>
          <cell r="F6752" t="str">
            <v>Balance Sheet</v>
          </cell>
          <cell r="G6752">
            <v>0</v>
          </cell>
          <cell r="H6752">
            <v>0</v>
          </cell>
          <cell r="I6752">
            <v>0</v>
          </cell>
          <cell r="J6752">
            <v>0</v>
          </cell>
          <cell r="K6752">
            <v>0</v>
          </cell>
          <cell r="L6752">
            <v>0</v>
          </cell>
          <cell r="M6752">
            <v>0</v>
          </cell>
          <cell r="N6752">
            <v>0</v>
          </cell>
          <cell r="O6752">
            <v>0</v>
          </cell>
          <cell r="P6752">
            <v>0</v>
          </cell>
          <cell r="Q6752">
            <v>0</v>
          </cell>
          <cell r="R6752">
            <v>0</v>
          </cell>
          <cell r="S6752">
            <v>0</v>
          </cell>
          <cell r="T6752" t="str">
            <v>USD</v>
          </cell>
          <cell r="U6752" t="str">
            <v>ASSETS</v>
          </cell>
          <cell r="V6752" t="str">
            <v>OTHER ASSETS</v>
          </cell>
        </row>
        <row r="6753">
          <cell r="C6753" t="str">
            <v>DH   F3200091USD</v>
          </cell>
          <cell r="D6753" t="str">
            <v>CBABB***</v>
          </cell>
          <cell r="E6753" t="str">
            <v>LAND&amp;ME</v>
          </cell>
          <cell r="F6753" t="str">
            <v>Balance Sheet</v>
          </cell>
          <cell r="G6753">
            <v>0</v>
          </cell>
          <cell r="H6753">
            <v>0</v>
          </cell>
          <cell r="I6753">
            <v>0</v>
          </cell>
          <cell r="J6753">
            <v>0</v>
          </cell>
          <cell r="K6753">
            <v>-134782.24</v>
          </cell>
          <cell r="L6753">
            <v>-134782.24</v>
          </cell>
          <cell r="M6753">
            <v>-134782.24</v>
          </cell>
          <cell r="N6753">
            <v>-134782.24</v>
          </cell>
          <cell r="O6753">
            <v>-136733.47</v>
          </cell>
          <cell r="P6753">
            <v>-137123.72</v>
          </cell>
          <cell r="Q6753">
            <v>-137513.96</v>
          </cell>
          <cell r="R6753">
            <v>-137904.21</v>
          </cell>
          <cell r="S6753">
            <v>-1088404.32</v>
          </cell>
          <cell r="T6753" t="str">
            <v>USD</v>
          </cell>
          <cell r="U6753" t="str">
            <v>ASSETS</v>
          </cell>
          <cell r="V6753" t="str">
            <v>OTHER ASSETS</v>
          </cell>
        </row>
        <row r="6754">
          <cell r="C6754" t="str">
            <v>DH   F320022202USD</v>
          </cell>
          <cell r="D6754" t="str">
            <v>CBABA***</v>
          </cell>
          <cell r="E6754" t="str">
            <v>LAND&amp;ME</v>
          </cell>
          <cell r="F6754" t="str">
            <v>Balance Sheet</v>
          </cell>
          <cell r="G6754">
            <v>0</v>
          </cell>
          <cell r="H6754">
            <v>0</v>
          </cell>
          <cell r="I6754">
            <v>0</v>
          </cell>
          <cell r="J6754">
            <v>0</v>
          </cell>
          <cell r="K6754">
            <v>0</v>
          </cell>
          <cell r="L6754">
            <v>0</v>
          </cell>
          <cell r="M6754">
            <v>0</v>
          </cell>
          <cell r="N6754">
            <v>0</v>
          </cell>
          <cell r="O6754">
            <v>0</v>
          </cell>
          <cell r="P6754">
            <v>0</v>
          </cell>
          <cell r="Q6754">
            <v>0</v>
          </cell>
          <cell r="R6754">
            <v>0</v>
          </cell>
          <cell r="S6754">
            <v>0</v>
          </cell>
          <cell r="T6754" t="str">
            <v>USD</v>
          </cell>
          <cell r="U6754" t="str">
            <v>ASSETS</v>
          </cell>
          <cell r="V6754" t="str">
            <v>OTHER ASSETS</v>
          </cell>
        </row>
        <row r="6755">
          <cell r="C6755" t="str">
            <v>DH   F320025001USD</v>
          </cell>
          <cell r="D6755" t="str">
            <v>CBABA***</v>
          </cell>
          <cell r="E6755" t="str">
            <v>LAND&amp;ME</v>
          </cell>
          <cell r="F6755" t="str">
            <v>Balance Sheet</v>
          </cell>
          <cell r="G6755">
            <v>0</v>
          </cell>
          <cell r="H6755">
            <v>0</v>
          </cell>
          <cell r="I6755">
            <v>0</v>
          </cell>
          <cell r="J6755">
            <v>0</v>
          </cell>
          <cell r="K6755">
            <v>0</v>
          </cell>
          <cell r="L6755">
            <v>0</v>
          </cell>
          <cell r="M6755">
            <v>0</v>
          </cell>
          <cell r="N6755">
            <v>0</v>
          </cell>
          <cell r="O6755">
            <v>0</v>
          </cell>
          <cell r="P6755">
            <v>0</v>
          </cell>
          <cell r="Q6755">
            <v>0</v>
          </cell>
          <cell r="R6755">
            <v>0</v>
          </cell>
          <cell r="S6755">
            <v>0</v>
          </cell>
          <cell r="T6755" t="str">
            <v>USD</v>
          </cell>
          <cell r="U6755" t="str">
            <v>ASSETS</v>
          </cell>
          <cell r="V6755" t="str">
            <v>OTHER ASSETS</v>
          </cell>
        </row>
        <row r="6756">
          <cell r="C6756" t="str">
            <v>DH   F320025101USD</v>
          </cell>
          <cell r="D6756" t="str">
            <v>CBABA***</v>
          </cell>
          <cell r="E6756" t="str">
            <v>LAND&amp;ME</v>
          </cell>
          <cell r="F6756" t="str">
            <v>Balance Sheet</v>
          </cell>
          <cell r="G6756">
            <v>0</v>
          </cell>
          <cell r="H6756">
            <v>0</v>
          </cell>
          <cell r="I6756">
            <v>0</v>
          </cell>
          <cell r="J6756">
            <v>0</v>
          </cell>
          <cell r="K6756">
            <v>0</v>
          </cell>
          <cell r="L6756">
            <v>0</v>
          </cell>
          <cell r="M6756">
            <v>0</v>
          </cell>
          <cell r="N6756">
            <v>0</v>
          </cell>
          <cell r="O6756">
            <v>0</v>
          </cell>
          <cell r="P6756">
            <v>0</v>
          </cell>
          <cell r="Q6756">
            <v>0</v>
          </cell>
          <cell r="R6756">
            <v>0</v>
          </cell>
          <cell r="S6756">
            <v>0</v>
          </cell>
          <cell r="T6756" t="str">
            <v>USD</v>
          </cell>
          <cell r="U6756" t="str">
            <v>ASSETS</v>
          </cell>
          <cell r="V6756" t="str">
            <v>OTHER ASSETS</v>
          </cell>
        </row>
        <row r="6757">
          <cell r="C6757" t="str">
            <v>DH   F3200255USD</v>
          </cell>
          <cell r="D6757" t="str">
            <v>CBABA***</v>
          </cell>
          <cell r="E6757" t="str">
            <v>LAND&amp;ME</v>
          </cell>
          <cell r="F6757" t="str">
            <v>Balance Sheet</v>
          </cell>
          <cell r="G6757">
            <v>0</v>
          </cell>
          <cell r="H6757">
            <v>0</v>
          </cell>
          <cell r="I6757">
            <v>0</v>
          </cell>
          <cell r="J6757">
            <v>0</v>
          </cell>
          <cell r="K6757">
            <v>0</v>
          </cell>
          <cell r="L6757">
            <v>0</v>
          </cell>
          <cell r="M6757">
            <v>0</v>
          </cell>
          <cell r="N6757">
            <v>0</v>
          </cell>
          <cell r="O6757">
            <v>0</v>
          </cell>
          <cell r="P6757">
            <v>0</v>
          </cell>
          <cell r="Q6757">
            <v>0</v>
          </cell>
          <cell r="R6757">
            <v>0</v>
          </cell>
          <cell r="S6757">
            <v>0</v>
          </cell>
          <cell r="T6757" t="str">
            <v>USD</v>
          </cell>
          <cell r="U6757" t="str">
            <v>ASSETS</v>
          </cell>
          <cell r="V6757" t="str">
            <v>OTHER ASSETS</v>
          </cell>
        </row>
        <row r="6758">
          <cell r="C6758" t="str">
            <v>DH   G170008701USD</v>
          </cell>
          <cell r="D6758" t="str">
            <v>DABAAG**</v>
          </cell>
          <cell r="E6758" t="str">
            <v>A/P</v>
          </cell>
          <cell r="F6758" t="str">
            <v>Balance Sheet</v>
          </cell>
          <cell r="G6758">
            <v>-10001.1</v>
          </cell>
          <cell r="H6758">
            <v>12732.17</v>
          </cell>
          <cell r="I6758">
            <v>519.05999999999995</v>
          </cell>
          <cell r="J6758">
            <v>-14796.77</v>
          </cell>
          <cell r="K6758">
            <v>-39648.53</v>
          </cell>
          <cell r="L6758">
            <v>-30308.6</v>
          </cell>
          <cell r="M6758">
            <v>-16411.95</v>
          </cell>
          <cell r="N6758">
            <v>-31285.96</v>
          </cell>
          <cell r="O6758">
            <v>-6174.51</v>
          </cell>
          <cell r="P6758">
            <v>-40458.65</v>
          </cell>
          <cell r="Q6758">
            <v>-61425.84</v>
          </cell>
          <cell r="R6758">
            <v>-13673.92</v>
          </cell>
          <cell r="S6758">
            <v>-250934.6</v>
          </cell>
          <cell r="T6758" t="str">
            <v>USD</v>
          </cell>
          <cell r="U6758" t="str">
            <v>LIABILITIES</v>
          </cell>
          <cell r="V6758" t="str">
            <v>CURRENT LIAB</v>
          </cell>
        </row>
        <row r="6759">
          <cell r="C6759" t="str">
            <v>DH   G170008702USD</v>
          </cell>
          <cell r="D6759" t="str">
            <v>DABAAG**</v>
          </cell>
          <cell r="E6759" t="str">
            <v>A/P</v>
          </cell>
          <cell r="F6759" t="str">
            <v>Balance Sheet</v>
          </cell>
          <cell r="G6759">
            <v>-59023.71</v>
          </cell>
          <cell r="H6759">
            <v>-99868.76</v>
          </cell>
          <cell r="I6759">
            <v>-77096.36</v>
          </cell>
          <cell r="J6759">
            <v>-30760.639999999999</v>
          </cell>
          <cell r="K6759">
            <v>9827.86</v>
          </cell>
          <cell r="L6759">
            <v>-3743.91</v>
          </cell>
          <cell r="M6759">
            <v>11963.81</v>
          </cell>
          <cell r="N6759">
            <v>447.87</v>
          </cell>
          <cell r="O6759">
            <v>18404.21</v>
          </cell>
          <cell r="P6759">
            <v>28287.17</v>
          </cell>
          <cell r="Q6759">
            <v>37686.5</v>
          </cell>
          <cell r="R6759">
            <v>-1016.07</v>
          </cell>
          <cell r="S6759">
            <v>-164892.03</v>
          </cell>
          <cell r="T6759" t="str">
            <v>USD</v>
          </cell>
          <cell r="U6759" t="str">
            <v>LIABILITIES</v>
          </cell>
          <cell r="V6759" t="str">
            <v>CURRENT LIAB</v>
          </cell>
        </row>
        <row r="6760">
          <cell r="C6760" t="str">
            <v>DH   G1701001USD</v>
          </cell>
          <cell r="D6760" t="str">
            <v>DABAAG**</v>
          </cell>
          <cell r="E6760" t="str">
            <v>A/P</v>
          </cell>
          <cell r="F6760" t="str">
            <v>Balance Sheet</v>
          </cell>
          <cell r="G6760">
            <v>-274741.27</v>
          </cell>
          <cell r="H6760">
            <v>-247027.24</v>
          </cell>
          <cell r="I6760">
            <v>-184861.23</v>
          </cell>
          <cell r="J6760">
            <v>-1334568.42</v>
          </cell>
          <cell r="K6760">
            <v>-889410.85</v>
          </cell>
          <cell r="L6760">
            <v>-489839.46</v>
          </cell>
          <cell r="M6760">
            <v>-2879760.23</v>
          </cell>
          <cell r="N6760">
            <v>-67703.070000000007</v>
          </cell>
          <cell r="O6760">
            <v>-754716.36</v>
          </cell>
          <cell r="P6760">
            <v>-201547.43</v>
          </cell>
          <cell r="Q6760">
            <v>-108425.5</v>
          </cell>
          <cell r="R6760">
            <v>-221808.47</v>
          </cell>
          <cell r="S6760">
            <v>-7654409.5300000003</v>
          </cell>
          <cell r="T6760" t="str">
            <v>USD</v>
          </cell>
          <cell r="U6760" t="str">
            <v>LIABILITIES</v>
          </cell>
          <cell r="V6760" t="str">
            <v>CURRENT LIAB</v>
          </cell>
        </row>
        <row r="6761">
          <cell r="C6761" t="str">
            <v>DH   G1701002USD</v>
          </cell>
          <cell r="D6761" t="str">
            <v>DABAAG**</v>
          </cell>
          <cell r="E6761" t="str">
            <v>A/P</v>
          </cell>
          <cell r="F6761" t="str">
            <v>Balance Sheet</v>
          </cell>
          <cell r="G6761">
            <v>-907.75</v>
          </cell>
          <cell r="H6761">
            <v>-928659.75</v>
          </cell>
          <cell r="I6761">
            <v>-533323.43000000005</v>
          </cell>
          <cell r="J6761">
            <v>-763710.18</v>
          </cell>
          <cell r="K6761">
            <v>2166.75</v>
          </cell>
          <cell r="L6761">
            <v>-668635.78</v>
          </cell>
          <cell r="M6761">
            <v>-4193.82</v>
          </cell>
          <cell r="N6761">
            <v>-2883.64</v>
          </cell>
          <cell r="O6761">
            <v>-449180.69</v>
          </cell>
          <cell r="P6761">
            <v>0</v>
          </cell>
          <cell r="Q6761">
            <v>-235115.25</v>
          </cell>
          <cell r="R6761">
            <v>-28675.360000000001</v>
          </cell>
          <cell r="S6761">
            <v>-3613118.9</v>
          </cell>
          <cell r="T6761" t="str">
            <v>USD</v>
          </cell>
          <cell r="U6761" t="str">
            <v>LIABILITIES</v>
          </cell>
          <cell r="V6761" t="str">
            <v>CURRENT LIAB</v>
          </cell>
        </row>
        <row r="6762">
          <cell r="C6762" t="str">
            <v>DH   G1701003USD</v>
          </cell>
          <cell r="D6762" t="str">
            <v>DABAAG**</v>
          </cell>
          <cell r="E6762" t="str">
            <v>A/P</v>
          </cell>
          <cell r="F6762" t="str">
            <v>Balance Sheet</v>
          </cell>
          <cell r="G6762">
            <v>-150447.6</v>
          </cell>
          <cell r="H6762">
            <v>-325959.67999999999</v>
          </cell>
          <cell r="I6762">
            <v>-230816.14</v>
          </cell>
          <cell r="J6762">
            <v>-225247.35999999999</v>
          </cell>
          <cell r="K6762">
            <v>-484616.85</v>
          </cell>
          <cell r="L6762">
            <v>-376216.08</v>
          </cell>
          <cell r="M6762">
            <v>-3047214.63</v>
          </cell>
          <cell r="N6762">
            <v>-277513.09999999998</v>
          </cell>
          <cell r="O6762">
            <v>-71725.52</v>
          </cell>
          <cell r="P6762">
            <v>-82668.240000000005</v>
          </cell>
          <cell r="Q6762">
            <v>-72256.320000000007</v>
          </cell>
          <cell r="R6762">
            <v>-544617.54</v>
          </cell>
          <cell r="S6762">
            <v>-5889299.0599999996</v>
          </cell>
          <cell r="T6762" t="str">
            <v>USD</v>
          </cell>
          <cell r="U6762" t="str">
            <v>LIABILITIES</v>
          </cell>
          <cell r="V6762" t="str">
            <v>CURRENT LIAB</v>
          </cell>
        </row>
        <row r="6763">
          <cell r="C6763" t="str">
            <v>DH   G1701004USD</v>
          </cell>
          <cell r="D6763" t="str">
            <v>DABAAG**</v>
          </cell>
          <cell r="E6763" t="str">
            <v>A/P</v>
          </cell>
          <cell r="F6763" t="str">
            <v>Balance Sheet</v>
          </cell>
          <cell r="G6763">
            <v>0</v>
          </cell>
          <cell r="H6763">
            <v>0</v>
          </cell>
          <cell r="I6763">
            <v>1897.39</v>
          </cell>
          <cell r="J6763">
            <v>-19.84</v>
          </cell>
          <cell r="K6763">
            <v>-2001.03</v>
          </cell>
          <cell r="L6763">
            <v>0</v>
          </cell>
          <cell r="M6763">
            <v>0</v>
          </cell>
          <cell r="N6763">
            <v>0</v>
          </cell>
          <cell r="O6763">
            <v>0</v>
          </cell>
          <cell r="P6763">
            <v>0</v>
          </cell>
          <cell r="Q6763">
            <v>0</v>
          </cell>
          <cell r="R6763">
            <v>0</v>
          </cell>
          <cell r="S6763">
            <v>-123.48</v>
          </cell>
          <cell r="T6763" t="str">
            <v>USD</v>
          </cell>
          <cell r="U6763" t="str">
            <v>LIABILITIES</v>
          </cell>
          <cell r="V6763" t="str">
            <v>CURRENT LIAB</v>
          </cell>
        </row>
        <row r="6764">
          <cell r="C6764" t="str">
            <v>DH   G1701006USD</v>
          </cell>
          <cell r="D6764" t="str">
            <v>DABAAG**</v>
          </cell>
          <cell r="E6764" t="str">
            <v>A/P</v>
          </cell>
          <cell r="F6764" t="str">
            <v>Balance Sheet</v>
          </cell>
          <cell r="G6764">
            <v>-25918.16</v>
          </cell>
          <cell r="H6764">
            <v>-40438.620000000003</v>
          </cell>
          <cell r="I6764">
            <v>-26834.46</v>
          </cell>
          <cell r="J6764">
            <v>-19829.7</v>
          </cell>
          <cell r="K6764">
            <v>-23141.05</v>
          </cell>
          <cell r="L6764">
            <v>-28294.92</v>
          </cell>
          <cell r="M6764">
            <v>-35927.269999999997</v>
          </cell>
          <cell r="N6764">
            <v>-13327.66</v>
          </cell>
          <cell r="O6764">
            <v>-26447.55</v>
          </cell>
          <cell r="P6764">
            <v>-22051.360000000001</v>
          </cell>
          <cell r="Q6764">
            <v>-21381.11</v>
          </cell>
          <cell r="R6764">
            <v>-30050.12</v>
          </cell>
          <cell r="S6764">
            <v>-313641.98</v>
          </cell>
          <cell r="T6764" t="str">
            <v>USD</v>
          </cell>
          <cell r="U6764" t="str">
            <v>LIABILITIES</v>
          </cell>
          <cell r="V6764" t="str">
            <v>CURRENT LIAB</v>
          </cell>
        </row>
        <row r="6765">
          <cell r="C6765" t="str">
            <v>DH   G1701007USD</v>
          </cell>
          <cell r="D6765" t="str">
            <v>DABAAG**</v>
          </cell>
          <cell r="E6765" t="str">
            <v>A/P</v>
          </cell>
          <cell r="F6765" t="str">
            <v>Balance Sheet</v>
          </cell>
          <cell r="G6765">
            <v>-4100.97</v>
          </cell>
          <cell r="H6765">
            <v>-16186.57</v>
          </cell>
          <cell r="I6765">
            <v>-23875.72</v>
          </cell>
          <cell r="J6765">
            <v>-52912.32</v>
          </cell>
          <cell r="K6765">
            <v>-28546.13</v>
          </cell>
          <cell r="L6765">
            <v>-9140.81</v>
          </cell>
          <cell r="M6765">
            <v>-24356.98</v>
          </cell>
          <cell r="N6765">
            <v>-7065.52</v>
          </cell>
          <cell r="O6765">
            <v>-26063.88</v>
          </cell>
          <cell r="P6765">
            <v>-9021.27</v>
          </cell>
          <cell r="Q6765">
            <v>811.59</v>
          </cell>
          <cell r="R6765">
            <v>10468.41</v>
          </cell>
          <cell r="S6765">
            <v>-189990.17</v>
          </cell>
          <cell r="T6765" t="str">
            <v>USD</v>
          </cell>
          <cell r="U6765" t="str">
            <v>LIABILITIES</v>
          </cell>
          <cell r="V6765" t="str">
            <v>CURRENT LIAB</v>
          </cell>
        </row>
        <row r="6766">
          <cell r="C6766" t="str">
            <v>DH   G1701008USD</v>
          </cell>
          <cell r="D6766" t="str">
            <v>DABAAG**</v>
          </cell>
          <cell r="E6766" t="str">
            <v>A/P</v>
          </cell>
          <cell r="F6766" t="str">
            <v>Balance Sheet</v>
          </cell>
          <cell r="G6766">
            <v>8296.5</v>
          </cell>
          <cell r="H6766">
            <v>18391.939999999999</v>
          </cell>
          <cell r="I6766">
            <v>-10714.96</v>
          </cell>
          <cell r="J6766">
            <v>-11127.56</v>
          </cell>
          <cell r="K6766">
            <v>-8772.65</v>
          </cell>
          <cell r="L6766">
            <v>-17393.47</v>
          </cell>
          <cell r="M6766">
            <v>-102546.23</v>
          </cell>
          <cell r="N6766">
            <v>-14790.1</v>
          </cell>
          <cell r="O6766">
            <v>-4464.63</v>
          </cell>
          <cell r="P6766">
            <v>-55477.29</v>
          </cell>
          <cell r="Q6766">
            <v>-596.46</v>
          </cell>
          <cell r="R6766">
            <v>-1875.53</v>
          </cell>
          <cell r="S6766">
            <v>-201070.44</v>
          </cell>
          <cell r="T6766" t="str">
            <v>USD</v>
          </cell>
          <cell r="U6766" t="str">
            <v>LIABILITIES</v>
          </cell>
          <cell r="V6766" t="str">
            <v>CURRENT LIAB</v>
          </cell>
        </row>
        <row r="6767">
          <cell r="C6767" t="str">
            <v>DH   G1702001USD</v>
          </cell>
          <cell r="D6767" t="str">
            <v>DABAAG**</v>
          </cell>
          <cell r="E6767" t="str">
            <v>A/P</v>
          </cell>
          <cell r="F6767" t="str">
            <v>Balance Sheet</v>
          </cell>
          <cell r="G6767">
            <v>0</v>
          </cell>
          <cell r="H6767">
            <v>-28727.1</v>
          </cell>
          <cell r="I6767">
            <v>-40623.97</v>
          </cell>
          <cell r="J6767">
            <v>-56817.19</v>
          </cell>
          <cell r="K6767">
            <v>-72664.08</v>
          </cell>
          <cell r="L6767">
            <v>-71316.2</v>
          </cell>
          <cell r="M6767">
            <v>0</v>
          </cell>
          <cell r="N6767">
            <v>0</v>
          </cell>
          <cell r="O6767">
            <v>0</v>
          </cell>
          <cell r="P6767">
            <v>0</v>
          </cell>
          <cell r="Q6767">
            <v>0</v>
          </cell>
          <cell r="R6767">
            <v>0</v>
          </cell>
          <cell r="S6767">
            <v>-270148.53999999998</v>
          </cell>
          <cell r="T6767" t="str">
            <v>USD</v>
          </cell>
          <cell r="U6767" t="str">
            <v>LIABILITIES</v>
          </cell>
          <cell r="V6767" t="str">
            <v>CURRENT LIAB</v>
          </cell>
        </row>
        <row r="6768">
          <cell r="C6768" t="str">
            <v>DH   G1707001USD</v>
          </cell>
          <cell r="D6768" t="str">
            <v>DABAAG**</v>
          </cell>
          <cell r="E6768" t="str">
            <v>A/P</v>
          </cell>
          <cell r="F6768" t="str">
            <v>Balance Sheet</v>
          </cell>
          <cell r="G6768">
            <v>0</v>
          </cell>
          <cell r="H6768">
            <v>0</v>
          </cell>
          <cell r="I6768">
            <v>0</v>
          </cell>
          <cell r="J6768">
            <v>0</v>
          </cell>
          <cell r="K6768">
            <v>0</v>
          </cell>
          <cell r="L6768">
            <v>0</v>
          </cell>
          <cell r="M6768">
            <v>0</v>
          </cell>
          <cell r="N6768">
            <v>0</v>
          </cell>
          <cell r="O6768">
            <v>0</v>
          </cell>
          <cell r="P6768">
            <v>0</v>
          </cell>
          <cell r="Q6768">
            <v>0</v>
          </cell>
          <cell r="R6768">
            <v>0</v>
          </cell>
          <cell r="S6768">
            <v>0</v>
          </cell>
          <cell r="T6768" t="str">
            <v>USD</v>
          </cell>
          <cell r="U6768" t="str">
            <v>LIABILITIES</v>
          </cell>
          <cell r="V6768" t="str">
            <v>CURRENT LIAB</v>
          </cell>
        </row>
        <row r="6769">
          <cell r="C6769" t="str">
            <v>DH   G1747001USD</v>
          </cell>
          <cell r="D6769" t="str">
            <v>DABAAJ**</v>
          </cell>
          <cell r="E6769" t="str">
            <v>A/P</v>
          </cell>
          <cell r="F6769" t="str">
            <v>Balance Sheet</v>
          </cell>
          <cell r="G6769">
            <v>-1805.69</v>
          </cell>
          <cell r="H6769">
            <v>-101424.9</v>
          </cell>
          <cell r="I6769">
            <v>-142502.82999999999</v>
          </cell>
          <cell r="J6769">
            <v>-63795.23</v>
          </cell>
          <cell r="K6769">
            <v>-109959.46</v>
          </cell>
          <cell r="L6769">
            <v>-125227.58</v>
          </cell>
          <cell r="M6769">
            <v>-43538.64</v>
          </cell>
          <cell r="N6769">
            <v>-64749.34</v>
          </cell>
          <cell r="O6769">
            <v>-73869.17</v>
          </cell>
          <cell r="P6769">
            <v>-24256.880000000001</v>
          </cell>
          <cell r="Q6769">
            <v>-36149.1</v>
          </cell>
          <cell r="R6769">
            <v>-53811.34</v>
          </cell>
          <cell r="S6769">
            <v>-839284.47</v>
          </cell>
          <cell r="T6769" t="str">
            <v>USD</v>
          </cell>
          <cell r="U6769" t="str">
            <v>LIABILITIES</v>
          </cell>
          <cell r="V6769" t="str">
            <v>CURRENT LIAB</v>
          </cell>
        </row>
        <row r="6770">
          <cell r="C6770" t="str">
            <v>DH   G17470DHUSD</v>
          </cell>
          <cell r="D6770" t="str">
            <v>DABAAJ**</v>
          </cell>
          <cell r="E6770" t="str">
            <v>A/P</v>
          </cell>
          <cell r="F6770" t="str">
            <v>Balance Sheet</v>
          </cell>
          <cell r="G6770">
            <v>0</v>
          </cell>
          <cell r="H6770">
            <v>0</v>
          </cell>
          <cell r="I6770">
            <v>0</v>
          </cell>
          <cell r="J6770">
            <v>0</v>
          </cell>
          <cell r="K6770">
            <v>0</v>
          </cell>
          <cell r="L6770">
            <v>0</v>
          </cell>
          <cell r="M6770">
            <v>0</v>
          </cell>
          <cell r="N6770">
            <v>0</v>
          </cell>
          <cell r="O6770">
            <v>0</v>
          </cell>
          <cell r="P6770">
            <v>0</v>
          </cell>
          <cell r="Q6770">
            <v>0</v>
          </cell>
          <cell r="R6770">
            <v>0</v>
          </cell>
          <cell r="S6770">
            <v>0</v>
          </cell>
          <cell r="T6770" t="str">
            <v>USD</v>
          </cell>
          <cell r="U6770" t="str">
            <v>LIABILITIES</v>
          </cell>
          <cell r="V6770" t="str">
            <v>CURRENT LIAB</v>
          </cell>
        </row>
        <row r="6771">
          <cell r="C6771" t="str">
            <v>DH   G1747GST01USD</v>
          </cell>
          <cell r="D6771" t="str">
            <v>DABAAJ**</v>
          </cell>
          <cell r="E6771" t="str">
            <v>A/P</v>
          </cell>
          <cell r="F6771" t="str">
            <v>Balance Sheet</v>
          </cell>
          <cell r="G6771">
            <v>0</v>
          </cell>
          <cell r="H6771">
            <v>0</v>
          </cell>
          <cell r="I6771">
            <v>0</v>
          </cell>
          <cell r="J6771">
            <v>0</v>
          </cell>
          <cell r="K6771">
            <v>0</v>
          </cell>
          <cell r="L6771">
            <v>0</v>
          </cell>
          <cell r="M6771">
            <v>0</v>
          </cell>
          <cell r="N6771">
            <v>0</v>
          </cell>
          <cell r="O6771">
            <v>0</v>
          </cell>
          <cell r="P6771">
            <v>0</v>
          </cell>
          <cell r="Q6771">
            <v>0</v>
          </cell>
          <cell r="R6771">
            <v>0</v>
          </cell>
          <cell r="S6771">
            <v>0</v>
          </cell>
          <cell r="T6771" t="str">
            <v>USD</v>
          </cell>
          <cell r="U6771" t="str">
            <v>LIABILITIES</v>
          </cell>
          <cell r="V6771" t="str">
            <v>CURRENT LIAB</v>
          </cell>
        </row>
        <row r="6772">
          <cell r="C6772" t="str">
            <v>DH   G1747TMPUSD</v>
          </cell>
          <cell r="D6772" t="str">
            <v>DABAAJ**</v>
          </cell>
          <cell r="E6772" t="str">
            <v>A/P</v>
          </cell>
          <cell r="F6772" t="str">
            <v>Balance Sheet</v>
          </cell>
          <cell r="G6772">
            <v>-71360.240000000005</v>
          </cell>
          <cell r="H6772">
            <v>0</v>
          </cell>
          <cell r="I6772">
            <v>0</v>
          </cell>
          <cell r="J6772">
            <v>0</v>
          </cell>
          <cell r="K6772">
            <v>0</v>
          </cell>
          <cell r="L6772">
            <v>0</v>
          </cell>
          <cell r="M6772">
            <v>0</v>
          </cell>
          <cell r="N6772">
            <v>0</v>
          </cell>
          <cell r="O6772">
            <v>0</v>
          </cell>
          <cell r="P6772">
            <v>0</v>
          </cell>
          <cell r="Q6772">
            <v>0</v>
          </cell>
          <cell r="R6772">
            <v>0</v>
          </cell>
          <cell r="S6772">
            <v>-71360.240000000005</v>
          </cell>
          <cell r="T6772" t="str">
            <v>USD</v>
          </cell>
          <cell r="U6772" t="str">
            <v>LIABILITIES</v>
          </cell>
          <cell r="V6772" t="str">
            <v>CURRENT LIAB</v>
          </cell>
        </row>
        <row r="6773">
          <cell r="C6773" t="str">
            <v>DH   G1799USD</v>
          </cell>
          <cell r="D6773" t="str">
            <v>DABAAG**</v>
          </cell>
          <cell r="E6773" t="str">
            <v>A/P</v>
          </cell>
          <cell r="F6773" t="str">
            <v>Balance Sheet</v>
          </cell>
          <cell r="G6773">
            <v>-1019.44</v>
          </cell>
          <cell r="H6773">
            <v>0</v>
          </cell>
          <cell r="I6773">
            <v>0</v>
          </cell>
          <cell r="J6773">
            <v>-29.06</v>
          </cell>
          <cell r="K6773">
            <v>-13440.95</v>
          </cell>
          <cell r="L6773">
            <v>-1536.65</v>
          </cell>
          <cell r="M6773">
            <v>-0.02</v>
          </cell>
          <cell r="N6773">
            <v>0</v>
          </cell>
          <cell r="O6773">
            <v>-20.43</v>
          </cell>
          <cell r="P6773">
            <v>-804.16</v>
          </cell>
          <cell r="Q6773">
            <v>0.76</v>
          </cell>
          <cell r="R6773">
            <v>0</v>
          </cell>
          <cell r="S6773">
            <v>-16849.95</v>
          </cell>
          <cell r="T6773" t="str">
            <v>USD</v>
          </cell>
          <cell r="U6773" t="str">
            <v>LIABILITIES</v>
          </cell>
          <cell r="V6773" t="str">
            <v>CURRENT LIAB</v>
          </cell>
        </row>
        <row r="6774">
          <cell r="C6774" t="str">
            <v>DH   G271201001USD</v>
          </cell>
          <cell r="D6774" t="str">
            <v>DABAAH**</v>
          </cell>
          <cell r="E6774" t="str">
            <v>A/P</v>
          </cell>
          <cell r="F6774" t="str">
            <v>Balance Sheet</v>
          </cell>
          <cell r="G6774">
            <v>-82416.210000000006</v>
          </cell>
          <cell r="H6774">
            <v>147.87</v>
          </cell>
          <cell r="I6774">
            <v>147.87</v>
          </cell>
          <cell r="J6774">
            <v>147.87</v>
          </cell>
          <cell r="K6774">
            <v>-2099.13</v>
          </cell>
          <cell r="L6774">
            <v>-2729.35</v>
          </cell>
          <cell r="M6774">
            <v>-2729.35</v>
          </cell>
          <cell r="N6774">
            <v>-3908.92</v>
          </cell>
          <cell r="O6774">
            <v>4056.79</v>
          </cell>
          <cell r="P6774">
            <v>4056.79</v>
          </cell>
          <cell r="Q6774">
            <v>4056.79</v>
          </cell>
          <cell r="R6774">
            <v>4056.79</v>
          </cell>
          <cell r="S6774">
            <v>-77212.19</v>
          </cell>
          <cell r="T6774" t="str">
            <v>USD</v>
          </cell>
          <cell r="U6774" t="str">
            <v>LIABILITIES</v>
          </cell>
          <cell r="V6774" t="str">
            <v>CURRENT LIAB</v>
          </cell>
        </row>
        <row r="6775">
          <cell r="C6775" t="str">
            <v>DH   G271210001USD</v>
          </cell>
          <cell r="D6775" t="str">
            <v>DABAAH**</v>
          </cell>
          <cell r="E6775" t="str">
            <v>A/P</v>
          </cell>
          <cell r="F6775" t="str">
            <v>Balance Sheet</v>
          </cell>
          <cell r="G6775">
            <v>10686.32</v>
          </cell>
          <cell r="H6775">
            <v>10417.370000000001</v>
          </cell>
          <cell r="I6775">
            <v>10622.41</v>
          </cell>
          <cell r="J6775">
            <v>10901.54</v>
          </cell>
          <cell r="K6775">
            <v>11174.67</v>
          </cell>
          <cell r="L6775">
            <v>11151.45</v>
          </cell>
          <cell r="M6775">
            <v>0</v>
          </cell>
          <cell r="N6775">
            <v>0</v>
          </cell>
          <cell r="O6775">
            <v>0</v>
          </cell>
          <cell r="P6775">
            <v>0</v>
          </cell>
          <cell r="Q6775">
            <v>0</v>
          </cell>
          <cell r="R6775">
            <v>57.09</v>
          </cell>
          <cell r="S6775">
            <v>65010.85</v>
          </cell>
          <cell r="T6775" t="str">
            <v>USD</v>
          </cell>
          <cell r="U6775" t="str">
            <v>LIABILITIES</v>
          </cell>
          <cell r="V6775" t="str">
            <v>CURRENT LIAB</v>
          </cell>
        </row>
        <row r="6776">
          <cell r="C6776" t="str">
            <v>DH   G271314101USD</v>
          </cell>
          <cell r="D6776" t="str">
            <v>DABAAH**</v>
          </cell>
          <cell r="E6776" t="str">
            <v>A/P</v>
          </cell>
          <cell r="F6776" t="str">
            <v>Balance Sheet</v>
          </cell>
          <cell r="G6776">
            <v>0</v>
          </cell>
          <cell r="H6776">
            <v>0</v>
          </cell>
          <cell r="I6776">
            <v>0</v>
          </cell>
          <cell r="J6776">
            <v>0</v>
          </cell>
          <cell r="K6776">
            <v>0</v>
          </cell>
          <cell r="L6776">
            <v>0</v>
          </cell>
          <cell r="M6776">
            <v>0</v>
          </cell>
          <cell r="N6776">
            <v>0</v>
          </cell>
          <cell r="O6776">
            <v>0</v>
          </cell>
          <cell r="P6776">
            <v>0</v>
          </cell>
          <cell r="Q6776">
            <v>0</v>
          </cell>
          <cell r="R6776">
            <v>0</v>
          </cell>
          <cell r="S6776">
            <v>0</v>
          </cell>
          <cell r="T6776" t="str">
            <v>USD</v>
          </cell>
          <cell r="U6776" t="str">
            <v>LIABILITIES</v>
          </cell>
          <cell r="V6776" t="str">
            <v>CURRENT LIAB</v>
          </cell>
        </row>
        <row r="6777">
          <cell r="C6777" t="str">
            <v>DH   G2716001USD</v>
          </cell>
          <cell r="D6777" t="str">
            <v>DABAAH**</v>
          </cell>
          <cell r="E6777" t="str">
            <v>A/P</v>
          </cell>
          <cell r="F6777" t="str">
            <v>Balance Sheet</v>
          </cell>
          <cell r="G6777">
            <v>0</v>
          </cell>
          <cell r="H6777">
            <v>0</v>
          </cell>
          <cell r="I6777">
            <v>0</v>
          </cell>
          <cell r="J6777">
            <v>0</v>
          </cell>
          <cell r="K6777">
            <v>0</v>
          </cell>
          <cell r="L6777">
            <v>0</v>
          </cell>
          <cell r="M6777">
            <v>0</v>
          </cell>
          <cell r="N6777">
            <v>0</v>
          </cell>
          <cell r="O6777">
            <v>0</v>
          </cell>
          <cell r="P6777">
            <v>0</v>
          </cell>
          <cell r="Q6777">
            <v>0</v>
          </cell>
          <cell r="R6777">
            <v>0</v>
          </cell>
          <cell r="S6777">
            <v>0</v>
          </cell>
          <cell r="T6777" t="str">
            <v>USD</v>
          </cell>
          <cell r="U6777" t="str">
            <v>LIABILITIES</v>
          </cell>
          <cell r="V6777" t="str">
            <v>CURRENT LIAB</v>
          </cell>
        </row>
        <row r="6778">
          <cell r="C6778" t="str">
            <v>DH   G271600401USD</v>
          </cell>
          <cell r="D6778" t="str">
            <v>DABAAH**</v>
          </cell>
          <cell r="E6778" t="str">
            <v>A/P</v>
          </cell>
          <cell r="F6778" t="str">
            <v>Balance Sheet</v>
          </cell>
          <cell r="G6778">
            <v>0</v>
          </cell>
          <cell r="H6778">
            <v>0</v>
          </cell>
          <cell r="I6778">
            <v>0</v>
          </cell>
          <cell r="J6778">
            <v>0</v>
          </cell>
          <cell r="K6778">
            <v>0</v>
          </cell>
          <cell r="L6778">
            <v>0</v>
          </cell>
          <cell r="M6778">
            <v>0</v>
          </cell>
          <cell r="N6778">
            <v>0</v>
          </cell>
          <cell r="O6778">
            <v>0</v>
          </cell>
          <cell r="P6778">
            <v>0</v>
          </cell>
          <cell r="Q6778">
            <v>0</v>
          </cell>
          <cell r="R6778">
            <v>0</v>
          </cell>
          <cell r="S6778">
            <v>0</v>
          </cell>
          <cell r="T6778" t="str">
            <v>USD</v>
          </cell>
          <cell r="U6778" t="str">
            <v>LIABILITIES</v>
          </cell>
          <cell r="V6778" t="str">
            <v>CURRENT LIAB</v>
          </cell>
        </row>
        <row r="6779">
          <cell r="C6779" t="str">
            <v>DH   G271600402USD</v>
          </cell>
          <cell r="D6779" t="str">
            <v>DABAAH**</v>
          </cell>
          <cell r="E6779" t="str">
            <v>A/P</v>
          </cell>
          <cell r="F6779" t="str">
            <v>Balance Sheet</v>
          </cell>
          <cell r="G6779">
            <v>0</v>
          </cell>
          <cell r="H6779">
            <v>0</v>
          </cell>
          <cell r="I6779">
            <v>0</v>
          </cell>
          <cell r="J6779">
            <v>0</v>
          </cell>
          <cell r="K6779">
            <v>0</v>
          </cell>
          <cell r="L6779">
            <v>0</v>
          </cell>
          <cell r="M6779">
            <v>0</v>
          </cell>
          <cell r="N6779">
            <v>0</v>
          </cell>
          <cell r="O6779">
            <v>0</v>
          </cell>
          <cell r="P6779">
            <v>0</v>
          </cell>
          <cell r="Q6779">
            <v>0</v>
          </cell>
          <cell r="R6779">
            <v>0</v>
          </cell>
          <cell r="S6779">
            <v>0</v>
          </cell>
          <cell r="T6779" t="str">
            <v>USD</v>
          </cell>
          <cell r="U6779" t="str">
            <v>LIABILITIES</v>
          </cell>
          <cell r="V6779" t="str">
            <v>CURRENT LIAB</v>
          </cell>
        </row>
        <row r="6780">
          <cell r="C6780" t="str">
            <v>DH   G3720USD</v>
          </cell>
          <cell r="D6780" t="str">
            <v>DABAAG**</v>
          </cell>
          <cell r="E6780" t="str">
            <v>A/P</v>
          </cell>
          <cell r="F6780" t="str">
            <v>Balance Sheet</v>
          </cell>
          <cell r="G6780">
            <v>-39</v>
          </cell>
          <cell r="H6780">
            <v>-82</v>
          </cell>
          <cell r="I6780">
            <v>-125</v>
          </cell>
          <cell r="J6780">
            <v>-168</v>
          </cell>
          <cell r="K6780">
            <v>-211</v>
          </cell>
          <cell r="L6780">
            <v>-254</v>
          </cell>
          <cell r="M6780">
            <v>-262</v>
          </cell>
          <cell r="N6780">
            <v>0</v>
          </cell>
          <cell r="O6780">
            <v>0</v>
          </cell>
          <cell r="P6780">
            <v>0</v>
          </cell>
          <cell r="Q6780">
            <v>0</v>
          </cell>
          <cell r="R6780">
            <v>0</v>
          </cell>
          <cell r="S6780">
            <v>-1141</v>
          </cell>
          <cell r="T6780" t="str">
            <v>USD</v>
          </cell>
          <cell r="U6780" t="str">
            <v>LIABILITIES</v>
          </cell>
          <cell r="V6780" t="str">
            <v>CURRENT LIAB</v>
          </cell>
        </row>
        <row r="6781">
          <cell r="C6781" t="str">
            <v>DH   G4735002USD</v>
          </cell>
          <cell r="D6781" t="str">
            <v>DABAAG**</v>
          </cell>
          <cell r="E6781" t="str">
            <v>A/P</v>
          </cell>
          <cell r="F6781" t="str">
            <v>Balance Sheet</v>
          </cell>
          <cell r="G6781">
            <v>-408525.09</v>
          </cell>
          <cell r="H6781">
            <v>-394302.24</v>
          </cell>
          <cell r="I6781">
            <v>-1481589.18</v>
          </cell>
          <cell r="J6781">
            <v>-408162.41</v>
          </cell>
          <cell r="K6781">
            <v>-407531.24</v>
          </cell>
          <cell r="L6781">
            <v>-408405.65</v>
          </cell>
          <cell r="M6781">
            <v>-409032.68</v>
          </cell>
          <cell r="N6781">
            <v>-420185.08</v>
          </cell>
          <cell r="O6781">
            <v>-429405.93</v>
          </cell>
          <cell r="P6781">
            <v>-412700.64</v>
          </cell>
          <cell r="Q6781">
            <v>-341435.53</v>
          </cell>
          <cell r="R6781">
            <v>-515196.82</v>
          </cell>
          <cell r="S6781">
            <v>-6036472.4900000002</v>
          </cell>
          <cell r="T6781" t="str">
            <v>USD</v>
          </cell>
          <cell r="U6781" t="str">
            <v>LIABILITIES</v>
          </cell>
          <cell r="V6781" t="str">
            <v>CURRENT LIAB</v>
          </cell>
        </row>
        <row r="6782">
          <cell r="C6782" t="str">
            <v>DH   G473500201USD</v>
          </cell>
          <cell r="D6782" t="str">
            <v>DABAAG**</v>
          </cell>
          <cell r="E6782" t="str">
            <v>A/P</v>
          </cell>
          <cell r="F6782" t="str">
            <v>Balance Sheet</v>
          </cell>
          <cell r="G6782">
            <v>-1074.79</v>
          </cell>
          <cell r="H6782">
            <v>-2104.89</v>
          </cell>
          <cell r="I6782">
            <v>-11435.55</v>
          </cell>
          <cell r="J6782">
            <v>-2045.41</v>
          </cell>
          <cell r="K6782">
            <v>-5740.39</v>
          </cell>
          <cell r="L6782">
            <v>-7812.25</v>
          </cell>
          <cell r="M6782">
            <v>-4907.0200000000004</v>
          </cell>
          <cell r="N6782">
            <v>-8227.9599999999991</v>
          </cell>
          <cell r="O6782">
            <v>-9246.3799999999992</v>
          </cell>
          <cell r="P6782">
            <v>-5525.11</v>
          </cell>
          <cell r="Q6782">
            <v>-8125.74</v>
          </cell>
          <cell r="R6782">
            <v>-10399.5</v>
          </cell>
          <cell r="S6782">
            <v>-76644.990000000005</v>
          </cell>
          <cell r="T6782" t="str">
            <v>USD</v>
          </cell>
          <cell r="U6782" t="str">
            <v>LIABILITIES</v>
          </cell>
          <cell r="V6782" t="str">
            <v>CURRENT LIAB</v>
          </cell>
        </row>
        <row r="6783">
          <cell r="C6783" t="str">
            <v>DH   A000700120USD</v>
          </cell>
          <cell r="D6783" t="str">
            <v>CABB****</v>
          </cell>
          <cell r="E6783" t="str">
            <v>CASH</v>
          </cell>
          <cell r="F6783" t="str">
            <v>Balance Sheet</v>
          </cell>
          <cell r="G6783">
            <v>140363.96</v>
          </cell>
          <cell r="H6783">
            <v>140363.96</v>
          </cell>
          <cell r="I6783">
            <v>25963.4</v>
          </cell>
          <cell r="J6783">
            <v>25963.4</v>
          </cell>
          <cell r="K6783">
            <v>25963.4</v>
          </cell>
          <cell r="L6783">
            <v>25963.4</v>
          </cell>
          <cell r="M6783">
            <v>0</v>
          </cell>
          <cell r="N6783">
            <v>0</v>
          </cell>
          <cell r="O6783">
            <v>0</v>
          </cell>
          <cell r="P6783">
            <v>0</v>
          </cell>
          <cell r="Q6783">
            <v>0</v>
          </cell>
          <cell r="R6783">
            <v>0</v>
          </cell>
          <cell r="S6783">
            <v>384581.52</v>
          </cell>
          <cell r="T6783" t="str">
            <v>USD</v>
          </cell>
          <cell r="U6783" t="str">
            <v>ASSETS</v>
          </cell>
          <cell r="V6783" t="str">
            <v>CURRENT ASSETS</v>
          </cell>
        </row>
        <row r="6784">
          <cell r="C6784" t="str">
            <v>DH   A000700130USD</v>
          </cell>
          <cell r="D6784" t="str">
            <v>CABB****</v>
          </cell>
          <cell r="E6784" t="str">
            <v>CASH</v>
          </cell>
          <cell r="F6784" t="str">
            <v>Balance Sheet</v>
          </cell>
          <cell r="G6784">
            <v>272430.33</v>
          </cell>
          <cell r="H6784">
            <v>249600.8</v>
          </cell>
          <cell r="I6784">
            <v>3544.69</v>
          </cell>
          <cell r="J6784">
            <v>4651.37</v>
          </cell>
          <cell r="K6784">
            <v>6196.31</v>
          </cell>
          <cell r="L6784">
            <v>0</v>
          </cell>
          <cell r="M6784">
            <v>826.56</v>
          </cell>
          <cell r="N6784">
            <v>3523.73</v>
          </cell>
          <cell r="O6784">
            <v>821.56</v>
          </cell>
          <cell r="P6784">
            <v>0</v>
          </cell>
          <cell r="Q6784">
            <v>17088.53</v>
          </cell>
          <cell r="R6784">
            <v>5521.92</v>
          </cell>
          <cell r="S6784">
            <v>564205.80000000005</v>
          </cell>
          <cell r="T6784" t="str">
            <v>USD</v>
          </cell>
          <cell r="U6784" t="str">
            <v>ASSETS</v>
          </cell>
          <cell r="V6784" t="str">
            <v>CURRENT ASSETS</v>
          </cell>
        </row>
        <row r="6785">
          <cell r="C6785" t="str">
            <v>DH   A000704330USD</v>
          </cell>
          <cell r="D6785" t="str">
            <v>CABB****</v>
          </cell>
          <cell r="E6785" t="str">
            <v>CASH</v>
          </cell>
          <cell r="F6785" t="str">
            <v>Balance Sheet</v>
          </cell>
          <cell r="G6785">
            <v>-121481.99</v>
          </cell>
          <cell r="H6785">
            <v>-108177.41</v>
          </cell>
          <cell r="I6785">
            <v>-5867.03</v>
          </cell>
          <cell r="J6785">
            <v>-1707.02</v>
          </cell>
          <cell r="K6785">
            <v>-3225.57</v>
          </cell>
          <cell r="L6785">
            <v>35772.39</v>
          </cell>
          <cell r="M6785">
            <v>-1143.3800000000001</v>
          </cell>
          <cell r="N6785">
            <v>61993.39</v>
          </cell>
          <cell r="O6785">
            <v>43919.22</v>
          </cell>
          <cell r="P6785">
            <v>13913.35</v>
          </cell>
          <cell r="Q6785">
            <v>577.77</v>
          </cell>
          <cell r="R6785">
            <v>10393.93</v>
          </cell>
          <cell r="S6785">
            <v>-75032.350000000006</v>
          </cell>
          <cell r="T6785" t="str">
            <v>USD</v>
          </cell>
          <cell r="U6785" t="str">
            <v>ASSETS</v>
          </cell>
          <cell r="V6785" t="str">
            <v>CURRENT ASSETS</v>
          </cell>
        </row>
        <row r="6786">
          <cell r="C6786" t="str">
            <v>DH   A000707810USD</v>
          </cell>
          <cell r="D6786" t="str">
            <v>CABB****</v>
          </cell>
          <cell r="E6786" t="str">
            <v>CASH</v>
          </cell>
          <cell r="F6786" t="str">
            <v>Balance Sheet</v>
          </cell>
          <cell r="G6786">
            <v>34441.07</v>
          </cell>
          <cell r="H6786">
            <v>34441.07</v>
          </cell>
          <cell r="I6786">
            <v>0</v>
          </cell>
          <cell r="J6786">
            <v>0</v>
          </cell>
          <cell r="K6786">
            <v>0</v>
          </cell>
          <cell r="L6786">
            <v>0</v>
          </cell>
          <cell r="M6786">
            <v>0</v>
          </cell>
          <cell r="N6786">
            <v>0</v>
          </cell>
          <cell r="O6786">
            <v>0</v>
          </cell>
          <cell r="P6786">
            <v>0</v>
          </cell>
          <cell r="Q6786">
            <v>0</v>
          </cell>
          <cell r="R6786">
            <v>0</v>
          </cell>
          <cell r="S6786">
            <v>68882.14</v>
          </cell>
          <cell r="T6786" t="str">
            <v>USD</v>
          </cell>
          <cell r="U6786" t="str">
            <v>ASSETS</v>
          </cell>
          <cell r="V6786" t="str">
            <v>CURRENT ASSETS</v>
          </cell>
        </row>
        <row r="6787">
          <cell r="C6787" t="str">
            <v>DH   A000707820USD</v>
          </cell>
          <cell r="D6787" t="str">
            <v>CABB****</v>
          </cell>
          <cell r="E6787" t="str">
            <v>CASH</v>
          </cell>
          <cell r="F6787" t="str">
            <v>Balance Sheet</v>
          </cell>
          <cell r="G6787">
            <v>-1050665.81</v>
          </cell>
          <cell r="H6787">
            <v>-1092088</v>
          </cell>
          <cell r="I6787">
            <v>62444.19</v>
          </cell>
          <cell r="J6787">
            <v>63347.37</v>
          </cell>
          <cell r="K6787">
            <v>64702.64</v>
          </cell>
          <cell r="L6787">
            <v>64814.14</v>
          </cell>
          <cell r="M6787">
            <v>2524274.36</v>
          </cell>
          <cell r="N6787">
            <v>550.99</v>
          </cell>
          <cell r="O6787">
            <v>799.76</v>
          </cell>
          <cell r="P6787">
            <v>1039.8599999999999</v>
          </cell>
          <cell r="Q6787">
            <v>0</v>
          </cell>
          <cell r="R6787">
            <v>-233.66</v>
          </cell>
          <cell r="S6787">
            <v>638985.84</v>
          </cell>
          <cell r="T6787" t="str">
            <v>USD</v>
          </cell>
          <cell r="U6787" t="str">
            <v>ASSETS</v>
          </cell>
          <cell r="V6787" t="str">
            <v>CURRENT ASSETS</v>
          </cell>
        </row>
        <row r="6788">
          <cell r="C6788" t="str">
            <v>DH   A000707830USD</v>
          </cell>
          <cell r="D6788" t="str">
            <v>CABB****</v>
          </cell>
          <cell r="E6788" t="str">
            <v>CASH</v>
          </cell>
          <cell r="F6788" t="str">
            <v>Balance Sheet</v>
          </cell>
          <cell r="G6788">
            <v>235679.29</v>
          </cell>
          <cell r="H6788">
            <v>112596.26</v>
          </cell>
          <cell r="I6788">
            <v>96757.27</v>
          </cell>
          <cell r="J6788">
            <v>18.079999999999998</v>
          </cell>
          <cell r="K6788">
            <v>1385.04</v>
          </cell>
          <cell r="L6788">
            <v>1382.16</v>
          </cell>
          <cell r="M6788">
            <v>18.54</v>
          </cell>
          <cell r="N6788">
            <v>0</v>
          </cell>
          <cell r="O6788">
            <v>0</v>
          </cell>
          <cell r="P6788">
            <v>0</v>
          </cell>
          <cell r="Q6788">
            <v>-1.1299999999999999</v>
          </cell>
          <cell r="R6788">
            <v>86.03</v>
          </cell>
          <cell r="S6788">
            <v>447921.54</v>
          </cell>
          <cell r="T6788" t="str">
            <v>USD</v>
          </cell>
          <cell r="U6788" t="str">
            <v>ASSETS</v>
          </cell>
          <cell r="V6788" t="str">
            <v>CURRENT ASSETS</v>
          </cell>
        </row>
        <row r="6789">
          <cell r="C6789" t="str">
            <v>DH   A000720130USD</v>
          </cell>
          <cell r="D6789" t="str">
            <v>CABB****</v>
          </cell>
          <cell r="E6789" t="str">
            <v>CASH</v>
          </cell>
          <cell r="F6789" t="str">
            <v>Balance Sheet</v>
          </cell>
          <cell r="G6789">
            <v>-253170.04</v>
          </cell>
          <cell r="H6789">
            <v>-296244.25</v>
          </cell>
          <cell r="I6789">
            <v>94289.84</v>
          </cell>
          <cell r="J6789">
            <v>67371.44</v>
          </cell>
          <cell r="K6789">
            <v>128679.28</v>
          </cell>
          <cell r="L6789">
            <v>69414.69</v>
          </cell>
          <cell r="M6789">
            <v>67877.66</v>
          </cell>
          <cell r="N6789">
            <v>67134.95</v>
          </cell>
          <cell r="O6789">
            <v>82980.570000000007</v>
          </cell>
          <cell r="P6789">
            <v>79078.5</v>
          </cell>
          <cell r="Q6789">
            <v>65398.49</v>
          </cell>
          <cell r="R6789">
            <v>130295.26</v>
          </cell>
          <cell r="S6789">
            <v>303106.39</v>
          </cell>
          <cell r="T6789" t="str">
            <v>USD</v>
          </cell>
          <cell r="U6789" t="str">
            <v>ASSETS</v>
          </cell>
          <cell r="V6789" t="str">
            <v>CURRENT ASSETS</v>
          </cell>
        </row>
        <row r="6790">
          <cell r="C6790" t="str">
            <v>DH   A0008001USD</v>
          </cell>
          <cell r="D6790" t="str">
            <v>CABB****</v>
          </cell>
          <cell r="E6790" t="str">
            <v>CASH</v>
          </cell>
          <cell r="F6790" t="str">
            <v>Balance Sheet</v>
          </cell>
          <cell r="G6790">
            <v>291142.28000000003</v>
          </cell>
          <cell r="H6790">
            <v>291142.28000000003</v>
          </cell>
          <cell r="I6790">
            <v>-220111.77</v>
          </cell>
          <cell r="J6790">
            <v>25449.54</v>
          </cell>
          <cell r="K6790">
            <v>126960.76</v>
          </cell>
          <cell r="L6790">
            <v>270.87</v>
          </cell>
          <cell r="M6790">
            <v>0</v>
          </cell>
          <cell r="N6790">
            <v>100000</v>
          </cell>
          <cell r="O6790">
            <v>4.29</v>
          </cell>
          <cell r="P6790">
            <v>0</v>
          </cell>
          <cell r="Q6790">
            <v>0</v>
          </cell>
          <cell r="R6790">
            <v>0</v>
          </cell>
          <cell r="S6790">
            <v>614858.25</v>
          </cell>
          <cell r="T6790" t="str">
            <v>USD</v>
          </cell>
          <cell r="U6790" t="str">
            <v>ASSETS</v>
          </cell>
          <cell r="V6790" t="str">
            <v>CURRENT ASSETS</v>
          </cell>
        </row>
        <row r="6791">
          <cell r="C6791" t="str">
            <v>DH   B6014BNR01USD</v>
          </cell>
          <cell r="D6791" t="str">
            <v>CAIEFB**</v>
          </cell>
          <cell r="E6791" t="str">
            <v>INVENTORY</v>
          </cell>
          <cell r="F6791" t="str">
            <v>Balance Sheet</v>
          </cell>
          <cell r="G6791">
            <v>690</v>
          </cell>
          <cell r="H6791">
            <v>690</v>
          </cell>
          <cell r="I6791">
            <v>690</v>
          </cell>
          <cell r="J6791">
            <v>690</v>
          </cell>
          <cell r="K6791">
            <v>690</v>
          </cell>
          <cell r="L6791">
            <v>690</v>
          </cell>
          <cell r="M6791">
            <v>690</v>
          </cell>
          <cell r="N6791">
            <v>690</v>
          </cell>
          <cell r="O6791">
            <v>0</v>
          </cell>
          <cell r="P6791">
            <v>0</v>
          </cell>
          <cell r="Q6791">
            <v>0</v>
          </cell>
          <cell r="R6791">
            <v>0</v>
          </cell>
          <cell r="S6791">
            <v>5520</v>
          </cell>
          <cell r="T6791" t="str">
            <v>USD</v>
          </cell>
          <cell r="U6791" t="str">
            <v>ASSETS</v>
          </cell>
          <cell r="V6791" t="str">
            <v>CURRENT ASSETS</v>
          </cell>
        </row>
        <row r="6792">
          <cell r="C6792" t="str">
            <v>DH   B6BL4BNR01USD</v>
          </cell>
          <cell r="D6792" t="str">
            <v>CAIAFB**</v>
          </cell>
          <cell r="E6792" t="str">
            <v>INVENTORY</v>
          </cell>
          <cell r="F6792" t="str">
            <v>Balance Sheet</v>
          </cell>
          <cell r="G6792">
            <v>0</v>
          </cell>
          <cell r="H6792">
            <v>0</v>
          </cell>
          <cell r="I6792">
            <v>0</v>
          </cell>
          <cell r="J6792">
            <v>0</v>
          </cell>
          <cell r="K6792">
            <v>0</v>
          </cell>
          <cell r="L6792">
            <v>0</v>
          </cell>
          <cell r="M6792">
            <v>0</v>
          </cell>
          <cell r="N6792">
            <v>0</v>
          </cell>
          <cell r="O6792">
            <v>214.31</v>
          </cell>
          <cell r="P6792">
            <v>214.31</v>
          </cell>
          <cell r="Q6792">
            <v>214.31</v>
          </cell>
          <cell r="R6792">
            <v>214.31</v>
          </cell>
          <cell r="S6792">
            <v>857.24</v>
          </cell>
          <cell r="T6792" t="str">
            <v>USD</v>
          </cell>
          <cell r="U6792" t="str">
            <v>ASSETS</v>
          </cell>
          <cell r="V6792" t="str">
            <v>CURRENT ASSETS</v>
          </cell>
        </row>
        <row r="6793">
          <cell r="C6793" t="str">
            <v>DH   C0181005USD</v>
          </cell>
          <cell r="D6793" t="str">
            <v>CAIDFB**</v>
          </cell>
          <cell r="E6793" t="str">
            <v>INVENTORY</v>
          </cell>
          <cell r="F6793" t="str">
            <v>Balance Sheet</v>
          </cell>
          <cell r="G6793">
            <v>-9564.11</v>
          </cell>
          <cell r="H6793">
            <v>-9924.56</v>
          </cell>
          <cell r="I6793">
            <v>22871.47</v>
          </cell>
          <cell r="J6793">
            <v>23469.62</v>
          </cell>
          <cell r="K6793">
            <v>23490.23</v>
          </cell>
          <cell r="L6793">
            <v>21975.87</v>
          </cell>
          <cell r="M6793">
            <v>0.03</v>
          </cell>
          <cell r="N6793">
            <v>0</v>
          </cell>
          <cell r="O6793">
            <v>102.54</v>
          </cell>
          <cell r="P6793">
            <v>361.94</v>
          </cell>
          <cell r="Q6793">
            <v>0.01</v>
          </cell>
          <cell r="R6793">
            <v>0</v>
          </cell>
          <cell r="S6793">
            <v>72783.039999999994</v>
          </cell>
          <cell r="T6793" t="str">
            <v>USD</v>
          </cell>
          <cell r="U6793" t="str">
            <v>ASSETS</v>
          </cell>
          <cell r="V6793" t="str">
            <v>CURRENT ASSETS</v>
          </cell>
        </row>
        <row r="6794">
          <cell r="C6794" t="str">
            <v>DH   G0692086USD</v>
          </cell>
          <cell r="D6794" t="str">
            <v>DADD****</v>
          </cell>
          <cell r="E6794" t="str">
            <v>CON PAYABLES</v>
          </cell>
          <cell r="F6794" t="str">
            <v>Balance Sheet</v>
          </cell>
          <cell r="G6794">
            <v>-14012460.970000001</v>
          </cell>
          <cell r="H6794">
            <v>-3996256.63</v>
          </cell>
          <cell r="I6794">
            <v>-8738142.7599999998</v>
          </cell>
          <cell r="J6794">
            <v>-5263568.04</v>
          </cell>
          <cell r="K6794">
            <v>-8151185.6200000001</v>
          </cell>
          <cell r="L6794">
            <v>-10302080.43</v>
          </cell>
          <cell r="M6794">
            <v>-5293739.25</v>
          </cell>
          <cell r="N6794">
            <v>-4669689.22</v>
          </cell>
          <cell r="O6794">
            <v>-10524381.539999999</v>
          </cell>
          <cell r="P6794">
            <v>-10170467.359999999</v>
          </cell>
          <cell r="Q6794">
            <v>-11300957.460000001</v>
          </cell>
          <cell r="R6794">
            <v>-9973339.0700000003</v>
          </cell>
          <cell r="S6794">
            <v>-102396268.34999999</v>
          </cell>
          <cell r="T6794" t="str">
            <v>USD</v>
          </cell>
          <cell r="U6794" t="str">
            <v>LIABILITIES</v>
          </cell>
          <cell r="V6794" t="str">
            <v>CURRENT LIAB</v>
          </cell>
        </row>
        <row r="6795">
          <cell r="C6795" t="str">
            <v>DH   G06920U2USD</v>
          </cell>
          <cell r="D6795" t="str">
            <v>DADD****</v>
          </cell>
          <cell r="E6795" t="str">
            <v>CON PAYABLES</v>
          </cell>
          <cell r="F6795" t="str">
            <v>Balance Sheet</v>
          </cell>
          <cell r="G6795">
            <v>-3547.4</v>
          </cell>
          <cell r="H6795">
            <v>-3547.4</v>
          </cell>
          <cell r="I6795">
            <v>-3547.4</v>
          </cell>
          <cell r="J6795">
            <v>-3547.4</v>
          </cell>
          <cell r="K6795">
            <v>-3547.4</v>
          </cell>
          <cell r="L6795">
            <v>-3547.4</v>
          </cell>
          <cell r="M6795">
            <v>-3547.4</v>
          </cell>
          <cell r="N6795">
            <v>-3547.4</v>
          </cell>
          <cell r="O6795">
            <v>-3547.4</v>
          </cell>
          <cell r="P6795">
            <v>0</v>
          </cell>
          <cell r="Q6795">
            <v>0</v>
          </cell>
          <cell r="R6795">
            <v>0</v>
          </cell>
          <cell r="S6795">
            <v>-31926.6</v>
          </cell>
          <cell r="T6795" t="str">
            <v>USD</v>
          </cell>
          <cell r="U6795" t="str">
            <v>LIABILITIES</v>
          </cell>
          <cell r="V6795" t="str">
            <v>CURRENT LIAB</v>
          </cell>
        </row>
        <row r="6796">
          <cell r="C6796" t="str">
            <v>DH   G370200601USD</v>
          </cell>
          <cell r="D6796" t="str">
            <v>DACN****</v>
          </cell>
          <cell r="E6796" t="str">
            <v>WAGES</v>
          </cell>
          <cell r="F6796" t="str">
            <v>Balance Sheet</v>
          </cell>
          <cell r="G6796">
            <v>359000</v>
          </cell>
          <cell r="H6796">
            <v>359000</v>
          </cell>
          <cell r="I6796">
            <v>359000</v>
          </cell>
          <cell r="J6796">
            <v>359000</v>
          </cell>
          <cell r="K6796">
            <v>359000</v>
          </cell>
          <cell r="L6796">
            <v>359000</v>
          </cell>
          <cell r="M6796">
            <v>359000</v>
          </cell>
          <cell r="N6796">
            <v>359000</v>
          </cell>
          <cell r="O6796">
            <v>359000</v>
          </cell>
          <cell r="P6796">
            <v>359000</v>
          </cell>
          <cell r="Q6796">
            <v>359000</v>
          </cell>
          <cell r="R6796">
            <v>359000</v>
          </cell>
          <cell r="S6796">
            <v>4308000</v>
          </cell>
          <cell r="T6796" t="str">
            <v>USD</v>
          </cell>
          <cell r="U6796" t="str">
            <v>LIABILITIES</v>
          </cell>
          <cell r="V6796" t="str">
            <v>CURRENT LIAB</v>
          </cell>
        </row>
        <row r="6797">
          <cell r="C6797" t="str">
            <v>DH   G3716001USD</v>
          </cell>
          <cell r="D6797" t="str">
            <v>DACN****</v>
          </cell>
          <cell r="E6797" t="str">
            <v>WAGES</v>
          </cell>
          <cell r="F6797" t="str">
            <v>Balance Sheet</v>
          </cell>
          <cell r="G6797">
            <v>-7978409.1699999999</v>
          </cell>
          <cell r="H6797">
            <v>-7978409.1699999999</v>
          </cell>
          <cell r="I6797">
            <v>-2226859.79</v>
          </cell>
          <cell r="J6797">
            <v>-2172607.61</v>
          </cell>
          <cell r="K6797">
            <v>147202.17000000001</v>
          </cell>
          <cell r="L6797">
            <v>0</v>
          </cell>
          <cell r="M6797">
            <v>0</v>
          </cell>
          <cell r="N6797">
            <v>0</v>
          </cell>
          <cell r="O6797">
            <v>-3715.02</v>
          </cell>
          <cell r="P6797">
            <v>0</v>
          </cell>
          <cell r="Q6797">
            <v>0</v>
          </cell>
          <cell r="R6797">
            <v>0</v>
          </cell>
          <cell r="S6797">
            <v>-20212798.59</v>
          </cell>
          <cell r="T6797" t="str">
            <v>USD</v>
          </cell>
          <cell r="U6797" t="str">
            <v>LIABILITIES</v>
          </cell>
          <cell r="V6797" t="str">
            <v>CURRENT LIAB</v>
          </cell>
        </row>
        <row r="6798">
          <cell r="C6798" t="str">
            <v>DH   G3716002USD</v>
          </cell>
          <cell r="D6798" t="str">
            <v>DACN****</v>
          </cell>
          <cell r="E6798" t="str">
            <v>WAGES</v>
          </cell>
          <cell r="F6798" t="str">
            <v>Balance Sheet</v>
          </cell>
          <cell r="G6798">
            <v>-174169.67</v>
          </cell>
          <cell r="H6798">
            <v>-394798.82</v>
          </cell>
          <cell r="I6798">
            <v>-549004.31000000006</v>
          </cell>
          <cell r="J6798">
            <v>-697040.11</v>
          </cell>
          <cell r="K6798">
            <v>-857930.65</v>
          </cell>
          <cell r="L6798">
            <v>-1037371.31</v>
          </cell>
          <cell r="M6798">
            <v>-1228125.67</v>
          </cell>
          <cell r="N6798">
            <v>-1417906.07</v>
          </cell>
          <cell r="O6798">
            <v>-1597100.51</v>
          </cell>
          <cell r="P6798">
            <v>-1793565.15</v>
          </cell>
          <cell r="Q6798">
            <v>-1998682.2</v>
          </cell>
          <cell r="R6798">
            <v>33416.300000000003</v>
          </cell>
          <cell r="S6798">
            <v>-11712278.17</v>
          </cell>
          <cell r="T6798" t="str">
            <v>USD</v>
          </cell>
          <cell r="U6798" t="str">
            <v>LIABILITIES</v>
          </cell>
          <cell r="V6798" t="str">
            <v>CURRENT LIAB</v>
          </cell>
        </row>
        <row r="6799">
          <cell r="C6799" t="str">
            <v>DH   G3716003USD</v>
          </cell>
          <cell r="D6799" t="str">
            <v>DACI****</v>
          </cell>
          <cell r="E6799" t="str">
            <v>WAGES</v>
          </cell>
          <cell r="F6799" t="str">
            <v>Balance Sheet</v>
          </cell>
          <cell r="G6799">
            <v>-720380.28</v>
          </cell>
          <cell r="H6799">
            <v>-720380.28</v>
          </cell>
          <cell r="I6799">
            <v>-720380.28</v>
          </cell>
          <cell r="J6799">
            <v>-720380.28</v>
          </cell>
          <cell r="K6799">
            <v>-720380.28</v>
          </cell>
          <cell r="L6799">
            <v>-720380.28</v>
          </cell>
          <cell r="M6799">
            <v>-720380.28</v>
          </cell>
          <cell r="N6799">
            <v>-720380.28</v>
          </cell>
          <cell r="O6799">
            <v>-720380.28</v>
          </cell>
          <cell r="P6799">
            <v>-720380.28</v>
          </cell>
          <cell r="Q6799">
            <v>-720380.28</v>
          </cell>
          <cell r="R6799">
            <v>-738487.82</v>
          </cell>
          <cell r="S6799">
            <v>-8662670.9000000004</v>
          </cell>
          <cell r="T6799" t="str">
            <v>USD</v>
          </cell>
          <cell r="U6799" t="str">
            <v>LIABILITIES</v>
          </cell>
          <cell r="V6799" t="str">
            <v>CURRENT LIAB</v>
          </cell>
        </row>
        <row r="6800">
          <cell r="C6800" t="str">
            <v>DH   G3716004USD</v>
          </cell>
          <cell r="D6800" t="str">
            <v>DACN****</v>
          </cell>
          <cell r="E6800" t="str">
            <v>WAGES</v>
          </cell>
          <cell r="F6800" t="str">
            <v>Balance Sheet</v>
          </cell>
          <cell r="G6800">
            <v>4563.58</v>
          </cell>
          <cell r="H6800">
            <v>4797.2700000000004</v>
          </cell>
          <cell r="I6800">
            <v>2230.17</v>
          </cell>
          <cell r="J6800">
            <v>1647.39</v>
          </cell>
          <cell r="K6800">
            <v>730.21</v>
          </cell>
          <cell r="L6800">
            <v>1645.91</v>
          </cell>
          <cell r="M6800">
            <v>-1423.01</v>
          </cell>
          <cell r="N6800">
            <v>-4754.16</v>
          </cell>
          <cell r="O6800">
            <v>-5434.61</v>
          </cell>
          <cell r="P6800">
            <v>-5660.29</v>
          </cell>
          <cell r="Q6800">
            <v>-4967.3999999999996</v>
          </cell>
          <cell r="R6800">
            <v>-5731.81</v>
          </cell>
          <cell r="S6800">
            <v>-12356.75</v>
          </cell>
          <cell r="T6800" t="str">
            <v>USD</v>
          </cell>
          <cell r="U6800" t="str">
            <v>LIABILITIES</v>
          </cell>
          <cell r="V6800" t="str">
            <v>CURRENT LIAB</v>
          </cell>
        </row>
        <row r="6801">
          <cell r="C6801" t="str">
            <v>DH   G3719001USD</v>
          </cell>
          <cell r="D6801" t="str">
            <v>DACH****</v>
          </cell>
          <cell r="E6801" t="str">
            <v>WAGES</v>
          </cell>
          <cell r="F6801" t="str">
            <v>Balance Sheet</v>
          </cell>
          <cell r="G6801">
            <v>-1687040.59</v>
          </cell>
          <cell r="H6801">
            <v>-1749528.93</v>
          </cell>
          <cell r="I6801">
            <v>-1810389.94</v>
          </cell>
          <cell r="J6801">
            <v>-1871233.77</v>
          </cell>
          <cell r="K6801">
            <v>-1933989.43</v>
          </cell>
          <cell r="L6801">
            <v>-1600206.46</v>
          </cell>
          <cell r="M6801">
            <v>-1664128.23</v>
          </cell>
          <cell r="N6801">
            <v>-1756512.17</v>
          </cell>
          <cell r="O6801">
            <v>-1807526.16</v>
          </cell>
          <cell r="P6801">
            <v>-1872790.52</v>
          </cell>
          <cell r="Q6801">
            <v>-1893973.81</v>
          </cell>
          <cell r="R6801">
            <v>-1981436.07</v>
          </cell>
          <cell r="S6801">
            <v>-21628756.079999998</v>
          </cell>
          <cell r="T6801" t="str">
            <v>USD</v>
          </cell>
          <cell r="U6801" t="str">
            <v>LIABILITIES</v>
          </cell>
          <cell r="V6801" t="str">
            <v>CURRENT LIAB</v>
          </cell>
        </row>
        <row r="6802">
          <cell r="C6802" t="str">
            <v>DH   G3721001USD</v>
          </cell>
          <cell r="D6802" t="str">
            <v>DACN****</v>
          </cell>
          <cell r="E6802" t="str">
            <v>WAGES</v>
          </cell>
          <cell r="F6802" t="str">
            <v>Balance Sheet</v>
          </cell>
          <cell r="G6802">
            <v>165377.21</v>
          </cell>
          <cell r="H6802">
            <v>248123.38</v>
          </cell>
          <cell r="I6802">
            <v>11272.33</v>
          </cell>
          <cell r="J6802">
            <v>195228.83</v>
          </cell>
          <cell r="K6802">
            <v>158057.48000000001</v>
          </cell>
          <cell r="L6802">
            <v>141381.93</v>
          </cell>
          <cell r="M6802">
            <v>8181.93</v>
          </cell>
          <cell r="N6802">
            <v>-85417.16</v>
          </cell>
          <cell r="O6802">
            <v>86589.42</v>
          </cell>
          <cell r="P6802">
            <v>12137.77</v>
          </cell>
          <cell r="Q6802">
            <v>-4665.03</v>
          </cell>
          <cell r="R6802">
            <v>-781903.54</v>
          </cell>
          <cell r="S6802">
            <v>154364.54999999999</v>
          </cell>
          <cell r="T6802" t="str">
            <v>USD</v>
          </cell>
          <cell r="U6802" t="str">
            <v>LIABILITIES</v>
          </cell>
          <cell r="V6802" t="str">
            <v>CURRENT LIAB</v>
          </cell>
        </row>
        <row r="6803">
          <cell r="C6803" t="str">
            <v>DH   G3730091USD</v>
          </cell>
          <cell r="D6803" t="str">
            <v>DACN****</v>
          </cell>
          <cell r="E6803" t="str">
            <v>WAGES</v>
          </cell>
          <cell r="F6803" t="str">
            <v>Balance Sheet</v>
          </cell>
          <cell r="G6803">
            <v>16.5</v>
          </cell>
          <cell r="H6803">
            <v>16.5</v>
          </cell>
          <cell r="I6803">
            <v>16.5</v>
          </cell>
          <cell r="J6803">
            <v>16.5</v>
          </cell>
          <cell r="K6803">
            <v>16.5</v>
          </cell>
          <cell r="L6803">
            <v>0</v>
          </cell>
          <cell r="M6803">
            <v>0</v>
          </cell>
          <cell r="N6803">
            <v>0</v>
          </cell>
          <cell r="O6803">
            <v>0</v>
          </cell>
          <cell r="P6803">
            <v>0</v>
          </cell>
          <cell r="Q6803">
            <v>0</v>
          </cell>
          <cell r="R6803">
            <v>0</v>
          </cell>
          <cell r="S6803">
            <v>82.5</v>
          </cell>
          <cell r="T6803" t="str">
            <v>USD</v>
          </cell>
          <cell r="U6803" t="str">
            <v>LIABILITIES</v>
          </cell>
          <cell r="V6803" t="str">
            <v>CURRENT LIAB</v>
          </cell>
        </row>
        <row r="6804">
          <cell r="C6804" t="str">
            <v>DH   G373100101USD</v>
          </cell>
          <cell r="D6804" t="str">
            <v>DACR****</v>
          </cell>
          <cell r="E6804" t="str">
            <v>WAGES</v>
          </cell>
          <cell r="F6804" t="str">
            <v>Balance Sheet</v>
          </cell>
          <cell r="G6804">
            <v>0</v>
          </cell>
          <cell r="H6804">
            <v>0</v>
          </cell>
          <cell r="I6804">
            <v>0</v>
          </cell>
          <cell r="J6804">
            <v>0</v>
          </cell>
          <cell r="K6804">
            <v>-99634.87</v>
          </cell>
          <cell r="L6804">
            <v>0</v>
          </cell>
          <cell r="M6804">
            <v>0</v>
          </cell>
          <cell r="N6804">
            <v>0</v>
          </cell>
          <cell r="O6804">
            <v>0</v>
          </cell>
          <cell r="P6804">
            <v>0</v>
          </cell>
          <cell r="Q6804">
            <v>0</v>
          </cell>
          <cell r="R6804">
            <v>-1125271.8700000001</v>
          </cell>
          <cell r="S6804">
            <v>-1224906.74</v>
          </cell>
          <cell r="T6804" t="str">
            <v>USD</v>
          </cell>
          <cell r="U6804" t="str">
            <v>LIABILITIES</v>
          </cell>
          <cell r="V6804" t="str">
            <v>CURRENT LIAB</v>
          </cell>
        </row>
        <row r="6805">
          <cell r="C6805" t="str">
            <v>DH   G4716004USD</v>
          </cell>
          <cell r="D6805" t="str">
            <v>DACN****</v>
          </cell>
          <cell r="E6805" t="str">
            <v>WAGES</v>
          </cell>
          <cell r="F6805" t="str">
            <v>Balance Sheet</v>
          </cell>
          <cell r="G6805">
            <v>-1156.96</v>
          </cell>
          <cell r="H6805">
            <v>-1156.96</v>
          </cell>
          <cell r="I6805">
            <v>0</v>
          </cell>
          <cell r="J6805">
            <v>0</v>
          </cell>
          <cell r="K6805">
            <v>0</v>
          </cell>
          <cell r="L6805">
            <v>0</v>
          </cell>
          <cell r="M6805">
            <v>0</v>
          </cell>
          <cell r="N6805">
            <v>0</v>
          </cell>
          <cell r="O6805">
            <v>0</v>
          </cell>
          <cell r="P6805">
            <v>0</v>
          </cell>
          <cell r="Q6805">
            <v>0</v>
          </cell>
          <cell r="R6805">
            <v>0</v>
          </cell>
          <cell r="S6805">
            <v>-2313.92</v>
          </cell>
          <cell r="T6805" t="str">
            <v>USD</v>
          </cell>
          <cell r="U6805" t="str">
            <v>LIABILITIES</v>
          </cell>
          <cell r="V6805" t="str">
            <v>CURRENT LIAB</v>
          </cell>
        </row>
        <row r="6806">
          <cell r="C6806" t="str">
            <v>DH   G4736001USD</v>
          </cell>
          <cell r="D6806" t="str">
            <v>DABBC***</v>
          </cell>
          <cell r="E6806" t="str">
            <v>ACCRUED</v>
          </cell>
          <cell r="F6806" t="str">
            <v>Balance Sheet</v>
          </cell>
          <cell r="G6806">
            <v>-3699.89</v>
          </cell>
          <cell r="H6806">
            <v>1741.15</v>
          </cell>
          <cell r="I6806">
            <v>-2343.71</v>
          </cell>
          <cell r="J6806">
            <v>-8081.68</v>
          </cell>
          <cell r="K6806">
            <v>-13783.28</v>
          </cell>
          <cell r="L6806">
            <v>-13190.96</v>
          </cell>
          <cell r="M6806">
            <v>-13712.11</v>
          </cell>
          <cell r="N6806">
            <v>-13113.6</v>
          </cell>
          <cell r="O6806">
            <v>-19252.66</v>
          </cell>
          <cell r="P6806">
            <v>-21314.400000000001</v>
          </cell>
          <cell r="Q6806">
            <v>-25735.8</v>
          </cell>
          <cell r="R6806">
            <v>-22324.720000000001</v>
          </cell>
          <cell r="S6806">
            <v>-154811.66</v>
          </cell>
          <cell r="T6806" t="str">
            <v>USD</v>
          </cell>
          <cell r="U6806" t="str">
            <v>LIABILITIES</v>
          </cell>
          <cell r="V6806" t="str">
            <v>CURRENT LIAB</v>
          </cell>
        </row>
        <row r="6807">
          <cell r="C6807" t="str">
            <v>DH   G473600201USD</v>
          </cell>
          <cell r="D6807" t="str">
            <v>DABBC***</v>
          </cell>
          <cell r="E6807" t="str">
            <v>ACCRUED</v>
          </cell>
          <cell r="F6807" t="str">
            <v>Balance Sheet</v>
          </cell>
          <cell r="G6807">
            <v>-2858.91</v>
          </cell>
          <cell r="H6807">
            <v>-5203.1499999999996</v>
          </cell>
          <cell r="I6807">
            <v>-13430.27</v>
          </cell>
          <cell r="J6807">
            <v>-2500.8200000000002</v>
          </cell>
          <cell r="K6807">
            <v>-4653.12</v>
          </cell>
          <cell r="L6807">
            <v>-6859.35</v>
          </cell>
          <cell r="M6807">
            <v>-3756.01</v>
          </cell>
          <cell r="N6807">
            <v>-5964.15</v>
          </cell>
          <cell r="O6807">
            <v>-6050.63</v>
          </cell>
          <cell r="P6807">
            <v>-1796.68</v>
          </cell>
          <cell r="Q6807">
            <v>-3606.58</v>
          </cell>
          <cell r="R6807">
            <v>-6880.94</v>
          </cell>
          <cell r="S6807">
            <v>-63560.61</v>
          </cell>
          <cell r="T6807" t="str">
            <v>USD</v>
          </cell>
          <cell r="U6807" t="str">
            <v>LIABILITIES</v>
          </cell>
          <cell r="V6807" t="str">
            <v>CURRENT LIAB</v>
          </cell>
        </row>
        <row r="6808">
          <cell r="C6808" t="str">
            <v>DH   G4737001USD</v>
          </cell>
          <cell r="D6808" t="str">
            <v>DABBC***</v>
          </cell>
          <cell r="E6808" t="str">
            <v>ACCRUED</v>
          </cell>
          <cell r="F6808" t="str">
            <v>Balance Sheet</v>
          </cell>
          <cell r="G6808">
            <v>-438.64</v>
          </cell>
          <cell r="H6808">
            <v>-427.6</v>
          </cell>
          <cell r="I6808">
            <v>-436.02</v>
          </cell>
          <cell r="J6808">
            <v>-447.47</v>
          </cell>
          <cell r="K6808">
            <v>-458.68</v>
          </cell>
          <cell r="L6808">
            <v>-457.73</v>
          </cell>
          <cell r="M6808">
            <v>0</v>
          </cell>
          <cell r="N6808">
            <v>0</v>
          </cell>
          <cell r="O6808">
            <v>0</v>
          </cell>
          <cell r="P6808">
            <v>0</v>
          </cell>
          <cell r="Q6808">
            <v>0</v>
          </cell>
          <cell r="R6808">
            <v>0</v>
          </cell>
          <cell r="S6808">
            <v>-2666.14</v>
          </cell>
          <cell r="T6808" t="str">
            <v>USD</v>
          </cell>
          <cell r="U6808" t="str">
            <v>LIABILITIES</v>
          </cell>
          <cell r="V6808" t="str">
            <v>CURRENT LIAB</v>
          </cell>
        </row>
        <row r="6809">
          <cell r="C6809" t="str">
            <v>DH   G473700101USD</v>
          </cell>
          <cell r="D6809" t="str">
            <v>DABBC***</v>
          </cell>
          <cell r="E6809" t="str">
            <v>ACCRUED</v>
          </cell>
          <cell r="F6809" t="str">
            <v>Balance Sheet</v>
          </cell>
          <cell r="G6809">
            <v>-541.78</v>
          </cell>
          <cell r="H6809">
            <v>-528.15</v>
          </cell>
          <cell r="I6809">
            <v>-538.54</v>
          </cell>
          <cell r="J6809">
            <v>-552.69000000000005</v>
          </cell>
          <cell r="K6809">
            <v>-566.54</v>
          </cell>
          <cell r="L6809">
            <v>-565.36</v>
          </cell>
          <cell r="M6809">
            <v>0</v>
          </cell>
          <cell r="N6809">
            <v>0</v>
          </cell>
          <cell r="O6809">
            <v>0</v>
          </cell>
          <cell r="P6809">
            <v>0</v>
          </cell>
          <cell r="Q6809">
            <v>0</v>
          </cell>
          <cell r="R6809">
            <v>0</v>
          </cell>
          <cell r="S6809">
            <v>-3293.06</v>
          </cell>
          <cell r="T6809" t="str">
            <v>USD</v>
          </cell>
          <cell r="U6809" t="str">
            <v>LIABILITIES</v>
          </cell>
          <cell r="V6809" t="str">
            <v>CURRENT LIAB</v>
          </cell>
        </row>
        <row r="6810">
          <cell r="C6810" t="str">
            <v>DH   G5720001USD</v>
          </cell>
          <cell r="D6810" t="str">
            <v>DABBDC**</v>
          </cell>
          <cell r="E6810" t="str">
            <v>ACCRUED</v>
          </cell>
          <cell r="F6810" t="str">
            <v>Balance Sheet</v>
          </cell>
          <cell r="G6810">
            <v>-4796848.68</v>
          </cell>
          <cell r="H6810">
            <v>-4277180.88</v>
          </cell>
          <cell r="I6810">
            <v>-3315943.54</v>
          </cell>
          <cell r="J6810">
            <v>-3015090.74</v>
          </cell>
          <cell r="K6810">
            <v>-3141628.88</v>
          </cell>
          <cell r="L6810">
            <v>-2924003.77</v>
          </cell>
          <cell r="M6810">
            <v>-2804211.56</v>
          </cell>
          <cell r="N6810">
            <v>-2766557.65</v>
          </cell>
          <cell r="O6810">
            <v>-2084937.27</v>
          </cell>
          <cell r="P6810">
            <v>-2136261.85</v>
          </cell>
          <cell r="Q6810">
            <v>-1502230.64</v>
          </cell>
          <cell r="R6810">
            <v>-1588633.87</v>
          </cell>
          <cell r="S6810">
            <v>-34353529.329999998</v>
          </cell>
          <cell r="T6810" t="str">
            <v>USD</v>
          </cell>
          <cell r="U6810" t="str">
            <v>LIABILITIES</v>
          </cell>
          <cell r="V6810" t="str">
            <v>CURRENT LIAB</v>
          </cell>
        </row>
        <row r="6811">
          <cell r="C6811" t="str">
            <v>DH   G5720003USD</v>
          </cell>
          <cell r="D6811" t="str">
            <v>DACQ****</v>
          </cell>
          <cell r="E6811" t="str">
            <v>WAGES</v>
          </cell>
          <cell r="F6811" t="str">
            <v>Balance Sheet</v>
          </cell>
          <cell r="G6811">
            <v>-6714059.8899999997</v>
          </cell>
          <cell r="H6811">
            <v>-7218206.6399999997</v>
          </cell>
          <cell r="I6811">
            <v>-7715994.7800000003</v>
          </cell>
          <cell r="J6811">
            <v>-4541725.72</v>
          </cell>
          <cell r="K6811">
            <v>-4635150.37</v>
          </cell>
          <cell r="L6811">
            <v>-4902044.99</v>
          </cell>
          <cell r="M6811">
            <v>-4874453.66</v>
          </cell>
          <cell r="N6811">
            <v>-5114364.5199999996</v>
          </cell>
          <cell r="O6811">
            <v>-5067779.09</v>
          </cell>
          <cell r="P6811">
            <v>-5281525.54</v>
          </cell>
          <cell r="Q6811">
            <v>-4982978.8</v>
          </cell>
          <cell r="R6811">
            <v>-4556384.57</v>
          </cell>
          <cell r="S6811">
            <v>-65604668.57</v>
          </cell>
          <cell r="T6811" t="str">
            <v>USD</v>
          </cell>
          <cell r="U6811" t="str">
            <v>LIABILITIES</v>
          </cell>
          <cell r="V6811" t="str">
            <v>CURRENT LIAB</v>
          </cell>
        </row>
        <row r="6812">
          <cell r="C6812" t="str">
            <v>DH   G5742001USD</v>
          </cell>
          <cell r="D6812" t="str">
            <v>DACN****</v>
          </cell>
          <cell r="E6812" t="str">
            <v>WAGES</v>
          </cell>
          <cell r="F6812" t="str">
            <v>Balance Sheet</v>
          </cell>
          <cell r="G6812">
            <v>-330476.55</v>
          </cell>
          <cell r="H6812">
            <v>-317843.34999999998</v>
          </cell>
          <cell r="I6812">
            <v>-490986.08</v>
          </cell>
          <cell r="J6812">
            <v>-481280.34</v>
          </cell>
          <cell r="K6812">
            <v>-533497.62</v>
          </cell>
          <cell r="L6812">
            <v>-374096.27</v>
          </cell>
          <cell r="M6812">
            <v>-391518.16</v>
          </cell>
          <cell r="N6812">
            <v>-163149.19</v>
          </cell>
          <cell r="O6812">
            <v>-176189.02</v>
          </cell>
          <cell r="P6812">
            <v>-141901.20000000001</v>
          </cell>
          <cell r="Q6812">
            <v>8252.81</v>
          </cell>
          <cell r="R6812">
            <v>88861.55</v>
          </cell>
          <cell r="S6812">
            <v>-3303823.42</v>
          </cell>
          <cell r="T6812" t="str">
            <v>USD</v>
          </cell>
          <cell r="U6812" t="str">
            <v>LIABILITIES</v>
          </cell>
          <cell r="V6812" t="str">
            <v>CURRENT LIAB</v>
          </cell>
        </row>
        <row r="6813">
          <cell r="C6813" t="str">
            <v>DH   G57420DHUSD</v>
          </cell>
          <cell r="D6813" t="str">
            <v>DACN****</v>
          </cell>
          <cell r="E6813" t="str">
            <v>WAGES</v>
          </cell>
          <cell r="F6813" t="str">
            <v>Balance Sheet</v>
          </cell>
          <cell r="G6813">
            <v>-790.8</v>
          </cell>
          <cell r="H6813">
            <v>-790.8</v>
          </cell>
          <cell r="I6813">
            <v>-790.8</v>
          </cell>
          <cell r="J6813">
            <v>-790.8</v>
          </cell>
          <cell r="K6813">
            <v>-790.8</v>
          </cell>
          <cell r="L6813">
            <v>-790.8</v>
          </cell>
          <cell r="M6813">
            <v>-790.8</v>
          </cell>
          <cell r="N6813">
            <v>-790.8</v>
          </cell>
          <cell r="O6813">
            <v>-790.8</v>
          </cell>
          <cell r="P6813">
            <v>-790.8</v>
          </cell>
          <cell r="Q6813">
            <v>-790.8</v>
          </cell>
          <cell r="R6813">
            <v>-790.8</v>
          </cell>
          <cell r="S6813">
            <v>-9489.6</v>
          </cell>
          <cell r="T6813" t="str">
            <v>USD</v>
          </cell>
          <cell r="U6813" t="str">
            <v>LIABILITIES</v>
          </cell>
          <cell r="V6813" t="str">
            <v>CURRENT LIAB</v>
          </cell>
        </row>
        <row r="6814">
          <cell r="C6814" t="str">
            <v>DH   G5755086USD</v>
          </cell>
          <cell r="D6814" t="str">
            <v>DADE****</v>
          </cell>
          <cell r="E6814" t="str">
            <v>CON PAYABLES</v>
          </cell>
          <cell r="F6814" t="str">
            <v>Balance Sheet</v>
          </cell>
          <cell r="G6814">
            <v>-160056.75</v>
          </cell>
          <cell r="H6814">
            <v>-160056.75</v>
          </cell>
          <cell r="I6814">
            <v>-160056.75</v>
          </cell>
          <cell r="J6814">
            <v>-160056.75</v>
          </cell>
          <cell r="K6814">
            <v>-160056.75</v>
          </cell>
          <cell r="L6814">
            <v>-160056.75</v>
          </cell>
          <cell r="M6814">
            <v>-160056.75</v>
          </cell>
          <cell r="N6814">
            <v>-160056.75</v>
          </cell>
          <cell r="O6814">
            <v>-160056.75</v>
          </cell>
          <cell r="P6814">
            <v>-160056.75</v>
          </cell>
          <cell r="Q6814">
            <v>-160056.75</v>
          </cell>
          <cell r="R6814">
            <v>-160056.75</v>
          </cell>
          <cell r="S6814">
            <v>-1920681</v>
          </cell>
          <cell r="T6814" t="str">
            <v>USD</v>
          </cell>
          <cell r="U6814" t="str">
            <v>LIABILITIES</v>
          </cell>
          <cell r="V6814" t="str">
            <v>CURRENT LIAB</v>
          </cell>
        </row>
        <row r="6815">
          <cell r="C6815" t="str">
            <v>DH   G575508601USD</v>
          </cell>
          <cell r="D6815" t="str">
            <v>DADE****</v>
          </cell>
          <cell r="E6815" t="str">
            <v>CON PAYABLES</v>
          </cell>
          <cell r="F6815" t="str">
            <v>Balance Sheet</v>
          </cell>
          <cell r="G6815">
            <v>-2591593.5499999998</v>
          </cell>
          <cell r="H6815">
            <v>-2600801.34</v>
          </cell>
          <cell r="I6815">
            <v>-2606316.04</v>
          </cell>
          <cell r="J6815">
            <v>-2620065.21</v>
          </cell>
          <cell r="K6815">
            <v>-2624790.4900000002</v>
          </cell>
          <cell r="L6815">
            <v>-2630641.84</v>
          </cell>
          <cell r="M6815">
            <v>-2630183.92</v>
          </cell>
          <cell r="N6815">
            <v>1140812.27</v>
          </cell>
          <cell r="O6815">
            <v>1136956.79</v>
          </cell>
          <cell r="P6815">
            <v>1130068.56</v>
          </cell>
          <cell r="Q6815">
            <v>1138090.07</v>
          </cell>
          <cell r="R6815">
            <v>1129645.95</v>
          </cell>
          <cell r="S6815">
            <v>-12628818.75</v>
          </cell>
          <cell r="T6815" t="str">
            <v>USD</v>
          </cell>
          <cell r="U6815" t="str">
            <v>LIABILITIES</v>
          </cell>
          <cell r="V6815" t="str">
            <v>CURRENT LIAB</v>
          </cell>
        </row>
        <row r="6816">
          <cell r="C6816" t="str">
            <v>DH   G57550AU01USD</v>
          </cell>
          <cell r="D6816" t="str">
            <v>DADE****</v>
          </cell>
          <cell r="E6816" t="str">
            <v>CON PAYABLES</v>
          </cell>
          <cell r="F6816" t="str">
            <v>Balance Sheet</v>
          </cell>
          <cell r="G6816">
            <v>-1247.18</v>
          </cell>
          <cell r="H6816">
            <v>-7067.29</v>
          </cell>
          <cell r="I6816">
            <v>-13510.98</v>
          </cell>
          <cell r="J6816">
            <v>-19746.810000000001</v>
          </cell>
          <cell r="K6816">
            <v>-26190.5</v>
          </cell>
          <cell r="L6816">
            <v>-32426.33</v>
          </cell>
          <cell r="M6816">
            <v>-757.36</v>
          </cell>
          <cell r="N6816">
            <v>-5453</v>
          </cell>
          <cell r="O6816">
            <v>-9997.17</v>
          </cell>
          <cell r="P6816">
            <v>-14692.81</v>
          </cell>
          <cell r="Q6816">
            <v>-19236.98</v>
          </cell>
          <cell r="R6816">
            <v>-23932.62</v>
          </cell>
          <cell r="S6816">
            <v>-174259.03</v>
          </cell>
          <cell r="T6816" t="str">
            <v>USD</v>
          </cell>
          <cell r="U6816" t="str">
            <v>LIABILITIES</v>
          </cell>
          <cell r="V6816" t="str">
            <v>CURRENT LIAB</v>
          </cell>
        </row>
        <row r="6817">
          <cell r="C6817" t="str">
            <v>DH   G576000101USD</v>
          </cell>
          <cell r="D6817" t="str">
            <v>DADAB***</v>
          </cell>
          <cell r="E6817" t="str">
            <v>CON PAYABLES</v>
          </cell>
          <cell r="F6817" t="str">
            <v>Balance Sheet</v>
          </cell>
          <cell r="G6817">
            <v>-114521.27</v>
          </cell>
          <cell r="H6817">
            <v>-114521.27</v>
          </cell>
          <cell r="I6817">
            <v>-114521.27</v>
          </cell>
          <cell r="J6817">
            <v>-114521.27</v>
          </cell>
          <cell r="K6817">
            <v>-114521.27</v>
          </cell>
          <cell r="L6817">
            <v>-114521.27</v>
          </cell>
          <cell r="M6817">
            <v>-114521.27</v>
          </cell>
          <cell r="N6817">
            <v>-114521.27</v>
          </cell>
          <cell r="O6817">
            <v>-114521.27</v>
          </cell>
          <cell r="P6817">
            <v>-114521.27</v>
          </cell>
          <cell r="Q6817">
            <v>-114521.27</v>
          </cell>
          <cell r="R6817">
            <v>-114521.27</v>
          </cell>
          <cell r="S6817">
            <v>-1374255.24</v>
          </cell>
          <cell r="T6817" t="str">
            <v>USD</v>
          </cell>
          <cell r="U6817" t="str">
            <v>LIABILITIES</v>
          </cell>
          <cell r="V6817" t="str">
            <v>CURRENT LIAB</v>
          </cell>
        </row>
        <row r="6818">
          <cell r="C6818" t="str">
            <v>DH   G576000102USD</v>
          </cell>
          <cell r="D6818" t="str">
            <v>DADAB***</v>
          </cell>
          <cell r="E6818" t="str">
            <v>CON PAYABLES</v>
          </cell>
          <cell r="F6818" t="str">
            <v>Balance Sheet</v>
          </cell>
          <cell r="G6818">
            <v>31805113.039999999</v>
          </cell>
          <cell r="H6818">
            <v>32698599.73</v>
          </cell>
          <cell r="I6818">
            <v>-2342944.19</v>
          </cell>
          <cell r="J6818">
            <v>-4843504.75</v>
          </cell>
          <cell r="K6818">
            <v>-5019074.93</v>
          </cell>
          <cell r="L6818">
            <v>-2009137.01</v>
          </cell>
          <cell r="M6818">
            <v>-2974419.95</v>
          </cell>
          <cell r="N6818">
            <v>-1981726.92</v>
          </cell>
          <cell r="O6818">
            <v>-2350737.27</v>
          </cell>
          <cell r="P6818">
            <v>-2838947.63</v>
          </cell>
          <cell r="Q6818">
            <v>1759207.57</v>
          </cell>
          <cell r="R6818">
            <v>-1307659.8</v>
          </cell>
          <cell r="S6818">
            <v>40594767.890000001</v>
          </cell>
          <cell r="T6818" t="str">
            <v>USD</v>
          </cell>
          <cell r="U6818" t="str">
            <v>LIABILITIES</v>
          </cell>
          <cell r="V6818" t="str">
            <v>CURRENT LIAB</v>
          </cell>
        </row>
        <row r="6819">
          <cell r="C6819" t="str">
            <v>DH   G576000142USD</v>
          </cell>
          <cell r="D6819" t="str">
            <v>DADAB***</v>
          </cell>
          <cell r="E6819" t="str">
            <v>CON PAYABLES</v>
          </cell>
          <cell r="F6819" t="str">
            <v>Balance Sheet</v>
          </cell>
          <cell r="G6819">
            <v>0.01</v>
          </cell>
          <cell r="H6819">
            <v>0.01</v>
          </cell>
          <cell r="I6819">
            <v>0.01</v>
          </cell>
          <cell r="J6819">
            <v>0.01</v>
          </cell>
          <cell r="K6819">
            <v>0.01</v>
          </cell>
          <cell r="L6819">
            <v>0.01</v>
          </cell>
          <cell r="M6819">
            <v>0.01</v>
          </cell>
          <cell r="N6819">
            <v>0.01</v>
          </cell>
          <cell r="O6819">
            <v>0.01</v>
          </cell>
          <cell r="P6819">
            <v>0.01</v>
          </cell>
          <cell r="Q6819">
            <v>0.01</v>
          </cell>
          <cell r="R6819">
            <v>0.01</v>
          </cell>
          <cell r="S6819">
            <v>0.12</v>
          </cell>
          <cell r="T6819" t="str">
            <v>USD</v>
          </cell>
          <cell r="U6819" t="str">
            <v>LIABILITIES</v>
          </cell>
          <cell r="V6819" t="str">
            <v>CURRENT LIAB</v>
          </cell>
        </row>
        <row r="6820">
          <cell r="C6820" t="str">
            <v>DH   G576002602USD</v>
          </cell>
          <cell r="D6820" t="str">
            <v>DADAB***</v>
          </cell>
          <cell r="E6820" t="str">
            <v>CON PAYABLES</v>
          </cell>
          <cell r="F6820" t="str">
            <v>Balance Sheet</v>
          </cell>
          <cell r="G6820">
            <v>36354.199999999997</v>
          </cell>
          <cell r="H6820">
            <v>181346.45</v>
          </cell>
          <cell r="I6820">
            <v>-83405.600000000006</v>
          </cell>
          <cell r="J6820">
            <v>-21292.33</v>
          </cell>
          <cell r="K6820">
            <v>-38284.639999999999</v>
          </cell>
          <cell r="L6820">
            <v>-274112.15000000002</v>
          </cell>
          <cell r="M6820">
            <v>-14462.24</v>
          </cell>
          <cell r="N6820">
            <v>-127314.53</v>
          </cell>
          <cell r="O6820">
            <v>-466678.92</v>
          </cell>
          <cell r="P6820">
            <v>-237133.29</v>
          </cell>
          <cell r="Q6820">
            <v>-40553</v>
          </cell>
          <cell r="R6820">
            <v>206706.03</v>
          </cell>
          <cell r="S6820">
            <v>-878830.02</v>
          </cell>
          <cell r="T6820" t="str">
            <v>USD</v>
          </cell>
          <cell r="U6820" t="str">
            <v>LIABILITIES</v>
          </cell>
          <cell r="V6820" t="str">
            <v>CURRENT LIAB</v>
          </cell>
        </row>
        <row r="6821">
          <cell r="C6821" t="str">
            <v>DH   G576002699USD</v>
          </cell>
          <cell r="D6821" t="str">
            <v>DADAB***</v>
          </cell>
          <cell r="E6821" t="str">
            <v>CON PAYABLES</v>
          </cell>
          <cell r="F6821" t="str">
            <v>Balance Sheet</v>
          </cell>
          <cell r="G6821">
            <v>831.62</v>
          </cell>
          <cell r="H6821">
            <v>278.48</v>
          </cell>
          <cell r="I6821">
            <v>-4498.82</v>
          </cell>
          <cell r="J6821">
            <v>-199.42</v>
          </cell>
          <cell r="K6821">
            <v>-722.15</v>
          </cell>
          <cell r="L6821">
            <v>-5527.49</v>
          </cell>
          <cell r="M6821">
            <v>-0.15</v>
          </cell>
          <cell r="N6821">
            <v>-1326.35</v>
          </cell>
          <cell r="O6821">
            <v>-14560.82</v>
          </cell>
          <cell r="P6821">
            <v>-5270.22</v>
          </cell>
          <cell r="Q6821">
            <v>20.82</v>
          </cell>
          <cell r="R6821">
            <v>-4463.1099999999997</v>
          </cell>
          <cell r="S6821">
            <v>-35437.61</v>
          </cell>
          <cell r="T6821" t="str">
            <v>USD</v>
          </cell>
          <cell r="U6821" t="str">
            <v>LIABILITIES</v>
          </cell>
          <cell r="V6821" t="str">
            <v>CURRENT LIAB</v>
          </cell>
        </row>
        <row r="6822">
          <cell r="C6822" t="str">
            <v>DH   G576003402USD</v>
          </cell>
          <cell r="D6822" t="str">
            <v>DADAB***</v>
          </cell>
          <cell r="E6822" t="str">
            <v>CON PAYABLES</v>
          </cell>
          <cell r="F6822" t="str">
            <v>Balance Sheet</v>
          </cell>
          <cell r="G6822">
            <v>-14556.08</v>
          </cell>
          <cell r="H6822">
            <v>0</v>
          </cell>
          <cell r="I6822">
            <v>-7757.02</v>
          </cell>
          <cell r="J6822">
            <v>-17252.650000000001</v>
          </cell>
          <cell r="K6822">
            <v>0</v>
          </cell>
          <cell r="L6822">
            <v>0</v>
          </cell>
          <cell r="M6822">
            <v>16003.37</v>
          </cell>
          <cell r="N6822">
            <v>-4793.95</v>
          </cell>
          <cell r="O6822">
            <v>-34061.589999999997</v>
          </cell>
          <cell r="P6822">
            <v>0</v>
          </cell>
          <cell r="Q6822">
            <v>0</v>
          </cell>
          <cell r="R6822">
            <v>0</v>
          </cell>
          <cell r="S6822">
            <v>-62417.919999999998</v>
          </cell>
          <cell r="T6822" t="str">
            <v>USD</v>
          </cell>
          <cell r="U6822" t="str">
            <v>LIABILITIES</v>
          </cell>
          <cell r="V6822" t="str">
            <v>CURRENT LIAB</v>
          </cell>
        </row>
        <row r="6823">
          <cell r="C6823" t="str">
            <v>DH   G576003499USD</v>
          </cell>
          <cell r="D6823" t="str">
            <v>DADAB***</v>
          </cell>
          <cell r="E6823" t="str">
            <v>CON PAYABLES</v>
          </cell>
          <cell r="F6823" t="str">
            <v>Balance Sheet</v>
          </cell>
          <cell r="G6823">
            <v>300.55</v>
          </cell>
          <cell r="H6823">
            <v>0</v>
          </cell>
          <cell r="I6823">
            <v>-97.31</v>
          </cell>
          <cell r="J6823">
            <v>-569.32000000000005</v>
          </cell>
          <cell r="K6823">
            <v>0</v>
          </cell>
          <cell r="L6823">
            <v>0</v>
          </cell>
          <cell r="M6823">
            <v>-54.62</v>
          </cell>
          <cell r="N6823">
            <v>0</v>
          </cell>
          <cell r="O6823">
            <v>413.63</v>
          </cell>
          <cell r="P6823">
            <v>0</v>
          </cell>
          <cell r="Q6823">
            <v>0</v>
          </cell>
          <cell r="R6823">
            <v>0</v>
          </cell>
          <cell r="S6823">
            <v>-7.07</v>
          </cell>
          <cell r="T6823" t="str">
            <v>USD</v>
          </cell>
          <cell r="U6823" t="str">
            <v>LIABILITIES</v>
          </cell>
          <cell r="V6823" t="str">
            <v>CURRENT LIAB</v>
          </cell>
        </row>
        <row r="6824">
          <cell r="C6824" t="str">
            <v>DH   G576003602USD</v>
          </cell>
          <cell r="D6824" t="str">
            <v>DADAB***</v>
          </cell>
          <cell r="E6824" t="str">
            <v>CON PAYABLES</v>
          </cell>
          <cell r="F6824" t="str">
            <v>Balance Sheet</v>
          </cell>
          <cell r="G6824">
            <v>155198.74</v>
          </cell>
          <cell r="H6824">
            <v>155198.74</v>
          </cell>
          <cell r="I6824">
            <v>0</v>
          </cell>
          <cell r="J6824">
            <v>-25512.86</v>
          </cell>
          <cell r="K6824">
            <v>-35399.339999999997</v>
          </cell>
          <cell r="L6824">
            <v>25511.31</v>
          </cell>
          <cell r="M6824">
            <v>91488</v>
          </cell>
          <cell r="N6824">
            <v>-22.93</v>
          </cell>
          <cell r="O6824">
            <v>-913.32</v>
          </cell>
          <cell r="P6824">
            <v>-287686.94</v>
          </cell>
          <cell r="Q6824">
            <v>-43257.32</v>
          </cell>
          <cell r="R6824">
            <v>-39223.06</v>
          </cell>
          <cell r="S6824">
            <v>-4618.9799999999996</v>
          </cell>
          <cell r="T6824" t="str">
            <v>USD</v>
          </cell>
          <cell r="U6824" t="str">
            <v>LIABILITIES</v>
          </cell>
          <cell r="V6824" t="str">
            <v>CURRENT LIAB</v>
          </cell>
        </row>
        <row r="6825">
          <cell r="C6825" t="str">
            <v>DH   G576005Y01USD</v>
          </cell>
          <cell r="D6825" t="str">
            <v>DADAB***</v>
          </cell>
          <cell r="E6825" t="str">
            <v>CON PAYABLES</v>
          </cell>
          <cell r="F6825" t="str">
            <v>Balance Sheet</v>
          </cell>
          <cell r="G6825">
            <v>-9965.43</v>
          </cell>
          <cell r="H6825">
            <v>-9647.24</v>
          </cell>
          <cell r="I6825">
            <v>-19204.099999999999</v>
          </cell>
          <cell r="J6825">
            <v>0</v>
          </cell>
          <cell r="K6825">
            <v>0</v>
          </cell>
          <cell r="L6825">
            <v>0</v>
          </cell>
          <cell r="M6825">
            <v>0</v>
          </cell>
          <cell r="N6825">
            <v>0</v>
          </cell>
          <cell r="O6825">
            <v>0</v>
          </cell>
          <cell r="P6825">
            <v>0</v>
          </cell>
          <cell r="Q6825">
            <v>0</v>
          </cell>
          <cell r="R6825">
            <v>0</v>
          </cell>
          <cell r="S6825">
            <v>-38816.769999999997</v>
          </cell>
          <cell r="T6825" t="str">
            <v>USD</v>
          </cell>
          <cell r="U6825" t="str">
            <v>LIABILITIES</v>
          </cell>
          <cell r="V6825" t="str">
            <v>CURRENT LIAB</v>
          </cell>
        </row>
        <row r="6826">
          <cell r="C6826" t="str">
            <v>DH   G576008501USD</v>
          </cell>
          <cell r="D6826" t="str">
            <v>DADAB***</v>
          </cell>
          <cell r="E6826" t="str">
            <v>CON PAYABLES</v>
          </cell>
          <cell r="F6826" t="str">
            <v>Balance Sheet</v>
          </cell>
          <cell r="G6826">
            <v>-58422.6</v>
          </cell>
          <cell r="H6826">
            <v>-94906.6</v>
          </cell>
          <cell r="I6826">
            <v>-25009.71</v>
          </cell>
          <cell r="J6826">
            <v>9325.4599999999991</v>
          </cell>
          <cell r="K6826">
            <v>-46954.78</v>
          </cell>
          <cell r="L6826">
            <v>-57691.43</v>
          </cell>
          <cell r="M6826">
            <v>-67028.740000000005</v>
          </cell>
          <cell r="N6826">
            <v>-14236.03</v>
          </cell>
          <cell r="O6826">
            <v>-29386.52</v>
          </cell>
          <cell r="P6826">
            <v>-21257.27</v>
          </cell>
          <cell r="Q6826">
            <v>-22309.08</v>
          </cell>
          <cell r="R6826">
            <v>-9804.17</v>
          </cell>
          <cell r="S6826">
            <v>-437681.47</v>
          </cell>
          <cell r="T6826" t="str">
            <v>USD</v>
          </cell>
          <cell r="U6826" t="str">
            <v>LIABILITIES</v>
          </cell>
          <cell r="V6826" t="str">
            <v>CURRENT LIAB</v>
          </cell>
        </row>
        <row r="6827">
          <cell r="C6827" t="str">
            <v>DH   G576008601USD</v>
          </cell>
          <cell r="D6827" t="str">
            <v>DADAB***</v>
          </cell>
          <cell r="E6827" t="str">
            <v>CON PAYABLES</v>
          </cell>
          <cell r="F6827" t="str">
            <v>Balance Sheet</v>
          </cell>
          <cell r="G6827">
            <v>-9769721.2300000004</v>
          </cell>
          <cell r="H6827">
            <v>-3679851.61</v>
          </cell>
          <cell r="I6827">
            <v>-4196798.25</v>
          </cell>
          <cell r="J6827">
            <v>-7845468.6299999999</v>
          </cell>
          <cell r="K6827">
            <v>-5584670.6600000001</v>
          </cell>
          <cell r="L6827">
            <v>-4244547.25</v>
          </cell>
          <cell r="M6827">
            <v>-4897531.3099999996</v>
          </cell>
          <cell r="N6827">
            <v>-14198665.140000001</v>
          </cell>
          <cell r="O6827">
            <v>-4077492.29</v>
          </cell>
          <cell r="P6827">
            <v>-8104081.4100000001</v>
          </cell>
          <cell r="Q6827">
            <v>-4261632.34</v>
          </cell>
          <cell r="R6827">
            <v>-3134436.73</v>
          </cell>
          <cell r="S6827">
            <v>-73994896.849999994</v>
          </cell>
          <cell r="T6827" t="str">
            <v>USD</v>
          </cell>
          <cell r="U6827" t="str">
            <v>LIABILITIES</v>
          </cell>
          <cell r="V6827" t="str">
            <v>CURRENT LIAB</v>
          </cell>
        </row>
        <row r="6828">
          <cell r="C6828" t="str">
            <v>DH   G576008605USD</v>
          </cell>
          <cell r="D6828" t="str">
            <v>DADE****</v>
          </cell>
          <cell r="E6828" t="str">
            <v>CON PAYABLES</v>
          </cell>
          <cell r="F6828" t="str">
            <v>Balance Sheet</v>
          </cell>
          <cell r="G6828">
            <v>-984503.4</v>
          </cell>
          <cell r="H6828">
            <v>-984503.4</v>
          </cell>
          <cell r="I6828">
            <v>-984503.4</v>
          </cell>
          <cell r="J6828">
            <v>-984503.4</v>
          </cell>
          <cell r="K6828">
            <v>-984503.4</v>
          </cell>
          <cell r="L6828">
            <v>-984503.4</v>
          </cell>
          <cell r="M6828">
            <v>-984503.4</v>
          </cell>
          <cell r="N6828">
            <v>-984503.4</v>
          </cell>
          <cell r="O6828">
            <v>-984503.4</v>
          </cell>
          <cell r="P6828">
            <v>-984503.4</v>
          </cell>
          <cell r="Q6828">
            <v>-984503.4</v>
          </cell>
          <cell r="R6828">
            <v>-984503.4</v>
          </cell>
          <cell r="S6828">
            <v>-11814040.800000001</v>
          </cell>
          <cell r="T6828" t="str">
            <v>USD</v>
          </cell>
          <cell r="U6828" t="str">
            <v>LIABILITIES</v>
          </cell>
          <cell r="V6828" t="str">
            <v>CURRENT LIAB</v>
          </cell>
        </row>
        <row r="6829">
          <cell r="C6829" t="str">
            <v>DH   G576008699USD</v>
          </cell>
          <cell r="D6829" t="str">
            <v>DADAB***</v>
          </cell>
          <cell r="E6829" t="str">
            <v>CON PAYABLES</v>
          </cell>
          <cell r="F6829" t="str">
            <v>Balance Sheet</v>
          </cell>
          <cell r="G6829">
            <v>192874.55</v>
          </cell>
          <cell r="H6829">
            <v>74338.350000000006</v>
          </cell>
          <cell r="I6829">
            <v>-45915.47</v>
          </cell>
          <cell r="J6829">
            <v>-183830.48</v>
          </cell>
          <cell r="K6829">
            <v>-495260.93</v>
          </cell>
          <cell r="L6829">
            <v>-478373.48</v>
          </cell>
          <cell r="M6829">
            <v>-6410.61</v>
          </cell>
          <cell r="N6829">
            <v>2817.84</v>
          </cell>
          <cell r="O6829">
            <v>-195098.99</v>
          </cell>
          <cell r="P6829">
            <v>-69409.95</v>
          </cell>
          <cell r="Q6829">
            <v>-27932.34</v>
          </cell>
          <cell r="R6829">
            <v>25177.72</v>
          </cell>
          <cell r="S6829">
            <v>-1207023.79</v>
          </cell>
          <cell r="T6829" t="str">
            <v>USD</v>
          </cell>
          <cell r="U6829" t="str">
            <v>LIABILITIES</v>
          </cell>
          <cell r="V6829" t="str">
            <v>CURRENT LIAB</v>
          </cell>
        </row>
        <row r="6830">
          <cell r="C6830" t="str">
            <v>DH   G57600AM01USD</v>
          </cell>
          <cell r="D6830" t="str">
            <v>DADAB***</v>
          </cell>
          <cell r="E6830" t="str">
            <v>CON PAYABLES</v>
          </cell>
          <cell r="F6830" t="str">
            <v>Balance Sheet</v>
          </cell>
          <cell r="G6830">
            <v>-103.27</v>
          </cell>
          <cell r="H6830">
            <v>-103.27</v>
          </cell>
          <cell r="I6830">
            <v>-103.27</v>
          </cell>
          <cell r="J6830">
            <v>-103.27</v>
          </cell>
          <cell r="K6830">
            <v>-103.27</v>
          </cell>
          <cell r="L6830">
            <v>-103.27</v>
          </cell>
          <cell r="M6830">
            <v>-103.27</v>
          </cell>
          <cell r="N6830">
            <v>-103.27</v>
          </cell>
          <cell r="O6830">
            <v>-103.27</v>
          </cell>
          <cell r="P6830">
            <v>-103.27</v>
          </cell>
          <cell r="Q6830">
            <v>-103.27</v>
          </cell>
          <cell r="R6830">
            <v>-103.27</v>
          </cell>
          <cell r="S6830">
            <v>-1239.24</v>
          </cell>
          <cell r="T6830" t="str">
            <v>USD</v>
          </cell>
          <cell r="U6830" t="str">
            <v>LIABILITIES</v>
          </cell>
          <cell r="V6830" t="str">
            <v>CURRENT LIAB</v>
          </cell>
        </row>
        <row r="6831">
          <cell r="C6831" t="str">
            <v>DH   G57600AM02USD</v>
          </cell>
          <cell r="D6831" t="str">
            <v>DADAB***</v>
          </cell>
          <cell r="E6831" t="str">
            <v>CON PAYABLES</v>
          </cell>
          <cell r="F6831" t="str">
            <v>Balance Sheet</v>
          </cell>
          <cell r="G6831">
            <v>0.01</v>
          </cell>
          <cell r="H6831">
            <v>0.01</v>
          </cell>
          <cell r="I6831">
            <v>0</v>
          </cell>
          <cell r="J6831">
            <v>0</v>
          </cell>
          <cell r="K6831">
            <v>0</v>
          </cell>
          <cell r="L6831">
            <v>0</v>
          </cell>
          <cell r="M6831">
            <v>0</v>
          </cell>
          <cell r="N6831">
            <v>0</v>
          </cell>
          <cell r="O6831">
            <v>0</v>
          </cell>
          <cell r="P6831">
            <v>0</v>
          </cell>
          <cell r="Q6831">
            <v>0</v>
          </cell>
          <cell r="R6831">
            <v>0</v>
          </cell>
          <cell r="S6831">
            <v>0.02</v>
          </cell>
          <cell r="T6831" t="str">
            <v>USD</v>
          </cell>
          <cell r="U6831" t="str">
            <v>LIABILITIES</v>
          </cell>
          <cell r="V6831" t="str">
            <v>CURRENT LIAB</v>
          </cell>
        </row>
        <row r="6832">
          <cell r="C6832" t="str">
            <v>DH   G57600AM99USD</v>
          </cell>
          <cell r="D6832" t="str">
            <v>DADAB***</v>
          </cell>
          <cell r="E6832" t="str">
            <v>CON PAYABLES</v>
          </cell>
          <cell r="F6832" t="str">
            <v>Balance Sheet</v>
          </cell>
          <cell r="G6832">
            <v>103.27</v>
          </cell>
          <cell r="H6832">
            <v>103.27</v>
          </cell>
          <cell r="I6832">
            <v>103.27</v>
          </cell>
          <cell r="J6832">
            <v>103.27</v>
          </cell>
          <cell r="K6832">
            <v>103.27</v>
          </cell>
          <cell r="L6832">
            <v>103.27</v>
          </cell>
          <cell r="M6832">
            <v>103.27</v>
          </cell>
          <cell r="N6832">
            <v>103.27</v>
          </cell>
          <cell r="O6832">
            <v>103.27</v>
          </cell>
          <cell r="P6832">
            <v>103.27</v>
          </cell>
          <cell r="Q6832">
            <v>103.27</v>
          </cell>
          <cell r="R6832">
            <v>103.27</v>
          </cell>
          <cell r="S6832">
            <v>1239.24</v>
          </cell>
          <cell r="T6832" t="str">
            <v>USD</v>
          </cell>
          <cell r="U6832" t="str">
            <v>LIABILITIES</v>
          </cell>
          <cell r="V6832" t="str">
            <v>CURRENT LIAB</v>
          </cell>
        </row>
        <row r="6833">
          <cell r="C6833" t="str">
            <v>DH   G57600BL04USD</v>
          </cell>
          <cell r="D6833" t="str">
            <v>DADAB***</v>
          </cell>
          <cell r="E6833" t="str">
            <v>CON PAYABLES</v>
          </cell>
          <cell r="F6833" t="str">
            <v>Balance Sheet</v>
          </cell>
          <cell r="G6833">
            <v>0</v>
          </cell>
          <cell r="H6833">
            <v>0</v>
          </cell>
          <cell r="I6833">
            <v>0</v>
          </cell>
          <cell r="J6833">
            <v>0</v>
          </cell>
          <cell r="K6833">
            <v>0</v>
          </cell>
          <cell r="L6833">
            <v>0</v>
          </cell>
          <cell r="M6833">
            <v>0</v>
          </cell>
          <cell r="N6833">
            <v>0</v>
          </cell>
          <cell r="O6833">
            <v>0</v>
          </cell>
          <cell r="P6833">
            <v>0</v>
          </cell>
          <cell r="Q6833">
            <v>0</v>
          </cell>
          <cell r="R6833">
            <v>-225.25</v>
          </cell>
          <cell r="S6833">
            <v>-225.25</v>
          </cell>
          <cell r="T6833" t="str">
            <v>USD</v>
          </cell>
          <cell r="U6833" t="str">
            <v>LIABILITIES</v>
          </cell>
          <cell r="V6833" t="str">
            <v>CURRENT LIAB</v>
          </cell>
        </row>
        <row r="6834">
          <cell r="C6834" t="str">
            <v>DH   G57600BL99USD</v>
          </cell>
          <cell r="D6834" t="str">
            <v>DADAB***</v>
          </cell>
          <cell r="E6834" t="str">
            <v>CON PAYABLES</v>
          </cell>
          <cell r="F6834" t="str">
            <v>Balance Sheet</v>
          </cell>
          <cell r="G6834">
            <v>0</v>
          </cell>
          <cell r="H6834">
            <v>0</v>
          </cell>
          <cell r="I6834">
            <v>0</v>
          </cell>
          <cell r="J6834">
            <v>0</v>
          </cell>
          <cell r="K6834">
            <v>0</v>
          </cell>
          <cell r="L6834">
            <v>0</v>
          </cell>
          <cell r="M6834">
            <v>0</v>
          </cell>
          <cell r="N6834">
            <v>0</v>
          </cell>
          <cell r="O6834">
            <v>0</v>
          </cell>
          <cell r="P6834">
            <v>0</v>
          </cell>
          <cell r="Q6834">
            <v>0</v>
          </cell>
          <cell r="R6834">
            <v>9.33</v>
          </cell>
          <cell r="S6834">
            <v>9.33</v>
          </cell>
          <cell r="T6834" t="str">
            <v>USD</v>
          </cell>
          <cell r="U6834" t="str">
            <v>LIABILITIES</v>
          </cell>
          <cell r="V6834" t="str">
            <v>CURRENT LIAB</v>
          </cell>
        </row>
        <row r="6835">
          <cell r="C6835" t="str">
            <v>DH   G57600BP02USD</v>
          </cell>
          <cell r="D6835" t="str">
            <v>DADAB***</v>
          </cell>
          <cell r="E6835" t="str">
            <v>CON PAYABLES</v>
          </cell>
          <cell r="F6835" t="str">
            <v>Balance Sheet</v>
          </cell>
          <cell r="G6835">
            <v>0</v>
          </cell>
          <cell r="H6835">
            <v>-180.02</v>
          </cell>
          <cell r="I6835">
            <v>0</v>
          </cell>
          <cell r="J6835">
            <v>0</v>
          </cell>
          <cell r="K6835">
            <v>0</v>
          </cell>
          <cell r="L6835">
            <v>0</v>
          </cell>
          <cell r="M6835">
            <v>0</v>
          </cell>
          <cell r="N6835">
            <v>0</v>
          </cell>
          <cell r="O6835">
            <v>0</v>
          </cell>
          <cell r="P6835">
            <v>0</v>
          </cell>
          <cell r="Q6835">
            <v>0</v>
          </cell>
          <cell r="R6835">
            <v>0</v>
          </cell>
          <cell r="S6835">
            <v>-180.02</v>
          </cell>
          <cell r="T6835" t="str">
            <v>USD</v>
          </cell>
          <cell r="U6835" t="str">
            <v>LIABILITIES</v>
          </cell>
          <cell r="V6835" t="str">
            <v>CURRENT LIAB</v>
          </cell>
        </row>
        <row r="6836">
          <cell r="C6836" t="str">
            <v>DH   G57600BU01USD</v>
          </cell>
          <cell r="D6836" t="str">
            <v>DADAB***</v>
          </cell>
          <cell r="E6836" t="str">
            <v>CON PAYABLES</v>
          </cell>
          <cell r="F6836" t="str">
            <v>Balance Sheet</v>
          </cell>
          <cell r="G6836">
            <v>-186029.12</v>
          </cell>
          <cell r="H6836">
            <v>-186029.12</v>
          </cell>
          <cell r="I6836">
            <v>-186029.12</v>
          </cell>
          <cell r="J6836">
            <v>-186029.12</v>
          </cell>
          <cell r="K6836">
            <v>-186029.12</v>
          </cell>
          <cell r="L6836">
            <v>-186029.12</v>
          </cell>
          <cell r="M6836">
            <v>-186029.12</v>
          </cell>
          <cell r="N6836">
            <v>-186029.12</v>
          </cell>
          <cell r="O6836">
            <v>-186029.12</v>
          </cell>
          <cell r="P6836">
            <v>-186029.12</v>
          </cell>
          <cell r="Q6836">
            <v>-186029.12</v>
          </cell>
          <cell r="R6836">
            <v>-186029.12</v>
          </cell>
          <cell r="S6836">
            <v>-2232349.44</v>
          </cell>
          <cell r="T6836" t="str">
            <v>USD</v>
          </cell>
          <cell r="U6836" t="str">
            <v>LIABILITIES</v>
          </cell>
          <cell r="V6836" t="str">
            <v>CURRENT LIAB</v>
          </cell>
        </row>
        <row r="6837">
          <cell r="C6837" t="str">
            <v>DH   G57600BU02USD</v>
          </cell>
          <cell r="D6837" t="str">
            <v>DADAB***</v>
          </cell>
          <cell r="E6837" t="str">
            <v>CON PAYABLES</v>
          </cell>
          <cell r="F6837" t="str">
            <v>Balance Sheet</v>
          </cell>
          <cell r="G6837">
            <v>186029.12</v>
          </cell>
          <cell r="H6837">
            <v>186029.12</v>
          </cell>
          <cell r="I6837">
            <v>186029.12</v>
          </cell>
          <cell r="J6837">
            <v>186029.12</v>
          </cell>
          <cell r="K6837">
            <v>186029.12</v>
          </cell>
          <cell r="L6837">
            <v>186029.12</v>
          </cell>
          <cell r="M6837">
            <v>186029.12</v>
          </cell>
          <cell r="N6837">
            <v>186029.12</v>
          </cell>
          <cell r="O6837">
            <v>186029.12</v>
          </cell>
          <cell r="P6837">
            <v>186029.12</v>
          </cell>
          <cell r="Q6837">
            <v>186029.12</v>
          </cell>
          <cell r="R6837">
            <v>186029.12</v>
          </cell>
          <cell r="S6837">
            <v>2232349.44</v>
          </cell>
          <cell r="T6837" t="str">
            <v>USD</v>
          </cell>
          <cell r="U6837" t="str">
            <v>LIABILITIES</v>
          </cell>
          <cell r="V6837" t="str">
            <v>CURRENT LIAB</v>
          </cell>
        </row>
        <row r="6838">
          <cell r="C6838" t="str">
            <v>DH   G57600CQ02USD</v>
          </cell>
          <cell r="D6838" t="str">
            <v>DADAB***</v>
          </cell>
          <cell r="E6838" t="str">
            <v>CON PAYABLES</v>
          </cell>
          <cell r="F6838" t="str">
            <v>Balance Sheet</v>
          </cell>
          <cell r="G6838">
            <v>0</v>
          </cell>
          <cell r="H6838">
            <v>-1637.03</v>
          </cell>
          <cell r="I6838">
            <v>-1637.03</v>
          </cell>
          <cell r="J6838">
            <v>-15459.45</v>
          </cell>
          <cell r="K6838">
            <v>-33254.559999999998</v>
          </cell>
          <cell r="L6838">
            <v>-35181.839999999997</v>
          </cell>
          <cell r="M6838">
            <v>-105256.84</v>
          </cell>
          <cell r="N6838">
            <v>-110637.85</v>
          </cell>
          <cell r="O6838">
            <v>-14359.01</v>
          </cell>
          <cell r="P6838">
            <v>-19740.02</v>
          </cell>
          <cell r="Q6838">
            <v>-25121.03</v>
          </cell>
          <cell r="R6838">
            <v>-5256.62</v>
          </cell>
          <cell r="S6838">
            <v>-367541.28</v>
          </cell>
          <cell r="T6838" t="str">
            <v>USD</v>
          </cell>
          <cell r="U6838" t="str">
            <v>LIABILITIES</v>
          </cell>
          <cell r="V6838" t="str">
            <v>CURRENT LIAB</v>
          </cell>
        </row>
        <row r="6839">
          <cell r="C6839" t="str">
            <v>DH   G57600DG02USD</v>
          </cell>
          <cell r="D6839" t="str">
            <v>DADAB***</v>
          </cell>
          <cell r="E6839" t="str">
            <v>CON PAYABLES</v>
          </cell>
          <cell r="F6839" t="str">
            <v>Balance Sheet</v>
          </cell>
          <cell r="G6839">
            <v>0</v>
          </cell>
          <cell r="H6839">
            <v>0</v>
          </cell>
          <cell r="I6839">
            <v>0</v>
          </cell>
          <cell r="J6839">
            <v>0</v>
          </cell>
          <cell r="K6839">
            <v>0</v>
          </cell>
          <cell r="L6839">
            <v>0</v>
          </cell>
          <cell r="M6839">
            <v>-850.46</v>
          </cell>
          <cell r="N6839">
            <v>-850.46</v>
          </cell>
          <cell r="O6839">
            <v>0</v>
          </cell>
          <cell r="P6839">
            <v>0</v>
          </cell>
          <cell r="Q6839">
            <v>0</v>
          </cell>
          <cell r="R6839">
            <v>0</v>
          </cell>
          <cell r="S6839">
            <v>-1700.92</v>
          </cell>
          <cell r="T6839" t="str">
            <v>USD</v>
          </cell>
          <cell r="U6839" t="str">
            <v>LIABILITIES</v>
          </cell>
          <cell r="V6839" t="str">
            <v>CURRENT LIAB</v>
          </cell>
        </row>
        <row r="6840">
          <cell r="C6840" t="str">
            <v>DH   G57600DN02USD</v>
          </cell>
          <cell r="D6840" t="str">
            <v>DADAB***</v>
          </cell>
          <cell r="E6840" t="str">
            <v>CON PAYABLES</v>
          </cell>
          <cell r="F6840" t="str">
            <v>Balance Sheet</v>
          </cell>
          <cell r="G6840">
            <v>43838.96</v>
          </cell>
          <cell r="H6840">
            <v>43838.96</v>
          </cell>
          <cell r="I6840">
            <v>0</v>
          </cell>
          <cell r="J6840">
            <v>0</v>
          </cell>
          <cell r="K6840">
            <v>0</v>
          </cell>
          <cell r="L6840">
            <v>0</v>
          </cell>
          <cell r="M6840">
            <v>0</v>
          </cell>
          <cell r="N6840">
            <v>0</v>
          </cell>
          <cell r="O6840">
            <v>0</v>
          </cell>
          <cell r="P6840">
            <v>0</v>
          </cell>
          <cell r="Q6840">
            <v>0</v>
          </cell>
          <cell r="R6840">
            <v>0</v>
          </cell>
          <cell r="S6840">
            <v>87677.92</v>
          </cell>
          <cell r="T6840" t="str">
            <v>USD</v>
          </cell>
          <cell r="U6840" t="str">
            <v>LIABILITIES</v>
          </cell>
          <cell r="V6840" t="str">
            <v>CURRENT LIAB</v>
          </cell>
        </row>
        <row r="6841">
          <cell r="C6841" t="str">
            <v>DH   G57600DX04USD</v>
          </cell>
          <cell r="D6841" t="str">
            <v>DADAB***</v>
          </cell>
          <cell r="E6841" t="str">
            <v>CON PAYABLES</v>
          </cell>
          <cell r="F6841" t="str">
            <v>Balance Sheet</v>
          </cell>
          <cell r="G6841">
            <v>0</v>
          </cell>
          <cell r="H6841">
            <v>0</v>
          </cell>
          <cell r="I6841">
            <v>0</v>
          </cell>
          <cell r="J6841">
            <v>0</v>
          </cell>
          <cell r="K6841">
            <v>-18790.53</v>
          </cell>
          <cell r="L6841">
            <v>0</v>
          </cell>
          <cell r="M6841">
            <v>-10746.17</v>
          </cell>
          <cell r="N6841">
            <v>-7938.1</v>
          </cell>
          <cell r="O6841">
            <v>0</v>
          </cell>
          <cell r="P6841">
            <v>0</v>
          </cell>
          <cell r="Q6841">
            <v>-8903.5499999999993</v>
          </cell>
          <cell r="R6841">
            <v>-9123.99</v>
          </cell>
          <cell r="S6841">
            <v>-55502.34</v>
          </cell>
          <cell r="T6841" t="str">
            <v>USD</v>
          </cell>
          <cell r="U6841" t="str">
            <v>LIABILITIES</v>
          </cell>
          <cell r="V6841" t="str">
            <v>CURRENT LIAB</v>
          </cell>
        </row>
        <row r="6842">
          <cell r="C6842" t="str">
            <v>DH   G57600EB03USD</v>
          </cell>
          <cell r="D6842" t="str">
            <v>DADAB***</v>
          </cell>
          <cell r="E6842" t="str">
            <v>CON PAYABLES</v>
          </cell>
          <cell r="F6842" t="str">
            <v>Balance Sheet</v>
          </cell>
          <cell r="G6842">
            <v>0</v>
          </cell>
          <cell r="H6842">
            <v>0</v>
          </cell>
          <cell r="I6842">
            <v>0</v>
          </cell>
          <cell r="J6842">
            <v>0</v>
          </cell>
          <cell r="K6842">
            <v>0</v>
          </cell>
          <cell r="L6842">
            <v>-22437.73</v>
          </cell>
          <cell r="M6842">
            <v>-9987.4599999999991</v>
          </cell>
          <cell r="N6842">
            <v>-19439.57</v>
          </cell>
          <cell r="O6842">
            <v>-8362.98</v>
          </cell>
          <cell r="P6842">
            <v>-11044.21</v>
          </cell>
          <cell r="Q6842">
            <v>-893.12</v>
          </cell>
          <cell r="R6842">
            <v>-7573.89</v>
          </cell>
          <cell r="S6842">
            <v>-79738.960000000006</v>
          </cell>
          <cell r="T6842" t="str">
            <v>USD</v>
          </cell>
          <cell r="U6842" t="str">
            <v>LIABILITIES</v>
          </cell>
          <cell r="V6842" t="str">
            <v>CURRENT LIAB</v>
          </cell>
        </row>
        <row r="6843">
          <cell r="C6843" t="str">
            <v>DH   G57600HB02USD</v>
          </cell>
          <cell r="D6843" t="str">
            <v>DADAB***</v>
          </cell>
          <cell r="E6843" t="str">
            <v>CON PAYABLES</v>
          </cell>
          <cell r="F6843" t="str">
            <v>Balance Sheet</v>
          </cell>
          <cell r="G6843">
            <v>30443.9</v>
          </cell>
          <cell r="H6843">
            <v>32108</v>
          </cell>
          <cell r="I6843">
            <v>0</v>
          </cell>
          <cell r="J6843">
            <v>0</v>
          </cell>
          <cell r="K6843">
            <v>0</v>
          </cell>
          <cell r="L6843">
            <v>0</v>
          </cell>
          <cell r="M6843">
            <v>0</v>
          </cell>
          <cell r="N6843">
            <v>0</v>
          </cell>
          <cell r="O6843">
            <v>-446.25</v>
          </cell>
          <cell r="P6843">
            <v>-446.25</v>
          </cell>
          <cell r="Q6843">
            <v>-446.25</v>
          </cell>
          <cell r="R6843">
            <v>0</v>
          </cell>
          <cell r="S6843">
            <v>61213.15</v>
          </cell>
          <cell r="T6843" t="str">
            <v>USD</v>
          </cell>
          <cell r="U6843" t="str">
            <v>LIABILITIES</v>
          </cell>
          <cell r="V6843" t="str">
            <v>CURRENT LIAB</v>
          </cell>
        </row>
        <row r="6844">
          <cell r="C6844" t="str">
            <v>DH   G57600HJ01USD</v>
          </cell>
          <cell r="D6844" t="str">
            <v>DADAB***</v>
          </cell>
          <cell r="E6844" t="str">
            <v>CON PAYABLES</v>
          </cell>
          <cell r="F6844" t="str">
            <v>Balance Sheet</v>
          </cell>
          <cell r="G6844">
            <v>-16318.19</v>
          </cell>
          <cell r="H6844">
            <v>0</v>
          </cell>
          <cell r="I6844">
            <v>-21512.39</v>
          </cell>
          <cell r="J6844">
            <v>-8993.8799999999992</v>
          </cell>
          <cell r="K6844">
            <v>0</v>
          </cell>
          <cell r="L6844">
            <v>0</v>
          </cell>
          <cell r="M6844">
            <v>-32130.93</v>
          </cell>
          <cell r="N6844">
            <v>0</v>
          </cell>
          <cell r="O6844">
            <v>-43940.57</v>
          </cell>
          <cell r="P6844">
            <v>738.56</v>
          </cell>
          <cell r="Q6844">
            <v>-9131.83</v>
          </cell>
          <cell r="R6844">
            <v>-11879.88</v>
          </cell>
          <cell r="S6844">
            <v>-143169.10999999999</v>
          </cell>
          <cell r="T6844" t="str">
            <v>USD</v>
          </cell>
          <cell r="U6844" t="str">
            <v>LIABILITIES</v>
          </cell>
          <cell r="V6844" t="str">
            <v>CURRENT LIAB</v>
          </cell>
        </row>
        <row r="6845">
          <cell r="C6845" t="str">
            <v>DH   G57600HU02USD</v>
          </cell>
          <cell r="D6845" t="str">
            <v>DADAB***</v>
          </cell>
          <cell r="E6845" t="str">
            <v>CON PAYABLES</v>
          </cell>
          <cell r="F6845" t="str">
            <v>Balance Sheet</v>
          </cell>
          <cell r="G6845">
            <v>-58203.92</v>
          </cell>
          <cell r="H6845">
            <v>-68067.62</v>
          </cell>
          <cell r="I6845">
            <v>-68067.62</v>
          </cell>
          <cell r="J6845">
            <v>-68067.62</v>
          </cell>
          <cell r="K6845">
            <v>0</v>
          </cell>
          <cell r="L6845">
            <v>68067.62</v>
          </cell>
          <cell r="M6845">
            <v>68067.62</v>
          </cell>
          <cell r="N6845">
            <v>-204202.86</v>
          </cell>
          <cell r="O6845">
            <v>-68067.62</v>
          </cell>
          <cell r="P6845">
            <v>-68067.62</v>
          </cell>
          <cell r="Q6845">
            <v>-68067.62</v>
          </cell>
          <cell r="R6845">
            <v>-58680.54</v>
          </cell>
          <cell r="S6845">
            <v>-593357.80000000005</v>
          </cell>
          <cell r="T6845" t="str">
            <v>USD</v>
          </cell>
          <cell r="U6845" t="str">
            <v>LIABILITIES</v>
          </cell>
          <cell r="V6845" t="str">
            <v>CURRENT LIAB</v>
          </cell>
        </row>
        <row r="6846">
          <cell r="C6846" t="str">
            <v>DH   G57600HU99USD</v>
          </cell>
          <cell r="D6846" t="str">
            <v>DADAB***</v>
          </cell>
          <cell r="E6846" t="str">
            <v>CON PAYABLES</v>
          </cell>
          <cell r="F6846" t="str">
            <v>Balance Sheet</v>
          </cell>
          <cell r="G6846">
            <v>0</v>
          </cell>
          <cell r="H6846">
            <v>0</v>
          </cell>
          <cell r="I6846">
            <v>0</v>
          </cell>
          <cell r="J6846">
            <v>0</v>
          </cell>
          <cell r="K6846">
            <v>0</v>
          </cell>
          <cell r="L6846">
            <v>0</v>
          </cell>
          <cell r="M6846">
            <v>0</v>
          </cell>
          <cell r="N6846">
            <v>0</v>
          </cell>
          <cell r="O6846">
            <v>0</v>
          </cell>
          <cell r="P6846">
            <v>0</v>
          </cell>
          <cell r="Q6846">
            <v>0</v>
          </cell>
          <cell r="R6846">
            <v>31.36</v>
          </cell>
          <cell r="S6846">
            <v>31.36</v>
          </cell>
          <cell r="T6846" t="str">
            <v>USD</v>
          </cell>
          <cell r="U6846" t="str">
            <v>LIABILITIES</v>
          </cell>
          <cell r="V6846" t="str">
            <v>CURRENT LIAB</v>
          </cell>
        </row>
        <row r="6847">
          <cell r="C6847" t="str">
            <v>DH   G57600J102USD</v>
          </cell>
          <cell r="D6847" t="str">
            <v>DADAB***</v>
          </cell>
          <cell r="E6847" t="str">
            <v>CON PAYABLES</v>
          </cell>
          <cell r="F6847" t="str">
            <v>Balance Sheet</v>
          </cell>
          <cell r="G6847">
            <v>-8049.77</v>
          </cell>
          <cell r="H6847">
            <v>-8049.77</v>
          </cell>
          <cell r="I6847">
            <v>-8049.77</v>
          </cell>
          <cell r="J6847">
            <v>-10400.77</v>
          </cell>
          <cell r="K6847">
            <v>-10400.77</v>
          </cell>
          <cell r="L6847">
            <v>-10400.77</v>
          </cell>
          <cell r="M6847">
            <v>-10400.77</v>
          </cell>
          <cell r="N6847">
            <v>-10400.77</v>
          </cell>
          <cell r="O6847">
            <v>-10400.77</v>
          </cell>
          <cell r="P6847">
            <v>-10400.77</v>
          </cell>
          <cell r="Q6847">
            <v>-10400.77</v>
          </cell>
          <cell r="R6847">
            <v>-10400.77</v>
          </cell>
          <cell r="S6847">
            <v>-117756.24</v>
          </cell>
          <cell r="T6847" t="str">
            <v>USD</v>
          </cell>
          <cell r="U6847" t="str">
            <v>LIABILITIES</v>
          </cell>
          <cell r="V6847" t="str">
            <v>CURRENT LIAB</v>
          </cell>
        </row>
        <row r="6848">
          <cell r="C6848" t="str">
            <v>DH   G57600J602USD</v>
          </cell>
          <cell r="D6848" t="str">
            <v>DADAB***</v>
          </cell>
          <cell r="E6848" t="str">
            <v>CON PAYABLES</v>
          </cell>
          <cell r="F6848" t="str">
            <v>Balance Sheet</v>
          </cell>
          <cell r="G6848">
            <v>-1491.1</v>
          </cell>
          <cell r="H6848">
            <v>0</v>
          </cell>
          <cell r="I6848">
            <v>0</v>
          </cell>
          <cell r="J6848">
            <v>0</v>
          </cell>
          <cell r="K6848">
            <v>0</v>
          </cell>
          <cell r="L6848">
            <v>0</v>
          </cell>
          <cell r="M6848">
            <v>0</v>
          </cell>
          <cell r="N6848">
            <v>0</v>
          </cell>
          <cell r="O6848">
            <v>0</v>
          </cell>
          <cell r="P6848">
            <v>0</v>
          </cell>
          <cell r="Q6848">
            <v>0</v>
          </cell>
          <cell r="R6848">
            <v>0</v>
          </cell>
          <cell r="S6848">
            <v>-1491.1</v>
          </cell>
          <cell r="T6848" t="str">
            <v>USD</v>
          </cell>
          <cell r="U6848" t="str">
            <v>LIABILITIES</v>
          </cell>
          <cell r="V6848" t="str">
            <v>CURRENT LIAB</v>
          </cell>
        </row>
        <row r="6849">
          <cell r="C6849" t="str">
            <v>DH   G57600J699USD</v>
          </cell>
          <cell r="D6849" t="str">
            <v>DADAB***</v>
          </cell>
          <cell r="E6849" t="str">
            <v>CON PAYABLES</v>
          </cell>
          <cell r="F6849" t="str">
            <v>Balance Sheet</v>
          </cell>
          <cell r="G6849">
            <v>30.79</v>
          </cell>
          <cell r="H6849">
            <v>0</v>
          </cell>
          <cell r="I6849">
            <v>0</v>
          </cell>
          <cell r="J6849">
            <v>0</v>
          </cell>
          <cell r="K6849">
            <v>0</v>
          </cell>
          <cell r="L6849">
            <v>0</v>
          </cell>
          <cell r="M6849">
            <v>0</v>
          </cell>
          <cell r="N6849">
            <v>0</v>
          </cell>
          <cell r="O6849">
            <v>0</v>
          </cell>
          <cell r="P6849">
            <v>0</v>
          </cell>
          <cell r="Q6849">
            <v>0</v>
          </cell>
          <cell r="R6849">
            <v>0</v>
          </cell>
          <cell r="S6849">
            <v>30.79</v>
          </cell>
          <cell r="T6849" t="str">
            <v>USD</v>
          </cell>
          <cell r="U6849" t="str">
            <v>LIABILITIES</v>
          </cell>
          <cell r="V6849" t="str">
            <v>CURRENT LIAB</v>
          </cell>
        </row>
        <row r="6850">
          <cell r="C6850" t="str">
            <v>DH   G57600JB02USD</v>
          </cell>
          <cell r="D6850" t="str">
            <v>DADAB***</v>
          </cell>
          <cell r="E6850" t="str">
            <v>CON PAYABLES</v>
          </cell>
          <cell r="F6850" t="str">
            <v>Balance Sheet</v>
          </cell>
          <cell r="G6850">
            <v>-19167</v>
          </cell>
          <cell r="H6850">
            <v>-269524.14</v>
          </cell>
          <cell r="I6850">
            <v>0</v>
          </cell>
          <cell r="J6850">
            <v>-203654</v>
          </cell>
          <cell r="K6850">
            <v>-151337</v>
          </cell>
          <cell r="L6850">
            <v>0</v>
          </cell>
          <cell r="M6850">
            <v>0</v>
          </cell>
          <cell r="N6850">
            <v>-81276.39</v>
          </cell>
          <cell r="O6850">
            <v>-27092.13</v>
          </cell>
          <cell r="P6850">
            <v>-27092.13</v>
          </cell>
          <cell r="Q6850">
            <v>-27092.13</v>
          </cell>
          <cell r="R6850">
            <v>-27092.13</v>
          </cell>
          <cell r="S6850">
            <v>-833327.05</v>
          </cell>
          <cell r="T6850" t="str">
            <v>USD</v>
          </cell>
          <cell r="U6850" t="str">
            <v>LIABILITIES</v>
          </cell>
          <cell r="V6850" t="str">
            <v>CURRENT LIAB</v>
          </cell>
        </row>
        <row r="6851">
          <cell r="C6851" t="str">
            <v>DH   G57600JG02USD</v>
          </cell>
          <cell r="D6851" t="str">
            <v>DADAB***</v>
          </cell>
          <cell r="E6851" t="str">
            <v>CON PAYABLES</v>
          </cell>
          <cell r="F6851" t="str">
            <v>Balance Sheet</v>
          </cell>
          <cell r="G6851">
            <v>-2683112.87</v>
          </cell>
          <cell r="H6851">
            <v>-2778447.25</v>
          </cell>
          <cell r="I6851">
            <v>-2943075.88</v>
          </cell>
          <cell r="J6851">
            <v>-3224959.89</v>
          </cell>
          <cell r="K6851">
            <v>-3366850.91</v>
          </cell>
          <cell r="L6851">
            <v>-3407524</v>
          </cell>
          <cell r="M6851">
            <v>-3534128.63</v>
          </cell>
          <cell r="N6851">
            <v>-358772.26</v>
          </cell>
          <cell r="O6851">
            <v>-117857.91</v>
          </cell>
          <cell r="P6851">
            <v>-111871.03</v>
          </cell>
          <cell r="Q6851">
            <v>-32589.64</v>
          </cell>
          <cell r="R6851">
            <v>-26176.13</v>
          </cell>
          <cell r="S6851">
            <v>-22585366.399999999</v>
          </cell>
          <cell r="T6851" t="str">
            <v>USD</v>
          </cell>
          <cell r="U6851" t="str">
            <v>LIABILITIES</v>
          </cell>
          <cell r="V6851" t="str">
            <v>CURRENT LIAB</v>
          </cell>
        </row>
        <row r="6852">
          <cell r="C6852" t="str">
            <v>DH   G57600JG99USD</v>
          </cell>
          <cell r="D6852" t="str">
            <v>DADAB***</v>
          </cell>
          <cell r="E6852" t="str">
            <v>CON PAYABLES</v>
          </cell>
          <cell r="F6852" t="str">
            <v>Balance Sheet</v>
          </cell>
          <cell r="G6852">
            <v>62.97</v>
          </cell>
          <cell r="H6852">
            <v>62.98</v>
          </cell>
          <cell r="I6852">
            <v>63.16</v>
          </cell>
          <cell r="J6852">
            <v>64.040000000000006</v>
          </cell>
          <cell r="K6852">
            <v>63.43</v>
          </cell>
          <cell r="L6852">
            <v>63.47</v>
          </cell>
          <cell r="M6852">
            <v>63.43</v>
          </cell>
          <cell r="N6852">
            <v>0</v>
          </cell>
          <cell r="O6852">
            <v>-49.81</v>
          </cell>
          <cell r="P6852">
            <v>0</v>
          </cell>
          <cell r="Q6852">
            <v>0</v>
          </cell>
          <cell r="R6852">
            <v>0</v>
          </cell>
          <cell r="S6852">
            <v>393.67</v>
          </cell>
          <cell r="T6852" t="str">
            <v>USD</v>
          </cell>
          <cell r="U6852" t="str">
            <v>LIABILITIES</v>
          </cell>
          <cell r="V6852" t="str">
            <v>CURRENT LIAB</v>
          </cell>
        </row>
        <row r="6853">
          <cell r="C6853" t="str">
            <v>DH   G57600JU02USD</v>
          </cell>
          <cell r="D6853" t="str">
            <v>DADAB***</v>
          </cell>
          <cell r="E6853" t="str">
            <v>CON PAYABLES</v>
          </cell>
          <cell r="F6853" t="str">
            <v>Balance Sheet</v>
          </cell>
          <cell r="G6853">
            <v>-8978.82</v>
          </cell>
          <cell r="H6853">
            <v>-8289.65</v>
          </cell>
          <cell r="I6853">
            <v>-16776.41</v>
          </cell>
          <cell r="J6853">
            <v>0</v>
          </cell>
          <cell r="K6853">
            <v>-17194.900000000001</v>
          </cell>
          <cell r="L6853">
            <v>1132.43</v>
          </cell>
          <cell r="M6853">
            <v>0</v>
          </cell>
          <cell r="N6853">
            <v>0</v>
          </cell>
          <cell r="O6853">
            <v>0</v>
          </cell>
          <cell r="P6853">
            <v>0</v>
          </cell>
          <cell r="Q6853">
            <v>0</v>
          </cell>
          <cell r="R6853">
            <v>0</v>
          </cell>
          <cell r="S6853">
            <v>-50107.35</v>
          </cell>
          <cell r="T6853" t="str">
            <v>USD</v>
          </cell>
          <cell r="U6853" t="str">
            <v>LIABILITIES</v>
          </cell>
          <cell r="V6853" t="str">
            <v>CURRENT LIAB</v>
          </cell>
        </row>
        <row r="6854">
          <cell r="C6854" t="str">
            <v>DH   G57600JU99USD</v>
          </cell>
          <cell r="D6854" t="str">
            <v>DADAB***</v>
          </cell>
          <cell r="E6854" t="str">
            <v>CON PAYABLES</v>
          </cell>
          <cell r="F6854" t="str">
            <v>Balance Sheet</v>
          </cell>
          <cell r="G6854">
            <v>673.75</v>
          </cell>
          <cell r="H6854">
            <v>139.75</v>
          </cell>
          <cell r="I6854">
            <v>-941.9</v>
          </cell>
          <cell r="J6854">
            <v>0</v>
          </cell>
          <cell r="K6854">
            <v>-1132.44</v>
          </cell>
          <cell r="L6854">
            <v>-1132.43</v>
          </cell>
          <cell r="M6854">
            <v>0</v>
          </cell>
          <cell r="N6854">
            <v>0</v>
          </cell>
          <cell r="O6854">
            <v>0</v>
          </cell>
          <cell r="P6854">
            <v>0</v>
          </cell>
          <cell r="Q6854">
            <v>0</v>
          </cell>
          <cell r="R6854">
            <v>0</v>
          </cell>
          <cell r="S6854">
            <v>-2393.27</v>
          </cell>
          <cell r="T6854" t="str">
            <v>USD</v>
          </cell>
          <cell r="U6854" t="str">
            <v>LIABILITIES</v>
          </cell>
          <cell r="V6854" t="str">
            <v>CURRENT LIAB</v>
          </cell>
        </row>
        <row r="6855">
          <cell r="C6855" t="str">
            <v>DH   G57600JY01USD</v>
          </cell>
          <cell r="D6855" t="str">
            <v>DADAB***</v>
          </cell>
          <cell r="E6855" t="str">
            <v>CON PAYABLES</v>
          </cell>
          <cell r="F6855" t="str">
            <v>Balance Sheet</v>
          </cell>
          <cell r="G6855">
            <v>-4579.3900000000003</v>
          </cell>
          <cell r="H6855">
            <v>17941.169999999998</v>
          </cell>
          <cell r="I6855">
            <v>-2493.83</v>
          </cell>
          <cell r="J6855">
            <v>-5433.05</v>
          </cell>
          <cell r="K6855">
            <v>0</v>
          </cell>
          <cell r="L6855">
            <v>0</v>
          </cell>
          <cell r="M6855">
            <v>0</v>
          </cell>
          <cell r="N6855">
            <v>-1395.68</v>
          </cell>
          <cell r="O6855">
            <v>0</v>
          </cell>
          <cell r="P6855">
            <v>0</v>
          </cell>
          <cell r="Q6855">
            <v>-857.15</v>
          </cell>
          <cell r="R6855">
            <v>0</v>
          </cell>
          <cell r="S6855">
            <v>3182.07</v>
          </cell>
          <cell r="T6855" t="str">
            <v>USD</v>
          </cell>
          <cell r="U6855" t="str">
            <v>LIABILITIES</v>
          </cell>
          <cell r="V6855" t="str">
            <v>CURRENT LIAB</v>
          </cell>
        </row>
        <row r="6856">
          <cell r="C6856" t="str">
            <v>DH   G57600JY99USD</v>
          </cell>
          <cell r="D6856" t="str">
            <v>DADAB***</v>
          </cell>
          <cell r="E6856" t="str">
            <v>CON PAYABLES</v>
          </cell>
          <cell r="F6856" t="str">
            <v>Balance Sheet</v>
          </cell>
          <cell r="G6856">
            <v>0</v>
          </cell>
          <cell r="H6856">
            <v>-566.78</v>
          </cell>
          <cell r="I6856">
            <v>-49.09</v>
          </cell>
          <cell r="J6856">
            <v>-193.13</v>
          </cell>
          <cell r="K6856">
            <v>0</v>
          </cell>
          <cell r="L6856">
            <v>0</v>
          </cell>
          <cell r="M6856">
            <v>0</v>
          </cell>
          <cell r="N6856">
            <v>0.83</v>
          </cell>
          <cell r="O6856">
            <v>0</v>
          </cell>
          <cell r="P6856">
            <v>0</v>
          </cell>
          <cell r="Q6856">
            <v>-9.09</v>
          </cell>
          <cell r="R6856">
            <v>0</v>
          </cell>
          <cell r="S6856">
            <v>-817.26</v>
          </cell>
          <cell r="T6856" t="str">
            <v>USD</v>
          </cell>
          <cell r="U6856" t="str">
            <v>LIABILITIES</v>
          </cell>
          <cell r="V6856" t="str">
            <v>CURRENT LIAB</v>
          </cell>
        </row>
        <row r="6857">
          <cell r="C6857" t="str">
            <v>DH   G57600K202USD</v>
          </cell>
          <cell r="D6857" t="str">
            <v>DADAB***</v>
          </cell>
          <cell r="E6857" t="str">
            <v>CON PAYABLES</v>
          </cell>
          <cell r="F6857" t="str">
            <v>Balance Sheet</v>
          </cell>
          <cell r="G6857">
            <v>0</v>
          </cell>
          <cell r="H6857">
            <v>0</v>
          </cell>
          <cell r="I6857">
            <v>0</v>
          </cell>
          <cell r="J6857">
            <v>0</v>
          </cell>
          <cell r="K6857">
            <v>0</v>
          </cell>
          <cell r="L6857">
            <v>0</v>
          </cell>
          <cell r="M6857">
            <v>0</v>
          </cell>
          <cell r="N6857">
            <v>439.57</v>
          </cell>
          <cell r="O6857">
            <v>0</v>
          </cell>
          <cell r="P6857">
            <v>-3509.13</v>
          </cell>
          <cell r="Q6857">
            <v>-10928.56</v>
          </cell>
          <cell r="R6857">
            <v>0</v>
          </cell>
          <cell r="S6857">
            <v>-13998.12</v>
          </cell>
          <cell r="T6857" t="str">
            <v>USD</v>
          </cell>
          <cell r="U6857" t="str">
            <v>LIABILITIES</v>
          </cell>
          <cell r="V6857" t="str">
            <v>CURRENT LIAB</v>
          </cell>
        </row>
        <row r="6858">
          <cell r="C6858" t="str">
            <v>DH   G57600LC02USD</v>
          </cell>
          <cell r="D6858" t="str">
            <v>DADAB***</v>
          </cell>
          <cell r="E6858" t="str">
            <v>CON PAYABLES</v>
          </cell>
          <cell r="F6858" t="str">
            <v>Balance Sheet</v>
          </cell>
          <cell r="G6858">
            <v>-572852.6</v>
          </cell>
          <cell r="H6858">
            <v>-572852.6</v>
          </cell>
          <cell r="I6858">
            <v>-572669.01</v>
          </cell>
          <cell r="J6858">
            <v>-608399.01</v>
          </cell>
          <cell r="K6858">
            <v>-608399.01</v>
          </cell>
          <cell r="L6858">
            <v>-608399.01</v>
          </cell>
          <cell r="M6858">
            <v>-727572.01</v>
          </cell>
          <cell r="N6858">
            <v>-727572.01</v>
          </cell>
          <cell r="O6858">
            <v>-727572.01</v>
          </cell>
          <cell r="P6858">
            <v>-762476.01</v>
          </cell>
          <cell r="Q6858">
            <v>-762476.01</v>
          </cell>
          <cell r="R6858">
            <v>-762476.01</v>
          </cell>
          <cell r="S6858">
            <v>-8013715.2999999998</v>
          </cell>
          <cell r="T6858" t="str">
            <v>USD</v>
          </cell>
          <cell r="U6858" t="str">
            <v>LIABILITIES</v>
          </cell>
          <cell r="V6858" t="str">
            <v>CURRENT LIAB</v>
          </cell>
        </row>
        <row r="6859">
          <cell r="C6859" t="str">
            <v>DH   G57600LC99USD</v>
          </cell>
          <cell r="D6859" t="str">
            <v>DADAB***</v>
          </cell>
          <cell r="E6859" t="str">
            <v>CON PAYABLES</v>
          </cell>
          <cell r="F6859" t="str">
            <v>Balance Sheet</v>
          </cell>
          <cell r="G6859">
            <v>-12551.01</v>
          </cell>
          <cell r="H6859">
            <v>-12553.2</v>
          </cell>
          <cell r="I6859">
            <v>-12764.63</v>
          </cell>
          <cell r="J6859">
            <v>-12903.29</v>
          </cell>
          <cell r="K6859">
            <v>-12806.84</v>
          </cell>
          <cell r="L6859">
            <v>-12812.91</v>
          </cell>
          <cell r="M6859">
            <v>-12806.84</v>
          </cell>
          <cell r="N6859">
            <v>-12824.92</v>
          </cell>
          <cell r="O6859">
            <v>-12849.09</v>
          </cell>
          <cell r="P6859">
            <v>-12861.12</v>
          </cell>
          <cell r="Q6859">
            <v>-12873.15</v>
          </cell>
          <cell r="R6859">
            <v>-12861.12</v>
          </cell>
          <cell r="S6859">
            <v>-153468.12</v>
          </cell>
          <cell r="T6859" t="str">
            <v>USD</v>
          </cell>
          <cell r="U6859" t="str">
            <v>LIABILITIES</v>
          </cell>
          <cell r="V6859" t="str">
            <v>CURRENT LIAB</v>
          </cell>
        </row>
        <row r="6860">
          <cell r="C6860" t="str">
            <v>DH   G57600MD01USD</v>
          </cell>
          <cell r="D6860" t="str">
            <v>DADAB***</v>
          </cell>
          <cell r="E6860" t="str">
            <v>CON PAYABLES</v>
          </cell>
          <cell r="F6860" t="str">
            <v>Balance Sheet</v>
          </cell>
          <cell r="G6860">
            <v>-136730.48000000001</v>
          </cell>
          <cell r="H6860">
            <v>-136730.48000000001</v>
          </cell>
          <cell r="I6860">
            <v>-136730.48000000001</v>
          </cell>
          <cell r="J6860">
            <v>-136730.48000000001</v>
          </cell>
          <cell r="K6860">
            <v>-136730.48000000001</v>
          </cell>
          <cell r="L6860">
            <v>-136730.48000000001</v>
          </cell>
          <cell r="M6860">
            <v>-136730.48000000001</v>
          </cell>
          <cell r="N6860">
            <v>-136730.48000000001</v>
          </cell>
          <cell r="O6860">
            <v>-136730.48000000001</v>
          </cell>
          <cell r="P6860">
            <v>-136730.48000000001</v>
          </cell>
          <cell r="Q6860">
            <v>-136730.48000000001</v>
          </cell>
          <cell r="R6860">
            <v>-136730.48000000001</v>
          </cell>
          <cell r="S6860">
            <v>-1640765.76</v>
          </cell>
          <cell r="T6860" t="str">
            <v>USD</v>
          </cell>
          <cell r="U6860" t="str">
            <v>LIABILITIES</v>
          </cell>
          <cell r="V6860" t="str">
            <v>CURRENT LIAB</v>
          </cell>
        </row>
        <row r="6861">
          <cell r="C6861" t="str">
            <v>DH   G57600MD02USD</v>
          </cell>
          <cell r="D6861" t="str">
            <v>DADAB***</v>
          </cell>
          <cell r="E6861" t="str">
            <v>CON PAYABLES</v>
          </cell>
          <cell r="F6861" t="str">
            <v>Balance Sheet</v>
          </cell>
          <cell r="G6861">
            <v>129508.94</v>
          </cell>
          <cell r="H6861">
            <v>129846.43</v>
          </cell>
          <cell r="I6861">
            <v>120334.92</v>
          </cell>
          <cell r="J6861">
            <v>129980.06</v>
          </cell>
          <cell r="K6861">
            <v>116068.14</v>
          </cell>
          <cell r="L6861">
            <v>123024.1</v>
          </cell>
          <cell r="M6861">
            <v>136168.85999999999</v>
          </cell>
          <cell r="N6861">
            <v>130295.64</v>
          </cell>
          <cell r="O6861">
            <v>130929.77</v>
          </cell>
          <cell r="P6861">
            <v>124766.51</v>
          </cell>
          <cell r="Q6861">
            <v>130567.22</v>
          </cell>
          <cell r="R6861">
            <v>109775.66</v>
          </cell>
          <cell r="S6861">
            <v>1511266.25</v>
          </cell>
          <cell r="T6861" t="str">
            <v>USD</v>
          </cell>
          <cell r="U6861" t="str">
            <v>LIABILITIES</v>
          </cell>
          <cell r="V6861" t="str">
            <v>CURRENT LIAB</v>
          </cell>
        </row>
        <row r="6862">
          <cell r="C6862" t="str">
            <v>DH   G57600MF02USD</v>
          </cell>
          <cell r="D6862" t="str">
            <v>DADAB***</v>
          </cell>
          <cell r="E6862" t="str">
            <v>CON PAYABLES</v>
          </cell>
          <cell r="F6862" t="str">
            <v>Balance Sheet</v>
          </cell>
          <cell r="G6862">
            <v>41.55</v>
          </cell>
          <cell r="H6862">
            <v>-1325.25</v>
          </cell>
          <cell r="I6862">
            <v>0</v>
          </cell>
          <cell r="J6862">
            <v>0</v>
          </cell>
          <cell r="K6862">
            <v>0</v>
          </cell>
          <cell r="L6862">
            <v>-918.1</v>
          </cell>
          <cell r="M6862">
            <v>0</v>
          </cell>
          <cell r="N6862">
            <v>0</v>
          </cell>
          <cell r="O6862">
            <v>0</v>
          </cell>
          <cell r="P6862">
            <v>0</v>
          </cell>
          <cell r="Q6862">
            <v>0</v>
          </cell>
          <cell r="R6862">
            <v>0</v>
          </cell>
          <cell r="S6862">
            <v>-2201.8000000000002</v>
          </cell>
          <cell r="T6862" t="str">
            <v>USD</v>
          </cell>
          <cell r="U6862" t="str">
            <v>LIABILITIES</v>
          </cell>
          <cell r="V6862" t="str">
            <v>CURRENT LIAB</v>
          </cell>
        </row>
        <row r="6863">
          <cell r="C6863" t="str">
            <v>DH   G57600MF99USD</v>
          </cell>
          <cell r="D6863" t="str">
            <v>DADAB***</v>
          </cell>
          <cell r="E6863" t="str">
            <v>CON PAYABLES</v>
          </cell>
          <cell r="F6863" t="str">
            <v>Balance Sheet</v>
          </cell>
          <cell r="G6863">
            <v>64.17</v>
          </cell>
          <cell r="H6863">
            <v>112.36</v>
          </cell>
          <cell r="I6863">
            <v>0</v>
          </cell>
          <cell r="J6863">
            <v>0</v>
          </cell>
          <cell r="K6863">
            <v>0</v>
          </cell>
          <cell r="L6863">
            <v>0</v>
          </cell>
          <cell r="M6863">
            <v>0</v>
          </cell>
          <cell r="N6863">
            <v>0</v>
          </cell>
          <cell r="O6863">
            <v>0</v>
          </cell>
          <cell r="P6863">
            <v>0</v>
          </cell>
          <cell r="Q6863">
            <v>0</v>
          </cell>
          <cell r="R6863">
            <v>0</v>
          </cell>
          <cell r="S6863">
            <v>176.53</v>
          </cell>
          <cell r="T6863" t="str">
            <v>USD</v>
          </cell>
          <cell r="U6863" t="str">
            <v>LIABILITIES</v>
          </cell>
          <cell r="V6863" t="str">
            <v>CURRENT LIAB</v>
          </cell>
        </row>
        <row r="6864">
          <cell r="C6864" t="str">
            <v>DH   G57600MR02USD</v>
          </cell>
          <cell r="D6864" t="str">
            <v>DADAB***</v>
          </cell>
          <cell r="E6864" t="str">
            <v>CON PAYABLES</v>
          </cell>
          <cell r="F6864" t="str">
            <v>Balance Sheet</v>
          </cell>
          <cell r="G6864">
            <v>8448.17</v>
          </cell>
          <cell r="H6864">
            <v>6698.19</v>
          </cell>
          <cell r="I6864">
            <v>-1749.98</v>
          </cell>
          <cell r="J6864">
            <v>0</v>
          </cell>
          <cell r="K6864">
            <v>-73746.16</v>
          </cell>
          <cell r="L6864">
            <v>-75496.14</v>
          </cell>
          <cell r="M6864">
            <v>-367675.12</v>
          </cell>
          <cell r="N6864">
            <v>-458429.38</v>
          </cell>
          <cell r="O6864">
            <v>-54130.91</v>
          </cell>
          <cell r="P6864">
            <v>-106293.54</v>
          </cell>
          <cell r="Q6864">
            <v>-2162.02</v>
          </cell>
          <cell r="R6864">
            <v>-28727.599999999999</v>
          </cell>
          <cell r="S6864">
            <v>-1153264.49</v>
          </cell>
          <cell r="T6864" t="str">
            <v>USD</v>
          </cell>
          <cell r="U6864" t="str">
            <v>LIABILITIES</v>
          </cell>
          <cell r="V6864" t="str">
            <v>CURRENT LIAB</v>
          </cell>
        </row>
        <row r="6865">
          <cell r="C6865" t="str">
            <v>DH   G57600N502USD</v>
          </cell>
          <cell r="D6865" t="str">
            <v>DADAB***</v>
          </cell>
          <cell r="E6865" t="str">
            <v>CON PAYABLES</v>
          </cell>
          <cell r="F6865" t="str">
            <v>Balance Sheet</v>
          </cell>
          <cell r="G6865">
            <v>-31199.52</v>
          </cell>
          <cell r="H6865">
            <v>-31199.52</v>
          </cell>
          <cell r="I6865">
            <v>-36685</v>
          </cell>
          <cell r="J6865">
            <v>-36685</v>
          </cell>
          <cell r="K6865">
            <v>-36685</v>
          </cell>
          <cell r="L6865">
            <v>-40809.5</v>
          </cell>
          <cell r="M6865">
            <v>-40809.5</v>
          </cell>
          <cell r="N6865">
            <v>-40809.5</v>
          </cell>
          <cell r="O6865">
            <v>-40809.5</v>
          </cell>
          <cell r="P6865">
            <v>-40809.5</v>
          </cell>
          <cell r="Q6865">
            <v>0</v>
          </cell>
          <cell r="R6865">
            <v>0</v>
          </cell>
          <cell r="S6865">
            <v>-376501.54</v>
          </cell>
          <cell r="T6865" t="str">
            <v>USD</v>
          </cell>
          <cell r="U6865" t="str">
            <v>LIABILITIES</v>
          </cell>
          <cell r="V6865" t="str">
            <v>CURRENT LIAB</v>
          </cell>
        </row>
        <row r="6866">
          <cell r="C6866" t="str">
            <v>DH   G57600N602USD</v>
          </cell>
          <cell r="D6866" t="str">
            <v>DADAB***</v>
          </cell>
          <cell r="E6866" t="str">
            <v>CON PAYABLES</v>
          </cell>
          <cell r="F6866" t="str">
            <v>Balance Sheet</v>
          </cell>
          <cell r="G6866">
            <v>-1329.06</v>
          </cell>
          <cell r="H6866">
            <v>-1329.06</v>
          </cell>
          <cell r="I6866">
            <v>-1329.06</v>
          </cell>
          <cell r="J6866">
            <v>-1329.06</v>
          </cell>
          <cell r="K6866">
            <v>-1329.06</v>
          </cell>
          <cell r="L6866">
            <v>-1329.06</v>
          </cell>
          <cell r="M6866">
            <v>-1329.06</v>
          </cell>
          <cell r="N6866">
            <v>-1329.06</v>
          </cell>
          <cell r="O6866">
            <v>-1329.06</v>
          </cell>
          <cell r="P6866">
            <v>-1329.06</v>
          </cell>
          <cell r="Q6866">
            <v>-1329.06</v>
          </cell>
          <cell r="R6866">
            <v>-1329.06</v>
          </cell>
          <cell r="S6866">
            <v>-15948.72</v>
          </cell>
          <cell r="T6866" t="str">
            <v>USD</v>
          </cell>
          <cell r="U6866" t="str">
            <v>LIABILITIES</v>
          </cell>
          <cell r="V6866" t="str">
            <v>CURRENT LIAB</v>
          </cell>
        </row>
        <row r="6867">
          <cell r="C6867" t="str">
            <v>DH   G57600N902USD</v>
          </cell>
          <cell r="D6867" t="str">
            <v>DADAB***</v>
          </cell>
          <cell r="E6867" t="str">
            <v>CON PAYABLES</v>
          </cell>
          <cell r="F6867" t="str">
            <v>Balance Sheet</v>
          </cell>
          <cell r="G6867">
            <v>-65205.41</v>
          </cell>
          <cell r="H6867">
            <v>-42133.93</v>
          </cell>
          <cell r="I6867">
            <v>-62351.22</v>
          </cell>
          <cell r="J6867">
            <v>-52524.639999999999</v>
          </cell>
          <cell r="K6867">
            <v>-43724.66</v>
          </cell>
          <cell r="L6867">
            <v>-369.92</v>
          </cell>
          <cell r="M6867">
            <v>-36112.83</v>
          </cell>
          <cell r="N6867">
            <v>-39533.1</v>
          </cell>
          <cell r="O6867">
            <v>-77501.240000000005</v>
          </cell>
          <cell r="P6867">
            <v>-33780.300000000003</v>
          </cell>
          <cell r="Q6867">
            <v>-34004.550000000003</v>
          </cell>
          <cell r="R6867">
            <v>-41633.949999999997</v>
          </cell>
          <cell r="S6867">
            <v>-528875.75</v>
          </cell>
          <cell r="T6867" t="str">
            <v>USD</v>
          </cell>
          <cell r="U6867" t="str">
            <v>LIABILITIES</v>
          </cell>
          <cell r="V6867" t="str">
            <v>CURRENT LIAB</v>
          </cell>
        </row>
        <row r="6868">
          <cell r="C6868" t="str">
            <v>DH   G57600P302USD</v>
          </cell>
          <cell r="D6868" t="str">
            <v>DADAB***</v>
          </cell>
          <cell r="E6868" t="str">
            <v>CON PAYABLES</v>
          </cell>
          <cell r="F6868" t="str">
            <v>Balance Sheet</v>
          </cell>
          <cell r="G6868">
            <v>0</v>
          </cell>
          <cell r="H6868">
            <v>0</v>
          </cell>
          <cell r="I6868">
            <v>0</v>
          </cell>
          <cell r="J6868">
            <v>0</v>
          </cell>
          <cell r="K6868">
            <v>0</v>
          </cell>
          <cell r="L6868">
            <v>0</v>
          </cell>
          <cell r="M6868">
            <v>0</v>
          </cell>
          <cell r="N6868">
            <v>0</v>
          </cell>
          <cell r="O6868">
            <v>-38800</v>
          </cell>
          <cell r="P6868">
            <v>5417.82</v>
          </cell>
          <cell r="Q6868">
            <v>0</v>
          </cell>
          <cell r="R6868">
            <v>-38800</v>
          </cell>
          <cell r="S6868">
            <v>-72182.179999999993</v>
          </cell>
          <cell r="T6868" t="str">
            <v>USD</v>
          </cell>
          <cell r="U6868" t="str">
            <v>LIABILITIES</v>
          </cell>
          <cell r="V6868" t="str">
            <v>CURRENT LIAB</v>
          </cell>
        </row>
        <row r="6869">
          <cell r="C6869" t="str">
            <v>DH   G57600P602USD</v>
          </cell>
          <cell r="D6869" t="str">
            <v>DADAB***</v>
          </cell>
          <cell r="E6869" t="str">
            <v>CON PAYABLES</v>
          </cell>
          <cell r="F6869" t="str">
            <v>Balance Sheet</v>
          </cell>
          <cell r="G6869">
            <v>-1900.1</v>
          </cell>
          <cell r="H6869">
            <v>0</v>
          </cell>
          <cell r="I6869">
            <v>-0.01</v>
          </cell>
          <cell r="J6869">
            <v>-0.01</v>
          </cell>
          <cell r="K6869">
            <v>-0.01</v>
          </cell>
          <cell r="L6869">
            <v>-0.01</v>
          </cell>
          <cell r="M6869">
            <v>-0.01</v>
          </cell>
          <cell r="N6869">
            <v>-0.01</v>
          </cell>
          <cell r="O6869">
            <v>-0.01</v>
          </cell>
          <cell r="P6869">
            <v>952.7</v>
          </cell>
          <cell r="Q6869">
            <v>952.7</v>
          </cell>
          <cell r="R6869">
            <v>-0.01</v>
          </cell>
          <cell r="S6869">
            <v>5.22</v>
          </cell>
          <cell r="T6869" t="str">
            <v>USD</v>
          </cell>
          <cell r="U6869" t="str">
            <v>LIABILITIES</v>
          </cell>
          <cell r="V6869" t="str">
            <v>CURRENT LIAB</v>
          </cell>
        </row>
        <row r="6870">
          <cell r="C6870" t="str">
            <v>DH   G57600P652USD</v>
          </cell>
          <cell r="D6870" t="str">
            <v>DADAB***</v>
          </cell>
          <cell r="E6870" t="str">
            <v>CON PAYABLES</v>
          </cell>
          <cell r="F6870" t="str">
            <v>Balance Sheet</v>
          </cell>
          <cell r="G6870">
            <v>0.01</v>
          </cell>
          <cell r="H6870">
            <v>0.01</v>
          </cell>
          <cell r="I6870">
            <v>0.01</v>
          </cell>
          <cell r="J6870">
            <v>0.01</v>
          </cell>
          <cell r="K6870">
            <v>0.01</v>
          </cell>
          <cell r="L6870">
            <v>0.01</v>
          </cell>
          <cell r="M6870">
            <v>0.01</v>
          </cell>
          <cell r="N6870">
            <v>0.01</v>
          </cell>
          <cell r="O6870">
            <v>0.01</v>
          </cell>
          <cell r="P6870">
            <v>0.01</v>
          </cell>
          <cell r="Q6870">
            <v>0.01</v>
          </cell>
          <cell r="R6870">
            <v>0.01</v>
          </cell>
          <cell r="S6870">
            <v>0.12</v>
          </cell>
          <cell r="T6870" t="str">
            <v>USD</v>
          </cell>
          <cell r="U6870" t="str">
            <v>LIABILITIES</v>
          </cell>
          <cell r="V6870" t="str">
            <v>CURRENT LIAB</v>
          </cell>
        </row>
        <row r="6871">
          <cell r="C6871" t="str">
            <v>DH   G57600S302USD</v>
          </cell>
          <cell r="D6871" t="str">
            <v>DADAB***</v>
          </cell>
          <cell r="E6871" t="str">
            <v>CON PAYABLES</v>
          </cell>
          <cell r="F6871" t="str">
            <v>Balance Sheet</v>
          </cell>
          <cell r="G6871">
            <v>493352.49</v>
          </cell>
          <cell r="H6871">
            <v>546692.6</v>
          </cell>
          <cell r="I6871">
            <v>-120844.62</v>
          </cell>
          <cell r="J6871">
            <v>-678773.13</v>
          </cell>
          <cell r="K6871">
            <v>-254339.76</v>
          </cell>
          <cell r="L6871">
            <v>704215.91</v>
          </cell>
          <cell r="M6871">
            <v>-74716.009999999995</v>
          </cell>
          <cell r="N6871">
            <v>-74777.759999999995</v>
          </cell>
          <cell r="O6871">
            <v>-69811.490000000005</v>
          </cell>
          <cell r="P6871">
            <v>-83305.78</v>
          </cell>
          <cell r="Q6871">
            <v>-71689.789999999994</v>
          </cell>
          <cell r="R6871">
            <v>-66310.7</v>
          </cell>
          <cell r="S6871">
            <v>249691.96</v>
          </cell>
          <cell r="T6871" t="str">
            <v>USD</v>
          </cell>
          <cell r="U6871" t="str">
            <v>LIABILITIES</v>
          </cell>
          <cell r="V6871" t="str">
            <v>CURRENT LIAB</v>
          </cell>
        </row>
        <row r="6872">
          <cell r="C6872" t="str">
            <v>DH   G57600S402USD</v>
          </cell>
          <cell r="D6872" t="str">
            <v>DADAB***</v>
          </cell>
          <cell r="E6872" t="str">
            <v>CON PAYABLES</v>
          </cell>
          <cell r="F6872" t="str">
            <v>Balance Sheet</v>
          </cell>
          <cell r="G6872">
            <v>-437.52</v>
          </cell>
          <cell r="H6872">
            <v>-503.88</v>
          </cell>
          <cell r="I6872">
            <v>-553.89</v>
          </cell>
          <cell r="J6872">
            <v>-52.47</v>
          </cell>
          <cell r="K6872">
            <v>-52.47</v>
          </cell>
          <cell r="L6872">
            <v>-76.11</v>
          </cell>
          <cell r="M6872">
            <v>-142.32</v>
          </cell>
          <cell r="N6872">
            <v>-142.32</v>
          </cell>
          <cell r="O6872">
            <v>-216.32</v>
          </cell>
          <cell r="P6872">
            <v>-216.32</v>
          </cell>
          <cell r="Q6872">
            <v>-216.32</v>
          </cell>
          <cell r="R6872">
            <v>-17.239999999999998</v>
          </cell>
          <cell r="S6872">
            <v>-2627.18</v>
          </cell>
          <cell r="T6872" t="str">
            <v>USD</v>
          </cell>
          <cell r="U6872" t="str">
            <v>LIABILITIES</v>
          </cell>
          <cell r="V6872" t="str">
            <v>CURRENT LIAB</v>
          </cell>
        </row>
        <row r="6873">
          <cell r="C6873" t="str">
            <v>DH   G57600U202USD</v>
          </cell>
          <cell r="D6873" t="str">
            <v>DADAB***</v>
          </cell>
          <cell r="E6873" t="str">
            <v>CON PAYABLES</v>
          </cell>
          <cell r="F6873" t="str">
            <v>Balance Sheet</v>
          </cell>
          <cell r="G6873">
            <v>61424.09</v>
          </cell>
          <cell r="H6873">
            <v>61405.95</v>
          </cell>
          <cell r="I6873">
            <v>-14212.84</v>
          </cell>
          <cell r="J6873">
            <v>-7685.71</v>
          </cell>
          <cell r="K6873">
            <v>-8151.46</v>
          </cell>
          <cell r="L6873">
            <v>-8757.02</v>
          </cell>
          <cell r="M6873">
            <v>-8110.56</v>
          </cell>
          <cell r="N6873">
            <v>-7606.19</v>
          </cell>
          <cell r="O6873">
            <v>-7479.85</v>
          </cell>
          <cell r="P6873">
            <v>-7852.09</v>
          </cell>
          <cell r="Q6873">
            <v>-8512.48</v>
          </cell>
          <cell r="R6873">
            <v>-8259.93</v>
          </cell>
          <cell r="S6873">
            <v>36201.910000000003</v>
          </cell>
          <cell r="T6873" t="str">
            <v>USD</v>
          </cell>
          <cell r="U6873" t="str">
            <v>LIABILITIES</v>
          </cell>
          <cell r="V6873" t="str">
            <v>CURRENT LIAB</v>
          </cell>
        </row>
        <row r="6874">
          <cell r="C6874" t="str">
            <v>DH   G57600U299USD</v>
          </cell>
          <cell r="D6874" t="str">
            <v>DADAB***</v>
          </cell>
          <cell r="E6874" t="str">
            <v>CON PAYABLES</v>
          </cell>
          <cell r="F6874" t="str">
            <v>Balance Sheet</v>
          </cell>
          <cell r="G6874">
            <v>154.47999999999999</v>
          </cell>
          <cell r="H6874">
            <v>66.39</v>
          </cell>
          <cell r="I6874">
            <v>-178.3</v>
          </cell>
          <cell r="J6874">
            <v>-253.63</v>
          </cell>
          <cell r="K6874">
            <v>-1030.6099999999999</v>
          </cell>
          <cell r="L6874">
            <v>-213.91</v>
          </cell>
          <cell r="M6874">
            <v>27.69</v>
          </cell>
          <cell r="N6874">
            <v>126.34</v>
          </cell>
          <cell r="O6874">
            <v>90.83</v>
          </cell>
          <cell r="P6874">
            <v>-253.52</v>
          </cell>
          <cell r="Q6874">
            <v>36.74</v>
          </cell>
          <cell r="R6874">
            <v>132.38999999999999</v>
          </cell>
          <cell r="S6874">
            <v>-1295.1099999999999</v>
          </cell>
          <cell r="T6874" t="str">
            <v>USD</v>
          </cell>
          <cell r="U6874" t="str">
            <v>LIABILITIES</v>
          </cell>
          <cell r="V6874" t="str">
            <v>CURRENT LIAB</v>
          </cell>
        </row>
        <row r="6875">
          <cell r="C6875" t="str">
            <v>DH   G57600UU01USD</v>
          </cell>
          <cell r="D6875" t="str">
            <v>DADAB***</v>
          </cell>
          <cell r="E6875" t="str">
            <v>CON PAYABLES</v>
          </cell>
          <cell r="F6875" t="str">
            <v>Balance Sheet</v>
          </cell>
          <cell r="G6875">
            <v>-29686.31</v>
          </cell>
          <cell r="H6875">
            <v>0</v>
          </cell>
          <cell r="I6875">
            <v>0</v>
          </cell>
          <cell r="J6875">
            <v>0</v>
          </cell>
          <cell r="K6875">
            <v>-7422.74</v>
          </cell>
          <cell r="L6875">
            <v>-7689.41</v>
          </cell>
          <cell r="M6875">
            <v>-10278.120000000001</v>
          </cell>
          <cell r="N6875">
            <v>-10278.120000000001</v>
          </cell>
          <cell r="O6875">
            <v>-10278.120000000001</v>
          </cell>
          <cell r="P6875">
            <v>-11040.61</v>
          </cell>
          <cell r="Q6875">
            <v>-7378.66</v>
          </cell>
          <cell r="R6875">
            <v>-2652.76</v>
          </cell>
          <cell r="S6875">
            <v>-96704.85</v>
          </cell>
          <cell r="T6875" t="str">
            <v>USD</v>
          </cell>
          <cell r="U6875" t="str">
            <v>LIABILITIES</v>
          </cell>
          <cell r="V6875" t="str">
            <v>CURRENT LIAB</v>
          </cell>
        </row>
        <row r="6876">
          <cell r="C6876" t="str">
            <v>DH   G57600UU99USD</v>
          </cell>
          <cell r="D6876" t="str">
            <v>DADAB***</v>
          </cell>
          <cell r="E6876" t="str">
            <v>CON PAYABLES</v>
          </cell>
          <cell r="F6876" t="str">
            <v>Balance Sheet</v>
          </cell>
          <cell r="G6876">
            <v>90.24</v>
          </cell>
          <cell r="H6876">
            <v>0</v>
          </cell>
          <cell r="I6876">
            <v>0</v>
          </cell>
          <cell r="J6876">
            <v>0</v>
          </cell>
          <cell r="K6876">
            <v>-8.9700000000000006</v>
          </cell>
          <cell r="L6876">
            <v>-7.64</v>
          </cell>
          <cell r="M6876">
            <v>-9.52</v>
          </cell>
          <cell r="N6876">
            <v>-9.15</v>
          </cell>
          <cell r="O6876">
            <v>-24.57</v>
          </cell>
          <cell r="P6876">
            <v>-29.61</v>
          </cell>
          <cell r="Q6876">
            <v>0</v>
          </cell>
          <cell r="R6876">
            <v>1.99</v>
          </cell>
          <cell r="S6876">
            <v>2.77</v>
          </cell>
          <cell r="T6876" t="str">
            <v>USD</v>
          </cell>
          <cell r="U6876" t="str">
            <v>LIABILITIES</v>
          </cell>
          <cell r="V6876" t="str">
            <v>CURRENT LIAB</v>
          </cell>
        </row>
        <row r="6877">
          <cell r="C6877" t="str">
            <v>DH   G57600WI02USD</v>
          </cell>
          <cell r="D6877" t="str">
            <v>DADAB***</v>
          </cell>
          <cell r="E6877" t="str">
            <v>CON PAYABLES</v>
          </cell>
          <cell r="F6877" t="str">
            <v>Balance Sheet</v>
          </cell>
          <cell r="G6877">
            <v>0.01</v>
          </cell>
          <cell r="H6877">
            <v>0.01</v>
          </cell>
          <cell r="I6877">
            <v>0</v>
          </cell>
          <cell r="J6877">
            <v>0</v>
          </cell>
          <cell r="K6877">
            <v>0</v>
          </cell>
          <cell r="L6877">
            <v>0</v>
          </cell>
          <cell r="M6877">
            <v>0</v>
          </cell>
          <cell r="N6877">
            <v>0</v>
          </cell>
          <cell r="O6877">
            <v>0</v>
          </cell>
          <cell r="P6877">
            <v>0</v>
          </cell>
          <cell r="Q6877">
            <v>0</v>
          </cell>
          <cell r="R6877">
            <v>0</v>
          </cell>
          <cell r="S6877">
            <v>0.02</v>
          </cell>
          <cell r="T6877" t="str">
            <v>USD</v>
          </cell>
          <cell r="U6877" t="str">
            <v>LIABILITIES</v>
          </cell>
          <cell r="V6877" t="str">
            <v>CURRENT LIAB</v>
          </cell>
        </row>
        <row r="6878">
          <cell r="C6878" t="str">
            <v>DH   G57600WK02USD</v>
          </cell>
          <cell r="D6878" t="str">
            <v>DADAB***</v>
          </cell>
          <cell r="E6878" t="str">
            <v>CON PAYABLES</v>
          </cell>
          <cell r="F6878" t="str">
            <v>Balance Sheet</v>
          </cell>
          <cell r="G6878">
            <v>-486273</v>
          </cell>
          <cell r="H6878">
            <v>-12663.86</v>
          </cell>
          <cell r="I6878">
            <v>-35806.339999999997</v>
          </cell>
          <cell r="J6878">
            <v>-157681.32</v>
          </cell>
          <cell r="K6878">
            <v>-173497.28</v>
          </cell>
          <cell r="L6878">
            <v>-177210.85</v>
          </cell>
          <cell r="M6878">
            <v>-340404.19</v>
          </cell>
          <cell r="N6878">
            <v>-353724.31</v>
          </cell>
          <cell r="O6878">
            <v>-13320.12</v>
          </cell>
          <cell r="P6878">
            <v>-118534.93</v>
          </cell>
          <cell r="Q6878">
            <v>-130021.64</v>
          </cell>
          <cell r="R6878">
            <v>-12747</v>
          </cell>
          <cell r="S6878">
            <v>-2011884.84</v>
          </cell>
          <cell r="T6878" t="str">
            <v>USD</v>
          </cell>
          <cell r="U6878" t="str">
            <v>LIABILITIES</v>
          </cell>
          <cell r="V6878" t="str">
            <v>CURRENT LIAB</v>
          </cell>
        </row>
        <row r="6879">
          <cell r="C6879" t="str">
            <v>DH   G57600XJ01USD</v>
          </cell>
          <cell r="D6879" t="str">
            <v>DADAB***</v>
          </cell>
          <cell r="E6879" t="str">
            <v>CON PAYABLES</v>
          </cell>
          <cell r="F6879" t="str">
            <v>Balance Sheet</v>
          </cell>
          <cell r="G6879">
            <v>-64216</v>
          </cell>
          <cell r="H6879">
            <v>-64216</v>
          </cell>
          <cell r="I6879">
            <v>-64216</v>
          </cell>
          <cell r="J6879">
            <v>-64216</v>
          </cell>
          <cell r="K6879">
            <v>-64216</v>
          </cell>
          <cell r="L6879">
            <v>-64216</v>
          </cell>
          <cell r="M6879">
            <v>-64216</v>
          </cell>
          <cell r="N6879">
            <v>-64216</v>
          </cell>
          <cell r="O6879">
            <v>-64216</v>
          </cell>
          <cell r="P6879">
            <v>-64216</v>
          </cell>
          <cell r="Q6879">
            <v>-64216</v>
          </cell>
          <cell r="R6879">
            <v>-64216</v>
          </cell>
          <cell r="S6879">
            <v>-770592</v>
          </cell>
          <cell r="T6879" t="str">
            <v>USD</v>
          </cell>
          <cell r="U6879" t="str">
            <v>LIABILITIES</v>
          </cell>
          <cell r="V6879" t="str">
            <v>CURRENT LIAB</v>
          </cell>
        </row>
        <row r="6880">
          <cell r="C6880" t="str">
            <v>DH   G57600XJ02USD</v>
          </cell>
          <cell r="D6880" t="str">
            <v>DADAB***</v>
          </cell>
          <cell r="E6880" t="str">
            <v>CON PAYABLES</v>
          </cell>
          <cell r="F6880" t="str">
            <v>Balance Sheet</v>
          </cell>
          <cell r="G6880">
            <v>32108</v>
          </cell>
          <cell r="H6880">
            <v>32108</v>
          </cell>
          <cell r="I6880">
            <v>64216</v>
          </cell>
          <cell r="J6880">
            <v>64216</v>
          </cell>
          <cell r="K6880">
            <v>64216</v>
          </cell>
          <cell r="L6880">
            <v>64216</v>
          </cell>
          <cell r="M6880">
            <v>64216</v>
          </cell>
          <cell r="N6880">
            <v>64216</v>
          </cell>
          <cell r="O6880">
            <v>64216</v>
          </cell>
          <cell r="P6880">
            <v>64216</v>
          </cell>
          <cell r="Q6880">
            <v>64216</v>
          </cell>
          <cell r="R6880">
            <v>64216</v>
          </cell>
          <cell r="S6880">
            <v>706376</v>
          </cell>
          <cell r="T6880" t="str">
            <v>USD</v>
          </cell>
          <cell r="U6880" t="str">
            <v>LIABILITIES</v>
          </cell>
          <cell r="V6880" t="str">
            <v>CURRENT LIAB</v>
          </cell>
        </row>
        <row r="6881">
          <cell r="C6881" t="str">
            <v>DH   G5762001USD</v>
          </cell>
          <cell r="D6881" t="str">
            <v>DADM****</v>
          </cell>
          <cell r="E6881" t="str">
            <v>CON PAYABLES</v>
          </cell>
          <cell r="F6881" t="str">
            <v>Balance Sheet</v>
          </cell>
          <cell r="G6881">
            <v>-4046609.79</v>
          </cell>
          <cell r="H6881">
            <v>-4046609.79</v>
          </cell>
          <cell r="I6881">
            <v>-4046609.79</v>
          </cell>
          <cell r="J6881">
            <v>-4046609.79</v>
          </cell>
          <cell r="K6881">
            <v>-4046609.79</v>
          </cell>
          <cell r="L6881">
            <v>-4046609.79</v>
          </cell>
          <cell r="M6881">
            <v>-4046609.79</v>
          </cell>
          <cell r="N6881">
            <v>-4046609.79</v>
          </cell>
          <cell r="O6881">
            <v>-4046609.79</v>
          </cell>
          <cell r="P6881">
            <v>-4046609.79</v>
          </cell>
          <cell r="Q6881">
            <v>-4046609.79</v>
          </cell>
          <cell r="R6881">
            <v>-4046609.79</v>
          </cell>
          <cell r="S6881">
            <v>-48559317.479999997</v>
          </cell>
          <cell r="T6881" t="str">
            <v>USD</v>
          </cell>
          <cell r="U6881" t="str">
            <v>LIABILITIES</v>
          </cell>
          <cell r="V6881" t="str">
            <v>CURRENT LIAB</v>
          </cell>
        </row>
        <row r="6882">
          <cell r="C6882" t="str">
            <v>DH   G576200101USD</v>
          </cell>
          <cell r="D6882" t="str">
            <v>DADM****</v>
          </cell>
          <cell r="E6882" t="str">
            <v>CON PAYABLES</v>
          </cell>
          <cell r="F6882" t="str">
            <v>Balance Sheet</v>
          </cell>
          <cell r="G6882">
            <v>-467637.34</v>
          </cell>
          <cell r="H6882">
            <v>1102858.04</v>
          </cell>
          <cell r="I6882">
            <v>-1459383.44</v>
          </cell>
          <cell r="J6882">
            <v>-1628410.35</v>
          </cell>
          <cell r="K6882">
            <v>1387287.83</v>
          </cell>
          <cell r="L6882">
            <v>415585.82</v>
          </cell>
          <cell r="M6882">
            <v>1540309.9</v>
          </cell>
          <cell r="N6882">
            <v>1231412.0900000001</v>
          </cell>
          <cell r="O6882">
            <v>551595.78</v>
          </cell>
          <cell r="P6882">
            <v>5146404.2699999996</v>
          </cell>
          <cell r="Q6882">
            <v>2079074.74</v>
          </cell>
          <cell r="R6882">
            <v>1228642.53</v>
          </cell>
          <cell r="S6882">
            <v>11127739.869999999</v>
          </cell>
          <cell r="T6882" t="str">
            <v>USD</v>
          </cell>
          <cell r="U6882" t="str">
            <v>LIABILITIES</v>
          </cell>
          <cell r="V6882" t="str">
            <v>CURRENT LIAB</v>
          </cell>
        </row>
        <row r="6883">
          <cell r="C6883" t="str">
            <v>DH   G576200122USD</v>
          </cell>
          <cell r="D6883" t="str">
            <v>DADM****</v>
          </cell>
          <cell r="E6883" t="str">
            <v>CON PAYABLES</v>
          </cell>
          <cell r="F6883" t="str">
            <v>Balance Sheet</v>
          </cell>
          <cell r="G6883">
            <v>541416.98</v>
          </cell>
          <cell r="H6883">
            <v>541416.98</v>
          </cell>
          <cell r="I6883">
            <v>541416.98</v>
          </cell>
          <cell r="J6883">
            <v>541416.98</v>
          </cell>
          <cell r="K6883">
            <v>541416.98</v>
          </cell>
          <cell r="L6883">
            <v>541416.9</v>
          </cell>
          <cell r="M6883">
            <v>541416.9</v>
          </cell>
          <cell r="N6883">
            <v>541416.9</v>
          </cell>
          <cell r="O6883">
            <v>541416.9</v>
          </cell>
          <cell r="P6883">
            <v>541416.9</v>
          </cell>
          <cell r="Q6883">
            <v>541416.9</v>
          </cell>
          <cell r="R6883">
            <v>541416.9</v>
          </cell>
          <cell r="S6883">
            <v>6497003.2000000002</v>
          </cell>
          <cell r="T6883" t="str">
            <v>USD</v>
          </cell>
          <cell r="U6883" t="str">
            <v>LIABILITIES</v>
          </cell>
          <cell r="V6883" t="str">
            <v>CURRENT LIAB</v>
          </cell>
        </row>
        <row r="6884">
          <cell r="C6884" t="str">
            <v>DH   G5762026USD</v>
          </cell>
          <cell r="D6884" t="str">
            <v>DADM****</v>
          </cell>
          <cell r="E6884" t="str">
            <v>CON PAYABLES</v>
          </cell>
          <cell r="F6884" t="str">
            <v>Balance Sheet</v>
          </cell>
          <cell r="G6884">
            <v>-111812</v>
          </cell>
          <cell r="H6884">
            <v>-111812</v>
          </cell>
          <cell r="I6884">
            <v>-124004.05</v>
          </cell>
          <cell r="J6884">
            <v>-124004.05</v>
          </cell>
          <cell r="K6884">
            <v>-124004.05</v>
          </cell>
          <cell r="L6884">
            <v>-124004.05</v>
          </cell>
          <cell r="M6884">
            <v>-124004.05</v>
          </cell>
          <cell r="N6884">
            <v>-124004.05</v>
          </cell>
          <cell r="O6884">
            <v>-124004.05</v>
          </cell>
          <cell r="P6884">
            <v>-124004.05</v>
          </cell>
          <cell r="Q6884">
            <v>-124004.05</v>
          </cell>
          <cell r="R6884">
            <v>-124004.05</v>
          </cell>
          <cell r="S6884">
            <v>-1463664.5</v>
          </cell>
          <cell r="T6884" t="str">
            <v>USD</v>
          </cell>
          <cell r="U6884" t="str">
            <v>LIABILITIES</v>
          </cell>
          <cell r="V6884" t="str">
            <v>CURRENT LIAB</v>
          </cell>
        </row>
        <row r="6885">
          <cell r="C6885" t="str">
            <v>DH   G576202601USD</v>
          </cell>
          <cell r="D6885" t="str">
            <v>DADM****</v>
          </cell>
          <cell r="E6885" t="str">
            <v>CON PAYABLES</v>
          </cell>
          <cell r="F6885" t="str">
            <v>Balance Sheet</v>
          </cell>
          <cell r="G6885">
            <v>98616.11</v>
          </cell>
          <cell r="H6885">
            <v>109088.35</v>
          </cell>
          <cell r="I6885">
            <v>107755.45</v>
          </cell>
          <cell r="J6885">
            <v>109171.79</v>
          </cell>
          <cell r="K6885">
            <v>118777.23</v>
          </cell>
          <cell r="L6885">
            <v>107399.86</v>
          </cell>
          <cell r="M6885">
            <v>102668.6</v>
          </cell>
          <cell r="N6885">
            <v>107106.09</v>
          </cell>
          <cell r="O6885">
            <v>108535.55</v>
          </cell>
          <cell r="P6885">
            <v>108535.55</v>
          </cell>
          <cell r="Q6885">
            <v>107723.05</v>
          </cell>
          <cell r="R6885">
            <v>46277.34</v>
          </cell>
          <cell r="S6885">
            <v>1231654.97</v>
          </cell>
          <cell r="T6885" t="str">
            <v>USD</v>
          </cell>
          <cell r="U6885" t="str">
            <v>LIABILITIES</v>
          </cell>
          <cell r="V6885" t="str">
            <v>CURRENT LIAB</v>
          </cell>
        </row>
        <row r="6886">
          <cell r="C6886" t="str">
            <v>DH   G576202604USD</v>
          </cell>
          <cell r="D6886" t="str">
            <v>DADM****</v>
          </cell>
          <cell r="E6886" t="str">
            <v>CON PAYABLES</v>
          </cell>
          <cell r="F6886" t="str">
            <v>Balance Sheet</v>
          </cell>
          <cell r="G6886">
            <v>-23933.35</v>
          </cell>
          <cell r="H6886">
            <v>-13420.29</v>
          </cell>
          <cell r="I6886">
            <v>-25988.71</v>
          </cell>
          <cell r="J6886">
            <v>-27230.79</v>
          </cell>
          <cell r="K6886">
            <v>-29823.14</v>
          </cell>
          <cell r="L6886">
            <v>2640.46</v>
          </cell>
          <cell r="M6886">
            <v>-91377.21</v>
          </cell>
          <cell r="N6886">
            <v>-8276.9699999999993</v>
          </cell>
          <cell r="O6886">
            <v>-984.6</v>
          </cell>
          <cell r="P6886">
            <v>1907.01</v>
          </cell>
          <cell r="Q6886">
            <v>1020.72</v>
          </cell>
          <cell r="R6886">
            <v>2490.62</v>
          </cell>
          <cell r="S6886">
            <v>-212976.25</v>
          </cell>
          <cell r="T6886" t="str">
            <v>USD</v>
          </cell>
          <cell r="U6886" t="str">
            <v>LIABILITIES</v>
          </cell>
          <cell r="V6886" t="str">
            <v>CURRENT LIAB</v>
          </cell>
        </row>
        <row r="6887">
          <cell r="C6887" t="str">
            <v>DH   G576202622USD</v>
          </cell>
          <cell r="D6887" t="str">
            <v>DADM****</v>
          </cell>
          <cell r="E6887" t="str">
            <v>CON PAYABLES</v>
          </cell>
          <cell r="F6887" t="str">
            <v>Balance Sheet</v>
          </cell>
          <cell r="G6887">
            <v>-492.86</v>
          </cell>
          <cell r="H6887">
            <v>-492.86</v>
          </cell>
          <cell r="I6887">
            <v>-492.86</v>
          </cell>
          <cell r="J6887">
            <v>-492.86</v>
          </cell>
          <cell r="K6887">
            <v>-492.86</v>
          </cell>
          <cell r="L6887">
            <v>-492.86</v>
          </cell>
          <cell r="M6887">
            <v>-492.86</v>
          </cell>
          <cell r="N6887">
            <v>-492.86</v>
          </cell>
          <cell r="O6887">
            <v>-492.86</v>
          </cell>
          <cell r="P6887">
            <v>-492.86</v>
          </cell>
          <cell r="Q6887">
            <v>-492.86</v>
          </cell>
          <cell r="R6887">
            <v>-492.86</v>
          </cell>
          <cell r="S6887">
            <v>-5914.32</v>
          </cell>
          <cell r="T6887" t="str">
            <v>USD</v>
          </cell>
          <cell r="U6887" t="str">
            <v>LIABILITIES</v>
          </cell>
          <cell r="V6887" t="str">
            <v>CURRENT LIAB</v>
          </cell>
        </row>
        <row r="6888">
          <cell r="C6888" t="str">
            <v>DH   G576203401USD</v>
          </cell>
          <cell r="D6888" t="str">
            <v>DADM****</v>
          </cell>
          <cell r="E6888" t="str">
            <v>CON PAYABLES</v>
          </cell>
          <cell r="F6888" t="str">
            <v>Balance Sheet</v>
          </cell>
          <cell r="G6888">
            <v>-7630.09</v>
          </cell>
          <cell r="H6888">
            <v>-15319.57</v>
          </cell>
          <cell r="I6888">
            <v>-17252.650000000001</v>
          </cell>
          <cell r="J6888">
            <v>-8229.9500000000007</v>
          </cell>
          <cell r="K6888">
            <v>-704.12</v>
          </cell>
          <cell r="L6888">
            <v>32927.72</v>
          </cell>
          <cell r="M6888">
            <v>0</v>
          </cell>
          <cell r="N6888">
            <v>0</v>
          </cell>
          <cell r="O6888">
            <v>0</v>
          </cell>
          <cell r="P6888">
            <v>0</v>
          </cell>
          <cell r="Q6888">
            <v>0</v>
          </cell>
          <cell r="R6888">
            <v>0</v>
          </cell>
          <cell r="S6888">
            <v>-16208.66</v>
          </cell>
          <cell r="T6888" t="str">
            <v>USD</v>
          </cell>
          <cell r="U6888" t="str">
            <v>LIABILITIES</v>
          </cell>
          <cell r="V6888" t="str">
            <v>CURRENT LIAB</v>
          </cell>
        </row>
        <row r="6889">
          <cell r="C6889" t="str">
            <v>DH   G5762036USD</v>
          </cell>
          <cell r="D6889" t="str">
            <v>DADM****</v>
          </cell>
          <cell r="E6889" t="str">
            <v>CON PAYABLES</v>
          </cell>
          <cell r="F6889" t="str">
            <v>Balance Sheet</v>
          </cell>
          <cell r="G6889">
            <v>-3764.35</v>
          </cell>
          <cell r="H6889">
            <v>-3764.35</v>
          </cell>
          <cell r="I6889">
            <v>-3764.35</v>
          </cell>
          <cell r="J6889">
            <v>-3764.35</v>
          </cell>
          <cell r="K6889">
            <v>-3764.35</v>
          </cell>
          <cell r="L6889">
            <v>-3764.35</v>
          </cell>
          <cell r="M6889">
            <v>-3764.35</v>
          </cell>
          <cell r="N6889">
            <v>-3764.35</v>
          </cell>
          <cell r="O6889">
            <v>-3764.35</v>
          </cell>
          <cell r="P6889">
            <v>-3764.35</v>
          </cell>
          <cell r="Q6889">
            <v>-3764.35</v>
          </cell>
          <cell r="R6889">
            <v>-3764.35</v>
          </cell>
          <cell r="S6889">
            <v>-45172.2</v>
          </cell>
          <cell r="T6889" t="str">
            <v>USD</v>
          </cell>
          <cell r="U6889" t="str">
            <v>LIABILITIES</v>
          </cell>
          <cell r="V6889" t="str">
            <v>CURRENT LIAB</v>
          </cell>
        </row>
        <row r="6890">
          <cell r="C6890" t="str">
            <v>DH   G576203601USD</v>
          </cell>
          <cell r="D6890" t="str">
            <v>DADM****</v>
          </cell>
          <cell r="E6890" t="str">
            <v>CON PAYABLES</v>
          </cell>
          <cell r="F6890" t="str">
            <v>Balance Sheet</v>
          </cell>
          <cell r="G6890">
            <v>3764.35</v>
          </cell>
          <cell r="H6890">
            <v>3764.35</v>
          </cell>
          <cell r="I6890">
            <v>-21748.51</v>
          </cell>
          <cell r="J6890">
            <v>-31634.99</v>
          </cell>
          <cell r="K6890">
            <v>29275.66</v>
          </cell>
          <cell r="L6890">
            <v>3764.35</v>
          </cell>
          <cell r="M6890">
            <v>3764.35</v>
          </cell>
          <cell r="N6890">
            <v>2851.03</v>
          </cell>
          <cell r="O6890">
            <v>-283922.59000000003</v>
          </cell>
          <cell r="P6890">
            <v>-39492.97</v>
          </cell>
          <cell r="Q6890">
            <v>-34412.71</v>
          </cell>
          <cell r="R6890">
            <v>-36652.17</v>
          </cell>
          <cell r="S6890">
            <v>-400679.85</v>
          </cell>
          <cell r="T6890" t="str">
            <v>USD</v>
          </cell>
          <cell r="U6890" t="str">
            <v>LIABILITIES</v>
          </cell>
          <cell r="V6890" t="str">
            <v>CURRENT LIAB</v>
          </cell>
        </row>
        <row r="6891">
          <cell r="C6891" t="str">
            <v>DH   G576206101USD</v>
          </cell>
          <cell r="D6891" t="str">
            <v>DADM****</v>
          </cell>
          <cell r="E6891" t="str">
            <v>CON PAYABLES</v>
          </cell>
          <cell r="F6891" t="str">
            <v>Balance Sheet</v>
          </cell>
          <cell r="G6891">
            <v>201.38</v>
          </cell>
          <cell r="H6891">
            <v>13773.97</v>
          </cell>
          <cell r="I6891">
            <v>13773.97</v>
          </cell>
          <cell r="J6891">
            <v>13773.97</v>
          </cell>
          <cell r="K6891">
            <v>13773.97</v>
          </cell>
          <cell r="L6891">
            <v>13773.97</v>
          </cell>
          <cell r="M6891">
            <v>13773.97</v>
          </cell>
          <cell r="N6891">
            <v>13773.97</v>
          </cell>
          <cell r="O6891">
            <v>13773.97</v>
          </cell>
          <cell r="P6891">
            <v>13773.97</v>
          </cell>
          <cell r="Q6891">
            <v>13773.97</v>
          </cell>
          <cell r="R6891">
            <v>13773.97</v>
          </cell>
          <cell r="S6891">
            <v>151715.04999999999</v>
          </cell>
          <cell r="T6891" t="str">
            <v>USD</v>
          </cell>
          <cell r="U6891" t="str">
            <v>LIABILITIES</v>
          </cell>
          <cell r="V6891" t="str">
            <v>CURRENT LIAB</v>
          </cell>
        </row>
        <row r="6892">
          <cell r="C6892" t="str">
            <v>DH   G576206114USD</v>
          </cell>
          <cell r="D6892" t="str">
            <v>DADM****</v>
          </cell>
          <cell r="E6892" t="str">
            <v>CON PAYABLES</v>
          </cell>
          <cell r="F6892" t="str">
            <v>Balance Sheet</v>
          </cell>
          <cell r="G6892">
            <v>-29788.58</v>
          </cell>
          <cell r="H6892">
            <v>-29788.58</v>
          </cell>
          <cell r="I6892">
            <v>-29788.58</v>
          </cell>
          <cell r="J6892">
            <v>-29788.58</v>
          </cell>
          <cell r="K6892">
            <v>-29788.58</v>
          </cell>
          <cell r="L6892">
            <v>-29788.58</v>
          </cell>
          <cell r="M6892">
            <v>-29788.58</v>
          </cell>
          <cell r="N6892">
            <v>-29788.58</v>
          </cell>
          <cell r="O6892">
            <v>-29788.58</v>
          </cell>
          <cell r="P6892">
            <v>-29788.58</v>
          </cell>
          <cell r="Q6892">
            <v>-29788.58</v>
          </cell>
          <cell r="R6892">
            <v>-29788.58</v>
          </cell>
          <cell r="S6892">
            <v>-357462.96</v>
          </cell>
          <cell r="T6892" t="str">
            <v>USD</v>
          </cell>
          <cell r="U6892" t="str">
            <v>LIABILITIES</v>
          </cell>
          <cell r="V6892" t="str">
            <v>CURRENT LIAB</v>
          </cell>
        </row>
        <row r="6893">
          <cell r="C6893" t="str">
            <v>DH   G576206122USD</v>
          </cell>
          <cell r="D6893" t="str">
            <v>DADM****</v>
          </cell>
          <cell r="E6893" t="str">
            <v>CON PAYABLES</v>
          </cell>
          <cell r="F6893" t="str">
            <v>Balance Sheet</v>
          </cell>
          <cell r="G6893">
            <v>16014.61</v>
          </cell>
          <cell r="H6893">
            <v>16014.61</v>
          </cell>
          <cell r="I6893">
            <v>16014.61</v>
          </cell>
          <cell r="J6893">
            <v>16014.61</v>
          </cell>
          <cell r="K6893">
            <v>16014.61</v>
          </cell>
          <cell r="L6893">
            <v>16014.61</v>
          </cell>
          <cell r="M6893">
            <v>16014.61</v>
          </cell>
          <cell r="N6893">
            <v>16014.61</v>
          </cell>
          <cell r="O6893">
            <v>16014.61</v>
          </cell>
          <cell r="P6893">
            <v>16014.61</v>
          </cell>
          <cell r="Q6893">
            <v>16014.61</v>
          </cell>
          <cell r="R6893">
            <v>16014.61</v>
          </cell>
          <cell r="S6893">
            <v>192175.32</v>
          </cell>
          <cell r="T6893" t="str">
            <v>USD</v>
          </cell>
          <cell r="U6893" t="str">
            <v>LIABILITIES</v>
          </cell>
          <cell r="V6893" t="str">
            <v>CURRENT LIAB</v>
          </cell>
        </row>
        <row r="6894">
          <cell r="C6894" t="str">
            <v>DH   G5762086USD</v>
          </cell>
          <cell r="D6894" t="str">
            <v>DADM****</v>
          </cell>
          <cell r="E6894" t="str">
            <v>CON PAYABLES</v>
          </cell>
          <cell r="F6894" t="str">
            <v>Balance Sheet</v>
          </cell>
          <cell r="G6894">
            <v>-30981.21</v>
          </cell>
          <cell r="H6894">
            <v>-30981.21</v>
          </cell>
          <cell r="I6894">
            <v>-30981.21</v>
          </cell>
          <cell r="J6894">
            <v>-30981.21</v>
          </cell>
          <cell r="K6894">
            <v>-30981.21</v>
          </cell>
          <cell r="L6894">
            <v>-30981.21</v>
          </cell>
          <cell r="M6894">
            <v>-30981.21</v>
          </cell>
          <cell r="N6894">
            <v>-30981.21</v>
          </cell>
          <cell r="O6894">
            <v>-30981.21</v>
          </cell>
          <cell r="P6894">
            <v>-30981.21</v>
          </cell>
          <cell r="Q6894">
            <v>-30981.21</v>
          </cell>
          <cell r="R6894">
            <v>-30981.21</v>
          </cell>
          <cell r="S6894">
            <v>-371774.52</v>
          </cell>
          <cell r="T6894" t="str">
            <v>USD</v>
          </cell>
          <cell r="U6894" t="str">
            <v>LIABILITIES</v>
          </cell>
          <cell r="V6894" t="str">
            <v>CURRENT LIAB</v>
          </cell>
        </row>
        <row r="6895">
          <cell r="C6895" t="str">
            <v>DH   G576208601USD</v>
          </cell>
          <cell r="D6895" t="str">
            <v>DADM****</v>
          </cell>
          <cell r="E6895" t="str">
            <v>CON PAYABLES</v>
          </cell>
          <cell r="F6895" t="str">
            <v>Balance Sheet</v>
          </cell>
          <cell r="G6895">
            <v>-43833.120000000003</v>
          </cell>
          <cell r="H6895">
            <v>-38629.279999999999</v>
          </cell>
          <cell r="I6895">
            <v>-39536.18</v>
          </cell>
          <cell r="J6895">
            <v>-39536.18</v>
          </cell>
          <cell r="K6895">
            <v>-105150.05</v>
          </cell>
          <cell r="L6895">
            <v>45695.26</v>
          </cell>
          <cell r="M6895">
            <v>194548.74</v>
          </cell>
          <cell r="N6895">
            <v>204051.54</v>
          </cell>
          <cell r="O6895">
            <v>204316.79999999999</v>
          </cell>
          <cell r="P6895">
            <v>-30033.38</v>
          </cell>
          <cell r="Q6895">
            <v>-39536.18</v>
          </cell>
          <cell r="R6895">
            <v>-52844.93</v>
          </cell>
          <cell r="S6895">
            <v>259513.04</v>
          </cell>
          <cell r="T6895" t="str">
            <v>USD</v>
          </cell>
          <cell r="U6895" t="str">
            <v>LIABILITIES</v>
          </cell>
          <cell r="V6895" t="str">
            <v>CURRENT LIAB</v>
          </cell>
        </row>
        <row r="6896">
          <cell r="C6896" t="str">
            <v>DH   G576208622USD</v>
          </cell>
          <cell r="D6896" t="str">
            <v>DADM****</v>
          </cell>
          <cell r="E6896" t="str">
            <v>CON PAYABLES</v>
          </cell>
          <cell r="F6896" t="str">
            <v>Balance Sheet</v>
          </cell>
          <cell r="G6896">
            <v>-4574.22</v>
          </cell>
          <cell r="H6896">
            <v>0</v>
          </cell>
          <cell r="I6896">
            <v>0</v>
          </cell>
          <cell r="J6896">
            <v>0</v>
          </cell>
          <cell r="K6896">
            <v>0</v>
          </cell>
          <cell r="L6896">
            <v>0</v>
          </cell>
          <cell r="M6896">
            <v>0</v>
          </cell>
          <cell r="N6896">
            <v>0</v>
          </cell>
          <cell r="O6896">
            <v>0</v>
          </cell>
          <cell r="P6896">
            <v>0</v>
          </cell>
          <cell r="Q6896">
            <v>0</v>
          </cell>
          <cell r="R6896">
            <v>0</v>
          </cell>
          <cell r="S6896">
            <v>-4574.22</v>
          </cell>
          <cell r="T6896" t="str">
            <v>USD</v>
          </cell>
          <cell r="U6896" t="str">
            <v>LIABILITIES</v>
          </cell>
          <cell r="V6896" t="str">
            <v>CURRENT LIAB</v>
          </cell>
        </row>
        <row r="6897">
          <cell r="C6897" t="str">
            <v>DH   G576208901USD</v>
          </cell>
          <cell r="D6897" t="str">
            <v>DADM****</v>
          </cell>
          <cell r="E6897" t="str">
            <v>CON PAYABLES</v>
          </cell>
          <cell r="F6897" t="str">
            <v>Balance Sheet</v>
          </cell>
          <cell r="G6897">
            <v>0</v>
          </cell>
          <cell r="H6897">
            <v>0</v>
          </cell>
          <cell r="I6897">
            <v>0</v>
          </cell>
          <cell r="J6897">
            <v>0</v>
          </cell>
          <cell r="K6897">
            <v>0</v>
          </cell>
          <cell r="L6897">
            <v>0</v>
          </cell>
          <cell r="M6897">
            <v>0</v>
          </cell>
          <cell r="N6897">
            <v>0</v>
          </cell>
          <cell r="O6897">
            <v>0</v>
          </cell>
          <cell r="P6897">
            <v>241237.5</v>
          </cell>
          <cell r="Q6897">
            <v>0</v>
          </cell>
          <cell r="R6897">
            <v>0</v>
          </cell>
          <cell r="S6897">
            <v>241237.5</v>
          </cell>
          <cell r="T6897" t="str">
            <v>USD</v>
          </cell>
          <cell r="U6897" t="str">
            <v>LIABILITIES</v>
          </cell>
          <cell r="V6897" t="str">
            <v>CURRENT LIAB</v>
          </cell>
        </row>
        <row r="6898">
          <cell r="C6898" t="str">
            <v>DH   G57620BL01USD</v>
          </cell>
          <cell r="D6898" t="str">
            <v>DADM****</v>
          </cell>
          <cell r="E6898" t="str">
            <v>CON PAYABLES</v>
          </cell>
          <cell r="F6898" t="str">
            <v>Balance Sheet</v>
          </cell>
          <cell r="G6898">
            <v>0</v>
          </cell>
          <cell r="H6898">
            <v>0</v>
          </cell>
          <cell r="I6898">
            <v>0</v>
          </cell>
          <cell r="J6898">
            <v>0</v>
          </cell>
          <cell r="K6898">
            <v>0</v>
          </cell>
          <cell r="L6898">
            <v>0</v>
          </cell>
          <cell r="M6898">
            <v>0</v>
          </cell>
          <cell r="N6898">
            <v>0</v>
          </cell>
          <cell r="O6898">
            <v>0</v>
          </cell>
          <cell r="P6898">
            <v>221.83</v>
          </cell>
          <cell r="Q6898">
            <v>0</v>
          </cell>
          <cell r="R6898">
            <v>0</v>
          </cell>
          <cell r="S6898">
            <v>221.83</v>
          </cell>
          <cell r="T6898" t="str">
            <v>USD</v>
          </cell>
          <cell r="U6898" t="str">
            <v>LIABILITIES</v>
          </cell>
          <cell r="V6898" t="str">
            <v>CURRENT LIAB</v>
          </cell>
        </row>
        <row r="6899">
          <cell r="C6899" t="str">
            <v>DH   G57620BP01USD</v>
          </cell>
          <cell r="D6899" t="str">
            <v>DADM****</v>
          </cell>
          <cell r="E6899" t="str">
            <v>CON PAYABLES</v>
          </cell>
          <cell r="F6899" t="str">
            <v>Balance Sheet</v>
          </cell>
          <cell r="G6899">
            <v>180.02</v>
          </cell>
          <cell r="H6899">
            <v>180.02</v>
          </cell>
          <cell r="I6899">
            <v>180.02</v>
          </cell>
          <cell r="J6899">
            <v>180.02</v>
          </cell>
          <cell r="K6899">
            <v>-180.02</v>
          </cell>
          <cell r="L6899">
            <v>-180.02</v>
          </cell>
          <cell r="M6899">
            <v>0</v>
          </cell>
          <cell r="N6899">
            <v>0</v>
          </cell>
          <cell r="O6899">
            <v>0</v>
          </cell>
          <cell r="P6899">
            <v>0</v>
          </cell>
          <cell r="Q6899">
            <v>0</v>
          </cell>
          <cell r="R6899">
            <v>0</v>
          </cell>
          <cell r="S6899">
            <v>360.04</v>
          </cell>
          <cell r="T6899" t="str">
            <v>USD</v>
          </cell>
          <cell r="U6899" t="str">
            <v>LIABILITIES</v>
          </cell>
          <cell r="V6899" t="str">
            <v>CURRENT LIAB</v>
          </cell>
        </row>
        <row r="6900">
          <cell r="C6900" t="str">
            <v>DH   G57620BUUSD</v>
          </cell>
          <cell r="D6900" t="str">
            <v>DADM****</v>
          </cell>
          <cell r="E6900" t="str">
            <v>CON PAYABLES</v>
          </cell>
          <cell r="F6900" t="str">
            <v>Balance Sheet</v>
          </cell>
          <cell r="G6900">
            <v>0.01</v>
          </cell>
          <cell r="H6900">
            <v>0.01</v>
          </cell>
          <cell r="I6900">
            <v>3026.81</v>
          </cell>
          <cell r="J6900">
            <v>3026.81</v>
          </cell>
          <cell r="K6900">
            <v>3026.81</v>
          </cell>
          <cell r="L6900">
            <v>3026.81</v>
          </cell>
          <cell r="M6900">
            <v>3026.81</v>
          </cell>
          <cell r="N6900">
            <v>3026.81</v>
          </cell>
          <cell r="O6900">
            <v>3026.81</v>
          </cell>
          <cell r="P6900">
            <v>3026.81</v>
          </cell>
          <cell r="Q6900">
            <v>3026.81</v>
          </cell>
          <cell r="R6900">
            <v>3026.81</v>
          </cell>
          <cell r="S6900">
            <v>30268.12</v>
          </cell>
          <cell r="T6900" t="str">
            <v>USD</v>
          </cell>
          <cell r="U6900" t="str">
            <v>LIABILITIES</v>
          </cell>
          <cell r="V6900" t="str">
            <v>CURRENT LIAB</v>
          </cell>
        </row>
        <row r="6901">
          <cell r="C6901" t="str">
            <v>DH   G57620BU01USD</v>
          </cell>
          <cell r="D6901" t="str">
            <v>DADM****</v>
          </cell>
          <cell r="E6901" t="str">
            <v>CON PAYABLES</v>
          </cell>
          <cell r="F6901" t="str">
            <v>Balance Sheet</v>
          </cell>
          <cell r="G6901">
            <v>-0.01</v>
          </cell>
          <cell r="H6901">
            <v>-0.01</v>
          </cell>
          <cell r="I6901">
            <v>-0.01</v>
          </cell>
          <cell r="J6901">
            <v>-0.01</v>
          </cell>
          <cell r="K6901">
            <v>-0.01</v>
          </cell>
          <cell r="L6901">
            <v>-0.01</v>
          </cell>
          <cell r="M6901">
            <v>-0.01</v>
          </cell>
          <cell r="N6901">
            <v>-0.01</v>
          </cell>
          <cell r="O6901">
            <v>-0.01</v>
          </cell>
          <cell r="P6901">
            <v>-0.01</v>
          </cell>
          <cell r="Q6901">
            <v>-0.01</v>
          </cell>
          <cell r="R6901">
            <v>-0.01</v>
          </cell>
          <cell r="S6901">
            <v>-0.12</v>
          </cell>
          <cell r="T6901" t="str">
            <v>USD</v>
          </cell>
          <cell r="U6901" t="str">
            <v>LIABILITIES</v>
          </cell>
          <cell r="V6901" t="str">
            <v>CURRENT LIAB</v>
          </cell>
        </row>
        <row r="6902">
          <cell r="C6902" t="str">
            <v>DH   G57620BU22USD</v>
          </cell>
          <cell r="D6902" t="str">
            <v>DADM****</v>
          </cell>
          <cell r="E6902" t="str">
            <v>CON PAYABLES</v>
          </cell>
          <cell r="F6902" t="str">
            <v>Balance Sheet</v>
          </cell>
          <cell r="G6902">
            <v>-17825</v>
          </cell>
          <cell r="H6902">
            <v>-17825</v>
          </cell>
          <cell r="I6902">
            <v>-17825</v>
          </cell>
          <cell r="J6902">
            <v>-17825</v>
          </cell>
          <cell r="K6902">
            <v>-17825</v>
          </cell>
          <cell r="L6902">
            <v>-17825</v>
          </cell>
          <cell r="M6902">
            <v>-17825</v>
          </cell>
          <cell r="N6902">
            <v>-17825</v>
          </cell>
          <cell r="O6902">
            <v>-17825</v>
          </cell>
          <cell r="P6902">
            <v>-17825</v>
          </cell>
          <cell r="Q6902">
            <v>-17825</v>
          </cell>
          <cell r="R6902">
            <v>-17825</v>
          </cell>
          <cell r="S6902">
            <v>-213900</v>
          </cell>
          <cell r="T6902" t="str">
            <v>USD</v>
          </cell>
          <cell r="U6902" t="str">
            <v>LIABILITIES</v>
          </cell>
          <cell r="V6902" t="str">
            <v>CURRENT LIAB</v>
          </cell>
        </row>
        <row r="6903">
          <cell r="C6903" t="str">
            <v>DH   G57620BU93USD</v>
          </cell>
          <cell r="D6903" t="str">
            <v>DADM****</v>
          </cell>
          <cell r="E6903" t="str">
            <v>CON PAYABLES</v>
          </cell>
          <cell r="F6903" t="str">
            <v>Balance Sheet</v>
          </cell>
          <cell r="G6903">
            <v>14798.2</v>
          </cell>
          <cell r="H6903">
            <v>14798.2</v>
          </cell>
          <cell r="I6903">
            <v>14798.2</v>
          </cell>
          <cell r="J6903">
            <v>14798.2</v>
          </cell>
          <cell r="K6903">
            <v>14798.2</v>
          </cell>
          <cell r="L6903">
            <v>14798.2</v>
          </cell>
          <cell r="M6903">
            <v>14798.2</v>
          </cell>
          <cell r="N6903">
            <v>14798.2</v>
          </cell>
          <cell r="O6903">
            <v>14798.2</v>
          </cell>
          <cell r="P6903">
            <v>14798.2</v>
          </cell>
          <cell r="Q6903">
            <v>14798.2</v>
          </cell>
          <cell r="R6903">
            <v>14798.2</v>
          </cell>
          <cell r="S6903">
            <v>177578.4</v>
          </cell>
          <cell r="T6903" t="str">
            <v>USD</v>
          </cell>
          <cell r="U6903" t="str">
            <v>LIABILITIES</v>
          </cell>
          <cell r="V6903" t="str">
            <v>CURRENT LIAB</v>
          </cell>
        </row>
        <row r="6904">
          <cell r="C6904" t="str">
            <v>DH   G57620CQ01USD</v>
          </cell>
          <cell r="D6904" t="str">
            <v>DADM****</v>
          </cell>
          <cell r="E6904" t="str">
            <v>CON PAYABLES</v>
          </cell>
          <cell r="F6904" t="str">
            <v>Balance Sheet</v>
          </cell>
          <cell r="G6904">
            <v>-1637.03</v>
          </cell>
          <cell r="H6904">
            <v>-1637.03</v>
          </cell>
          <cell r="I6904">
            <v>-27010.07</v>
          </cell>
          <cell r="J6904">
            <v>-17795.11</v>
          </cell>
          <cell r="K6904">
            <v>-1927.28</v>
          </cell>
          <cell r="L6904">
            <v>-70075.009999999995</v>
          </cell>
          <cell r="M6904">
            <v>-5381.01</v>
          </cell>
          <cell r="N6904">
            <v>-5381.01</v>
          </cell>
          <cell r="O6904">
            <v>-5381.01</v>
          </cell>
          <cell r="P6904">
            <v>-5381.01</v>
          </cell>
          <cell r="Q6904">
            <v>-4113.6400000000003</v>
          </cell>
          <cell r="R6904">
            <v>-8755.1</v>
          </cell>
          <cell r="S6904">
            <v>-154474.31</v>
          </cell>
          <cell r="T6904" t="str">
            <v>USD</v>
          </cell>
          <cell r="U6904" t="str">
            <v>LIABILITIES</v>
          </cell>
          <cell r="V6904" t="str">
            <v>CURRENT LIAB</v>
          </cell>
        </row>
        <row r="6905">
          <cell r="C6905" t="str">
            <v>DH   G57620DG01USD</v>
          </cell>
          <cell r="D6905" t="str">
            <v>DADM****</v>
          </cell>
          <cell r="E6905" t="str">
            <v>CON PAYABLES</v>
          </cell>
          <cell r="F6905" t="str">
            <v>Balance Sheet</v>
          </cell>
          <cell r="G6905">
            <v>0</v>
          </cell>
          <cell r="H6905">
            <v>0</v>
          </cell>
          <cell r="I6905">
            <v>2589.63</v>
          </cell>
          <cell r="J6905">
            <v>2589.63</v>
          </cell>
          <cell r="K6905">
            <v>2589.63</v>
          </cell>
          <cell r="L6905">
            <v>2589.63</v>
          </cell>
          <cell r="M6905">
            <v>0</v>
          </cell>
          <cell r="N6905">
            <v>0</v>
          </cell>
          <cell r="O6905">
            <v>0</v>
          </cell>
          <cell r="P6905">
            <v>0</v>
          </cell>
          <cell r="Q6905">
            <v>0</v>
          </cell>
          <cell r="R6905">
            <v>0</v>
          </cell>
          <cell r="S6905">
            <v>10358.52</v>
          </cell>
          <cell r="T6905" t="str">
            <v>USD</v>
          </cell>
          <cell r="U6905" t="str">
            <v>LIABILITIES</v>
          </cell>
          <cell r="V6905" t="str">
            <v>CURRENT LIAB</v>
          </cell>
        </row>
        <row r="6906">
          <cell r="C6906" t="str">
            <v>DH   G57620DG44USD</v>
          </cell>
          <cell r="D6906" t="str">
            <v>DADM****</v>
          </cell>
          <cell r="E6906" t="str">
            <v>CON PAYABLES</v>
          </cell>
          <cell r="F6906" t="str">
            <v>Balance Sheet</v>
          </cell>
          <cell r="G6906">
            <v>-2654.89</v>
          </cell>
          <cell r="H6906">
            <v>-4486.7299999999996</v>
          </cell>
          <cell r="I6906">
            <v>-5379.87</v>
          </cell>
          <cell r="J6906">
            <v>-5456.29</v>
          </cell>
          <cell r="K6906">
            <v>-5797.47</v>
          </cell>
          <cell r="L6906">
            <v>-5696.48</v>
          </cell>
          <cell r="M6906">
            <v>-2811.68</v>
          </cell>
          <cell r="N6906">
            <v>-2760.45</v>
          </cell>
          <cell r="O6906">
            <v>0</v>
          </cell>
          <cell r="P6906">
            <v>0</v>
          </cell>
          <cell r="Q6906">
            <v>-2693.22</v>
          </cell>
          <cell r="R6906">
            <v>0</v>
          </cell>
          <cell r="S6906">
            <v>-37737.08</v>
          </cell>
          <cell r="T6906" t="str">
            <v>USD</v>
          </cell>
          <cell r="U6906" t="str">
            <v>LIABILITIES</v>
          </cell>
          <cell r="V6906" t="str">
            <v>CURRENT LIAB</v>
          </cell>
        </row>
        <row r="6907">
          <cell r="C6907" t="str">
            <v>DH   G57620DNUSD</v>
          </cell>
          <cell r="D6907" t="str">
            <v>DADM****</v>
          </cell>
          <cell r="E6907" t="str">
            <v>CON PAYABLES</v>
          </cell>
          <cell r="F6907" t="str">
            <v>Balance Sheet</v>
          </cell>
          <cell r="G6907">
            <v>-6863.4</v>
          </cell>
          <cell r="H6907">
            <v>-6863.4</v>
          </cell>
          <cell r="I6907">
            <v>-6863.4</v>
          </cell>
          <cell r="J6907">
            <v>-6863.4</v>
          </cell>
          <cell r="K6907">
            <v>-6863.4</v>
          </cell>
          <cell r="L6907">
            <v>-6863.4</v>
          </cell>
          <cell r="M6907">
            <v>-6863.4</v>
          </cell>
          <cell r="N6907">
            <v>-6863.4</v>
          </cell>
          <cell r="O6907">
            <v>-6863.4</v>
          </cell>
          <cell r="P6907">
            <v>-6863.4</v>
          </cell>
          <cell r="Q6907">
            <v>-6863.4</v>
          </cell>
          <cell r="R6907">
            <v>-6863.4</v>
          </cell>
          <cell r="S6907">
            <v>-82360.800000000003</v>
          </cell>
          <cell r="T6907" t="str">
            <v>USD</v>
          </cell>
          <cell r="U6907" t="str">
            <v>LIABILITIES</v>
          </cell>
          <cell r="V6907" t="str">
            <v>CURRENT LIAB</v>
          </cell>
        </row>
        <row r="6908">
          <cell r="C6908" t="str">
            <v>DH   G57620DN01USD</v>
          </cell>
          <cell r="D6908" t="str">
            <v>DADM****</v>
          </cell>
          <cell r="E6908" t="str">
            <v>CON PAYABLES</v>
          </cell>
          <cell r="F6908" t="str">
            <v>Balance Sheet</v>
          </cell>
          <cell r="G6908">
            <v>6863.4</v>
          </cell>
          <cell r="H6908">
            <v>6863.4</v>
          </cell>
          <cell r="I6908">
            <v>6863.4</v>
          </cell>
          <cell r="J6908">
            <v>6863.4</v>
          </cell>
          <cell r="K6908">
            <v>6863.4</v>
          </cell>
          <cell r="L6908">
            <v>6863.4</v>
          </cell>
          <cell r="M6908">
            <v>6863.4</v>
          </cell>
          <cell r="N6908">
            <v>6863.4</v>
          </cell>
          <cell r="O6908">
            <v>6863.4</v>
          </cell>
          <cell r="P6908">
            <v>6863.4</v>
          </cell>
          <cell r="Q6908">
            <v>6863.4</v>
          </cell>
          <cell r="R6908">
            <v>6863.4</v>
          </cell>
          <cell r="S6908">
            <v>82360.800000000003</v>
          </cell>
          <cell r="T6908" t="str">
            <v>USD</v>
          </cell>
          <cell r="U6908" t="str">
            <v>LIABILITIES</v>
          </cell>
          <cell r="V6908" t="str">
            <v>CURRENT LIAB</v>
          </cell>
        </row>
        <row r="6909">
          <cell r="C6909" t="str">
            <v>DH   G57620DXUSD</v>
          </cell>
          <cell r="D6909" t="str">
            <v>DADM****</v>
          </cell>
          <cell r="E6909" t="str">
            <v>CON PAYABLES</v>
          </cell>
          <cell r="F6909" t="str">
            <v>Balance Sheet</v>
          </cell>
          <cell r="G6909">
            <v>-1185804</v>
          </cell>
          <cell r="H6909">
            <v>-1185804</v>
          </cell>
          <cell r="I6909">
            <v>-1185804</v>
          </cell>
          <cell r="J6909">
            <v>-1185804</v>
          </cell>
          <cell r="K6909">
            <v>-1185804</v>
          </cell>
          <cell r="L6909">
            <v>-1185804</v>
          </cell>
          <cell r="M6909">
            <v>-1185804</v>
          </cell>
          <cell r="N6909">
            <v>-1185804</v>
          </cell>
          <cell r="O6909">
            <v>-1185804</v>
          </cell>
          <cell r="P6909">
            <v>-1185804</v>
          </cell>
          <cell r="Q6909">
            <v>-1185804</v>
          </cell>
          <cell r="R6909">
            <v>-1185804</v>
          </cell>
          <cell r="S6909">
            <v>-14229648</v>
          </cell>
          <cell r="T6909" t="str">
            <v>USD</v>
          </cell>
          <cell r="U6909" t="str">
            <v>LIABILITIES</v>
          </cell>
          <cell r="V6909" t="str">
            <v>CURRENT LIAB</v>
          </cell>
        </row>
        <row r="6910">
          <cell r="C6910" t="str">
            <v>DH   G57620DX01USD</v>
          </cell>
          <cell r="D6910" t="str">
            <v>DADM****</v>
          </cell>
          <cell r="E6910" t="str">
            <v>CON PAYABLES</v>
          </cell>
          <cell r="F6910" t="str">
            <v>Balance Sheet</v>
          </cell>
          <cell r="G6910">
            <v>1185804</v>
          </cell>
          <cell r="H6910">
            <v>1185804</v>
          </cell>
          <cell r="I6910">
            <v>1185804</v>
          </cell>
          <cell r="J6910">
            <v>1185804</v>
          </cell>
          <cell r="K6910">
            <v>1185804</v>
          </cell>
          <cell r="L6910">
            <v>1185804</v>
          </cell>
          <cell r="M6910">
            <v>1185804</v>
          </cell>
          <cell r="N6910">
            <v>1185804</v>
          </cell>
          <cell r="O6910">
            <v>1185804</v>
          </cell>
          <cell r="P6910">
            <v>1185804</v>
          </cell>
          <cell r="Q6910">
            <v>1185804</v>
          </cell>
          <cell r="R6910">
            <v>1185804</v>
          </cell>
          <cell r="S6910">
            <v>14229648</v>
          </cell>
          <cell r="T6910" t="str">
            <v>USD</v>
          </cell>
          <cell r="U6910" t="str">
            <v>LIABILITIES</v>
          </cell>
          <cell r="V6910" t="str">
            <v>CURRENT LIAB</v>
          </cell>
        </row>
        <row r="6911">
          <cell r="C6911" t="str">
            <v>DH   G57620EB01USD</v>
          </cell>
          <cell r="D6911" t="str">
            <v>DADAB***</v>
          </cell>
          <cell r="E6911" t="str">
            <v>CON PAYABLES</v>
          </cell>
          <cell r="F6911" t="str">
            <v>Balance Sheet</v>
          </cell>
          <cell r="G6911">
            <v>0</v>
          </cell>
          <cell r="H6911">
            <v>-7796.32</v>
          </cell>
          <cell r="I6911">
            <v>-12441.45</v>
          </cell>
          <cell r="J6911">
            <v>-12461.02</v>
          </cell>
          <cell r="K6911">
            <v>-22437</v>
          </cell>
          <cell r="L6911">
            <v>-8989.42</v>
          </cell>
          <cell r="M6911">
            <v>-8506.4</v>
          </cell>
          <cell r="N6911">
            <v>-7528.31</v>
          </cell>
          <cell r="O6911">
            <v>-2413.7800000000002</v>
          </cell>
          <cell r="P6911">
            <v>-803.93</v>
          </cell>
          <cell r="Q6911">
            <v>-6013.56</v>
          </cell>
          <cell r="R6911">
            <v>-3416.14</v>
          </cell>
          <cell r="S6911">
            <v>-92807.33</v>
          </cell>
          <cell r="T6911" t="str">
            <v>USD</v>
          </cell>
          <cell r="U6911" t="str">
            <v>LIABILITIES</v>
          </cell>
          <cell r="V6911" t="str">
            <v>CURRENT LIAB</v>
          </cell>
        </row>
        <row r="6912">
          <cell r="C6912" t="str">
            <v>DH   G57620GZ01USD</v>
          </cell>
          <cell r="D6912" t="str">
            <v>DADM****</v>
          </cell>
          <cell r="E6912" t="str">
            <v>CON PAYABLES</v>
          </cell>
          <cell r="F6912" t="str">
            <v>Balance Sheet</v>
          </cell>
          <cell r="G6912">
            <v>0</v>
          </cell>
          <cell r="H6912">
            <v>0</v>
          </cell>
          <cell r="I6912">
            <v>0</v>
          </cell>
          <cell r="J6912">
            <v>0</v>
          </cell>
          <cell r="K6912">
            <v>0</v>
          </cell>
          <cell r="L6912">
            <v>0</v>
          </cell>
          <cell r="M6912">
            <v>0</v>
          </cell>
          <cell r="N6912">
            <v>0</v>
          </cell>
          <cell r="O6912">
            <v>0</v>
          </cell>
          <cell r="P6912">
            <v>0</v>
          </cell>
          <cell r="Q6912">
            <v>0</v>
          </cell>
          <cell r="R6912">
            <v>0</v>
          </cell>
          <cell r="S6912">
            <v>0</v>
          </cell>
          <cell r="T6912" t="str">
            <v>USD</v>
          </cell>
          <cell r="U6912" t="str">
            <v>LIABILITIES</v>
          </cell>
          <cell r="V6912" t="str">
            <v>CURRENT LIAB</v>
          </cell>
        </row>
        <row r="6913">
          <cell r="C6913" t="str">
            <v>DH   G57620HB01USD</v>
          </cell>
          <cell r="D6913" t="str">
            <v>DADM****</v>
          </cell>
          <cell r="E6913" t="str">
            <v>CON PAYABLES</v>
          </cell>
          <cell r="F6913" t="str">
            <v>Balance Sheet</v>
          </cell>
          <cell r="G6913">
            <v>0</v>
          </cell>
          <cell r="H6913">
            <v>0</v>
          </cell>
          <cell r="I6913">
            <v>0</v>
          </cell>
          <cell r="J6913">
            <v>0</v>
          </cell>
          <cell r="K6913">
            <v>0</v>
          </cell>
          <cell r="L6913">
            <v>0</v>
          </cell>
          <cell r="M6913">
            <v>0</v>
          </cell>
          <cell r="N6913">
            <v>-446.25</v>
          </cell>
          <cell r="O6913">
            <v>0</v>
          </cell>
          <cell r="P6913">
            <v>0</v>
          </cell>
          <cell r="Q6913">
            <v>0</v>
          </cell>
          <cell r="R6913">
            <v>0</v>
          </cell>
          <cell r="S6913">
            <v>-446.25</v>
          </cell>
          <cell r="T6913" t="str">
            <v>USD</v>
          </cell>
          <cell r="U6913" t="str">
            <v>LIABILITIES</v>
          </cell>
          <cell r="V6913" t="str">
            <v>CURRENT LIAB</v>
          </cell>
        </row>
        <row r="6914">
          <cell r="C6914" t="str">
            <v>DH   G57620HJ01USD</v>
          </cell>
          <cell r="D6914" t="str">
            <v>DADM****</v>
          </cell>
          <cell r="E6914" t="str">
            <v>CON PAYABLES</v>
          </cell>
          <cell r="F6914" t="str">
            <v>Balance Sheet</v>
          </cell>
          <cell r="G6914">
            <v>0</v>
          </cell>
          <cell r="H6914">
            <v>0</v>
          </cell>
          <cell r="I6914">
            <v>0</v>
          </cell>
          <cell r="J6914">
            <v>0</v>
          </cell>
          <cell r="K6914">
            <v>0</v>
          </cell>
          <cell r="L6914">
            <v>0</v>
          </cell>
          <cell r="M6914">
            <v>0</v>
          </cell>
          <cell r="N6914">
            <v>0</v>
          </cell>
          <cell r="O6914">
            <v>0</v>
          </cell>
          <cell r="P6914">
            <v>0</v>
          </cell>
          <cell r="Q6914">
            <v>-2018.94</v>
          </cell>
          <cell r="R6914">
            <v>0</v>
          </cell>
          <cell r="S6914">
            <v>-2018.94</v>
          </cell>
          <cell r="T6914" t="str">
            <v>USD</v>
          </cell>
          <cell r="U6914" t="str">
            <v>LIABILITIES</v>
          </cell>
          <cell r="V6914" t="str">
            <v>CURRENT LIAB</v>
          </cell>
        </row>
        <row r="6915">
          <cell r="C6915" t="str">
            <v>DH   G57620HUUSD</v>
          </cell>
          <cell r="D6915" t="str">
            <v>DADM****</v>
          </cell>
          <cell r="E6915" t="str">
            <v>CON PAYABLES</v>
          </cell>
          <cell r="F6915" t="str">
            <v>Balance Sheet</v>
          </cell>
          <cell r="G6915">
            <v>-184865.57</v>
          </cell>
          <cell r="H6915">
            <v>-184865.57</v>
          </cell>
          <cell r="I6915">
            <v>-184865.57</v>
          </cell>
          <cell r="J6915">
            <v>-184865.57</v>
          </cell>
          <cell r="K6915">
            <v>-184865.57</v>
          </cell>
          <cell r="L6915">
            <v>-184865.57</v>
          </cell>
          <cell r="M6915">
            <v>-184865.57</v>
          </cell>
          <cell r="N6915">
            <v>-184865.57</v>
          </cell>
          <cell r="O6915">
            <v>-184865.57</v>
          </cell>
          <cell r="P6915">
            <v>-184865.57</v>
          </cell>
          <cell r="Q6915">
            <v>-184865.57</v>
          </cell>
          <cell r="R6915">
            <v>-184865.57</v>
          </cell>
          <cell r="S6915">
            <v>-2218386.84</v>
          </cell>
          <cell r="T6915" t="str">
            <v>USD</v>
          </cell>
          <cell r="U6915" t="str">
            <v>LIABILITIES</v>
          </cell>
          <cell r="V6915" t="str">
            <v>CURRENT LIAB</v>
          </cell>
        </row>
        <row r="6916">
          <cell r="C6916" t="str">
            <v>DH   G57620HU01USD</v>
          </cell>
          <cell r="D6916" t="str">
            <v>DADM****</v>
          </cell>
          <cell r="E6916" t="str">
            <v>CON PAYABLES</v>
          </cell>
          <cell r="F6916" t="str">
            <v>Balance Sheet</v>
          </cell>
          <cell r="G6916">
            <v>116797.95</v>
          </cell>
          <cell r="H6916">
            <v>116797.95</v>
          </cell>
          <cell r="I6916">
            <v>116797.95</v>
          </cell>
          <cell r="J6916">
            <v>116797.95</v>
          </cell>
          <cell r="K6916">
            <v>48730.33</v>
          </cell>
          <cell r="L6916">
            <v>-19337.29</v>
          </cell>
          <cell r="M6916">
            <v>-87404.91</v>
          </cell>
          <cell r="N6916">
            <v>116797.95</v>
          </cell>
          <cell r="O6916">
            <v>116797.95</v>
          </cell>
          <cell r="P6916">
            <v>116797.95</v>
          </cell>
          <cell r="Q6916">
            <v>126661.65</v>
          </cell>
          <cell r="R6916">
            <v>124438.74</v>
          </cell>
          <cell r="S6916">
            <v>1010674.17</v>
          </cell>
          <cell r="T6916" t="str">
            <v>USD</v>
          </cell>
          <cell r="U6916" t="str">
            <v>LIABILITIES</v>
          </cell>
          <cell r="V6916" t="str">
            <v>CURRENT LIAB</v>
          </cell>
        </row>
        <row r="6917">
          <cell r="C6917" t="str">
            <v>DH   G57620HW01USD</v>
          </cell>
          <cell r="D6917" t="str">
            <v>DADM****</v>
          </cell>
          <cell r="E6917" t="str">
            <v>CON PAYABLES</v>
          </cell>
          <cell r="F6917" t="str">
            <v>Balance Sheet</v>
          </cell>
          <cell r="G6917">
            <v>-10022.69</v>
          </cell>
          <cell r="H6917">
            <v>-10022.69</v>
          </cell>
          <cell r="I6917">
            <v>-10022.69</v>
          </cell>
          <cell r="J6917">
            <v>-10022.69</v>
          </cell>
          <cell r="K6917">
            <v>-10022.69</v>
          </cell>
          <cell r="L6917">
            <v>-10022.69</v>
          </cell>
          <cell r="M6917">
            <v>-10022.69</v>
          </cell>
          <cell r="N6917">
            <v>-10022.69</v>
          </cell>
          <cell r="O6917">
            <v>-10022.69</v>
          </cell>
          <cell r="P6917">
            <v>-10022.69</v>
          </cell>
          <cell r="Q6917">
            <v>-10022.69</v>
          </cell>
          <cell r="R6917">
            <v>-10022.69</v>
          </cell>
          <cell r="S6917">
            <v>-120272.28</v>
          </cell>
          <cell r="T6917" t="str">
            <v>USD</v>
          </cell>
          <cell r="U6917" t="str">
            <v>LIABILITIES</v>
          </cell>
          <cell r="V6917" t="str">
            <v>CURRENT LIAB</v>
          </cell>
        </row>
        <row r="6918">
          <cell r="C6918" t="str">
            <v>DH   G57620HW02USD</v>
          </cell>
          <cell r="D6918" t="str">
            <v>DADM****</v>
          </cell>
          <cell r="E6918" t="str">
            <v>CON PAYABLES</v>
          </cell>
          <cell r="F6918" t="str">
            <v>Balance Sheet</v>
          </cell>
          <cell r="G6918">
            <v>10022.69</v>
          </cell>
          <cell r="H6918">
            <v>10022.69</v>
          </cell>
          <cell r="I6918">
            <v>10022.69</v>
          </cell>
          <cell r="J6918">
            <v>10022.69</v>
          </cell>
          <cell r="K6918">
            <v>10022.69</v>
          </cell>
          <cell r="L6918">
            <v>10022.69</v>
          </cell>
          <cell r="M6918">
            <v>10022.69</v>
          </cell>
          <cell r="N6918">
            <v>10022.69</v>
          </cell>
          <cell r="O6918">
            <v>10022.69</v>
          </cell>
          <cell r="P6918">
            <v>10022.69</v>
          </cell>
          <cell r="Q6918">
            <v>10022.69</v>
          </cell>
          <cell r="R6918">
            <v>10022.69</v>
          </cell>
          <cell r="S6918">
            <v>120272.28</v>
          </cell>
          <cell r="T6918" t="str">
            <v>USD</v>
          </cell>
          <cell r="U6918" t="str">
            <v>LIABILITIES</v>
          </cell>
          <cell r="V6918" t="str">
            <v>CURRENT LIAB</v>
          </cell>
        </row>
        <row r="6919">
          <cell r="C6919" t="str">
            <v>DH   G57620IC01USD</v>
          </cell>
          <cell r="D6919" t="str">
            <v>DADM****</v>
          </cell>
          <cell r="E6919" t="str">
            <v>CON PAYABLES</v>
          </cell>
          <cell r="F6919" t="str">
            <v>Balance Sheet</v>
          </cell>
          <cell r="G6919">
            <v>0</v>
          </cell>
          <cell r="H6919">
            <v>0</v>
          </cell>
          <cell r="I6919">
            <v>0</v>
          </cell>
          <cell r="J6919">
            <v>0</v>
          </cell>
          <cell r="K6919">
            <v>0</v>
          </cell>
          <cell r="L6919">
            <v>0</v>
          </cell>
          <cell r="M6919">
            <v>0</v>
          </cell>
          <cell r="N6919">
            <v>0</v>
          </cell>
          <cell r="O6919">
            <v>0</v>
          </cell>
          <cell r="P6919">
            <v>23667</v>
          </cell>
          <cell r="Q6919">
            <v>23667</v>
          </cell>
          <cell r="R6919">
            <v>1450.74</v>
          </cell>
          <cell r="S6919">
            <v>48784.74</v>
          </cell>
          <cell r="T6919" t="str">
            <v>USD</v>
          </cell>
          <cell r="U6919" t="str">
            <v>LIABILITIES</v>
          </cell>
          <cell r="V6919" t="str">
            <v>CURRENT LIAB</v>
          </cell>
        </row>
        <row r="6920">
          <cell r="C6920" t="str">
            <v>DH   G57620JB01USD</v>
          </cell>
          <cell r="D6920" t="str">
            <v>DADM****</v>
          </cell>
          <cell r="E6920" t="str">
            <v>CON PAYABLES</v>
          </cell>
          <cell r="F6920" t="str">
            <v>Balance Sheet</v>
          </cell>
          <cell r="G6920">
            <v>-250357.14</v>
          </cell>
          <cell r="H6920">
            <v>-52317</v>
          </cell>
          <cell r="I6920">
            <v>-203654</v>
          </cell>
          <cell r="J6920">
            <v>-151337</v>
          </cell>
          <cell r="K6920">
            <v>-27092.13</v>
          </cell>
          <cell r="L6920">
            <v>-54184.26</v>
          </cell>
          <cell r="M6920">
            <v>-81276.39</v>
          </cell>
          <cell r="N6920">
            <v>-27092.13</v>
          </cell>
          <cell r="O6920">
            <v>-27092.13</v>
          </cell>
          <cell r="P6920">
            <v>-27092.13</v>
          </cell>
          <cell r="Q6920">
            <v>-27092.13</v>
          </cell>
          <cell r="R6920">
            <v>-27092.13</v>
          </cell>
          <cell r="S6920">
            <v>-955678.57</v>
          </cell>
          <cell r="T6920" t="str">
            <v>USD</v>
          </cell>
          <cell r="U6920" t="str">
            <v>LIABILITIES</v>
          </cell>
          <cell r="V6920" t="str">
            <v>CURRENT LIAB</v>
          </cell>
        </row>
        <row r="6921">
          <cell r="C6921" t="str">
            <v>DH   G57620JGUSD</v>
          </cell>
          <cell r="D6921" t="str">
            <v>DADM****</v>
          </cell>
          <cell r="E6921" t="str">
            <v>CON PAYABLES</v>
          </cell>
          <cell r="F6921" t="str">
            <v>Balance Sheet</v>
          </cell>
          <cell r="G6921">
            <v>-46366.74</v>
          </cell>
          <cell r="H6921">
            <v>-46366.74</v>
          </cell>
          <cell r="I6921">
            <v>-46366.74</v>
          </cell>
          <cell r="J6921">
            <v>-46366.74</v>
          </cell>
          <cell r="K6921">
            <v>-46366.74</v>
          </cell>
          <cell r="L6921">
            <v>-46366.74</v>
          </cell>
          <cell r="M6921">
            <v>-46366.74</v>
          </cell>
          <cell r="N6921">
            <v>-46366.74</v>
          </cell>
          <cell r="O6921">
            <v>-46366.74</v>
          </cell>
          <cell r="P6921">
            <v>-46366.74</v>
          </cell>
          <cell r="Q6921">
            <v>-46366.74</v>
          </cell>
          <cell r="R6921">
            <v>-46366.74</v>
          </cell>
          <cell r="S6921">
            <v>-556400.88</v>
          </cell>
          <cell r="T6921" t="str">
            <v>USD</v>
          </cell>
          <cell r="U6921" t="str">
            <v>LIABILITIES</v>
          </cell>
          <cell r="V6921" t="str">
            <v>CURRENT LIAB</v>
          </cell>
        </row>
        <row r="6922">
          <cell r="C6922" t="str">
            <v>DH   G57620JG01USD</v>
          </cell>
          <cell r="D6922" t="str">
            <v>DADM****</v>
          </cell>
          <cell r="E6922" t="str">
            <v>CON PAYABLES</v>
          </cell>
          <cell r="F6922" t="str">
            <v>Balance Sheet</v>
          </cell>
          <cell r="G6922">
            <v>-45466.37</v>
          </cell>
          <cell r="H6922">
            <v>-60163.1</v>
          </cell>
          <cell r="I6922">
            <v>-220660.01</v>
          </cell>
          <cell r="J6922">
            <v>-88291.14</v>
          </cell>
          <cell r="K6922">
            <v>465.52</v>
          </cell>
          <cell r="L6922">
            <v>-81160.59</v>
          </cell>
          <cell r="M6922">
            <v>-77450.570000000007</v>
          </cell>
          <cell r="N6922">
            <v>-58989.53</v>
          </cell>
          <cell r="O6922">
            <v>-53276.5</v>
          </cell>
          <cell r="P6922">
            <v>-55159.839999999997</v>
          </cell>
          <cell r="Q6922">
            <v>-51685.36</v>
          </cell>
          <cell r="R6922">
            <v>-380687.64</v>
          </cell>
          <cell r="S6922">
            <v>-1172525.1299999999</v>
          </cell>
          <cell r="T6922" t="str">
            <v>USD</v>
          </cell>
          <cell r="U6922" t="str">
            <v>LIABILITIES</v>
          </cell>
          <cell r="V6922" t="str">
            <v>CURRENT LIAB</v>
          </cell>
        </row>
        <row r="6923">
          <cell r="C6923" t="str">
            <v>DH   G57620JJUSD</v>
          </cell>
          <cell r="D6923" t="str">
            <v>DADM****</v>
          </cell>
          <cell r="E6923" t="str">
            <v>CON PAYABLES</v>
          </cell>
          <cell r="F6923" t="str">
            <v>Balance Sheet</v>
          </cell>
          <cell r="G6923">
            <v>-675</v>
          </cell>
          <cell r="H6923">
            <v>-675</v>
          </cell>
          <cell r="I6923">
            <v>-675</v>
          </cell>
          <cell r="J6923">
            <v>-675</v>
          </cell>
          <cell r="K6923">
            <v>-675</v>
          </cell>
          <cell r="L6923">
            <v>-675</v>
          </cell>
          <cell r="M6923">
            <v>-675</v>
          </cell>
          <cell r="N6923">
            <v>-675</v>
          </cell>
          <cell r="O6923">
            <v>-675</v>
          </cell>
          <cell r="P6923">
            <v>-675</v>
          </cell>
          <cell r="Q6923">
            <v>-675</v>
          </cell>
          <cell r="R6923">
            <v>-675</v>
          </cell>
          <cell r="S6923">
            <v>-8100</v>
          </cell>
          <cell r="T6923" t="str">
            <v>USD</v>
          </cell>
          <cell r="U6923" t="str">
            <v>LIABILITIES</v>
          </cell>
          <cell r="V6923" t="str">
            <v>CURRENT LIAB</v>
          </cell>
        </row>
        <row r="6924">
          <cell r="C6924" t="str">
            <v>DH   G57620JJ01USD</v>
          </cell>
          <cell r="D6924" t="str">
            <v>DADM****</v>
          </cell>
          <cell r="E6924" t="str">
            <v>CON PAYABLES</v>
          </cell>
          <cell r="F6924" t="str">
            <v>Balance Sheet</v>
          </cell>
          <cell r="G6924">
            <v>675</v>
          </cell>
          <cell r="H6924">
            <v>675</v>
          </cell>
          <cell r="I6924">
            <v>675</v>
          </cell>
          <cell r="J6924">
            <v>675</v>
          </cell>
          <cell r="K6924">
            <v>675</v>
          </cell>
          <cell r="L6924">
            <v>675</v>
          </cell>
          <cell r="M6924">
            <v>675</v>
          </cell>
          <cell r="N6924">
            <v>675</v>
          </cell>
          <cell r="O6924">
            <v>675</v>
          </cell>
          <cell r="P6924">
            <v>675</v>
          </cell>
          <cell r="Q6924">
            <v>675</v>
          </cell>
          <cell r="R6924">
            <v>675</v>
          </cell>
          <cell r="S6924">
            <v>8100</v>
          </cell>
          <cell r="T6924" t="str">
            <v>USD</v>
          </cell>
          <cell r="U6924" t="str">
            <v>LIABILITIES</v>
          </cell>
          <cell r="V6924" t="str">
            <v>CURRENT LIAB</v>
          </cell>
        </row>
        <row r="6925">
          <cell r="C6925" t="str">
            <v>DH   G57620K201USD</v>
          </cell>
          <cell r="D6925" t="str">
            <v>DADM****</v>
          </cell>
          <cell r="E6925" t="str">
            <v>CON PAYABLES</v>
          </cell>
          <cell r="F6925" t="str">
            <v>Balance Sheet</v>
          </cell>
          <cell r="G6925">
            <v>-904.57</v>
          </cell>
          <cell r="H6925">
            <v>0</v>
          </cell>
          <cell r="I6925">
            <v>0</v>
          </cell>
          <cell r="J6925">
            <v>439.57</v>
          </cell>
          <cell r="K6925">
            <v>439.57</v>
          </cell>
          <cell r="L6925">
            <v>439.57</v>
          </cell>
          <cell r="M6925">
            <v>439.57</v>
          </cell>
          <cell r="N6925">
            <v>0</v>
          </cell>
          <cell r="O6925">
            <v>-3509.13</v>
          </cell>
          <cell r="P6925">
            <v>-4071.92</v>
          </cell>
          <cell r="Q6925">
            <v>0</v>
          </cell>
          <cell r="R6925">
            <v>0</v>
          </cell>
          <cell r="S6925">
            <v>-6727.34</v>
          </cell>
          <cell r="T6925" t="str">
            <v>USD</v>
          </cell>
          <cell r="U6925" t="str">
            <v>LIABILITIES</v>
          </cell>
          <cell r="V6925" t="str">
            <v>CURRENT LIAB</v>
          </cell>
        </row>
        <row r="6926">
          <cell r="C6926" t="str">
            <v>DH   G57620LCUSD</v>
          </cell>
          <cell r="D6926" t="str">
            <v>DADM****</v>
          </cell>
          <cell r="E6926" t="str">
            <v>CON PAYABLES</v>
          </cell>
          <cell r="F6926" t="str">
            <v>Balance Sheet</v>
          </cell>
          <cell r="G6926">
            <v>190.16</v>
          </cell>
          <cell r="H6926">
            <v>190.16</v>
          </cell>
          <cell r="I6926">
            <v>190.16</v>
          </cell>
          <cell r="J6926">
            <v>190.16</v>
          </cell>
          <cell r="K6926">
            <v>190.16</v>
          </cell>
          <cell r="L6926">
            <v>190.16</v>
          </cell>
          <cell r="M6926">
            <v>190.16</v>
          </cell>
          <cell r="N6926">
            <v>190.16</v>
          </cell>
          <cell r="O6926">
            <v>190.16</v>
          </cell>
          <cell r="P6926">
            <v>190.16</v>
          </cell>
          <cell r="Q6926">
            <v>190.16</v>
          </cell>
          <cell r="R6926">
            <v>190.16</v>
          </cell>
          <cell r="S6926">
            <v>2281.92</v>
          </cell>
          <cell r="T6926" t="str">
            <v>USD</v>
          </cell>
          <cell r="U6926" t="str">
            <v>LIABILITIES</v>
          </cell>
          <cell r="V6926" t="str">
            <v>CURRENT LIAB</v>
          </cell>
        </row>
        <row r="6927">
          <cell r="C6927" t="str">
            <v>DH   G57620LC01USD</v>
          </cell>
          <cell r="D6927" t="str">
            <v>DADM****</v>
          </cell>
          <cell r="E6927" t="str">
            <v>CON PAYABLES</v>
          </cell>
          <cell r="F6927" t="str">
            <v>Balance Sheet</v>
          </cell>
          <cell r="G6927">
            <v>-13903.11</v>
          </cell>
          <cell r="H6927">
            <v>-13903.11</v>
          </cell>
          <cell r="I6927">
            <v>-13903.11</v>
          </cell>
          <cell r="J6927">
            <v>-13903.11</v>
          </cell>
          <cell r="K6927">
            <v>-13903.11</v>
          </cell>
          <cell r="L6927">
            <v>-13903.11</v>
          </cell>
          <cell r="M6927">
            <v>-13903.11</v>
          </cell>
          <cell r="N6927">
            <v>-13903.11</v>
          </cell>
          <cell r="O6927">
            <v>-13903.11</v>
          </cell>
          <cell r="P6927">
            <v>-13903.11</v>
          </cell>
          <cell r="Q6927">
            <v>-13903.11</v>
          </cell>
          <cell r="R6927">
            <v>-13903.11</v>
          </cell>
          <cell r="S6927">
            <v>-166837.32</v>
          </cell>
          <cell r="T6927" t="str">
            <v>USD</v>
          </cell>
          <cell r="U6927" t="str">
            <v>LIABILITIES</v>
          </cell>
          <cell r="V6927" t="str">
            <v>CURRENT LIAB</v>
          </cell>
        </row>
        <row r="6928">
          <cell r="C6928" t="str">
            <v>DH   G57620MB01USD</v>
          </cell>
          <cell r="D6928" t="str">
            <v>DADM****</v>
          </cell>
          <cell r="E6928" t="str">
            <v>CON PAYABLES</v>
          </cell>
          <cell r="F6928" t="str">
            <v>Balance Sheet</v>
          </cell>
          <cell r="G6928">
            <v>0</v>
          </cell>
          <cell r="H6928">
            <v>0</v>
          </cell>
          <cell r="I6928">
            <v>0</v>
          </cell>
          <cell r="J6928">
            <v>0</v>
          </cell>
          <cell r="K6928">
            <v>0</v>
          </cell>
          <cell r="L6928">
            <v>0</v>
          </cell>
          <cell r="M6928">
            <v>0</v>
          </cell>
          <cell r="N6928">
            <v>0</v>
          </cell>
          <cell r="O6928">
            <v>0</v>
          </cell>
          <cell r="P6928">
            <v>8704.5</v>
          </cell>
          <cell r="Q6928">
            <v>8704.5</v>
          </cell>
          <cell r="R6928">
            <v>7253.76</v>
          </cell>
          <cell r="S6928">
            <v>24662.76</v>
          </cell>
          <cell r="T6928" t="str">
            <v>USD</v>
          </cell>
          <cell r="U6928" t="str">
            <v>LIABILITIES</v>
          </cell>
          <cell r="V6928" t="str">
            <v>CURRENT LIAB</v>
          </cell>
        </row>
        <row r="6929">
          <cell r="C6929" t="str">
            <v>DH   G57620MC01USD</v>
          </cell>
          <cell r="D6929" t="str">
            <v>DADM****</v>
          </cell>
          <cell r="E6929" t="str">
            <v>CON PAYABLES</v>
          </cell>
          <cell r="F6929" t="str">
            <v>Balance Sheet</v>
          </cell>
          <cell r="G6929">
            <v>0</v>
          </cell>
          <cell r="H6929">
            <v>0</v>
          </cell>
          <cell r="I6929">
            <v>0</v>
          </cell>
          <cell r="J6929">
            <v>0</v>
          </cell>
          <cell r="K6929">
            <v>0</v>
          </cell>
          <cell r="L6929">
            <v>0</v>
          </cell>
          <cell r="M6929">
            <v>0</v>
          </cell>
          <cell r="N6929">
            <v>0</v>
          </cell>
          <cell r="O6929">
            <v>0</v>
          </cell>
          <cell r="P6929">
            <v>46003.12</v>
          </cell>
          <cell r="Q6929">
            <v>46003.12</v>
          </cell>
          <cell r="R6929">
            <v>0</v>
          </cell>
          <cell r="S6929">
            <v>92006.24</v>
          </cell>
          <cell r="T6929" t="str">
            <v>USD</v>
          </cell>
          <cell r="U6929" t="str">
            <v>LIABILITIES</v>
          </cell>
          <cell r="V6929" t="str">
            <v>CURRENT LIAB</v>
          </cell>
        </row>
        <row r="6930">
          <cell r="C6930" t="str">
            <v>DH   G57620MF01USD</v>
          </cell>
          <cell r="D6930" t="str">
            <v>DADM****</v>
          </cell>
          <cell r="E6930" t="str">
            <v>CON PAYABLES</v>
          </cell>
          <cell r="F6930" t="str">
            <v>Balance Sheet</v>
          </cell>
          <cell r="G6930">
            <v>-1959.45</v>
          </cell>
          <cell r="H6930">
            <v>-592.65</v>
          </cell>
          <cell r="I6930">
            <v>-592.65</v>
          </cell>
          <cell r="J6930">
            <v>-592.65</v>
          </cell>
          <cell r="K6930">
            <v>-592.65</v>
          </cell>
          <cell r="L6930">
            <v>-592.65</v>
          </cell>
          <cell r="M6930">
            <v>-592.65</v>
          </cell>
          <cell r="N6930">
            <v>-592.65</v>
          </cell>
          <cell r="O6930">
            <v>-592.65</v>
          </cell>
          <cell r="P6930">
            <v>0</v>
          </cell>
          <cell r="Q6930">
            <v>0</v>
          </cell>
          <cell r="R6930">
            <v>0</v>
          </cell>
          <cell r="S6930">
            <v>-6700.65</v>
          </cell>
          <cell r="T6930" t="str">
            <v>USD</v>
          </cell>
          <cell r="U6930" t="str">
            <v>LIABILITIES</v>
          </cell>
          <cell r="V6930" t="str">
            <v>CURRENT LIAB</v>
          </cell>
        </row>
        <row r="6931">
          <cell r="C6931" t="str">
            <v>DH   G57620MF22USD</v>
          </cell>
          <cell r="D6931" t="str">
            <v>DADM****</v>
          </cell>
          <cell r="E6931" t="str">
            <v>CON PAYABLES</v>
          </cell>
          <cell r="F6931" t="str">
            <v>Balance Sheet</v>
          </cell>
          <cell r="G6931">
            <v>592.65</v>
          </cell>
          <cell r="H6931">
            <v>592.65</v>
          </cell>
          <cell r="I6931">
            <v>592.65</v>
          </cell>
          <cell r="J6931">
            <v>592.65</v>
          </cell>
          <cell r="K6931">
            <v>592.65</v>
          </cell>
          <cell r="L6931">
            <v>592.65</v>
          </cell>
          <cell r="M6931">
            <v>592.65</v>
          </cell>
          <cell r="N6931">
            <v>592.65</v>
          </cell>
          <cell r="O6931">
            <v>592.65</v>
          </cell>
          <cell r="P6931">
            <v>0</v>
          </cell>
          <cell r="Q6931">
            <v>0</v>
          </cell>
          <cell r="R6931">
            <v>0</v>
          </cell>
          <cell r="S6931">
            <v>5333.85</v>
          </cell>
          <cell r="T6931" t="str">
            <v>USD</v>
          </cell>
          <cell r="U6931" t="str">
            <v>LIABILITIES</v>
          </cell>
          <cell r="V6931" t="str">
            <v>CURRENT LIAB</v>
          </cell>
        </row>
        <row r="6932">
          <cell r="C6932" t="str">
            <v>DH   G57620MRUSD</v>
          </cell>
          <cell r="D6932" t="str">
            <v>DADM****</v>
          </cell>
          <cell r="E6932" t="str">
            <v>CON PAYABLES</v>
          </cell>
          <cell r="F6932" t="str">
            <v>Balance Sheet</v>
          </cell>
          <cell r="G6932">
            <v>-315408.89</v>
          </cell>
          <cell r="H6932">
            <v>-315408.89</v>
          </cell>
          <cell r="I6932">
            <v>-315408.89</v>
          </cell>
          <cell r="J6932">
            <v>-315408.89</v>
          </cell>
          <cell r="K6932">
            <v>-315408.89</v>
          </cell>
          <cell r="L6932">
            <v>-315408.89</v>
          </cell>
          <cell r="M6932">
            <v>-315408.89</v>
          </cell>
          <cell r="N6932">
            <v>-315408.89</v>
          </cell>
          <cell r="O6932">
            <v>-315408.89</v>
          </cell>
          <cell r="P6932">
            <v>-315408.89</v>
          </cell>
          <cell r="Q6932">
            <v>-315408.89</v>
          </cell>
          <cell r="R6932">
            <v>-315408.89</v>
          </cell>
          <cell r="S6932">
            <v>-3784906.68</v>
          </cell>
          <cell r="T6932" t="str">
            <v>USD</v>
          </cell>
          <cell r="U6932" t="str">
            <v>LIABILITIES</v>
          </cell>
          <cell r="V6932" t="str">
            <v>CURRENT LIAB</v>
          </cell>
        </row>
        <row r="6933">
          <cell r="C6933" t="str">
            <v>DH   G57620MR01USD</v>
          </cell>
          <cell r="D6933" t="str">
            <v>DADM****</v>
          </cell>
          <cell r="E6933" t="str">
            <v>CON PAYABLES</v>
          </cell>
          <cell r="F6933" t="str">
            <v>Balance Sheet</v>
          </cell>
          <cell r="G6933">
            <v>313658.90999999997</v>
          </cell>
          <cell r="H6933">
            <v>313658.90999999997</v>
          </cell>
          <cell r="I6933">
            <v>243412.71</v>
          </cell>
          <cell r="J6933">
            <v>241662.73</v>
          </cell>
          <cell r="K6933">
            <v>313658.90999999997</v>
          </cell>
          <cell r="L6933">
            <v>23229.81</v>
          </cell>
          <cell r="M6933">
            <v>313658.90999999997</v>
          </cell>
          <cell r="N6933">
            <v>313658.90999999997</v>
          </cell>
          <cell r="O6933">
            <v>313658.90999999997</v>
          </cell>
          <cell r="P6933">
            <v>311908.93</v>
          </cell>
          <cell r="Q6933">
            <v>313658.90999999997</v>
          </cell>
          <cell r="R6933">
            <v>311908.93</v>
          </cell>
          <cell r="S6933">
            <v>3327735.48</v>
          </cell>
          <cell r="T6933" t="str">
            <v>USD</v>
          </cell>
          <cell r="U6933" t="str">
            <v>LIABILITIES</v>
          </cell>
          <cell r="V6933" t="str">
            <v>CURRENT LIAB</v>
          </cell>
        </row>
        <row r="6934">
          <cell r="C6934" t="str">
            <v>DH   G57620MR44USD</v>
          </cell>
          <cell r="D6934" t="str">
            <v>DADM****</v>
          </cell>
          <cell r="E6934" t="str">
            <v>CON PAYABLES</v>
          </cell>
          <cell r="F6934" t="str">
            <v>Balance Sheet</v>
          </cell>
          <cell r="G6934">
            <v>0</v>
          </cell>
          <cell r="H6934">
            <v>0</v>
          </cell>
          <cell r="I6934">
            <v>0</v>
          </cell>
          <cell r="J6934">
            <v>0</v>
          </cell>
          <cell r="K6934">
            <v>0</v>
          </cell>
          <cell r="L6934">
            <v>0</v>
          </cell>
          <cell r="M6934">
            <v>0</v>
          </cell>
          <cell r="N6934">
            <v>0</v>
          </cell>
          <cell r="O6934">
            <v>0</v>
          </cell>
          <cell r="P6934">
            <v>-421.95</v>
          </cell>
          <cell r="Q6934">
            <v>0</v>
          </cell>
          <cell r="R6934">
            <v>-45.13</v>
          </cell>
          <cell r="S6934">
            <v>-467.08</v>
          </cell>
          <cell r="T6934" t="str">
            <v>USD</v>
          </cell>
          <cell r="U6934" t="str">
            <v>LIABILITIES</v>
          </cell>
          <cell r="V6934" t="str">
            <v>CURRENT LIAB</v>
          </cell>
        </row>
        <row r="6935">
          <cell r="C6935" t="str">
            <v>DH   G57620N9USD</v>
          </cell>
          <cell r="D6935" t="str">
            <v>DADM****</v>
          </cell>
          <cell r="E6935" t="str">
            <v>CON PAYABLES</v>
          </cell>
          <cell r="F6935" t="str">
            <v>Balance Sheet</v>
          </cell>
          <cell r="G6935">
            <v>618.65</v>
          </cell>
          <cell r="H6935">
            <v>618.65</v>
          </cell>
          <cell r="I6935">
            <v>618.65</v>
          </cell>
          <cell r="J6935">
            <v>618.65</v>
          </cell>
          <cell r="K6935">
            <v>618.65</v>
          </cell>
          <cell r="L6935">
            <v>618.65</v>
          </cell>
          <cell r="M6935">
            <v>618.65</v>
          </cell>
          <cell r="N6935">
            <v>618.65</v>
          </cell>
          <cell r="O6935">
            <v>618.65</v>
          </cell>
          <cell r="P6935">
            <v>618.65</v>
          </cell>
          <cell r="Q6935">
            <v>618.65</v>
          </cell>
          <cell r="R6935">
            <v>618.65</v>
          </cell>
          <cell r="S6935">
            <v>7423.8</v>
          </cell>
          <cell r="T6935" t="str">
            <v>USD</v>
          </cell>
          <cell r="U6935" t="str">
            <v>LIABILITIES</v>
          </cell>
          <cell r="V6935" t="str">
            <v>CURRENT LIAB</v>
          </cell>
        </row>
        <row r="6936">
          <cell r="C6936" t="str">
            <v>DH   G57620N901USD</v>
          </cell>
          <cell r="D6936" t="str">
            <v>DADM****</v>
          </cell>
          <cell r="E6936" t="str">
            <v>CON PAYABLES</v>
          </cell>
          <cell r="F6936" t="str">
            <v>Balance Sheet</v>
          </cell>
          <cell r="G6936">
            <v>-26716.880000000001</v>
          </cell>
          <cell r="H6936">
            <v>-26716.880000000001</v>
          </cell>
          <cell r="I6936">
            <v>-41477.78</v>
          </cell>
          <cell r="J6936">
            <v>-31637.18</v>
          </cell>
          <cell r="K6936">
            <v>-5492.41</v>
          </cell>
          <cell r="L6936">
            <v>-24385.38</v>
          </cell>
          <cell r="M6936">
            <v>-26232.21</v>
          </cell>
          <cell r="N6936">
            <v>-26232.21</v>
          </cell>
          <cell r="O6936">
            <v>-21949.599999999999</v>
          </cell>
          <cell r="P6936">
            <v>-21949.599999999999</v>
          </cell>
          <cell r="Q6936">
            <v>-24893.46</v>
          </cell>
          <cell r="R6936">
            <v>-28871.439999999999</v>
          </cell>
          <cell r="S6936">
            <v>-306555.03000000003</v>
          </cell>
          <cell r="T6936" t="str">
            <v>USD</v>
          </cell>
          <cell r="U6936" t="str">
            <v>LIABILITIES</v>
          </cell>
          <cell r="V6936" t="str">
            <v>CURRENT LIAB</v>
          </cell>
        </row>
        <row r="6937">
          <cell r="C6937" t="str">
            <v>DH   G57620N922USD</v>
          </cell>
          <cell r="D6937" t="str">
            <v>DADM****</v>
          </cell>
          <cell r="E6937" t="str">
            <v>CON PAYABLES</v>
          </cell>
          <cell r="F6937" t="str">
            <v>Balance Sheet</v>
          </cell>
          <cell r="G6937">
            <v>-618.65</v>
          </cell>
          <cell r="H6937">
            <v>-618.65</v>
          </cell>
          <cell r="I6937">
            <v>-618.65</v>
          </cell>
          <cell r="J6937">
            <v>-618.65</v>
          </cell>
          <cell r="K6937">
            <v>-618.65</v>
          </cell>
          <cell r="L6937">
            <v>-618.65</v>
          </cell>
          <cell r="M6937">
            <v>-618.65</v>
          </cell>
          <cell r="N6937">
            <v>-618.65</v>
          </cell>
          <cell r="O6937">
            <v>-618.65</v>
          </cell>
          <cell r="P6937">
            <v>-618.65</v>
          </cell>
          <cell r="Q6937">
            <v>-618.65</v>
          </cell>
          <cell r="R6937">
            <v>-618.65</v>
          </cell>
          <cell r="S6937">
            <v>-7423.8</v>
          </cell>
          <cell r="T6937" t="str">
            <v>USD</v>
          </cell>
          <cell r="U6937" t="str">
            <v>LIABILITIES</v>
          </cell>
          <cell r="V6937" t="str">
            <v>CURRENT LIAB</v>
          </cell>
        </row>
        <row r="6938">
          <cell r="C6938" t="str">
            <v>DH   G57620P301USD</v>
          </cell>
          <cell r="D6938" t="str">
            <v>DADM****</v>
          </cell>
          <cell r="E6938" t="str">
            <v>CON PAYABLES</v>
          </cell>
          <cell r="F6938" t="str">
            <v>Balance Sheet</v>
          </cell>
          <cell r="G6938">
            <v>0</v>
          </cell>
          <cell r="H6938">
            <v>0</v>
          </cell>
          <cell r="I6938">
            <v>0</v>
          </cell>
          <cell r="J6938">
            <v>0</v>
          </cell>
          <cell r="K6938">
            <v>0</v>
          </cell>
          <cell r="L6938">
            <v>-38800</v>
          </cell>
          <cell r="M6938">
            <v>0</v>
          </cell>
          <cell r="N6938">
            <v>0</v>
          </cell>
          <cell r="O6938">
            <v>0</v>
          </cell>
          <cell r="P6938">
            <v>0</v>
          </cell>
          <cell r="Q6938">
            <v>0</v>
          </cell>
          <cell r="R6938">
            <v>0</v>
          </cell>
          <cell r="S6938">
            <v>-38800</v>
          </cell>
          <cell r="T6938" t="str">
            <v>USD</v>
          </cell>
          <cell r="U6938" t="str">
            <v>LIABILITIES</v>
          </cell>
          <cell r="V6938" t="str">
            <v>CURRENT LIAB</v>
          </cell>
        </row>
        <row r="6939">
          <cell r="C6939" t="str">
            <v>DH   G57620P6USD</v>
          </cell>
          <cell r="D6939" t="str">
            <v>DADM****</v>
          </cell>
          <cell r="E6939" t="str">
            <v>CON PAYABLES</v>
          </cell>
          <cell r="F6939" t="str">
            <v>Balance Sheet</v>
          </cell>
          <cell r="G6939">
            <v>-46994</v>
          </cell>
          <cell r="H6939">
            <v>-46994</v>
          </cell>
          <cell r="I6939">
            <v>-46673.43</v>
          </cell>
          <cell r="J6939">
            <v>-46673.43</v>
          </cell>
          <cell r="K6939">
            <v>-46673.43</v>
          </cell>
          <cell r="L6939">
            <v>-46673.43</v>
          </cell>
          <cell r="M6939">
            <v>-46673.43</v>
          </cell>
          <cell r="N6939">
            <v>-46673.43</v>
          </cell>
          <cell r="O6939">
            <v>-46673.43</v>
          </cell>
          <cell r="P6939">
            <v>-46673.43</v>
          </cell>
          <cell r="Q6939">
            <v>-46673.43</v>
          </cell>
          <cell r="R6939">
            <v>-46673.43</v>
          </cell>
          <cell r="S6939">
            <v>-560722.30000000005</v>
          </cell>
          <cell r="T6939" t="str">
            <v>USD</v>
          </cell>
          <cell r="U6939" t="str">
            <v>LIABILITIES</v>
          </cell>
          <cell r="V6939" t="str">
            <v>CURRENT LIAB</v>
          </cell>
        </row>
        <row r="6940">
          <cell r="C6940" t="str">
            <v>DH   G57620P601USD</v>
          </cell>
          <cell r="D6940" t="str">
            <v>DADM****</v>
          </cell>
          <cell r="E6940" t="str">
            <v>CON PAYABLES</v>
          </cell>
          <cell r="F6940" t="str">
            <v>Balance Sheet</v>
          </cell>
          <cell r="G6940">
            <v>85006.77</v>
          </cell>
          <cell r="H6940">
            <v>85006.77</v>
          </cell>
          <cell r="I6940">
            <v>85006.77</v>
          </cell>
          <cell r="J6940">
            <v>85006.77</v>
          </cell>
          <cell r="K6940">
            <v>85006.77</v>
          </cell>
          <cell r="L6940">
            <v>85006.77</v>
          </cell>
          <cell r="M6940">
            <v>85006.77</v>
          </cell>
          <cell r="N6940">
            <v>85006.77</v>
          </cell>
          <cell r="O6940">
            <v>85006.77</v>
          </cell>
          <cell r="P6940">
            <v>85006.77</v>
          </cell>
          <cell r="Q6940">
            <v>85006.77</v>
          </cell>
          <cell r="R6940">
            <v>85006.77</v>
          </cell>
          <cell r="S6940">
            <v>1020081.24</v>
          </cell>
          <cell r="T6940" t="str">
            <v>USD</v>
          </cell>
          <cell r="U6940" t="str">
            <v>LIABILITIES</v>
          </cell>
          <cell r="V6940" t="str">
            <v>CURRENT LIAB</v>
          </cell>
        </row>
        <row r="6941">
          <cell r="C6941" t="str">
            <v>DH   G57620P621USD</v>
          </cell>
          <cell r="D6941" t="str">
            <v>DADM****</v>
          </cell>
          <cell r="E6941" t="str">
            <v>CON PAYABLES</v>
          </cell>
          <cell r="F6941" t="str">
            <v>Balance Sheet</v>
          </cell>
          <cell r="G6941">
            <v>-38333.339999999997</v>
          </cell>
          <cell r="H6941">
            <v>-38333.339999999997</v>
          </cell>
          <cell r="I6941">
            <v>-38333.339999999997</v>
          </cell>
          <cell r="J6941">
            <v>-38333.339999999997</v>
          </cell>
          <cell r="K6941">
            <v>-38333.339999999997</v>
          </cell>
          <cell r="L6941">
            <v>-38333.339999999997</v>
          </cell>
          <cell r="M6941">
            <v>-38333.339999999997</v>
          </cell>
          <cell r="N6941">
            <v>-38333.339999999997</v>
          </cell>
          <cell r="O6941">
            <v>-38333.339999999997</v>
          </cell>
          <cell r="P6941">
            <v>-38333.339999999997</v>
          </cell>
          <cell r="Q6941">
            <v>-38333.339999999997</v>
          </cell>
          <cell r="R6941">
            <v>-38333.339999999997</v>
          </cell>
          <cell r="S6941">
            <v>-460000.08</v>
          </cell>
          <cell r="T6941" t="str">
            <v>USD</v>
          </cell>
          <cell r="U6941" t="str">
            <v>LIABILITIES</v>
          </cell>
          <cell r="V6941" t="str">
            <v>CURRENT LIAB</v>
          </cell>
        </row>
        <row r="6942">
          <cell r="C6942" t="str">
            <v>DH   G57620S3USD</v>
          </cell>
          <cell r="D6942" t="str">
            <v>DADM****</v>
          </cell>
          <cell r="E6942" t="str">
            <v>CON PAYABLES</v>
          </cell>
          <cell r="F6942" t="str">
            <v>Balance Sheet</v>
          </cell>
          <cell r="G6942">
            <v>-42436.75</v>
          </cell>
          <cell r="H6942">
            <v>-42436.75</v>
          </cell>
          <cell r="I6942">
            <v>-42436.75</v>
          </cell>
          <cell r="J6942">
            <v>-42436.75</v>
          </cell>
          <cell r="K6942">
            <v>-42436.75</v>
          </cell>
          <cell r="L6942">
            <v>-42436.75</v>
          </cell>
          <cell r="M6942">
            <v>-42436.75</v>
          </cell>
          <cell r="N6942">
            <v>-42436.75</v>
          </cell>
          <cell r="O6942">
            <v>-42436.75</v>
          </cell>
          <cell r="P6942">
            <v>-42436.75</v>
          </cell>
          <cell r="Q6942">
            <v>-42436.75</v>
          </cell>
          <cell r="R6942">
            <v>-42436.75</v>
          </cell>
          <cell r="S6942">
            <v>-509241</v>
          </cell>
          <cell r="T6942" t="str">
            <v>USD</v>
          </cell>
          <cell r="U6942" t="str">
            <v>LIABILITIES</v>
          </cell>
          <cell r="V6942" t="str">
            <v>CURRENT LIAB</v>
          </cell>
        </row>
        <row r="6943">
          <cell r="C6943" t="str">
            <v>DH   G57620S301USD</v>
          </cell>
          <cell r="D6943" t="str">
            <v>DADM****</v>
          </cell>
          <cell r="E6943" t="str">
            <v>CON PAYABLES</v>
          </cell>
          <cell r="F6943" t="str">
            <v>Balance Sheet</v>
          </cell>
          <cell r="G6943">
            <v>-66354.48</v>
          </cell>
          <cell r="H6943">
            <v>-78407.87</v>
          </cell>
          <cell r="I6943">
            <v>-635542.17000000004</v>
          </cell>
          <cell r="J6943">
            <v>-211903.01</v>
          </cell>
          <cell r="K6943">
            <v>746652.66</v>
          </cell>
          <cell r="L6943">
            <v>-32278.04</v>
          </cell>
          <cell r="M6943">
            <v>-32313.14</v>
          </cell>
          <cell r="N6943">
            <v>-27346.87</v>
          </cell>
          <cell r="O6943">
            <v>-40841.160000000003</v>
          </cell>
          <cell r="P6943">
            <v>-29225.17</v>
          </cell>
          <cell r="Q6943">
            <v>-23846.080000000002</v>
          </cell>
          <cell r="R6943">
            <v>-21667.8</v>
          </cell>
          <cell r="S6943">
            <v>-453073.13</v>
          </cell>
          <cell r="T6943" t="str">
            <v>USD</v>
          </cell>
          <cell r="U6943" t="str">
            <v>LIABILITIES</v>
          </cell>
          <cell r="V6943" t="str">
            <v>CURRENT LIAB</v>
          </cell>
        </row>
        <row r="6944">
          <cell r="C6944" t="str">
            <v>DH   G57620T901USD</v>
          </cell>
          <cell r="D6944" t="str">
            <v>DADM****</v>
          </cell>
          <cell r="E6944" t="str">
            <v>CON PAYABLES</v>
          </cell>
          <cell r="F6944" t="str">
            <v>Balance Sheet</v>
          </cell>
          <cell r="G6944">
            <v>378.44</v>
          </cell>
          <cell r="H6944">
            <v>378.44</v>
          </cell>
          <cell r="I6944">
            <v>378.44</v>
          </cell>
          <cell r="J6944">
            <v>378.44</v>
          </cell>
          <cell r="K6944">
            <v>378.44</v>
          </cell>
          <cell r="L6944">
            <v>378.44</v>
          </cell>
          <cell r="M6944">
            <v>0</v>
          </cell>
          <cell r="N6944">
            <v>0</v>
          </cell>
          <cell r="O6944">
            <v>0</v>
          </cell>
          <cell r="P6944">
            <v>0</v>
          </cell>
          <cell r="Q6944">
            <v>0</v>
          </cell>
          <cell r="R6944">
            <v>0</v>
          </cell>
          <cell r="S6944">
            <v>2270.64</v>
          </cell>
          <cell r="T6944" t="str">
            <v>USD</v>
          </cell>
          <cell r="U6944" t="str">
            <v>LIABILITIES</v>
          </cell>
          <cell r="V6944" t="str">
            <v>CURRENT LIAB</v>
          </cell>
        </row>
        <row r="6945">
          <cell r="C6945" t="str">
            <v>DH   G57620U2USD</v>
          </cell>
          <cell r="D6945" t="str">
            <v>DADM****</v>
          </cell>
          <cell r="E6945" t="str">
            <v>CON PAYABLES</v>
          </cell>
          <cell r="F6945" t="str">
            <v>Balance Sheet</v>
          </cell>
          <cell r="G6945">
            <v>-21858.92</v>
          </cell>
          <cell r="H6945">
            <v>-21858.92</v>
          </cell>
          <cell r="I6945">
            <v>-21858.92</v>
          </cell>
          <cell r="J6945">
            <v>-21858.92</v>
          </cell>
          <cell r="K6945">
            <v>-21858.92</v>
          </cell>
          <cell r="L6945">
            <v>-21858.92</v>
          </cell>
          <cell r="M6945">
            <v>-21858.92</v>
          </cell>
          <cell r="N6945">
            <v>-21858.92</v>
          </cell>
          <cell r="O6945">
            <v>-21858.92</v>
          </cell>
          <cell r="P6945">
            <v>-21858.92</v>
          </cell>
          <cell r="Q6945">
            <v>-21858.92</v>
          </cell>
          <cell r="R6945">
            <v>-21858.92</v>
          </cell>
          <cell r="S6945">
            <v>-262307.03999999998</v>
          </cell>
          <cell r="T6945" t="str">
            <v>USD</v>
          </cell>
          <cell r="U6945" t="str">
            <v>LIABILITIES</v>
          </cell>
          <cell r="V6945" t="str">
            <v>CURRENT LIAB</v>
          </cell>
        </row>
        <row r="6946">
          <cell r="C6946" t="str">
            <v>DH   G57620U201USD</v>
          </cell>
          <cell r="D6946" t="str">
            <v>DADM****</v>
          </cell>
          <cell r="E6946" t="str">
            <v>CON PAYABLES</v>
          </cell>
          <cell r="F6946" t="str">
            <v>Balance Sheet</v>
          </cell>
          <cell r="G6946">
            <v>21858.92</v>
          </cell>
          <cell r="H6946">
            <v>21858.92</v>
          </cell>
          <cell r="I6946">
            <v>21858.92</v>
          </cell>
          <cell r="J6946">
            <v>21858.92</v>
          </cell>
          <cell r="K6946">
            <v>21858.92</v>
          </cell>
          <cell r="L6946">
            <v>21858.92</v>
          </cell>
          <cell r="M6946">
            <v>21858.92</v>
          </cell>
          <cell r="N6946">
            <v>21858.92</v>
          </cell>
          <cell r="O6946">
            <v>21858.92</v>
          </cell>
          <cell r="P6946">
            <v>21858.92</v>
          </cell>
          <cell r="Q6946">
            <v>21858.92</v>
          </cell>
          <cell r="R6946">
            <v>21858.92</v>
          </cell>
          <cell r="S6946">
            <v>262307.03999999998</v>
          </cell>
          <cell r="T6946" t="str">
            <v>USD</v>
          </cell>
          <cell r="U6946" t="str">
            <v>LIABILITIES</v>
          </cell>
          <cell r="V6946" t="str">
            <v>CURRENT LIAB</v>
          </cell>
        </row>
        <row r="6947">
          <cell r="C6947" t="str">
            <v>DH   G57620U6USD</v>
          </cell>
          <cell r="D6947" t="str">
            <v>DADM****</v>
          </cell>
          <cell r="E6947" t="str">
            <v>CON PAYABLES</v>
          </cell>
          <cell r="F6947" t="str">
            <v>Balance Sheet</v>
          </cell>
          <cell r="G6947">
            <v>2040</v>
          </cell>
          <cell r="H6947">
            <v>2040</v>
          </cell>
          <cell r="I6947">
            <v>2040</v>
          </cell>
          <cell r="J6947">
            <v>2040</v>
          </cell>
          <cell r="K6947">
            <v>2040</v>
          </cell>
          <cell r="L6947">
            <v>2040</v>
          </cell>
          <cell r="M6947">
            <v>2040</v>
          </cell>
          <cell r="N6947">
            <v>2040</v>
          </cell>
          <cell r="O6947">
            <v>2040</v>
          </cell>
          <cell r="P6947">
            <v>2040</v>
          </cell>
          <cell r="Q6947">
            <v>2040</v>
          </cell>
          <cell r="R6947">
            <v>2040</v>
          </cell>
          <cell r="S6947">
            <v>24480</v>
          </cell>
          <cell r="T6947" t="str">
            <v>USD</v>
          </cell>
          <cell r="U6947" t="str">
            <v>LIABILITIES</v>
          </cell>
          <cell r="V6947" t="str">
            <v>CURRENT LIAB</v>
          </cell>
        </row>
        <row r="6948">
          <cell r="C6948" t="str">
            <v>DH   G57620U601USD</v>
          </cell>
          <cell r="D6948" t="str">
            <v>DADM****</v>
          </cell>
          <cell r="E6948" t="str">
            <v>CON PAYABLES</v>
          </cell>
          <cell r="F6948" t="str">
            <v>Balance Sheet</v>
          </cell>
          <cell r="G6948">
            <v>-2040</v>
          </cell>
          <cell r="H6948">
            <v>-2040</v>
          </cell>
          <cell r="I6948">
            <v>-2040</v>
          </cell>
          <cell r="J6948">
            <v>-2040</v>
          </cell>
          <cell r="K6948">
            <v>-2040</v>
          </cell>
          <cell r="L6948">
            <v>-2040</v>
          </cell>
          <cell r="M6948">
            <v>-2040</v>
          </cell>
          <cell r="N6948">
            <v>-2040</v>
          </cell>
          <cell r="O6948">
            <v>-2040</v>
          </cell>
          <cell r="P6948">
            <v>-2040</v>
          </cell>
          <cell r="Q6948">
            <v>-2040</v>
          </cell>
          <cell r="R6948">
            <v>-2040</v>
          </cell>
          <cell r="S6948">
            <v>-24480</v>
          </cell>
          <cell r="T6948" t="str">
            <v>USD</v>
          </cell>
          <cell r="U6948" t="str">
            <v>LIABILITIES</v>
          </cell>
          <cell r="V6948" t="str">
            <v>CURRENT LIAB</v>
          </cell>
        </row>
        <row r="6949">
          <cell r="C6949" t="str">
            <v>DH   G57620WIUSD</v>
          </cell>
          <cell r="D6949" t="str">
            <v>DADM****</v>
          </cell>
          <cell r="E6949" t="str">
            <v>CON PAYABLES</v>
          </cell>
          <cell r="F6949" t="str">
            <v>Balance Sheet</v>
          </cell>
          <cell r="G6949">
            <v>-5010.8599999999997</v>
          </cell>
          <cell r="H6949">
            <v>-5010.8599999999997</v>
          </cell>
          <cell r="I6949">
            <v>-5010.8599999999997</v>
          </cell>
          <cell r="J6949">
            <v>-5010.8599999999997</v>
          </cell>
          <cell r="K6949">
            <v>-5010.8599999999997</v>
          </cell>
          <cell r="L6949">
            <v>-5010.8599999999997</v>
          </cell>
          <cell r="M6949">
            <v>-5010.8599999999997</v>
          </cell>
          <cell r="N6949">
            <v>-5010.8599999999997</v>
          </cell>
          <cell r="O6949">
            <v>-5010.8599999999997</v>
          </cell>
          <cell r="P6949">
            <v>-5010.8599999999997</v>
          </cell>
          <cell r="Q6949">
            <v>-5010.8599999999997</v>
          </cell>
          <cell r="R6949">
            <v>-5010.8599999999997</v>
          </cell>
          <cell r="S6949">
            <v>-60130.32</v>
          </cell>
          <cell r="T6949" t="str">
            <v>USD</v>
          </cell>
          <cell r="U6949" t="str">
            <v>LIABILITIES</v>
          </cell>
          <cell r="V6949" t="str">
            <v>CURRENT LIAB</v>
          </cell>
        </row>
        <row r="6950">
          <cell r="C6950" t="str">
            <v>DH   G57620WI01USD</v>
          </cell>
          <cell r="D6950" t="str">
            <v>DADM****</v>
          </cell>
          <cell r="E6950" t="str">
            <v>CON PAYABLES</v>
          </cell>
          <cell r="F6950" t="str">
            <v>Balance Sheet</v>
          </cell>
          <cell r="G6950">
            <v>6961.89</v>
          </cell>
          <cell r="H6950">
            <v>6961.89</v>
          </cell>
          <cell r="I6950">
            <v>2869.6</v>
          </cell>
          <cell r="J6950">
            <v>2869.6</v>
          </cell>
          <cell r="K6950">
            <v>2869.6</v>
          </cell>
          <cell r="L6950">
            <v>2869.6</v>
          </cell>
          <cell r="M6950">
            <v>2869.6</v>
          </cell>
          <cell r="N6950">
            <v>2869.6</v>
          </cell>
          <cell r="O6950">
            <v>2869.6</v>
          </cell>
          <cell r="P6950">
            <v>2869.6</v>
          </cell>
          <cell r="Q6950">
            <v>2869.6</v>
          </cell>
          <cell r="R6950">
            <v>2869.6</v>
          </cell>
          <cell r="S6950">
            <v>42619.78</v>
          </cell>
          <cell r="T6950" t="str">
            <v>USD</v>
          </cell>
          <cell r="U6950" t="str">
            <v>LIABILITIES</v>
          </cell>
          <cell r="V6950" t="str">
            <v>CURRENT LIAB</v>
          </cell>
        </row>
        <row r="6951">
          <cell r="C6951" t="str">
            <v>DH   G57620WI21USD</v>
          </cell>
          <cell r="D6951" t="str">
            <v>DADM****</v>
          </cell>
          <cell r="E6951" t="str">
            <v>CON PAYABLES</v>
          </cell>
          <cell r="F6951" t="str">
            <v>Balance Sheet</v>
          </cell>
          <cell r="G6951">
            <v>-10246.34</v>
          </cell>
          <cell r="H6951">
            <v>-10246.34</v>
          </cell>
          <cell r="I6951">
            <v>-10246.34</v>
          </cell>
          <cell r="J6951">
            <v>-10246.34</v>
          </cell>
          <cell r="K6951">
            <v>-10246.34</v>
          </cell>
          <cell r="L6951">
            <v>-10246.34</v>
          </cell>
          <cell r="M6951">
            <v>-10246.34</v>
          </cell>
          <cell r="N6951">
            <v>-10246.34</v>
          </cell>
          <cell r="O6951">
            <v>-10246.34</v>
          </cell>
          <cell r="P6951">
            <v>-10246.34</v>
          </cell>
          <cell r="Q6951">
            <v>-10246.34</v>
          </cell>
          <cell r="R6951">
            <v>-10246.34</v>
          </cell>
          <cell r="S6951">
            <v>-122956.08</v>
          </cell>
          <cell r="T6951" t="str">
            <v>USD</v>
          </cell>
          <cell r="U6951" t="str">
            <v>LIABILITIES</v>
          </cell>
          <cell r="V6951" t="str">
            <v>CURRENT LIAB</v>
          </cell>
        </row>
        <row r="6952">
          <cell r="C6952" t="str">
            <v>DH   G57620WI22USD</v>
          </cell>
          <cell r="D6952" t="str">
            <v>DADM****</v>
          </cell>
          <cell r="E6952" t="str">
            <v>CON PAYABLES</v>
          </cell>
          <cell r="F6952" t="str">
            <v>Balance Sheet</v>
          </cell>
          <cell r="G6952">
            <v>12387.6</v>
          </cell>
          <cell r="H6952">
            <v>12387.6</v>
          </cell>
          <cell r="I6952">
            <v>12387.6</v>
          </cell>
          <cell r="J6952">
            <v>12387.6</v>
          </cell>
          <cell r="K6952">
            <v>12387.6</v>
          </cell>
          <cell r="L6952">
            <v>12387.6</v>
          </cell>
          <cell r="M6952">
            <v>12387.6</v>
          </cell>
          <cell r="N6952">
            <v>12387.6</v>
          </cell>
          <cell r="O6952">
            <v>12387.6</v>
          </cell>
          <cell r="P6952">
            <v>12387.6</v>
          </cell>
          <cell r="Q6952">
            <v>12387.6</v>
          </cell>
          <cell r="R6952">
            <v>12387.6</v>
          </cell>
          <cell r="S6952">
            <v>148651.20000000001</v>
          </cell>
          <cell r="T6952" t="str">
            <v>USD</v>
          </cell>
          <cell r="U6952" t="str">
            <v>LIABILITIES</v>
          </cell>
          <cell r="V6952" t="str">
            <v>CURRENT LIAB</v>
          </cell>
        </row>
        <row r="6953">
          <cell r="C6953" t="str">
            <v>DH   G57620WKUSD</v>
          </cell>
          <cell r="D6953" t="str">
            <v>DADM****</v>
          </cell>
          <cell r="E6953" t="str">
            <v>CON PAYABLES</v>
          </cell>
          <cell r="F6953" t="str">
            <v>Balance Sheet</v>
          </cell>
          <cell r="G6953">
            <v>-125519.42</v>
          </cell>
          <cell r="H6953">
            <v>-125519.42</v>
          </cell>
          <cell r="I6953">
            <v>-125519.42</v>
          </cell>
          <cell r="J6953">
            <v>-125519.42</v>
          </cell>
          <cell r="K6953">
            <v>-125519.42</v>
          </cell>
          <cell r="L6953">
            <v>-125519.42</v>
          </cell>
          <cell r="M6953">
            <v>-125519.42</v>
          </cell>
          <cell r="N6953">
            <v>-125519.42</v>
          </cell>
          <cell r="O6953">
            <v>-125519.42</v>
          </cell>
          <cell r="P6953">
            <v>-125519.42</v>
          </cell>
          <cell r="Q6953">
            <v>-125519.42</v>
          </cell>
          <cell r="R6953">
            <v>-125519.42</v>
          </cell>
          <cell r="S6953">
            <v>-1506233.04</v>
          </cell>
          <cell r="T6953" t="str">
            <v>USD</v>
          </cell>
          <cell r="U6953" t="str">
            <v>LIABILITIES</v>
          </cell>
          <cell r="V6953" t="str">
            <v>CURRENT LIAB</v>
          </cell>
        </row>
        <row r="6954">
          <cell r="C6954" t="str">
            <v>DH   G57620WK01USD</v>
          </cell>
          <cell r="D6954" t="str">
            <v>DADM****</v>
          </cell>
          <cell r="E6954" t="str">
            <v>CON PAYABLES</v>
          </cell>
          <cell r="F6954" t="str">
            <v>Balance Sheet</v>
          </cell>
          <cell r="G6954">
            <v>95082.66</v>
          </cell>
          <cell r="H6954">
            <v>95082.66</v>
          </cell>
          <cell r="I6954">
            <v>103399.26</v>
          </cell>
          <cell r="J6954">
            <v>109703.46</v>
          </cell>
          <cell r="K6954">
            <v>121805.85</v>
          </cell>
          <cell r="L6954">
            <v>112576.08</v>
          </cell>
          <cell r="M6954">
            <v>112199.3</v>
          </cell>
          <cell r="N6954">
            <v>112199.3</v>
          </cell>
          <cell r="O6954">
            <v>114032.71</v>
          </cell>
          <cell r="P6954">
            <v>114032.71</v>
          </cell>
          <cell r="Q6954">
            <v>112772.42</v>
          </cell>
          <cell r="R6954">
            <v>-688930.59</v>
          </cell>
          <cell r="S6954">
            <v>513955.82</v>
          </cell>
          <cell r="T6954" t="str">
            <v>USD</v>
          </cell>
          <cell r="U6954" t="str">
            <v>LIABILITIES</v>
          </cell>
          <cell r="V6954" t="str">
            <v>CURRENT LIAB</v>
          </cell>
        </row>
        <row r="6955">
          <cell r="C6955" t="str">
            <v>DH   G57620WK44USD</v>
          </cell>
          <cell r="D6955" t="str">
            <v>DADM****</v>
          </cell>
          <cell r="E6955" t="str">
            <v>CON PAYABLES</v>
          </cell>
          <cell r="F6955" t="str">
            <v>Balance Sheet</v>
          </cell>
          <cell r="G6955">
            <v>-5369.59</v>
          </cell>
          <cell r="H6955">
            <v>-5130.78</v>
          </cell>
          <cell r="I6955">
            <v>0</v>
          </cell>
          <cell r="J6955">
            <v>0</v>
          </cell>
          <cell r="K6955">
            <v>0</v>
          </cell>
          <cell r="L6955">
            <v>0</v>
          </cell>
          <cell r="M6955">
            <v>0</v>
          </cell>
          <cell r="N6955">
            <v>0</v>
          </cell>
          <cell r="O6955">
            <v>0</v>
          </cell>
          <cell r="P6955">
            <v>0</v>
          </cell>
          <cell r="Q6955">
            <v>0</v>
          </cell>
          <cell r="R6955">
            <v>0</v>
          </cell>
          <cell r="S6955">
            <v>-10500.37</v>
          </cell>
          <cell r="T6955" t="str">
            <v>USD</v>
          </cell>
          <cell r="U6955" t="str">
            <v>LIABILITIES</v>
          </cell>
          <cell r="V6955" t="str">
            <v>CURRENT LIAB</v>
          </cell>
        </row>
        <row r="6956">
          <cell r="C6956" t="str">
            <v>DH   G57620WM01USD</v>
          </cell>
          <cell r="D6956" t="str">
            <v>DADAB***</v>
          </cell>
          <cell r="E6956" t="str">
            <v>CON PAYABLES</v>
          </cell>
          <cell r="F6956" t="str">
            <v>Balance Sheet</v>
          </cell>
          <cell r="G6956">
            <v>0</v>
          </cell>
          <cell r="H6956">
            <v>0</v>
          </cell>
          <cell r="I6956">
            <v>0</v>
          </cell>
          <cell r="J6956">
            <v>0</v>
          </cell>
          <cell r="K6956">
            <v>0</v>
          </cell>
          <cell r="L6956">
            <v>0</v>
          </cell>
          <cell r="M6956">
            <v>0</v>
          </cell>
          <cell r="N6956">
            <v>0</v>
          </cell>
          <cell r="O6956">
            <v>0</v>
          </cell>
          <cell r="P6956">
            <v>8704.5</v>
          </cell>
          <cell r="Q6956">
            <v>8704.5</v>
          </cell>
          <cell r="R6956">
            <v>1450.74</v>
          </cell>
          <cell r="S6956">
            <v>18859.740000000002</v>
          </cell>
          <cell r="T6956" t="str">
            <v>USD</v>
          </cell>
          <cell r="U6956" t="str">
            <v>LIABILITIES</v>
          </cell>
          <cell r="V6956" t="str">
            <v>CURRENT LIAB</v>
          </cell>
        </row>
        <row r="6957">
          <cell r="C6957" t="str">
            <v>DH   G57620WT01USD</v>
          </cell>
          <cell r="D6957" t="str">
            <v>DADM****</v>
          </cell>
          <cell r="E6957" t="str">
            <v>CON PAYABLES</v>
          </cell>
          <cell r="F6957" t="str">
            <v>Balance Sheet</v>
          </cell>
          <cell r="G6957">
            <v>0</v>
          </cell>
          <cell r="H6957">
            <v>0</v>
          </cell>
          <cell r="I6957">
            <v>0</v>
          </cell>
          <cell r="J6957">
            <v>0</v>
          </cell>
          <cell r="K6957">
            <v>0</v>
          </cell>
          <cell r="L6957">
            <v>0</v>
          </cell>
          <cell r="M6957">
            <v>0</v>
          </cell>
          <cell r="N6957">
            <v>0</v>
          </cell>
          <cell r="O6957">
            <v>0</v>
          </cell>
          <cell r="P6957">
            <v>7253.76</v>
          </cell>
          <cell r="Q6957">
            <v>0</v>
          </cell>
          <cell r="R6957">
            <v>0</v>
          </cell>
          <cell r="S6957">
            <v>7253.76</v>
          </cell>
          <cell r="T6957" t="str">
            <v>USD</v>
          </cell>
          <cell r="U6957" t="str">
            <v>LIABILITIES</v>
          </cell>
          <cell r="V6957" t="str">
            <v>CURRENT LIAB</v>
          </cell>
        </row>
        <row r="6958">
          <cell r="C6958" t="str">
            <v>DH   G57620XJUSD</v>
          </cell>
          <cell r="D6958" t="str">
            <v>DADM****</v>
          </cell>
          <cell r="E6958" t="str">
            <v>CON PAYABLES</v>
          </cell>
          <cell r="F6958" t="str">
            <v>Balance Sheet</v>
          </cell>
          <cell r="G6958">
            <v>-825.03</v>
          </cell>
          <cell r="H6958">
            <v>-825.03</v>
          </cell>
          <cell r="I6958">
            <v>-825.03</v>
          </cell>
          <cell r="J6958">
            <v>-825.03</v>
          </cell>
          <cell r="K6958">
            <v>-825.03</v>
          </cell>
          <cell r="L6958">
            <v>-825.03</v>
          </cell>
          <cell r="M6958">
            <v>-825.03</v>
          </cell>
          <cell r="N6958">
            <v>-825.03</v>
          </cell>
          <cell r="O6958">
            <v>-825.03</v>
          </cell>
          <cell r="P6958">
            <v>-825.03</v>
          </cell>
          <cell r="Q6958">
            <v>-825.03</v>
          </cell>
          <cell r="R6958">
            <v>-825.03</v>
          </cell>
          <cell r="S6958">
            <v>-9900.36</v>
          </cell>
          <cell r="T6958" t="str">
            <v>USD</v>
          </cell>
          <cell r="U6958" t="str">
            <v>LIABILITIES</v>
          </cell>
          <cell r="V6958" t="str">
            <v>CURRENT LIAB</v>
          </cell>
        </row>
        <row r="6959">
          <cell r="C6959" t="str">
            <v>DH   G57620XJ01USD</v>
          </cell>
          <cell r="D6959" t="str">
            <v>DADM****</v>
          </cell>
          <cell r="E6959" t="str">
            <v>CON PAYABLES</v>
          </cell>
          <cell r="F6959" t="str">
            <v>Balance Sheet</v>
          </cell>
          <cell r="G6959">
            <v>825.03</v>
          </cell>
          <cell r="H6959">
            <v>825.03</v>
          </cell>
          <cell r="I6959">
            <v>825.03</v>
          </cell>
          <cell r="J6959">
            <v>825.03</v>
          </cell>
          <cell r="K6959">
            <v>825.03</v>
          </cell>
          <cell r="L6959">
            <v>825.03</v>
          </cell>
          <cell r="M6959">
            <v>825.03</v>
          </cell>
          <cell r="N6959">
            <v>825.03</v>
          </cell>
          <cell r="O6959">
            <v>825.03</v>
          </cell>
          <cell r="P6959">
            <v>825.03</v>
          </cell>
          <cell r="Q6959">
            <v>825.03</v>
          </cell>
          <cell r="R6959">
            <v>825.03</v>
          </cell>
          <cell r="S6959">
            <v>9900.36</v>
          </cell>
          <cell r="T6959" t="str">
            <v>USD</v>
          </cell>
          <cell r="U6959" t="str">
            <v>LIABILITIES</v>
          </cell>
          <cell r="V6959" t="str">
            <v>CURRENT LIAB</v>
          </cell>
        </row>
        <row r="6960">
          <cell r="C6960" t="str">
            <v>DH   G57620XY01USD</v>
          </cell>
          <cell r="D6960" t="str">
            <v>DADM****</v>
          </cell>
          <cell r="E6960" t="str">
            <v>CON PAYABLES</v>
          </cell>
          <cell r="F6960" t="str">
            <v>Balance Sheet</v>
          </cell>
          <cell r="G6960">
            <v>0</v>
          </cell>
          <cell r="H6960">
            <v>0</v>
          </cell>
          <cell r="I6960">
            <v>0</v>
          </cell>
          <cell r="J6960">
            <v>0</v>
          </cell>
          <cell r="K6960">
            <v>0</v>
          </cell>
          <cell r="L6960">
            <v>0</v>
          </cell>
          <cell r="M6960">
            <v>0</v>
          </cell>
          <cell r="N6960">
            <v>0</v>
          </cell>
          <cell r="O6960">
            <v>0</v>
          </cell>
          <cell r="P6960">
            <v>15688.73</v>
          </cell>
          <cell r="Q6960">
            <v>0</v>
          </cell>
          <cell r="R6960">
            <v>0</v>
          </cell>
          <cell r="S6960">
            <v>15688.73</v>
          </cell>
          <cell r="T6960" t="str">
            <v>USD</v>
          </cell>
          <cell r="U6960" t="str">
            <v>LIABILITIES</v>
          </cell>
          <cell r="V6960" t="str">
            <v>CURRENT LIAB</v>
          </cell>
        </row>
        <row r="6961">
          <cell r="C6961" t="str">
            <v>DH   G57620YM01USD</v>
          </cell>
          <cell r="D6961" t="str">
            <v>DADM****</v>
          </cell>
          <cell r="E6961" t="str">
            <v>CON PAYABLES</v>
          </cell>
          <cell r="F6961" t="str">
            <v>Balance Sheet</v>
          </cell>
          <cell r="G6961">
            <v>0</v>
          </cell>
          <cell r="H6961">
            <v>0</v>
          </cell>
          <cell r="I6961">
            <v>0</v>
          </cell>
          <cell r="J6961">
            <v>0</v>
          </cell>
          <cell r="K6961">
            <v>0</v>
          </cell>
          <cell r="L6961">
            <v>0</v>
          </cell>
          <cell r="M6961">
            <v>0</v>
          </cell>
          <cell r="N6961">
            <v>0</v>
          </cell>
          <cell r="O6961">
            <v>0</v>
          </cell>
          <cell r="P6961">
            <v>7253.76</v>
          </cell>
          <cell r="Q6961">
            <v>0</v>
          </cell>
          <cell r="R6961">
            <v>0</v>
          </cell>
          <cell r="S6961">
            <v>7253.76</v>
          </cell>
          <cell r="T6961" t="str">
            <v>USD</v>
          </cell>
          <cell r="U6961" t="str">
            <v>LIABILITIES</v>
          </cell>
          <cell r="V6961" t="str">
            <v>CURRENT LIAB</v>
          </cell>
        </row>
        <row r="6962">
          <cell r="C6962" t="str">
            <v>DH   G57620ZM01USD</v>
          </cell>
          <cell r="D6962" t="str">
            <v>DADM****</v>
          </cell>
          <cell r="E6962" t="str">
            <v>CON PAYABLES</v>
          </cell>
          <cell r="F6962" t="str">
            <v>Balance Sheet</v>
          </cell>
          <cell r="G6962">
            <v>0</v>
          </cell>
          <cell r="H6962">
            <v>0</v>
          </cell>
          <cell r="I6962">
            <v>0</v>
          </cell>
          <cell r="J6962">
            <v>0</v>
          </cell>
          <cell r="K6962">
            <v>0</v>
          </cell>
          <cell r="L6962">
            <v>0</v>
          </cell>
          <cell r="M6962">
            <v>0</v>
          </cell>
          <cell r="N6962">
            <v>0</v>
          </cell>
          <cell r="O6962">
            <v>0</v>
          </cell>
          <cell r="P6962">
            <v>13361.25</v>
          </cell>
          <cell r="Q6962">
            <v>0</v>
          </cell>
          <cell r="R6962">
            <v>0</v>
          </cell>
          <cell r="S6962">
            <v>13361.25</v>
          </cell>
          <cell r="T6962" t="str">
            <v>USD</v>
          </cell>
          <cell r="U6962" t="str">
            <v>LIABILITIES</v>
          </cell>
          <cell r="V6962" t="str">
            <v>CURRENT LIAB</v>
          </cell>
        </row>
        <row r="6963">
          <cell r="C6963" t="str">
            <v>DH   G576500101USD</v>
          </cell>
          <cell r="D6963" t="str">
            <v>DADAB***</v>
          </cell>
          <cell r="E6963" t="str">
            <v>CON PAYABLES</v>
          </cell>
          <cell r="F6963" t="str">
            <v>Balance Sheet</v>
          </cell>
          <cell r="G6963">
            <v>-36641771.969999999</v>
          </cell>
          <cell r="H6963">
            <v>-36641771.969999999</v>
          </cell>
          <cell r="I6963">
            <v>0</v>
          </cell>
          <cell r="J6963">
            <v>0</v>
          </cell>
          <cell r="K6963">
            <v>0</v>
          </cell>
          <cell r="L6963">
            <v>0</v>
          </cell>
          <cell r="M6963">
            <v>0</v>
          </cell>
          <cell r="N6963">
            <v>0</v>
          </cell>
          <cell r="O6963">
            <v>0</v>
          </cell>
          <cell r="P6963">
            <v>0</v>
          </cell>
          <cell r="Q6963">
            <v>0</v>
          </cell>
          <cell r="R6963">
            <v>0</v>
          </cell>
          <cell r="S6963">
            <v>-73283543.939999998</v>
          </cell>
          <cell r="T6963" t="str">
            <v>USD</v>
          </cell>
          <cell r="U6963" t="str">
            <v>LIABILITIES</v>
          </cell>
          <cell r="V6963" t="str">
            <v>CURRENT LIAB</v>
          </cell>
        </row>
        <row r="6964">
          <cell r="C6964" t="str">
            <v>DH   G576502601USD</v>
          </cell>
          <cell r="D6964" t="str">
            <v>DADAB***</v>
          </cell>
          <cell r="E6964" t="str">
            <v>CON PAYABLES</v>
          </cell>
          <cell r="F6964" t="str">
            <v>Balance Sheet</v>
          </cell>
          <cell r="G6964">
            <v>-211929.24</v>
          </cell>
          <cell r="H6964">
            <v>-211929.24</v>
          </cell>
          <cell r="I6964">
            <v>1258.43</v>
          </cell>
          <cell r="J6964">
            <v>1258.43</v>
          </cell>
          <cell r="K6964">
            <v>1258.43</v>
          </cell>
          <cell r="L6964">
            <v>1258.43</v>
          </cell>
          <cell r="M6964">
            <v>1258.43</v>
          </cell>
          <cell r="N6964">
            <v>1258.43</v>
          </cell>
          <cell r="O6964">
            <v>1258.43</v>
          </cell>
          <cell r="P6964">
            <v>1258.43</v>
          </cell>
          <cell r="Q6964">
            <v>1258.43</v>
          </cell>
          <cell r="R6964">
            <v>1258.43</v>
          </cell>
          <cell r="S6964">
            <v>-411274.18</v>
          </cell>
          <cell r="T6964" t="str">
            <v>USD</v>
          </cell>
          <cell r="U6964" t="str">
            <v>LIABILITIES</v>
          </cell>
          <cell r="V6964" t="str">
            <v>CURRENT LIAB</v>
          </cell>
        </row>
        <row r="6965">
          <cell r="C6965" t="str">
            <v>DH   G576502604USD</v>
          </cell>
          <cell r="D6965" t="str">
            <v>DADAB***</v>
          </cell>
          <cell r="E6965" t="str">
            <v>CON PAYABLES</v>
          </cell>
          <cell r="F6965" t="str">
            <v>Balance Sheet</v>
          </cell>
          <cell r="G6965">
            <v>-1258.43</v>
          </cell>
          <cell r="H6965">
            <v>-1258.43</v>
          </cell>
          <cell r="I6965">
            <v>-1258.43</v>
          </cell>
          <cell r="J6965">
            <v>-1258.43</v>
          </cell>
          <cell r="K6965">
            <v>-1258.43</v>
          </cell>
          <cell r="L6965">
            <v>-1258.43</v>
          </cell>
          <cell r="M6965">
            <v>-1258.43</v>
          </cell>
          <cell r="N6965">
            <v>-1258.43</v>
          </cell>
          <cell r="O6965">
            <v>-1258.43</v>
          </cell>
          <cell r="P6965">
            <v>-1258.43</v>
          </cell>
          <cell r="Q6965">
            <v>-1258.43</v>
          </cell>
          <cell r="R6965">
            <v>-1258.43</v>
          </cell>
          <cell r="S6965">
            <v>-15101.16</v>
          </cell>
          <cell r="T6965" t="str">
            <v>USD</v>
          </cell>
          <cell r="U6965" t="str">
            <v>LIABILITIES</v>
          </cell>
          <cell r="V6965" t="str">
            <v>CURRENT LIAB</v>
          </cell>
        </row>
        <row r="6966">
          <cell r="C6966" t="str">
            <v>DH   G576503401USD</v>
          </cell>
          <cell r="D6966" t="str">
            <v>DADAB***</v>
          </cell>
          <cell r="E6966" t="str">
            <v>CON PAYABLES</v>
          </cell>
          <cell r="F6966" t="str">
            <v>Balance Sheet</v>
          </cell>
          <cell r="G6966">
            <v>0</v>
          </cell>
          <cell r="H6966">
            <v>0</v>
          </cell>
          <cell r="I6966">
            <v>0</v>
          </cell>
          <cell r="J6966">
            <v>0</v>
          </cell>
          <cell r="K6966">
            <v>0</v>
          </cell>
          <cell r="L6966">
            <v>0</v>
          </cell>
          <cell r="M6966">
            <v>0</v>
          </cell>
          <cell r="N6966">
            <v>-16043.88</v>
          </cell>
          <cell r="O6966">
            <v>37085.879999999997</v>
          </cell>
          <cell r="P6966">
            <v>-8430.16</v>
          </cell>
          <cell r="Q6966">
            <v>-8583.02</v>
          </cell>
          <cell r="R6966">
            <v>-8445.4500000000007</v>
          </cell>
          <cell r="S6966">
            <v>-4416.63</v>
          </cell>
          <cell r="T6966" t="str">
            <v>USD</v>
          </cell>
          <cell r="U6966" t="str">
            <v>LIABILITIES</v>
          </cell>
          <cell r="V6966" t="str">
            <v>CURRENT LIAB</v>
          </cell>
        </row>
        <row r="6967">
          <cell r="C6967" t="str">
            <v>DH   G576503601USD</v>
          </cell>
          <cell r="D6967" t="str">
            <v>DADAB***</v>
          </cell>
          <cell r="E6967" t="str">
            <v>CON PAYABLES</v>
          </cell>
          <cell r="F6967" t="str">
            <v>Balance Sheet</v>
          </cell>
          <cell r="G6967">
            <v>-155198.74</v>
          </cell>
          <cell r="H6967">
            <v>-155198.74</v>
          </cell>
          <cell r="I6967">
            <v>0</v>
          </cell>
          <cell r="J6967">
            <v>0</v>
          </cell>
          <cell r="K6967">
            <v>0</v>
          </cell>
          <cell r="L6967">
            <v>0</v>
          </cell>
          <cell r="M6967">
            <v>0</v>
          </cell>
          <cell r="N6967">
            <v>0</v>
          </cell>
          <cell r="O6967">
            <v>0</v>
          </cell>
          <cell r="P6967">
            <v>0</v>
          </cell>
          <cell r="Q6967">
            <v>0</v>
          </cell>
          <cell r="R6967">
            <v>0</v>
          </cell>
          <cell r="S6967">
            <v>-310397.48</v>
          </cell>
          <cell r="T6967" t="str">
            <v>USD</v>
          </cell>
          <cell r="U6967" t="str">
            <v>LIABILITIES</v>
          </cell>
          <cell r="V6967" t="str">
            <v>CURRENT LIAB</v>
          </cell>
        </row>
        <row r="6968">
          <cell r="C6968" t="str">
            <v>DH   G57650BL01USD</v>
          </cell>
          <cell r="D6968" t="str">
            <v>DADAB***</v>
          </cell>
          <cell r="E6968" t="str">
            <v>CON PAYABLES</v>
          </cell>
          <cell r="F6968" t="str">
            <v>Balance Sheet</v>
          </cell>
          <cell r="G6968">
            <v>0</v>
          </cell>
          <cell r="H6968">
            <v>0</v>
          </cell>
          <cell r="I6968">
            <v>0</v>
          </cell>
          <cell r="J6968">
            <v>0</v>
          </cell>
          <cell r="K6968">
            <v>0</v>
          </cell>
          <cell r="L6968">
            <v>0</v>
          </cell>
          <cell r="M6968">
            <v>0</v>
          </cell>
          <cell r="N6968">
            <v>0</v>
          </cell>
          <cell r="O6968">
            <v>-218.96</v>
          </cell>
          <cell r="P6968">
            <v>-221.83</v>
          </cell>
          <cell r="Q6968">
            <v>0</v>
          </cell>
          <cell r="R6968">
            <v>0</v>
          </cell>
          <cell r="S6968">
            <v>-440.79</v>
          </cell>
          <cell r="T6968" t="str">
            <v>USD</v>
          </cell>
          <cell r="U6968" t="str">
            <v>LIABILITIES</v>
          </cell>
          <cell r="V6968" t="str">
            <v>CURRENT LIAB</v>
          </cell>
        </row>
        <row r="6969">
          <cell r="C6969" t="str">
            <v>DH   G57650DN01USD</v>
          </cell>
          <cell r="D6969" t="str">
            <v>DADAB***</v>
          </cell>
          <cell r="E6969" t="str">
            <v>CON PAYABLES</v>
          </cell>
          <cell r="F6969" t="str">
            <v>Balance Sheet</v>
          </cell>
          <cell r="G6969">
            <v>-43838.96</v>
          </cell>
          <cell r="H6969">
            <v>-43838.96</v>
          </cell>
          <cell r="I6969">
            <v>0</v>
          </cell>
          <cell r="J6969">
            <v>0</v>
          </cell>
          <cell r="K6969">
            <v>0</v>
          </cell>
          <cell r="L6969">
            <v>0</v>
          </cell>
          <cell r="M6969">
            <v>0</v>
          </cell>
          <cell r="N6969">
            <v>0</v>
          </cell>
          <cell r="O6969">
            <v>0</v>
          </cell>
          <cell r="P6969">
            <v>0</v>
          </cell>
          <cell r="Q6969">
            <v>0</v>
          </cell>
          <cell r="R6969">
            <v>0</v>
          </cell>
          <cell r="S6969">
            <v>-87677.92</v>
          </cell>
          <cell r="T6969" t="str">
            <v>USD</v>
          </cell>
          <cell r="U6969" t="str">
            <v>LIABILITIES</v>
          </cell>
          <cell r="V6969" t="str">
            <v>CURRENT LIAB</v>
          </cell>
        </row>
        <row r="6970">
          <cell r="C6970" t="str">
            <v>DH   G57650GZ01USD</v>
          </cell>
          <cell r="D6970" t="str">
            <v>DADAB***</v>
          </cell>
          <cell r="E6970" t="str">
            <v>CON PAYABLES</v>
          </cell>
          <cell r="F6970" t="str">
            <v>Balance Sheet</v>
          </cell>
          <cell r="G6970">
            <v>-140.16</v>
          </cell>
          <cell r="H6970">
            <v>0</v>
          </cell>
          <cell r="I6970">
            <v>0</v>
          </cell>
          <cell r="J6970">
            <v>0</v>
          </cell>
          <cell r="K6970">
            <v>0</v>
          </cell>
          <cell r="L6970">
            <v>0</v>
          </cell>
          <cell r="M6970">
            <v>0</v>
          </cell>
          <cell r="N6970">
            <v>0</v>
          </cell>
          <cell r="O6970">
            <v>0</v>
          </cell>
          <cell r="P6970">
            <v>0</v>
          </cell>
          <cell r="Q6970">
            <v>0</v>
          </cell>
          <cell r="R6970">
            <v>0</v>
          </cell>
          <cell r="S6970">
            <v>-140.16</v>
          </cell>
          <cell r="T6970" t="str">
            <v>USD</v>
          </cell>
          <cell r="U6970" t="str">
            <v>LIABILITIES</v>
          </cell>
          <cell r="V6970" t="str">
            <v>CURRENT LIAB</v>
          </cell>
        </row>
        <row r="6971">
          <cell r="C6971" t="str">
            <v>DH   G57650NF01USD</v>
          </cell>
          <cell r="D6971" t="str">
            <v>DADAB***</v>
          </cell>
          <cell r="E6971" t="str">
            <v>CON PAYABLES</v>
          </cell>
          <cell r="F6971" t="str">
            <v>Balance Sheet</v>
          </cell>
          <cell r="G6971">
            <v>-263.64999999999998</v>
          </cell>
          <cell r="H6971">
            <v>-263.64999999999998</v>
          </cell>
          <cell r="I6971">
            <v>0</v>
          </cell>
          <cell r="J6971">
            <v>0</v>
          </cell>
          <cell r="K6971">
            <v>0</v>
          </cell>
          <cell r="L6971">
            <v>0</v>
          </cell>
          <cell r="M6971">
            <v>0</v>
          </cell>
          <cell r="N6971">
            <v>0</v>
          </cell>
          <cell r="O6971">
            <v>0</v>
          </cell>
          <cell r="P6971">
            <v>0</v>
          </cell>
          <cell r="Q6971">
            <v>0</v>
          </cell>
          <cell r="R6971">
            <v>0</v>
          </cell>
          <cell r="S6971">
            <v>-527.29999999999995</v>
          </cell>
          <cell r="T6971" t="str">
            <v>USD</v>
          </cell>
          <cell r="U6971" t="str">
            <v>LIABILITIES</v>
          </cell>
          <cell r="V6971" t="str">
            <v>CURRENT LIAB</v>
          </cell>
        </row>
        <row r="6972">
          <cell r="C6972" t="str">
            <v>DH   G57650S301USD</v>
          </cell>
          <cell r="D6972" t="str">
            <v>DADAB***</v>
          </cell>
          <cell r="E6972" t="str">
            <v>CON PAYABLES</v>
          </cell>
          <cell r="F6972" t="str">
            <v>Balance Sheet</v>
          </cell>
          <cell r="G6972">
            <v>-646208.82999999996</v>
          </cell>
          <cell r="H6972">
            <v>-646208.82999999996</v>
          </cell>
          <cell r="I6972">
            <v>0</v>
          </cell>
          <cell r="J6972">
            <v>0</v>
          </cell>
          <cell r="K6972">
            <v>0</v>
          </cell>
          <cell r="L6972">
            <v>0</v>
          </cell>
          <cell r="M6972">
            <v>0</v>
          </cell>
          <cell r="N6972">
            <v>0</v>
          </cell>
          <cell r="O6972">
            <v>0</v>
          </cell>
          <cell r="P6972">
            <v>0</v>
          </cell>
          <cell r="Q6972">
            <v>0</v>
          </cell>
          <cell r="R6972">
            <v>0</v>
          </cell>
          <cell r="S6972">
            <v>-1292417.6599999999</v>
          </cell>
          <cell r="T6972" t="str">
            <v>USD</v>
          </cell>
          <cell r="U6972" t="str">
            <v>LIABILITIES</v>
          </cell>
          <cell r="V6972" t="str">
            <v>CURRENT LIAB</v>
          </cell>
        </row>
        <row r="6973">
          <cell r="C6973" t="str">
            <v>DH   G57650U201USD</v>
          </cell>
          <cell r="D6973" t="str">
            <v>DADAB***</v>
          </cell>
          <cell r="E6973" t="str">
            <v>CON PAYABLES</v>
          </cell>
          <cell r="F6973" t="str">
            <v>Balance Sheet</v>
          </cell>
          <cell r="G6973">
            <v>-73792.92</v>
          </cell>
          <cell r="H6973">
            <v>-73792.92</v>
          </cell>
          <cell r="I6973">
            <v>-4887.2</v>
          </cell>
          <cell r="J6973">
            <v>-4887.2</v>
          </cell>
          <cell r="K6973">
            <v>-4887.2</v>
          </cell>
          <cell r="L6973">
            <v>-4887.2</v>
          </cell>
          <cell r="M6973">
            <v>-4887.2</v>
          </cell>
          <cell r="N6973">
            <v>-4887.2</v>
          </cell>
          <cell r="O6973">
            <v>-4887.2</v>
          </cell>
          <cell r="P6973">
            <v>-4887.2</v>
          </cell>
          <cell r="Q6973">
            <v>-4887.2</v>
          </cell>
          <cell r="R6973">
            <v>-4887.2</v>
          </cell>
          <cell r="S6973">
            <v>-196457.84</v>
          </cell>
          <cell r="T6973" t="str">
            <v>USD</v>
          </cell>
          <cell r="U6973" t="str">
            <v>LIABILITIES</v>
          </cell>
          <cell r="V6973" t="str">
            <v>CURRENT LIAB</v>
          </cell>
        </row>
        <row r="6974">
          <cell r="C6974" t="str">
            <v>DH   G57650U295USD</v>
          </cell>
          <cell r="D6974" t="str">
            <v>DADAB***</v>
          </cell>
          <cell r="E6974" t="str">
            <v>CON PAYABLES</v>
          </cell>
          <cell r="F6974" t="str">
            <v>Balance Sheet</v>
          </cell>
          <cell r="G6974">
            <v>4887.2</v>
          </cell>
          <cell r="H6974">
            <v>4887.2</v>
          </cell>
          <cell r="I6974">
            <v>4887.2</v>
          </cell>
          <cell r="J6974">
            <v>4887.2</v>
          </cell>
          <cell r="K6974">
            <v>4887.2</v>
          </cell>
          <cell r="L6974">
            <v>4887.2</v>
          </cell>
          <cell r="M6974">
            <v>4887.2</v>
          </cell>
          <cell r="N6974">
            <v>4887.2</v>
          </cell>
          <cell r="O6974">
            <v>4887.2</v>
          </cell>
          <cell r="P6974">
            <v>4887.2</v>
          </cell>
          <cell r="Q6974">
            <v>4887.2</v>
          </cell>
          <cell r="R6974">
            <v>4887.2</v>
          </cell>
          <cell r="S6974">
            <v>58646.400000000001</v>
          </cell>
          <cell r="T6974" t="str">
            <v>USD</v>
          </cell>
          <cell r="U6974" t="str">
            <v>LIABILITIES</v>
          </cell>
          <cell r="V6974" t="str">
            <v>CURRENT LIAB</v>
          </cell>
        </row>
        <row r="6975">
          <cell r="C6975" t="str">
            <v>DH   G5770003USD</v>
          </cell>
          <cell r="D6975" t="str">
            <v>DAFC****</v>
          </cell>
          <cell r="E6975" t="str">
            <v>OTHER</v>
          </cell>
          <cell r="F6975" t="str">
            <v>Balance Sheet</v>
          </cell>
          <cell r="G6975">
            <v>-2913867.3</v>
          </cell>
          <cell r="H6975">
            <v>-2953826.94</v>
          </cell>
          <cell r="I6975">
            <v>-2278920.69</v>
          </cell>
          <cell r="J6975">
            <v>-2143315.21</v>
          </cell>
          <cell r="K6975">
            <v>-1969119.81</v>
          </cell>
          <cell r="L6975">
            <v>-1897635.7</v>
          </cell>
          <cell r="M6975">
            <v>-1719332.22</v>
          </cell>
          <cell r="N6975">
            <v>-1627515.98</v>
          </cell>
          <cell r="O6975">
            <v>-1456693.42</v>
          </cell>
          <cell r="P6975">
            <v>-1464593.98</v>
          </cell>
          <cell r="Q6975">
            <v>-824630.69</v>
          </cell>
          <cell r="R6975">
            <v>-905994.69</v>
          </cell>
          <cell r="S6975">
            <v>-22155446.629999999</v>
          </cell>
          <cell r="T6975" t="str">
            <v>USD</v>
          </cell>
          <cell r="U6975" t="str">
            <v>LIABILITIES</v>
          </cell>
          <cell r="V6975" t="str">
            <v>CURRENT LIAB</v>
          </cell>
        </row>
        <row r="6976">
          <cell r="C6976" t="str">
            <v>DH   G577000301USD</v>
          </cell>
          <cell r="D6976" t="str">
            <v>DAFC****</v>
          </cell>
          <cell r="E6976" t="str">
            <v>OTHER</v>
          </cell>
          <cell r="F6976" t="str">
            <v>Balance Sheet</v>
          </cell>
          <cell r="G6976">
            <v>130627.49</v>
          </cell>
          <cell r="H6976">
            <v>91307.86</v>
          </cell>
          <cell r="I6976">
            <v>105204.64</v>
          </cell>
          <cell r="J6976">
            <v>105230.35</v>
          </cell>
          <cell r="K6976">
            <v>118849.35</v>
          </cell>
          <cell r="L6976">
            <v>119094.44</v>
          </cell>
          <cell r="M6976">
            <v>119170.8</v>
          </cell>
          <cell r="N6976">
            <v>0</v>
          </cell>
          <cell r="O6976">
            <v>-6276.6</v>
          </cell>
          <cell r="P6976">
            <v>87.02</v>
          </cell>
          <cell r="Q6976">
            <v>8.2799999999999994</v>
          </cell>
          <cell r="R6976">
            <v>-26.5</v>
          </cell>
          <cell r="S6976">
            <v>783277.13</v>
          </cell>
          <cell r="T6976" t="str">
            <v>USD</v>
          </cell>
          <cell r="U6976" t="str">
            <v>LIABILITIES</v>
          </cell>
          <cell r="V6976" t="str">
            <v>CURRENT LIAB</v>
          </cell>
        </row>
        <row r="6977">
          <cell r="C6977" t="str">
            <v>DH   G577000326USD</v>
          </cell>
          <cell r="D6977" t="str">
            <v>DAFC****</v>
          </cell>
          <cell r="E6977" t="str">
            <v>OTHER</v>
          </cell>
          <cell r="F6977" t="str">
            <v>Balance Sheet</v>
          </cell>
          <cell r="G6977">
            <v>270.05</v>
          </cell>
          <cell r="H6977">
            <v>270.05</v>
          </cell>
          <cell r="I6977">
            <v>270.05</v>
          </cell>
          <cell r="J6977">
            <v>270.05</v>
          </cell>
          <cell r="K6977">
            <v>247.31</v>
          </cell>
          <cell r="L6977">
            <v>247.31</v>
          </cell>
          <cell r="M6977">
            <v>247.31</v>
          </cell>
          <cell r="N6977">
            <v>0</v>
          </cell>
          <cell r="O6977">
            <v>0</v>
          </cell>
          <cell r="P6977">
            <v>0</v>
          </cell>
          <cell r="Q6977">
            <v>0</v>
          </cell>
          <cell r="R6977">
            <v>0</v>
          </cell>
          <cell r="S6977">
            <v>1822.13</v>
          </cell>
          <cell r="T6977" t="str">
            <v>USD</v>
          </cell>
          <cell r="U6977" t="str">
            <v>LIABILITIES</v>
          </cell>
          <cell r="V6977" t="str">
            <v>CURRENT LIAB</v>
          </cell>
        </row>
        <row r="6978">
          <cell r="C6978" t="str">
            <v>DH   G577000386USD</v>
          </cell>
          <cell r="D6978" t="str">
            <v>DAFC****</v>
          </cell>
          <cell r="E6978" t="str">
            <v>OTHER</v>
          </cell>
          <cell r="F6978" t="str">
            <v>Balance Sheet</v>
          </cell>
          <cell r="G6978">
            <v>-25379.66</v>
          </cell>
          <cell r="H6978">
            <v>0</v>
          </cell>
          <cell r="I6978">
            <v>0</v>
          </cell>
          <cell r="J6978">
            <v>0</v>
          </cell>
          <cell r="K6978">
            <v>0</v>
          </cell>
          <cell r="L6978">
            <v>0</v>
          </cell>
          <cell r="M6978">
            <v>0</v>
          </cell>
          <cell r="N6978">
            <v>0</v>
          </cell>
          <cell r="O6978">
            <v>0</v>
          </cell>
          <cell r="P6978">
            <v>0</v>
          </cell>
          <cell r="Q6978">
            <v>0</v>
          </cell>
          <cell r="R6978">
            <v>0</v>
          </cell>
          <cell r="S6978">
            <v>-25379.66</v>
          </cell>
          <cell r="T6978" t="str">
            <v>USD</v>
          </cell>
          <cell r="U6978" t="str">
            <v>LIABILITIES</v>
          </cell>
          <cell r="V6978" t="str">
            <v>CURRENT LIAB</v>
          </cell>
        </row>
        <row r="6979">
          <cell r="C6979" t="str">
            <v>DH   G5770003CQUSD</v>
          </cell>
          <cell r="D6979" t="str">
            <v>DAFC****</v>
          </cell>
          <cell r="E6979" t="str">
            <v>OTHER</v>
          </cell>
          <cell r="F6979" t="str">
            <v>Balance Sheet</v>
          </cell>
          <cell r="G6979">
            <v>0</v>
          </cell>
          <cell r="H6979">
            <v>0</v>
          </cell>
          <cell r="I6979">
            <v>12270.13</v>
          </cell>
          <cell r="J6979">
            <v>12270.13</v>
          </cell>
          <cell r="K6979">
            <v>12270.13</v>
          </cell>
          <cell r="L6979">
            <v>12270.13</v>
          </cell>
          <cell r="M6979">
            <v>12270.13</v>
          </cell>
          <cell r="N6979">
            <v>0</v>
          </cell>
          <cell r="O6979">
            <v>0</v>
          </cell>
          <cell r="P6979">
            <v>0</v>
          </cell>
          <cell r="Q6979">
            <v>0</v>
          </cell>
          <cell r="R6979">
            <v>0</v>
          </cell>
          <cell r="S6979">
            <v>61350.65</v>
          </cell>
          <cell r="T6979" t="str">
            <v>USD</v>
          </cell>
          <cell r="U6979" t="str">
            <v>LIABILITIES</v>
          </cell>
          <cell r="V6979" t="str">
            <v>CURRENT LIAB</v>
          </cell>
        </row>
        <row r="6980">
          <cell r="C6980" t="str">
            <v>DH   G5770003HBUSD</v>
          </cell>
          <cell r="D6980" t="str">
            <v>DAFC****</v>
          </cell>
          <cell r="E6980" t="str">
            <v>OTHER</v>
          </cell>
          <cell r="F6980" t="str">
            <v>Balance Sheet</v>
          </cell>
          <cell r="G6980">
            <v>0</v>
          </cell>
          <cell r="H6980">
            <v>0</v>
          </cell>
          <cell r="I6980">
            <v>0</v>
          </cell>
          <cell r="J6980">
            <v>0</v>
          </cell>
          <cell r="K6980">
            <v>46305</v>
          </cell>
          <cell r="L6980">
            <v>46305</v>
          </cell>
          <cell r="M6980">
            <v>46305</v>
          </cell>
          <cell r="N6980">
            <v>0</v>
          </cell>
          <cell r="O6980">
            <v>0</v>
          </cell>
          <cell r="P6980">
            <v>0</v>
          </cell>
          <cell r="Q6980">
            <v>0</v>
          </cell>
          <cell r="R6980">
            <v>0</v>
          </cell>
          <cell r="S6980">
            <v>138915</v>
          </cell>
          <cell r="T6980" t="str">
            <v>USD</v>
          </cell>
          <cell r="U6980" t="str">
            <v>LIABILITIES</v>
          </cell>
          <cell r="V6980" t="str">
            <v>CURRENT LIAB</v>
          </cell>
        </row>
        <row r="6981">
          <cell r="C6981" t="str">
            <v>DH   G5770003MRUSD</v>
          </cell>
          <cell r="D6981" t="str">
            <v>DAFC****</v>
          </cell>
          <cell r="E6981" t="str">
            <v>OTHER</v>
          </cell>
          <cell r="F6981" t="str">
            <v>Balance Sheet</v>
          </cell>
          <cell r="G6981">
            <v>0</v>
          </cell>
          <cell r="H6981">
            <v>0</v>
          </cell>
          <cell r="I6981">
            <v>455.56</v>
          </cell>
          <cell r="J6981">
            <v>455.56</v>
          </cell>
          <cell r="K6981">
            <v>455.56</v>
          </cell>
          <cell r="L6981">
            <v>455.56</v>
          </cell>
          <cell r="M6981">
            <v>455.56</v>
          </cell>
          <cell r="N6981">
            <v>0</v>
          </cell>
          <cell r="O6981">
            <v>0</v>
          </cell>
          <cell r="P6981">
            <v>0</v>
          </cell>
          <cell r="Q6981">
            <v>0</v>
          </cell>
          <cell r="R6981">
            <v>0</v>
          </cell>
          <cell r="S6981">
            <v>2277.8000000000002</v>
          </cell>
          <cell r="T6981" t="str">
            <v>USD</v>
          </cell>
          <cell r="U6981" t="str">
            <v>LIABILITIES</v>
          </cell>
          <cell r="V6981" t="str">
            <v>CURRENT LIAB</v>
          </cell>
        </row>
        <row r="6982">
          <cell r="C6982" t="str">
            <v>DH   G5770003NNUSD</v>
          </cell>
          <cell r="D6982" t="str">
            <v>DAFC****</v>
          </cell>
          <cell r="E6982" t="str">
            <v>OTHER</v>
          </cell>
          <cell r="F6982" t="str">
            <v>Balance Sheet</v>
          </cell>
          <cell r="G6982">
            <v>0</v>
          </cell>
          <cell r="H6982">
            <v>0</v>
          </cell>
          <cell r="I6982">
            <v>0</v>
          </cell>
          <cell r="J6982">
            <v>0</v>
          </cell>
          <cell r="K6982">
            <v>9302.48</v>
          </cell>
          <cell r="L6982">
            <v>9302.48</v>
          </cell>
          <cell r="M6982">
            <v>9302.48</v>
          </cell>
          <cell r="N6982">
            <v>0</v>
          </cell>
          <cell r="O6982">
            <v>0</v>
          </cell>
          <cell r="P6982">
            <v>0</v>
          </cell>
          <cell r="Q6982">
            <v>0</v>
          </cell>
          <cell r="R6982">
            <v>0</v>
          </cell>
          <cell r="S6982">
            <v>27907.439999999999</v>
          </cell>
          <cell r="T6982" t="str">
            <v>USD</v>
          </cell>
          <cell r="U6982" t="str">
            <v>LIABILITIES</v>
          </cell>
          <cell r="V6982" t="str">
            <v>CURRENT LIAB</v>
          </cell>
        </row>
        <row r="6983">
          <cell r="C6983" t="str">
            <v>DH   G5770003TYUSD</v>
          </cell>
          <cell r="D6983" t="str">
            <v>DAFC****</v>
          </cell>
          <cell r="E6983" t="str">
            <v>OTHER</v>
          </cell>
          <cell r="F6983" t="str">
            <v>Balance Sheet</v>
          </cell>
          <cell r="G6983">
            <v>-105379.57</v>
          </cell>
          <cell r="H6983">
            <v>-105379.57</v>
          </cell>
          <cell r="I6983">
            <v>-105379.57</v>
          </cell>
          <cell r="J6983">
            <v>-105379.57</v>
          </cell>
          <cell r="K6983">
            <v>-105379.57</v>
          </cell>
          <cell r="L6983">
            <v>-105379.57</v>
          </cell>
          <cell r="M6983">
            <v>-105379.57</v>
          </cell>
          <cell r="N6983">
            <v>0</v>
          </cell>
          <cell r="O6983">
            <v>0</v>
          </cell>
          <cell r="P6983">
            <v>0</v>
          </cell>
          <cell r="Q6983">
            <v>0</v>
          </cell>
          <cell r="R6983">
            <v>0</v>
          </cell>
          <cell r="S6983">
            <v>-737656.99</v>
          </cell>
          <cell r="T6983" t="str">
            <v>USD</v>
          </cell>
          <cell r="U6983" t="str">
            <v>LIABILITIES</v>
          </cell>
          <cell r="V6983" t="str">
            <v>CURRENT LIAB</v>
          </cell>
        </row>
        <row r="6984">
          <cell r="C6984" t="str">
            <v>DH   G5770003WKUSD</v>
          </cell>
          <cell r="D6984" t="str">
            <v>DAFC****</v>
          </cell>
          <cell r="E6984" t="str">
            <v>OTHER</v>
          </cell>
          <cell r="F6984" t="str">
            <v>Balance Sheet</v>
          </cell>
          <cell r="G6984">
            <v>0</v>
          </cell>
          <cell r="H6984">
            <v>0</v>
          </cell>
          <cell r="I6984">
            <v>13688.15</v>
          </cell>
          <cell r="J6984">
            <v>13688.15</v>
          </cell>
          <cell r="K6984">
            <v>13688.15</v>
          </cell>
          <cell r="L6984">
            <v>13688.15</v>
          </cell>
          <cell r="M6984">
            <v>13688.15</v>
          </cell>
          <cell r="N6984">
            <v>0</v>
          </cell>
          <cell r="O6984">
            <v>0</v>
          </cell>
          <cell r="P6984">
            <v>0</v>
          </cell>
          <cell r="Q6984">
            <v>0</v>
          </cell>
          <cell r="R6984">
            <v>0</v>
          </cell>
          <cell r="S6984">
            <v>68440.75</v>
          </cell>
          <cell r="T6984" t="str">
            <v>USD</v>
          </cell>
          <cell r="U6984" t="str">
            <v>LIABILITIES</v>
          </cell>
          <cell r="V6984" t="str">
            <v>CURRENT LIAB</v>
          </cell>
        </row>
        <row r="6985">
          <cell r="C6985" t="str">
            <v>DH   G7761002USD</v>
          </cell>
          <cell r="D6985" t="str">
            <v>DAJB****</v>
          </cell>
          <cell r="E6985" t="str">
            <v>OTHER</v>
          </cell>
          <cell r="F6985" t="str">
            <v>Balance Sheet</v>
          </cell>
          <cell r="G6985">
            <v>0</v>
          </cell>
          <cell r="H6985">
            <v>0</v>
          </cell>
          <cell r="I6985">
            <v>0</v>
          </cell>
          <cell r="J6985">
            <v>0</v>
          </cell>
          <cell r="K6985">
            <v>0</v>
          </cell>
          <cell r="L6985">
            <v>0</v>
          </cell>
          <cell r="M6985">
            <v>0</v>
          </cell>
          <cell r="N6985">
            <v>0</v>
          </cell>
          <cell r="O6985">
            <v>0</v>
          </cell>
          <cell r="P6985">
            <v>-23718.29</v>
          </cell>
          <cell r="Q6985">
            <v>-23969.759999999998</v>
          </cell>
          <cell r="R6985">
            <v>-23663.55</v>
          </cell>
          <cell r="S6985">
            <v>-71351.600000000006</v>
          </cell>
          <cell r="T6985" t="str">
            <v>USD</v>
          </cell>
          <cell r="U6985" t="str">
            <v>LIABILITIES</v>
          </cell>
          <cell r="V6985" t="str">
            <v>CURRENT LIAB</v>
          </cell>
        </row>
        <row r="6986">
          <cell r="C6986" t="str">
            <v>DH   G88390AUUSD</v>
          </cell>
          <cell r="D6986" t="str">
            <v>DBA*****</v>
          </cell>
          <cell r="E6986" t="str">
            <v>LT LIABILITIES</v>
          </cell>
          <cell r="F6986" t="str">
            <v>Balance Sheet</v>
          </cell>
          <cell r="G6986">
            <v>-2800000</v>
          </cell>
          <cell r="H6986">
            <v>-2800000</v>
          </cell>
          <cell r="I6986">
            <v>-2800000</v>
          </cell>
          <cell r="J6986">
            <v>-2800000</v>
          </cell>
          <cell r="K6986">
            <v>-2800000</v>
          </cell>
          <cell r="L6986">
            <v>-2800000</v>
          </cell>
          <cell r="M6986">
            <v>-2800000</v>
          </cell>
          <cell r="N6986">
            <v>-2800000</v>
          </cell>
          <cell r="O6986">
            <v>-2800000</v>
          </cell>
          <cell r="P6986">
            <v>-2800000</v>
          </cell>
          <cell r="Q6986">
            <v>-2800000</v>
          </cell>
          <cell r="R6986">
            <v>-2800000</v>
          </cell>
          <cell r="S6986">
            <v>-33600000</v>
          </cell>
          <cell r="T6986" t="str">
            <v>USD</v>
          </cell>
          <cell r="U6986" t="str">
            <v>LIABILITIES</v>
          </cell>
          <cell r="V6986" t="str">
            <v>OTHER LIAB</v>
          </cell>
        </row>
        <row r="6987">
          <cell r="C6987" t="str">
            <v>DH   H0861001USD</v>
          </cell>
          <cell r="D6987" t="str">
            <v>EBA*****</v>
          </cell>
          <cell r="E6987" t="str">
            <v>STOCK</v>
          </cell>
          <cell r="F6987" t="str">
            <v>Balance Sheet</v>
          </cell>
          <cell r="G6987">
            <v>-14150</v>
          </cell>
          <cell r="H6987">
            <v>-14150</v>
          </cell>
          <cell r="I6987">
            <v>-14150</v>
          </cell>
          <cell r="J6987">
            <v>-14150</v>
          </cell>
          <cell r="K6987">
            <v>-14150</v>
          </cell>
          <cell r="L6987">
            <v>-14150</v>
          </cell>
          <cell r="M6987">
            <v>-14150</v>
          </cell>
          <cell r="N6987">
            <v>-14150</v>
          </cell>
          <cell r="O6987">
            <v>-14150</v>
          </cell>
          <cell r="P6987">
            <v>-14150</v>
          </cell>
          <cell r="Q6987">
            <v>-14150</v>
          </cell>
          <cell r="R6987">
            <v>-14150</v>
          </cell>
          <cell r="S6987">
            <v>-169800</v>
          </cell>
          <cell r="T6987" t="str">
            <v>USD</v>
          </cell>
          <cell r="U6987" t="str">
            <v>EQUITY</v>
          </cell>
          <cell r="V6987" t="str">
            <v>EQUITY</v>
          </cell>
        </row>
        <row r="6988">
          <cell r="C6988" t="str">
            <v>DH   H0863USD</v>
          </cell>
          <cell r="D6988" t="str">
            <v>EC******</v>
          </cell>
          <cell r="E6988" t="str">
            <v>PROFIT EMPLOYED</v>
          </cell>
          <cell r="F6988" t="str">
            <v>Balance Sheet</v>
          </cell>
          <cell r="G6988">
            <v>-32069406.309999999</v>
          </cell>
          <cell r="H6988">
            <v>-33933135.299999997</v>
          </cell>
          <cell r="I6988">
            <v>-34407236.509999998</v>
          </cell>
          <cell r="J6988">
            <v>-35514017.090000004</v>
          </cell>
          <cell r="K6988">
            <v>-33712763.009999998</v>
          </cell>
          <cell r="L6988">
            <v>-33373158.010000002</v>
          </cell>
          <cell r="M6988">
            <v>-35033879.810000002</v>
          </cell>
          <cell r="N6988">
            <v>-35699120.030000001</v>
          </cell>
          <cell r="O6988">
            <v>-36731185.259999998</v>
          </cell>
          <cell r="P6988">
            <v>-39602231.189999998</v>
          </cell>
          <cell r="Q6988">
            <v>-35888459.899999999</v>
          </cell>
          <cell r="R6988">
            <v>-34264671.890000001</v>
          </cell>
          <cell r="S6988">
            <v>-420229264.31</v>
          </cell>
          <cell r="T6988" t="str">
            <v>USD</v>
          </cell>
          <cell r="U6988" t="str">
            <v>EQUITY</v>
          </cell>
          <cell r="V6988" t="str">
            <v>EQUITY</v>
          </cell>
        </row>
        <row r="6989">
          <cell r="C6989" t="str">
            <v>DH   H0877USD</v>
          </cell>
          <cell r="D6989" t="str">
            <v>EBDA****</v>
          </cell>
          <cell r="E6989" t="str">
            <v>STOCK</v>
          </cell>
          <cell r="F6989" t="str">
            <v>Balance Sheet</v>
          </cell>
          <cell r="G6989">
            <v>23063845.149999999</v>
          </cell>
          <cell r="H6989">
            <v>23063845.149999999</v>
          </cell>
          <cell r="I6989">
            <v>23063845.149999999</v>
          </cell>
          <cell r="J6989">
            <v>23063845.149999999</v>
          </cell>
          <cell r="K6989">
            <v>23063845.149999999</v>
          </cell>
          <cell r="L6989">
            <v>23330874.719999999</v>
          </cell>
          <cell r="M6989">
            <v>23330874.719999999</v>
          </cell>
          <cell r="N6989">
            <v>23330874.719999999</v>
          </cell>
          <cell r="O6989">
            <v>24008216.32</v>
          </cell>
          <cell r="P6989">
            <v>24008216.32</v>
          </cell>
          <cell r="Q6989">
            <v>24008216.32</v>
          </cell>
          <cell r="R6989">
            <v>24249458.84</v>
          </cell>
          <cell r="S6989">
            <v>281585957.70999998</v>
          </cell>
          <cell r="T6989" t="str">
            <v>USD</v>
          </cell>
          <cell r="U6989" t="str">
            <v>EQUITY</v>
          </cell>
          <cell r="V6989" t="str">
            <v>EQUITY</v>
          </cell>
        </row>
        <row r="6990">
          <cell r="C6990" t="str">
            <v>DH   H0878USD</v>
          </cell>
          <cell r="D6990" t="str">
            <v>EBDB****</v>
          </cell>
          <cell r="E6990" t="str">
            <v>STOCK</v>
          </cell>
          <cell r="F6990" t="str">
            <v>Balance Sheet</v>
          </cell>
          <cell r="G6990">
            <v>-4151492</v>
          </cell>
          <cell r="H6990">
            <v>-4151492</v>
          </cell>
          <cell r="I6990">
            <v>-4151492</v>
          </cell>
          <cell r="J6990">
            <v>-4151492</v>
          </cell>
          <cell r="K6990">
            <v>-4151492</v>
          </cell>
          <cell r="L6990">
            <v>-4151492</v>
          </cell>
          <cell r="M6990">
            <v>-4199557.32</v>
          </cell>
          <cell r="N6990">
            <v>-4199557.32</v>
          </cell>
          <cell r="O6990">
            <v>-4314705.3899999997</v>
          </cell>
          <cell r="P6990">
            <v>-4314705.3899999997</v>
          </cell>
          <cell r="Q6990">
            <v>-4314705.3899999997</v>
          </cell>
          <cell r="R6990">
            <v>-4355716.3899999997</v>
          </cell>
          <cell r="S6990">
            <v>-50607899.200000003</v>
          </cell>
          <cell r="T6990" t="str">
            <v>USD</v>
          </cell>
          <cell r="U6990" t="str">
            <v>EQUITY</v>
          </cell>
          <cell r="V6990" t="str">
            <v>EQUITY</v>
          </cell>
        </row>
        <row r="6991">
          <cell r="C6991" t="str">
            <v>DH   H0879USD</v>
          </cell>
          <cell r="D6991" t="str">
            <v>EBCC****</v>
          </cell>
          <cell r="E6991" t="str">
            <v>STOCK</v>
          </cell>
          <cell r="F6991" t="str">
            <v>Balance Sheet</v>
          </cell>
          <cell r="G6991">
            <v>-7917814.9500000002</v>
          </cell>
          <cell r="H6991">
            <v>-8146929.2300000004</v>
          </cell>
          <cell r="I6991">
            <v>-8348838.2199999997</v>
          </cell>
          <cell r="J6991">
            <v>-8592888.6199999992</v>
          </cell>
          <cell r="K6991">
            <v>-8836939.0199999996</v>
          </cell>
          <cell r="L6991">
            <v>-9080989.4199999999</v>
          </cell>
          <cell r="M6991">
            <v>-9325039.8200000003</v>
          </cell>
          <cell r="N6991">
            <v>-9569089.5899999999</v>
          </cell>
          <cell r="O6991">
            <v>-9773774.1899999995</v>
          </cell>
          <cell r="P6991">
            <v>-9978458.5399999991</v>
          </cell>
          <cell r="Q6991">
            <v>-10183142.890000001</v>
          </cell>
          <cell r="R6991">
            <v>-10387827.24</v>
          </cell>
          <cell r="S6991">
            <v>-110141731.73</v>
          </cell>
          <cell r="T6991" t="str">
            <v>USD</v>
          </cell>
          <cell r="U6991" t="str">
            <v>EQUITY</v>
          </cell>
          <cell r="V6991" t="str">
            <v>EQUITY</v>
          </cell>
        </row>
        <row r="6992">
          <cell r="C6992" t="str">
            <v>DH   A60000PHUSD</v>
          </cell>
          <cell r="D6992" t="str">
            <v>CBD*****</v>
          </cell>
          <cell r="E6992" t="str">
            <v>INV AFF CO</v>
          </cell>
          <cell r="F6992" t="str">
            <v>Balance Sheet</v>
          </cell>
          <cell r="G6992">
            <v>2725178.23</v>
          </cell>
          <cell r="H6992">
            <v>2725178.23</v>
          </cell>
          <cell r="I6992">
            <v>2685321.39</v>
          </cell>
          <cell r="J6992">
            <v>2685321.39</v>
          </cell>
          <cell r="K6992">
            <v>2685321.39</v>
          </cell>
          <cell r="L6992">
            <v>2685321.39</v>
          </cell>
          <cell r="M6992">
            <v>2685321.39</v>
          </cell>
          <cell r="N6992">
            <v>2685321.39</v>
          </cell>
          <cell r="O6992">
            <v>2685321.39</v>
          </cell>
          <cell r="P6992">
            <v>2685321.39</v>
          </cell>
          <cell r="Q6992">
            <v>2685321.39</v>
          </cell>
          <cell r="R6992">
            <v>2685321.39</v>
          </cell>
          <cell r="S6992">
            <v>32303570.359999999</v>
          </cell>
          <cell r="T6992" t="str">
            <v>USD</v>
          </cell>
          <cell r="U6992" t="str">
            <v>ASSETS</v>
          </cell>
          <cell r="V6992" t="str">
            <v>OTHER ASSETS</v>
          </cell>
        </row>
        <row r="6993">
          <cell r="C6993" t="str">
            <v>DH   A68030PHUSD</v>
          </cell>
          <cell r="D6993" t="str">
            <v>CBD*****</v>
          </cell>
          <cell r="E6993" t="str">
            <v>INV AFF CO</v>
          </cell>
          <cell r="F6993" t="str">
            <v>Balance Sheet</v>
          </cell>
          <cell r="G6993">
            <v>-39822.160000000003</v>
          </cell>
          <cell r="H6993">
            <v>-39822.160000000003</v>
          </cell>
          <cell r="I6993">
            <v>34.68</v>
          </cell>
          <cell r="J6993">
            <v>-120233.41</v>
          </cell>
          <cell r="K6993">
            <v>-120233.41</v>
          </cell>
          <cell r="L6993">
            <v>-120233.41</v>
          </cell>
          <cell r="M6993">
            <v>-120233.41</v>
          </cell>
          <cell r="N6993">
            <v>-120195.05</v>
          </cell>
          <cell r="O6993">
            <v>-120195.05</v>
          </cell>
          <cell r="P6993">
            <v>-174810.93</v>
          </cell>
          <cell r="Q6993">
            <v>-174810.93</v>
          </cell>
          <cell r="R6993">
            <v>-225476.58</v>
          </cell>
          <cell r="S6993">
            <v>-1376031.82</v>
          </cell>
          <cell r="T6993" t="str">
            <v>USD</v>
          </cell>
          <cell r="U6993" t="str">
            <v>ASSETS</v>
          </cell>
          <cell r="V6993" t="str">
            <v>OTHER ASSETS</v>
          </cell>
        </row>
      </sheetData>
      <sheetData sheetId="5">
        <row r="1">
          <cell r="A1" t="str">
            <v>Data Per TB Query</v>
          </cell>
          <cell r="B1" t="str">
            <v>Full Account</v>
          </cell>
          <cell r="C1" t="str">
            <v>Combined</v>
          </cell>
          <cell r="D1" t="str">
            <v>Control Account</v>
          </cell>
          <cell r="E1" t="str">
            <v>Sub</v>
          </cell>
          <cell r="F1" t="str">
            <v>Sub-Sub</v>
          </cell>
          <cell r="G1" t="str">
            <v>Acct Level</v>
          </cell>
          <cell r="H1" t="str">
            <v>Category A</v>
          </cell>
          <cell r="I1" t="str">
            <v>Owner</v>
          </cell>
        </row>
        <row r="2">
          <cell r="A2" t="str">
            <v>A000725493</v>
          </cell>
          <cell r="B2" t="str">
            <v>A000725493</v>
          </cell>
          <cell r="C2" t="str">
            <v>67   A000725493USD</v>
          </cell>
          <cell r="D2" t="str">
            <v>A0007</v>
          </cell>
          <cell r="E2" t="str">
            <v>254</v>
          </cell>
          <cell r="F2" t="str">
            <v>93</v>
          </cell>
          <cell r="G2" t="str">
            <v>CABB****</v>
          </cell>
          <cell r="H2" t="str">
            <v>Balance Sheet</v>
          </cell>
          <cell r="I2" t="str">
            <v>NA</v>
          </cell>
        </row>
        <row r="3">
          <cell r="A3" t="str">
            <v>G06920LJ93</v>
          </cell>
          <cell r="B3" t="str">
            <v>G06920LJ93</v>
          </cell>
          <cell r="C3" t="str">
            <v>67   G06920LJ93USD</v>
          </cell>
          <cell r="D3" t="str">
            <v>G0692</v>
          </cell>
          <cell r="E3" t="str">
            <v>0LJ</v>
          </cell>
          <cell r="F3" t="str">
            <v>93</v>
          </cell>
          <cell r="G3" t="str">
            <v>DADD****</v>
          </cell>
          <cell r="H3" t="str">
            <v>Balance Sheet</v>
          </cell>
          <cell r="I3" t="str">
            <v>NA</v>
          </cell>
        </row>
        <row r="4">
          <cell r="A4" t="str">
            <v>G06920U693</v>
          </cell>
          <cell r="B4" t="str">
            <v>G06920U693</v>
          </cell>
          <cell r="C4" t="str">
            <v>67   G06920U693USD</v>
          </cell>
          <cell r="D4" t="str">
            <v>G0692</v>
          </cell>
          <cell r="E4" t="str">
            <v>0U6</v>
          </cell>
          <cell r="F4" t="str">
            <v>93</v>
          </cell>
          <cell r="G4" t="str">
            <v>DADD****</v>
          </cell>
          <cell r="H4" t="str">
            <v>Balance Sheet</v>
          </cell>
          <cell r="I4" t="str">
            <v>NA</v>
          </cell>
        </row>
        <row r="5">
          <cell r="A5" t="str">
            <v>G3716001</v>
          </cell>
          <cell r="B5" t="str">
            <v>G3716001</v>
          </cell>
          <cell r="C5" t="str">
            <v>67   G3716001USD</v>
          </cell>
          <cell r="D5" t="str">
            <v>G3716</v>
          </cell>
          <cell r="E5" t="str">
            <v>001</v>
          </cell>
          <cell r="F5">
            <v>0</v>
          </cell>
          <cell r="G5" t="str">
            <v>DACN****</v>
          </cell>
          <cell r="H5" t="str">
            <v>Balance Sheet</v>
          </cell>
          <cell r="I5" t="str">
            <v>NA</v>
          </cell>
        </row>
        <row r="6">
          <cell r="A6" t="str">
            <v>A1533001</v>
          </cell>
          <cell r="B6" t="str">
            <v>A1533001</v>
          </cell>
          <cell r="C6" t="str">
            <v>67   A1533001USD</v>
          </cell>
          <cell r="D6" t="str">
            <v>A1533</v>
          </cell>
          <cell r="E6" t="str">
            <v>001</v>
          </cell>
          <cell r="F6">
            <v>0</v>
          </cell>
          <cell r="G6" t="str">
            <v>CACAFB**</v>
          </cell>
          <cell r="H6" t="str">
            <v>Balance Sheet</v>
          </cell>
          <cell r="I6" t="str">
            <v>NA</v>
          </cell>
        </row>
        <row r="7">
          <cell r="A7" t="str">
            <v>A2041067OG</v>
          </cell>
          <cell r="B7" t="str">
            <v>A2041067OG</v>
          </cell>
          <cell r="C7" t="str">
            <v>67   A2041067OGUSD</v>
          </cell>
          <cell r="D7" t="str">
            <v>A2041</v>
          </cell>
          <cell r="E7" t="str">
            <v>067</v>
          </cell>
          <cell r="F7" t="str">
            <v>OG</v>
          </cell>
          <cell r="G7" t="str">
            <v>CACAFA**</v>
          </cell>
          <cell r="H7" t="str">
            <v>Balance Sheet</v>
          </cell>
          <cell r="I7" t="str">
            <v>NA</v>
          </cell>
        </row>
        <row r="8">
          <cell r="A8" t="str">
            <v>A3050010</v>
          </cell>
          <cell r="B8" t="str">
            <v>A3050010</v>
          </cell>
          <cell r="C8" t="str">
            <v>67   A3050010USD</v>
          </cell>
          <cell r="D8" t="str">
            <v>A3050</v>
          </cell>
          <cell r="E8" t="str">
            <v>010</v>
          </cell>
          <cell r="F8">
            <v>0</v>
          </cell>
          <cell r="G8" t="str">
            <v>CACAFA**</v>
          </cell>
          <cell r="H8" t="str">
            <v>Balance Sheet</v>
          </cell>
          <cell r="I8" t="str">
            <v>NA</v>
          </cell>
        </row>
        <row r="9">
          <cell r="A9" t="str">
            <v>A305100293</v>
          </cell>
          <cell r="B9" t="str">
            <v>A305100293</v>
          </cell>
          <cell r="C9" t="str">
            <v>67   A305100293USD</v>
          </cell>
          <cell r="D9" t="str">
            <v>A3051</v>
          </cell>
          <cell r="E9" t="str">
            <v>002</v>
          </cell>
          <cell r="F9" t="str">
            <v>93</v>
          </cell>
          <cell r="G9" t="str">
            <v>CACB****</v>
          </cell>
          <cell r="H9" t="str">
            <v>Balance Sheet</v>
          </cell>
          <cell r="I9" t="str">
            <v>NA</v>
          </cell>
        </row>
        <row r="10">
          <cell r="A10" t="str">
            <v>A306006701</v>
          </cell>
          <cell r="B10" t="str">
            <v>A306006701</v>
          </cell>
          <cell r="C10" t="str">
            <v>67   A306006701USD</v>
          </cell>
          <cell r="D10" t="str">
            <v>A3060</v>
          </cell>
          <cell r="E10" t="str">
            <v>067</v>
          </cell>
          <cell r="F10" t="str">
            <v>01</v>
          </cell>
          <cell r="G10" t="str">
            <v>CACAFA**</v>
          </cell>
          <cell r="H10" t="str">
            <v>Balance Sheet</v>
          </cell>
          <cell r="I10" t="str">
            <v>NA</v>
          </cell>
        </row>
        <row r="11">
          <cell r="A11" t="str">
            <v>A3060067OG</v>
          </cell>
          <cell r="B11" t="str">
            <v>A3060067OG</v>
          </cell>
          <cell r="C11" t="str">
            <v>67   A3060067OGUSD</v>
          </cell>
          <cell r="D11" t="str">
            <v>A3060</v>
          </cell>
          <cell r="E11" t="str">
            <v>067</v>
          </cell>
          <cell r="F11" t="str">
            <v>OG</v>
          </cell>
          <cell r="G11" t="str">
            <v>CACAFA**</v>
          </cell>
          <cell r="H11" t="str">
            <v>Balance Sheet</v>
          </cell>
          <cell r="I11" t="str">
            <v>NA</v>
          </cell>
        </row>
        <row r="12">
          <cell r="A12" t="str">
            <v>A3060095</v>
          </cell>
          <cell r="B12" t="str">
            <v>A3060095</v>
          </cell>
          <cell r="C12" t="str">
            <v>67   A3060095USD</v>
          </cell>
          <cell r="D12" t="str">
            <v>A3060</v>
          </cell>
          <cell r="E12" t="str">
            <v>095</v>
          </cell>
          <cell r="F12">
            <v>0</v>
          </cell>
          <cell r="G12" t="str">
            <v>CACAFB**</v>
          </cell>
          <cell r="H12" t="str">
            <v>Balance Sheet</v>
          </cell>
          <cell r="I12" t="str">
            <v>NA</v>
          </cell>
        </row>
        <row r="13">
          <cell r="A13" t="str">
            <v>A30720DE93</v>
          </cell>
          <cell r="B13" t="str">
            <v>A30720DE93</v>
          </cell>
          <cell r="C13" t="str">
            <v>67   A30720DE93USD</v>
          </cell>
          <cell r="D13" t="str">
            <v>A3072</v>
          </cell>
          <cell r="E13" t="str">
            <v>0DE</v>
          </cell>
          <cell r="F13" t="str">
            <v>93</v>
          </cell>
          <cell r="G13" t="str">
            <v>CACAFA**</v>
          </cell>
          <cell r="H13" t="str">
            <v>Balance Sheet</v>
          </cell>
          <cell r="I13" t="str">
            <v>NA</v>
          </cell>
        </row>
        <row r="14">
          <cell r="A14" t="str">
            <v>A40910AX01</v>
          </cell>
          <cell r="B14" t="str">
            <v>A40910AX01</v>
          </cell>
          <cell r="C14" t="str">
            <v>67   A40910AX01USD</v>
          </cell>
          <cell r="D14" t="str">
            <v>A4091</v>
          </cell>
          <cell r="E14" t="str">
            <v>0AX</v>
          </cell>
          <cell r="F14" t="str">
            <v>01</v>
          </cell>
          <cell r="G14" t="str">
            <v>CAFA****</v>
          </cell>
          <cell r="H14" t="str">
            <v>Balance Sheet</v>
          </cell>
          <cell r="I14" t="str">
            <v>NA</v>
          </cell>
        </row>
        <row r="15">
          <cell r="A15" t="str">
            <v>A40910BS01</v>
          </cell>
          <cell r="B15" t="str">
            <v>A40910BS01</v>
          </cell>
          <cell r="C15" t="str">
            <v>67   A40910BS01USD</v>
          </cell>
          <cell r="D15" t="str">
            <v>A4091</v>
          </cell>
          <cell r="E15" t="str">
            <v>0BS</v>
          </cell>
          <cell r="F15" t="str">
            <v>01</v>
          </cell>
          <cell r="G15" t="str">
            <v>CAFA****</v>
          </cell>
          <cell r="H15" t="str">
            <v>Balance Sheet</v>
          </cell>
          <cell r="I15" t="str">
            <v>NA</v>
          </cell>
        </row>
        <row r="16">
          <cell r="A16" t="str">
            <v>A40910BU01</v>
          </cell>
          <cell r="B16" t="str">
            <v>A40910BU01</v>
          </cell>
          <cell r="C16" t="str">
            <v>67   A40910BU01USD</v>
          </cell>
          <cell r="D16" t="str">
            <v>A4091</v>
          </cell>
          <cell r="E16" t="str">
            <v>0BU</v>
          </cell>
          <cell r="F16" t="str">
            <v>01</v>
          </cell>
          <cell r="G16" t="str">
            <v>CAFA****</v>
          </cell>
          <cell r="H16" t="str">
            <v>Balance Sheet</v>
          </cell>
          <cell r="I16" t="str">
            <v>NA</v>
          </cell>
        </row>
        <row r="17">
          <cell r="A17" t="str">
            <v>A40910GU01</v>
          </cell>
          <cell r="B17" t="str">
            <v>A40910GU01</v>
          </cell>
          <cell r="C17" t="str">
            <v>67   A40910GU01USD</v>
          </cell>
          <cell r="D17" t="str">
            <v>A4091</v>
          </cell>
          <cell r="E17" t="str">
            <v>0GU</v>
          </cell>
          <cell r="F17" t="str">
            <v>01</v>
          </cell>
          <cell r="G17" t="str">
            <v>CAFA****</v>
          </cell>
          <cell r="H17" t="str">
            <v>Balance Sheet</v>
          </cell>
          <cell r="I17" t="str">
            <v>NA</v>
          </cell>
        </row>
        <row r="18">
          <cell r="A18" t="str">
            <v>A40960LJ93</v>
          </cell>
          <cell r="B18" t="str">
            <v>A40960LJ93</v>
          </cell>
          <cell r="C18" t="str">
            <v>67   A40960LJ93USD</v>
          </cell>
          <cell r="D18" t="str">
            <v>A4096</v>
          </cell>
          <cell r="E18" t="str">
            <v>0LJ</v>
          </cell>
          <cell r="F18" t="str">
            <v>93</v>
          </cell>
          <cell r="G18" t="str">
            <v>CAFD****</v>
          </cell>
          <cell r="H18" t="str">
            <v>Balance Sheet</v>
          </cell>
          <cell r="I18" t="str">
            <v>NA</v>
          </cell>
        </row>
        <row r="19">
          <cell r="A19" t="str">
            <v>A519706701</v>
          </cell>
          <cell r="B19" t="str">
            <v>A519706701</v>
          </cell>
          <cell r="C19" t="str">
            <v>67   A519706701USD</v>
          </cell>
          <cell r="D19" t="str">
            <v>A5197</v>
          </cell>
          <cell r="E19" t="str">
            <v>067</v>
          </cell>
          <cell r="F19" t="str">
            <v>01</v>
          </cell>
          <cell r="G19" t="str">
            <v>CAGBB***</v>
          </cell>
          <cell r="H19" t="str">
            <v>Balance Sheet</v>
          </cell>
          <cell r="I19" t="str">
            <v>NA</v>
          </cell>
        </row>
        <row r="20">
          <cell r="A20" t="str">
            <v>A5199067</v>
          </cell>
          <cell r="B20" t="str">
            <v>A5199067</v>
          </cell>
          <cell r="C20" t="str">
            <v>67   A5199067USD</v>
          </cell>
          <cell r="D20" t="str">
            <v>A5199</v>
          </cell>
          <cell r="E20" t="str">
            <v>067</v>
          </cell>
          <cell r="F20">
            <v>0</v>
          </cell>
          <cell r="G20" t="str">
            <v>CAGBB***</v>
          </cell>
          <cell r="H20" t="str">
            <v>Balance Sheet</v>
          </cell>
          <cell r="I20" t="str">
            <v>NA</v>
          </cell>
        </row>
        <row r="21">
          <cell r="A21" t="str">
            <v>E0290067OG</v>
          </cell>
          <cell r="B21" t="str">
            <v>E0290067OG</v>
          </cell>
          <cell r="C21" t="str">
            <v>67   E0290067OGUSD</v>
          </cell>
          <cell r="D21" t="str">
            <v>E0290</v>
          </cell>
          <cell r="E21" t="str">
            <v>067</v>
          </cell>
          <cell r="F21" t="str">
            <v>OG</v>
          </cell>
          <cell r="G21" t="str">
            <v>CBAAD***</v>
          </cell>
          <cell r="H21" t="str">
            <v>Balance Sheet</v>
          </cell>
          <cell r="I21" t="str">
            <v>NA</v>
          </cell>
        </row>
        <row r="22">
          <cell r="A22" t="str">
            <v>F2200210OG</v>
          </cell>
          <cell r="B22" t="str">
            <v>F2200210OG</v>
          </cell>
          <cell r="C22" t="str">
            <v>67   F2200210OGUSD</v>
          </cell>
          <cell r="D22" t="str">
            <v>F2200</v>
          </cell>
          <cell r="E22" t="str">
            <v>210</v>
          </cell>
          <cell r="F22" t="str">
            <v>OG</v>
          </cell>
          <cell r="G22" t="str">
            <v>CBAAA***</v>
          </cell>
          <cell r="H22" t="str">
            <v>Balance Sheet</v>
          </cell>
          <cell r="I22" t="str">
            <v>NA</v>
          </cell>
        </row>
        <row r="23">
          <cell r="A23" t="str">
            <v>F2200222OG</v>
          </cell>
          <cell r="B23" t="str">
            <v>F2200222OG</v>
          </cell>
          <cell r="C23" t="str">
            <v>67   F2200222OGUSD</v>
          </cell>
          <cell r="D23" t="str">
            <v>F2200</v>
          </cell>
          <cell r="E23" t="str">
            <v>222</v>
          </cell>
          <cell r="F23" t="str">
            <v>OG</v>
          </cell>
          <cell r="G23" t="str">
            <v>CBAAA***</v>
          </cell>
          <cell r="H23" t="str">
            <v>Balance Sheet</v>
          </cell>
          <cell r="I23" t="str">
            <v>NA</v>
          </cell>
        </row>
        <row r="24">
          <cell r="A24" t="str">
            <v>F2200232OG</v>
          </cell>
          <cell r="B24" t="str">
            <v>F2200232OG</v>
          </cell>
          <cell r="C24" t="str">
            <v>67   F2200232OGUSD</v>
          </cell>
          <cell r="D24" t="str">
            <v>F2200</v>
          </cell>
          <cell r="E24" t="str">
            <v>232</v>
          </cell>
          <cell r="F24" t="str">
            <v>OG</v>
          </cell>
          <cell r="G24" t="str">
            <v>CBAAA***</v>
          </cell>
          <cell r="H24" t="str">
            <v>Balance Sheet</v>
          </cell>
          <cell r="I24" t="str">
            <v>NA</v>
          </cell>
        </row>
        <row r="25">
          <cell r="A25" t="str">
            <v>F2200250OG</v>
          </cell>
          <cell r="B25" t="str">
            <v>F2200250OG</v>
          </cell>
          <cell r="C25" t="str">
            <v>67   F2200250OGUSD</v>
          </cell>
          <cell r="D25" t="str">
            <v>F2200</v>
          </cell>
          <cell r="E25" t="str">
            <v>250</v>
          </cell>
          <cell r="F25" t="str">
            <v>OG</v>
          </cell>
          <cell r="G25" t="str">
            <v>CBAAA***</v>
          </cell>
          <cell r="H25" t="str">
            <v>Balance Sheet</v>
          </cell>
          <cell r="I25" t="str">
            <v>NA</v>
          </cell>
        </row>
        <row r="26">
          <cell r="A26" t="str">
            <v>F2200251OG</v>
          </cell>
          <cell r="B26" t="str">
            <v>F2200251OG</v>
          </cell>
          <cell r="C26" t="str">
            <v>67   F2200251OGUSD</v>
          </cell>
          <cell r="D26" t="str">
            <v>F2200</v>
          </cell>
          <cell r="E26" t="str">
            <v>251</v>
          </cell>
          <cell r="F26" t="str">
            <v>OG</v>
          </cell>
          <cell r="G26" t="str">
            <v>CBAAA***</v>
          </cell>
          <cell r="H26" t="str">
            <v>Balance Sheet</v>
          </cell>
          <cell r="I26" t="str">
            <v>NA</v>
          </cell>
        </row>
        <row r="27">
          <cell r="A27" t="str">
            <v>F3200210OG</v>
          </cell>
          <cell r="B27" t="str">
            <v>F3200210OG</v>
          </cell>
          <cell r="C27" t="str">
            <v>67   F3200210OGUSD</v>
          </cell>
          <cell r="D27" t="str">
            <v>F3200</v>
          </cell>
          <cell r="E27" t="str">
            <v>210</v>
          </cell>
          <cell r="F27" t="str">
            <v>OG</v>
          </cell>
          <cell r="G27" t="str">
            <v>CBABA***</v>
          </cell>
          <cell r="H27" t="str">
            <v>Balance Sheet</v>
          </cell>
          <cell r="I27" t="str">
            <v>NA</v>
          </cell>
        </row>
        <row r="28">
          <cell r="A28" t="str">
            <v>F3200222OG</v>
          </cell>
          <cell r="B28" t="str">
            <v>F3200222OG</v>
          </cell>
          <cell r="C28" t="str">
            <v>67   F3200222OGUSD</v>
          </cell>
          <cell r="D28" t="str">
            <v>F3200</v>
          </cell>
          <cell r="E28" t="str">
            <v>222</v>
          </cell>
          <cell r="F28" t="str">
            <v>OG</v>
          </cell>
          <cell r="G28" t="str">
            <v>CBABA***</v>
          </cell>
          <cell r="H28" t="str">
            <v>Balance Sheet</v>
          </cell>
          <cell r="I28" t="str">
            <v>NA</v>
          </cell>
        </row>
        <row r="29">
          <cell r="A29" t="str">
            <v>F3200232OG</v>
          </cell>
          <cell r="B29" t="str">
            <v>F3200232OG</v>
          </cell>
          <cell r="C29" t="str">
            <v>67   F3200232OGUSD</v>
          </cell>
          <cell r="D29" t="str">
            <v>F3200</v>
          </cell>
          <cell r="E29" t="str">
            <v>232</v>
          </cell>
          <cell r="F29" t="str">
            <v>OG</v>
          </cell>
          <cell r="G29" t="str">
            <v>CBABA***</v>
          </cell>
          <cell r="H29" t="str">
            <v>Balance Sheet</v>
          </cell>
          <cell r="I29" t="str">
            <v>NA</v>
          </cell>
        </row>
        <row r="30">
          <cell r="A30" t="str">
            <v>F3200250OG</v>
          </cell>
          <cell r="B30" t="str">
            <v>F3200250OG</v>
          </cell>
          <cell r="C30" t="str">
            <v>67   F3200250OGUSD</v>
          </cell>
          <cell r="D30" t="str">
            <v>F3200</v>
          </cell>
          <cell r="E30" t="str">
            <v>250</v>
          </cell>
          <cell r="F30" t="str">
            <v>OG</v>
          </cell>
          <cell r="G30" t="str">
            <v>CBABA***</v>
          </cell>
          <cell r="H30" t="str">
            <v>Balance Sheet</v>
          </cell>
          <cell r="I30" t="str">
            <v>NA</v>
          </cell>
        </row>
        <row r="31">
          <cell r="A31" t="str">
            <v>F3200251OG</v>
          </cell>
          <cell r="B31" t="str">
            <v>F3200251OG</v>
          </cell>
          <cell r="C31" t="str">
            <v>67   F3200251OGUSD</v>
          </cell>
          <cell r="D31" t="str">
            <v>F3200</v>
          </cell>
          <cell r="E31" t="str">
            <v>251</v>
          </cell>
          <cell r="F31" t="str">
            <v>OG</v>
          </cell>
          <cell r="G31" t="str">
            <v>CBABA***</v>
          </cell>
          <cell r="H31" t="str">
            <v>Balance Sheet</v>
          </cell>
          <cell r="I31" t="str">
            <v>NA</v>
          </cell>
        </row>
        <row r="32">
          <cell r="A32" t="str">
            <v>G1701093</v>
          </cell>
          <cell r="B32" t="str">
            <v>G1701093</v>
          </cell>
          <cell r="C32" t="str">
            <v>67   G1701093USD</v>
          </cell>
          <cell r="D32" t="str">
            <v>G1701</v>
          </cell>
          <cell r="E32" t="str">
            <v>093</v>
          </cell>
          <cell r="F32">
            <v>0</v>
          </cell>
          <cell r="G32" t="str">
            <v>DABAAG**</v>
          </cell>
          <cell r="H32" t="str">
            <v>Balance Sheet</v>
          </cell>
          <cell r="I32" t="str">
            <v>NA</v>
          </cell>
        </row>
        <row r="33">
          <cell r="A33" t="str">
            <v>G3719067</v>
          </cell>
          <cell r="B33" t="str">
            <v>G3719067</v>
          </cell>
          <cell r="C33" t="str">
            <v>67   G3719067USD</v>
          </cell>
          <cell r="D33" t="str">
            <v>G3719</v>
          </cell>
          <cell r="E33" t="str">
            <v>067</v>
          </cell>
          <cell r="F33">
            <v>0</v>
          </cell>
          <cell r="G33" t="str">
            <v>DBDC****</v>
          </cell>
          <cell r="H33" t="str">
            <v>Balance Sheet</v>
          </cell>
          <cell r="I33" t="str">
            <v>NA</v>
          </cell>
        </row>
        <row r="34">
          <cell r="A34" t="str">
            <v>G3721067</v>
          </cell>
          <cell r="B34" t="str">
            <v>G3721067</v>
          </cell>
          <cell r="C34" t="str">
            <v>67   G3721067USD</v>
          </cell>
          <cell r="D34" t="str">
            <v>G3721</v>
          </cell>
          <cell r="E34" t="str">
            <v>067</v>
          </cell>
          <cell r="F34">
            <v>0</v>
          </cell>
          <cell r="G34" t="str">
            <v>DACN****</v>
          </cell>
          <cell r="H34" t="str">
            <v>Balance Sheet</v>
          </cell>
          <cell r="I34" t="str">
            <v>NA</v>
          </cell>
        </row>
        <row r="35">
          <cell r="A35" t="str">
            <v>G17470DE93</v>
          </cell>
          <cell r="B35" t="str">
            <v>G17470DE93</v>
          </cell>
          <cell r="C35" t="str">
            <v>67   G17470DE93USD</v>
          </cell>
          <cell r="D35" t="str">
            <v>G1747</v>
          </cell>
          <cell r="E35" t="str">
            <v>0DE</v>
          </cell>
          <cell r="F35" t="str">
            <v>93</v>
          </cell>
          <cell r="G35" t="str">
            <v>DABAAJ**</v>
          </cell>
          <cell r="H35" t="str">
            <v>Balance Sheet</v>
          </cell>
          <cell r="I35" t="str">
            <v>NA</v>
          </cell>
        </row>
        <row r="36">
          <cell r="A36" t="str">
            <v>G3726067</v>
          </cell>
          <cell r="B36" t="str">
            <v>G3726067</v>
          </cell>
          <cell r="C36" t="str">
            <v>67   G3726067USD</v>
          </cell>
          <cell r="D36" t="str">
            <v>G3726</v>
          </cell>
          <cell r="E36" t="str">
            <v>067</v>
          </cell>
          <cell r="F36">
            <v>0</v>
          </cell>
          <cell r="G36" t="str">
            <v>DACJ****</v>
          </cell>
          <cell r="H36" t="str">
            <v>Balance Sheet</v>
          </cell>
          <cell r="I36" t="str">
            <v>NA</v>
          </cell>
        </row>
        <row r="37">
          <cell r="A37" t="str">
            <v>G473601067</v>
          </cell>
          <cell r="B37" t="str">
            <v>G473601067</v>
          </cell>
          <cell r="C37" t="str">
            <v>67   G473601067USD</v>
          </cell>
          <cell r="D37" t="str">
            <v>G4736</v>
          </cell>
          <cell r="E37" t="str">
            <v>010</v>
          </cell>
          <cell r="F37" t="str">
            <v>67</v>
          </cell>
          <cell r="G37" t="str">
            <v>DABBC***</v>
          </cell>
          <cell r="H37" t="str">
            <v>Balance Sheet</v>
          </cell>
          <cell r="I37" t="str">
            <v>NA</v>
          </cell>
        </row>
        <row r="38">
          <cell r="A38" t="str">
            <v>G5720067</v>
          </cell>
          <cell r="B38" t="str">
            <v>G5720067</v>
          </cell>
          <cell r="C38" t="str">
            <v>67   G5720067USD</v>
          </cell>
          <cell r="D38" t="str">
            <v>G5720</v>
          </cell>
          <cell r="E38" t="str">
            <v>067</v>
          </cell>
          <cell r="F38">
            <v>0</v>
          </cell>
          <cell r="G38" t="str">
            <v>DABBDC**</v>
          </cell>
          <cell r="H38" t="str">
            <v>Balance Sheet</v>
          </cell>
          <cell r="I38" t="str">
            <v>NA</v>
          </cell>
        </row>
        <row r="39">
          <cell r="A39" t="str">
            <v>G5720069</v>
          </cell>
          <cell r="B39" t="str">
            <v>G5720069</v>
          </cell>
          <cell r="C39" t="str">
            <v>67   G5720069USD</v>
          </cell>
          <cell r="D39" t="str">
            <v>G5720</v>
          </cell>
          <cell r="E39" t="str">
            <v>069</v>
          </cell>
          <cell r="F39">
            <v>0</v>
          </cell>
          <cell r="G39" t="str">
            <v>DABBDC**</v>
          </cell>
          <cell r="H39" t="str">
            <v>Balance Sheet</v>
          </cell>
          <cell r="I39" t="str">
            <v>NA</v>
          </cell>
        </row>
        <row r="40">
          <cell r="A40" t="str">
            <v>G473500367</v>
          </cell>
          <cell r="B40" t="str">
            <v>G473500367</v>
          </cell>
          <cell r="C40" t="str">
            <v>67   G473500367USD</v>
          </cell>
          <cell r="D40" t="str">
            <v>G4735</v>
          </cell>
          <cell r="E40" t="str">
            <v>003</v>
          </cell>
          <cell r="F40" t="str">
            <v>67</v>
          </cell>
          <cell r="G40" t="str">
            <v>DABAAG**</v>
          </cell>
          <cell r="H40" t="str">
            <v>Balance Sheet</v>
          </cell>
          <cell r="I40" t="str">
            <v>NA</v>
          </cell>
        </row>
        <row r="41">
          <cell r="A41" t="str">
            <v>G574200367</v>
          </cell>
          <cell r="B41" t="str">
            <v>G574200367</v>
          </cell>
          <cell r="C41" t="str">
            <v>67   G574200367USD</v>
          </cell>
          <cell r="D41" t="str">
            <v>G5742</v>
          </cell>
          <cell r="E41" t="str">
            <v>003</v>
          </cell>
          <cell r="F41" t="str">
            <v>67</v>
          </cell>
          <cell r="G41" t="str">
            <v>DACN****</v>
          </cell>
          <cell r="H41" t="str">
            <v>Balance Sheet</v>
          </cell>
          <cell r="I41" t="str">
            <v>NA</v>
          </cell>
        </row>
        <row r="42">
          <cell r="A42" t="str">
            <v>G57550LJ93</v>
          </cell>
          <cell r="B42" t="str">
            <v>G57550LJ93</v>
          </cell>
          <cell r="C42" t="str">
            <v>67   G57550LJ93USD</v>
          </cell>
          <cell r="D42" t="str">
            <v>G5755</v>
          </cell>
          <cell r="E42" t="str">
            <v>0LJ</v>
          </cell>
          <cell r="F42" t="str">
            <v>93</v>
          </cell>
          <cell r="G42" t="str">
            <v>DADE****</v>
          </cell>
          <cell r="H42" t="str">
            <v>Balance Sheet</v>
          </cell>
          <cell r="I42" t="str">
            <v>NA</v>
          </cell>
        </row>
        <row r="43">
          <cell r="A43" t="str">
            <v>G57550U693</v>
          </cell>
          <cell r="B43" t="str">
            <v>G57550U693</v>
          </cell>
          <cell r="C43" t="str">
            <v>67   G57550U693USD</v>
          </cell>
          <cell r="D43" t="str">
            <v>G5755</v>
          </cell>
          <cell r="E43" t="str">
            <v>0U6</v>
          </cell>
          <cell r="F43" t="str">
            <v>93</v>
          </cell>
          <cell r="G43" t="str">
            <v>DADE****</v>
          </cell>
          <cell r="H43" t="str">
            <v>Balance Sheet</v>
          </cell>
          <cell r="I43" t="str">
            <v>NA</v>
          </cell>
        </row>
        <row r="44">
          <cell r="A44" t="str">
            <v>G7794101OG</v>
          </cell>
          <cell r="B44" t="str">
            <v>G7794101OG</v>
          </cell>
          <cell r="C44" t="str">
            <v>67   G7794101OGUSD</v>
          </cell>
          <cell r="D44" t="str">
            <v>G7794</v>
          </cell>
          <cell r="E44" t="str">
            <v>101</v>
          </cell>
          <cell r="F44" t="str">
            <v>OG</v>
          </cell>
          <cell r="G44" t="str">
            <v>CBIH****</v>
          </cell>
          <cell r="H44" t="str">
            <v>Balance Sheet</v>
          </cell>
          <cell r="I44" t="str">
            <v>NA</v>
          </cell>
        </row>
        <row r="45">
          <cell r="A45" t="str">
            <v>G576000101</v>
          </cell>
          <cell r="B45" t="str">
            <v>G576000101</v>
          </cell>
          <cell r="C45" t="str">
            <v>67   G576000101USD</v>
          </cell>
          <cell r="D45" t="str">
            <v>G5760</v>
          </cell>
          <cell r="E45" t="str">
            <v>001</v>
          </cell>
          <cell r="F45" t="str">
            <v>01</v>
          </cell>
          <cell r="G45" t="str">
            <v>DADAB***</v>
          </cell>
          <cell r="H45" t="str">
            <v>Balance Sheet</v>
          </cell>
          <cell r="I45" t="str">
            <v>NA</v>
          </cell>
        </row>
        <row r="46">
          <cell r="A46" t="str">
            <v>G576003501</v>
          </cell>
          <cell r="B46" t="str">
            <v>G576003501</v>
          </cell>
          <cell r="C46" t="str">
            <v>67   G576003501USD</v>
          </cell>
          <cell r="D46" t="str">
            <v>G5760</v>
          </cell>
          <cell r="E46" t="str">
            <v>035</v>
          </cell>
          <cell r="F46" t="str">
            <v>01</v>
          </cell>
          <cell r="G46" t="str">
            <v>DADAB***</v>
          </cell>
          <cell r="H46" t="str">
            <v>Balance Sheet</v>
          </cell>
          <cell r="I46" t="str">
            <v>NA</v>
          </cell>
        </row>
        <row r="47">
          <cell r="A47" t="str">
            <v>G576003601</v>
          </cell>
          <cell r="B47" t="str">
            <v>G576003601</v>
          </cell>
          <cell r="C47" t="str">
            <v>67   G576003601USD</v>
          </cell>
          <cell r="D47" t="str">
            <v>G5760</v>
          </cell>
          <cell r="E47" t="str">
            <v>036</v>
          </cell>
          <cell r="F47" t="str">
            <v>01</v>
          </cell>
          <cell r="G47" t="str">
            <v>DADAB***</v>
          </cell>
          <cell r="H47" t="str">
            <v>Balance Sheet</v>
          </cell>
          <cell r="I47" t="str">
            <v>NA</v>
          </cell>
        </row>
        <row r="48">
          <cell r="A48" t="str">
            <v>G57600AX01</v>
          </cell>
          <cell r="B48" t="str">
            <v>G57600AX01</v>
          </cell>
          <cell r="C48" t="str">
            <v>67   G57600AX01USD</v>
          </cell>
          <cell r="D48" t="str">
            <v>G5760</v>
          </cell>
          <cell r="E48" t="str">
            <v>0AX</v>
          </cell>
          <cell r="F48" t="str">
            <v>01</v>
          </cell>
          <cell r="G48" t="str">
            <v>DADAB***</v>
          </cell>
          <cell r="H48" t="str">
            <v>Balance Sheet</v>
          </cell>
          <cell r="I48" t="str">
            <v>NA</v>
          </cell>
        </row>
        <row r="49">
          <cell r="A49" t="str">
            <v>G57600BS01</v>
          </cell>
          <cell r="B49" t="str">
            <v>G57600BS01</v>
          </cell>
          <cell r="C49" t="str">
            <v>67   G57600BS01USD</v>
          </cell>
          <cell r="D49" t="str">
            <v>G5760</v>
          </cell>
          <cell r="E49" t="str">
            <v>0BS</v>
          </cell>
          <cell r="F49" t="str">
            <v>01</v>
          </cell>
          <cell r="G49" t="str">
            <v>DADAB***</v>
          </cell>
          <cell r="H49" t="str">
            <v>Balance Sheet</v>
          </cell>
          <cell r="I49" t="str">
            <v>NA</v>
          </cell>
        </row>
        <row r="50">
          <cell r="A50" t="str">
            <v>G7894101OG</v>
          </cell>
          <cell r="B50" t="str">
            <v>G7894101OG</v>
          </cell>
          <cell r="C50" t="str">
            <v>67   G7894101OGUSD</v>
          </cell>
          <cell r="D50" t="str">
            <v>G7894</v>
          </cell>
          <cell r="E50" t="str">
            <v>101</v>
          </cell>
          <cell r="F50" t="str">
            <v>OG</v>
          </cell>
          <cell r="G50" t="str">
            <v>CBIH****</v>
          </cell>
          <cell r="H50" t="str">
            <v>Balance Sheet</v>
          </cell>
          <cell r="I50" t="str">
            <v>NA</v>
          </cell>
        </row>
        <row r="51">
          <cell r="A51" t="str">
            <v>G57600BU01</v>
          </cell>
          <cell r="B51" t="str">
            <v>G57600BU01</v>
          </cell>
          <cell r="C51" t="str">
            <v>67   G57600BU01USD</v>
          </cell>
          <cell r="D51" t="str">
            <v>G5760</v>
          </cell>
          <cell r="E51" t="str">
            <v>0BU</v>
          </cell>
          <cell r="F51" t="str">
            <v>01</v>
          </cell>
          <cell r="G51" t="str">
            <v>DADAB***</v>
          </cell>
          <cell r="H51" t="str">
            <v>Balance Sheet</v>
          </cell>
          <cell r="I51" t="str">
            <v>NA</v>
          </cell>
        </row>
        <row r="52">
          <cell r="A52" t="str">
            <v>G57600GU01</v>
          </cell>
          <cell r="B52" t="str">
            <v>G57600GU01</v>
          </cell>
          <cell r="C52" t="str">
            <v>67   G57600GU01USD</v>
          </cell>
          <cell r="D52" t="str">
            <v>G5760</v>
          </cell>
          <cell r="E52" t="str">
            <v>0GU</v>
          </cell>
          <cell r="F52" t="str">
            <v>01</v>
          </cell>
          <cell r="G52" t="str">
            <v>DADAB***</v>
          </cell>
          <cell r="H52" t="str">
            <v>Balance Sheet</v>
          </cell>
          <cell r="I52" t="str">
            <v>NA</v>
          </cell>
        </row>
        <row r="53">
          <cell r="A53" t="str">
            <v>G57600J601</v>
          </cell>
          <cell r="B53" t="str">
            <v>G57600J601</v>
          </cell>
          <cell r="C53" t="str">
            <v>67   G57600J601USD</v>
          </cell>
          <cell r="D53" t="str">
            <v>G5760</v>
          </cell>
          <cell r="E53" t="str">
            <v>0J6</v>
          </cell>
          <cell r="F53" t="str">
            <v>01</v>
          </cell>
          <cell r="G53" t="str">
            <v>DADAB***</v>
          </cell>
          <cell r="H53" t="str">
            <v>Balance Sheet</v>
          </cell>
          <cell r="I53" t="str">
            <v>NA</v>
          </cell>
        </row>
        <row r="54">
          <cell r="A54" t="str">
            <v>A1533001</v>
          </cell>
          <cell r="B54" t="str">
            <v>A1533001</v>
          </cell>
          <cell r="C54" t="str">
            <v>AX   A1533001USD</v>
          </cell>
          <cell r="D54" t="str">
            <v>A1533</v>
          </cell>
          <cell r="E54" t="str">
            <v>001</v>
          </cell>
          <cell r="F54">
            <v>0</v>
          </cell>
          <cell r="G54" t="str">
            <v>CACAFB**</v>
          </cell>
          <cell r="H54" t="str">
            <v>Balance Sheet</v>
          </cell>
          <cell r="I54" t="str">
            <v>NA</v>
          </cell>
        </row>
        <row r="55">
          <cell r="A55" t="str">
            <v>G57600JU01</v>
          </cell>
          <cell r="B55" t="str">
            <v>G57600JU01</v>
          </cell>
          <cell r="C55" t="str">
            <v>67   G57600JU01USD</v>
          </cell>
          <cell r="D55" t="str">
            <v>G5760</v>
          </cell>
          <cell r="E55" t="str">
            <v>0JU</v>
          </cell>
          <cell r="F55" t="str">
            <v>01</v>
          </cell>
          <cell r="G55" t="str">
            <v>DADAB***</v>
          </cell>
          <cell r="H55" t="str">
            <v>Balance Sheet</v>
          </cell>
          <cell r="I55" t="str">
            <v>NA</v>
          </cell>
        </row>
        <row r="56">
          <cell r="A56" t="str">
            <v>G57600S301</v>
          </cell>
          <cell r="B56" t="str">
            <v>G57600S301</v>
          </cell>
          <cell r="C56" t="str">
            <v>67   G57600S301USD</v>
          </cell>
          <cell r="D56" t="str">
            <v>G5760</v>
          </cell>
          <cell r="E56" t="str">
            <v>0S3</v>
          </cell>
          <cell r="F56" t="str">
            <v>01</v>
          </cell>
          <cell r="G56" t="str">
            <v>DADAB***</v>
          </cell>
          <cell r="H56" t="str">
            <v>Balance Sheet</v>
          </cell>
          <cell r="I56" t="str">
            <v>NA</v>
          </cell>
        </row>
        <row r="57">
          <cell r="A57" t="str">
            <v>G576200101</v>
          </cell>
          <cell r="B57" t="str">
            <v>G576200101</v>
          </cell>
          <cell r="C57" t="str">
            <v>67   G576200101USD</v>
          </cell>
          <cell r="D57" t="str">
            <v>G5762</v>
          </cell>
          <cell r="E57" t="str">
            <v>001</v>
          </cell>
          <cell r="F57" t="str">
            <v>01</v>
          </cell>
          <cell r="G57" t="str">
            <v>DADM****</v>
          </cell>
          <cell r="H57" t="str">
            <v>Balance Sheet</v>
          </cell>
          <cell r="I57" t="str">
            <v>NA</v>
          </cell>
        </row>
        <row r="58">
          <cell r="A58" t="str">
            <v>A20410AM01</v>
          </cell>
          <cell r="B58" t="str">
            <v>A20410AM01</v>
          </cell>
          <cell r="C58" t="str">
            <v>AX   A20410AM01USD</v>
          </cell>
          <cell r="D58" t="str">
            <v>A2041</v>
          </cell>
          <cell r="E58" t="str">
            <v>0AM</v>
          </cell>
          <cell r="F58" t="str">
            <v>01</v>
          </cell>
          <cell r="G58" t="str">
            <v>CACAFA**</v>
          </cell>
          <cell r="H58" t="str">
            <v>Balance Sheet</v>
          </cell>
          <cell r="I58" t="str">
            <v>NA</v>
          </cell>
        </row>
        <row r="59">
          <cell r="A59" t="str">
            <v>A20410AM04</v>
          </cell>
          <cell r="B59" t="str">
            <v>A20410AM04</v>
          </cell>
          <cell r="C59" t="str">
            <v>AX   A20410AM04USD</v>
          </cell>
          <cell r="D59" t="str">
            <v>A2041</v>
          </cell>
          <cell r="E59" t="str">
            <v>0AM</v>
          </cell>
          <cell r="F59" t="str">
            <v>04</v>
          </cell>
          <cell r="G59" t="str">
            <v>CACAFA**</v>
          </cell>
          <cell r="H59" t="str">
            <v>Balance Sheet</v>
          </cell>
          <cell r="I59" t="str">
            <v>NA</v>
          </cell>
        </row>
        <row r="60">
          <cell r="A60" t="str">
            <v>A20410O401</v>
          </cell>
          <cell r="B60" t="str">
            <v>A20410O401</v>
          </cell>
          <cell r="C60" t="str">
            <v>AX   A20410O401USD</v>
          </cell>
          <cell r="D60" t="str">
            <v>A2041</v>
          </cell>
          <cell r="E60" t="str">
            <v>0O4</v>
          </cell>
          <cell r="F60" t="str">
            <v>01</v>
          </cell>
          <cell r="G60" t="str">
            <v>CACAFA**</v>
          </cell>
          <cell r="H60" t="str">
            <v>Balance Sheet</v>
          </cell>
          <cell r="I60" t="str">
            <v>NA</v>
          </cell>
        </row>
        <row r="61">
          <cell r="A61" t="str">
            <v>A20410O493</v>
          </cell>
          <cell r="B61" t="str">
            <v>A20410O493</v>
          </cell>
          <cell r="C61" t="str">
            <v>AX   A20410O493USD</v>
          </cell>
          <cell r="D61" t="str">
            <v>A2041</v>
          </cell>
          <cell r="E61" t="str">
            <v>0O4</v>
          </cell>
          <cell r="F61" t="str">
            <v>93</v>
          </cell>
          <cell r="G61" t="str">
            <v>CACAFA**</v>
          </cell>
          <cell r="H61" t="str">
            <v>Balance Sheet</v>
          </cell>
          <cell r="I61" t="str">
            <v>NA</v>
          </cell>
        </row>
        <row r="62">
          <cell r="A62" t="str">
            <v>A20410O496</v>
          </cell>
          <cell r="B62" t="str">
            <v>A20410O496</v>
          </cell>
          <cell r="C62" t="str">
            <v>AX   A20410O496USD</v>
          </cell>
          <cell r="D62" t="str">
            <v>A2041</v>
          </cell>
          <cell r="E62" t="str">
            <v>0O4</v>
          </cell>
          <cell r="F62" t="str">
            <v>96</v>
          </cell>
          <cell r="G62" t="str">
            <v>CACAFA**</v>
          </cell>
          <cell r="H62" t="str">
            <v>Balance Sheet</v>
          </cell>
          <cell r="I62" t="str">
            <v>NA</v>
          </cell>
        </row>
        <row r="63">
          <cell r="A63" t="str">
            <v>A20410R901</v>
          </cell>
          <cell r="B63" t="str">
            <v>A20410R901</v>
          </cell>
          <cell r="C63" t="str">
            <v>AX   A20410R901USD</v>
          </cell>
          <cell r="D63" t="str">
            <v>A2041</v>
          </cell>
          <cell r="E63" t="str">
            <v>0R9</v>
          </cell>
          <cell r="F63" t="str">
            <v>01</v>
          </cell>
          <cell r="G63" t="str">
            <v>CACAFA**</v>
          </cell>
          <cell r="H63" t="str">
            <v>Balance Sheet</v>
          </cell>
          <cell r="I63" t="str">
            <v>NA</v>
          </cell>
        </row>
        <row r="64">
          <cell r="A64" t="str">
            <v>A20410T693</v>
          </cell>
          <cell r="B64" t="str">
            <v>A20410T693</v>
          </cell>
          <cell r="C64" t="str">
            <v>AX   A20410T693USD</v>
          </cell>
          <cell r="D64" t="str">
            <v>A2041</v>
          </cell>
          <cell r="E64" t="str">
            <v>0T6</v>
          </cell>
          <cell r="F64" t="str">
            <v>93</v>
          </cell>
          <cell r="G64" t="str">
            <v>CACAFA**</v>
          </cell>
          <cell r="H64" t="str">
            <v>Balance Sheet</v>
          </cell>
          <cell r="I64" t="str">
            <v>NA</v>
          </cell>
        </row>
        <row r="65">
          <cell r="A65" t="str">
            <v>A204809601</v>
          </cell>
          <cell r="B65" t="str">
            <v>A204809601</v>
          </cell>
          <cell r="C65" t="str">
            <v>AX   A204809601USD</v>
          </cell>
          <cell r="D65" t="str">
            <v>A2048</v>
          </cell>
          <cell r="E65" t="str">
            <v>096</v>
          </cell>
          <cell r="F65" t="str">
            <v>01</v>
          </cell>
          <cell r="G65" t="str">
            <v>CACAFB**</v>
          </cell>
          <cell r="H65" t="str">
            <v>Balance Sheet</v>
          </cell>
          <cell r="I65" t="str">
            <v>NA</v>
          </cell>
        </row>
        <row r="66">
          <cell r="A66" t="str">
            <v>A3050010</v>
          </cell>
          <cell r="B66" t="str">
            <v>A3050010</v>
          </cell>
          <cell r="C66" t="str">
            <v>AX   A3050010USD</v>
          </cell>
          <cell r="D66" t="str">
            <v>A3050</v>
          </cell>
          <cell r="E66" t="str">
            <v>010</v>
          </cell>
          <cell r="F66">
            <v>0</v>
          </cell>
          <cell r="G66" t="str">
            <v>CACAFA**</v>
          </cell>
          <cell r="H66" t="str">
            <v>Balance Sheet</v>
          </cell>
          <cell r="I66" t="str">
            <v>NA</v>
          </cell>
        </row>
        <row r="67">
          <cell r="A67" t="str">
            <v>A3060095</v>
          </cell>
          <cell r="B67" t="str">
            <v>A3060095</v>
          </cell>
          <cell r="C67" t="str">
            <v>AX   A3060095USD</v>
          </cell>
          <cell r="D67" t="str">
            <v>A3060</v>
          </cell>
          <cell r="E67" t="str">
            <v>095</v>
          </cell>
          <cell r="F67">
            <v>0</v>
          </cell>
          <cell r="G67" t="str">
            <v>CACAFB**</v>
          </cell>
          <cell r="H67" t="str">
            <v>Balance Sheet</v>
          </cell>
          <cell r="I67" t="str">
            <v>NA</v>
          </cell>
        </row>
        <row r="68">
          <cell r="A68" t="str">
            <v>A30600AX01</v>
          </cell>
          <cell r="B68" t="str">
            <v>A30600AX01</v>
          </cell>
          <cell r="C68" t="str">
            <v>AX   A30600AX01USD</v>
          </cell>
          <cell r="D68" t="str">
            <v>A3060</v>
          </cell>
          <cell r="E68" t="str">
            <v>0AX</v>
          </cell>
          <cell r="F68" t="str">
            <v>01</v>
          </cell>
          <cell r="G68" t="str">
            <v>CACAFB**</v>
          </cell>
          <cell r="H68" t="str">
            <v>Balance Sheet</v>
          </cell>
          <cell r="I68" t="str">
            <v>NA</v>
          </cell>
        </row>
        <row r="69">
          <cell r="A69" t="str">
            <v>A30600AXAL</v>
          </cell>
          <cell r="B69" t="str">
            <v>A30600AXAL</v>
          </cell>
          <cell r="C69" t="str">
            <v>AX   A30600AXALUSD</v>
          </cell>
          <cell r="D69" t="str">
            <v>A3060</v>
          </cell>
          <cell r="E69" t="str">
            <v>0AX</v>
          </cell>
          <cell r="F69" t="str">
            <v>AL</v>
          </cell>
          <cell r="G69" t="str">
            <v>CACAFA**</v>
          </cell>
          <cell r="H69" t="str">
            <v>Balance Sheet</v>
          </cell>
          <cell r="I69" t="str">
            <v>NA</v>
          </cell>
        </row>
        <row r="70">
          <cell r="A70" t="str">
            <v>A30600AXAS</v>
          </cell>
          <cell r="B70" t="str">
            <v>A30600AXAS</v>
          </cell>
          <cell r="C70" t="str">
            <v>AX   A30600AXASUSD</v>
          </cell>
          <cell r="D70" t="str">
            <v>A3060</v>
          </cell>
          <cell r="E70" t="str">
            <v>0AX</v>
          </cell>
          <cell r="F70" t="str">
            <v>AS</v>
          </cell>
          <cell r="G70" t="str">
            <v>CACAFA**</v>
          </cell>
          <cell r="H70" t="str">
            <v>Balance Sheet</v>
          </cell>
          <cell r="I70" t="str">
            <v>NA</v>
          </cell>
        </row>
        <row r="71">
          <cell r="A71" t="str">
            <v>A30600AXDB</v>
          </cell>
          <cell r="B71" t="str">
            <v>A30600AXDB</v>
          </cell>
          <cell r="C71" t="str">
            <v>AX   A30600AXDBUSD</v>
          </cell>
          <cell r="D71" t="str">
            <v>A3060</v>
          </cell>
          <cell r="E71" t="str">
            <v>0AX</v>
          </cell>
          <cell r="F71" t="str">
            <v>DB</v>
          </cell>
          <cell r="G71" t="str">
            <v>CACAFA**</v>
          </cell>
          <cell r="H71" t="str">
            <v>Balance Sheet</v>
          </cell>
          <cell r="I71" t="str">
            <v>NA</v>
          </cell>
        </row>
        <row r="72">
          <cell r="A72" t="str">
            <v>A30600AXR9</v>
          </cell>
          <cell r="B72" t="str">
            <v>A30600AXR9</v>
          </cell>
          <cell r="C72" t="str">
            <v>AX   A30600AXR9USD</v>
          </cell>
          <cell r="D72" t="str">
            <v>A3060</v>
          </cell>
          <cell r="E72" t="str">
            <v>0AX</v>
          </cell>
          <cell r="F72" t="str">
            <v>R9</v>
          </cell>
          <cell r="G72" t="str">
            <v>CACAFA**</v>
          </cell>
          <cell r="H72" t="str">
            <v>Balance Sheet</v>
          </cell>
          <cell r="I72" t="str">
            <v>NA</v>
          </cell>
        </row>
        <row r="73">
          <cell r="A73" t="str">
            <v>A30600AXT6</v>
          </cell>
          <cell r="B73" t="str">
            <v>A30600AXT6</v>
          </cell>
          <cell r="C73" t="str">
            <v>AX   A30600AXT6USD</v>
          </cell>
          <cell r="D73" t="str">
            <v>A3060</v>
          </cell>
          <cell r="E73" t="str">
            <v>0AX</v>
          </cell>
          <cell r="F73" t="str">
            <v>T6</v>
          </cell>
          <cell r="G73" t="str">
            <v>CACAFA**</v>
          </cell>
          <cell r="H73" t="str">
            <v>Balance Sheet</v>
          </cell>
          <cell r="I73" t="str">
            <v>NA</v>
          </cell>
        </row>
        <row r="74">
          <cell r="A74" t="str">
            <v>A30600AXT9</v>
          </cell>
          <cell r="B74" t="str">
            <v>A30600AXT9</v>
          </cell>
          <cell r="C74" t="str">
            <v>AX   A30600AXT9USD</v>
          </cell>
          <cell r="D74" t="str">
            <v>A3060</v>
          </cell>
          <cell r="E74" t="str">
            <v>0AX</v>
          </cell>
          <cell r="F74" t="str">
            <v>T9</v>
          </cell>
          <cell r="G74" t="str">
            <v>CACAFA**</v>
          </cell>
          <cell r="H74" t="str">
            <v>Balance Sheet</v>
          </cell>
          <cell r="I74" t="str">
            <v>NA</v>
          </cell>
        </row>
        <row r="75">
          <cell r="A75" t="str">
            <v>A30600AXVZ</v>
          </cell>
          <cell r="B75" t="str">
            <v>A30600AXVZ</v>
          </cell>
          <cell r="C75" t="str">
            <v>AX   A30600AXVZUSD</v>
          </cell>
          <cell r="D75" t="str">
            <v>A3060</v>
          </cell>
          <cell r="E75" t="str">
            <v>0AX</v>
          </cell>
          <cell r="F75" t="str">
            <v>VZ</v>
          </cell>
          <cell r="G75" t="str">
            <v>CACAFA**</v>
          </cell>
          <cell r="H75" t="str">
            <v>Balance Sheet</v>
          </cell>
          <cell r="I75" t="str">
            <v>NA</v>
          </cell>
        </row>
        <row r="76">
          <cell r="A76" t="str">
            <v>A30600BS01</v>
          </cell>
          <cell r="B76" t="str">
            <v>A30600BS01</v>
          </cell>
          <cell r="C76" t="str">
            <v>AX   A30600BS01USD</v>
          </cell>
          <cell r="D76" t="str">
            <v>A3060</v>
          </cell>
          <cell r="E76" t="str">
            <v>0BS</v>
          </cell>
          <cell r="F76" t="str">
            <v>01</v>
          </cell>
          <cell r="G76" t="str">
            <v>CACAFB**</v>
          </cell>
          <cell r="H76" t="str">
            <v>Balance Sheet</v>
          </cell>
          <cell r="I76" t="str">
            <v>NA</v>
          </cell>
        </row>
        <row r="77">
          <cell r="A77" t="str">
            <v>A30600BU01</v>
          </cell>
          <cell r="B77" t="str">
            <v>A30600BU01</v>
          </cell>
          <cell r="C77" t="str">
            <v>AX   A30600BU01USD</v>
          </cell>
          <cell r="D77" t="str">
            <v>A3060</v>
          </cell>
          <cell r="E77" t="str">
            <v>0BU</v>
          </cell>
          <cell r="F77" t="str">
            <v>01</v>
          </cell>
          <cell r="G77" t="str">
            <v>CACAFB**</v>
          </cell>
          <cell r="H77" t="str">
            <v>Balance Sheet</v>
          </cell>
          <cell r="I77" t="str">
            <v>NA</v>
          </cell>
        </row>
        <row r="78">
          <cell r="A78" t="str">
            <v>A30600J601</v>
          </cell>
          <cell r="B78" t="str">
            <v>A30600J601</v>
          </cell>
          <cell r="C78" t="str">
            <v>AX   A30600J601USD</v>
          </cell>
          <cell r="D78" t="str">
            <v>A3060</v>
          </cell>
          <cell r="E78" t="str">
            <v>0J6</v>
          </cell>
          <cell r="F78" t="str">
            <v>01</v>
          </cell>
          <cell r="G78" t="str">
            <v>CACAFB**</v>
          </cell>
          <cell r="H78" t="str">
            <v>Balance Sheet</v>
          </cell>
          <cell r="I78" t="str">
            <v>NA</v>
          </cell>
        </row>
        <row r="79">
          <cell r="A79" t="str">
            <v>A30600LZ01</v>
          </cell>
          <cell r="B79" t="str">
            <v>A30600LZ01</v>
          </cell>
          <cell r="C79" t="str">
            <v>AX   A30600LZ01USD</v>
          </cell>
          <cell r="D79" t="str">
            <v>A3060</v>
          </cell>
          <cell r="E79" t="str">
            <v>0LZ</v>
          </cell>
          <cell r="F79" t="str">
            <v>01</v>
          </cell>
          <cell r="G79" t="str">
            <v>CACAFB**</v>
          </cell>
          <cell r="H79" t="str">
            <v>Balance Sheet</v>
          </cell>
          <cell r="I79" t="str">
            <v>NA</v>
          </cell>
        </row>
        <row r="80">
          <cell r="A80" t="str">
            <v>A30600NB01</v>
          </cell>
          <cell r="B80" t="str">
            <v>A30600NB01</v>
          </cell>
          <cell r="C80" t="str">
            <v>AX   A30600NB01USD</v>
          </cell>
          <cell r="D80" t="str">
            <v>A3060</v>
          </cell>
          <cell r="E80" t="str">
            <v>0NB</v>
          </cell>
          <cell r="F80" t="str">
            <v>01</v>
          </cell>
          <cell r="G80" t="str">
            <v>CACAFB**</v>
          </cell>
          <cell r="H80" t="str">
            <v>Balance Sheet</v>
          </cell>
          <cell r="I80" t="str">
            <v>NA</v>
          </cell>
        </row>
        <row r="81">
          <cell r="A81" t="str">
            <v>A3072006</v>
          </cell>
          <cell r="B81" t="str">
            <v>A3072006</v>
          </cell>
          <cell r="C81" t="str">
            <v>AX   A3072006USD</v>
          </cell>
          <cell r="D81" t="str">
            <v>A3072</v>
          </cell>
          <cell r="E81" t="str">
            <v>006</v>
          </cell>
          <cell r="F81">
            <v>0</v>
          </cell>
          <cell r="G81" t="str">
            <v>CACAFA**</v>
          </cell>
          <cell r="H81" t="str">
            <v>Balance Sheet</v>
          </cell>
          <cell r="I81" t="str">
            <v>NA</v>
          </cell>
        </row>
        <row r="82">
          <cell r="A82" t="str">
            <v>A409106701</v>
          </cell>
          <cell r="B82" t="str">
            <v>A409106701</v>
          </cell>
          <cell r="C82" t="str">
            <v>AX   A409106701USD</v>
          </cell>
          <cell r="D82" t="str">
            <v>A4091</v>
          </cell>
          <cell r="E82" t="str">
            <v>067</v>
          </cell>
          <cell r="F82" t="str">
            <v>01</v>
          </cell>
          <cell r="G82" t="str">
            <v>CAFA****</v>
          </cell>
          <cell r="H82" t="str">
            <v>Balance Sheet</v>
          </cell>
          <cell r="I82" t="str">
            <v>NA</v>
          </cell>
        </row>
        <row r="83">
          <cell r="A83" t="str">
            <v>A40910BS01</v>
          </cell>
          <cell r="B83" t="str">
            <v>A40910BS01</v>
          </cell>
          <cell r="C83" t="str">
            <v>AX   A40910BS01USD</v>
          </cell>
          <cell r="D83" t="str">
            <v>A4091</v>
          </cell>
          <cell r="E83" t="str">
            <v>0BS</v>
          </cell>
          <cell r="F83" t="str">
            <v>01</v>
          </cell>
          <cell r="G83" t="str">
            <v>CAFA****</v>
          </cell>
          <cell r="H83" t="str">
            <v>Balance Sheet</v>
          </cell>
          <cell r="I83" t="str">
            <v>NA</v>
          </cell>
        </row>
        <row r="84">
          <cell r="A84" t="str">
            <v>A40910BU01</v>
          </cell>
          <cell r="B84" t="str">
            <v>A40910BU01</v>
          </cell>
          <cell r="C84" t="str">
            <v>AX   A40910BU01USD</v>
          </cell>
          <cell r="D84" t="str">
            <v>A4091</v>
          </cell>
          <cell r="E84" t="str">
            <v>0BU</v>
          </cell>
          <cell r="F84" t="str">
            <v>01</v>
          </cell>
          <cell r="G84" t="str">
            <v>CAFA****</v>
          </cell>
          <cell r="H84" t="str">
            <v>Balance Sheet</v>
          </cell>
          <cell r="I84" t="str">
            <v>NA</v>
          </cell>
        </row>
        <row r="85">
          <cell r="A85" t="str">
            <v>A40910HJ01</v>
          </cell>
          <cell r="B85" t="str">
            <v>A40910HJ01</v>
          </cell>
          <cell r="C85" t="str">
            <v>AX   A40910HJ01USD</v>
          </cell>
          <cell r="D85" t="str">
            <v>A4091</v>
          </cell>
          <cell r="E85" t="str">
            <v>0HJ</v>
          </cell>
          <cell r="F85" t="str">
            <v>01</v>
          </cell>
          <cell r="G85" t="str">
            <v>CAFA****</v>
          </cell>
          <cell r="H85" t="str">
            <v>Balance Sheet</v>
          </cell>
          <cell r="I85" t="str">
            <v>NA</v>
          </cell>
        </row>
        <row r="86">
          <cell r="A86" t="str">
            <v>A40910J601</v>
          </cell>
          <cell r="B86" t="str">
            <v>A40910J601</v>
          </cell>
          <cell r="C86" t="str">
            <v>AX   A40910J601USD</v>
          </cell>
          <cell r="D86" t="str">
            <v>A4091</v>
          </cell>
          <cell r="E86" t="str">
            <v>0J6</v>
          </cell>
          <cell r="F86" t="str">
            <v>01</v>
          </cell>
          <cell r="G86" t="str">
            <v>CAFA****</v>
          </cell>
          <cell r="H86" t="str">
            <v>Balance Sheet</v>
          </cell>
          <cell r="I86" t="str">
            <v>NA</v>
          </cell>
        </row>
        <row r="87">
          <cell r="A87" t="str">
            <v>A40910JU01</v>
          </cell>
          <cell r="B87" t="str">
            <v>A40910JU01</v>
          </cell>
          <cell r="C87" t="str">
            <v>AX   A40910JU01USD</v>
          </cell>
          <cell r="D87" t="str">
            <v>A4091</v>
          </cell>
          <cell r="E87" t="str">
            <v>0JU</v>
          </cell>
          <cell r="F87" t="str">
            <v>01</v>
          </cell>
          <cell r="G87" t="str">
            <v>CAFA****</v>
          </cell>
          <cell r="H87" t="str">
            <v>Balance Sheet</v>
          </cell>
          <cell r="I87" t="str">
            <v>NA</v>
          </cell>
        </row>
        <row r="88">
          <cell r="A88" t="str">
            <v>A40910LZ01</v>
          </cell>
          <cell r="B88" t="str">
            <v>A40910LZ01</v>
          </cell>
          <cell r="C88" t="str">
            <v>AX   A40910LZ01USD</v>
          </cell>
          <cell r="D88" t="str">
            <v>A4091</v>
          </cell>
          <cell r="E88" t="str">
            <v>0LZ</v>
          </cell>
          <cell r="F88" t="str">
            <v>01</v>
          </cell>
          <cell r="G88" t="str">
            <v>CAFA****</v>
          </cell>
          <cell r="H88" t="str">
            <v>Balance Sheet</v>
          </cell>
          <cell r="I88" t="str">
            <v>NA</v>
          </cell>
        </row>
        <row r="89">
          <cell r="A89" t="str">
            <v>A40910NB01</v>
          </cell>
          <cell r="B89" t="str">
            <v>A40910NB01</v>
          </cell>
          <cell r="C89" t="str">
            <v>AX   A40910NB01USD</v>
          </cell>
          <cell r="D89" t="str">
            <v>A4091</v>
          </cell>
          <cell r="E89" t="str">
            <v>0NB</v>
          </cell>
          <cell r="F89" t="str">
            <v>01</v>
          </cell>
          <cell r="G89" t="str">
            <v>CAFA****</v>
          </cell>
          <cell r="H89" t="str">
            <v>Balance Sheet</v>
          </cell>
          <cell r="I89" t="str">
            <v>NA</v>
          </cell>
        </row>
        <row r="90">
          <cell r="A90" t="str">
            <v>A40910O301</v>
          </cell>
          <cell r="B90" t="str">
            <v>A40910O301</v>
          </cell>
          <cell r="C90" t="str">
            <v>AX   A40910O301USD</v>
          </cell>
          <cell r="D90" t="str">
            <v>A4091</v>
          </cell>
          <cell r="E90" t="str">
            <v>0O3</v>
          </cell>
          <cell r="F90" t="str">
            <v>01</v>
          </cell>
          <cell r="G90" t="str">
            <v>CAFA****</v>
          </cell>
          <cell r="H90" t="str">
            <v>Balance Sheet</v>
          </cell>
          <cell r="I90" t="str">
            <v>NA</v>
          </cell>
        </row>
        <row r="91">
          <cell r="A91" t="str">
            <v>A40910S301</v>
          </cell>
          <cell r="B91" t="str">
            <v>A40910S301</v>
          </cell>
          <cell r="C91" t="str">
            <v>AX   A40910S301USD</v>
          </cell>
          <cell r="D91" t="str">
            <v>A4091</v>
          </cell>
          <cell r="E91" t="str">
            <v>0S3</v>
          </cell>
          <cell r="F91" t="str">
            <v>01</v>
          </cell>
          <cell r="G91" t="str">
            <v>CAFA****</v>
          </cell>
          <cell r="H91" t="str">
            <v>Balance Sheet</v>
          </cell>
          <cell r="I91" t="str">
            <v>NA</v>
          </cell>
        </row>
        <row r="92">
          <cell r="A92" t="str">
            <v>A40910YD01</v>
          </cell>
          <cell r="B92" t="str">
            <v>A40910YD01</v>
          </cell>
          <cell r="C92" t="str">
            <v>AX   A40910YD01USD</v>
          </cell>
          <cell r="D92" t="str">
            <v>A4091</v>
          </cell>
          <cell r="E92" t="str">
            <v>0YD</v>
          </cell>
          <cell r="F92" t="str">
            <v>01</v>
          </cell>
          <cell r="G92" t="str">
            <v>CAFA****</v>
          </cell>
          <cell r="H92" t="str">
            <v>Balance Sheet</v>
          </cell>
          <cell r="I92" t="str">
            <v>NA</v>
          </cell>
        </row>
        <row r="93">
          <cell r="A93" t="str">
            <v>A40960LJ93</v>
          </cell>
          <cell r="B93" t="str">
            <v>A40960LJ93</v>
          </cell>
          <cell r="C93" t="str">
            <v>AX   A40960LJ93USD</v>
          </cell>
          <cell r="D93" t="str">
            <v>A4096</v>
          </cell>
          <cell r="E93" t="str">
            <v>0LJ</v>
          </cell>
          <cell r="F93" t="str">
            <v>93</v>
          </cell>
          <cell r="G93" t="str">
            <v>CAFD****</v>
          </cell>
          <cell r="H93" t="str">
            <v>Balance Sheet</v>
          </cell>
          <cell r="I93" t="str">
            <v>NA</v>
          </cell>
        </row>
        <row r="94">
          <cell r="A94" t="str">
            <v>A40960U693</v>
          </cell>
          <cell r="B94" t="str">
            <v>A40960U693</v>
          </cell>
          <cell r="C94" t="str">
            <v>AX   A40960U693USD</v>
          </cell>
          <cell r="D94" t="str">
            <v>A4096</v>
          </cell>
          <cell r="E94" t="str">
            <v>0U6</v>
          </cell>
          <cell r="F94" t="str">
            <v>93</v>
          </cell>
          <cell r="G94" t="str">
            <v>CAFD****</v>
          </cell>
          <cell r="H94" t="str">
            <v>Balance Sheet</v>
          </cell>
          <cell r="I94" t="str">
            <v>NA</v>
          </cell>
        </row>
        <row r="95">
          <cell r="A95" t="str">
            <v>A40970LJ93</v>
          </cell>
          <cell r="B95" t="str">
            <v>A40970LJ93</v>
          </cell>
          <cell r="C95" t="str">
            <v>AX   A40970LJ93USD</v>
          </cell>
          <cell r="D95" t="str">
            <v>A4097</v>
          </cell>
          <cell r="E95" t="str">
            <v>0LJ</v>
          </cell>
          <cell r="F95" t="str">
            <v>93</v>
          </cell>
          <cell r="G95" t="str">
            <v>CAFE****</v>
          </cell>
          <cell r="H95" t="str">
            <v>Balance Sheet</v>
          </cell>
          <cell r="I95" t="str">
            <v>NA</v>
          </cell>
        </row>
        <row r="96">
          <cell r="A96" t="str">
            <v>A40970U693</v>
          </cell>
          <cell r="B96" t="str">
            <v>A40970U693</v>
          </cell>
          <cell r="C96" t="str">
            <v>AX   A40970U693USD</v>
          </cell>
          <cell r="D96" t="str">
            <v>A4097</v>
          </cell>
          <cell r="E96" t="str">
            <v>0U6</v>
          </cell>
          <cell r="F96" t="str">
            <v>93</v>
          </cell>
          <cell r="G96" t="str">
            <v>CAFE****</v>
          </cell>
          <cell r="H96" t="str">
            <v>Balance Sheet</v>
          </cell>
          <cell r="I96" t="str">
            <v>NA</v>
          </cell>
        </row>
        <row r="97">
          <cell r="A97" t="str">
            <v>A40990BU93</v>
          </cell>
          <cell r="B97" t="str">
            <v>A40990BU93</v>
          </cell>
          <cell r="C97" t="str">
            <v>AX   A40990BU93USD</v>
          </cell>
          <cell r="D97" t="str">
            <v>A4099</v>
          </cell>
          <cell r="E97" t="str">
            <v>0BU</v>
          </cell>
          <cell r="F97" t="str">
            <v>93</v>
          </cell>
          <cell r="G97" t="str">
            <v>CAFM****</v>
          </cell>
          <cell r="H97" t="str">
            <v>Balance Sheet</v>
          </cell>
          <cell r="I97" t="str">
            <v>NA</v>
          </cell>
        </row>
        <row r="98">
          <cell r="A98" t="str">
            <v>A40990HJ01</v>
          </cell>
          <cell r="B98" t="str">
            <v>A40990HJ01</v>
          </cell>
          <cell r="C98" t="str">
            <v>AX   A40990HJ01USD</v>
          </cell>
          <cell r="D98" t="str">
            <v>A4099</v>
          </cell>
          <cell r="E98" t="str">
            <v>0HJ</v>
          </cell>
          <cell r="F98" t="str">
            <v>01</v>
          </cell>
          <cell r="G98" t="str">
            <v>CAFM****</v>
          </cell>
          <cell r="H98" t="str">
            <v>Balance Sheet</v>
          </cell>
          <cell r="I98" t="str">
            <v>NA</v>
          </cell>
        </row>
        <row r="99">
          <cell r="A99" t="str">
            <v>A40990J693</v>
          </cell>
          <cell r="B99" t="str">
            <v>A40990J693</v>
          </cell>
          <cell r="C99" t="str">
            <v>AX   A40990J693USD</v>
          </cell>
          <cell r="D99" t="str">
            <v>A4099</v>
          </cell>
          <cell r="E99" t="str">
            <v>0J6</v>
          </cell>
          <cell r="F99" t="str">
            <v>93</v>
          </cell>
          <cell r="G99" t="str">
            <v>CAFM****</v>
          </cell>
          <cell r="H99" t="str">
            <v>Balance Sheet</v>
          </cell>
          <cell r="I99" t="str">
            <v>NA</v>
          </cell>
        </row>
        <row r="100">
          <cell r="A100" t="str">
            <v>A40990O393</v>
          </cell>
          <cell r="B100" t="str">
            <v>A40990O393</v>
          </cell>
          <cell r="C100" t="str">
            <v>AX   A40990O393USD</v>
          </cell>
          <cell r="D100" t="str">
            <v>A4099</v>
          </cell>
          <cell r="E100" t="str">
            <v>0O3</v>
          </cell>
          <cell r="F100" t="str">
            <v>93</v>
          </cell>
          <cell r="G100" t="str">
            <v>CAFM****</v>
          </cell>
          <cell r="H100" t="str">
            <v>Balance Sheet</v>
          </cell>
          <cell r="I100" t="str">
            <v>NA</v>
          </cell>
        </row>
        <row r="101">
          <cell r="A101" t="str">
            <v>A51940AX</v>
          </cell>
          <cell r="B101" t="str">
            <v>A51940AX</v>
          </cell>
          <cell r="C101" t="str">
            <v>AX   A51940AXUSD</v>
          </cell>
          <cell r="D101" t="str">
            <v>A5194</v>
          </cell>
          <cell r="E101" t="str">
            <v>0AX</v>
          </cell>
          <cell r="F101">
            <v>0</v>
          </cell>
          <cell r="G101" t="str">
            <v>CBGC****</v>
          </cell>
          <cell r="H101" t="str">
            <v>Balance Sheet</v>
          </cell>
          <cell r="I101" t="str">
            <v>NA</v>
          </cell>
        </row>
        <row r="102">
          <cell r="A102" t="str">
            <v>A51970AX01</v>
          </cell>
          <cell r="B102" t="str">
            <v>A51970AX01</v>
          </cell>
          <cell r="C102" t="str">
            <v>AX   A51970AX01USD</v>
          </cell>
          <cell r="D102" t="str">
            <v>A5197</v>
          </cell>
          <cell r="E102" t="str">
            <v>0AX</v>
          </cell>
          <cell r="F102" t="str">
            <v>01</v>
          </cell>
          <cell r="G102" t="str">
            <v>CAGBB***</v>
          </cell>
          <cell r="H102" t="str">
            <v>Balance Sheet</v>
          </cell>
          <cell r="I102" t="str">
            <v>NA</v>
          </cell>
        </row>
        <row r="103">
          <cell r="A103" t="str">
            <v>A51990AX</v>
          </cell>
          <cell r="B103" t="str">
            <v>A51990AX</v>
          </cell>
          <cell r="C103" t="str">
            <v>AX   A51990AXUSD</v>
          </cell>
          <cell r="D103" t="str">
            <v>A5199</v>
          </cell>
          <cell r="E103" t="str">
            <v>0AX</v>
          </cell>
          <cell r="F103">
            <v>0</v>
          </cell>
          <cell r="G103" t="str">
            <v>CAGBB***</v>
          </cell>
          <cell r="H103" t="str">
            <v>Balance Sheet</v>
          </cell>
          <cell r="I103" t="str">
            <v>NA</v>
          </cell>
        </row>
        <row r="104">
          <cell r="A104" t="str">
            <v>E02900AXT9</v>
          </cell>
          <cell r="B104" t="str">
            <v>E02900AXT9</v>
          </cell>
          <cell r="C104" t="str">
            <v>AX   E02900AXT9USD</v>
          </cell>
          <cell r="D104" t="str">
            <v>E0290</v>
          </cell>
          <cell r="E104" t="str">
            <v>0AX</v>
          </cell>
          <cell r="F104" t="str">
            <v>T9</v>
          </cell>
          <cell r="G104" t="str">
            <v>CBAAD***</v>
          </cell>
          <cell r="H104" t="str">
            <v>Balance Sheet</v>
          </cell>
          <cell r="I104" t="str">
            <v>NA</v>
          </cell>
        </row>
        <row r="105">
          <cell r="A105" t="str">
            <v>F2200210T6</v>
          </cell>
          <cell r="B105" t="str">
            <v>F2200210T6</v>
          </cell>
          <cell r="C105" t="str">
            <v>AX   F2200210T6USD</v>
          </cell>
          <cell r="D105" t="str">
            <v>F2200</v>
          </cell>
          <cell r="E105" t="str">
            <v>210</v>
          </cell>
          <cell r="F105" t="str">
            <v>T6</v>
          </cell>
          <cell r="G105" t="str">
            <v>CBAAB***</v>
          </cell>
          <cell r="H105" t="str">
            <v>Balance Sheet</v>
          </cell>
          <cell r="I105" t="str">
            <v>NA</v>
          </cell>
        </row>
        <row r="106">
          <cell r="A106" t="str">
            <v>F2200210T9</v>
          </cell>
          <cell r="B106" t="str">
            <v>F2200210T9</v>
          </cell>
          <cell r="C106" t="str">
            <v>AX   F2200210T9USD</v>
          </cell>
          <cell r="D106" t="str">
            <v>F2200</v>
          </cell>
          <cell r="E106" t="str">
            <v>210</v>
          </cell>
          <cell r="F106" t="str">
            <v>T9</v>
          </cell>
          <cell r="G106" t="str">
            <v>CBAAB***</v>
          </cell>
          <cell r="H106" t="str">
            <v>Balance Sheet</v>
          </cell>
          <cell r="I106" t="str">
            <v>NA</v>
          </cell>
        </row>
        <row r="107">
          <cell r="A107" t="str">
            <v>F2200222T6</v>
          </cell>
          <cell r="B107" t="str">
            <v>F2200222T6</v>
          </cell>
          <cell r="C107" t="str">
            <v>AX   F2200222T6USD</v>
          </cell>
          <cell r="D107" t="str">
            <v>F2200</v>
          </cell>
          <cell r="E107" t="str">
            <v>222</v>
          </cell>
          <cell r="F107" t="str">
            <v>T6</v>
          </cell>
          <cell r="G107" t="str">
            <v>CBAAA***</v>
          </cell>
          <cell r="H107" t="str">
            <v>Balance Sheet</v>
          </cell>
          <cell r="I107" t="str">
            <v>NA</v>
          </cell>
        </row>
        <row r="108">
          <cell r="A108" t="str">
            <v>F2200222T9</v>
          </cell>
          <cell r="B108" t="str">
            <v>F2200222T9</v>
          </cell>
          <cell r="C108" t="str">
            <v>AX   F2200222T9USD</v>
          </cell>
          <cell r="D108" t="str">
            <v>F2200</v>
          </cell>
          <cell r="E108" t="str">
            <v>222</v>
          </cell>
          <cell r="F108" t="str">
            <v>T9</v>
          </cell>
          <cell r="G108" t="str">
            <v>CBAAA***</v>
          </cell>
          <cell r="H108" t="str">
            <v>Balance Sheet</v>
          </cell>
          <cell r="I108" t="str">
            <v>NA</v>
          </cell>
        </row>
        <row r="109">
          <cell r="A109" t="str">
            <v>F2200232T6</v>
          </cell>
          <cell r="B109" t="str">
            <v>F2200232T6</v>
          </cell>
          <cell r="C109" t="str">
            <v>AX   F2200232T6USD</v>
          </cell>
          <cell r="D109" t="str">
            <v>F2200</v>
          </cell>
          <cell r="E109" t="str">
            <v>232</v>
          </cell>
          <cell r="F109" t="str">
            <v>T6</v>
          </cell>
          <cell r="G109" t="str">
            <v>CBAAA***</v>
          </cell>
          <cell r="H109" t="str">
            <v>Balance Sheet</v>
          </cell>
          <cell r="I109" t="str">
            <v>NA</v>
          </cell>
        </row>
        <row r="110">
          <cell r="A110" t="str">
            <v>F2200232T9</v>
          </cell>
          <cell r="B110" t="str">
            <v>F2200232T9</v>
          </cell>
          <cell r="C110" t="str">
            <v>AX   F2200232T9USD</v>
          </cell>
          <cell r="D110" t="str">
            <v>F2200</v>
          </cell>
          <cell r="E110" t="str">
            <v>232</v>
          </cell>
          <cell r="F110" t="str">
            <v>T9</v>
          </cell>
          <cell r="G110" t="str">
            <v>CBAAA***</v>
          </cell>
          <cell r="H110" t="str">
            <v>Balance Sheet</v>
          </cell>
          <cell r="I110" t="str">
            <v>NA</v>
          </cell>
        </row>
        <row r="111">
          <cell r="A111" t="str">
            <v>F22002503F</v>
          </cell>
          <cell r="B111" t="str">
            <v>F22002503F</v>
          </cell>
          <cell r="C111" t="str">
            <v>AX   F22002503FUSD</v>
          </cell>
          <cell r="D111" t="str">
            <v>F2200</v>
          </cell>
          <cell r="E111" t="str">
            <v>250</v>
          </cell>
          <cell r="F111" t="str">
            <v>3F</v>
          </cell>
          <cell r="G111" t="str">
            <v>CBAAA***</v>
          </cell>
          <cell r="H111" t="str">
            <v>Balance Sheet</v>
          </cell>
          <cell r="I111" t="str">
            <v>NA</v>
          </cell>
        </row>
        <row r="112">
          <cell r="A112" t="str">
            <v>F2200250T6</v>
          </cell>
          <cell r="B112" t="str">
            <v>F2200250T6</v>
          </cell>
          <cell r="C112" t="str">
            <v>AX   F2200250T6USD</v>
          </cell>
          <cell r="D112" t="str">
            <v>F2200</v>
          </cell>
          <cell r="E112" t="str">
            <v>250</v>
          </cell>
          <cell r="F112" t="str">
            <v>T6</v>
          </cell>
          <cell r="G112" t="str">
            <v>CBAAA***</v>
          </cell>
          <cell r="H112" t="str">
            <v>Balance Sheet</v>
          </cell>
          <cell r="I112" t="str">
            <v>NA</v>
          </cell>
        </row>
        <row r="113">
          <cell r="A113" t="str">
            <v>F2200250T9</v>
          </cell>
          <cell r="B113" t="str">
            <v>F2200250T9</v>
          </cell>
          <cell r="C113" t="str">
            <v>AX   F2200250T9USD</v>
          </cell>
          <cell r="D113" t="str">
            <v>F2200</v>
          </cell>
          <cell r="E113" t="str">
            <v>250</v>
          </cell>
          <cell r="F113" t="str">
            <v>T9</v>
          </cell>
          <cell r="G113" t="str">
            <v>CBAAA***</v>
          </cell>
          <cell r="H113" t="str">
            <v>Balance Sheet</v>
          </cell>
          <cell r="I113" t="str">
            <v>NA</v>
          </cell>
        </row>
        <row r="114">
          <cell r="A114" t="str">
            <v>F22002513F</v>
          </cell>
          <cell r="B114" t="str">
            <v>F22002513F</v>
          </cell>
          <cell r="C114" t="str">
            <v>AX   F22002513FUSD</v>
          </cell>
          <cell r="D114" t="str">
            <v>F2200</v>
          </cell>
          <cell r="E114" t="str">
            <v>251</v>
          </cell>
          <cell r="F114" t="str">
            <v>3F</v>
          </cell>
          <cell r="G114" t="str">
            <v>CBAAA***</v>
          </cell>
          <cell r="H114" t="str">
            <v>Balance Sheet</v>
          </cell>
          <cell r="I114" t="str">
            <v>NA</v>
          </cell>
        </row>
        <row r="115">
          <cell r="A115" t="str">
            <v>F2200251T9</v>
          </cell>
          <cell r="B115" t="str">
            <v>F2200251T9</v>
          </cell>
          <cell r="C115" t="str">
            <v>AX   F2200251T9USD</v>
          </cell>
          <cell r="D115" t="str">
            <v>F2200</v>
          </cell>
          <cell r="E115" t="str">
            <v>251</v>
          </cell>
          <cell r="F115" t="str">
            <v>T9</v>
          </cell>
          <cell r="G115" t="str">
            <v>CBAAA***</v>
          </cell>
          <cell r="H115" t="str">
            <v>Balance Sheet</v>
          </cell>
          <cell r="I115" t="str">
            <v>NA</v>
          </cell>
        </row>
        <row r="116">
          <cell r="A116" t="str">
            <v>F22002523F</v>
          </cell>
          <cell r="B116" t="str">
            <v>F22002523F</v>
          </cell>
          <cell r="C116" t="str">
            <v>AX   F22002523FUSD</v>
          </cell>
          <cell r="D116" t="str">
            <v>F2200</v>
          </cell>
          <cell r="E116" t="str">
            <v>252</v>
          </cell>
          <cell r="F116" t="str">
            <v>3F</v>
          </cell>
          <cell r="G116" t="str">
            <v>CBAAA***</v>
          </cell>
          <cell r="H116" t="str">
            <v>Balance Sheet</v>
          </cell>
          <cell r="I116" t="str">
            <v>NA</v>
          </cell>
        </row>
        <row r="117">
          <cell r="A117" t="str">
            <v>F22002533F</v>
          </cell>
          <cell r="B117" t="str">
            <v>F22002533F</v>
          </cell>
          <cell r="C117" t="str">
            <v>AX   F22002533FUSD</v>
          </cell>
          <cell r="D117" t="str">
            <v>F2200</v>
          </cell>
          <cell r="E117" t="str">
            <v>253</v>
          </cell>
          <cell r="F117" t="str">
            <v>3F</v>
          </cell>
          <cell r="G117" t="str">
            <v>CBAAA***</v>
          </cell>
          <cell r="H117" t="str">
            <v>Balance Sheet</v>
          </cell>
          <cell r="I117" t="str">
            <v>NA</v>
          </cell>
        </row>
        <row r="118">
          <cell r="A118" t="str">
            <v>F2200253T6</v>
          </cell>
          <cell r="B118" t="str">
            <v>F2200253T6</v>
          </cell>
          <cell r="C118" t="str">
            <v>AX   F2200253T6USD</v>
          </cell>
          <cell r="D118" t="str">
            <v>F2200</v>
          </cell>
          <cell r="E118" t="str">
            <v>253</v>
          </cell>
          <cell r="F118" t="str">
            <v>T6</v>
          </cell>
          <cell r="G118" t="str">
            <v>CBAAA***</v>
          </cell>
          <cell r="H118" t="str">
            <v>Balance Sheet</v>
          </cell>
          <cell r="I118" t="str">
            <v>NA</v>
          </cell>
        </row>
        <row r="119">
          <cell r="A119" t="str">
            <v>F2200253T9</v>
          </cell>
          <cell r="B119" t="str">
            <v>F2200253T9</v>
          </cell>
          <cell r="C119" t="str">
            <v>AX   F2200253T9USD</v>
          </cell>
          <cell r="D119" t="str">
            <v>F2200</v>
          </cell>
          <cell r="E119" t="str">
            <v>253</v>
          </cell>
          <cell r="F119" t="str">
            <v>T9</v>
          </cell>
          <cell r="G119" t="str">
            <v>CBAAA***</v>
          </cell>
          <cell r="H119" t="str">
            <v>Balance Sheet</v>
          </cell>
          <cell r="I119" t="str">
            <v>NA</v>
          </cell>
        </row>
        <row r="120">
          <cell r="A120" t="str">
            <v>F3200210T6</v>
          </cell>
          <cell r="B120" t="str">
            <v>F3200210T6</v>
          </cell>
          <cell r="C120" t="str">
            <v>AX   F3200210T6USD</v>
          </cell>
          <cell r="D120" t="str">
            <v>F3200</v>
          </cell>
          <cell r="E120" t="str">
            <v>210</v>
          </cell>
          <cell r="F120" t="str">
            <v>T6</v>
          </cell>
          <cell r="G120" t="str">
            <v>CBABB***</v>
          </cell>
          <cell r="H120" t="str">
            <v>Balance Sheet</v>
          </cell>
          <cell r="I120" t="str">
            <v>NA</v>
          </cell>
        </row>
        <row r="121">
          <cell r="A121" t="str">
            <v>F3200210T9</v>
          </cell>
          <cell r="B121" t="str">
            <v>F3200210T9</v>
          </cell>
          <cell r="C121" t="str">
            <v>AX   F3200210T9USD</v>
          </cell>
          <cell r="D121" t="str">
            <v>F3200</v>
          </cell>
          <cell r="E121" t="str">
            <v>210</v>
          </cell>
          <cell r="F121" t="str">
            <v>T9</v>
          </cell>
          <cell r="G121" t="str">
            <v>CBABB***</v>
          </cell>
          <cell r="H121" t="str">
            <v>Balance Sheet</v>
          </cell>
          <cell r="I121" t="str">
            <v>NA</v>
          </cell>
        </row>
        <row r="122">
          <cell r="A122" t="str">
            <v>F3200222T6</v>
          </cell>
          <cell r="B122" t="str">
            <v>F3200222T6</v>
          </cell>
          <cell r="C122" t="str">
            <v>AX   F3200222T6USD</v>
          </cell>
          <cell r="D122" t="str">
            <v>F3200</v>
          </cell>
          <cell r="E122" t="str">
            <v>222</v>
          </cell>
          <cell r="F122" t="str">
            <v>T6</v>
          </cell>
          <cell r="G122" t="str">
            <v>CBABA***</v>
          </cell>
          <cell r="H122" t="str">
            <v>Balance Sheet</v>
          </cell>
          <cell r="I122" t="str">
            <v>NA</v>
          </cell>
        </row>
        <row r="123">
          <cell r="A123" t="str">
            <v>F3200222T9</v>
          </cell>
          <cell r="B123" t="str">
            <v>F3200222T9</v>
          </cell>
          <cell r="C123" t="str">
            <v>AX   F3200222T9USD</v>
          </cell>
          <cell r="D123" t="str">
            <v>F3200</v>
          </cell>
          <cell r="E123" t="str">
            <v>222</v>
          </cell>
          <cell r="F123" t="str">
            <v>T9</v>
          </cell>
          <cell r="G123" t="str">
            <v>CBABA***</v>
          </cell>
          <cell r="H123" t="str">
            <v>Balance Sheet</v>
          </cell>
          <cell r="I123" t="str">
            <v>NA</v>
          </cell>
        </row>
        <row r="124">
          <cell r="A124" t="str">
            <v>F3200232T6</v>
          </cell>
          <cell r="B124" t="str">
            <v>F3200232T6</v>
          </cell>
          <cell r="C124" t="str">
            <v>AX   F3200232T6USD</v>
          </cell>
          <cell r="D124" t="str">
            <v>F3200</v>
          </cell>
          <cell r="E124" t="str">
            <v>232</v>
          </cell>
          <cell r="F124" t="str">
            <v>T6</v>
          </cell>
          <cell r="G124" t="str">
            <v>CBABA***</v>
          </cell>
          <cell r="H124" t="str">
            <v>Balance Sheet</v>
          </cell>
          <cell r="I124" t="str">
            <v>NA</v>
          </cell>
        </row>
        <row r="125">
          <cell r="A125" t="str">
            <v>F3200232T9</v>
          </cell>
          <cell r="B125" t="str">
            <v>F3200232T9</v>
          </cell>
          <cell r="C125" t="str">
            <v>AX   F3200232T9USD</v>
          </cell>
          <cell r="D125" t="str">
            <v>F3200</v>
          </cell>
          <cell r="E125" t="str">
            <v>232</v>
          </cell>
          <cell r="F125" t="str">
            <v>T9</v>
          </cell>
          <cell r="G125" t="str">
            <v>CBABA***</v>
          </cell>
          <cell r="H125" t="str">
            <v>Balance Sheet</v>
          </cell>
          <cell r="I125" t="str">
            <v>NA</v>
          </cell>
        </row>
        <row r="126">
          <cell r="A126" t="str">
            <v>F32002503F</v>
          </cell>
          <cell r="B126" t="str">
            <v>F32002503F</v>
          </cell>
          <cell r="C126" t="str">
            <v>AX   F32002503FUSD</v>
          </cell>
          <cell r="D126" t="str">
            <v>F3200</v>
          </cell>
          <cell r="E126" t="str">
            <v>250</v>
          </cell>
          <cell r="F126" t="str">
            <v>3F</v>
          </cell>
          <cell r="G126" t="str">
            <v>CBABA***</v>
          </cell>
          <cell r="H126" t="str">
            <v>Balance Sheet</v>
          </cell>
          <cell r="I126" t="str">
            <v>NA</v>
          </cell>
        </row>
        <row r="127">
          <cell r="A127" t="str">
            <v>F3200250T6</v>
          </cell>
          <cell r="B127" t="str">
            <v>F3200250T6</v>
          </cell>
          <cell r="C127" t="str">
            <v>AX   F3200250T6USD</v>
          </cell>
          <cell r="D127" t="str">
            <v>F3200</v>
          </cell>
          <cell r="E127" t="str">
            <v>250</v>
          </cell>
          <cell r="F127" t="str">
            <v>T6</v>
          </cell>
          <cell r="G127" t="str">
            <v>CBABA***</v>
          </cell>
          <cell r="H127" t="str">
            <v>Balance Sheet</v>
          </cell>
          <cell r="I127" t="str">
            <v>NA</v>
          </cell>
        </row>
        <row r="128">
          <cell r="A128" t="str">
            <v>F3200250T9</v>
          </cell>
          <cell r="B128" t="str">
            <v>F3200250T9</v>
          </cell>
          <cell r="C128" t="str">
            <v>AX   F3200250T9USD</v>
          </cell>
          <cell r="D128" t="str">
            <v>F3200</v>
          </cell>
          <cell r="E128" t="str">
            <v>250</v>
          </cell>
          <cell r="F128" t="str">
            <v>T9</v>
          </cell>
          <cell r="G128" t="str">
            <v>CBABA***</v>
          </cell>
          <cell r="H128" t="str">
            <v>Balance Sheet</v>
          </cell>
          <cell r="I128" t="str">
            <v>NA</v>
          </cell>
        </row>
        <row r="129">
          <cell r="A129" t="str">
            <v>F32002513F</v>
          </cell>
          <cell r="B129" t="str">
            <v>F32002513F</v>
          </cell>
          <cell r="C129" t="str">
            <v>AX   F32002513FUSD</v>
          </cell>
          <cell r="D129" t="str">
            <v>F3200</v>
          </cell>
          <cell r="E129" t="str">
            <v>251</v>
          </cell>
          <cell r="F129" t="str">
            <v>3F</v>
          </cell>
          <cell r="G129" t="str">
            <v>CBABA***</v>
          </cell>
          <cell r="H129" t="str">
            <v>Balance Sheet</v>
          </cell>
          <cell r="I129" t="str">
            <v>NA</v>
          </cell>
        </row>
        <row r="130">
          <cell r="A130" t="str">
            <v>F3200251T9</v>
          </cell>
          <cell r="B130" t="str">
            <v>F3200251T9</v>
          </cell>
          <cell r="C130" t="str">
            <v>AX   F3200251T9USD</v>
          </cell>
          <cell r="D130" t="str">
            <v>F3200</v>
          </cell>
          <cell r="E130" t="str">
            <v>251</v>
          </cell>
          <cell r="F130" t="str">
            <v>T9</v>
          </cell>
          <cell r="G130" t="str">
            <v>CBABA***</v>
          </cell>
          <cell r="H130" t="str">
            <v>Balance Sheet</v>
          </cell>
          <cell r="I130" t="str">
            <v>NA</v>
          </cell>
        </row>
        <row r="131">
          <cell r="A131" t="str">
            <v>F32002523F</v>
          </cell>
          <cell r="B131" t="str">
            <v>F32002523F</v>
          </cell>
          <cell r="C131" t="str">
            <v>AX   F32002523FUSD</v>
          </cell>
          <cell r="D131" t="str">
            <v>F3200</v>
          </cell>
          <cell r="E131" t="str">
            <v>252</v>
          </cell>
          <cell r="F131" t="str">
            <v>3F</v>
          </cell>
          <cell r="G131" t="str">
            <v>CBABA***</v>
          </cell>
          <cell r="H131" t="str">
            <v>Balance Sheet</v>
          </cell>
          <cell r="I131" t="str">
            <v>NA</v>
          </cell>
        </row>
        <row r="132">
          <cell r="A132" t="str">
            <v>F32002533F</v>
          </cell>
          <cell r="B132" t="str">
            <v>F32002533F</v>
          </cell>
          <cell r="C132" t="str">
            <v>AX   F32002533FUSD</v>
          </cell>
          <cell r="D132" t="str">
            <v>F3200</v>
          </cell>
          <cell r="E132" t="str">
            <v>253</v>
          </cell>
          <cell r="F132" t="str">
            <v>3F</v>
          </cell>
          <cell r="G132" t="str">
            <v>CBABA***</v>
          </cell>
          <cell r="H132" t="str">
            <v>Balance Sheet</v>
          </cell>
          <cell r="I132" t="str">
            <v>NA</v>
          </cell>
        </row>
        <row r="133">
          <cell r="A133" t="str">
            <v>F3200253T6</v>
          </cell>
          <cell r="B133" t="str">
            <v>F3200253T6</v>
          </cell>
          <cell r="C133" t="str">
            <v>AX   F3200253T6USD</v>
          </cell>
          <cell r="D133" t="str">
            <v>F3200</v>
          </cell>
          <cell r="E133" t="str">
            <v>253</v>
          </cell>
          <cell r="F133" t="str">
            <v>T6</v>
          </cell>
          <cell r="G133" t="str">
            <v>CBABA***</v>
          </cell>
          <cell r="H133" t="str">
            <v>Balance Sheet</v>
          </cell>
          <cell r="I133" t="str">
            <v>NA</v>
          </cell>
        </row>
        <row r="134">
          <cell r="A134" t="str">
            <v>F3200253T9</v>
          </cell>
          <cell r="B134" t="str">
            <v>F3200253T9</v>
          </cell>
          <cell r="C134" t="str">
            <v>AX   F3200253T9USD</v>
          </cell>
          <cell r="D134" t="str">
            <v>F3200</v>
          </cell>
          <cell r="E134" t="str">
            <v>253</v>
          </cell>
          <cell r="F134" t="str">
            <v>T9</v>
          </cell>
          <cell r="G134" t="str">
            <v>CBABA***</v>
          </cell>
          <cell r="H134" t="str">
            <v>Balance Sheet</v>
          </cell>
          <cell r="I134" t="str">
            <v>NA</v>
          </cell>
        </row>
        <row r="135">
          <cell r="A135" t="str">
            <v>G17010933F</v>
          </cell>
          <cell r="B135" t="str">
            <v>G17010933F</v>
          </cell>
          <cell r="C135" t="str">
            <v>AX   G17010933FUSD</v>
          </cell>
          <cell r="D135" t="str">
            <v>G1701</v>
          </cell>
          <cell r="E135" t="str">
            <v>093</v>
          </cell>
          <cell r="F135" t="str">
            <v>3F</v>
          </cell>
          <cell r="G135" t="str">
            <v>DABAAG**</v>
          </cell>
          <cell r="H135" t="str">
            <v>Balance Sheet</v>
          </cell>
          <cell r="I135" t="str">
            <v>NA</v>
          </cell>
        </row>
        <row r="136">
          <cell r="A136" t="str">
            <v>G1701093T6</v>
          </cell>
          <cell r="B136" t="str">
            <v>G1701093T6</v>
          </cell>
          <cell r="C136" t="str">
            <v>AX   G1701093T6USD</v>
          </cell>
          <cell r="D136" t="str">
            <v>G1701</v>
          </cell>
          <cell r="E136" t="str">
            <v>093</v>
          </cell>
          <cell r="F136" t="str">
            <v>T6</v>
          </cell>
          <cell r="G136" t="str">
            <v>DABAAG**</v>
          </cell>
          <cell r="H136" t="str">
            <v>Balance Sheet</v>
          </cell>
          <cell r="I136" t="str">
            <v>NA</v>
          </cell>
        </row>
        <row r="137">
          <cell r="A137" t="str">
            <v>G576203601</v>
          </cell>
          <cell r="B137" t="str">
            <v>G576203601</v>
          </cell>
          <cell r="C137" t="str">
            <v>67   G576203601USD</v>
          </cell>
          <cell r="D137" t="str">
            <v>G5762</v>
          </cell>
          <cell r="E137" t="str">
            <v>036</v>
          </cell>
          <cell r="F137" t="str">
            <v>01</v>
          </cell>
          <cell r="G137" t="str">
            <v>DADM****</v>
          </cell>
          <cell r="H137" t="str">
            <v>Balance Sheet</v>
          </cell>
          <cell r="I137" t="str">
            <v>NA</v>
          </cell>
        </row>
        <row r="138">
          <cell r="A138" t="str">
            <v>G57620BU93</v>
          </cell>
          <cell r="B138" t="str">
            <v>G57620BU93</v>
          </cell>
          <cell r="C138" t="str">
            <v>67   G57620BU93USD</v>
          </cell>
          <cell r="D138" t="str">
            <v>G5762</v>
          </cell>
          <cell r="E138" t="str">
            <v>0BU</v>
          </cell>
          <cell r="F138" t="str">
            <v>93</v>
          </cell>
          <cell r="G138" t="str">
            <v>DADM****</v>
          </cell>
          <cell r="H138" t="str">
            <v>Balance Sheet</v>
          </cell>
          <cell r="I138" t="str">
            <v>NA</v>
          </cell>
        </row>
        <row r="139">
          <cell r="A139" t="str">
            <v>G576500101</v>
          </cell>
          <cell r="B139" t="str">
            <v>G576500101</v>
          </cell>
          <cell r="C139" t="str">
            <v>67   G576500101USD</v>
          </cell>
          <cell r="D139" t="str">
            <v>G5765</v>
          </cell>
          <cell r="E139" t="str">
            <v>001</v>
          </cell>
          <cell r="F139" t="str">
            <v>01</v>
          </cell>
          <cell r="G139" t="str">
            <v>DADAB***</v>
          </cell>
          <cell r="H139" t="str">
            <v>Balance Sheet</v>
          </cell>
          <cell r="I139" t="str">
            <v>NA</v>
          </cell>
        </row>
        <row r="140">
          <cell r="A140" t="str">
            <v>G1701093T9</v>
          </cell>
          <cell r="B140" t="str">
            <v>G1701093T9</v>
          </cell>
          <cell r="C140" t="str">
            <v>AX   G1701093T9USD</v>
          </cell>
          <cell r="D140" t="str">
            <v>G1701</v>
          </cell>
          <cell r="E140" t="str">
            <v>093</v>
          </cell>
          <cell r="F140" t="str">
            <v>T9</v>
          </cell>
          <cell r="G140" t="str">
            <v>DABAAG**</v>
          </cell>
          <cell r="H140" t="str">
            <v>Balance Sheet</v>
          </cell>
          <cell r="I140" t="str">
            <v>NA</v>
          </cell>
        </row>
        <row r="141">
          <cell r="A141" t="str">
            <v>G1747032</v>
          </cell>
          <cell r="B141" t="str">
            <v>G1747032</v>
          </cell>
          <cell r="C141" t="str">
            <v>AX   G1747032USD</v>
          </cell>
          <cell r="D141" t="str">
            <v>G1747</v>
          </cell>
          <cell r="E141" t="str">
            <v>032</v>
          </cell>
          <cell r="F141">
            <v>0</v>
          </cell>
          <cell r="G141" t="str">
            <v>DABAAJ**</v>
          </cell>
          <cell r="H141" t="str">
            <v>Balance Sheet</v>
          </cell>
          <cell r="I141" t="str">
            <v>NA</v>
          </cell>
        </row>
        <row r="142">
          <cell r="A142" t="str">
            <v>G576503601</v>
          </cell>
          <cell r="B142" t="str">
            <v>G576503601</v>
          </cell>
          <cell r="C142" t="str">
            <v>67   G576503601USD</v>
          </cell>
          <cell r="D142" t="str">
            <v>G5765</v>
          </cell>
          <cell r="E142" t="str">
            <v>036</v>
          </cell>
          <cell r="F142" t="str">
            <v>01</v>
          </cell>
          <cell r="G142" t="str">
            <v>DADAB***</v>
          </cell>
          <cell r="H142" t="str">
            <v>Balance Sheet</v>
          </cell>
          <cell r="I142" t="str">
            <v>NA</v>
          </cell>
        </row>
        <row r="143">
          <cell r="A143" t="str">
            <v>G57650J695</v>
          </cell>
          <cell r="B143" t="str">
            <v>G57650J695</v>
          </cell>
          <cell r="C143" t="str">
            <v>67   G57650J695USD</v>
          </cell>
          <cell r="D143" t="str">
            <v>G5765</v>
          </cell>
          <cell r="E143" t="str">
            <v>0J6</v>
          </cell>
          <cell r="F143" t="str">
            <v>95</v>
          </cell>
          <cell r="G143" t="str">
            <v>DADAB***</v>
          </cell>
          <cell r="H143" t="str">
            <v>Balance Sheet</v>
          </cell>
          <cell r="I143" t="str">
            <v>NA</v>
          </cell>
        </row>
        <row r="144">
          <cell r="A144" t="str">
            <v>G4735003AX</v>
          </cell>
          <cell r="B144" t="str">
            <v>G4735003AX</v>
          </cell>
          <cell r="C144" t="str">
            <v>AX   G4735003AXUSD</v>
          </cell>
          <cell r="D144" t="str">
            <v>G4735</v>
          </cell>
          <cell r="E144" t="str">
            <v>003</v>
          </cell>
          <cell r="F144" t="str">
            <v>AX</v>
          </cell>
          <cell r="G144" t="str">
            <v>DABAAG**</v>
          </cell>
          <cell r="H144" t="str">
            <v>Balance Sheet</v>
          </cell>
          <cell r="I144" t="str">
            <v>NA</v>
          </cell>
        </row>
        <row r="145">
          <cell r="A145" t="str">
            <v>G4735003T6</v>
          </cell>
          <cell r="B145" t="str">
            <v>G4735003T6</v>
          </cell>
          <cell r="C145" t="str">
            <v>AX   G4735003T6USD</v>
          </cell>
          <cell r="D145" t="str">
            <v>G4735</v>
          </cell>
          <cell r="E145" t="str">
            <v>003</v>
          </cell>
          <cell r="F145" t="str">
            <v>T6</v>
          </cell>
          <cell r="G145" t="str">
            <v>DABAAG**</v>
          </cell>
          <cell r="H145" t="str">
            <v>Balance Sheet</v>
          </cell>
          <cell r="I145" t="str">
            <v>NA</v>
          </cell>
        </row>
        <row r="146">
          <cell r="A146" t="str">
            <v>G4735003T9</v>
          </cell>
          <cell r="B146" t="str">
            <v>G4735003T9</v>
          </cell>
          <cell r="C146" t="str">
            <v>AX   G4735003T9USD</v>
          </cell>
          <cell r="D146" t="str">
            <v>G4735</v>
          </cell>
          <cell r="E146" t="str">
            <v>003</v>
          </cell>
          <cell r="F146" t="str">
            <v>T9</v>
          </cell>
          <cell r="G146" t="str">
            <v>DABAAG**</v>
          </cell>
          <cell r="H146" t="str">
            <v>Balance Sheet</v>
          </cell>
          <cell r="I146" t="str">
            <v>NA</v>
          </cell>
        </row>
        <row r="147">
          <cell r="A147" t="str">
            <v>G5770067</v>
          </cell>
          <cell r="B147" t="str">
            <v>G5770067</v>
          </cell>
          <cell r="C147" t="str">
            <v>67   G5770067USD</v>
          </cell>
          <cell r="D147" t="str">
            <v>G5770</v>
          </cell>
          <cell r="E147" t="str">
            <v>067</v>
          </cell>
          <cell r="F147">
            <v>0</v>
          </cell>
          <cell r="G147" t="str">
            <v>DAFC****</v>
          </cell>
          <cell r="H147" t="str">
            <v>Balance Sheet</v>
          </cell>
          <cell r="I147" t="str">
            <v>NA</v>
          </cell>
        </row>
        <row r="148">
          <cell r="A148" t="str">
            <v>G7745101OG</v>
          </cell>
          <cell r="B148" t="str">
            <v>G7745101OG</v>
          </cell>
          <cell r="C148" t="str">
            <v>67   G7745101OGUSD</v>
          </cell>
          <cell r="D148" t="str">
            <v>G7745</v>
          </cell>
          <cell r="E148" t="str">
            <v>101</v>
          </cell>
          <cell r="F148" t="str">
            <v>OG</v>
          </cell>
          <cell r="G148" t="str">
            <v>DBEF****</v>
          </cell>
          <cell r="H148" t="str">
            <v>Balance Sheet</v>
          </cell>
          <cell r="I148" t="str">
            <v>NA</v>
          </cell>
        </row>
        <row r="149">
          <cell r="A149" t="str">
            <v>G77940AX</v>
          </cell>
          <cell r="B149" t="str">
            <v>G77940AX</v>
          </cell>
          <cell r="C149" t="str">
            <v>AX   G77940AXUSD</v>
          </cell>
          <cell r="D149" t="str">
            <v>G7794</v>
          </cell>
          <cell r="E149" t="str">
            <v>0AX</v>
          </cell>
          <cell r="F149">
            <v>0</v>
          </cell>
          <cell r="G149" t="str">
            <v>CBIAA***</v>
          </cell>
          <cell r="H149" t="str">
            <v>Balance Sheet</v>
          </cell>
          <cell r="I149" t="str">
            <v>NA</v>
          </cell>
        </row>
        <row r="150">
          <cell r="A150" t="str">
            <v>G7794101T9</v>
          </cell>
          <cell r="B150" t="str">
            <v>G7794101T9</v>
          </cell>
          <cell r="C150" t="str">
            <v>AX   G7794101T9USD</v>
          </cell>
          <cell r="D150" t="str">
            <v>G7794</v>
          </cell>
          <cell r="E150" t="str">
            <v>101</v>
          </cell>
          <cell r="F150" t="str">
            <v>T9</v>
          </cell>
          <cell r="G150" t="str">
            <v>CBIH****</v>
          </cell>
          <cell r="H150" t="str">
            <v>Balance Sheet</v>
          </cell>
          <cell r="I150" t="str">
            <v>NA</v>
          </cell>
        </row>
        <row r="151">
          <cell r="A151" t="str">
            <v>G7794101U1</v>
          </cell>
          <cell r="B151" t="str">
            <v>G7794101U1</v>
          </cell>
          <cell r="C151" t="str">
            <v>AX   G7794101U1USD</v>
          </cell>
          <cell r="D151" t="str">
            <v>G7794</v>
          </cell>
          <cell r="E151" t="str">
            <v>101</v>
          </cell>
          <cell r="F151" t="str">
            <v>U1</v>
          </cell>
          <cell r="G151" t="str">
            <v>CBIH****</v>
          </cell>
          <cell r="H151" t="str">
            <v>Balance Sheet</v>
          </cell>
          <cell r="I151" t="str">
            <v>NA</v>
          </cell>
        </row>
        <row r="152">
          <cell r="A152" t="str">
            <v>G7796067</v>
          </cell>
          <cell r="B152" t="str">
            <v>G7796067</v>
          </cell>
          <cell r="C152" t="str">
            <v>67   G7796067USD</v>
          </cell>
          <cell r="D152" t="str">
            <v>G7796</v>
          </cell>
          <cell r="E152" t="str">
            <v>067</v>
          </cell>
          <cell r="F152">
            <v>0</v>
          </cell>
          <cell r="G152" t="str">
            <v>DBEAC***</v>
          </cell>
          <cell r="H152" t="str">
            <v>Balance Sheet</v>
          </cell>
          <cell r="I152" t="str">
            <v>NA</v>
          </cell>
        </row>
        <row r="153">
          <cell r="A153" t="str">
            <v>G77944017J</v>
          </cell>
          <cell r="B153" t="str">
            <v>G77944017J</v>
          </cell>
          <cell r="C153" t="str">
            <v>AX   G77944017JUSD</v>
          </cell>
          <cell r="D153" t="str">
            <v>G7794</v>
          </cell>
          <cell r="E153" t="str">
            <v>401</v>
          </cell>
          <cell r="F153" t="str">
            <v>7J</v>
          </cell>
          <cell r="G153" t="str">
            <v>CBIH****</v>
          </cell>
          <cell r="H153" t="str">
            <v>Balance Sheet</v>
          </cell>
          <cell r="I153" t="str">
            <v>NA</v>
          </cell>
        </row>
        <row r="154">
          <cell r="A154" t="str">
            <v>G7894101T9</v>
          </cell>
          <cell r="B154" t="str">
            <v>G7894101T9</v>
          </cell>
          <cell r="C154" t="str">
            <v>AX   G7894101T9USD</v>
          </cell>
          <cell r="D154" t="str">
            <v>G7894</v>
          </cell>
          <cell r="E154" t="str">
            <v>101</v>
          </cell>
          <cell r="F154" t="str">
            <v>T9</v>
          </cell>
          <cell r="G154" t="str">
            <v>CBIH****</v>
          </cell>
          <cell r="H154" t="str">
            <v>Balance Sheet</v>
          </cell>
          <cell r="I154" t="str">
            <v>NA</v>
          </cell>
        </row>
        <row r="155">
          <cell r="A155" t="str">
            <v>G78944017J</v>
          </cell>
          <cell r="B155" t="str">
            <v>G78944017J</v>
          </cell>
          <cell r="C155" t="str">
            <v>AX   G78944017JUSD</v>
          </cell>
          <cell r="D155" t="str">
            <v>G7894</v>
          </cell>
          <cell r="E155" t="str">
            <v>401</v>
          </cell>
          <cell r="F155" t="str">
            <v>7J</v>
          </cell>
          <cell r="G155" t="str">
            <v>CBIH****</v>
          </cell>
          <cell r="H155" t="str">
            <v>Balance Sheet</v>
          </cell>
          <cell r="I155" t="str">
            <v>NA</v>
          </cell>
        </row>
        <row r="156">
          <cell r="A156" t="str">
            <v>G7845101OG</v>
          </cell>
          <cell r="B156" t="str">
            <v>G7845101OG</v>
          </cell>
          <cell r="C156" t="str">
            <v>67   G7845101OGUSD</v>
          </cell>
          <cell r="D156" t="str">
            <v>G7845</v>
          </cell>
          <cell r="E156" t="str">
            <v>101</v>
          </cell>
          <cell r="F156" t="str">
            <v>OG</v>
          </cell>
          <cell r="G156" t="str">
            <v>DBEF****</v>
          </cell>
          <cell r="H156" t="str">
            <v>Balance Sheet</v>
          </cell>
          <cell r="I156" t="str">
            <v>NA</v>
          </cell>
        </row>
        <row r="157">
          <cell r="A157" t="str">
            <v>H0861067</v>
          </cell>
          <cell r="B157" t="str">
            <v>H0861067</v>
          </cell>
          <cell r="C157" t="str">
            <v>67   H0861067USD</v>
          </cell>
          <cell r="D157" t="str">
            <v>H0861</v>
          </cell>
          <cell r="E157" t="str">
            <v>067</v>
          </cell>
          <cell r="F157">
            <v>0</v>
          </cell>
          <cell r="G157" t="str">
            <v>EBA*****</v>
          </cell>
          <cell r="H157" t="str">
            <v>Balance Sheet</v>
          </cell>
          <cell r="I157" t="str">
            <v>NA</v>
          </cell>
        </row>
        <row r="158">
          <cell r="A158" t="str">
            <v>A1533001</v>
          </cell>
          <cell r="B158" t="str">
            <v>A1533001</v>
          </cell>
          <cell r="C158" t="str">
            <v>BN   A1533001USD</v>
          </cell>
          <cell r="D158" t="str">
            <v>A1533</v>
          </cell>
          <cell r="E158" t="str">
            <v>001</v>
          </cell>
          <cell r="F158">
            <v>0</v>
          </cell>
          <cell r="G158" t="str">
            <v>CACAFB**</v>
          </cell>
          <cell r="H158" t="str">
            <v>Balance Sheet</v>
          </cell>
          <cell r="I158" t="str">
            <v>NA</v>
          </cell>
        </row>
        <row r="159">
          <cell r="A159" t="str">
            <v>H0863067</v>
          </cell>
          <cell r="B159" t="str">
            <v>H0863067</v>
          </cell>
          <cell r="C159" t="str">
            <v>67   H0863067USD</v>
          </cell>
          <cell r="D159" t="str">
            <v>H0863</v>
          </cell>
          <cell r="E159" t="str">
            <v>067</v>
          </cell>
          <cell r="F159">
            <v>0</v>
          </cell>
          <cell r="G159" t="str">
            <v>EC******</v>
          </cell>
          <cell r="H159" t="str">
            <v>Balance Sheet</v>
          </cell>
          <cell r="I159" t="str">
            <v>NA</v>
          </cell>
        </row>
        <row r="160">
          <cell r="A160" t="str">
            <v>H086306701</v>
          </cell>
          <cell r="B160" t="str">
            <v>H086306701</v>
          </cell>
          <cell r="C160" t="str">
            <v>67   H086306701USD</v>
          </cell>
          <cell r="D160" t="str">
            <v>H0863</v>
          </cell>
          <cell r="E160" t="str">
            <v>067</v>
          </cell>
          <cell r="F160" t="str">
            <v>01</v>
          </cell>
          <cell r="G160" t="str">
            <v>EC******</v>
          </cell>
          <cell r="H160" t="str">
            <v>Balance Sheet</v>
          </cell>
          <cell r="I160" t="str">
            <v>NA</v>
          </cell>
        </row>
        <row r="161">
          <cell r="A161" t="str">
            <v>H0879</v>
          </cell>
          <cell r="B161" t="str">
            <v>H0879</v>
          </cell>
          <cell r="C161" t="str">
            <v>67   H0879USD</v>
          </cell>
          <cell r="D161" t="str">
            <v>H0879</v>
          </cell>
          <cell r="E161">
            <v>0</v>
          </cell>
          <cell r="F161">
            <v>0</v>
          </cell>
          <cell r="G161" t="str">
            <v>EBCC****</v>
          </cell>
          <cell r="H161" t="str">
            <v>Balance Sheet</v>
          </cell>
          <cell r="I161" t="str">
            <v>NA</v>
          </cell>
        </row>
        <row r="162">
          <cell r="A162" t="str">
            <v>A00040013F</v>
          </cell>
          <cell r="B162" t="str">
            <v>A00040013F</v>
          </cell>
          <cell r="C162" t="str">
            <v>AX   A00040013FUSD</v>
          </cell>
          <cell r="D162" t="str">
            <v>A0004</v>
          </cell>
          <cell r="E162" t="str">
            <v>001</v>
          </cell>
          <cell r="F162" t="str">
            <v>3F</v>
          </cell>
          <cell r="G162" t="str">
            <v>CABB****</v>
          </cell>
          <cell r="H162" t="str">
            <v>Balance Sheet</v>
          </cell>
          <cell r="I162" t="str">
            <v>NA</v>
          </cell>
        </row>
        <row r="163">
          <cell r="A163" t="str">
            <v>A1533018</v>
          </cell>
          <cell r="B163" t="str">
            <v>A1533018</v>
          </cell>
          <cell r="C163" t="str">
            <v>BN   A1533018USD</v>
          </cell>
          <cell r="D163" t="str">
            <v>A1533</v>
          </cell>
          <cell r="E163" t="str">
            <v>018</v>
          </cell>
          <cell r="F163">
            <v>0</v>
          </cell>
          <cell r="G163" t="str">
            <v>CACAFB**</v>
          </cell>
          <cell r="H163" t="str">
            <v>Balance Sheet</v>
          </cell>
          <cell r="I163" t="str">
            <v>NA</v>
          </cell>
        </row>
        <row r="164">
          <cell r="A164" t="str">
            <v>A3050010</v>
          </cell>
          <cell r="B164" t="str">
            <v>A3050010</v>
          </cell>
          <cell r="C164" t="str">
            <v>BN   A3050010USD</v>
          </cell>
          <cell r="D164" t="str">
            <v>A3050</v>
          </cell>
          <cell r="E164" t="str">
            <v>010</v>
          </cell>
          <cell r="F164">
            <v>0</v>
          </cell>
          <cell r="G164" t="str">
            <v>CACAFA**</v>
          </cell>
          <cell r="H164" t="str">
            <v>Balance Sheet</v>
          </cell>
          <cell r="I164" t="str">
            <v>NA</v>
          </cell>
        </row>
        <row r="165">
          <cell r="A165" t="str">
            <v>A305100293</v>
          </cell>
          <cell r="B165" t="str">
            <v>A305100293</v>
          </cell>
          <cell r="C165" t="str">
            <v>BN   A305100293USD</v>
          </cell>
          <cell r="D165" t="str">
            <v>A3051</v>
          </cell>
          <cell r="E165" t="str">
            <v>002</v>
          </cell>
          <cell r="F165" t="str">
            <v>93</v>
          </cell>
          <cell r="G165" t="str">
            <v>CACB****</v>
          </cell>
          <cell r="H165" t="str">
            <v>Balance Sheet</v>
          </cell>
          <cell r="I165" t="str">
            <v>NA</v>
          </cell>
        </row>
        <row r="166">
          <cell r="A166" t="str">
            <v>A30600ACIX</v>
          </cell>
          <cell r="B166" t="str">
            <v>A30600ACIX</v>
          </cell>
          <cell r="C166" t="str">
            <v>BN   A30600ACIXUSD</v>
          </cell>
          <cell r="D166" t="str">
            <v>A3060</v>
          </cell>
          <cell r="E166" t="str">
            <v>0AC</v>
          </cell>
          <cell r="F166" t="str">
            <v>IX</v>
          </cell>
          <cell r="G166" t="str">
            <v>CACAFB**</v>
          </cell>
          <cell r="H166" t="str">
            <v>Balance Sheet</v>
          </cell>
          <cell r="I166" t="str">
            <v>NA</v>
          </cell>
        </row>
        <row r="167">
          <cell r="A167" t="str">
            <v>A30600GMIX</v>
          </cell>
          <cell r="B167" t="str">
            <v>A30600GMIX</v>
          </cell>
          <cell r="C167" t="str">
            <v>BN   A30600GMIXUSD</v>
          </cell>
          <cell r="D167" t="str">
            <v>A3060</v>
          </cell>
          <cell r="E167" t="str">
            <v>0GM</v>
          </cell>
          <cell r="F167" t="str">
            <v>IX</v>
          </cell>
          <cell r="G167" t="str">
            <v>CACAFB**</v>
          </cell>
          <cell r="H167" t="str">
            <v>Balance Sheet</v>
          </cell>
          <cell r="I167" t="str">
            <v>NA</v>
          </cell>
        </row>
        <row r="168">
          <cell r="A168" t="str">
            <v>A30600PMIX</v>
          </cell>
          <cell r="B168" t="str">
            <v>A30600PMIX</v>
          </cell>
          <cell r="C168" t="str">
            <v>BN   A30600PMIXUSD</v>
          </cell>
          <cell r="D168" t="str">
            <v>A3060</v>
          </cell>
          <cell r="E168" t="str">
            <v>0PM</v>
          </cell>
          <cell r="F168" t="str">
            <v>IX</v>
          </cell>
          <cell r="G168" t="str">
            <v>CACAFB**</v>
          </cell>
          <cell r="H168" t="str">
            <v>Balance Sheet</v>
          </cell>
          <cell r="I168" t="str">
            <v>NA</v>
          </cell>
        </row>
        <row r="169">
          <cell r="A169" t="str">
            <v>A30720IT93</v>
          </cell>
          <cell r="B169" t="str">
            <v>A30720IT93</v>
          </cell>
          <cell r="C169" t="str">
            <v>BN   A30720IT93USD</v>
          </cell>
          <cell r="D169" t="str">
            <v>A3072</v>
          </cell>
          <cell r="E169" t="str">
            <v>0IT</v>
          </cell>
          <cell r="F169" t="str">
            <v>93</v>
          </cell>
          <cell r="G169" t="str">
            <v>CACAFA**</v>
          </cell>
          <cell r="H169" t="str">
            <v>Balance Sheet</v>
          </cell>
          <cell r="I169" t="str">
            <v>NA</v>
          </cell>
        </row>
        <row r="170">
          <cell r="A170" t="str">
            <v>A40910BS01</v>
          </cell>
          <cell r="B170" t="str">
            <v>A40910BS01</v>
          </cell>
          <cell r="C170" t="str">
            <v>BN   A40910BS01USD</v>
          </cell>
          <cell r="D170" t="str">
            <v>A4091</v>
          </cell>
          <cell r="E170" t="str">
            <v>0BS</v>
          </cell>
          <cell r="F170" t="str">
            <v>01</v>
          </cell>
          <cell r="G170" t="str">
            <v>CAFA****</v>
          </cell>
          <cell r="H170" t="str">
            <v>Balance Sheet</v>
          </cell>
          <cell r="I170" t="str">
            <v>NA</v>
          </cell>
        </row>
        <row r="171">
          <cell r="A171" t="str">
            <v>A51990BN</v>
          </cell>
          <cell r="B171" t="str">
            <v>A51990BN</v>
          </cell>
          <cell r="C171" t="str">
            <v>BN   A51990BNUSD</v>
          </cell>
          <cell r="D171" t="str">
            <v>A5199</v>
          </cell>
          <cell r="E171" t="str">
            <v>0BN</v>
          </cell>
          <cell r="F171">
            <v>0</v>
          </cell>
          <cell r="G171" t="str">
            <v>CAGBB***</v>
          </cell>
          <cell r="H171" t="str">
            <v>Balance Sheet</v>
          </cell>
          <cell r="I171" t="str">
            <v>NA</v>
          </cell>
        </row>
        <row r="172">
          <cell r="A172" t="str">
            <v>E02900BNIX</v>
          </cell>
          <cell r="B172" t="str">
            <v>E02900BNIX</v>
          </cell>
          <cell r="C172" t="str">
            <v>BN   E02900BNIXUSD</v>
          </cell>
          <cell r="D172" t="str">
            <v>E0290</v>
          </cell>
          <cell r="E172" t="str">
            <v>0BN</v>
          </cell>
          <cell r="F172" t="str">
            <v>IX</v>
          </cell>
          <cell r="G172" t="str">
            <v>CBAAD***</v>
          </cell>
          <cell r="H172" t="str">
            <v>Balance Sheet</v>
          </cell>
          <cell r="I172" t="str">
            <v>NA</v>
          </cell>
        </row>
        <row r="173">
          <cell r="A173" t="str">
            <v>F2200210IX</v>
          </cell>
          <cell r="B173" t="str">
            <v>F2200210IX</v>
          </cell>
          <cell r="C173" t="str">
            <v>BN   F2200210IXUSD</v>
          </cell>
          <cell r="D173" t="str">
            <v>F2200</v>
          </cell>
          <cell r="E173" t="str">
            <v>210</v>
          </cell>
          <cell r="F173" t="str">
            <v>IX</v>
          </cell>
          <cell r="G173" t="str">
            <v>CBAAB***</v>
          </cell>
          <cell r="H173" t="str">
            <v>Balance Sheet</v>
          </cell>
          <cell r="I173" t="str">
            <v>NA</v>
          </cell>
        </row>
        <row r="174">
          <cell r="A174" t="str">
            <v>F2200222IX</v>
          </cell>
          <cell r="B174" t="str">
            <v>F2200222IX</v>
          </cell>
          <cell r="C174" t="str">
            <v>BN   F2200222IXUSD</v>
          </cell>
          <cell r="D174" t="str">
            <v>F2200</v>
          </cell>
          <cell r="E174" t="str">
            <v>222</v>
          </cell>
          <cell r="F174" t="str">
            <v>IX</v>
          </cell>
          <cell r="G174" t="str">
            <v>CBAAA***</v>
          </cell>
          <cell r="H174" t="str">
            <v>Balance Sheet</v>
          </cell>
          <cell r="I174" t="str">
            <v>NA</v>
          </cell>
        </row>
        <row r="175">
          <cell r="A175" t="str">
            <v>F2200232IX</v>
          </cell>
          <cell r="B175" t="str">
            <v>F2200232IX</v>
          </cell>
          <cell r="C175" t="str">
            <v>BN   F2200232IXUSD</v>
          </cell>
          <cell r="D175" t="str">
            <v>F2200</v>
          </cell>
          <cell r="E175" t="str">
            <v>232</v>
          </cell>
          <cell r="F175" t="str">
            <v>IX</v>
          </cell>
          <cell r="G175" t="str">
            <v>CBAAA***</v>
          </cell>
          <cell r="H175" t="str">
            <v>Balance Sheet</v>
          </cell>
          <cell r="I175" t="str">
            <v>NA</v>
          </cell>
        </row>
        <row r="176">
          <cell r="A176" t="str">
            <v>F2200250IX</v>
          </cell>
          <cell r="B176" t="str">
            <v>F2200250IX</v>
          </cell>
          <cell r="C176" t="str">
            <v>BN   F2200250IXUSD</v>
          </cell>
          <cell r="D176" t="str">
            <v>F2200</v>
          </cell>
          <cell r="E176" t="str">
            <v>250</v>
          </cell>
          <cell r="F176" t="str">
            <v>IX</v>
          </cell>
          <cell r="G176" t="str">
            <v>CBAAA***</v>
          </cell>
          <cell r="H176" t="str">
            <v>Balance Sheet</v>
          </cell>
          <cell r="I176" t="str">
            <v>NA</v>
          </cell>
        </row>
        <row r="177">
          <cell r="A177" t="str">
            <v>F2200251IX</v>
          </cell>
          <cell r="B177" t="str">
            <v>F2200251IX</v>
          </cell>
          <cell r="C177" t="str">
            <v>BN   F2200251IXUSD</v>
          </cell>
          <cell r="D177" t="str">
            <v>F2200</v>
          </cell>
          <cell r="E177" t="str">
            <v>251</v>
          </cell>
          <cell r="F177" t="str">
            <v>IX</v>
          </cell>
          <cell r="G177" t="str">
            <v>CBAAA***</v>
          </cell>
          <cell r="H177" t="str">
            <v>Balance Sheet</v>
          </cell>
          <cell r="I177" t="str">
            <v>NA</v>
          </cell>
        </row>
        <row r="178">
          <cell r="A178" t="str">
            <v>F3200210IX</v>
          </cell>
          <cell r="B178" t="str">
            <v>F3200210IX</v>
          </cell>
          <cell r="C178" t="str">
            <v>BN   F3200210IXUSD</v>
          </cell>
          <cell r="D178" t="str">
            <v>F3200</v>
          </cell>
          <cell r="E178" t="str">
            <v>210</v>
          </cell>
          <cell r="F178" t="str">
            <v>IX</v>
          </cell>
          <cell r="G178" t="str">
            <v>CBABB***</v>
          </cell>
          <cell r="H178" t="str">
            <v>Balance Sheet</v>
          </cell>
          <cell r="I178" t="str">
            <v>NA</v>
          </cell>
        </row>
        <row r="179">
          <cell r="A179" t="str">
            <v>F3200222IX</v>
          </cell>
          <cell r="B179" t="str">
            <v>F3200222IX</v>
          </cell>
          <cell r="C179" t="str">
            <v>BN   F3200222IXUSD</v>
          </cell>
          <cell r="D179" t="str">
            <v>F3200</v>
          </cell>
          <cell r="E179" t="str">
            <v>222</v>
          </cell>
          <cell r="F179" t="str">
            <v>IX</v>
          </cell>
          <cell r="G179" t="str">
            <v>CBABA***</v>
          </cell>
          <cell r="H179" t="str">
            <v>Balance Sheet</v>
          </cell>
          <cell r="I179" t="str">
            <v>NA</v>
          </cell>
        </row>
        <row r="180">
          <cell r="A180" t="str">
            <v>F3200232IX</v>
          </cell>
          <cell r="B180" t="str">
            <v>F3200232IX</v>
          </cell>
          <cell r="C180" t="str">
            <v>BN   F3200232IXUSD</v>
          </cell>
          <cell r="D180" t="str">
            <v>F3200</v>
          </cell>
          <cell r="E180" t="str">
            <v>232</v>
          </cell>
          <cell r="F180" t="str">
            <v>IX</v>
          </cell>
          <cell r="G180" t="str">
            <v>CBABA***</v>
          </cell>
          <cell r="H180" t="str">
            <v>Balance Sheet</v>
          </cell>
          <cell r="I180" t="str">
            <v>NA</v>
          </cell>
        </row>
        <row r="181">
          <cell r="A181" t="str">
            <v>F3200250IX</v>
          </cell>
          <cell r="B181" t="str">
            <v>F3200250IX</v>
          </cell>
          <cell r="C181" t="str">
            <v>BN   F3200250IXUSD</v>
          </cell>
          <cell r="D181" t="str">
            <v>F3200</v>
          </cell>
          <cell r="E181" t="str">
            <v>250</v>
          </cell>
          <cell r="F181" t="str">
            <v>IX</v>
          </cell>
          <cell r="G181" t="str">
            <v>CBABA***</v>
          </cell>
          <cell r="H181" t="str">
            <v>Balance Sheet</v>
          </cell>
          <cell r="I181" t="str">
            <v>NA</v>
          </cell>
        </row>
        <row r="182">
          <cell r="A182" t="str">
            <v>F3200251IX</v>
          </cell>
          <cell r="B182" t="str">
            <v>F3200251IX</v>
          </cell>
          <cell r="C182" t="str">
            <v>BN   F3200251IXUSD</v>
          </cell>
          <cell r="D182" t="str">
            <v>F3200</v>
          </cell>
          <cell r="E182" t="str">
            <v>251</v>
          </cell>
          <cell r="F182" t="str">
            <v>IX</v>
          </cell>
          <cell r="G182" t="str">
            <v>CBABA***</v>
          </cell>
          <cell r="H182" t="str">
            <v>Balance Sheet</v>
          </cell>
          <cell r="I182" t="str">
            <v>NA</v>
          </cell>
        </row>
        <row r="183">
          <cell r="A183" t="str">
            <v>F3200253IX</v>
          </cell>
          <cell r="B183" t="str">
            <v>F3200253IX</v>
          </cell>
          <cell r="C183" t="str">
            <v>BN   F3200253IXUSD</v>
          </cell>
          <cell r="D183" t="str">
            <v>F3200</v>
          </cell>
          <cell r="E183" t="str">
            <v>253</v>
          </cell>
          <cell r="F183" t="str">
            <v>IX</v>
          </cell>
          <cell r="G183" t="str">
            <v>CBABA***</v>
          </cell>
          <cell r="H183" t="str">
            <v>Balance Sheet</v>
          </cell>
          <cell r="I183" t="str">
            <v>NA</v>
          </cell>
        </row>
        <row r="184">
          <cell r="A184" t="str">
            <v>G1701093</v>
          </cell>
          <cell r="B184" t="str">
            <v>G1701093</v>
          </cell>
          <cell r="C184" t="str">
            <v>BN   G1701093USD</v>
          </cell>
          <cell r="D184" t="str">
            <v>G1701</v>
          </cell>
          <cell r="E184" t="str">
            <v>093</v>
          </cell>
          <cell r="F184">
            <v>0</v>
          </cell>
          <cell r="G184" t="str">
            <v>DABAAG**</v>
          </cell>
          <cell r="H184" t="str">
            <v>Balance Sheet</v>
          </cell>
          <cell r="I184" t="str">
            <v>NA</v>
          </cell>
        </row>
        <row r="185">
          <cell r="A185" t="str">
            <v>G17470IT93</v>
          </cell>
          <cell r="B185" t="str">
            <v>G17470IT93</v>
          </cell>
          <cell r="C185" t="str">
            <v>BN   G17470IT93USD</v>
          </cell>
          <cell r="D185" t="str">
            <v>G1747</v>
          </cell>
          <cell r="E185" t="str">
            <v>0IT</v>
          </cell>
          <cell r="F185" t="str">
            <v>93</v>
          </cell>
          <cell r="G185" t="str">
            <v>DABAAJ**</v>
          </cell>
          <cell r="H185" t="str">
            <v>Balance Sheet</v>
          </cell>
          <cell r="I185" t="str">
            <v>NA</v>
          </cell>
        </row>
        <row r="186">
          <cell r="A186" t="str">
            <v>G1747TMP93</v>
          </cell>
          <cell r="B186" t="str">
            <v>G1747TMP93</v>
          </cell>
          <cell r="C186" t="str">
            <v>BN   G1747TMP93USD</v>
          </cell>
          <cell r="D186" t="str">
            <v>G1747</v>
          </cell>
          <cell r="E186" t="str">
            <v>TMP</v>
          </cell>
          <cell r="F186" t="str">
            <v>93</v>
          </cell>
          <cell r="G186" t="str">
            <v>DABAAJ**</v>
          </cell>
          <cell r="H186" t="str">
            <v>Balance Sheet</v>
          </cell>
          <cell r="I186" t="str">
            <v>NA</v>
          </cell>
        </row>
        <row r="187">
          <cell r="A187" t="str">
            <v>A0004093</v>
          </cell>
          <cell r="B187" t="str">
            <v>A0004093</v>
          </cell>
          <cell r="C187" t="str">
            <v>AX   A0004093USD</v>
          </cell>
          <cell r="D187" t="str">
            <v>A0004</v>
          </cell>
          <cell r="E187" t="str">
            <v>093</v>
          </cell>
          <cell r="F187">
            <v>0</v>
          </cell>
          <cell r="G187" t="str">
            <v>CABB****</v>
          </cell>
          <cell r="H187" t="str">
            <v>Balance Sheet</v>
          </cell>
          <cell r="I187" t="str">
            <v>NA</v>
          </cell>
        </row>
        <row r="188">
          <cell r="A188" t="str">
            <v>A0004093T2</v>
          </cell>
          <cell r="B188" t="str">
            <v>A0004093T2</v>
          </cell>
          <cell r="C188" t="str">
            <v>AX   A0004093T2USD</v>
          </cell>
          <cell r="D188" t="str">
            <v>A0004</v>
          </cell>
          <cell r="E188" t="str">
            <v>093</v>
          </cell>
          <cell r="F188" t="str">
            <v>T2</v>
          </cell>
          <cell r="G188" t="str">
            <v>CABB****</v>
          </cell>
          <cell r="H188" t="str">
            <v>Balance Sheet</v>
          </cell>
          <cell r="I188" t="str">
            <v>NA</v>
          </cell>
        </row>
        <row r="189">
          <cell r="A189" t="str">
            <v>A0004093T6</v>
          </cell>
          <cell r="B189" t="str">
            <v>A0004093T6</v>
          </cell>
          <cell r="C189" t="str">
            <v>AX   A0004093T6USD</v>
          </cell>
          <cell r="D189" t="str">
            <v>A0004</v>
          </cell>
          <cell r="E189" t="str">
            <v>093</v>
          </cell>
          <cell r="F189" t="str">
            <v>T6</v>
          </cell>
          <cell r="G189" t="str">
            <v>CABB****</v>
          </cell>
          <cell r="H189" t="str">
            <v>Balance Sheet</v>
          </cell>
          <cell r="I189" t="str">
            <v>NA</v>
          </cell>
        </row>
        <row r="190">
          <cell r="A190" t="str">
            <v>A0004093T9</v>
          </cell>
          <cell r="B190" t="str">
            <v>A0004093T9</v>
          </cell>
          <cell r="C190" t="str">
            <v>AX   A0004093T9USD</v>
          </cell>
          <cell r="D190" t="str">
            <v>A0004</v>
          </cell>
          <cell r="E190" t="str">
            <v>093</v>
          </cell>
          <cell r="F190" t="str">
            <v>T9</v>
          </cell>
          <cell r="G190" t="str">
            <v>CABB****</v>
          </cell>
          <cell r="H190" t="str">
            <v>Balance Sheet</v>
          </cell>
          <cell r="I190" t="str">
            <v>NA</v>
          </cell>
        </row>
        <row r="191">
          <cell r="A191" t="str">
            <v>G4735003BN</v>
          </cell>
          <cell r="B191" t="str">
            <v>G4735003BN</v>
          </cell>
          <cell r="C191" t="str">
            <v>BN   G4735003BNUSD</v>
          </cell>
          <cell r="D191" t="str">
            <v>G4735</v>
          </cell>
          <cell r="E191" t="str">
            <v>003</v>
          </cell>
          <cell r="F191" t="str">
            <v>BN</v>
          </cell>
          <cell r="G191" t="str">
            <v>DABAAG**</v>
          </cell>
          <cell r="H191" t="str">
            <v>Balance Sheet</v>
          </cell>
          <cell r="I191" t="str">
            <v>NA</v>
          </cell>
        </row>
        <row r="192">
          <cell r="A192" t="str">
            <v>G06920LJ93</v>
          </cell>
          <cell r="B192" t="str">
            <v>G06920LJ93</v>
          </cell>
          <cell r="C192" t="str">
            <v>AX   G06920LJ93USD</v>
          </cell>
          <cell r="D192" t="str">
            <v>G0692</v>
          </cell>
          <cell r="E192" t="str">
            <v>0LJ</v>
          </cell>
          <cell r="F192" t="str">
            <v>93</v>
          </cell>
          <cell r="G192" t="str">
            <v>DADD****</v>
          </cell>
          <cell r="H192" t="str">
            <v>Balance Sheet</v>
          </cell>
          <cell r="I192" t="str">
            <v>NA</v>
          </cell>
        </row>
        <row r="193">
          <cell r="A193" t="str">
            <v>G06920U693</v>
          </cell>
          <cell r="B193" t="str">
            <v>G06920U693</v>
          </cell>
          <cell r="C193" t="str">
            <v>AX   G06920U693USD</v>
          </cell>
          <cell r="D193" t="str">
            <v>G0692</v>
          </cell>
          <cell r="E193" t="str">
            <v>0U6</v>
          </cell>
          <cell r="F193" t="str">
            <v>93</v>
          </cell>
          <cell r="G193" t="str">
            <v>DADD****</v>
          </cell>
          <cell r="H193" t="str">
            <v>Balance Sheet</v>
          </cell>
          <cell r="I193" t="str">
            <v>NA</v>
          </cell>
        </row>
        <row r="194">
          <cell r="A194" t="str">
            <v>G3716001</v>
          </cell>
          <cell r="B194" t="str">
            <v>G3716001</v>
          </cell>
          <cell r="C194" t="str">
            <v>AX   G3716001USD</v>
          </cell>
          <cell r="D194" t="str">
            <v>G3716</v>
          </cell>
          <cell r="E194" t="str">
            <v>001</v>
          </cell>
          <cell r="F194">
            <v>0</v>
          </cell>
          <cell r="G194" t="str">
            <v>DACN****</v>
          </cell>
          <cell r="H194" t="str">
            <v>Balance Sheet</v>
          </cell>
          <cell r="I194" t="str">
            <v>NA</v>
          </cell>
        </row>
        <row r="195">
          <cell r="A195" t="str">
            <v>A1533001</v>
          </cell>
          <cell r="B195" t="str">
            <v>A1533001</v>
          </cell>
          <cell r="C195" t="str">
            <v>BS   A1533001USD</v>
          </cell>
          <cell r="D195" t="str">
            <v>A1533</v>
          </cell>
          <cell r="E195" t="str">
            <v>001</v>
          </cell>
          <cell r="F195">
            <v>0</v>
          </cell>
          <cell r="G195" t="str">
            <v>CACAFB**</v>
          </cell>
          <cell r="H195" t="str">
            <v>Balance Sheet</v>
          </cell>
          <cell r="I195" t="str">
            <v>NA</v>
          </cell>
        </row>
        <row r="196">
          <cell r="A196" t="str">
            <v>A1533018J7</v>
          </cell>
          <cell r="B196" t="str">
            <v>A1533018J7</v>
          </cell>
          <cell r="C196" t="str">
            <v>BS   A1533018J7USD</v>
          </cell>
          <cell r="D196" t="str">
            <v>A1533</v>
          </cell>
          <cell r="E196" t="str">
            <v>018</v>
          </cell>
          <cell r="F196" t="str">
            <v>J7</v>
          </cell>
          <cell r="G196" t="str">
            <v>CACAFB**</v>
          </cell>
          <cell r="H196" t="str">
            <v>Balance Sheet</v>
          </cell>
          <cell r="I196" t="str">
            <v>NA</v>
          </cell>
        </row>
        <row r="197">
          <cell r="A197" t="str">
            <v>G37210AX</v>
          </cell>
          <cell r="B197" t="str">
            <v>G37210AX</v>
          </cell>
          <cell r="C197" t="str">
            <v>AX   G37210AXUSD</v>
          </cell>
          <cell r="D197" t="str">
            <v>G3721</v>
          </cell>
          <cell r="E197" t="str">
            <v>0AX</v>
          </cell>
          <cell r="F197">
            <v>0</v>
          </cell>
          <cell r="G197" t="str">
            <v>DACN****</v>
          </cell>
          <cell r="H197" t="str">
            <v>Balance Sheet</v>
          </cell>
          <cell r="I197" t="str">
            <v>NA</v>
          </cell>
        </row>
        <row r="198">
          <cell r="A198" t="str">
            <v>G37210T6</v>
          </cell>
          <cell r="B198" t="str">
            <v>G37210T6</v>
          </cell>
          <cell r="C198" t="str">
            <v>AX   G37210T6USD</v>
          </cell>
          <cell r="D198" t="str">
            <v>G3721</v>
          </cell>
          <cell r="E198" t="str">
            <v>0T6</v>
          </cell>
          <cell r="F198">
            <v>0</v>
          </cell>
          <cell r="G198" t="str">
            <v>DACN****</v>
          </cell>
          <cell r="H198" t="str">
            <v>Balance Sheet</v>
          </cell>
          <cell r="I198" t="str">
            <v>NA</v>
          </cell>
        </row>
        <row r="199">
          <cell r="A199" t="str">
            <v>G37210T9</v>
          </cell>
          <cell r="B199" t="str">
            <v>G37210T9</v>
          </cell>
          <cell r="C199" t="str">
            <v>AX   G37210T9USD</v>
          </cell>
          <cell r="D199" t="str">
            <v>G3721</v>
          </cell>
          <cell r="E199" t="str">
            <v>0T9</v>
          </cell>
          <cell r="F199">
            <v>0</v>
          </cell>
          <cell r="G199" t="str">
            <v>DACN****</v>
          </cell>
          <cell r="H199" t="str">
            <v>Balance Sheet</v>
          </cell>
          <cell r="I199" t="str">
            <v>NA</v>
          </cell>
        </row>
        <row r="200">
          <cell r="A200" t="str">
            <v>A204100193</v>
          </cell>
          <cell r="B200" t="str">
            <v>A204100193</v>
          </cell>
          <cell r="C200" t="str">
            <v>BS   A204100193USD</v>
          </cell>
          <cell r="D200" t="str">
            <v>A2041</v>
          </cell>
          <cell r="E200" t="str">
            <v>001</v>
          </cell>
          <cell r="F200" t="str">
            <v>93</v>
          </cell>
          <cell r="G200" t="str">
            <v>CACAFB**</v>
          </cell>
          <cell r="H200" t="str">
            <v>Balance Sheet</v>
          </cell>
          <cell r="I200" t="str">
            <v>NA</v>
          </cell>
        </row>
        <row r="201">
          <cell r="A201" t="str">
            <v>A20410BN93</v>
          </cell>
          <cell r="B201" t="str">
            <v>A20410BN93</v>
          </cell>
          <cell r="C201" t="str">
            <v>BS   A20410BN93USD</v>
          </cell>
          <cell r="D201" t="str">
            <v>A2041</v>
          </cell>
          <cell r="E201" t="str">
            <v>0BN</v>
          </cell>
          <cell r="F201" t="str">
            <v>93</v>
          </cell>
          <cell r="G201" t="str">
            <v>CACAFA**</v>
          </cell>
          <cell r="H201" t="str">
            <v>Balance Sheet</v>
          </cell>
          <cell r="I201" t="str">
            <v>NA</v>
          </cell>
        </row>
        <row r="202">
          <cell r="A202" t="str">
            <v>A20410BS93</v>
          </cell>
          <cell r="B202" t="str">
            <v>A20410BS93</v>
          </cell>
          <cell r="C202" t="str">
            <v>BS   A20410BS93USD</v>
          </cell>
          <cell r="D202" t="str">
            <v>A2041</v>
          </cell>
          <cell r="E202" t="str">
            <v>0BS</v>
          </cell>
          <cell r="F202" t="str">
            <v>93</v>
          </cell>
          <cell r="G202" t="str">
            <v>CACAFA**</v>
          </cell>
          <cell r="H202" t="str">
            <v>Balance Sheet</v>
          </cell>
          <cell r="I202" t="str">
            <v>NA</v>
          </cell>
        </row>
        <row r="203">
          <cell r="A203" t="str">
            <v>A20410LL93</v>
          </cell>
          <cell r="B203" t="str">
            <v>A20410LL93</v>
          </cell>
          <cell r="C203" t="str">
            <v>BS   A20410LL93USD</v>
          </cell>
          <cell r="D203" t="str">
            <v>A2041</v>
          </cell>
          <cell r="E203" t="str">
            <v>0LL</v>
          </cell>
          <cell r="F203" t="str">
            <v>93</v>
          </cell>
          <cell r="G203" t="str">
            <v>CACAFA**</v>
          </cell>
          <cell r="H203" t="str">
            <v>Balance Sheet</v>
          </cell>
          <cell r="I203" t="str">
            <v>NA</v>
          </cell>
        </row>
        <row r="204">
          <cell r="A204" t="str">
            <v>A20410LL99</v>
          </cell>
          <cell r="B204" t="str">
            <v>A20410LL99</v>
          </cell>
          <cell r="C204" t="str">
            <v>BS   A20410LL99USD</v>
          </cell>
          <cell r="D204" t="str">
            <v>A2041</v>
          </cell>
          <cell r="E204" t="str">
            <v>0LL</v>
          </cell>
          <cell r="F204" t="str">
            <v>99</v>
          </cell>
          <cell r="G204" t="str">
            <v>CACAFA**</v>
          </cell>
          <cell r="H204" t="str">
            <v>Balance Sheet</v>
          </cell>
          <cell r="I204" t="str">
            <v>NA</v>
          </cell>
        </row>
        <row r="205">
          <cell r="A205" t="str">
            <v>A3050010</v>
          </cell>
          <cell r="B205" t="str">
            <v>A3050010</v>
          </cell>
          <cell r="C205" t="str">
            <v>BS   A3050010USD</v>
          </cell>
          <cell r="D205" t="str">
            <v>A3050</v>
          </cell>
          <cell r="E205" t="str">
            <v>010</v>
          </cell>
          <cell r="F205">
            <v>0</v>
          </cell>
          <cell r="G205" t="str">
            <v>CACAFA**</v>
          </cell>
          <cell r="H205" t="str">
            <v>Balance Sheet</v>
          </cell>
          <cell r="I205" t="str">
            <v>NA</v>
          </cell>
        </row>
        <row r="206">
          <cell r="A206" t="str">
            <v>A305100293</v>
          </cell>
          <cell r="B206" t="str">
            <v>A305100293</v>
          </cell>
          <cell r="C206" t="str">
            <v>BS   A305100293USD</v>
          </cell>
          <cell r="D206" t="str">
            <v>A3051</v>
          </cell>
          <cell r="E206" t="str">
            <v>002</v>
          </cell>
          <cell r="F206" t="str">
            <v>93</v>
          </cell>
          <cell r="G206" t="str">
            <v>CACB****</v>
          </cell>
          <cell r="H206" t="str">
            <v>Balance Sheet</v>
          </cell>
          <cell r="I206" t="str">
            <v>NA</v>
          </cell>
        </row>
        <row r="207">
          <cell r="A207" t="str">
            <v>A3060095</v>
          </cell>
          <cell r="B207" t="str">
            <v>A3060095</v>
          </cell>
          <cell r="C207" t="str">
            <v>BS   A3060095USD</v>
          </cell>
          <cell r="D207" t="str">
            <v>A3060</v>
          </cell>
          <cell r="E207" t="str">
            <v>095</v>
          </cell>
          <cell r="F207">
            <v>0</v>
          </cell>
          <cell r="G207" t="str">
            <v>CACAFB**</v>
          </cell>
          <cell r="H207" t="str">
            <v>Balance Sheet</v>
          </cell>
          <cell r="I207" t="str">
            <v>NA</v>
          </cell>
        </row>
        <row r="208">
          <cell r="A208" t="str">
            <v>A30600ACIX</v>
          </cell>
          <cell r="B208" t="str">
            <v>A30600ACIX</v>
          </cell>
          <cell r="C208" t="str">
            <v>BS   A30600ACIXUSD</v>
          </cell>
          <cell r="D208" t="str">
            <v>A3060</v>
          </cell>
          <cell r="E208" t="str">
            <v>0AC</v>
          </cell>
          <cell r="F208" t="str">
            <v>IX</v>
          </cell>
          <cell r="G208" t="str">
            <v>CACAFB**</v>
          </cell>
          <cell r="H208" t="str">
            <v>Balance Sheet</v>
          </cell>
          <cell r="I208" t="str">
            <v>NA</v>
          </cell>
        </row>
        <row r="209">
          <cell r="A209" t="str">
            <v>A30600BSAX</v>
          </cell>
          <cell r="B209" t="str">
            <v>A30600BSAX</v>
          </cell>
          <cell r="C209" t="str">
            <v>BS   A30600BSAXUSD</v>
          </cell>
          <cell r="D209" t="str">
            <v>A3060</v>
          </cell>
          <cell r="E209" t="str">
            <v>0BS</v>
          </cell>
          <cell r="F209" t="str">
            <v>AX</v>
          </cell>
          <cell r="G209" t="str">
            <v>CACAFA**</v>
          </cell>
          <cell r="H209" t="str">
            <v>Balance Sheet</v>
          </cell>
          <cell r="I209" t="str">
            <v>NA</v>
          </cell>
        </row>
        <row r="210">
          <cell r="A210" t="str">
            <v>A30600BSBU</v>
          </cell>
          <cell r="B210" t="str">
            <v>A30600BSBU</v>
          </cell>
          <cell r="C210" t="str">
            <v>BS   A30600BSBUUSD</v>
          </cell>
          <cell r="D210" t="str">
            <v>A3060</v>
          </cell>
          <cell r="E210" t="str">
            <v>0BS</v>
          </cell>
          <cell r="F210" t="str">
            <v>BU</v>
          </cell>
          <cell r="G210" t="str">
            <v>CACAFA**</v>
          </cell>
          <cell r="H210" t="str">
            <v>Balance Sheet</v>
          </cell>
          <cell r="I210" t="str">
            <v>NA</v>
          </cell>
        </row>
        <row r="211">
          <cell r="A211" t="str">
            <v>A30600BSJ3</v>
          </cell>
          <cell r="B211" t="str">
            <v>A30600BSJ3</v>
          </cell>
          <cell r="C211" t="str">
            <v>BS   A30600BSJ3USD</v>
          </cell>
          <cell r="D211" t="str">
            <v>A3060</v>
          </cell>
          <cell r="E211" t="str">
            <v>0BS</v>
          </cell>
          <cell r="F211" t="str">
            <v>J3</v>
          </cell>
          <cell r="G211" t="str">
            <v>CACAFB**</v>
          </cell>
          <cell r="H211" t="str">
            <v>Balance Sheet</v>
          </cell>
          <cell r="I211" t="str">
            <v>NA</v>
          </cell>
        </row>
        <row r="212">
          <cell r="A212" t="str">
            <v>A30600BSLZ</v>
          </cell>
          <cell r="B212" t="str">
            <v>A30600BSLZ</v>
          </cell>
          <cell r="C212" t="str">
            <v>BS   A30600BSLZUSD</v>
          </cell>
          <cell r="D212" t="str">
            <v>A3060</v>
          </cell>
          <cell r="E212" t="str">
            <v>0BS</v>
          </cell>
          <cell r="F212" t="str">
            <v>LZ</v>
          </cell>
          <cell r="G212" t="str">
            <v>CACAFA**</v>
          </cell>
          <cell r="H212" t="str">
            <v>Balance Sheet</v>
          </cell>
          <cell r="I212" t="str">
            <v>NA</v>
          </cell>
        </row>
        <row r="213">
          <cell r="A213" t="str">
            <v>A30600GMIX</v>
          </cell>
          <cell r="B213" t="str">
            <v>A30600GMIX</v>
          </cell>
          <cell r="C213" t="str">
            <v>BS   A30600GMIXUSD</v>
          </cell>
          <cell r="D213" t="str">
            <v>A3060</v>
          </cell>
          <cell r="E213" t="str">
            <v>0GM</v>
          </cell>
          <cell r="F213" t="str">
            <v>IX</v>
          </cell>
          <cell r="G213" t="str">
            <v>CACAFB**</v>
          </cell>
          <cell r="H213" t="str">
            <v>Balance Sheet</v>
          </cell>
          <cell r="I213" t="str">
            <v>NA</v>
          </cell>
        </row>
        <row r="214">
          <cell r="A214" t="str">
            <v>A30600GMJ4</v>
          </cell>
          <cell r="B214" t="str">
            <v>A30600GMJ4</v>
          </cell>
          <cell r="C214" t="str">
            <v>BS   A30600GMJ4USD</v>
          </cell>
          <cell r="D214" t="str">
            <v>A3060</v>
          </cell>
          <cell r="E214" t="str">
            <v>0GM</v>
          </cell>
          <cell r="F214" t="str">
            <v>J4</v>
          </cell>
          <cell r="G214" t="str">
            <v>CACAFB**</v>
          </cell>
          <cell r="H214" t="str">
            <v>Balance Sheet</v>
          </cell>
          <cell r="I214" t="str">
            <v>NA</v>
          </cell>
        </row>
        <row r="215">
          <cell r="A215" t="str">
            <v>A30600GMJ7</v>
          </cell>
          <cell r="B215" t="str">
            <v>A30600GMJ7</v>
          </cell>
          <cell r="C215" t="str">
            <v>BS   A30600GMJ7USD</v>
          </cell>
          <cell r="D215" t="str">
            <v>A3060</v>
          </cell>
          <cell r="E215" t="str">
            <v>0GM</v>
          </cell>
          <cell r="F215" t="str">
            <v>J7</v>
          </cell>
          <cell r="G215" t="str">
            <v>CACAFB**</v>
          </cell>
          <cell r="H215" t="str">
            <v>Balance Sheet</v>
          </cell>
          <cell r="I215" t="str">
            <v>NA</v>
          </cell>
        </row>
        <row r="216">
          <cell r="A216" t="str">
            <v>A30600GMLG</v>
          </cell>
          <cell r="B216" t="str">
            <v>A30600GMLG</v>
          </cell>
          <cell r="C216" t="str">
            <v>BS   A30600GMLGUSD</v>
          </cell>
          <cell r="D216" t="str">
            <v>A3060</v>
          </cell>
          <cell r="E216" t="str">
            <v>0GM</v>
          </cell>
          <cell r="F216" t="str">
            <v>LG</v>
          </cell>
          <cell r="G216" t="str">
            <v>CACAFB**</v>
          </cell>
          <cell r="H216" t="str">
            <v>Balance Sheet</v>
          </cell>
          <cell r="I216" t="str">
            <v>NA</v>
          </cell>
        </row>
        <row r="217">
          <cell r="A217" t="str">
            <v>A30600PMIX</v>
          </cell>
          <cell r="B217" t="str">
            <v>A30600PMIX</v>
          </cell>
          <cell r="C217" t="str">
            <v>BS   A30600PMIXUSD</v>
          </cell>
          <cell r="D217" t="str">
            <v>A3060</v>
          </cell>
          <cell r="E217" t="str">
            <v>0PM</v>
          </cell>
          <cell r="F217" t="str">
            <v>IX</v>
          </cell>
          <cell r="G217" t="str">
            <v>CACAFB**</v>
          </cell>
          <cell r="H217" t="str">
            <v>Balance Sheet</v>
          </cell>
          <cell r="I217" t="str">
            <v>NA</v>
          </cell>
        </row>
        <row r="218">
          <cell r="A218" t="str">
            <v>A30600PMJ4</v>
          </cell>
          <cell r="B218" t="str">
            <v>A30600PMJ4</v>
          </cell>
          <cell r="C218" t="str">
            <v>BS   A30600PMJ4USD</v>
          </cell>
          <cell r="D218" t="str">
            <v>A3060</v>
          </cell>
          <cell r="E218" t="str">
            <v>0PM</v>
          </cell>
          <cell r="F218" t="str">
            <v>J4</v>
          </cell>
          <cell r="G218" t="str">
            <v>CACAFB**</v>
          </cell>
          <cell r="H218" t="str">
            <v>Balance Sheet</v>
          </cell>
          <cell r="I218" t="str">
            <v>NA</v>
          </cell>
        </row>
        <row r="219">
          <cell r="A219" t="str">
            <v>A30600PMJ7</v>
          </cell>
          <cell r="B219" t="str">
            <v>A30600PMJ7</v>
          </cell>
          <cell r="C219" t="str">
            <v>BS   A30600PMJ7USD</v>
          </cell>
          <cell r="D219" t="str">
            <v>A3060</v>
          </cell>
          <cell r="E219" t="str">
            <v>0PM</v>
          </cell>
          <cell r="F219" t="str">
            <v>J7</v>
          </cell>
          <cell r="G219" t="str">
            <v>CACAFB**</v>
          </cell>
          <cell r="H219" t="str">
            <v>Balance Sheet</v>
          </cell>
          <cell r="I219" t="str">
            <v>NA</v>
          </cell>
        </row>
        <row r="220">
          <cell r="A220" t="str">
            <v>A30600PSJ4</v>
          </cell>
          <cell r="B220" t="str">
            <v>A30600PSJ4</v>
          </cell>
          <cell r="C220" t="str">
            <v>BS   A30600PSJ4USD</v>
          </cell>
          <cell r="D220" t="str">
            <v>A3060</v>
          </cell>
          <cell r="E220" t="str">
            <v>0PS</v>
          </cell>
          <cell r="F220" t="str">
            <v>J4</v>
          </cell>
          <cell r="G220" t="str">
            <v>CACAFB**</v>
          </cell>
          <cell r="H220" t="str">
            <v>Balance Sheet</v>
          </cell>
          <cell r="I220" t="str">
            <v>NA</v>
          </cell>
        </row>
        <row r="221">
          <cell r="A221" t="str">
            <v>A30600PSJ7</v>
          </cell>
          <cell r="B221" t="str">
            <v>A30600PSJ7</v>
          </cell>
          <cell r="C221" t="str">
            <v>BS   A30600PSJ7USD</v>
          </cell>
          <cell r="D221" t="str">
            <v>A3060</v>
          </cell>
          <cell r="E221" t="str">
            <v>0PS</v>
          </cell>
          <cell r="F221" t="str">
            <v>J7</v>
          </cell>
          <cell r="G221" t="str">
            <v>CACAFB**</v>
          </cell>
          <cell r="H221" t="str">
            <v>Balance Sheet</v>
          </cell>
          <cell r="I221" t="str">
            <v>NA</v>
          </cell>
        </row>
        <row r="222">
          <cell r="A222" t="str">
            <v>A306060093</v>
          </cell>
          <cell r="B222" t="str">
            <v>A306060093</v>
          </cell>
          <cell r="C222" t="str">
            <v>BS   A306060093USD</v>
          </cell>
          <cell r="D222" t="str">
            <v>A3060</v>
          </cell>
          <cell r="E222" t="str">
            <v>600</v>
          </cell>
          <cell r="F222" t="str">
            <v>93</v>
          </cell>
          <cell r="G222" t="str">
            <v>CACAFB**</v>
          </cell>
          <cell r="H222" t="str">
            <v>Balance Sheet</v>
          </cell>
          <cell r="I222" t="str">
            <v>NA</v>
          </cell>
        </row>
        <row r="223">
          <cell r="A223" t="str">
            <v>A3060EPMLG</v>
          </cell>
          <cell r="B223" t="str">
            <v>A3060EPMLG</v>
          </cell>
          <cell r="C223" t="str">
            <v>BS   A3060EPMLGUSD</v>
          </cell>
          <cell r="D223" t="str">
            <v>A3060</v>
          </cell>
          <cell r="E223" t="str">
            <v>EPM</v>
          </cell>
          <cell r="F223" t="str">
            <v>LG</v>
          </cell>
          <cell r="G223" t="str">
            <v>CACAFB**</v>
          </cell>
          <cell r="H223" t="str">
            <v>Balance Sheet</v>
          </cell>
          <cell r="I223" t="str">
            <v>NA</v>
          </cell>
        </row>
        <row r="224">
          <cell r="A224" t="str">
            <v>A3060HPMLG</v>
          </cell>
          <cell r="B224" t="str">
            <v>A3060HPMLG</v>
          </cell>
          <cell r="C224" t="str">
            <v>BS   A3060HPMLGUSD</v>
          </cell>
          <cell r="D224" t="str">
            <v>A3060</v>
          </cell>
          <cell r="E224" t="str">
            <v>HPM</v>
          </cell>
          <cell r="F224" t="str">
            <v>LG</v>
          </cell>
          <cell r="G224" t="str">
            <v>CACAFB**</v>
          </cell>
          <cell r="H224" t="str">
            <v>Balance Sheet</v>
          </cell>
          <cell r="I224" t="str">
            <v>NA</v>
          </cell>
        </row>
        <row r="225">
          <cell r="A225" t="str">
            <v>A30720DE93</v>
          </cell>
          <cell r="B225" t="str">
            <v>A30720DE93</v>
          </cell>
          <cell r="C225" t="str">
            <v>BS   A30720DE93USD</v>
          </cell>
          <cell r="D225" t="str">
            <v>A3072</v>
          </cell>
          <cell r="E225" t="str">
            <v>0DE</v>
          </cell>
          <cell r="F225" t="str">
            <v>93</v>
          </cell>
          <cell r="G225" t="str">
            <v>CACAFA**</v>
          </cell>
          <cell r="H225" t="str">
            <v>Balance Sheet</v>
          </cell>
          <cell r="I225" t="str">
            <v>NA</v>
          </cell>
        </row>
        <row r="226">
          <cell r="A226" t="str">
            <v>A30720HU99</v>
          </cell>
          <cell r="B226" t="str">
            <v>A30720HU99</v>
          </cell>
          <cell r="C226" t="str">
            <v>BS   A30720HU99USD</v>
          </cell>
          <cell r="D226" t="str">
            <v>A3072</v>
          </cell>
          <cell r="E226" t="str">
            <v>0HU</v>
          </cell>
          <cell r="F226" t="str">
            <v>99</v>
          </cell>
          <cell r="G226" t="str">
            <v>CACAFA**</v>
          </cell>
          <cell r="H226" t="str">
            <v>Balance Sheet</v>
          </cell>
          <cell r="I226" t="str">
            <v>NA</v>
          </cell>
        </row>
        <row r="227">
          <cell r="A227" t="str">
            <v>A30720IT93</v>
          </cell>
          <cell r="B227" t="str">
            <v>A30720IT93</v>
          </cell>
          <cell r="C227" t="str">
            <v>BS   A30720IT93USD</v>
          </cell>
          <cell r="D227" t="str">
            <v>A3072</v>
          </cell>
          <cell r="E227" t="str">
            <v>0IT</v>
          </cell>
          <cell r="F227" t="str">
            <v>93</v>
          </cell>
          <cell r="G227" t="str">
            <v>CACAFA**</v>
          </cell>
          <cell r="H227" t="str">
            <v>Balance Sheet</v>
          </cell>
          <cell r="I227" t="str">
            <v>NA</v>
          </cell>
        </row>
        <row r="228">
          <cell r="A228" t="str">
            <v>A409106701</v>
          </cell>
          <cell r="B228" t="str">
            <v>A409106701</v>
          </cell>
          <cell r="C228" t="str">
            <v>BS   A409106701USD</v>
          </cell>
          <cell r="D228" t="str">
            <v>A4091</v>
          </cell>
          <cell r="E228" t="str">
            <v>067</v>
          </cell>
          <cell r="F228" t="str">
            <v>01</v>
          </cell>
          <cell r="G228" t="str">
            <v>CAFA****</v>
          </cell>
          <cell r="H228" t="str">
            <v>Balance Sheet</v>
          </cell>
          <cell r="I228" t="str">
            <v>NA</v>
          </cell>
        </row>
        <row r="229">
          <cell r="A229" t="str">
            <v>A40910AX01</v>
          </cell>
          <cell r="B229" t="str">
            <v>A40910AX01</v>
          </cell>
          <cell r="C229" t="str">
            <v>BS   A40910AX01USD</v>
          </cell>
          <cell r="D229" t="str">
            <v>A4091</v>
          </cell>
          <cell r="E229" t="str">
            <v>0AX</v>
          </cell>
          <cell r="F229" t="str">
            <v>01</v>
          </cell>
          <cell r="G229" t="str">
            <v>CAFA****</v>
          </cell>
          <cell r="H229" t="str">
            <v>Balance Sheet</v>
          </cell>
          <cell r="I229" t="str">
            <v>NA</v>
          </cell>
        </row>
        <row r="230">
          <cell r="A230" t="str">
            <v>A40910BU01</v>
          </cell>
          <cell r="B230" t="str">
            <v>A40910BU01</v>
          </cell>
          <cell r="C230" t="str">
            <v>BS   A40910BU01USD</v>
          </cell>
          <cell r="D230" t="str">
            <v>A4091</v>
          </cell>
          <cell r="E230" t="str">
            <v>0BU</v>
          </cell>
          <cell r="F230" t="str">
            <v>01</v>
          </cell>
          <cell r="G230" t="str">
            <v>CAFA****</v>
          </cell>
          <cell r="H230" t="str">
            <v>Balance Sheet</v>
          </cell>
          <cell r="I230" t="str">
            <v>NA</v>
          </cell>
        </row>
        <row r="231">
          <cell r="A231" t="str">
            <v>A40910LZ01</v>
          </cell>
          <cell r="B231" t="str">
            <v>A40910LZ01</v>
          </cell>
          <cell r="C231" t="str">
            <v>BS   A40910LZ01USD</v>
          </cell>
          <cell r="D231" t="str">
            <v>A4091</v>
          </cell>
          <cell r="E231" t="str">
            <v>0LZ</v>
          </cell>
          <cell r="F231" t="str">
            <v>01</v>
          </cell>
          <cell r="G231" t="str">
            <v>CAFA****</v>
          </cell>
          <cell r="H231" t="str">
            <v>Balance Sheet</v>
          </cell>
          <cell r="I231" t="str">
            <v>NA</v>
          </cell>
        </row>
        <row r="232">
          <cell r="A232" t="str">
            <v>A409603693</v>
          </cell>
          <cell r="B232" t="str">
            <v>A409603693</v>
          </cell>
          <cell r="C232" t="str">
            <v>BS   A409603693USD</v>
          </cell>
          <cell r="D232" t="str">
            <v>A4096</v>
          </cell>
          <cell r="E232" t="str">
            <v>036</v>
          </cell>
          <cell r="F232" t="str">
            <v>93</v>
          </cell>
          <cell r="G232" t="str">
            <v>CAFD****</v>
          </cell>
          <cell r="H232" t="str">
            <v>Balance Sheet</v>
          </cell>
          <cell r="I232" t="str">
            <v>NA</v>
          </cell>
        </row>
        <row r="233">
          <cell r="A233" t="str">
            <v>A409703693</v>
          </cell>
          <cell r="B233" t="str">
            <v>A409703693</v>
          </cell>
          <cell r="C233" t="str">
            <v>BS   A409703693USD</v>
          </cell>
          <cell r="D233" t="str">
            <v>A4097</v>
          </cell>
          <cell r="E233" t="str">
            <v>036</v>
          </cell>
          <cell r="F233" t="str">
            <v>93</v>
          </cell>
          <cell r="G233" t="str">
            <v>CAFE****</v>
          </cell>
          <cell r="H233" t="str">
            <v>Balance Sheet</v>
          </cell>
          <cell r="I233" t="str">
            <v>NA</v>
          </cell>
        </row>
        <row r="234">
          <cell r="A234" t="str">
            <v>A51970BS01</v>
          </cell>
          <cell r="B234" t="str">
            <v>A51970BS01</v>
          </cell>
          <cell r="C234" t="str">
            <v>BS   A51970BS01USD</v>
          </cell>
          <cell r="D234" t="str">
            <v>A5197</v>
          </cell>
          <cell r="E234" t="str">
            <v>0BS</v>
          </cell>
          <cell r="F234" t="str">
            <v>01</v>
          </cell>
          <cell r="G234" t="str">
            <v>CAGBB***</v>
          </cell>
          <cell r="H234" t="str">
            <v>Balance Sheet</v>
          </cell>
          <cell r="I234" t="str">
            <v>NA</v>
          </cell>
        </row>
        <row r="235">
          <cell r="A235" t="str">
            <v>A51990BS</v>
          </cell>
          <cell r="B235" t="str">
            <v>A51990BS</v>
          </cell>
          <cell r="C235" t="str">
            <v>BS   A51990BSUSD</v>
          </cell>
          <cell r="D235" t="str">
            <v>A5199</v>
          </cell>
          <cell r="E235" t="str">
            <v>0BS</v>
          </cell>
          <cell r="F235">
            <v>0</v>
          </cell>
          <cell r="G235" t="str">
            <v>CAGBB***</v>
          </cell>
          <cell r="H235" t="str">
            <v>Balance Sheet</v>
          </cell>
          <cell r="I235" t="str">
            <v>NA</v>
          </cell>
        </row>
        <row r="236">
          <cell r="A236" t="str">
            <v>A68030BN03</v>
          </cell>
          <cell r="B236" t="str">
            <v>A68030BN03</v>
          </cell>
          <cell r="C236" t="str">
            <v>BS   A68030BN03USD</v>
          </cell>
          <cell r="D236" t="str">
            <v>A6803</v>
          </cell>
          <cell r="E236" t="str">
            <v>0BN</v>
          </cell>
          <cell r="F236" t="str">
            <v>03</v>
          </cell>
          <cell r="G236" t="str">
            <v>CBFA****</v>
          </cell>
          <cell r="H236" t="str">
            <v>Balance Sheet</v>
          </cell>
          <cell r="I236" t="str">
            <v>NA</v>
          </cell>
        </row>
        <row r="237">
          <cell r="A237" t="str">
            <v>A68030LL03</v>
          </cell>
          <cell r="B237" t="str">
            <v>A68030LL03</v>
          </cell>
          <cell r="C237" t="str">
            <v>BS   A68030LL03USD</v>
          </cell>
          <cell r="D237" t="str">
            <v>A6803</v>
          </cell>
          <cell r="E237" t="str">
            <v>0LL</v>
          </cell>
          <cell r="F237" t="str">
            <v>03</v>
          </cell>
          <cell r="G237" t="str">
            <v>CBFA****</v>
          </cell>
          <cell r="H237" t="str">
            <v>Balance Sheet</v>
          </cell>
          <cell r="I237" t="str">
            <v>NA</v>
          </cell>
        </row>
        <row r="238">
          <cell r="A238" t="str">
            <v>E02900BSJ3</v>
          </cell>
          <cell r="B238" t="str">
            <v>E02900BSJ3</v>
          </cell>
          <cell r="C238" t="str">
            <v>BS   E02900BSJ3USD</v>
          </cell>
          <cell r="D238" t="str">
            <v>E0290</v>
          </cell>
          <cell r="E238" t="str">
            <v>0BS</v>
          </cell>
          <cell r="F238" t="str">
            <v>J3</v>
          </cell>
          <cell r="G238" t="str">
            <v>CBAAD***</v>
          </cell>
          <cell r="H238" t="str">
            <v>Balance Sheet</v>
          </cell>
          <cell r="I238" t="str">
            <v>NA</v>
          </cell>
        </row>
        <row r="239">
          <cell r="A239" t="str">
            <v>E02900BSJ4</v>
          </cell>
          <cell r="B239" t="str">
            <v>E02900BSJ4</v>
          </cell>
          <cell r="C239" t="str">
            <v>BS   E02900BSJ4USD</v>
          </cell>
          <cell r="D239" t="str">
            <v>E0290</v>
          </cell>
          <cell r="E239" t="str">
            <v>0BS</v>
          </cell>
          <cell r="F239" t="str">
            <v>J4</v>
          </cell>
          <cell r="G239" t="str">
            <v>CBAAD***</v>
          </cell>
          <cell r="H239" t="str">
            <v>Balance Sheet</v>
          </cell>
          <cell r="I239" t="str">
            <v>NA</v>
          </cell>
        </row>
        <row r="240">
          <cell r="A240" t="str">
            <v>E02900BSJ7</v>
          </cell>
          <cell r="B240" t="str">
            <v>E02900BSJ7</v>
          </cell>
          <cell r="C240" t="str">
            <v>BS   E02900BSJ7USD</v>
          </cell>
          <cell r="D240" t="str">
            <v>E0290</v>
          </cell>
          <cell r="E240" t="str">
            <v>0BS</v>
          </cell>
          <cell r="F240" t="str">
            <v>J7</v>
          </cell>
          <cell r="G240" t="str">
            <v>CBAAD***</v>
          </cell>
          <cell r="H240" t="str">
            <v>Balance Sheet</v>
          </cell>
          <cell r="I240" t="str">
            <v>NA</v>
          </cell>
        </row>
        <row r="241">
          <cell r="A241" t="str">
            <v>F2200004J4</v>
          </cell>
          <cell r="B241" t="str">
            <v>F2200004J4</v>
          </cell>
          <cell r="C241" t="str">
            <v>BS   F2200004J4USD</v>
          </cell>
          <cell r="D241" t="str">
            <v>F2200</v>
          </cell>
          <cell r="E241" t="str">
            <v>004</v>
          </cell>
          <cell r="F241" t="str">
            <v>J4</v>
          </cell>
          <cell r="G241" t="str">
            <v>CBAAA***</v>
          </cell>
          <cell r="H241" t="str">
            <v>Balance Sheet</v>
          </cell>
          <cell r="I241" t="str">
            <v>NA</v>
          </cell>
        </row>
        <row r="242">
          <cell r="A242" t="str">
            <v>F2200004J7</v>
          </cell>
          <cell r="B242" t="str">
            <v>F2200004J7</v>
          </cell>
          <cell r="C242" t="str">
            <v>BS   F2200004J7USD</v>
          </cell>
          <cell r="D242" t="str">
            <v>F2200</v>
          </cell>
          <cell r="E242" t="str">
            <v>004</v>
          </cell>
          <cell r="F242" t="str">
            <v>J7</v>
          </cell>
          <cell r="G242" t="str">
            <v>CBAAA***</v>
          </cell>
          <cell r="H242" t="str">
            <v>Balance Sheet</v>
          </cell>
          <cell r="I242" t="str">
            <v>NA</v>
          </cell>
        </row>
        <row r="243">
          <cell r="A243" t="str">
            <v>F2200210J4</v>
          </cell>
          <cell r="B243" t="str">
            <v>F2200210J4</v>
          </cell>
          <cell r="C243" t="str">
            <v>BS   F2200210J4USD</v>
          </cell>
          <cell r="D243" t="str">
            <v>F2200</v>
          </cell>
          <cell r="E243" t="str">
            <v>210</v>
          </cell>
          <cell r="F243" t="str">
            <v>J4</v>
          </cell>
          <cell r="G243" t="str">
            <v>CBAAA***</v>
          </cell>
          <cell r="H243" t="str">
            <v>Balance Sheet</v>
          </cell>
          <cell r="I243" t="str">
            <v>NA</v>
          </cell>
        </row>
        <row r="244">
          <cell r="A244" t="str">
            <v>F2200210J7</v>
          </cell>
          <cell r="B244" t="str">
            <v>F2200210J7</v>
          </cell>
          <cell r="C244" t="str">
            <v>BS   F2200210J7USD</v>
          </cell>
          <cell r="D244" t="str">
            <v>F2200</v>
          </cell>
          <cell r="E244" t="str">
            <v>210</v>
          </cell>
          <cell r="F244" t="str">
            <v>J7</v>
          </cell>
          <cell r="G244" t="str">
            <v>CBAAA***</v>
          </cell>
          <cell r="H244" t="str">
            <v>Balance Sheet</v>
          </cell>
          <cell r="I244" t="str">
            <v>NA</v>
          </cell>
        </row>
        <row r="245">
          <cell r="A245" t="str">
            <v>F2200222J3</v>
          </cell>
          <cell r="B245" t="str">
            <v>F2200222J3</v>
          </cell>
          <cell r="C245" t="str">
            <v>BS   F2200222J3USD</v>
          </cell>
          <cell r="D245" t="str">
            <v>F2200</v>
          </cell>
          <cell r="E245" t="str">
            <v>222</v>
          </cell>
          <cell r="F245" t="str">
            <v>J3</v>
          </cell>
          <cell r="G245" t="str">
            <v>CBAAA***</v>
          </cell>
          <cell r="H245" t="str">
            <v>Balance Sheet</v>
          </cell>
          <cell r="I245" t="str">
            <v>NA</v>
          </cell>
        </row>
        <row r="246">
          <cell r="A246" t="str">
            <v>F2200222J4</v>
          </cell>
          <cell r="B246" t="str">
            <v>F2200222J4</v>
          </cell>
          <cell r="C246" t="str">
            <v>BS   F2200222J4USD</v>
          </cell>
          <cell r="D246" t="str">
            <v>F2200</v>
          </cell>
          <cell r="E246" t="str">
            <v>222</v>
          </cell>
          <cell r="F246" t="str">
            <v>J4</v>
          </cell>
          <cell r="G246" t="str">
            <v>CBAAA***</v>
          </cell>
          <cell r="H246" t="str">
            <v>Balance Sheet</v>
          </cell>
          <cell r="I246" t="str">
            <v>NA</v>
          </cell>
        </row>
        <row r="247">
          <cell r="A247" t="str">
            <v>F2200222J7</v>
          </cell>
          <cell r="B247" t="str">
            <v>F2200222J7</v>
          </cell>
          <cell r="C247" t="str">
            <v>BS   F2200222J7USD</v>
          </cell>
          <cell r="D247" t="str">
            <v>F2200</v>
          </cell>
          <cell r="E247" t="str">
            <v>222</v>
          </cell>
          <cell r="F247" t="str">
            <v>J7</v>
          </cell>
          <cell r="G247" t="str">
            <v>CBAAA***</v>
          </cell>
          <cell r="H247" t="str">
            <v>Balance Sheet</v>
          </cell>
          <cell r="I247" t="str">
            <v>NA</v>
          </cell>
        </row>
        <row r="248">
          <cell r="A248" t="str">
            <v>F2200232J4</v>
          </cell>
          <cell r="B248" t="str">
            <v>F2200232J4</v>
          </cell>
          <cell r="C248" t="str">
            <v>BS   F2200232J4USD</v>
          </cell>
          <cell r="D248" t="str">
            <v>F2200</v>
          </cell>
          <cell r="E248" t="str">
            <v>232</v>
          </cell>
          <cell r="F248" t="str">
            <v>J4</v>
          </cell>
          <cell r="G248" t="str">
            <v>CBAAA***</v>
          </cell>
          <cell r="H248" t="str">
            <v>Balance Sheet</v>
          </cell>
          <cell r="I248" t="str">
            <v>NA</v>
          </cell>
        </row>
        <row r="249">
          <cell r="A249" t="str">
            <v>F2200232J7</v>
          </cell>
          <cell r="B249" t="str">
            <v>F2200232J7</v>
          </cell>
          <cell r="C249" t="str">
            <v>BS   F2200232J7USD</v>
          </cell>
          <cell r="D249" t="str">
            <v>F2200</v>
          </cell>
          <cell r="E249" t="str">
            <v>232</v>
          </cell>
          <cell r="F249" t="str">
            <v>J7</v>
          </cell>
          <cell r="G249" t="str">
            <v>CBAAA***</v>
          </cell>
          <cell r="H249" t="str">
            <v>Balance Sheet</v>
          </cell>
          <cell r="I249" t="str">
            <v>NA</v>
          </cell>
        </row>
        <row r="250">
          <cell r="A250" t="str">
            <v>F2200250J3</v>
          </cell>
          <cell r="B250" t="str">
            <v>F2200250J3</v>
          </cell>
          <cell r="C250" t="str">
            <v>BS   F2200250J3USD</v>
          </cell>
          <cell r="D250" t="str">
            <v>F2200</v>
          </cell>
          <cell r="E250" t="str">
            <v>250</v>
          </cell>
          <cell r="F250" t="str">
            <v>J3</v>
          </cell>
          <cell r="G250" t="str">
            <v>CBAAA***</v>
          </cell>
          <cell r="H250" t="str">
            <v>Balance Sheet</v>
          </cell>
          <cell r="I250" t="str">
            <v>NA</v>
          </cell>
        </row>
        <row r="251">
          <cell r="A251" t="str">
            <v>F2200250J4</v>
          </cell>
          <cell r="B251" t="str">
            <v>F2200250J4</v>
          </cell>
          <cell r="C251" t="str">
            <v>BS   F2200250J4USD</v>
          </cell>
          <cell r="D251" t="str">
            <v>F2200</v>
          </cell>
          <cell r="E251" t="str">
            <v>250</v>
          </cell>
          <cell r="F251" t="str">
            <v>J4</v>
          </cell>
          <cell r="G251" t="str">
            <v>CBAAA***</v>
          </cell>
          <cell r="H251" t="str">
            <v>Balance Sheet</v>
          </cell>
          <cell r="I251" t="str">
            <v>NA</v>
          </cell>
        </row>
        <row r="252">
          <cell r="A252" t="str">
            <v>F2200250J7</v>
          </cell>
          <cell r="B252" t="str">
            <v>F2200250J7</v>
          </cell>
          <cell r="C252" t="str">
            <v>BS   F2200250J7USD</v>
          </cell>
          <cell r="D252" t="str">
            <v>F2200</v>
          </cell>
          <cell r="E252" t="str">
            <v>250</v>
          </cell>
          <cell r="F252" t="str">
            <v>J7</v>
          </cell>
          <cell r="G252" t="str">
            <v>CBAAA***</v>
          </cell>
          <cell r="H252" t="str">
            <v>Balance Sheet</v>
          </cell>
          <cell r="I252" t="str">
            <v>NA</v>
          </cell>
        </row>
        <row r="253">
          <cell r="A253" t="str">
            <v>F2200251J3</v>
          </cell>
          <cell r="B253" t="str">
            <v>F2200251J3</v>
          </cell>
          <cell r="C253" t="str">
            <v>BS   F2200251J3USD</v>
          </cell>
          <cell r="D253" t="str">
            <v>F2200</v>
          </cell>
          <cell r="E253" t="str">
            <v>251</v>
          </cell>
          <cell r="F253" t="str">
            <v>J3</v>
          </cell>
          <cell r="G253" t="str">
            <v>CBAAA***</v>
          </cell>
          <cell r="H253" t="str">
            <v>Balance Sheet</v>
          </cell>
          <cell r="I253" t="str">
            <v>NA</v>
          </cell>
        </row>
        <row r="254">
          <cell r="A254" t="str">
            <v>F2200251J4</v>
          </cell>
          <cell r="B254" t="str">
            <v>F2200251J4</v>
          </cell>
          <cell r="C254" t="str">
            <v>BS   F2200251J4USD</v>
          </cell>
          <cell r="D254" t="str">
            <v>F2200</v>
          </cell>
          <cell r="E254" t="str">
            <v>251</v>
          </cell>
          <cell r="F254" t="str">
            <v>J4</v>
          </cell>
          <cell r="G254" t="str">
            <v>CBAAA***</v>
          </cell>
          <cell r="H254" t="str">
            <v>Balance Sheet</v>
          </cell>
          <cell r="I254" t="str">
            <v>NA</v>
          </cell>
        </row>
        <row r="255">
          <cell r="A255" t="str">
            <v>F2200251J7</v>
          </cell>
          <cell r="B255" t="str">
            <v>F2200251J7</v>
          </cell>
          <cell r="C255" t="str">
            <v>BS   F2200251J7USD</v>
          </cell>
          <cell r="D255" t="str">
            <v>F2200</v>
          </cell>
          <cell r="E255" t="str">
            <v>251</v>
          </cell>
          <cell r="F255" t="str">
            <v>J7</v>
          </cell>
          <cell r="G255" t="str">
            <v>CBAAA***</v>
          </cell>
          <cell r="H255" t="str">
            <v>Balance Sheet</v>
          </cell>
          <cell r="I255" t="str">
            <v>NA</v>
          </cell>
        </row>
        <row r="256">
          <cell r="A256" t="str">
            <v>F2200252J4</v>
          </cell>
          <cell r="B256" t="str">
            <v>F2200252J4</v>
          </cell>
          <cell r="C256" t="str">
            <v>BS   F2200252J4USD</v>
          </cell>
          <cell r="D256" t="str">
            <v>F2200</v>
          </cell>
          <cell r="E256" t="str">
            <v>252</v>
          </cell>
          <cell r="F256" t="str">
            <v>J4</v>
          </cell>
          <cell r="G256" t="str">
            <v>CBAAA***</v>
          </cell>
          <cell r="H256" t="str">
            <v>Balance Sheet</v>
          </cell>
          <cell r="I256" t="str">
            <v>NA</v>
          </cell>
        </row>
        <row r="257">
          <cell r="A257" t="str">
            <v>F2200253J3</v>
          </cell>
          <cell r="B257" t="str">
            <v>F2200253J3</v>
          </cell>
          <cell r="C257" t="str">
            <v>BS   F2200253J3USD</v>
          </cell>
          <cell r="D257" t="str">
            <v>F2200</v>
          </cell>
          <cell r="E257" t="str">
            <v>253</v>
          </cell>
          <cell r="F257" t="str">
            <v>J3</v>
          </cell>
          <cell r="G257" t="str">
            <v>CBAAA***</v>
          </cell>
          <cell r="H257" t="str">
            <v>Balance Sheet</v>
          </cell>
          <cell r="I257" t="str">
            <v>NA</v>
          </cell>
        </row>
        <row r="258">
          <cell r="A258" t="str">
            <v>F3200004J4</v>
          </cell>
          <cell r="B258" t="str">
            <v>F3200004J4</v>
          </cell>
          <cell r="C258" t="str">
            <v>BS   F3200004J4USD</v>
          </cell>
          <cell r="D258" t="str">
            <v>F3200</v>
          </cell>
          <cell r="E258" t="str">
            <v>004</v>
          </cell>
          <cell r="F258" t="str">
            <v>J4</v>
          </cell>
          <cell r="G258" t="str">
            <v>CBABA***</v>
          </cell>
          <cell r="H258" t="str">
            <v>Balance Sheet</v>
          </cell>
          <cell r="I258" t="str">
            <v>NA</v>
          </cell>
        </row>
        <row r="259">
          <cell r="A259" t="str">
            <v>F3200004J7</v>
          </cell>
          <cell r="B259" t="str">
            <v>F3200004J7</v>
          </cell>
          <cell r="C259" t="str">
            <v>BS   F3200004J7USD</v>
          </cell>
          <cell r="D259" t="str">
            <v>F3200</v>
          </cell>
          <cell r="E259" t="str">
            <v>004</v>
          </cell>
          <cell r="F259" t="str">
            <v>J7</v>
          </cell>
          <cell r="G259" t="str">
            <v>CBABA***</v>
          </cell>
          <cell r="H259" t="str">
            <v>Balance Sheet</v>
          </cell>
          <cell r="I259" t="str">
            <v>NA</v>
          </cell>
        </row>
        <row r="260">
          <cell r="A260" t="str">
            <v>F3200210J4</v>
          </cell>
          <cell r="B260" t="str">
            <v>F3200210J4</v>
          </cell>
          <cell r="C260" t="str">
            <v>BS   F3200210J4USD</v>
          </cell>
          <cell r="D260" t="str">
            <v>F3200</v>
          </cell>
          <cell r="E260" t="str">
            <v>210</v>
          </cell>
          <cell r="F260" t="str">
            <v>J4</v>
          </cell>
          <cell r="G260" t="str">
            <v>CBABA***</v>
          </cell>
          <cell r="H260" t="str">
            <v>Balance Sheet</v>
          </cell>
          <cell r="I260" t="str">
            <v>NA</v>
          </cell>
        </row>
        <row r="261">
          <cell r="A261" t="str">
            <v>F3200210J7</v>
          </cell>
          <cell r="B261" t="str">
            <v>F3200210J7</v>
          </cell>
          <cell r="C261" t="str">
            <v>BS   F3200210J7USD</v>
          </cell>
          <cell r="D261" t="str">
            <v>F3200</v>
          </cell>
          <cell r="E261" t="str">
            <v>210</v>
          </cell>
          <cell r="F261" t="str">
            <v>J7</v>
          </cell>
          <cell r="G261" t="str">
            <v>CBABA***</v>
          </cell>
          <cell r="H261" t="str">
            <v>Balance Sheet</v>
          </cell>
          <cell r="I261" t="str">
            <v>NA</v>
          </cell>
        </row>
        <row r="262">
          <cell r="A262" t="str">
            <v>F3200222J3</v>
          </cell>
          <cell r="B262" t="str">
            <v>F3200222J3</v>
          </cell>
          <cell r="C262" t="str">
            <v>BS   F3200222J3USD</v>
          </cell>
          <cell r="D262" t="str">
            <v>F3200</v>
          </cell>
          <cell r="E262" t="str">
            <v>222</v>
          </cell>
          <cell r="F262" t="str">
            <v>J3</v>
          </cell>
          <cell r="G262" t="str">
            <v>CBABA***</v>
          </cell>
          <cell r="H262" t="str">
            <v>Balance Sheet</v>
          </cell>
          <cell r="I262" t="str">
            <v>NA</v>
          </cell>
        </row>
        <row r="263">
          <cell r="A263" t="str">
            <v>F3200222J4</v>
          </cell>
          <cell r="B263" t="str">
            <v>F3200222J4</v>
          </cell>
          <cell r="C263" t="str">
            <v>BS   F3200222J4USD</v>
          </cell>
          <cell r="D263" t="str">
            <v>F3200</v>
          </cell>
          <cell r="E263" t="str">
            <v>222</v>
          </cell>
          <cell r="F263" t="str">
            <v>J4</v>
          </cell>
          <cell r="G263" t="str">
            <v>CBABA***</v>
          </cell>
          <cell r="H263" t="str">
            <v>Balance Sheet</v>
          </cell>
          <cell r="I263" t="str">
            <v>NA</v>
          </cell>
        </row>
        <row r="264">
          <cell r="A264" t="str">
            <v>F3200222J7</v>
          </cell>
          <cell r="B264" t="str">
            <v>F3200222J7</v>
          </cell>
          <cell r="C264" t="str">
            <v>BS   F3200222J7USD</v>
          </cell>
          <cell r="D264" t="str">
            <v>F3200</v>
          </cell>
          <cell r="E264" t="str">
            <v>222</v>
          </cell>
          <cell r="F264" t="str">
            <v>J7</v>
          </cell>
          <cell r="G264" t="str">
            <v>CBABA***</v>
          </cell>
          <cell r="H264" t="str">
            <v>Balance Sheet</v>
          </cell>
          <cell r="I264" t="str">
            <v>NA</v>
          </cell>
        </row>
        <row r="265">
          <cell r="A265" t="str">
            <v>F3200232J3</v>
          </cell>
          <cell r="B265" t="str">
            <v>F3200232J3</v>
          </cell>
          <cell r="C265" t="str">
            <v>BS   F3200232J3USD</v>
          </cell>
          <cell r="D265" t="str">
            <v>F3200</v>
          </cell>
          <cell r="E265" t="str">
            <v>232</v>
          </cell>
          <cell r="F265" t="str">
            <v>J3</v>
          </cell>
          <cell r="G265" t="str">
            <v>CBABA***</v>
          </cell>
          <cell r="H265" t="str">
            <v>Balance Sheet</v>
          </cell>
          <cell r="I265" t="str">
            <v>NA</v>
          </cell>
        </row>
        <row r="266">
          <cell r="A266" t="str">
            <v>F3200232J4</v>
          </cell>
          <cell r="B266" t="str">
            <v>F3200232J4</v>
          </cell>
          <cell r="C266" t="str">
            <v>BS   F3200232J4USD</v>
          </cell>
          <cell r="D266" t="str">
            <v>F3200</v>
          </cell>
          <cell r="E266" t="str">
            <v>232</v>
          </cell>
          <cell r="F266" t="str">
            <v>J4</v>
          </cell>
          <cell r="G266" t="str">
            <v>CBABA***</v>
          </cell>
          <cell r="H266" t="str">
            <v>Balance Sheet</v>
          </cell>
          <cell r="I266" t="str">
            <v>NA</v>
          </cell>
        </row>
        <row r="267">
          <cell r="A267" t="str">
            <v>F3200232J7</v>
          </cell>
          <cell r="B267" t="str">
            <v>F3200232J7</v>
          </cell>
          <cell r="C267" t="str">
            <v>BS   F3200232J7USD</v>
          </cell>
          <cell r="D267" t="str">
            <v>F3200</v>
          </cell>
          <cell r="E267" t="str">
            <v>232</v>
          </cell>
          <cell r="F267" t="str">
            <v>J7</v>
          </cell>
          <cell r="G267" t="str">
            <v>CBABA***</v>
          </cell>
          <cell r="H267" t="str">
            <v>Balance Sheet</v>
          </cell>
          <cell r="I267" t="str">
            <v>NA</v>
          </cell>
        </row>
        <row r="268">
          <cell r="A268" t="str">
            <v>F3200250J3</v>
          </cell>
          <cell r="B268" t="str">
            <v>F3200250J3</v>
          </cell>
          <cell r="C268" t="str">
            <v>BS   F3200250J3USD</v>
          </cell>
          <cell r="D268" t="str">
            <v>F3200</v>
          </cell>
          <cell r="E268" t="str">
            <v>250</v>
          </cell>
          <cell r="F268" t="str">
            <v>J3</v>
          </cell>
          <cell r="G268" t="str">
            <v>CBABA***</v>
          </cell>
          <cell r="H268" t="str">
            <v>Balance Sheet</v>
          </cell>
          <cell r="I268" t="str">
            <v>NA</v>
          </cell>
        </row>
        <row r="269">
          <cell r="A269" t="str">
            <v>F3200250J4</v>
          </cell>
          <cell r="B269" t="str">
            <v>F3200250J4</v>
          </cell>
          <cell r="C269" t="str">
            <v>BS   F3200250J4USD</v>
          </cell>
          <cell r="D269" t="str">
            <v>F3200</v>
          </cell>
          <cell r="E269" t="str">
            <v>250</v>
          </cell>
          <cell r="F269" t="str">
            <v>J4</v>
          </cell>
          <cell r="G269" t="str">
            <v>CBABA***</v>
          </cell>
          <cell r="H269" t="str">
            <v>Balance Sheet</v>
          </cell>
          <cell r="I269" t="str">
            <v>NA</v>
          </cell>
        </row>
        <row r="270">
          <cell r="A270" t="str">
            <v>F3200250J7</v>
          </cell>
          <cell r="B270" t="str">
            <v>F3200250J7</v>
          </cell>
          <cell r="C270" t="str">
            <v>BS   F3200250J7USD</v>
          </cell>
          <cell r="D270" t="str">
            <v>F3200</v>
          </cell>
          <cell r="E270" t="str">
            <v>250</v>
          </cell>
          <cell r="F270" t="str">
            <v>J7</v>
          </cell>
          <cell r="G270" t="str">
            <v>CBABA***</v>
          </cell>
          <cell r="H270" t="str">
            <v>Balance Sheet</v>
          </cell>
          <cell r="I270" t="str">
            <v>NA</v>
          </cell>
        </row>
        <row r="271">
          <cell r="A271" t="str">
            <v>F3200251J3</v>
          </cell>
          <cell r="B271" t="str">
            <v>F3200251J3</v>
          </cell>
          <cell r="C271" t="str">
            <v>BS   F3200251J3USD</v>
          </cell>
          <cell r="D271" t="str">
            <v>F3200</v>
          </cell>
          <cell r="E271" t="str">
            <v>251</v>
          </cell>
          <cell r="F271" t="str">
            <v>J3</v>
          </cell>
          <cell r="G271" t="str">
            <v>CBABA***</v>
          </cell>
          <cell r="H271" t="str">
            <v>Balance Sheet</v>
          </cell>
          <cell r="I271" t="str">
            <v>NA</v>
          </cell>
        </row>
        <row r="272">
          <cell r="A272" t="str">
            <v>F3200251J4</v>
          </cell>
          <cell r="B272" t="str">
            <v>F3200251J4</v>
          </cell>
          <cell r="C272" t="str">
            <v>BS   F3200251J4USD</v>
          </cell>
          <cell r="D272" t="str">
            <v>F3200</v>
          </cell>
          <cell r="E272" t="str">
            <v>251</v>
          </cell>
          <cell r="F272" t="str">
            <v>J4</v>
          </cell>
          <cell r="G272" t="str">
            <v>CBABA***</v>
          </cell>
          <cell r="H272" t="str">
            <v>Balance Sheet</v>
          </cell>
          <cell r="I272" t="str">
            <v>NA</v>
          </cell>
        </row>
        <row r="273">
          <cell r="A273" t="str">
            <v>F3200251J7</v>
          </cell>
          <cell r="B273" t="str">
            <v>F3200251J7</v>
          </cell>
          <cell r="C273" t="str">
            <v>BS   F3200251J7USD</v>
          </cell>
          <cell r="D273" t="str">
            <v>F3200</v>
          </cell>
          <cell r="E273" t="str">
            <v>251</v>
          </cell>
          <cell r="F273" t="str">
            <v>J7</v>
          </cell>
          <cell r="G273" t="str">
            <v>CBABA***</v>
          </cell>
          <cell r="H273" t="str">
            <v>Balance Sheet</v>
          </cell>
          <cell r="I273" t="str">
            <v>NA</v>
          </cell>
        </row>
        <row r="274">
          <cell r="A274" t="str">
            <v>F3200252J4</v>
          </cell>
          <cell r="B274" t="str">
            <v>F3200252J4</v>
          </cell>
          <cell r="C274" t="str">
            <v>BS   F3200252J4USD</v>
          </cell>
          <cell r="D274" t="str">
            <v>F3200</v>
          </cell>
          <cell r="E274" t="str">
            <v>252</v>
          </cell>
          <cell r="F274" t="str">
            <v>J4</v>
          </cell>
          <cell r="G274" t="str">
            <v>CBABA***</v>
          </cell>
          <cell r="H274" t="str">
            <v>Balance Sheet</v>
          </cell>
          <cell r="I274" t="str">
            <v>NA</v>
          </cell>
        </row>
        <row r="275">
          <cell r="A275" t="str">
            <v>F3200253J3</v>
          </cell>
          <cell r="B275" t="str">
            <v>F3200253J3</v>
          </cell>
          <cell r="C275" t="str">
            <v>BS   F3200253J3USD</v>
          </cell>
          <cell r="D275" t="str">
            <v>F3200</v>
          </cell>
          <cell r="E275" t="str">
            <v>253</v>
          </cell>
          <cell r="F275" t="str">
            <v>J3</v>
          </cell>
          <cell r="G275" t="str">
            <v>CBABA***</v>
          </cell>
          <cell r="H275" t="str">
            <v>Balance Sheet</v>
          </cell>
          <cell r="I275" t="str">
            <v>NA</v>
          </cell>
        </row>
        <row r="276">
          <cell r="A276" t="str">
            <v>G4736010AX</v>
          </cell>
          <cell r="B276" t="str">
            <v>G4736010AX</v>
          </cell>
          <cell r="C276" t="str">
            <v>AX   G4736010AXUSD</v>
          </cell>
          <cell r="D276" t="str">
            <v>G4736</v>
          </cell>
          <cell r="E276" t="str">
            <v>010</v>
          </cell>
          <cell r="F276" t="str">
            <v>AX</v>
          </cell>
          <cell r="G276" t="str">
            <v>DABBC***</v>
          </cell>
          <cell r="H276" t="str">
            <v>Balance Sheet</v>
          </cell>
          <cell r="I276" t="str">
            <v>NA</v>
          </cell>
        </row>
        <row r="277">
          <cell r="A277" t="str">
            <v>G1701093</v>
          </cell>
          <cell r="B277" t="str">
            <v>G1701093</v>
          </cell>
          <cell r="C277" t="str">
            <v>BS   G1701093USD</v>
          </cell>
          <cell r="D277" t="str">
            <v>G1701</v>
          </cell>
          <cell r="E277" t="str">
            <v>093</v>
          </cell>
          <cell r="F277">
            <v>0</v>
          </cell>
          <cell r="G277" t="str">
            <v>DABAAG**</v>
          </cell>
          <cell r="H277" t="str">
            <v>Balance Sheet</v>
          </cell>
          <cell r="I277" t="str">
            <v>NA</v>
          </cell>
        </row>
        <row r="278">
          <cell r="A278" t="str">
            <v>G17010GM</v>
          </cell>
          <cell r="B278" t="str">
            <v>G17010GM</v>
          </cell>
          <cell r="C278" t="str">
            <v>BS   G17010GMUSD</v>
          </cell>
          <cell r="D278" t="str">
            <v>G1701</v>
          </cell>
          <cell r="E278" t="str">
            <v>0GM</v>
          </cell>
          <cell r="F278">
            <v>0</v>
          </cell>
          <cell r="G278" t="str">
            <v>DABAAG**</v>
          </cell>
          <cell r="H278" t="str">
            <v>Balance Sheet</v>
          </cell>
          <cell r="I278" t="str">
            <v>NA</v>
          </cell>
        </row>
        <row r="279">
          <cell r="A279" t="str">
            <v>G17470DE93</v>
          </cell>
          <cell r="B279" t="str">
            <v>G17470DE93</v>
          </cell>
          <cell r="C279" t="str">
            <v>BS   G17470DE93USD</v>
          </cell>
          <cell r="D279" t="str">
            <v>G1747</v>
          </cell>
          <cell r="E279" t="str">
            <v>0DE</v>
          </cell>
          <cell r="F279" t="str">
            <v>93</v>
          </cell>
          <cell r="G279" t="str">
            <v>DABAAJ**</v>
          </cell>
          <cell r="H279" t="str">
            <v>Balance Sheet</v>
          </cell>
          <cell r="I279" t="str">
            <v>NA</v>
          </cell>
        </row>
        <row r="280">
          <cell r="A280" t="str">
            <v>G17470HU99</v>
          </cell>
          <cell r="B280" t="str">
            <v>G17470HU99</v>
          </cell>
          <cell r="C280" t="str">
            <v>BS   G17470HU99USD</v>
          </cell>
          <cell r="D280" t="str">
            <v>G1747</v>
          </cell>
          <cell r="E280" t="str">
            <v>0HU</v>
          </cell>
          <cell r="F280" t="str">
            <v>99</v>
          </cell>
          <cell r="G280" t="str">
            <v>DABAAJ**</v>
          </cell>
          <cell r="H280" t="str">
            <v>Balance Sheet</v>
          </cell>
          <cell r="I280" t="str">
            <v>NA</v>
          </cell>
        </row>
        <row r="281">
          <cell r="A281" t="str">
            <v>G17470IT93</v>
          </cell>
          <cell r="B281" t="str">
            <v>G17470IT93</v>
          </cell>
          <cell r="C281" t="str">
            <v>BS   G17470IT93USD</v>
          </cell>
          <cell r="D281" t="str">
            <v>G1747</v>
          </cell>
          <cell r="E281" t="str">
            <v>0IT</v>
          </cell>
          <cell r="F281" t="str">
            <v>93</v>
          </cell>
          <cell r="G281" t="str">
            <v>DABAAJ**</v>
          </cell>
          <cell r="H281" t="str">
            <v>Balance Sheet</v>
          </cell>
          <cell r="I281" t="str">
            <v>NA</v>
          </cell>
        </row>
        <row r="282">
          <cell r="A282" t="str">
            <v>G1747TDE93</v>
          </cell>
          <cell r="B282" t="str">
            <v>G1747TDE93</v>
          </cell>
          <cell r="C282" t="str">
            <v>BS   G1747TDE93USD</v>
          </cell>
          <cell r="D282" t="str">
            <v>G1747</v>
          </cell>
          <cell r="E282" t="str">
            <v>TDE</v>
          </cell>
          <cell r="F282" t="str">
            <v>93</v>
          </cell>
          <cell r="G282" t="str">
            <v>DABAAJ**</v>
          </cell>
          <cell r="H282" t="str">
            <v>Balance Sheet</v>
          </cell>
          <cell r="I282" t="str">
            <v>NA</v>
          </cell>
        </row>
        <row r="283">
          <cell r="A283" t="str">
            <v>G1747THU99</v>
          </cell>
          <cell r="B283" t="str">
            <v>G1747THU99</v>
          </cell>
          <cell r="C283" t="str">
            <v>BS   G1747THU99USD</v>
          </cell>
          <cell r="D283" t="str">
            <v>G1747</v>
          </cell>
          <cell r="E283" t="str">
            <v>THU</v>
          </cell>
          <cell r="F283" t="str">
            <v>99</v>
          </cell>
          <cell r="G283" t="str">
            <v>DABAAJ**</v>
          </cell>
          <cell r="H283" t="str">
            <v>Balance Sheet</v>
          </cell>
          <cell r="I283" t="str">
            <v>NA</v>
          </cell>
        </row>
        <row r="284">
          <cell r="A284" t="str">
            <v>G4736010T6</v>
          </cell>
          <cell r="B284" t="str">
            <v>G4736010T6</v>
          </cell>
          <cell r="C284" t="str">
            <v>AX   G4736010T6USD</v>
          </cell>
          <cell r="D284" t="str">
            <v>G4736</v>
          </cell>
          <cell r="E284" t="str">
            <v>010</v>
          </cell>
          <cell r="F284" t="str">
            <v>T6</v>
          </cell>
          <cell r="G284" t="str">
            <v>DABBC***</v>
          </cell>
          <cell r="H284" t="str">
            <v>Balance Sheet</v>
          </cell>
          <cell r="I284" t="str">
            <v>NA</v>
          </cell>
        </row>
        <row r="285">
          <cell r="A285" t="str">
            <v>G4736010T9</v>
          </cell>
          <cell r="B285" t="str">
            <v>G4736010T9</v>
          </cell>
          <cell r="C285" t="str">
            <v>AX   G4736010T9USD</v>
          </cell>
          <cell r="D285" t="str">
            <v>G4736</v>
          </cell>
          <cell r="E285" t="str">
            <v>010</v>
          </cell>
          <cell r="F285" t="str">
            <v>T9</v>
          </cell>
          <cell r="G285" t="str">
            <v>DABBC***</v>
          </cell>
          <cell r="H285" t="str">
            <v>Balance Sheet</v>
          </cell>
          <cell r="I285" t="str">
            <v>NA</v>
          </cell>
        </row>
        <row r="286">
          <cell r="A286" t="str">
            <v>G57200AX</v>
          </cell>
          <cell r="B286" t="str">
            <v>G57200AX</v>
          </cell>
          <cell r="C286" t="str">
            <v>AX   G57200AXUSD</v>
          </cell>
          <cell r="D286" t="str">
            <v>G5720</v>
          </cell>
          <cell r="E286" t="str">
            <v>0AX</v>
          </cell>
          <cell r="F286">
            <v>0</v>
          </cell>
          <cell r="G286" t="str">
            <v>DABBDC**</v>
          </cell>
          <cell r="H286" t="str">
            <v>Balance Sheet</v>
          </cell>
          <cell r="I286" t="str">
            <v>NA</v>
          </cell>
        </row>
        <row r="287">
          <cell r="A287" t="str">
            <v>G4735003BS</v>
          </cell>
          <cell r="B287" t="str">
            <v>G4735003BS</v>
          </cell>
          <cell r="C287" t="str">
            <v>BS   G4735003BSUSD</v>
          </cell>
          <cell r="D287" t="str">
            <v>G4735</v>
          </cell>
          <cell r="E287" t="str">
            <v>003</v>
          </cell>
          <cell r="F287" t="str">
            <v>BS</v>
          </cell>
          <cell r="G287" t="str">
            <v>DABAAG**</v>
          </cell>
          <cell r="H287" t="str">
            <v>Balance Sheet</v>
          </cell>
          <cell r="I287" t="str">
            <v>NA</v>
          </cell>
        </row>
        <row r="288">
          <cell r="A288" t="str">
            <v>G5742001AX</v>
          </cell>
          <cell r="B288" t="str">
            <v>G5742001AX</v>
          </cell>
          <cell r="C288" t="str">
            <v>AX   G5742001AXUSD</v>
          </cell>
          <cell r="D288" t="str">
            <v>G5742</v>
          </cell>
          <cell r="E288" t="str">
            <v>001</v>
          </cell>
          <cell r="F288" t="str">
            <v>AX</v>
          </cell>
          <cell r="G288" t="str">
            <v>DACN****</v>
          </cell>
          <cell r="H288" t="str">
            <v>Balance Sheet</v>
          </cell>
          <cell r="I288" t="str">
            <v>NA</v>
          </cell>
        </row>
        <row r="289">
          <cell r="A289" t="str">
            <v>G57550LJ93</v>
          </cell>
          <cell r="B289" t="str">
            <v>G57550LJ93</v>
          </cell>
          <cell r="C289" t="str">
            <v>AX   G57550LJ93USD</v>
          </cell>
          <cell r="D289" t="str">
            <v>G5755</v>
          </cell>
          <cell r="E289" t="str">
            <v>0LJ</v>
          </cell>
          <cell r="F289" t="str">
            <v>93</v>
          </cell>
          <cell r="G289" t="str">
            <v>DADE****</v>
          </cell>
          <cell r="H289" t="str">
            <v>Balance Sheet</v>
          </cell>
          <cell r="I289" t="str">
            <v>NA</v>
          </cell>
        </row>
        <row r="290">
          <cell r="A290" t="str">
            <v>G57550U693</v>
          </cell>
          <cell r="B290" t="str">
            <v>G57550U693</v>
          </cell>
          <cell r="C290" t="str">
            <v>AX   G57550U693USD</v>
          </cell>
          <cell r="D290" t="str">
            <v>G5755</v>
          </cell>
          <cell r="E290" t="str">
            <v>0U6</v>
          </cell>
          <cell r="F290" t="str">
            <v>93</v>
          </cell>
          <cell r="G290" t="str">
            <v>DADE****</v>
          </cell>
          <cell r="H290" t="str">
            <v>Balance Sheet</v>
          </cell>
          <cell r="I290" t="str">
            <v>NA</v>
          </cell>
        </row>
        <row r="291">
          <cell r="A291" t="str">
            <v>G7794101J3</v>
          </cell>
          <cell r="B291" t="str">
            <v>G7794101J3</v>
          </cell>
          <cell r="C291" t="str">
            <v>BS   G7794101J3USD</v>
          </cell>
          <cell r="D291" t="str">
            <v>G7794</v>
          </cell>
          <cell r="E291" t="str">
            <v>101</v>
          </cell>
          <cell r="F291" t="str">
            <v>J3</v>
          </cell>
          <cell r="G291" t="str">
            <v>CBIH****</v>
          </cell>
          <cell r="H291" t="str">
            <v>Balance Sheet</v>
          </cell>
          <cell r="I291" t="str">
            <v>NA</v>
          </cell>
        </row>
        <row r="292">
          <cell r="A292" t="str">
            <v>G7794101J5</v>
          </cell>
          <cell r="B292" t="str">
            <v>G7794101J5</v>
          </cell>
          <cell r="C292" t="str">
            <v>BS   G7794101J5USD</v>
          </cell>
          <cell r="D292" t="str">
            <v>G7794</v>
          </cell>
          <cell r="E292" t="str">
            <v>101</v>
          </cell>
          <cell r="F292" t="str">
            <v>J5</v>
          </cell>
          <cell r="G292" t="str">
            <v>CBIH****</v>
          </cell>
          <cell r="H292" t="str">
            <v>Balance Sheet</v>
          </cell>
          <cell r="I292" t="str">
            <v>NA</v>
          </cell>
        </row>
        <row r="293">
          <cell r="A293" t="str">
            <v>G7794101LG</v>
          </cell>
          <cell r="B293" t="str">
            <v>G7794101LG</v>
          </cell>
          <cell r="C293" t="str">
            <v>BS   G7794101LGUSD</v>
          </cell>
          <cell r="D293" t="str">
            <v>G7794</v>
          </cell>
          <cell r="E293" t="str">
            <v>101</v>
          </cell>
          <cell r="F293" t="str">
            <v>LG</v>
          </cell>
          <cell r="G293" t="str">
            <v>CBIH****</v>
          </cell>
          <cell r="H293" t="str">
            <v>Balance Sheet</v>
          </cell>
          <cell r="I293" t="str">
            <v>NA</v>
          </cell>
        </row>
        <row r="294">
          <cell r="A294" t="str">
            <v>G7794102J3</v>
          </cell>
          <cell r="B294" t="str">
            <v>G7794102J3</v>
          </cell>
          <cell r="C294" t="str">
            <v>BS   G7794102J3USD</v>
          </cell>
          <cell r="D294" t="str">
            <v>G7794</v>
          </cell>
          <cell r="E294" t="str">
            <v>102</v>
          </cell>
          <cell r="F294" t="str">
            <v>J3</v>
          </cell>
          <cell r="G294" t="str">
            <v>CBIH****</v>
          </cell>
          <cell r="H294" t="str">
            <v>Balance Sheet</v>
          </cell>
          <cell r="I294" t="str">
            <v>NA</v>
          </cell>
        </row>
        <row r="295">
          <cell r="A295" t="str">
            <v>G576000101</v>
          </cell>
          <cell r="B295" t="str">
            <v>G576000101</v>
          </cell>
          <cell r="C295" t="str">
            <v>AX   G576000101USD</v>
          </cell>
          <cell r="D295" t="str">
            <v>G5760</v>
          </cell>
          <cell r="E295" t="str">
            <v>001</v>
          </cell>
          <cell r="F295" t="str">
            <v>01</v>
          </cell>
          <cell r="G295" t="str">
            <v>DADAB***</v>
          </cell>
          <cell r="H295" t="str">
            <v>Balance Sheet</v>
          </cell>
          <cell r="I295" t="str">
            <v>NA</v>
          </cell>
        </row>
        <row r="296">
          <cell r="A296" t="str">
            <v>G7794102J5</v>
          </cell>
          <cell r="B296" t="str">
            <v>G7794102J5</v>
          </cell>
          <cell r="C296" t="str">
            <v>BS   G7794102J5USD</v>
          </cell>
          <cell r="D296" t="str">
            <v>G7794</v>
          </cell>
          <cell r="E296" t="str">
            <v>102</v>
          </cell>
          <cell r="F296" t="str">
            <v>J5</v>
          </cell>
          <cell r="G296" t="str">
            <v>CBIH****</v>
          </cell>
          <cell r="H296" t="str">
            <v>Balance Sheet</v>
          </cell>
          <cell r="I296" t="str">
            <v>NA</v>
          </cell>
        </row>
        <row r="297">
          <cell r="A297" t="str">
            <v>G7794102LG</v>
          </cell>
          <cell r="B297" t="str">
            <v>G7794102LG</v>
          </cell>
          <cell r="C297" t="str">
            <v>BS   G7794102LGUSD</v>
          </cell>
          <cell r="D297" t="str">
            <v>G7794</v>
          </cell>
          <cell r="E297" t="str">
            <v>102</v>
          </cell>
          <cell r="F297" t="str">
            <v>LG</v>
          </cell>
          <cell r="G297" t="str">
            <v>CBIH****</v>
          </cell>
          <cell r="H297" t="str">
            <v>Balance Sheet</v>
          </cell>
          <cell r="I297" t="str">
            <v>NA</v>
          </cell>
        </row>
        <row r="298">
          <cell r="A298" t="str">
            <v>G7794103J5</v>
          </cell>
          <cell r="B298" t="str">
            <v>G7794103J5</v>
          </cell>
          <cell r="C298" t="str">
            <v>BS   G7794103J5USD</v>
          </cell>
          <cell r="D298" t="str">
            <v>G7794</v>
          </cell>
          <cell r="E298" t="str">
            <v>103</v>
          </cell>
          <cell r="F298" t="str">
            <v>J5</v>
          </cell>
          <cell r="G298" t="str">
            <v>CBIH****</v>
          </cell>
          <cell r="H298" t="str">
            <v>Balance Sheet</v>
          </cell>
          <cell r="I298" t="str">
            <v>NA</v>
          </cell>
        </row>
        <row r="299">
          <cell r="A299" t="str">
            <v>G7794103LG</v>
          </cell>
          <cell r="B299" t="str">
            <v>G7794103LG</v>
          </cell>
          <cell r="C299" t="str">
            <v>BS   G7794103LGUSD</v>
          </cell>
          <cell r="D299" t="str">
            <v>G7794</v>
          </cell>
          <cell r="E299" t="str">
            <v>103</v>
          </cell>
          <cell r="F299" t="str">
            <v>LG</v>
          </cell>
          <cell r="G299" t="str">
            <v>CBIH****</v>
          </cell>
          <cell r="H299" t="str">
            <v>Balance Sheet</v>
          </cell>
          <cell r="I299" t="str">
            <v>NA</v>
          </cell>
        </row>
        <row r="300">
          <cell r="A300" t="str">
            <v>G7794201J5</v>
          </cell>
          <cell r="B300" t="str">
            <v>G7794201J5</v>
          </cell>
          <cell r="C300" t="str">
            <v>BS   G7794201J5USD</v>
          </cell>
          <cell r="D300" t="str">
            <v>G7794</v>
          </cell>
          <cell r="E300" t="str">
            <v>201</v>
          </cell>
          <cell r="F300" t="str">
            <v>J5</v>
          </cell>
          <cell r="G300" t="str">
            <v>CBIH****</v>
          </cell>
          <cell r="H300" t="str">
            <v>Balance Sheet</v>
          </cell>
          <cell r="I300" t="str">
            <v>NA</v>
          </cell>
        </row>
        <row r="301">
          <cell r="A301" t="str">
            <v>G576003601</v>
          </cell>
          <cell r="B301" t="str">
            <v>G576003601</v>
          </cell>
          <cell r="C301" t="str">
            <v>AX   G576003601USD</v>
          </cell>
          <cell r="D301" t="str">
            <v>G5760</v>
          </cell>
          <cell r="E301" t="str">
            <v>036</v>
          </cell>
          <cell r="F301" t="str">
            <v>01</v>
          </cell>
          <cell r="G301" t="str">
            <v>DADAB***</v>
          </cell>
          <cell r="H301" t="str">
            <v>Balance Sheet</v>
          </cell>
          <cell r="I301" t="str">
            <v>NA</v>
          </cell>
        </row>
        <row r="302">
          <cell r="A302" t="str">
            <v>G7894101J3</v>
          </cell>
          <cell r="B302" t="str">
            <v>G7894101J3</v>
          </cell>
          <cell r="C302" t="str">
            <v>BS   G7894101J3USD</v>
          </cell>
          <cell r="D302" t="str">
            <v>G7894</v>
          </cell>
          <cell r="E302" t="str">
            <v>101</v>
          </cell>
          <cell r="F302" t="str">
            <v>J3</v>
          </cell>
          <cell r="G302" t="str">
            <v>CBIH****</v>
          </cell>
          <cell r="H302" t="str">
            <v>Balance Sheet</v>
          </cell>
          <cell r="I302" t="str">
            <v>NA</v>
          </cell>
        </row>
        <row r="303">
          <cell r="A303" t="str">
            <v>G7894101LG</v>
          </cell>
          <cell r="B303" t="str">
            <v>G7894101LG</v>
          </cell>
          <cell r="C303" t="str">
            <v>BS   G7894101LGUSD</v>
          </cell>
          <cell r="D303" t="str">
            <v>G7894</v>
          </cell>
          <cell r="E303" t="str">
            <v>101</v>
          </cell>
          <cell r="F303" t="str">
            <v>LG</v>
          </cell>
          <cell r="G303" t="str">
            <v>CBIH****</v>
          </cell>
          <cell r="H303" t="str">
            <v>Balance Sheet</v>
          </cell>
          <cell r="I303" t="str">
            <v>NA</v>
          </cell>
        </row>
        <row r="304">
          <cell r="A304" t="str">
            <v>G7894102J3</v>
          </cell>
          <cell r="B304" t="str">
            <v>G7894102J3</v>
          </cell>
          <cell r="C304" t="str">
            <v>BS   G7894102J3USD</v>
          </cell>
          <cell r="D304" t="str">
            <v>G7894</v>
          </cell>
          <cell r="E304" t="str">
            <v>102</v>
          </cell>
          <cell r="F304" t="str">
            <v>J3</v>
          </cell>
          <cell r="G304" t="str">
            <v>CBIH****</v>
          </cell>
          <cell r="H304" t="str">
            <v>Balance Sheet</v>
          </cell>
          <cell r="I304" t="str">
            <v>NA</v>
          </cell>
        </row>
        <row r="305">
          <cell r="A305" t="str">
            <v>G7894102LG</v>
          </cell>
          <cell r="B305" t="str">
            <v>G7894102LG</v>
          </cell>
          <cell r="C305" t="str">
            <v>BS   G7894102LGUSD</v>
          </cell>
          <cell r="D305" t="str">
            <v>G7894</v>
          </cell>
          <cell r="E305" t="str">
            <v>102</v>
          </cell>
          <cell r="F305" t="str">
            <v>LG</v>
          </cell>
          <cell r="G305" t="str">
            <v>CBIH****</v>
          </cell>
          <cell r="H305" t="str">
            <v>Balance Sheet</v>
          </cell>
          <cell r="I305" t="str">
            <v>NA</v>
          </cell>
        </row>
        <row r="306">
          <cell r="A306" t="str">
            <v>G7894103LG</v>
          </cell>
          <cell r="B306" t="str">
            <v>G7894103LG</v>
          </cell>
          <cell r="C306" t="str">
            <v>BS   G7894103LGUSD</v>
          </cell>
          <cell r="D306" t="str">
            <v>G7894</v>
          </cell>
          <cell r="E306" t="str">
            <v>103</v>
          </cell>
          <cell r="F306" t="str">
            <v>LG</v>
          </cell>
          <cell r="G306" t="str">
            <v>CBIH****</v>
          </cell>
          <cell r="H306" t="str">
            <v>Balance Sheet</v>
          </cell>
          <cell r="I306" t="str">
            <v>NA</v>
          </cell>
        </row>
        <row r="307">
          <cell r="A307" t="str">
            <v>G57600AM01</v>
          </cell>
          <cell r="B307" t="str">
            <v>G57600AM01</v>
          </cell>
          <cell r="C307" t="str">
            <v>AX   G57600AM01USD</v>
          </cell>
          <cell r="D307" t="str">
            <v>G5760</v>
          </cell>
          <cell r="E307" t="str">
            <v>0AM</v>
          </cell>
          <cell r="F307" t="str">
            <v>01</v>
          </cell>
          <cell r="G307" t="str">
            <v>DADAB***</v>
          </cell>
          <cell r="H307" t="str">
            <v>Balance Sheet</v>
          </cell>
          <cell r="I307" t="str">
            <v>NA</v>
          </cell>
        </row>
        <row r="308">
          <cell r="A308" t="str">
            <v>G57600BS01</v>
          </cell>
          <cell r="B308" t="str">
            <v>G57600BS01</v>
          </cell>
          <cell r="C308" t="str">
            <v>AX   G57600BS01USD</v>
          </cell>
          <cell r="D308" t="str">
            <v>G5760</v>
          </cell>
          <cell r="E308" t="str">
            <v>0BS</v>
          </cell>
          <cell r="F308" t="str">
            <v>01</v>
          </cell>
          <cell r="G308" t="str">
            <v>DADAB***</v>
          </cell>
          <cell r="H308" t="str">
            <v>Balance Sheet</v>
          </cell>
          <cell r="I308" t="str">
            <v>NA</v>
          </cell>
        </row>
        <row r="309">
          <cell r="A309" t="str">
            <v>G57600BU01</v>
          </cell>
          <cell r="B309" t="str">
            <v>G57600BU01</v>
          </cell>
          <cell r="C309" t="str">
            <v>AX   G57600BU01USD</v>
          </cell>
          <cell r="D309" t="str">
            <v>G5760</v>
          </cell>
          <cell r="E309" t="str">
            <v>0BU</v>
          </cell>
          <cell r="F309" t="str">
            <v>01</v>
          </cell>
          <cell r="G309" t="str">
            <v>DADAB***</v>
          </cell>
          <cell r="H309" t="str">
            <v>Balance Sheet</v>
          </cell>
          <cell r="I309" t="str">
            <v>NA</v>
          </cell>
        </row>
        <row r="310">
          <cell r="A310" t="str">
            <v>A1533001</v>
          </cell>
          <cell r="B310" t="str">
            <v>A1533001</v>
          </cell>
          <cell r="C310" t="str">
            <v>BU   A1533001USD</v>
          </cell>
          <cell r="D310" t="str">
            <v>A1533</v>
          </cell>
          <cell r="E310" t="str">
            <v>001</v>
          </cell>
          <cell r="F310">
            <v>0</v>
          </cell>
          <cell r="G310" t="str">
            <v>CACAFB**</v>
          </cell>
          <cell r="H310" t="str">
            <v>Balance Sheet</v>
          </cell>
          <cell r="I310" t="str">
            <v>NA</v>
          </cell>
        </row>
        <row r="311">
          <cell r="A311" t="str">
            <v>A1533018</v>
          </cell>
          <cell r="B311" t="str">
            <v>A1533018</v>
          </cell>
          <cell r="C311" t="str">
            <v>BU   A1533018USD</v>
          </cell>
          <cell r="D311" t="str">
            <v>A1533</v>
          </cell>
          <cell r="E311" t="str">
            <v>018</v>
          </cell>
          <cell r="F311">
            <v>0</v>
          </cell>
          <cell r="G311" t="str">
            <v>CACAFB**</v>
          </cell>
          <cell r="H311" t="str">
            <v>Balance Sheet</v>
          </cell>
          <cell r="I311" t="str">
            <v>NA</v>
          </cell>
        </row>
        <row r="312">
          <cell r="A312" t="str">
            <v>A20410BU3B</v>
          </cell>
          <cell r="B312" t="str">
            <v>A20410BU3B</v>
          </cell>
          <cell r="C312" t="str">
            <v>BU   A20410BU3BUSD</v>
          </cell>
          <cell r="D312" t="str">
            <v>A2041</v>
          </cell>
          <cell r="E312" t="str">
            <v>0BU</v>
          </cell>
          <cell r="F312" t="str">
            <v>3B</v>
          </cell>
          <cell r="G312" t="str">
            <v>CACAFA**</v>
          </cell>
          <cell r="H312" t="str">
            <v>Balance Sheet</v>
          </cell>
          <cell r="I312" t="str">
            <v>NA</v>
          </cell>
        </row>
        <row r="313">
          <cell r="A313" t="str">
            <v>A20410BU3W</v>
          </cell>
          <cell r="B313" t="str">
            <v>A20410BU3W</v>
          </cell>
          <cell r="C313" t="str">
            <v>BU   A20410BU3WUSD</v>
          </cell>
          <cell r="D313" t="str">
            <v>A2041</v>
          </cell>
          <cell r="E313" t="str">
            <v>0BU</v>
          </cell>
          <cell r="F313" t="str">
            <v>3W</v>
          </cell>
          <cell r="G313" t="str">
            <v>CACAFA**</v>
          </cell>
          <cell r="H313" t="str">
            <v>Balance Sheet</v>
          </cell>
          <cell r="I313" t="str">
            <v>NA</v>
          </cell>
        </row>
        <row r="314">
          <cell r="A314" t="str">
            <v>G57600EI01</v>
          </cell>
          <cell r="B314" t="str">
            <v>G57600EI01</v>
          </cell>
          <cell r="C314" t="str">
            <v>AX   G57600EI01USD</v>
          </cell>
          <cell r="D314" t="str">
            <v>G5760</v>
          </cell>
          <cell r="E314" t="str">
            <v>0EI</v>
          </cell>
          <cell r="F314" t="str">
            <v>01</v>
          </cell>
          <cell r="G314" t="str">
            <v>DADAB***</v>
          </cell>
          <cell r="H314" t="str">
            <v>Balance Sheet</v>
          </cell>
          <cell r="I314" t="str">
            <v>NA</v>
          </cell>
        </row>
        <row r="315">
          <cell r="A315" t="str">
            <v>A20410BU69</v>
          </cell>
          <cell r="B315" t="str">
            <v>A20410BU69</v>
          </cell>
          <cell r="C315" t="str">
            <v>BU   A20410BU69USD</v>
          </cell>
          <cell r="D315" t="str">
            <v>A2041</v>
          </cell>
          <cell r="E315" t="str">
            <v>0BU</v>
          </cell>
          <cell r="F315" t="str">
            <v>69</v>
          </cell>
          <cell r="G315" t="str">
            <v>CACAFA**</v>
          </cell>
          <cell r="H315" t="str">
            <v>Balance Sheet</v>
          </cell>
          <cell r="I315" t="str">
            <v>NA</v>
          </cell>
        </row>
        <row r="316">
          <cell r="A316" t="str">
            <v>A20410BU70</v>
          </cell>
          <cell r="B316" t="str">
            <v>A20410BU70</v>
          </cell>
          <cell r="C316" t="str">
            <v>BU   A20410BU70USD</v>
          </cell>
          <cell r="D316" t="str">
            <v>A2041</v>
          </cell>
          <cell r="E316" t="str">
            <v>0BU</v>
          </cell>
          <cell r="F316" t="str">
            <v>70</v>
          </cell>
          <cell r="G316" t="str">
            <v>CACAFA**</v>
          </cell>
          <cell r="H316" t="str">
            <v>Balance Sheet</v>
          </cell>
          <cell r="I316" t="str">
            <v>NA</v>
          </cell>
        </row>
        <row r="317">
          <cell r="A317" t="str">
            <v>A20410BU7L</v>
          </cell>
          <cell r="B317" t="str">
            <v>A20410BU7L</v>
          </cell>
          <cell r="C317" t="str">
            <v>BU   A20410BU7LUSD</v>
          </cell>
          <cell r="D317" t="str">
            <v>A2041</v>
          </cell>
          <cell r="E317" t="str">
            <v>0BU</v>
          </cell>
          <cell r="F317" t="str">
            <v>7L</v>
          </cell>
          <cell r="G317" t="str">
            <v>CACAFA**</v>
          </cell>
          <cell r="H317" t="str">
            <v>Balance Sheet</v>
          </cell>
          <cell r="I317" t="str">
            <v>NA</v>
          </cell>
        </row>
        <row r="318">
          <cell r="A318" t="str">
            <v>A20410BUCA</v>
          </cell>
          <cell r="B318" t="str">
            <v>A20410BUCA</v>
          </cell>
          <cell r="C318" t="str">
            <v>BU   A20410BUCAUSD</v>
          </cell>
          <cell r="D318" t="str">
            <v>A2041</v>
          </cell>
          <cell r="E318" t="str">
            <v>0BU</v>
          </cell>
          <cell r="F318" t="str">
            <v>CA</v>
          </cell>
          <cell r="G318" t="str">
            <v>CACAFA**</v>
          </cell>
          <cell r="H318" t="str">
            <v>Balance Sheet</v>
          </cell>
          <cell r="I318" t="str">
            <v>NA</v>
          </cell>
        </row>
        <row r="319">
          <cell r="A319" t="str">
            <v>A20410BUHB</v>
          </cell>
          <cell r="B319" t="str">
            <v>A20410BUHB</v>
          </cell>
          <cell r="C319" t="str">
            <v>BU   A20410BUHBUSD</v>
          </cell>
          <cell r="D319" t="str">
            <v>A2041</v>
          </cell>
          <cell r="E319" t="str">
            <v>0BU</v>
          </cell>
          <cell r="F319" t="str">
            <v>HB</v>
          </cell>
          <cell r="G319" t="str">
            <v>CACAFA**</v>
          </cell>
          <cell r="H319" t="str">
            <v>Balance Sheet</v>
          </cell>
          <cell r="I319" t="str">
            <v>NA</v>
          </cell>
        </row>
        <row r="320">
          <cell r="A320" t="str">
            <v>A20410BUI3</v>
          </cell>
          <cell r="B320" t="str">
            <v>A20410BUI3</v>
          </cell>
          <cell r="C320" t="str">
            <v>BU   A20410BUI3USD</v>
          </cell>
          <cell r="D320" t="str">
            <v>A2041</v>
          </cell>
          <cell r="E320" t="str">
            <v>0BU</v>
          </cell>
          <cell r="F320" t="str">
            <v>I3</v>
          </cell>
          <cell r="G320" t="str">
            <v>CACAFA**</v>
          </cell>
          <cell r="H320" t="str">
            <v>Balance Sheet</v>
          </cell>
          <cell r="I320" t="str">
            <v>NA</v>
          </cell>
        </row>
        <row r="321">
          <cell r="A321" t="str">
            <v>A20410BUIH</v>
          </cell>
          <cell r="B321" t="str">
            <v>A20410BUIH</v>
          </cell>
          <cell r="C321" t="str">
            <v>BU   A20410BUIHUSD</v>
          </cell>
          <cell r="D321" t="str">
            <v>A2041</v>
          </cell>
          <cell r="E321" t="str">
            <v>0BU</v>
          </cell>
          <cell r="F321" t="str">
            <v>IH</v>
          </cell>
          <cell r="G321" t="str">
            <v>CACAFA**</v>
          </cell>
          <cell r="H321" t="str">
            <v>Balance Sheet</v>
          </cell>
          <cell r="I321" t="str">
            <v>NA</v>
          </cell>
        </row>
        <row r="322">
          <cell r="A322" t="str">
            <v>A20410BUOL</v>
          </cell>
          <cell r="B322" t="str">
            <v>A20410BUOL</v>
          </cell>
          <cell r="C322" t="str">
            <v>BU   A20410BUOLUSD</v>
          </cell>
          <cell r="D322" t="str">
            <v>A2041</v>
          </cell>
          <cell r="E322" t="str">
            <v>0BU</v>
          </cell>
          <cell r="F322" t="str">
            <v>OL</v>
          </cell>
          <cell r="G322" t="str">
            <v>CACAFA**</v>
          </cell>
          <cell r="H322" t="str">
            <v>Balance Sheet</v>
          </cell>
          <cell r="I322" t="str">
            <v>NA</v>
          </cell>
        </row>
        <row r="323">
          <cell r="A323" t="str">
            <v>A20410BUP1</v>
          </cell>
          <cell r="B323" t="str">
            <v>A20410BUP1</v>
          </cell>
          <cell r="C323" t="str">
            <v>BU   A20410BUP1USD</v>
          </cell>
          <cell r="D323" t="str">
            <v>A2041</v>
          </cell>
          <cell r="E323" t="str">
            <v>0BU</v>
          </cell>
          <cell r="F323" t="str">
            <v>P1</v>
          </cell>
          <cell r="G323" t="str">
            <v>CACAFA**</v>
          </cell>
          <cell r="H323" t="str">
            <v>Balance Sheet</v>
          </cell>
          <cell r="I323" t="str">
            <v>NA</v>
          </cell>
        </row>
        <row r="324">
          <cell r="A324" t="str">
            <v>A20410BUP7</v>
          </cell>
          <cell r="B324" t="str">
            <v>A20410BUP7</v>
          </cell>
          <cell r="C324" t="str">
            <v>BU   A20410BUP7USD</v>
          </cell>
          <cell r="D324" t="str">
            <v>A2041</v>
          </cell>
          <cell r="E324" t="str">
            <v>0BU</v>
          </cell>
          <cell r="F324" t="str">
            <v>P7</v>
          </cell>
          <cell r="G324" t="str">
            <v>CACAFA**</v>
          </cell>
          <cell r="H324" t="str">
            <v>Balance Sheet</v>
          </cell>
          <cell r="I324" t="str">
            <v>NA</v>
          </cell>
        </row>
        <row r="325">
          <cell r="A325" t="str">
            <v>A20410BUWM</v>
          </cell>
          <cell r="B325" t="str">
            <v>A20410BUWM</v>
          </cell>
          <cell r="C325" t="str">
            <v>BU   A20410BUWMUSD</v>
          </cell>
          <cell r="D325" t="str">
            <v>A2041</v>
          </cell>
          <cell r="E325" t="str">
            <v>0BU</v>
          </cell>
          <cell r="F325" t="str">
            <v>WM</v>
          </cell>
          <cell r="G325" t="str">
            <v>CACAFA**</v>
          </cell>
          <cell r="H325" t="str">
            <v>Balance Sheet</v>
          </cell>
          <cell r="I325" t="str">
            <v>NA</v>
          </cell>
        </row>
        <row r="326">
          <cell r="A326" t="str">
            <v>A20480018I</v>
          </cell>
          <cell r="B326" t="str">
            <v>A20480018I</v>
          </cell>
          <cell r="C326" t="str">
            <v>BU   A20480018IUSD</v>
          </cell>
          <cell r="D326" t="str">
            <v>A2048</v>
          </cell>
          <cell r="E326" t="str">
            <v>001</v>
          </cell>
          <cell r="F326" t="str">
            <v>8I</v>
          </cell>
          <cell r="G326" t="str">
            <v>CACAFA**</v>
          </cell>
          <cell r="H326" t="str">
            <v>Balance Sheet</v>
          </cell>
          <cell r="I326" t="str">
            <v>NA</v>
          </cell>
        </row>
        <row r="327">
          <cell r="A327" t="str">
            <v>A3050010</v>
          </cell>
          <cell r="B327" t="str">
            <v>A3050010</v>
          </cell>
          <cell r="C327" t="str">
            <v>BU   A3050010USD</v>
          </cell>
          <cell r="D327" t="str">
            <v>A3050</v>
          </cell>
          <cell r="E327" t="str">
            <v>010</v>
          </cell>
          <cell r="F327">
            <v>0</v>
          </cell>
          <cell r="G327" t="str">
            <v>CACAFA**</v>
          </cell>
          <cell r="H327" t="str">
            <v>Balance Sheet</v>
          </cell>
          <cell r="I327" t="str">
            <v>NA</v>
          </cell>
        </row>
        <row r="328">
          <cell r="A328" t="str">
            <v>A30600BU01</v>
          </cell>
          <cell r="B328" t="str">
            <v>A30600BU01</v>
          </cell>
          <cell r="C328" t="str">
            <v>BU   A30600BU01USD</v>
          </cell>
          <cell r="D328" t="str">
            <v>A3060</v>
          </cell>
          <cell r="E328" t="str">
            <v>0BU</v>
          </cell>
          <cell r="F328" t="str">
            <v>01</v>
          </cell>
          <cell r="G328" t="str">
            <v>CACAFB**</v>
          </cell>
          <cell r="H328" t="str">
            <v>Balance Sheet</v>
          </cell>
          <cell r="I328" t="str">
            <v>NA</v>
          </cell>
        </row>
        <row r="329">
          <cell r="A329" t="str">
            <v>A30600BU36</v>
          </cell>
          <cell r="B329" t="str">
            <v>A30600BU36</v>
          </cell>
          <cell r="C329" t="str">
            <v>BU   A30600BU36USD</v>
          </cell>
          <cell r="D329" t="str">
            <v>A3060</v>
          </cell>
          <cell r="E329" t="str">
            <v>0BU</v>
          </cell>
          <cell r="F329" t="str">
            <v>36</v>
          </cell>
          <cell r="G329" t="str">
            <v>CACAFB**</v>
          </cell>
          <cell r="H329" t="str">
            <v>Balance Sheet</v>
          </cell>
          <cell r="I329" t="str">
            <v>NA</v>
          </cell>
        </row>
        <row r="330">
          <cell r="A330" t="str">
            <v>A30600BU3B</v>
          </cell>
          <cell r="B330" t="str">
            <v>A30600BU3B</v>
          </cell>
          <cell r="C330" t="str">
            <v>BU   A30600BU3BUSD</v>
          </cell>
          <cell r="D330" t="str">
            <v>A3060</v>
          </cell>
          <cell r="E330" t="str">
            <v>0BU</v>
          </cell>
          <cell r="F330" t="str">
            <v>3B</v>
          </cell>
          <cell r="G330" t="str">
            <v>CACAFA**</v>
          </cell>
          <cell r="H330" t="str">
            <v>Balance Sheet</v>
          </cell>
          <cell r="I330" t="str">
            <v>NA</v>
          </cell>
        </row>
        <row r="331">
          <cell r="A331" t="str">
            <v>A30600BU3W</v>
          </cell>
          <cell r="B331" t="str">
            <v>A30600BU3W</v>
          </cell>
          <cell r="C331" t="str">
            <v>BU   A30600BU3WUSD</v>
          </cell>
          <cell r="D331" t="str">
            <v>A3060</v>
          </cell>
          <cell r="E331" t="str">
            <v>0BU</v>
          </cell>
          <cell r="F331" t="str">
            <v>3W</v>
          </cell>
          <cell r="G331" t="str">
            <v>CACAFA**</v>
          </cell>
          <cell r="H331" t="str">
            <v>Balance Sheet</v>
          </cell>
          <cell r="I331" t="str">
            <v>NA</v>
          </cell>
        </row>
        <row r="332">
          <cell r="A332" t="str">
            <v>A30600BU67</v>
          </cell>
          <cell r="B332" t="str">
            <v>A30600BU67</v>
          </cell>
          <cell r="C332" t="str">
            <v>BU   A30600BU67USD</v>
          </cell>
          <cell r="D332" t="str">
            <v>A3060</v>
          </cell>
          <cell r="E332" t="str">
            <v>0BU</v>
          </cell>
          <cell r="F332" t="str">
            <v>67</v>
          </cell>
          <cell r="G332" t="str">
            <v>CACAFA**</v>
          </cell>
          <cell r="H332" t="str">
            <v>Balance Sheet</v>
          </cell>
          <cell r="I332" t="str">
            <v>NA</v>
          </cell>
        </row>
        <row r="333">
          <cell r="A333" t="str">
            <v>A30600BU69</v>
          </cell>
          <cell r="B333" t="str">
            <v>A30600BU69</v>
          </cell>
          <cell r="C333" t="str">
            <v>BU   A30600BU69USD</v>
          </cell>
          <cell r="D333" t="str">
            <v>A3060</v>
          </cell>
          <cell r="E333" t="str">
            <v>0BU</v>
          </cell>
          <cell r="F333" t="str">
            <v>69</v>
          </cell>
          <cell r="G333" t="str">
            <v>CACAFA**</v>
          </cell>
          <cell r="H333" t="str">
            <v>Balance Sheet</v>
          </cell>
          <cell r="I333" t="str">
            <v>NA</v>
          </cell>
        </row>
        <row r="334">
          <cell r="A334" t="str">
            <v>A30600BUAX</v>
          </cell>
          <cell r="B334" t="str">
            <v>A30600BUAX</v>
          </cell>
          <cell r="C334" t="str">
            <v>BU   A30600BUAXUSD</v>
          </cell>
          <cell r="D334" t="str">
            <v>A3060</v>
          </cell>
          <cell r="E334" t="str">
            <v>0BU</v>
          </cell>
          <cell r="F334" t="str">
            <v>AX</v>
          </cell>
          <cell r="G334" t="str">
            <v>CACAFB**</v>
          </cell>
          <cell r="H334" t="str">
            <v>Balance Sheet</v>
          </cell>
          <cell r="I334" t="str">
            <v>NA</v>
          </cell>
        </row>
        <row r="335">
          <cell r="A335" t="str">
            <v>A30600BUBN</v>
          </cell>
          <cell r="B335" t="str">
            <v>A30600BUBN</v>
          </cell>
          <cell r="C335" t="str">
            <v>BU   A30600BUBNUSD</v>
          </cell>
          <cell r="D335" t="str">
            <v>A3060</v>
          </cell>
          <cell r="E335" t="str">
            <v>0BU</v>
          </cell>
          <cell r="F335" t="str">
            <v>BN</v>
          </cell>
          <cell r="G335" t="str">
            <v>CACAFB**</v>
          </cell>
          <cell r="H335" t="str">
            <v>Balance Sheet</v>
          </cell>
          <cell r="I335" t="str">
            <v>NA</v>
          </cell>
        </row>
        <row r="336">
          <cell r="A336" t="str">
            <v>A30600BUBS</v>
          </cell>
          <cell r="B336" t="str">
            <v>A30600BUBS</v>
          </cell>
          <cell r="C336" t="str">
            <v>BU   A30600BUBSUSD</v>
          </cell>
          <cell r="D336" t="str">
            <v>A3060</v>
          </cell>
          <cell r="E336" t="str">
            <v>0BU</v>
          </cell>
          <cell r="F336" t="str">
            <v>BS</v>
          </cell>
          <cell r="G336" t="str">
            <v>CACAFB**</v>
          </cell>
          <cell r="H336" t="str">
            <v>Balance Sheet</v>
          </cell>
          <cell r="I336" t="str">
            <v>NA</v>
          </cell>
        </row>
        <row r="337">
          <cell r="A337" t="str">
            <v>A30600BUCA</v>
          </cell>
          <cell r="B337" t="str">
            <v>A30600BUCA</v>
          </cell>
          <cell r="C337" t="str">
            <v>BU   A30600BUCAUSD</v>
          </cell>
          <cell r="D337" t="str">
            <v>A3060</v>
          </cell>
          <cell r="E337" t="str">
            <v>0BU</v>
          </cell>
          <cell r="F337" t="str">
            <v>CA</v>
          </cell>
          <cell r="G337" t="str">
            <v>CACAFA**</v>
          </cell>
          <cell r="H337" t="str">
            <v>Balance Sheet</v>
          </cell>
          <cell r="I337" t="str">
            <v>NA</v>
          </cell>
        </row>
        <row r="338">
          <cell r="A338" t="str">
            <v>A30600BUDX</v>
          </cell>
          <cell r="B338" t="str">
            <v>A30600BUDX</v>
          </cell>
          <cell r="C338" t="str">
            <v>BU   A30600BUDXUSD</v>
          </cell>
          <cell r="D338" t="str">
            <v>A3060</v>
          </cell>
          <cell r="E338" t="str">
            <v>0BU</v>
          </cell>
          <cell r="F338" t="str">
            <v>DX</v>
          </cell>
          <cell r="G338" t="str">
            <v>CACAFB**</v>
          </cell>
          <cell r="H338" t="str">
            <v>Balance Sheet</v>
          </cell>
          <cell r="I338" t="str">
            <v>NA</v>
          </cell>
        </row>
        <row r="339">
          <cell r="A339" t="str">
            <v>A30600BUEH</v>
          </cell>
          <cell r="B339" t="str">
            <v>A30600BUEH</v>
          </cell>
          <cell r="C339" t="str">
            <v>BU   A30600BUEHUSD</v>
          </cell>
          <cell r="D339" t="str">
            <v>A3060</v>
          </cell>
          <cell r="E339" t="str">
            <v>0BU</v>
          </cell>
          <cell r="F339" t="str">
            <v>EH</v>
          </cell>
          <cell r="G339" t="str">
            <v>CACAFB**</v>
          </cell>
          <cell r="H339" t="str">
            <v>Balance Sheet</v>
          </cell>
          <cell r="I339" t="str">
            <v>NA</v>
          </cell>
        </row>
        <row r="340">
          <cell r="A340" t="str">
            <v>A30600BUEI</v>
          </cell>
          <cell r="B340" t="str">
            <v>A30600BUEI</v>
          </cell>
          <cell r="C340" t="str">
            <v>BU   A30600BUEIUSD</v>
          </cell>
          <cell r="D340" t="str">
            <v>A3060</v>
          </cell>
          <cell r="E340" t="str">
            <v>0BU</v>
          </cell>
          <cell r="F340" t="str">
            <v>EI</v>
          </cell>
          <cell r="G340" t="str">
            <v>CACAFB**</v>
          </cell>
          <cell r="H340" t="str">
            <v>Balance Sheet</v>
          </cell>
          <cell r="I340" t="str">
            <v>NA</v>
          </cell>
        </row>
        <row r="341">
          <cell r="A341" t="str">
            <v>A30600BUFZ</v>
          </cell>
          <cell r="B341" t="str">
            <v>A30600BUFZ</v>
          </cell>
          <cell r="C341" t="str">
            <v>BU   A30600BUFZUSD</v>
          </cell>
          <cell r="D341" t="str">
            <v>A3060</v>
          </cell>
          <cell r="E341" t="str">
            <v>0BU</v>
          </cell>
          <cell r="F341" t="str">
            <v>FZ</v>
          </cell>
          <cell r="G341" t="str">
            <v>CACAFB**</v>
          </cell>
          <cell r="H341" t="str">
            <v>Balance Sheet</v>
          </cell>
          <cell r="I341" t="str">
            <v>NA</v>
          </cell>
        </row>
        <row r="342">
          <cell r="A342" t="str">
            <v>A30600BUGU</v>
          </cell>
          <cell r="B342" t="str">
            <v>A30600BUGU</v>
          </cell>
          <cell r="C342" t="str">
            <v>BU   A30600BUGUUSD</v>
          </cell>
          <cell r="D342" t="str">
            <v>A3060</v>
          </cell>
          <cell r="E342" t="str">
            <v>0BU</v>
          </cell>
          <cell r="F342" t="str">
            <v>GU</v>
          </cell>
          <cell r="G342" t="str">
            <v>CACAFB**</v>
          </cell>
          <cell r="H342" t="str">
            <v>Balance Sheet</v>
          </cell>
          <cell r="I342" t="str">
            <v>NA</v>
          </cell>
        </row>
        <row r="343">
          <cell r="A343" t="str">
            <v>A30600BUHB</v>
          </cell>
          <cell r="B343" t="str">
            <v>A30600BUHB</v>
          </cell>
          <cell r="C343" t="str">
            <v>BU   A30600BUHBUSD</v>
          </cell>
          <cell r="D343" t="str">
            <v>A3060</v>
          </cell>
          <cell r="E343" t="str">
            <v>0BU</v>
          </cell>
          <cell r="F343" t="str">
            <v>HB</v>
          </cell>
          <cell r="G343" t="str">
            <v>CACAFA**</v>
          </cell>
          <cell r="H343" t="str">
            <v>Balance Sheet</v>
          </cell>
          <cell r="I343" t="str">
            <v>NA</v>
          </cell>
        </row>
        <row r="344">
          <cell r="A344" t="str">
            <v>A30600BUI3</v>
          </cell>
          <cell r="B344" t="str">
            <v>A30600BUI3</v>
          </cell>
          <cell r="C344" t="str">
            <v>BU   A30600BUI3USD</v>
          </cell>
          <cell r="D344" t="str">
            <v>A3060</v>
          </cell>
          <cell r="E344" t="str">
            <v>0BU</v>
          </cell>
          <cell r="F344" t="str">
            <v>I3</v>
          </cell>
          <cell r="G344" t="str">
            <v>CACAFA**</v>
          </cell>
          <cell r="H344" t="str">
            <v>Balance Sheet</v>
          </cell>
          <cell r="I344" t="str">
            <v>NA</v>
          </cell>
        </row>
        <row r="345">
          <cell r="A345" t="str">
            <v>A30600BUJ6</v>
          </cell>
          <cell r="B345" t="str">
            <v>A30600BUJ6</v>
          </cell>
          <cell r="C345" t="str">
            <v>BU   A30600BUJ6USD</v>
          </cell>
          <cell r="D345" t="str">
            <v>A3060</v>
          </cell>
          <cell r="E345" t="str">
            <v>0BU</v>
          </cell>
          <cell r="F345" t="str">
            <v>J6</v>
          </cell>
          <cell r="G345" t="str">
            <v>CACAFB**</v>
          </cell>
          <cell r="H345" t="str">
            <v>Balance Sheet</v>
          </cell>
          <cell r="I345" t="str">
            <v>NA</v>
          </cell>
        </row>
        <row r="346">
          <cell r="A346" t="str">
            <v>A30600BUJU</v>
          </cell>
          <cell r="B346" t="str">
            <v>A30600BUJU</v>
          </cell>
          <cell r="C346" t="str">
            <v>BU   A30600BUJUUSD</v>
          </cell>
          <cell r="D346" t="str">
            <v>A3060</v>
          </cell>
          <cell r="E346" t="str">
            <v>0BU</v>
          </cell>
          <cell r="F346" t="str">
            <v>JU</v>
          </cell>
          <cell r="G346" t="str">
            <v>CACAFB**</v>
          </cell>
          <cell r="H346" t="str">
            <v>Balance Sheet</v>
          </cell>
          <cell r="I346" t="str">
            <v>NA</v>
          </cell>
        </row>
        <row r="347">
          <cell r="A347" t="str">
            <v>A30600BUNB</v>
          </cell>
          <cell r="B347" t="str">
            <v>A30600BUNB</v>
          </cell>
          <cell r="C347" t="str">
            <v>BU   A30600BUNBUSD</v>
          </cell>
          <cell r="D347" t="str">
            <v>A3060</v>
          </cell>
          <cell r="E347" t="str">
            <v>0BU</v>
          </cell>
          <cell r="F347" t="str">
            <v>NB</v>
          </cell>
          <cell r="G347" t="str">
            <v>CACAFB**</v>
          </cell>
          <cell r="H347" t="str">
            <v>Balance Sheet</v>
          </cell>
          <cell r="I347" t="str">
            <v>NA</v>
          </cell>
        </row>
        <row r="348">
          <cell r="A348" t="str">
            <v>A30600BUOG</v>
          </cell>
          <cell r="B348" t="str">
            <v>A30600BUOG</v>
          </cell>
          <cell r="C348" t="str">
            <v>BU   A30600BUOGUSD</v>
          </cell>
          <cell r="D348" t="str">
            <v>A3060</v>
          </cell>
          <cell r="E348" t="str">
            <v>0BU</v>
          </cell>
          <cell r="F348" t="str">
            <v>OG</v>
          </cell>
          <cell r="G348" t="str">
            <v>CACAFB**</v>
          </cell>
          <cell r="H348" t="str">
            <v>Balance Sheet</v>
          </cell>
          <cell r="I348" t="str">
            <v>NA</v>
          </cell>
        </row>
        <row r="349">
          <cell r="A349" t="str">
            <v>A30600BUOL</v>
          </cell>
          <cell r="B349" t="str">
            <v>A30600BUOL</v>
          </cell>
          <cell r="C349" t="str">
            <v>BU   A30600BUOLUSD</v>
          </cell>
          <cell r="D349" t="str">
            <v>A3060</v>
          </cell>
          <cell r="E349" t="str">
            <v>0BU</v>
          </cell>
          <cell r="F349" t="str">
            <v>OL</v>
          </cell>
          <cell r="G349" t="str">
            <v>CACAFA**</v>
          </cell>
          <cell r="H349" t="str">
            <v>Balance Sheet</v>
          </cell>
          <cell r="I349" t="str">
            <v>NA</v>
          </cell>
        </row>
        <row r="350">
          <cell r="A350" t="str">
            <v>A30600BUP1</v>
          </cell>
          <cell r="B350" t="str">
            <v>A30600BUP1</v>
          </cell>
          <cell r="C350" t="str">
            <v>BU   A30600BUP1USD</v>
          </cell>
          <cell r="D350" t="str">
            <v>A3060</v>
          </cell>
          <cell r="E350" t="str">
            <v>0BU</v>
          </cell>
          <cell r="F350" t="str">
            <v>P1</v>
          </cell>
          <cell r="G350" t="str">
            <v>CACAFA**</v>
          </cell>
          <cell r="H350" t="str">
            <v>Balance Sheet</v>
          </cell>
          <cell r="I350" t="str">
            <v>NA</v>
          </cell>
        </row>
        <row r="351">
          <cell r="A351" t="str">
            <v>A30600BUT3</v>
          </cell>
          <cell r="B351" t="str">
            <v>A30600BUT3</v>
          </cell>
          <cell r="C351" t="str">
            <v>BU   A30600BUT3USD</v>
          </cell>
          <cell r="D351" t="str">
            <v>A3060</v>
          </cell>
          <cell r="E351" t="str">
            <v>0BU</v>
          </cell>
          <cell r="F351" t="str">
            <v>T3</v>
          </cell>
          <cell r="G351" t="str">
            <v>CACAFB**</v>
          </cell>
          <cell r="H351" t="str">
            <v>Balance Sheet</v>
          </cell>
          <cell r="I351" t="str">
            <v>NA</v>
          </cell>
        </row>
        <row r="352">
          <cell r="A352" t="str">
            <v>A30600BUUS</v>
          </cell>
          <cell r="B352" t="str">
            <v>A30600BUUS</v>
          </cell>
          <cell r="C352" t="str">
            <v>BU   A30600BUUSUSD</v>
          </cell>
          <cell r="D352" t="str">
            <v>A3060</v>
          </cell>
          <cell r="E352" t="str">
            <v>0BU</v>
          </cell>
          <cell r="F352" t="str">
            <v>US</v>
          </cell>
          <cell r="G352" t="str">
            <v>CACAFB**</v>
          </cell>
          <cell r="H352" t="str">
            <v>Balance Sheet</v>
          </cell>
          <cell r="I352" t="str">
            <v>NA</v>
          </cell>
        </row>
        <row r="353">
          <cell r="A353" t="str">
            <v>A30600BUWI</v>
          </cell>
          <cell r="B353" t="str">
            <v>A30600BUWI</v>
          </cell>
          <cell r="C353" t="str">
            <v>BU   A30600BUWIUSD</v>
          </cell>
          <cell r="D353" t="str">
            <v>A3060</v>
          </cell>
          <cell r="E353" t="str">
            <v>0BU</v>
          </cell>
          <cell r="F353" t="str">
            <v>WI</v>
          </cell>
          <cell r="G353" t="str">
            <v>CACAFB**</v>
          </cell>
          <cell r="H353" t="str">
            <v>Balance Sheet</v>
          </cell>
          <cell r="I353" t="str">
            <v>NA</v>
          </cell>
        </row>
        <row r="354">
          <cell r="A354" t="str">
            <v>A30600BUWM</v>
          </cell>
          <cell r="B354" t="str">
            <v>A30600BUWM</v>
          </cell>
          <cell r="C354" t="str">
            <v>BU   A30600BUWMUSD</v>
          </cell>
          <cell r="D354" t="str">
            <v>A3060</v>
          </cell>
          <cell r="E354" t="str">
            <v>0BU</v>
          </cell>
          <cell r="F354" t="str">
            <v>WM</v>
          </cell>
          <cell r="G354" t="str">
            <v>CACAFA**</v>
          </cell>
          <cell r="H354" t="str">
            <v>Balance Sheet</v>
          </cell>
          <cell r="I354" t="str">
            <v>NA</v>
          </cell>
        </row>
        <row r="355">
          <cell r="A355" t="str">
            <v>A3072005</v>
          </cell>
          <cell r="B355" t="str">
            <v>A3072005</v>
          </cell>
          <cell r="C355" t="str">
            <v>BU   A3072005USD</v>
          </cell>
          <cell r="D355" t="str">
            <v>A3072</v>
          </cell>
          <cell r="E355" t="str">
            <v>005</v>
          </cell>
          <cell r="F355">
            <v>0</v>
          </cell>
          <cell r="G355" t="str">
            <v>CACAFA**</v>
          </cell>
          <cell r="H355" t="str">
            <v>Balance Sheet</v>
          </cell>
          <cell r="I355" t="str">
            <v>NA</v>
          </cell>
        </row>
        <row r="356">
          <cell r="A356" t="str">
            <v>A307200608</v>
          </cell>
          <cell r="B356" t="str">
            <v>A307200608</v>
          </cell>
          <cell r="C356" t="str">
            <v>BU   A307200608USD</v>
          </cell>
          <cell r="D356" t="str">
            <v>A3072</v>
          </cell>
          <cell r="E356" t="str">
            <v>006</v>
          </cell>
          <cell r="F356" t="str">
            <v>08</v>
          </cell>
          <cell r="G356" t="str">
            <v>CACAFA**</v>
          </cell>
          <cell r="H356" t="str">
            <v>Balance Sheet</v>
          </cell>
          <cell r="I356" t="str">
            <v>NA</v>
          </cell>
        </row>
        <row r="357">
          <cell r="A357" t="str">
            <v>A307200630</v>
          </cell>
          <cell r="B357" t="str">
            <v>A307200630</v>
          </cell>
          <cell r="C357" t="str">
            <v>BU   A307200630USD</v>
          </cell>
          <cell r="D357" t="str">
            <v>A3072</v>
          </cell>
          <cell r="E357" t="str">
            <v>006</v>
          </cell>
          <cell r="F357" t="str">
            <v>30</v>
          </cell>
          <cell r="G357" t="str">
            <v>CACAFA**</v>
          </cell>
          <cell r="H357" t="str">
            <v>Balance Sheet</v>
          </cell>
          <cell r="I357" t="str">
            <v>NA</v>
          </cell>
        </row>
        <row r="358">
          <cell r="A358" t="str">
            <v>A307200674</v>
          </cell>
          <cell r="B358" t="str">
            <v>A307200674</v>
          </cell>
          <cell r="C358" t="str">
            <v>BU   A307200674USD</v>
          </cell>
          <cell r="D358" t="str">
            <v>A3072</v>
          </cell>
          <cell r="E358" t="str">
            <v>006</v>
          </cell>
          <cell r="F358" t="str">
            <v>74</v>
          </cell>
          <cell r="G358" t="str">
            <v>CACAFA**</v>
          </cell>
          <cell r="H358" t="str">
            <v>Balance Sheet</v>
          </cell>
          <cell r="I358" t="str">
            <v>NA</v>
          </cell>
        </row>
        <row r="359">
          <cell r="A359" t="str">
            <v>A307200687</v>
          </cell>
          <cell r="B359" t="str">
            <v>A307200687</v>
          </cell>
          <cell r="C359" t="str">
            <v>BU   A307200687USD</v>
          </cell>
          <cell r="D359" t="str">
            <v>A3072</v>
          </cell>
          <cell r="E359" t="str">
            <v>006</v>
          </cell>
          <cell r="F359" t="str">
            <v>87</v>
          </cell>
          <cell r="G359" t="str">
            <v>CACAFA**</v>
          </cell>
          <cell r="H359" t="str">
            <v>Balance Sheet</v>
          </cell>
          <cell r="I359" t="str">
            <v>NA</v>
          </cell>
        </row>
        <row r="360">
          <cell r="A360" t="str">
            <v>A409100101</v>
          </cell>
          <cell r="B360" t="str">
            <v>A409100101</v>
          </cell>
          <cell r="C360" t="str">
            <v>BU   A409100101USD</v>
          </cell>
          <cell r="D360" t="str">
            <v>A4091</v>
          </cell>
          <cell r="E360" t="str">
            <v>001</v>
          </cell>
          <cell r="F360" t="str">
            <v>01</v>
          </cell>
          <cell r="G360" t="str">
            <v>CAFA****</v>
          </cell>
          <cell r="H360" t="str">
            <v>Balance Sheet</v>
          </cell>
          <cell r="I360" t="str">
            <v>NA</v>
          </cell>
        </row>
        <row r="361">
          <cell r="A361" t="str">
            <v>A409103501</v>
          </cell>
          <cell r="B361" t="str">
            <v>A409103501</v>
          </cell>
          <cell r="C361" t="str">
            <v>BU   A409103501USD</v>
          </cell>
          <cell r="D361" t="str">
            <v>A4091</v>
          </cell>
          <cell r="E361" t="str">
            <v>035</v>
          </cell>
          <cell r="F361" t="str">
            <v>01</v>
          </cell>
          <cell r="G361" t="str">
            <v>CAFA****</v>
          </cell>
          <cell r="H361" t="str">
            <v>Balance Sheet</v>
          </cell>
          <cell r="I361" t="str">
            <v>NA</v>
          </cell>
        </row>
        <row r="362">
          <cell r="A362" t="str">
            <v>A409103601</v>
          </cell>
          <cell r="B362" t="str">
            <v>A409103601</v>
          </cell>
          <cell r="C362" t="str">
            <v>BU   A409103601USD</v>
          </cell>
          <cell r="D362" t="str">
            <v>A4091</v>
          </cell>
          <cell r="E362" t="str">
            <v>036</v>
          </cell>
          <cell r="F362" t="str">
            <v>01</v>
          </cell>
          <cell r="G362" t="str">
            <v>CAFA****</v>
          </cell>
          <cell r="H362" t="str">
            <v>Balance Sheet</v>
          </cell>
          <cell r="I362" t="str">
            <v>NA</v>
          </cell>
        </row>
        <row r="363">
          <cell r="A363" t="str">
            <v>A409106701</v>
          </cell>
          <cell r="B363" t="str">
            <v>A409106701</v>
          </cell>
          <cell r="C363" t="str">
            <v>BU   A409106701USD</v>
          </cell>
          <cell r="D363" t="str">
            <v>A4091</v>
          </cell>
          <cell r="E363" t="str">
            <v>067</v>
          </cell>
          <cell r="F363" t="str">
            <v>01</v>
          </cell>
          <cell r="G363" t="str">
            <v>CAFA****</v>
          </cell>
          <cell r="H363" t="str">
            <v>Balance Sheet</v>
          </cell>
          <cell r="I363" t="str">
            <v>NA</v>
          </cell>
        </row>
        <row r="364">
          <cell r="A364" t="str">
            <v>A40910AX01</v>
          </cell>
          <cell r="B364" t="str">
            <v>A40910AX01</v>
          </cell>
          <cell r="C364" t="str">
            <v>BU   A40910AX01USD</v>
          </cell>
          <cell r="D364" t="str">
            <v>A4091</v>
          </cell>
          <cell r="E364" t="str">
            <v>0AX</v>
          </cell>
          <cell r="F364" t="str">
            <v>01</v>
          </cell>
          <cell r="G364" t="str">
            <v>CAFA****</v>
          </cell>
          <cell r="H364" t="str">
            <v>Balance Sheet</v>
          </cell>
          <cell r="I364" t="str">
            <v>NA</v>
          </cell>
        </row>
        <row r="365">
          <cell r="A365" t="str">
            <v>A40910BN01</v>
          </cell>
          <cell r="B365" t="str">
            <v>A40910BN01</v>
          </cell>
          <cell r="C365" t="str">
            <v>BU   A40910BN01USD</v>
          </cell>
          <cell r="D365" t="str">
            <v>A4091</v>
          </cell>
          <cell r="E365" t="str">
            <v>0BN</v>
          </cell>
          <cell r="F365" t="str">
            <v>01</v>
          </cell>
          <cell r="G365" t="str">
            <v>CAFA****</v>
          </cell>
          <cell r="H365" t="str">
            <v>Balance Sheet</v>
          </cell>
          <cell r="I365" t="str">
            <v>NA</v>
          </cell>
        </row>
        <row r="366">
          <cell r="A366" t="str">
            <v>A40910BS01</v>
          </cell>
          <cell r="B366" t="str">
            <v>A40910BS01</v>
          </cell>
          <cell r="C366" t="str">
            <v>BU   A40910BS01USD</v>
          </cell>
          <cell r="D366" t="str">
            <v>A4091</v>
          </cell>
          <cell r="E366" t="str">
            <v>0BS</v>
          </cell>
          <cell r="F366" t="str">
            <v>01</v>
          </cell>
          <cell r="G366" t="str">
            <v>CAFA****</v>
          </cell>
          <cell r="H366" t="str">
            <v>Balance Sheet</v>
          </cell>
          <cell r="I366" t="str">
            <v>NA</v>
          </cell>
        </row>
        <row r="367">
          <cell r="A367" t="str">
            <v>A40910DX01</v>
          </cell>
          <cell r="B367" t="str">
            <v>A40910DX01</v>
          </cell>
          <cell r="C367" t="str">
            <v>BU   A40910DX01USD</v>
          </cell>
          <cell r="D367" t="str">
            <v>A4091</v>
          </cell>
          <cell r="E367" t="str">
            <v>0DX</v>
          </cell>
          <cell r="F367" t="str">
            <v>01</v>
          </cell>
          <cell r="G367" t="str">
            <v>CAFA****</v>
          </cell>
          <cell r="H367" t="str">
            <v>Balance Sheet</v>
          </cell>
          <cell r="I367" t="str">
            <v>NA</v>
          </cell>
        </row>
        <row r="368">
          <cell r="A368" t="str">
            <v>A40910EI01</v>
          </cell>
          <cell r="B368" t="str">
            <v>A40910EI01</v>
          </cell>
          <cell r="C368" t="str">
            <v>BU   A40910EI01USD</v>
          </cell>
          <cell r="D368" t="str">
            <v>A4091</v>
          </cell>
          <cell r="E368" t="str">
            <v>0EI</v>
          </cell>
          <cell r="F368" t="str">
            <v>01</v>
          </cell>
          <cell r="G368" t="str">
            <v>CAFA****</v>
          </cell>
          <cell r="H368" t="str">
            <v>Balance Sheet</v>
          </cell>
          <cell r="I368" t="str">
            <v>NA</v>
          </cell>
        </row>
        <row r="369">
          <cell r="A369" t="str">
            <v>A40910GU01</v>
          </cell>
          <cell r="B369" t="str">
            <v>A40910GU01</v>
          </cell>
          <cell r="C369" t="str">
            <v>BU   A40910GU01USD</v>
          </cell>
          <cell r="D369" t="str">
            <v>A4091</v>
          </cell>
          <cell r="E369" t="str">
            <v>0GU</v>
          </cell>
          <cell r="F369" t="str">
            <v>01</v>
          </cell>
          <cell r="G369" t="str">
            <v>CAFA****</v>
          </cell>
          <cell r="H369" t="str">
            <v>Balance Sheet</v>
          </cell>
          <cell r="I369" t="str">
            <v>NA</v>
          </cell>
        </row>
        <row r="370">
          <cell r="A370" t="str">
            <v>A40910IT01</v>
          </cell>
          <cell r="B370" t="str">
            <v>A40910IT01</v>
          </cell>
          <cell r="C370" t="str">
            <v>BU   A40910IT01USD</v>
          </cell>
          <cell r="D370" t="str">
            <v>A4091</v>
          </cell>
          <cell r="E370" t="str">
            <v>0IT</v>
          </cell>
          <cell r="F370" t="str">
            <v>01</v>
          </cell>
          <cell r="G370" t="str">
            <v>CAFA****</v>
          </cell>
          <cell r="H370" t="str">
            <v>Balance Sheet</v>
          </cell>
          <cell r="I370" t="str">
            <v>NA</v>
          </cell>
        </row>
        <row r="371">
          <cell r="A371" t="str">
            <v>A40910J601</v>
          </cell>
          <cell r="B371" t="str">
            <v>A40910J601</v>
          </cell>
          <cell r="C371" t="str">
            <v>BU   A40910J601USD</v>
          </cell>
          <cell r="D371" t="str">
            <v>A4091</v>
          </cell>
          <cell r="E371" t="str">
            <v>0J6</v>
          </cell>
          <cell r="F371" t="str">
            <v>01</v>
          </cell>
          <cell r="G371" t="str">
            <v>CAFA****</v>
          </cell>
          <cell r="H371" t="str">
            <v>Balance Sheet</v>
          </cell>
          <cell r="I371" t="str">
            <v>NA</v>
          </cell>
        </row>
        <row r="372">
          <cell r="A372" t="str">
            <v>A40910J901</v>
          </cell>
          <cell r="B372" t="str">
            <v>A40910J901</v>
          </cell>
          <cell r="C372" t="str">
            <v>BU   A40910J901USD</v>
          </cell>
          <cell r="D372" t="str">
            <v>A4091</v>
          </cell>
          <cell r="E372" t="str">
            <v>0J9</v>
          </cell>
          <cell r="F372" t="str">
            <v>01</v>
          </cell>
          <cell r="G372" t="str">
            <v>CAFA****</v>
          </cell>
          <cell r="H372" t="str">
            <v>Balance Sheet</v>
          </cell>
          <cell r="I372" t="str">
            <v>NA</v>
          </cell>
        </row>
        <row r="373">
          <cell r="A373" t="str">
            <v>A40910L301</v>
          </cell>
          <cell r="B373" t="str">
            <v>A40910L301</v>
          </cell>
          <cell r="C373" t="str">
            <v>BU   A40910L301USD</v>
          </cell>
          <cell r="D373" t="str">
            <v>A4091</v>
          </cell>
          <cell r="E373" t="str">
            <v>0L3</v>
          </cell>
          <cell r="F373" t="str">
            <v>01</v>
          </cell>
          <cell r="G373" t="str">
            <v>CAFA****</v>
          </cell>
          <cell r="H373" t="str">
            <v>Balance Sheet</v>
          </cell>
          <cell r="I373" t="str">
            <v>NA</v>
          </cell>
        </row>
        <row r="374">
          <cell r="A374" t="str">
            <v>A40910LF01</v>
          </cell>
          <cell r="B374" t="str">
            <v>A40910LF01</v>
          </cell>
          <cell r="C374" t="str">
            <v>BU   A40910LF01USD</v>
          </cell>
          <cell r="D374" t="str">
            <v>A4091</v>
          </cell>
          <cell r="E374" t="str">
            <v>0LF</v>
          </cell>
          <cell r="F374" t="str">
            <v>01</v>
          </cell>
          <cell r="G374" t="str">
            <v>CAFA****</v>
          </cell>
          <cell r="H374" t="str">
            <v>Balance Sheet</v>
          </cell>
          <cell r="I374" t="str">
            <v>NA</v>
          </cell>
        </row>
        <row r="375">
          <cell r="A375" t="str">
            <v>A40910LZ01</v>
          </cell>
          <cell r="B375" t="str">
            <v>A40910LZ01</v>
          </cell>
          <cell r="C375" t="str">
            <v>BU   A40910LZ01USD</v>
          </cell>
          <cell r="D375" t="str">
            <v>A4091</v>
          </cell>
          <cell r="E375" t="str">
            <v>0LZ</v>
          </cell>
          <cell r="F375" t="str">
            <v>01</v>
          </cell>
          <cell r="G375" t="str">
            <v>CAFA****</v>
          </cell>
          <cell r="H375" t="str">
            <v>Balance Sheet</v>
          </cell>
          <cell r="I375" t="str">
            <v>NA</v>
          </cell>
        </row>
        <row r="376">
          <cell r="A376" t="str">
            <v>A40910NB01</v>
          </cell>
          <cell r="B376" t="str">
            <v>A40910NB01</v>
          </cell>
          <cell r="C376" t="str">
            <v>BU   A40910NB01USD</v>
          </cell>
          <cell r="D376" t="str">
            <v>A4091</v>
          </cell>
          <cell r="E376" t="str">
            <v>0NB</v>
          </cell>
          <cell r="F376" t="str">
            <v>01</v>
          </cell>
          <cell r="G376" t="str">
            <v>CAFA****</v>
          </cell>
          <cell r="H376" t="str">
            <v>Balance Sheet</v>
          </cell>
          <cell r="I376" t="str">
            <v>NA</v>
          </cell>
        </row>
        <row r="377">
          <cell r="A377" t="str">
            <v>A40910PY01</v>
          </cell>
          <cell r="B377" t="str">
            <v>A40910PY01</v>
          </cell>
          <cell r="C377" t="str">
            <v>BU   A40910PY01USD</v>
          </cell>
          <cell r="D377" t="str">
            <v>A4091</v>
          </cell>
          <cell r="E377" t="str">
            <v>0PY</v>
          </cell>
          <cell r="F377" t="str">
            <v>01</v>
          </cell>
          <cell r="G377" t="str">
            <v>CAFA****</v>
          </cell>
          <cell r="H377" t="str">
            <v>Balance Sheet</v>
          </cell>
          <cell r="I377" t="str">
            <v>NA</v>
          </cell>
        </row>
        <row r="378">
          <cell r="A378" t="str">
            <v>A40910RB01</v>
          </cell>
          <cell r="B378" t="str">
            <v>A40910RB01</v>
          </cell>
          <cell r="C378" t="str">
            <v>BU   A40910RB01USD</v>
          </cell>
          <cell r="D378" t="str">
            <v>A4091</v>
          </cell>
          <cell r="E378" t="str">
            <v>0RB</v>
          </cell>
          <cell r="F378" t="str">
            <v>01</v>
          </cell>
          <cell r="G378" t="str">
            <v>CAFA****</v>
          </cell>
          <cell r="H378" t="str">
            <v>Balance Sheet</v>
          </cell>
          <cell r="I378" t="str">
            <v>NA</v>
          </cell>
        </row>
        <row r="379">
          <cell r="A379" t="str">
            <v>A40910T301</v>
          </cell>
          <cell r="B379" t="str">
            <v>A40910T301</v>
          </cell>
          <cell r="C379" t="str">
            <v>BU   A40910T301USD</v>
          </cell>
          <cell r="D379" t="str">
            <v>A4091</v>
          </cell>
          <cell r="E379" t="str">
            <v>0T3</v>
          </cell>
          <cell r="F379" t="str">
            <v>01</v>
          </cell>
          <cell r="G379" t="str">
            <v>CAFA****</v>
          </cell>
          <cell r="H379" t="str">
            <v>Balance Sheet</v>
          </cell>
          <cell r="I379" t="str">
            <v>NA</v>
          </cell>
        </row>
        <row r="380">
          <cell r="A380" t="str">
            <v>A40910U601</v>
          </cell>
          <cell r="B380" t="str">
            <v>A40910U601</v>
          </cell>
          <cell r="C380" t="str">
            <v>BU   A40910U601USD</v>
          </cell>
          <cell r="D380" t="str">
            <v>A4091</v>
          </cell>
          <cell r="E380" t="str">
            <v>0U6</v>
          </cell>
          <cell r="F380" t="str">
            <v>01</v>
          </cell>
          <cell r="G380" t="str">
            <v>CAFA****</v>
          </cell>
          <cell r="H380" t="str">
            <v>Balance Sheet</v>
          </cell>
          <cell r="I380" t="str">
            <v>NA</v>
          </cell>
        </row>
        <row r="381">
          <cell r="A381" t="str">
            <v>A40910W601</v>
          </cell>
          <cell r="B381" t="str">
            <v>A40910W601</v>
          </cell>
          <cell r="C381" t="str">
            <v>BU   A40910W601USD</v>
          </cell>
          <cell r="D381" t="str">
            <v>A4091</v>
          </cell>
          <cell r="E381" t="str">
            <v>0W6</v>
          </cell>
          <cell r="F381" t="str">
            <v>01</v>
          </cell>
          <cell r="G381" t="str">
            <v>CAFA****</v>
          </cell>
          <cell r="H381" t="str">
            <v>Balance Sheet</v>
          </cell>
          <cell r="I381" t="str">
            <v>NA</v>
          </cell>
        </row>
        <row r="382">
          <cell r="A382" t="str">
            <v>A40910WI01</v>
          </cell>
          <cell r="B382" t="str">
            <v>A40910WI01</v>
          </cell>
          <cell r="C382" t="str">
            <v>BU   A40910WI01USD</v>
          </cell>
          <cell r="D382" t="str">
            <v>A4091</v>
          </cell>
          <cell r="E382" t="str">
            <v>0WI</v>
          </cell>
          <cell r="F382" t="str">
            <v>01</v>
          </cell>
          <cell r="G382" t="str">
            <v>CAFA****</v>
          </cell>
          <cell r="H382" t="str">
            <v>Balance Sheet</v>
          </cell>
          <cell r="I382" t="str">
            <v>NA</v>
          </cell>
        </row>
        <row r="383">
          <cell r="A383" t="str">
            <v>A409900193</v>
          </cell>
          <cell r="B383" t="str">
            <v>A409900193</v>
          </cell>
          <cell r="C383" t="str">
            <v>BU   A409900193USD</v>
          </cell>
          <cell r="D383" t="str">
            <v>A4099</v>
          </cell>
          <cell r="E383" t="str">
            <v>001</v>
          </cell>
          <cell r="F383" t="str">
            <v>93</v>
          </cell>
          <cell r="G383" t="str">
            <v>CAFM****</v>
          </cell>
          <cell r="H383" t="str">
            <v>Balance Sheet</v>
          </cell>
          <cell r="I383" t="str">
            <v>NA</v>
          </cell>
        </row>
        <row r="384">
          <cell r="A384" t="str">
            <v>A409903501</v>
          </cell>
          <cell r="B384" t="str">
            <v>A409903501</v>
          </cell>
          <cell r="C384" t="str">
            <v>BU   A409903501USD</v>
          </cell>
          <cell r="D384" t="str">
            <v>A4099</v>
          </cell>
          <cell r="E384" t="str">
            <v>035</v>
          </cell>
          <cell r="F384" t="str">
            <v>01</v>
          </cell>
          <cell r="G384" t="str">
            <v>CAFM****</v>
          </cell>
          <cell r="H384" t="str">
            <v>Balance Sheet</v>
          </cell>
          <cell r="I384" t="str">
            <v>NA</v>
          </cell>
        </row>
        <row r="385">
          <cell r="A385" t="str">
            <v>A409903593</v>
          </cell>
          <cell r="B385" t="str">
            <v>A409903593</v>
          </cell>
          <cell r="C385" t="str">
            <v>BU   A409903593USD</v>
          </cell>
          <cell r="D385" t="str">
            <v>A4099</v>
          </cell>
          <cell r="E385" t="str">
            <v>035</v>
          </cell>
          <cell r="F385" t="str">
            <v>93</v>
          </cell>
          <cell r="G385" t="str">
            <v>CAFM****</v>
          </cell>
          <cell r="H385" t="str">
            <v>Balance Sheet</v>
          </cell>
          <cell r="I385" t="str">
            <v>NA</v>
          </cell>
        </row>
        <row r="386">
          <cell r="A386" t="str">
            <v>A40990AX93</v>
          </cell>
          <cell r="B386" t="str">
            <v>A40990AX93</v>
          </cell>
          <cell r="C386" t="str">
            <v>BU   A40990AX93USD</v>
          </cell>
          <cell r="D386" t="str">
            <v>A4099</v>
          </cell>
          <cell r="E386" t="str">
            <v>0AX</v>
          </cell>
          <cell r="F386" t="str">
            <v>93</v>
          </cell>
          <cell r="G386" t="str">
            <v>CAFM****</v>
          </cell>
          <cell r="H386" t="str">
            <v>Balance Sheet</v>
          </cell>
          <cell r="I386" t="str">
            <v>NA</v>
          </cell>
        </row>
        <row r="387">
          <cell r="A387" t="str">
            <v>A40990EI93</v>
          </cell>
          <cell r="B387" t="str">
            <v>A40990EI93</v>
          </cell>
          <cell r="C387" t="str">
            <v>BU   A40990EI93USD</v>
          </cell>
          <cell r="D387" t="str">
            <v>A4099</v>
          </cell>
          <cell r="E387" t="str">
            <v>0EI</v>
          </cell>
          <cell r="F387" t="str">
            <v>93</v>
          </cell>
          <cell r="G387" t="str">
            <v>CAFM****</v>
          </cell>
          <cell r="H387" t="str">
            <v>Balance Sheet</v>
          </cell>
          <cell r="I387" t="str">
            <v>NA</v>
          </cell>
        </row>
        <row r="388">
          <cell r="A388" t="str">
            <v>A40990J693</v>
          </cell>
          <cell r="B388" t="str">
            <v>A40990J693</v>
          </cell>
          <cell r="C388" t="str">
            <v>BU   A40990J693USD</v>
          </cell>
          <cell r="D388" t="str">
            <v>A4099</v>
          </cell>
          <cell r="E388" t="str">
            <v>0J6</v>
          </cell>
          <cell r="F388" t="str">
            <v>93</v>
          </cell>
          <cell r="G388" t="str">
            <v>CAFM****</v>
          </cell>
          <cell r="H388" t="str">
            <v>Balance Sheet</v>
          </cell>
          <cell r="I388" t="str">
            <v>NA</v>
          </cell>
        </row>
        <row r="389">
          <cell r="A389" t="str">
            <v>A40990J993</v>
          </cell>
          <cell r="B389" t="str">
            <v>A40990J993</v>
          </cell>
          <cell r="C389" t="str">
            <v>BU   A40990J993USD</v>
          </cell>
          <cell r="D389" t="str">
            <v>A4099</v>
          </cell>
          <cell r="E389" t="str">
            <v>0J9</v>
          </cell>
          <cell r="F389" t="str">
            <v>93</v>
          </cell>
          <cell r="G389" t="str">
            <v>CAFM****</v>
          </cell>
          <cell r="H389" t="str">
            <v>Balance Sheet</v>
          </cell>
          <cell r="I389" t="str">
            <v>NA</v>
          </cell>
        </row>
        <row r="390">
          <cell r="A390" t="str">
            <v>A40990L393</v>
          </cell>
          <cell r="B390" t="str">
            <v>A40990L393</v>
          </cell>
          <cell r="C390" t="str">
            <v>BU   A40990L393USD</v>
          </cell>
          <cell r="D390" t="str">
            <v>A4099</v>
          </cell>
          <cell r="E390" t="str">
            <v>0L3</v>
          </cell>
          <cell r="F390" t="str">
            <v>93</v>
          </cell>
          <cell r="G390" t="str">
            <v>CAFM****</v>
          </cell>
          <cell r="H390" t="str">
            <v>Balance Sheet</v>
          </cell>
          <cell r="I390" t="str">
            <v>NA</v>
          </cell>
        </row>
        <row r="391">
          <cell r="A391" t="str">
            <v>A40990LF21</v>
          </cell>
          <cell r="B391" t="str">
            <v>A40990LF21</v>
          </cell>
          <cell r="C391" t="str">
            <v>BU   A40990LF21USD</v>
          </cell>
          <cell r="D391" t="str">
            <v>A4099</v>
          </cell>
          <cell r="E391" t="str">
            <v>0LF</v>
          </cell>
          <cell r="F391" t="str">
            <v>21</v>
          </cell>
          <cell r="G391" t="str">
            <v>CAFM****</v>
          </cell>
          <cell r="H391" t="str">
            <v>Balance Sheet</v>
          </cell>
          <cell r="I391" t="str">
            <v>NA</v>
          </cell>
        </row>
        <row r="392">
          <cell r="A392" t="str">
            <v>A40990RB01</v>
          </cell>
          <cell r="B392" t="str">
            <v>A40990RB01</v>
          </cell>
          <cell r="C392" t="str">
            <v>BU   A40990RB01USD</v>
          </cell>
          <cell r="D392" t="str">
            <v>A4099</v>
          </cell>
          <cell r="E392" t="str">
            <v>0RB</v>
          </cell>
          <cell r="F392" t="str">
            <v>01</v>
          </cell>
          <cell r="G392" t="str">
            <v>CAFM****</v>
          </cell>
          <cell r="H392" t="str">
            <v>Balance Sheet</v>
          </cell>
          <cell r="I392" t="str">
            <v>NA</v>
          </cell>
        </row>
        <row r="393">
          <cell r="A393" t="str">
            <v>A40990RB93</v>
          </cell>
          <cell r="B393" t="str">
            <v>A40990RB93</v>
          </cell>
          <cell r="C393" t="str">
            <v>BU   A40990RB93USD</v>
          </cell>
          <cell r="D393" t="str">
            <v>A4099</v>
          </cell>
          <cell r="E393" t="str">
            <v>0RB</v>
          </cell>
          <cell r="F393" t="str">
            <v>93</v>
          </cell>
          <cell r="G393" t="str">
            <v>CAFM****</v>
          </cell>
          <cell r="H393" t="str">
            <v>Balance Sheet</v>
          </cell>
          <cell r="I393" t="str">
            <v>NA</v>
          </cell>
        </row>
        <row r="394">
          <cell r="A394" t="str">
            <v>A40990S393</v>
          </cell>
          <cell r="B394" t="str">
            <v>A40990S393</v>
          </cell>
          <cell r="C394" t="str">
            <v>BU   A40990S393USD</v>
          </cell>
          <cell r="D394" t="str">
            <v>A4099</v>
          </cell>
          <cell r="E394" t="str">
            <v>0S3</v>
          </cell>
          <cell r="F394" t="str">
            <v>93</v>
          </cell>
          <cell r="G394" t="str">
            <v>CAFM****</v>
          </cell>
          <cell r="H394" t="str">
            <v>Balance Sheet</v>
          </cell>
          <cell r="I394" t="str">
            <v>NA</v>
          </cell>
        </row>
        <row r="395">
          <cell r="A395" t="str">
            <v>A40990WI93</v>
          </cell>
          <cell r="B395" t="str">
            <v>A40990WI93</v>
          </cell>
          <cell r="C395" t="str">
            <v>BU   A40990WI93USD</v>
          </cell>
          <cell r="D395" t="str">
            <v>A4099</v>
          </cell>
          <cell r="E395" t="str">
            <v>0WI</v>
          </cell>
          <cell r="F395" t="str">
            <v>93</v>
          </cell>
          <cell r="G395" t="str">
            <v>CAFM****</v>
          </cell>
          <cell r="H395" t="str">
            <v>Balance Sheet</v>
          </cell>
          <cell r="I395" t="str">
            <v>NA</v>
          </cell>
        </row>
        <row r="396">
          <cell r="A396" t="str">
            <v>A51970BU01</v>
          </cell>
          <cell r="B396" t="str">
            <v>A51970BU01</v>
          </cell>
          <cell r="C396" t="str">
            <v>BU   A51970BU01USD</v>
          </cell>
          <cell r="D396" t="str">
            <v>A5197</v>
          </cell>
          <cell r="E396" t="str">
            <v>0BU</v>
          </cell>
          <cell r="F396" t="str">
            <v>01</v>
          </cell>
          <cell r="G396" t="str">
            <v>CAGBB***</v>
          </cell>
          <cell r="H396" t="str">
            <v>Balance Sheet</v>
          </cell>
          <cell r="I396" t="str">
            <v>NA</v>
          </cell>
        </row>
        <row r="397">
          <cell r="A397" t="str">
            <v>A51990BU</v>
          </cell>
          <cell r="B397" t="str">
            <v>A51990BU</v>
          </cell>
          <cell r="C397" t="str">
            <v>BU   A51990BUUSD</v>
          </cell>
          <cell r="D397" t="str">
            <v>A5199</v>
          </cell>
          <cell r="E397" t="str">
            <v>0BU</v>
          </cell>
          <cell r="F397">
            <v>0</v>
          </cell>
          <cell r="G397" t="str">
            <v>CAGBB***</v>
          </cell>
          <cell r="H397" t="str">
            <v>Balance Sheet</v>
          </cell>
          <cell r="I397" t="str">
            <v>NA</v>
          </cell>
        </row>
        <row r="398">
          <cell r="A398" t="str">
            <v>E02900BU03</v>
          </cell>
          <cell r="B398" t="str">
            <v>E02900BU03</v>
          </cell>
          <cell r="C398" t="str">
            <v>BU   E02900BU03USD</v>
          </cell>
          <cell r="D398" t="str">
            <v>E0290</v>
          </cell>
          <cell r="E398" t="str">
            <v>0BU</v>
          </cell>
          <cell r="F398" t="str">
            <v>03</v>
          </cell>
          <cell r="G398" t="str">
            <v>CBAAD***</v>
          </cell>
          <cell r="H398" t="str">
            <v>Balance Sheet</v>
          </cell>
          <cell r="I398" t="str">
            <v>NA</v>
          </cell>
        </row>
        <row r="399">
          <cell r="A399" t="str">
            <v>F220000403</v>
          </cell>
          <cell r="B399" t="str">
            <v>F220000403</v>
          </cell>
          <cell r="C399" t="str">
            <v>BU   F220000403USD</v>
          </cell>
          <cell r="D399" t="str">
            <v>F2200</v>
          </cell>
          <cell r="E399" t="str">
            <v>004</v>
          </cell>
          <cell r="F399" t="str">
            <v>03</v>
          </cell>
          <cell r="G399" t="str">
            <v>CBAAE***</v>
          </cell>
          <cell r="H399" t="str">
            <v>Balance Sheet</v>
          </cell>
          <cell r="I399" t="str">
            <v>NA</v>
          </cell>
        </row>
        <row r="400">
          <cell r="A400" t="str">
            <v>F220021003</v>
          </cell>
          <cell r="B400" t="str">
            <v>F220021003</v>
          </cell>
          <cell r="C400" t="str">
            <v>BU   F220021003USD</v>
          </cell>
          <cell r="D400" t="str">
            <v>F2200</v>
          </cell>
          <cell r="E400" t="str">
            <v>210</v>
          </cell>
          <cell r="F400" t="str">
            <v>03</v>
          </cell>
          <cell r="G400" t="str">
            <v>CBAAB***</v>
          </cell>
          <cell r="H400" t="str">
            <v>Balance Sheet</v>
          </cell>
          <cell r="I400" t="str">
            <v>NA</v>
          </cell>
        </row>
        <row r="401">
          <cell r="A401" t="str">
            <v>F220025003</v>
          </cell>
          <cell r="B401" t="str">
            <v>F220025003</v>
          </cell>
          <cell r="C401" t="str">
            <v>BU   F220025003USD</v>
          </cell>
          <cell r="D401" t="str">
            <v>F2200</v>
          </cell>
          <cell r="E401" t="str">
            <v>250</v>
          </cell>
          <cell r="F401" t="str">
            <v>03</v>
          </cell>
          <cell r="G401" t="str">
            <v>CBAAA***</v>
          </cell>
          <cell r="H401" t="str">
            <v>Balance Sheet</v>
          </cell>
          <cell r="I401" t="str">
            <v>NA</v>
          </cell>
        </row>
        <row r="402">
          <cell r="A402" t="str">
            <v>F220025103</v>
          </cell>
          <cell r="B402" t="str">
            <v>F220025103</v>
          </cell>
          <cell r="C402" t="str">
            <v>BU   F220025103USD</v>
          </cell>
          <cell r="D402" t="str">
            <v>F2200</v>
          </cell>
          <cell r="E402" t="str">
            <v>251</v>
          </cell>
          <cell r="F402" t="str">
            <v>03</v>
          </cell>
          <cell r="G402" t="str">
            <v>CBAAA***</v>
          </cell>
          <cell r="H402" t="str">
            <v>Balance Sheet</v>
          </cell>
          <cell r="I402" t="str">
            <v>NA</v>
          </cell>
        </row>
        <row r="403">
          <cell r="A403" t="str">
            <v>F220025134</v>
          </cell>
          <cell r="B403" t="str">
            <v>F220025134</v>
          </cell>
          <cell r="C403" t="str">
            <v>BU   F220025134USD</v>
          </cell>
          <cell r="D403" t="str">
            <v>F2200</v>
          </cell>
          <cell r="E403" t="str">
            <v>251</v>
          </cell>
          <cell r="F403" t="str">
            <v>34</v>
          </cell>
          <cell r="G403" t="str">
            <v>CBAAA***</v>
          </cell>
          <cell r="H403" t="str">
            <v>Balance Sheet</v>
          </cell>
          <cell r="I403" t="str">
            <v>NA</v>
          </cell>
        </row>
        <row r="404">
          <cell r="A404" t="str">
            <v>F220025203</v>
          </cell>
          <cell r="B404" t="str">
            <v>F220025203</v>
          </cell>
          <cell r="C404" t="str">
            <v>BU   F220025203USD</v>
          </cell>
          <cell r="D404" t="str">
            <v>F2200</v>
          </cell>
          <cell r="E404" t="str">
            <v>252</v>
          </cell>
          <cell r="F404" t="str">
            <v>03</v>
          </cell>
          <cell r="G404" t="str">
            <v>CBAAA***</v>
          </cell>
          <cell r="H404" t="str">
            <v>Balance Sheet</v>
          </cell>
          <cell r="I404" t="str">
            <v>NA</v>
          </cell>
        </row>
        <row r="405">
          <cell r="A405" t="str">
            <v>F220025303</v>
          </cell>
          <cell r="B405" t="str">
            <v>F220025303</v>
          </cell>
          <cell r="C405" t="str">
            <v>BU   F220025303USD</v>
          </cell>
          <cell r="D405" t="str">
            <v>F2200</v>
          </cell>
          <cell r="E405" t="str">
            <v>253</v>
          </cell>
          <cell r="F405" t="str">
            <v>03</v>
          </cell>
          <cell r="G405" t="str">
            <v>CBAAA***</v>
          </cell>
          <cell r="H405" t="str">
            <v>Balance Sheet</v>
          </cell>
          <cell r="I405" t="str">
            <v>NA</v>
          </cell>
        </row>
        <row r="406">
          <cell r="A406" t="str">
            <v>F2200253LI</v>
          </cell>
          <cell r="B406" t="str">
            <v>F2200253LI</v>
          </cell>
          <cell r="C406" t="str">
            <v>BU   F2200253LIUSD</v>
          </cell>
          <cell r="D406" t="str">
            <v>F2200</v>
          </cell>
          <cell r="E406" t="str">
            <v>253</v>
          </cell>
          <cell r="F406" t="str">
            <v>LI</v>
          </cell>
          <cell r="G406" t="str">
            <v>CBAAA***</v>
          </cell>
          <cell r="H406" t="str">
            <v>Balance Sheet</v>
          </cell>
          <cell r="I406" t="str">
            <v>NA</v>
          </cell>
        </row>
        <row r="407">
          <cell r="A407" t="str">
            <v>F320000403</v>
          </cell>
          <cell r="B407" t="str">
            <v>F320000403</v>
          </cell>
          <cell r="C407" t="str">
            <v>BU   F320000403USD</v>
          </cell>
          <cell r="D407" t="str">
            <v>F3200</v>
          </cell>
          <cell r="E407" t="str">
            <v>004</v>
          </cell>
          <cell r="F407" t="str">
            <v>03</v>
          </cell>
          <cell r="G407" t="str">
            <v>CBABE***</v>
          </cell>
          <cell r="H407" t="str">
            <v>Balance Sheet</v>
          </cell>
          <cell r="I407" t="str">
            <v>NA</v>
          </cell>
        </row>
        <row r="408">
          <cell r="A408" t="str">
            <v>F320021003</v>
          </cell>
          <cell r="B408" t="str">
            <v>F320021003</v>
          </cell>
          <cell r="C408" t="str">
            <v>BU   F320021003USD</v>
          </cell>
          <cell r="D408" t="str">
            <v>F3200</v>
          </cell>
          <cell r="E408" t="str">
            <v>210</v>
          </cell>
          <cell r="F408" t="str">
            <v>03</v>
          </cell>
          <cell r="G408" t="str">
            <v>CBABA***</v>
          </cell>
          <cell r="H408" t="str">
            <v>Balance Sheet</v>
          </cell>
          <cell r="I408" t="str">
            <v>NA</v>
          </cell>
        </row>
        <row r="409">
          <cell r="A409" t="str">
            <v>F320025003</v>
          </cell>
          <cell r="B409" t="str">
            <v>F320025003</v>
          </cell>
          <cell r="C409" t="str">
            <v>BU   F320025003USD</v>
          </cell>
          <cell r="D409" t="str">
            <v>F3200</v>
          </cell>
          <cell r="E409" t="str">
            <v>250</v>
          </cell>
          <cell r="F409" t="str">
            <v>03</v>
          </cell>
          <cell r="G409" t="str">
            <v>CBABA***</v>
          </cell>
          <cell r="H409" t="str">
            <v>Balance Sheet</v>
          </cell>
          <cell r="I409" t="str">
            <v>NA</v>
          </cell>
        </row>
        <row r="410">
          <cell r="A410" t="str">
            <v>F320025103</v>
          </cell>
          <cell r="B410" t="str">
            <v>F320025103</v>
          </cell>
          <cell r="C410" t="str">
            <v>BU   F320025103USD</v>
          </cell>
          <cell r="D410" t="str">
            <v>F3200</v>
          </cell>
          <cell r="E410" t="str">
            <v>251</v>
          </cell>
          <cell r="F410" t="str">
            <v>03</v>
          </cell>
          <cell r="G410" t="str">
            <v>CBABA***</v>
          </cell>
          <cell r="H410" t="str">
            <v>Balance Sheet</v>
          </cell>
          <cell r="I410" t="str">
            <v>NA</v>
          </cell>
        </row>
        <row r="411">
          <cell r="A411" t="str">
            <v>F320025134</v>
          </cell>
          <cell r="B411" t="str">
            <v>F320025134</v>
          </cell>
          <cell r="C411" t="str">
            <v>BU   F320025134USD</v>
          </cell>
          <cell r="D411" t="str">
            <v>F3200</v>
          </cell>
          <cell r="E411" t="str">
            <v>251</v>
          </cell>
          <cell r="F411" t="str">
            <v>34</v>
          </cell>
          <cell r="G411" t="str">
            <v>CBABA***</v>
          </cell>
          <cell r="H411" t="str">
            <v>Balance Sheet</v>
          </cell>
          <cell r="I411" t="str">
            <v>NA</v>
          </cell>
        </row>
        <row r="412">
          <cell r="A412" t="str">
            <v>F320025203</v>
          </cell>
          <cell r="B412" t="str">
            <v>F320025203</v>
          </cell>
          <cell r="C412" t="str">
            <v>BU   F320025203USD</v>
          </cell>
          <cell r="D412" t="str">
            <v>F3200</v>
          </cell>
          <cell r="E412" t="str">
            <v>252</v>
          </cell>
          <cell r="F412" t="str">
            <v>03</v>
          </cell>
          <cell r="G412" t="str">
            <v>CBABA***</v>
          </cell>
          <cell r="H412" t="str">
            <v>Balance Sheet</v>
          </cell>
          <cell r="I412" t="str">
            <v>NA</v>
          </cell>
        </row>
        <row r="413">
          <cell r="A413" t="str">
            <v>F320025303</v>
          </cell>
          <cell r="B413" t="str">
            <v>F320025303</v>
          </cell>
          <cell r="C413" t="str">
            <v>BU   F320025303USD</v>
          </cell>
          <cell r="D413" t="str">
            <v>F3200</v>
          </cell>
          <cell r="E413" t="str">
            <v>253</v>
          </cell>
          <cell r="F413" t="str">
            <v>03</v>
          </cell>
          <cell r="G413" t="str">
            <v>CBABA***</v>
          </cell>
          <cell r="H413" t="str">
            <v>Balance Sheet</v>
          </cell>
          <cell r="I413" t="str">
            <v>NA</v>
          </cell>
        </row>
        <row r="414">
          <cell r="A414" t="str">
            <v>F3200253LI</v>
          </cell>
          <cell r="B414" t="str">
            <v>F3200253LI</v>
          </cell>
          <cell r="C414" t="str">
            <v>BU   F3200253LIUSD</v>
          </cell>
          <cell r="D414" t="str">
            <v>F3200</v>
          </cell>
          <cell r="E414" t="str">
            <v>253</v>
          </cell>
          <cell r="F414" t="str">
            <v>LI</v>
          </cell>
          <cell r="G414" t="str">
            <v>CBABA***</v>
          </cell>
          <cell r="H414" t="str">
            <v>Balance Sheet</v>
          </cell>
          <cell r="I414" t="str">
            <v>NA</v>
          </cell>
        </row>
        <row r="415">
          <cell r="A415" t="str">
            <v>G1701001</v>
          </cell>
          <cell r="B415" t="str">
            <v>G1701001</v>
          </cell>
          <cell r="C415" t="str">
            <v>BU   G1701001USD</v>
          </cell>
          <cell r="D415" t="str">
            <v>G1701</v>
          </cell>
          <cell r="E415" t="str">
            <v>001</v>
          </cell>
          <cell r="F415">
            <v>0</v>
          </cell>
          <cell r="G415" t="str">
            <v>DABAAG**</v>
          </cell>
          <cell r="H415" t="str">
            <v>Balance Sheet</v>
          </cell>
          <cell r="I415" t="str">
            <v>NA</v>
          </cell>
        </row>
        <row r="416">
          <cell r="A416" t="str">
            <v>G1701035</v>
          </cell>
          <cell r="B416" t="str">
            <v>G1701035</v>
          </cell>
          <cell r="C416" t="str">
            <v>BU   G1701035USD</v>
          </cell>
          <cell r="D416" t="str">
            <v>G1701</v>
          </cell>
          <cell r="E416" t="str">
            <v>035</v>
          </cell>
          <cell r="F416">
            <v>0</v>
          </cell>
          <cell r="G416" t="str">
            <v>DABAAG**</v>
          </cell>
          <cell r="H416" t="str">
            <v>Balance Sheet</v>
          </cell>
          <cell r="I416" t="str">
            <v>NA</v>
          </cell>
        </row>
        <row r="417">
          <cell r="A417" t="str">
            <v>G1701087</v>
          </cell>
          <cell r="B417" t="str">
            <v>G1701087</v>
          </cell>
          <cell r="C417" t="str">
            <v>BU   G1701087USD</v>
          </cell>
          <cell r="D417" t="str">
            <v>G1701</v>
          </cell>
          <cell r="E417" t="str">
            <v>087</v>
          </cell>
          <cell r="F417">
            <v>0</v>
          </cell>
          <cell r="G417" t="str">
            <v>DABAAG**</v>
          </cell>
          <cell r="H417" t="str">
            <v>Balance Sheet</v>
          </cell>
          <cell r="I417" t="str">
            <v>NA</v>
          </cell>
        </row>
        <row r="418">
          <cell r="A418" t="str">
            <v>G1701093</v>
          </cell>
          <cell r="B418" t="str">
            <v>G1701093</v>
          </cell>
          <cell r="C418" t="str">
            <v>BU   G1701093USD</v>
          </cell>
          <cell r="D418" t="str">
            <v>G1701</v>
          </cell>
          <cell r="E418" t="str">
            <v>093</v>
          </cell>
          <cell r="F418">
            <v>0</v>
          </cell>
          <cell r="G418" t="str">
            <v>DABAAG**</v>
          </cell>
          <cell r="H418" t="str">
            <v>Balance Sheet</v>
          </cell>
          <cell r="I418" t="str">
            <v>NA</v>
          </cell>
        </row>
        <row r="419">
          <cell r="A419" t="str">
            <v>G1701095</v>
          </cell>
          <cell r="B419" t="str">
            <v>G1701095</v>
          </cell>
          <cell r="C419" t="str">
            <v>BU   G1701095USD</v>
          </cell>
          <cell r="D419" t="str">
            <v>G1701</v>
          </cell>
          <cell r="E419" t="str">
            <v>095</v>
          </cell>
          <cell r="F419">
            <v>0</v>
          </cell>
          <cell r="G419" t="str">
            <v>DABAAG**</v>
          </cell>
          <cell r="H419" t="str">
            <v>Balance Sheet</v>
          </cell>
          <cell r="I419" t="str">
            <v>NA</v>
          </cell>
        </row>
        <row r="420">
          <cell r="A420" t="str">
            <v>G174700223</v>
          </cell>
          <cell r="B420" t="str">
            <v>G174700223</v>
          </cell>
          <cell r="C420" t="str">
            <v>BU   G174700223USD</v>
          </cell>
          <cell r="D420" t="str">
            <v>G1747</v>
          </cell>
          <cell r="E420" t="str">
            <v>002</v>
          </cell>
          <cell r="F420" t="str">
            <v>23</v>
          </cell>
          <cell r="G420" t="str">
            <v>DABAAJ**</v>
          </cell>
          <cell r="H420" t="str">
            <v>Balance Sheet</v>
          </cell>
          <cell r="I420" t="str">
            <v>NA</v>
          </cell>
        </row>
        <row r="421">
          <cell r="A421" t="str">
            <v>G174700263</v>
          </cell>
          <cell r="B421" t="str">
            <v>G174700263</v>
          </cell>
          <cell r="C421" t="str">
            <v>BU   G174700263USD</v>
          </cell>
          <cell r="D421" t="str">
            <v>G1747</v>
          </cell>
          <cell r="E421" t="str">
            <v>002</v>
          </cell>
          <cell r="F421" t="str">
            <v>63</v>
          </cell>
          <cell r="G421" t="str">
            <v>DABAAJ**</v>
          </cell>
          <cell r="H421" t="str">
            <v>Balance Sheet</v>
          </cell>
          <cell r="I421" t="str">
            <v>NA</v>
          </cell>
        </row>
        <row r="422">
          <cell r="A422" t="str">
            <v>G174700287</v>
          </cell>
          <cell r="B422" t="str">
            <v>G174700287</v>
          </cell>
          <cell r="C422" t="str">
            <v>BU   G174700287USD</v>
          </cell>
          <cell r="D422" t="str">
            <v>G1747</v>
          </cell>
          <cell r="E422" t="str">
            <v>002</v>
          </cell>
          <cell r="F422" t="str">
            <v>87</v>
          </cell>
          <cell r="G422" t="str">
            <v>DABAAJ**</v>
          </cell>
          <cell r="H422" t="str">
            <v>Balance Sheet</v>
          </cell>
          <cell r="I422" t="str">
            <v>NA</v>
          </cell>
        </row>
        <row r="423">
          <cell r="A423" t="str">
            <v>G1747TMP63</v>
          </cell>
          <cell r="B423" t="str">
            <v>G1747TMP63</v>
          </cell>
          <cell r="C423" t="str">
            <v>BU   G1747TMP63USD</v>
          </cell>
          <cell r="D423" t="str">
            <v>G1747</v>
          </cell>
          <cell r="E423" t="str">
            <v>TMP</v>
          </cell>
          <cell r="F423" t="str">
            <v>63</v>
          </cell>
          <cell r="G423" t="str">
            <v>DABAAJ**</v>
          </cell>
          <cell r="H423" t="str">
            <v>Balance Sheet</v>
          </cell>
          <cell r="I423" t="str">
            <v>NA</v>
          </cell>
        </row>
        <row r="424">
          <cell r="A424" t="str">
            <v>G2712002P7</v>
          </cell>
          <cell r="B424" t="str">
            <v>G2712002P7</v>
          </cell>
          <cell r="C424" t="str">
            <v>BU   G2712002P7USD</v>
          </cell>
          <cell r="D424" t="str">
            <v>G2712</v>
          </cell>
          <cell r="E424" t="str">
            <v>002</v>
          </cell>
          <cell r="F424" t="str">
            <v>P7</v>
          </cell>
          <cell r="G424" t="str">
            <v>DABCA***</v>
          </cell>
          <cell r="H424" t="str">
            <v>Balance Sheet</v>
          </cell>
          <cell r="I424" t="str">
            <v>NA</v>
          </cell>
        </row>
        <row r="425">
          <cell r="A425" t="str">
            <v>G57600FD01</v>
          </cell>
          <cell r="B425" t="str">
            <v>G57600FD01</v>
          </cell>
          <cell r="C425" t="str">
            <v>AX   G57600FD01USD</v>
          </cell>
          <cell r="D425" t="str">
            <v>G5760</v>
          </cell>
          <cell r="E425" t="str">
            <v>0FD</v>
          </cell>
          <cell r="F425" t="str">
            <v>01</v>
          </cell>
          <cell r="G425" t="str">
            <v>DADAB***</v>
          </cell>
          <cell r="H425" t="str">
            <v>Balance Sheet</v>
          </cell>
          <cell r="I425" t="str">
            <v>NA</v>
          </cell>
        </row>
        <row r="426">
          <cell r="A426" t="str">
            <v>G57600GU01</v>
          </cell>
          <cell r="B426" t="str">
            <v>G57600GU01</v>
          </cell>
          <cell r="C426" t="str">
            <v>AX   G57600GU01USD</v>
          </cell>
          <cell r="D426" t="str">
            <v>G5760</v>
          </cell>
          <cell r="E426" t="str">
            <v>0GU</v>
          </cell>
          <cell r="F426" t="str">
            <v>01</v>
          </cell>
          <cell r="G426" t="str">
            <v>DADAB***</v>
          </cell>
          <cell r="H426" t="str">
            <v>Balance Sheet</v>
          </cell>
          <cell r="I426" t="str">
            <v>NA</v>
          </cell>
        </row>
        <row r="427">
          <cell r="A427" t="str">
            <v>G57600HJ01</v>
          </cell>
          <cell r="B427" t="str">
            <v>G57600HJ01</v>
          </cell>
          <cell r="C427" t="str">
            <v>AX   G57600HJ01USD</v>
          </cell>
          <cell r="D427" t="str">
            <v>G5760</v>
          </cell>
          <cell r="E427" t="str">
            <v>0HJ</v>
          </cell>
          <cell r="F427" t="str">
            <v>01</v>
          </cell>
          <cell r="G427" t="str">
            <v>DADAB***</v>
          </cell>
          <cell r="H427" t="str">
            <v>Balance Sheet</v>
          </cell>
          <cell r="I427" t="str">
            <v>NA</v>
          </cell>
        </row>
        <row r="428">
          <cell r="A428" t="str">
            <v>G57600J601</v>
          </cell>
          <cell r="B428" t="str">
            <v>G57600J601</v>
          </cell>
          <cell r="C428" t="str">
            <v>AX   G57600J601USD</v>
          </cell>
          <cell r="D428" t="str">
            <v>G5760</v>
          </cell>
          <cell r="E428" t="str">
            <v>0J6</v>
          </cell>
          <cell r="F428" t="str">
            <v>01</v>
          </cell>
          <cell r="G428" t="str">
            <v>DADAB***</v>
          </cell>
          <cell r="H428" t="str">
            <v>Balance Sheet</v>
          </cell>
          <cell r="I428" t="str">
            <v>NA</v>
          </cell>
        </row>
        <row r="429">
          <cell r="A429" t="str">
            <v>G57600JB01</v>
          </cell>
          <cell r="B429" t="str">
            <v>G57600JB01</v>
          </cell>
          <cell r="C429" t="str">
            <v>AX   G57600JB01USD</v>
          </cell>
          <cell r="D429" t="str">
            <v>G5760</v>
          </cell>
          <cell r="E429" t="str">
            <v>0JB</v>
          </cell>
          <cell r="F429" t="str">
            <v>01</v>
          </cell>
          <cell r="G429" t="str">
            <v>DADAB***</v>
          </cell>
          <cell r="H429" t="str">
            <v>Balance Sheet</v>
          </cell>
          <cell r="I429" t="str">
            <v>NA</v>
          </cell>
        </row>
        <row r="430">
          <cell r="A430" t="str">
            <v>G4735003BU</v>
          </cell>
          <cell r="B430" t="str">
            <v>G4735003BU</v>
          </cell>
          <cell r="C430" t="str">
            <v>BU   G4735003BUUSD</v>
          </cell>
          <cell r="D430" t="str">
            <v>G4735</v>
          </cell>
          <cell r="E430" t="str">
            <v>003</v>
          </cell>
          <cell r="F430" t="str">
            <v>BU</v>
          </cell>
          <cell r="G430" t="str">
            <v>DABAAG**</v>
          </cell>
          <cell r="H430" t="str">
            <v>Balance Sheet</v>
          </cell>
          <cell r="I430" t="str">
            <v>NA</v>
          </cell>
        </row>
        <row r="431">
          <cell r="A431" t="str">
            <v>G4735X08</v>
          </cell>
          <cell r="B431" t="str">
            <v>G4735X08</v>
          </cell>
          <cell r="C431" t="str">
            <v>BU   G4735X08USD</v>
          </cell>
          <cell r="D431" t="str">
            <v>G4735</v>
          </cell>
          <cell r="E431" t="str">
            <v>X08</v>
          </cell>
          <cell r="F431">
            <v>0</v>
          </cell>
          <cell r="G431" t="str">
            <v>DABAAG**</v>
          </cell>
          <cell r="H431" t="str">
            <v>Balance Sheet</v>
          </cell>
          <cell r="I431" t="str">
            <v>NA</v>
          </cell>
        </row>
        <row r="432">
          <cell r="A432" t="str">
            <v>G57600JU01</v>
          </cell>
          <cell r="B432" t="str">
            <v>G57600JU01</v>
          </cell>
          <cell r="C432" t="str">
            <v>AX   G57600JU01USD</v>
          </cell>
          <cell r="D432" t="str">
            <v>G5760</v>
          </cell>
          <cell r="E432" t="str">
            <v>0JU</v>
          </cell>
          <cell r="F432" t="str">
            <v>01</v>
          </cell>
          <cell r="G432" t="str">
            <v>DADAB***</v>
          </cell>
          <cell r="H432" t="str">
            <v>Balance Sheet</v>
          </cell>
          <cell r="I432" t="str">
            <v>NA</v>
          </cell>
        </row>
        <row r="433">
          <cell r="A433" t="str">
            <v>G57600NB01</v>
          </cell>
          <cell r="B433" t="str">
            <v>G57600NB01</v>
          </cell>
          <cell r="C433" t="str">
            <v>AX   G57600NB01USD</v>
          </cell>
          <cell r="D433" t="str">
            <v>G5760</v>
          </cell>
          <cell r="E433" t="str">
            <v>0NB</v>
          </cell>
          <cell r="F433" t="str">
            <v>01</v>
          </cell>
          <cell r="G433" t="str">
            <v>DADAB***</v>
          </cell>
          <cell r="H433" t="str">
            <v>Balance Sheet</v>
          </cell>
          <cell r="I433" t="str">
            <v>NA</v>
          </cell>
        </row>
        <row r="434">
          <cell r="A434" t="str">
            <v>G57600O401</v>
          </cell>
          <cell r="B434" t="str">
            <v>G57600O401</v>
          </cell>
          <cell r="C434" t="str">
            <v>AX   G57600O401USD</v>
          </cell>
          <cell r="D434" t="str">
            <v>G5760</v>
          </cell>
          <cell r="E434" t="str">
            <v>0O4</v>
          </cell>
          <cell r="F434" t="str">
            <v>01</v>
          </cell>
          <cell r="G434" t="str">
            <v>DADAB***</v>
          </cell>
          <cell r="H434" t="str">
            <v>Balance Sheet</v>
          </cell>
          <cell r="I434" t="str">
            <v>NA</v>
          </cell>
        </row>
        <row r="435">
          <cell r="A435" t="str">
            <v>G779410170</v>
          </cell>
          <cell r="B435" t="str">
            <v>G779410170</v>
          </cell>
          <cell r="C435" t="str">
            <v>BU   G779410170USD</v>
          </cell>
          <cell r="D435" t="str">
            <v>G7794</v>
          </cell>
          <cell r="E435" t="str">
            <v>101</v>
          </cell>
          <cell r="F435" t="str">
            <v>70</v>
          </cell>
          <cell r="G435" t="str">
            <v>CBIH****</v>
          </cell>
          <cell r="H435" t="str">
            <v>Balance Sheet</v>
          </cell>
          <cell r="I435" t="str">
            <v>NA</v>
          </cell>
        </row>
        <row r="436">
          <cell r="A436" t="str">
            <v>G779410179</v>
          </cell>
          <cell r="B436" t="str">
            <v>G779410179</v>
          </cell>
          <cell r="C436" t="str">
            <v>BU   G779410179USD</v>
          </cell>
          <cell r="D436" t="str">
            <v>G7794</v>
          </cell>
          <cell r="E436" t="str">
            <v>101</v>
          </cell>
          <cell r="F436" t="str">
            <v>79</v>
          </cell>
          <cell r="G436" t="str">
            <v>CBIH****</v>
          </cell>
          <cell r="H436" t="str">
            <v>Balance Sheet</v>
          </cell>
          <cell r="I436" t="str">
            <v>NA</v>
          </cell>
        </row>
        <row r="437">
          <cell r="A437" t="str">
            <v>G77941018I</v>
          </cell>
          <cell r="B437" t="str">
            <v>G77941018I</v>
          </cell>
          <cell r="C437" t="str">
            <v>BU   G77941018IUSD</v>
          </cell>
          <cell r="D437" t="str">
            <v>G7794</v>
          </cell>
          <cell r="E437" t="str">
            <v>101</v>
          </cell>
          <cell r="F437" t="str">
            <v>8I</v>
          </cell>
          <cell r="G437" t="str">
            <v>CBIH****</v>
          </cell>
          <cell r="H437" t="str">
            <v>Balance Sheet</v>
          </cell>
          <cell r="I437" t="str">
            <v>NA</v>
          </cell>
        </row>
        <row r="438">
          <cell r="A438" t="str">
            <v>G7794101CA</v>
          </cell>
          <cell r="B438" t="str">
            <v>G7794101CA</v>
          </cell>
          <cell r="C438" t="str">
            <v>BU   G7794101CAUSD</v>
          </cell>
          <cell r="D438" t="str">
            <v>G7794</v>
          </cell>
          <cell r="E438" t="str">
            <v>101</v>
          </cell>
          <cell r="F438" t="str">
            <v>CA</v>
          </cell>
          <cell r="G438" t="str">
            <v>CBIH****</v>
          </cell>
          <cell r="H438" t="str">
            <v>Balance Sheet</v>
          </cell>
          <cell r="I438" t="str">
            <v>NA</v>
          </cell>
        </row>
        <row r="439">
          <cell r="A439" t="str">
            <v>G7794101LI</v>
          </cell>
          <cell r="B439" t="str">
            <v>G7794101LI</v>
          </cell>
          <cell r="C439" t="str">
            <v>BU   G7794101LIUSD</v>
          </cell>
          <cell r="D439" t="str">
            <v>G7794</v>
          </cell>
          <cell r="E439" t="str">
            <v>101</v>
          </cell>
          <cell r="F439" t="str">
            <v>LI</v>
          </cell>
          <cell r="G439" t="str">
            <v>CBIH****</v>
          </cell>
          <cell r="H439" t="str">
            <v>Balance Sheet</v>
          </cell>
          <cell r="I439" t="str">
            <v>NA</v>
          </cell>
        </row>
        <row r="440">
          <cell r="A440" t="str">
            <v>G7794101OL</v>
          </cell>
          <cell r="B440" t="str">
            <v>G7794101OL</v>
          </cell>
          <cell r="C440" t="str">
            <v>BU   G7794101OLUSD</v>
          </cell>
          <cell r="D440" t="str">
            <v>G7794</v>
          </cell>
          <cell r="E440" t="str">
            <v>101</v>
          </cell>
          <cell r="F440" t="str">
            <v>OL</v>
          </cell>
          <cell r="G440" t="str">
            <v>CBIH****</v>
          </cell>
          <cell r="H440" t="str">
            <v>Balance Sheet</v>
          </cell>
          <cell r="I440" t="str">
            <v>NA</v>
          </cell>
        </row>
        <row r="441">
          <cell r="A441" t="str">
            <v>G7794101P1</v>
          </cell>
          <cell r="B441" t="str">
            <v>G7794101P1</v>
          </cell>
          <cell r="C441" t="str">
            <v>BU   G7794101P1USD</v>
          </cell>
          <cell r="D441" t="str">
            <v>G7794</v>
          </cell>
          <cell r="E441" t="str">
            <v>101</v>
          </cell>
          <cell r="F441" t="str">
            <v>P1</v>
          </cell>
          <cell r="G441" t="str">
            <v>CBIH****</v>
          </cell>
          <cell r="H441" t="str">
            <v>Balance Sheet</v>
          </cell>
          <cell r="I441" t="str">
            <v>NA</v>
          </cell>
        </row>
        <row r="442">
          <cell r="A442" t="str">
            <v>G7794101P7</v>
          </cell>
          <cell r="B442" t="str">
            <v>G7794101P7</v>
          </cell>
          <cell r="C442" t="str">
            <v>BU   G7794101P7USD</v>
          </cell>
          <cell r="D442" t="str">
            <v>G7794</v>
          </cell>
          <cell r="E442" t="str">
            <v>101</v>
          </cell>
          <cell r="F442" t="str">
            <v>P7</v>
          </cell>
          <cell r="G442" t="str">
            <v>CBIH****</v>
          </cell>
          <cell r="H442" t="str">
            <v>Balance Sheet</v>
          </cell>
          <cell r="I442" t="str">
            <v>NA</v>
          </cell>
        </row>
        <row r="443">
          <cell r="A443" t="str">
            <v>G57600P301</v>
          </cell>
          <cell r="B443" t="str">
            <v>G57600P301</v>
          </cell>
          <cell r="C443" t="str">
            <v>AX   G57600P301USD</v>
          </cell>
          <cell r="D443" t="str">
            <v>G5760</v>
          </cell>
          <cell r="E443" t="str">
            <v>0P3</v>
          </cell>
          <cell r="F443" t="str">
            <v>01</v>
          </cell>
          <cell r="G443" t="str">
            <v>DADAB***</v>
          </cell>
          <cell r="H443" t="str">
            <v>Balance Sheet</v>
          </cell>
          <cell r="I443" t="str">
            <v>NA</v>
          </cell>
        </row>
        <row r="444">
          <cell r="A444" t="str">
            <v>G7794101TO</v>
          </cell>
          <cell r="B444" t="str">
            <v>G7794101TO</v>
          </cell>
          <cell r="C444" t="str">
            <v>BU   G7794101TOUSD</v>
          </cell>
          <cell r="D444" t="str">
            <v>G7794</v>
          </cell>
          <cell r="E444" t="str">
            <v>101</v>
          </cell>
          <cell r="F444" t="str">
            <v>TO</v>
          </cell>
          <cell r="G444" t="str">
            <v>CBIH****</v>
          </cell>
          <cell r="H444" t="str">
            <v>Balance Sheet</v>
          </cell>
          <cell r="I444" t="str">
            <v>NA</v>
          </cell>
        </row>
        <row r="445">
          <cell r="A445" t="str">
            <v>G779440170</v>
          </cell>
          <cell r="B445" t="str">
            <v>G779440170</v>
          </cell>
          <cell r="C445" t="str">
            <v>BU   G779440170USD</v>
          </cell>
          <cell r="D445" t="str">
            <v>G7794</v>
          </cell>
          <cell r="E445" t="str">
            <v>401</v>
          </cell>
          <cell r="F445" t="str">
            <v>70</v>
          </cell>
          <cell r="G445" t="str">
            <v>CBIAA***</v>
          </cell>
          <cell r="H445" t="str">
            <v>Balance Sheet</v>
          </cell>
          <cell r="I445" t="str">
            <v>NA</v>
          </cell>
        </row>
        <row r="446">
          <cell r="A446" t="str">
            <v>G779440179</v>
          </cell>
          <cell r="B446" t="str">
            <v>G779440179</v>
          </cell>
          <cell r="C446" t="str">
            <v>BU   G779440179USD</v>
          </cell>
          <cell r="D446" t="str">
            <v>G7794</v>
          </cell>
          <cell r="E446" t="str">
            <v>401</v>
          </cell>
          <cell r="F446" t="str">
            <v>79</v>
          </cell>
          <cell r="G446" t="str">
            <v>CBIH****</v>
          </cell>
          <cell r="H446" t="str">
            <v>Balance Sheet</v>
          </cell>
          <cell r="I446" t="str">
            <v>NA</v>
          </cell>
        </row>
        <row r="447">
          <cell r="A447" t="str">
            <v>G7794401CA</v>
          </cell>
          <cell r="B447" t="str">
            <v>G7794401CA</v>
          </cell>
          <cell r="C447" t="str">
            <v>BU   G7794401CAUSD</v>
          </cell>
          <cell r="D447" t="str">
            <v>G7794</v>
          </cell>
          <cell r="E447" t="str">
            <v>401</v>
          </cell>
          <cell r="F447" t="str">
            <v>CA</v>
          </cell>
          <cell r="G447" t="str">
            <v>CBIH****</v>
          </cell>
          <cell r="H447" t="str">
            <v>Balance Sheet</v>
          </cell>
          <cell r="I447" t="str">
            <v>NA</v>
          </cell>
        </row>
        <row r="448">
          <cell r="A448" t="str">
            <v>G7794401OL</v>
          </cell>
          <cell r="B448" t="str">
            <v>G7794401OL</v>
          </cell>
          <cell r="C448" t="str">
            <v>BU   G7794401OLUSD</v>
          </cell>
          <cell r="D448" t="str">
            <v>G7794</v>
          </cell>
          <cell r="E448" t="str">
            <v>401</v>
          </cell>
          <cell r="F448" t="str">
            <v>OL</v>
          </cell>
          <cell r="G448" t="str">
            <v>CBIH****</v>
          </cell>
          <cell r="H448" t="str">
            <v>Balance Sheet</v>
          </cell>
          <cell r="I448" t="str">
            <v>NA</v>
          </cell>
        </row>
        <row r="449">
          <cell r="A449" t="str">
            <v>G7794401P1</v>
          </cell>
          <cell r="B449" t="str">
            <v>G7794401P1</v>
          </cell>
          <cell r="C449" t="str">
            <v>BU   G7794401P1USD</v>
          </cell>
          <cell r="D449" t="str">
            <v>G7794</v>
          </cell>
          <cell r="E449" t="str">
            <v>401</v>
          </cell>
          <cell r="F449" t="str">
            <v>P1</v>
          </cell>
          <cell r="G449" t="str">
            <v>CBIH****</v>
          </cell>
          <cell r="H449" t="str">
            <v>Balance Sheet</v>
          </cell>
          <cell r="I449" t="str">
            <v>NA</v>
          </cell>
        </row>
        <row r="450">
          <cell r="A450" t="str">
            <v>G7794401P7</v>
          </cell>
          <cell r="B450" t="str">
            <v>G7794401P7</v>
          </cell>
          <cell r="C450" t="str">
            <v>BU   G7794401P7USD</v>
          </cell>
          <cell r="D450" t="str">
            <v>G7794</v>
          </cell>
          <cell r="E450" t="str">
            <v>401</v>
          </cell>
          <cell r="F450" t="str">
            <v>P7</v>
          </cell>
          <cell r="G450" t="str">
            <v>CBIAA***</v>
          </cell>
          <cell r="H450" t="str">
            <v>Balance Sheet</v>
          </cell>
          <cell r="I450" t="str">
            <v>NA</v>
          </cell>
        </row>
        <row r="451">
          <cell r="A451" t="str">
            <v>G7794401TO</v>
          </cell>
          <cell r="B451" t="str">
            <v>G7794401TO</v>
          </cell>
          <cell r="C451" t="str">
            <v>BU   G7794401TOUSD</v>
          </cell>
          <cell r="D451" t="str">
            <v>G7794</v>
          </cell>
          <cell r="E451" t="str">
            <v>401</v>
          </cell>
          <cell r="F451" t="str">
            <v>TO</v>
          </cell>
          <cell r="G451" t="str">
            <v>CBIH****</v>
          </cell>
          <cell r="H451" t="str">
            <v>Balance Sheet</v>
          </cell>
          <cell r="I451" t="str">
            <v>NA</v>
          </cell>
        </row>
        <row r="452">
          <cell r="A452" t="str">
            <v>G789410170</v>
          </cell>
          <cell r="B452" t="str">
            <v>G789410170</v>
          </cell>
          <cell r="C452" t="str">
            <v>BU   G789410170USD</v>
          </cell>
          <cell r="D452" t="str">
            <v>G7894</v>
          </cell>
          <cell r="E452" t="str">
            <v>101</v>
          </cell>
          <cell r="F452" t="str">
            <v>70</v>
          </cell>
          <cell r="G452" t="str">
            <v>CBIH****</v>
          </cell>
          <cell r="H452" t="str">
            <v>Balance Sheet</v>
          </cell>
          <cell r="I452" t="str">
            <v>NA</v>
          </cell>
        </row>
        <row r="453">
          <cell r="A453" t="str">
            <v>G789410179</v>
          </cell>
          <cell r="B453" t="str">
            <v>G789410179</v>
          </cell>
          <cell r="C453" t="str">
            <v>BU   G789410179USD</v>
          </cell>
          <cell r="D453" t="str">
            <v>G7894</v>
          </cell>
          <cell r="E453" t="str">
            <v>101</v>
          </cell>
          <cell r="F453" t="str">
            <v>79</v>
          </cell>
          <cell r="G453" t="str">
            <v>CBIH****</v>
          </cell>
          <cell r="H453" t="str">
            <v>Balance Sheet</v>
          </cell>
          <cell r="I453" t="str">
            <v>NA</v>
          </cell>
        </row>
        <row r="454">
          <cell r="A454" t="str">
            <v>G78941018I</v>
          </cell>
          <cell r="B454" t="str">
            <v>G78941018I</v>
          </cell>
          <cell r="C454" t="str">
            <v>BU   G78941018IUSD</v>
          </cell>
          <cell r="D454" t="str">
            <v>G7894</v>
          </cell>
          <cell r="E454" t="str">
            <v>101</v>
          </cell>
          <cell r="F454" t="str">
            <v>8I</v>
          </cell>
          <cell r="G454" t="str">
            <v>CBIH****</v>
          </cell>
          <cell r="H454" t="str">
            <v>Balance Sheet</v>
          </cell>
          <cell r="I454" t="str">
            <v>NA</v>
          </cell>
        </row>
        <row r="455">
          <cell r="A455" t="str">
            <v>G7894101CA</v>
          </cell>
          <cell r="B455" t="str">
            <v>G7894101CA</v>
          </cell>
          <cell r="C455" t="str">
            <v>BU   G7894101CAUSD</v>
          </cell>
          <cell r="D455" t="str">
            <v>G7894</v>
          </cell>
          <cell r="E455" t="str">
            <v>101</v>
          </cell>
          <cell r="F455" t="str">
            <v>CA</v>
          </cell>
          <cell r="G455" t="str">
            <v>CBIH****</v>
          </cell>
          <cell r="H455" t="str">
            <v>Balance Sheet</v>
          </cell>
          <cell r="I455" t="str">
            <v>NA</v>
          </cell>
        </row>
        <row r="456">
          <cell r="A456" t="str">
            <v>G7894101LI</v>
          </cell>
          <cell r="B456" t="str">
            <v>G7894101LI</v>
          </cell>
          <cell r="C456" t="str">
            <v>BU   G7894101LIUSD</v>
          </cell>
          <cell r="D456" t="str">
            <v>G7894</v>
          </cell>
          <cell r="E456" t="str">
            <v>101</v>
          </cell>
          <cell r="F456" t="str">
            <v>LI</v>
          </cell>
          <cell r="G456" t="str">
            <v>CBIH****</v>
          </cell>
          <cell r="H456" t="str">
            <v>Balance Sheet</v>
          </cell>
          <cell r="I456" t="str">
            <v>NA</v>
          </cell>
        </row>
        <row r="457">
          <cell r="A457" t="str">
            <v>G7894101OL</v>
          </cell>
          <cell r="B457" t="str">
            <v>G7894101OL</v>
          </cell>
          <cell r="C457" t="str">
            <v>BU   G7894101OLUSD</v>
          </cell>
          <cell r="D457" t="str">
            <v>G7894</v>
          </cell>
          <cell r="E457" t="str">
            <v>101</v>
          </cell>
          <cell r="F457" t="str">
            <v>OL</v>
          </cell>
          <cell r="G457" t="str">
            <v>CBIH****</v>
          </cell>
          <cell r="H457" t="str">
            <v>Balance Sheet</v>
          </cell>
          <cell r="I457" t="str">
            <v>NA</v>
          </cell>
        </row>
        <row r="458">
          <cell r="A458" t="str">
            <v>G7894101P1</v>
          </cell>
          <cell r="B458" t="str">
            <v>G7894101P1</v>
          </cell>
          <cell r="C458" t="str">
            <v>BU   G7894101P1USD</v>
          </cell>
          <cell r="D458" t="str">
            <v>G7894</v>
          </cell>
          <cell r="E458" t="str">
            <v>101</v>
          </cell>
          <cell r="F458" t="str">
            <v>P1</v>
          </cell>
          <cell r="G458" t="str">
            <v>CBIH****</v>
          </cell>
          <cell r="H458" t="str">
            <v>Balance Sheet</v>
          </cell>
          <cell r="I458" t="str">
            <v>NA</v>
          </cell>
        </row>
        <row r="459">
          <cell r="A459" t="str">
            <v>G57600S301</v>
          </cell>
          <cell r="B459" t="str">
            <v>G57600S301</v>
          </cell>
          <cell r="C459" t="str">
            <v>AX   G57600S301USD</v>
          </cell>
          <cell r="D459" t="str">
            <v>G5760</v>
          </cell>
          <cell r="E459" t="str">
            <v>0S3</v>
          </cell>
          <cell r="F459" t="str">
            <v>01</v>
          </cell>
          <cell r="G459" t="str">
            <v>DADAB***</v>
          </cell>
          <cell r="H459" t="str">
            <v>Balance Sheet</v>
          </cell>
          <cell r="I459" t="str">
            <v>NA</v>
          </cell>
        </row>
        <row r="460">
          <cell r="A460" t="str">
            <v>G7894101P7</v>
          </cell>
          <cell r="B460" t="str">
            <v>G7894101P7</v>
          </cell>
          <cell r="C460" t="str">
            <v>BU   G7894101P7USD</v>
          </cell>
          <cell r="D460" t="str">
            <v>G7894</v>
          </cell>
          <cell r="E460" t="str">
            <v>101</v>
          </cell>
          <cell r="F460" t="str">
            <v>P7</v>
          </cell>
          <cell r="G460" t="str">
            <v>CBIH****</v>
          </cell>
          <cell r="H460" t="str">
            <v>Balance Sheet</v>
          </cell>
          <cell r="I460" t="str">
            <v>NA</v>
          </cell>
        </row>
        <row r="461">
          <cell r="A461" t="str">
            <v>G789440170</v>
          </cell>
          <cell r="B461" t="str">
            <v>G789440170</v>
          </cell>
          <cell r="C461" t="str">
            <v>BU   G789440170USD</v>
          </cell>
          <cell r="D461" t="str">
            <v>G7894</v>
          </cell>
          <cell r="E461" t="str">
            <v>401</v>
          </cell>
          <cell r="F461" t="str">
            <v>70</v>
          </cell>
          <cell r="G461" t="str">
            <v>CBIAA***</v>
          </cell>
          <cell r="H461" t="str">
            <v>Balance Sheet</v>
          </cell>
          <cell r="I461" t="str">
            <v>NA</v>
          </cell>
        </row>
        <row r="462">
          <cell r="A462" t="str">
            <v>G789440179</v>
          </cell>
          <cell r="B462" t="str">
            <v>G789440179</v>
          </cell>
          <cell r="C462" t="str">
            <v>BU   G789440179USD</v>
          </cell>
          <cell r="D462" t="str">
            <v>G7894</v>
          </cell>
          <cell r="E462" t="str">
            <v>401</v>
          </cell>
          <cell r="F462" t="str">
            <v>79</v>
          </cell>
          <cell r="G462" t="str">
            <v>CBIH****</v>
          </cell>
          <cell r="H462" t="str">
            <v>Balance Sheet</v>
          </cell>
          <cell r="I462" t="str">
            <v>NA</v>
          </cell>
        </row>
        <row r="463">
          <cell r="A463" t="str">
            <v>G7894401CA</v>
          </cell>
          <cell r="B463" t="str">
            <v>G7894401CA</v>
          </cell>
          <cell r="C463" t="str">
            <v>BU   G7894401CAUSD</v>
          </cell>
          <cell r="D463" t="str">
            <v>G7894</v>
          </cell>
          <cell r="E463" t="str">
            <v>401</v>
          </cell>
          <cell r="F463" t="str">
            <v>CA</v>
          </cell>
          <cell r="G463" t="str">
            <v>CBIH****</v>
          </cell>
          <cell r="H463" t="str">
            <v>Balance Sheet</v>
          </cell>
          <cell r="I463" t="str">
            <v>NA</v>
          </cell>
        </row>
        <row r="464">
          <cell r="A464" t="str">
            <v>G7894401LI</v>
          </cell>
          <cell r="B464" t="str">
            <v>G7894401LI</v>
          </cell>
          <cell r="C464" t="str">
            <v>BU   G7894401LIUSD</v>
          </cell>
          <cell r="D464" t="str">
            <v>G7894</v>
          </cell>
          <cell r="E464" t="str">
            <v>401</v>
          </cell>
          <cell r="F464" t="str">
            <v>LI</v>
          </cell>
          <cell r="G464" t="str">
            <v>CBIH****</v>
          </cell>
          <cell r="H464" t="str">
            <v>Balance Sheet</v>
          </cell>
          <cell r="I464" t="str">
            <v>NA</v>
          </cell>
        </row>
        <row r="465">
          <cell r="A465" t="str">
            <v>G7894401OL</v>
          </cell>
          <cell r="B465" t="str">
            <v>G7894401OL</v>
          </cell>
          <cell r="C465" t="str">
            <v>BU   G7894401OLUSD</v>
          </cell>
          <cell r="D465" t="str">
            <v>G7894</v>
          </cell>
          <cell r="E465" t="str">
            <v>401</v>
          </cell>
          <cell r="F465" t="str">
            <v>OL</v>
          </cell>
          <cell r="G465" t="str">
            <v>CBIH****</v>
          </cell>
          <cell r="H465" t="str">
            <v>Balance Sheet</v>
          </cell>
          <cell r="I465" t="str">
            <v>NA</v>
          </cell>
        </row>
        <row r="466">
          <cell r="A466" t="str">
            <v>G7894401P1</v>
          </cell>
          <cell r="B466" t="str">
            <v>G7894401P1</v>
          </cell>
          <cell r="C466" t="str">
            <v>BU   G7894401P1USD</v>
          </cell>
          <cell r="D466" t="str">
            <v>G7894</v>
          </cell>
          <cell r="E466" t="str">
            <v>401</v>
          </cell>
          <cell r="F466" t="str">
            <v>P1</v>
          </cell>
          <cell r="G466" t="str">
            <v>CBIH****</v>
          </cell>
          <cell r="H466" t="str">
            <v>Balance Sheet</v>
          </cell>
          <cell r="I466" t="str">
            <v>NA</v>
          </cell>
        </row>
        <row r="467">
          <cell r="A467" t="str">
            <v>G7894401P7</v>
          </cell>
          <cell r="B467" t="str">
            <v>G7894401P7</v>
          </cell>
          <cell r="C467" t="str">
            <v>BU   G7894401P7USD</v>
          </cell>
          <cell r="D467" t="str">
            <v>G7894</v>
          </cell>
          <cell r="E467" t="str">
            <v>401</v>
          </cell>
          <cell r="F467" t="str">
            <v>P7</v>
          </cell>
          <cell r="G467" t="str">
            <v>CBIAA***</v>
          </cell>
          <cell r="H467" t="str">
            <v>Balance Sheet</v>
          </cell>
          <cell r="I467" t="str">
            <v>NA</v>
          </cell>
        </row>
        <row r="468">
          <cell r="A468" t="str">
            <v>G57600YB01</v>
          </cell>
          <cell r="B468" t="str">
            <v>G57600YB01</v>
          </cell>
          <cell r="C468" t="str">
            <v>AX   G57600YB01USD</v>
          </cell>
          <cell r="D468" t="str">
            <v>G5760</v>
          </cell>
          <cell r="E468" t="str">
            <v>0YB</v>
          </cell>
          <cell r="F468" t="str">
            <v>01</v>
          </cell>
          <cell r="G468" t="str">
            <v>DADAB***</v>
          </cell>
          <cell r="H468" t="str">
            <v>Balance Sheet</v>
          </cell>
          <cell r="I468" t="str">
            <v>NA</v>
          </cell>
        </row>
        <row r="469">
          <cell r="A469" t="str">
            <v>A1533001</v>
          </cell>
          <cell r="B469" t="str">
            <v>A1533001</v>
          </cell>
          <cell r="C469" t="str">
            <v>EH   A1533001USD</v>
          </cell>
          <cell r="D469" t="str">
            <v>A1533</v>
          </cell>
          <cell r="E469" t="str">
            <v>001</v>
          </cell>
          <cell r="F469">
            <v>0</v>
          </cell>
          <cell r="G469" t="str">
            <v>CACAFB**</v>
          </cell>
          <cell r="H469" t="str">
            <v>Balance Sheet</v>
          </cell>
          <cell r="I469" t="str">
            <v>NA</v>
          </cell>
        </row>
        <row r="470">
          <cell r="A470" t="str">
            <v>A3050010</v>
          </cell>
          <cell r="B470" t="str">
            <v>A3050010</v>
          </cell>
          <cell r="C470" t="str">
            <v>EH   A3050010USD</v>
          </cell>
          <cell r="D470" t="str">
            <v>A3050</v>
          </cell>
          <cell r="E470" t="str">
            <v>010</v>
          </cell>
          <cell r="F470">
            <v>0</v>
          </cell>
          <cell r="G470" t="str">
            <v>CACAFA**</v>
          </cell>
          <cell r="H470" t="str">
            <v>Balance Sheet</v>
          </cell>
          <cell r="I470" t="str">
            <v>NA</v>
          </cell>
        </row>
        <row r="471">
          <cell r="A471" t="str">
            <v>A305100211</v>
          </cell>
          <cell r="B471" t="str">
            <v>A305100211</v>
          </cell>
          <cell r="C471" t="str">
            <v>EH   A305100211USD</v>
          </cell>
          <cell r="D471" t="str">
            <v>A3051</v>
          </cell>
          <cell r="E471" t="str">
            <v>002</v>
          </cell>
          <cell r="F471" t="str">
            <v>11</v>
          </cell>
          <cell r="G471" t="str">
            <v>CACB****</v>
          </cell>
          <cell r="H471" t="str">
            <v>Balance Sheet</v>
          </cell>
          <cell r="I471" t="str">
            <v>NA</v>
          </cell>
        </row>
        <row r="472">
          <cell r="A472" t="str">
            <v>A3060036</v>
          </cell>
          <cell r="B472" t="str">
            <v>A3060036</v>
          </cell>
          <cell r="C472" t="str">
            <v>EH   A3060036USD</v>
          </cell>
          <cell r="D472" t="str">
            <v>A3060</v>
          </cell>
          <cell r="E472" t="str">
            <v>036</v>
          </cell>
          <cell r="F472">
            <v>0</v>
          </cell>
          <cell r="G472" t="str">
            <v>CACAFB**</v>
          </cell>
          <cell r="H472" t="str">
            <v>Balance Sheet</v>
          </cell>
          <cell r="I472" t="str">
            <v>NA</v>
          </cell>
        </row>
        <row r="473">
          <cell r="A473" t="str">
            <v>A30600BU</v>
          </cell>
          <cell r="B473" t="str">
            <v>A30600BU</v>
          </cell>
          <cell r="C473" t="str">
            <v>EH   A30600BUUSD</v>
          </cell>
          <cell r="D473" t="str">
            <v>A3060</v>
          </cell>
          <cell r="E473" t="str">
            <v>0BU</v>
          </cell>
          <cell r="F473">
            <v>0</v>
          </cell>
          <cell r="G473" t="str">
            <v>CACAFB**</v>
          </cell>
          <cell r="H473" t="str">
            <v>Balance Sheet</v>
          </cell>
          <cell r="I473" t="str">
            <v>NA</v>
          </cell>
        </row>
        <row r="474">
          <cell r="A474" t="str">
            <v>A30600DX</v>
          </cell>
          <cell r="B474" t="str">
            <v>A30600DX</v>
          </cell>
          <cell r="C474" t="str">
            <v>EH   A30600DXUSD</v>
          </cell>
          <cell r="D474" t="str">
            <v>A3060</v>
          </cell>
          <cell r="E474" t="str">
            <v>0DX</v>
          </cell>
          <cell r="F474">
            <v>0</v>
          </cell>
          <cell r="G474" t="str">
            <v>CACAFB**</v>
          </cell>
          <cell r="H474" t="str">
            <v>Balance Sheet</v>
          </cell>
          <cell r="I474" t="str">
            <v>NA</v>
          </cell>
        </row>
        <row r="475">
          <cell r="A475" t="str">
            <v>A30600EH</v>
          </cell>
          <cell r="B475" t="str">
            <v>A30600EH</v>
          </cell>
          <cell r="C475" t="str">
            <v>EH   A30600EHUSD</v>
          </cell>
          <cell r="D475" t="str">
            <v>A3060</v>
          </cell>
          <cell r="E475" t="str">
            <v>0EH</v>
          </cell>
          <cell r="F475">
            <v>0</v>
          </cell>
          <cell r="G475" t="str">
            <v>CACAFB**</v>
          </cell>
          <cell r="H475" t="str">
            <v>Balance Sheet</v>
          </cell>
          <cell r="I475" t="str">
            <v>NA</v>
          </cell>
        </row>
        <row r="476">
          <cell r="A476" t="str">
            <v>A30600LF</v>
          </cell>
          <cell r="B476" t="str">
            <v>A30600LF</v>
          </cell>
          <cell r="C476" t="str">
            <v>EH   A30600LFUSD</v>
          </cell>
          <cell r="D476" t="str">
            <v>A3060</v>
          </cell>
          <cell r="E476" t="str">
            <v>0LF</v>
          </cell>
          <cell r="F476">
            <v>0</v>
          </cell>
          <cell r="G476" t="str">
            <v>CACAFB**</v>
          </cell>
          <cell r="H476" t="str">
            <v>Balance Sheet</v>
          </cell>
          <cell r="I476" t="str">
            <v>NA</v>
          </cell>
        </row>
        <row r="477">
          <cell r="A477" t="str">
            <v>A30600S1</v>
          </cell>
          <cell r="B477" t="str">
            <v>A30600S1</v>
          </cell>
          <cell r="C477" t="str">
            <v>EH   A30600S1USD</v>
          </cell>
          <cell r="D477" t="str">
            <v>A3060</v>
          </cell>
          <cell r="E477" t="str">
            <v>0S1</v>
          </cell>
          <cell r="F477">
            <v>0</v>
          </cell>
          <cell r="G477" t="str">
            <v>CACAFB**</v>
          </cell>
          <cell r="H477" t="str">
            <v>Balance Sheet</v>
          </cell>
          <cell r="I477" t="str">
            <v>NA</v>
          </cell>
        </row>
        <row r="478">
          <cell r="A478" t="str">
            <v>A306020026</v>
          </cell>
          <cell r="B478" t="str">
            <v>A306020026</v>
          </cell>
          <cell r="C478" t="str">
            <v>EH   A306020026USD</v>
          </cell>
          <cell r="D478" t="str">
            <v>A3060</v>
          </cell>
          <cell r="E478" t="str">
            <v>200</v>
          </cell>
          <cell r="F478" t="str">
            <v>26</v>
          </cell>
          <cell r="G478" t="str">
            <v>CACAFA**</v>
          </cell>
          <cell r="H478" t="str">
            <v>Balance Sheet</v>
          </cell>
          <cell r="I478" t="str">
            <v>NA</v>
          </cell>
        </row>
        <row r="479">
          <cell r="A479" t="str">
            <v>A3060200L2</v>
          </cell>
          <cell r="B479" t="str">
            <v>A3060200L2</v>
          </cell>
          <cell r="C479" t="str">
            <v>EH   A3060200L2USD</v>
          </cell>
          <cell r="D479" t="str">
            <v>A3060</v>
          </cell>
          <cell r="E479" t="str">
            <v>200</v>
          </cell>
          <cell r="F479" t="str">
            <v>L2</v>
          </cell>
          <cell r="G479" t="str">
            <v>CACAFA**</v>
          </cell>
          <cell r="H479" t="str">
            <v>Balance Sheet</v>
          </cell>
          <cell r="I479" t="str">
            <v>NA</v>
          </cell>
        </row>
        <row r="480">
          <cell r="A480" t="str">
            <v>A3072006</v>
          </cell>
          <cell r="B480" t="str">
            <v>A3072006</v>
          </cell>
          <cell r="C480" t="str">
            <v>EH   A3072006USD</v>
          </cell>
          <cell r="D480" t="str">
            <v>A3072</v>
          </cell>
          <cell r="E480" t="str">
            <v>006</v>
          </cell>
          <cell r="F480">
            <v>0</v>
          </cell>
          <cell r="G480" t="str">
            <v>CACAFA**</v>
          </cell>
          <cell r="H480" t="str">
            <v>Balance Sheet</v>
          </cell>
          <cell r="I480" t="str">
            <v>NA</v>
          </cell>
        </row>
        <row r="481">
          <cell r="A481" t="str">
            <v>A40910DX01</v>
          </cell>
          <cell r="B481" t="str">
            <v>A40910DX01</v>
          </cell>
          <cell r="C481" t="str">
            <v>EH   A40910DX01USD</v>
          </cell>
          <cell r="D481" t="str">
            <v>A4091</v>
          </cell>
          <cell r="E481" t="str">
            <v>0DX</v>
          </cell>
          <cell r="F481" t="str">
            <v>01</v>
          </cell>
          <cell r="G481" t="str">
            <v>CAFA****</v>
          </cell>
          <cell r="H481" t="str">
            <v>Balance Sheet</v>
          </cell>
          <cell r="I481" t="str">
            <v>NA</v>
          </cell>
        </row>
        <row r="482">
          <cell r="A482" t="str">
            <v>A40910J601</v>
          </cell>
          <cell r="B482" t="str">
            <v>A40910J601</v>
          </cell>
          <cell r="C482" t="str">
            <v>EH   A40910J601USD</v>
          </cell>
          <cell r="D482" t="str">
            <v>A4091</v>
          </cell>
          <cell r="E482" t="str">
            <v>0J6</v>
          </cell>
          <cell r="F482" t="str">
            <v>01</v>
          </cell>
          <cell r="G482" t="str">
            <v>CAFA****</v>
          </cell>
          <cell r="H482" t="str">
            <v>Balance Sheet</v>
          </cell>
          <cell r="I482" t="str">
            <v>NA</v>
          </cell>
        </row>
        <row r="483">
          <cell r="A483" t="str">
            <v>A40910LF01</v>
          </cell>
          <cell r="B483" t="str">
            <v>A40910LF01</v>
          </cell>
          <cell r="C483" t="str">
            <v>EH   A40910LF01USD</v>
          </cell>
          <cell r="D483" t="str">
            <v>A4091</v>
          </cell>
          <cell r="E483" t="str">
            <v>0LF</v>
          </cell>
          <cell r="F483" t="str">
            <v>01</v>
          </cell>
          <cell r="G483" t="str">
            <v>CAFA****</v>
          </cell>
          <cell r="H483" t="str">
            <v>Balance Sheet</v>
          </cell>
          <cell r="I483" t="str">
            <v>NA</v>
          </cell>
        </row>
        <row r="484">
          <cell r="A484" t="str">
            <v>A40910S101</v>
          </cell>
          <cell r="B484" t="str">
            <v>A40910S101</v>
          </cell>
          <cell r="C484" t="str">
            <v>EH   A40910S101USD</v>
          </cell>
          <cell r="D484" t="str">
            <v>A4091</v>
          </cell>
          <cell r="E484" t="str">
            <v>0S1</v>
          </cell>
          <cell r="F484" t="str">
            <v>01</v>
          </cell>
          <cell r="G484" t="str">
            <v>CAFA****</v>
          </cell>
          <cell r="H484" t="str">
            <v>Balance Sheet</v>
          </cell>
          <cell r="I484" t="str">
            <v>NA</v>
          </cell>
        </row>
        <row r="485">
          <cell r="A485" t="str">
            <v>A40990J693</v>
          </cell>
          <cell r="B485" t="str">
            <v>A40990J693</v>
          </cell>
          <cell r="C485" t="str">
            <v>EH   A40990J693USD</v>
          </cell>
          <cell r="D485" t="str">
            <v>A4099</v>
          </cell>
          <cell r="E485" t="str">
            <v>0J6</v>
          </cell>
          <cell r="F485" t="str">
            <v>93</v>
          </cell>
          <cell r="G485" t="str">
            <v>CAFM****</v>
          </cell>
          <cell r="H485" t="str">
            <v>Balance Sheet</v>
          </cell>
          <cell r="I485" t="str">
            <v>NA</v>
          </cell>
        </row>
        <row r="486">
          <cell r="A486" t="str">
            <v>A51970EH01</v>
          </cell>
          <cell r="B486" t="str">
            <v>A51970EH01</v>
          </cell>
          <cell r="C486" t="str">
            <v>EH   A51970EH01USD</v>
          </cell>
          <cell r="D486" t="str">
            <v>A5197</v>
          </cell>
          <cell r="E486" t="str">
            <v>0EH</v>
          </cell>
          <cell r="F486" t="str">
            <v>01</v>
          </cell>
          <cell r="G486" t="str">
            <v>CAGBB***</v>
          </cell>
          <cell r="H486" t="str">
            <v>Balance Sheet</v>
          </cell>
          <cell r="I486" t="str">
            <v>NA</v>
          </cell>
        </row>
        <row r="487">
          <cell r="A487" t="str">
            <v>A51990EH</v>
          </cell>
          <cell r="B487" t="str">
            <v>A51990EH</v>
          </cell>
          <cell r="C487" t="str">
            <v>EH   A51990EHUSD</v>
          </cell>
          <cell r="D487" t="str">
            <v>A5199</v>
          </cell>
          <cell r="E487" t="str">
            <v>0EH</v>
          </cell>
          <cell r="F487">
            <v>0</v>
          </cell>
          <cell r="G487" t="str">
            <v>CAGBB***</v>
          </cell>
          <cell r="H487" t="str">
            <v>Balance Sheet</v>
          </cell>
          <cell r="I487" t="str">
            <v>NA</v>
          </cell>
        </row>
        <row r="488">
          <cell r="A488" t="str">
            <v>F220021026</v>
          </cell>
          <cell r="B488" t="str">
            <v>F220021026</v>
          </cell>
          <cell r="C488" t="str">
            <v>EH   F220021026USD</v>
          </cell>
          <cell r="D488" t="str">
            <v>F2200</v>
          </cell>
          <cell r="E488" t="str">
            <v>210</v>
          </cell>
          <cell r="F488" t="str">
            <v>26</v>
          </cell>
          <cell r="G488" t="str">
            <v>CBAAA***</v>
          </cell>
          <cell r="H488" t="str">
            <v>Balance Sheet</v>
          </cell>
          <cell r="I488" t="str">
            <v>NA</v>
          </cell>
        </row>
        <row r="489">
          <cell r="A489" t="str">
            <v>F2200210L2</v>
          </cell>
          <cell r="B489" t="str">
            <v>F2200210L2</v>
          </cell>
          <cell r="C489" t="str">
            <v>EH   F2200210L2USD</v>
          </cell>
          <cell r="D489" t="str">
            <v>F2200</v>
          </cell>
          <cell r="E489" t="str">
            <v>210</v>
          </cell>
          <cell r="F489" t="str">
            <v>L2</v>
          </cell>
          <cell r="G489" t="str">
            <v>CBAAA***</v>
          </cell>
          <cell r="H489" t="str">
            <v>Balance Sheet</v>
          </cell>
          <cell r="I489" t="str">
            <v>NA</v>
          </cell>
        </row>
        <row r="490">
          <cell r="A490" t="str">
            <v>F220022226</v>
          </cell>
          <cell r="B490" t="str">
            <v>F220022226</v>
          </cell>
          <cell r="C490" t="str">
            <v>EH   F220022226USD</v>
          </cell>
          <cell r="D490" t="str">
            <v>F2200</v>
          </cell>
          <cell r="E490" t="str">
            <v>222</v>
          </cell>
          <cell r="F490" t="str">
            <v>26</v>
          </cell>
          <cell r="G490" t="str">
            <v>CBAAA***</v>
          </cell>
          <cell r="H490" t="str">
            <v>Balance Sheet</v>
          </cell>
          <cell r="I490" t="str">
            <v>NA</v>
          </cell>
        </row>
        <row r="491">
          <cell r="A491" t="str">
            <v>F2200222L2</v>
          </cell>
          <cell r="B491" t="str">
            <v>F2200222L2</v>
          </cell>
          <cell r="C491" t="str">
            <v>EH   F2200222L2USD</v>
          </cell>
          <cell r="D491" t="str">
            <v>F2200</v>
          </cell>
          <cell r="E491" t="str">
            <v>222</v>
          </cell>
          <cell r="F491" t="str">
            <v>L2</v>
          </cell>
          <cell r="G491" t="str">
            <v>CBAAA***</v>
          </cell>
          <cell r="H491" t="str">
            <v>Balance Sheet</v>
          </cell>
          <cell r="I491" t="str">
            <v>NA</v>
          </cell>
        </row>
        <row r="492">
          <cell r="A492" t="str">
            <v>F220023226</v>
          </cell>
          <cell r="B492" t="str">
            <v>F220023226</v>
          </cell>
          <cell r="C492" t="str">
            <v>EH   F220023226USD</v>
          </cell>
          <cell r="D492" t="str">
            <v>F2200</v>
          </cell>
          <cell r="E492" t="str">
            <v>232</v>
          </cell>
          <cell r="F492" t="str">
            <v>26</v>
          </cell>
          <cell r="G492" t="str">
            <v>CBAAA***</v>
          </cell>
          <cell r="H492" t="str">
            <v>Balance Sheet</v>
          </cell>
          <cell r="I492" t="str">
            <v>NA</v>
          </cell>
        </row>
        <row r="493">
          <cell r="A493" t="str">
            <v>F2200232L2</v>
          </cell>
          <cell r="B493" t="str">
            <v>F2200232L2</v>
          </cell>
          <cell r="C493" t="str">
            <v>EH   F2200232L2USD</v>
          </cell>
          <cell r="D493" t="str">
            <v>F2200</v>
          </cell>
          <cell r="E493" t="str">
            <v>232</v>
          </cell>
          <cell r="F493" t="str">
            <v>L2</v>
          </cell>
          <cell r="G493" t="str">
            <v>CBAAA***</v>
          </cell>
          <cell r="H493" t="str">
            <v>Balance Sheet</v>
          </cell>
          <cell r="I493" t="str">
            <v>NA</v>
          </cell>
        </row>
        <row r="494">
          <cell r="A494" t="str">
            <v>F220025026</v>
          </cell>
          <cell r="B494" t="str">
            <v>F220025026</v>
          </cell>
          <cell r="C494" t="str">
            <v>EH   F220025026USD</v>
          </cell>
          <cell r="D494" t="str">
            <v>F2200</v>
          </cell>
          <cell r="E494" t="str">
            <v>250</v>
          </cell>
          <cell r="F494" t="str">
            <v>26</v>
          </cell>
          <cell r="G494" t="str">
            <v>CBAAA***</v>
          </cell>
          <cell r="H494" t="str">
            <v>Balance Sheet</v>
          </cell>
          <cell r="I494" t="str">
            <v>NA</v>
          </cell>
        </row>
        <row r="495">
          <cell r="A495" t="str">
            <v>F2200250L2</v>
          </cell>
          <cell r="B495" t="str">
            <v>F2200250L2</v>
          </cell>
          <cell r="C495" t="str">
            <v>EH   F2200250L2USD</v>
          </cell>
          <cell r="D495" t="str">
            <v>F2200</v>
          </cell>
          <cell r="E495" t="str">
            <v>250</v>
          </cell>
          <cell r="F495" t="str">
            <v>L2</v>
          </cell>
          <cell r="G495" t="str">
            <v>CBAAA***</v>
          </cell>
          <cell r="H495" t="str">
            <v>Balance Sheet</v>
          </cell>
          <cell r="I495" t="str">
            <v>NA</v>
          </cell>
        </row>
        <row r="496">
          <cell r="A496" t="str">
            <v>F220025126</v>
          </cell>
          <cell r="B496" t="str">
            <v>F220025126</v>
          </cell>
          <cell r="C496" t="str">
            <v>EH   F220025126USD</v>
          </cell>
          <cell r="D496" t="str">
            <v>F2200</v>
          </cell>
          <cell r="E496" t="str">
            <v>251</v>
          </cell>
          <cell r="F496" t="str">
            <v>26</v>
          </cell>
          <cell r="G496" t="str">
            <v>CBAAA***</v>
          </cell>
          <cell r="H496" t="str">
            <v>Balance Sheet</v>
          </cell>
          <cell r="I496" t="str">
            <v>NA</v>
          </cell>
        </row>
        <row r="497">
          <cell r="A497" t="str">
            <v>F2200251L2</v>
          </cell>
          <cell r="B497" t="str">
            <v>F2200251L2</v>
          </cell>
          <cell r="C497" t="str">
            <v>EH   F2200251L2USD</v>
          </cell>
          <cell r="D497" t="str">
            <v>F2200</v>
          </cell>
          <cell r="E497" t="str">
            <v>251</v>
          </cell>
          <cell r="F497" t="str">
            <v>L2</v>
          </cell>
          <cell r="G497" t="str">
            <v>CBAAA***</v>
          </cell>
          <cell r="H497" t="str">
            <v>Balance Sheet</v>
          </cell>
          <cell r="I497" t="str">
            <v>NA</v>
          </cell>
        </row>
        <row r="498">
          <cell r="A498" t="str">
            <v>F220025226</v>
          </cell>
          <cell r="B498" t="str">
            <v>F220025226</v>
          </cell>
          <cell r="C498" t="str">
            <v>EH   F220025226USD</v>
          </cell>
          <cell r="D498" t="str">
            <v>F2200</v>
          </cell>
          <cell r="E498" t="str">
            <v>252</v>
          </cell>
          <cell r="F498" t="str">
            <v>26</v>
          </cell>
          <cell r="G498" t="str">
            <v>CBAAA***</v>
          </cell>
          <cell r="H498" t="str">
            <v>Balance Sheet</v>
          </cell>
          <cell r="I498" t="str">
            <v>NA</v>
          </cell>
        </row>
        <row r="499">
          <cell r="A499" t="str">
            <v>F2200252L2</v>
          </cell>
          <cell r="B499" t="str">
            <v>F2200252L2</v>
          </cell>
          <cell r="C499" t="str">
            <v>EH   F2200252L2USD</v>
          </cell>
          <cell r="D499" t="str">
            <v>F2200</v>
          </cell>
          <cell r="E499" t="str">
            <v>252</v>
          </cell>
          <cell r="F499" t="str">
            <v>L2</v>
          </cell>
          <cell r="G499" t="str">
            <v>CBAAA***</v>
          </cell>
          <cell r="H499" t="str">
            <v>Balance Sheet</v>
          </cell>
          <cell r="I499" t="str">
            <v>NA</v>
          </cell>
        </row>
        <row r="500">
          <cell r="A500" t="str">
            <v>F300420026</v>
          </cell>
          <cell r="B500" t="str">
            <v>F300420026</v>
          </cell>
          <cell r="C500" t="str">
            <v>EH   F300420026USD</v>
          </cell>
          <cell r="D500" t="str">
            <v>F3004</v>
          </cell>
          <cell r="E500" t="str">
            <v>200</v>
          </cell>
          <cell r="F500" t="str">
            <v>26</v>
          </cell>
          <cell r="G500" t="str">
            <v>CBABA***</v>
          </cell>
          <cell r="H500" t="str">
            <v>Balance Sheet</v>
          </cell>
          <cell r="I500" t="str">
            <v>NA</v>
          </cell>
        </row>
        <row r="501">
          <cell r="A501" t="str">
            <v>F320021026</v>
          </cell>
          <cell r="B501" t="str">
            <v>F320021026</v>
          </cell>
          <cell r="C501" t="str">
            <v>EH   F320021026USD</v>
          </cell>
          <cell r="D501" t="str">
            <v>F3200</v>
          </cell>
          <cell r="E501" t="str">
            <v>210</v>
          </cell>
          <cell r="F501" t="str">
            <v>26</v>
          </cell>
          <cell r="G501" t="str">
            <v>CBABB***</v>
          </cell>
          <cell r="H501" t="str">
            <v>Balance Sheet</v>
          </cell>
          <cell r="I501" t="str">
            <v>NA</v>
          </cell>
        </row>
        <row r="502">
          <cell r="A502" t="str">
            <v>F3200210L2</v>
          </cell>
          <cell r="B502" t="str">
            <v>F3200210L2</v>
          </cell>
          <cell r="C502" t="str">
            <v>EH   F3200210L2USD</v>
          </cell>
          <cell r="D502" t="str">
            <v>F3200</v>
          </cell>
          <cell r="E502" t="str">
            <v>210</v>
          </cell>
          <cell r="F502" t="str">
            <v>L2</v>
          </cell>
          <cell r="G502" t="str">
            <v>CBABB***</v>
          </cell>
          <cell r="H502" t="str">
            <v>Balance Sheet</v>
          </cell>
          <cell r="I502" t="str">
            <v>NA</v>
          </cell>
        </row>
        <row r="503">
          <cell r="A503" t="str">
            <v>F320022226</v>
          </cell>
          <cell r="B503" t="str">
            <v>F320022226</v>
          </cell>
          <cell r="C503" t="str">
            <v>EH   F320022226USD</v>
          </cell>
          <cell r="D503" t="str">
            <v>F3200</v>
          </cell>
          <cell r="E503" t="str">
            <v>222</v>
          </cell>
          <cell r="F503" t="str">
            <v>26</v>
          </cell>
          <cell r="G503" t="str">
            <v>CBABA***</v>
          </cell>
          <cell r="H503" t="str">
            <v>Balance Sheet</v>
          </cell>
          <cell r="I503" t="str">
            <v>NA</v>
          </cell>
        </row>
        <row r="504">
          <cell r="A504" t="str">
            <v>F3200222L2</v>
          </cell>
          <cell r="B504" t="str">
            <v>F3200222L2</v>
          </cell>
          <cell r="C504" t="str">
            <v>EH   F3200222L2USD</v>
          </cell>
          <cell r="D504" t="str">
            <v>F3200</v>
          </cell>
          <cell r="E504" t="str">
            <v>222</v>
          </cell>
          <cell r="F504" t="str">
            <v>L2</v>
          </cell>
          <cell r="G504" t="str">
            <v>CBABA***</v>
          </cell>
          <cell r="H504" t="str">
            <v>Balance Sheet</v>
          </cell>
          <cell r="I504" t="str">
            <v>NA</v>
          </cell>
        </row>
        <row r="505">
          <cell r="A505" t="str">
            <v>F320023226</v>
          </cell>
          <cell r="B505" t="str">
            <v>F320023226</v>
          </cell>
          <cell r="C505" t="str">
            <v>EH   F320023226USD</v>
          </cell>
          <cell r="D505" t="str">
            <v>F3200</v>
          </cell>
          <cell r="E505" t="str">
            <v>232</v>
          </cell>
          <cell r="F505" t="str">
            <v>26</v>
          </cell>
          <cell r="G505" t="str">
            <v>CBABA***</v>
          </cell>
          <cell r="H505" t="str">
            <v>Balance Sheet</v>
          </cell>
          <cell r="I505" t="str">
            <v>NA</v>
          </cell>
        </row>
        <row r="506">
          <cell r="A506" t="str">
            <v>F3200232L2</v>
          </cell>
          <cell r="B506" t="str">
            <v>F3200232L2</v>
          </cell>
          <cell r="C506" t="str">
            <v>EH   F3200232L2USD</v>
          </cell>
          <cell r="D506" t="str">
            <v>F3200</v>
          </cell>
          <cell r="E506" t="str">
            <v>232</v>
          </cell>
          <cell r="F506" t="str">
            <v>L2</v>
          </cell>
          <cell r="G506" t="str">
            <v>CBABA***</v>
          </cell>
          <cell r="H506" t="str">
            <v>Balance Sheet</v>
          </cell>
          <cell r="I506" t="str">
            <v>NA</v>
          </cell>
        </row>
        <row r="507">
          <cell r="A507" t="str">
            <v>F320025026</v>
          </cell>
          <cell r="B507" t="str">
            <v>F320025026</v>
          </cell>
          <cell r="C507" t="str">
            <v>EH   F320025026USD</v>
          </cell>
          <cell r="D507" t="str">
            <v>F3200</v>
          </cell>
          <cell r="E507" t="str">
            <v>250</v>
          </cell>
          <cell r="F507" t="str">
            <v>26</v>
          </cell>
          <cell r="G507" t="str">
            <v>CBABA***</v>
          </cell>
          <cell r="H507" t="str">
            <v>Balance Sheet</v>
          </cell>
          <cell r="I507" t="str">
            <v>NA</v>
          </cell>
        </row>
        <row r="508">
          <cell r="A508" t="str">
            <v>F3200250L2</v>
          </cell>
          <cell r="B508" t="str">
            <v>F3200250L2</v>
          </cell>
          <cell r="C508" t="str">
            <v>EH   F3200250L2USD</v>
          </cell>
          <cell r="D508" t="str">
            <v>F3200</v>
          </cell>
          <cell r="E508" t="str">
            <v>250</v>
          </cell>
          <cell r="F508" t="str">
            <v>L2</v>
          </cell>
          <cell r="G508" t="str">
            <v>CBABA***</v>
          </cell>
          <cell r="H508" t="str">
            <v>Balance Sheet</v>
          </cell>
          <cell r="I508" t="str">
            <v>NA</v>
          </cell>
        </row>
        <row r="509">
          <cell r="A509" t="str">
            <v>F320025126</v>
          </cell>
          <cell r="B509" t="str">
            <v>F320025126</v>
          </cell>
          <cell r="C509" t="str">
            <v>EH   F320025126USD</v>
          </cell>
          <cell r="D509" t="str">
            <v>F3200</v>
          </cell>
          <cell r="E509" t="str">
            <v>251</v>
          </cell>
          <cell r="F509" t="str">
            <v>26</v>
          </cell>
          <cell r="G509" t="str">
            <v>CBABA***</v>
          </cell>
          <cell r="H509" t="str">
            <v>Balance Sheet</v>
          </cell>
          <cell r="I509" t="str">
            <v>NA</v>
          </cell>
        </row>
        <row r="510">
          <cell r="A510" t="str">
            <v>F3200251L2</v>
          </cell>
          <cell r="B510" t="str">
            <v>F3200251L2</v>
          </cell>
          <cell r="C510" t="str">
            <v>EH   F3200251L2USD</v>
          </cell>
          <cell r="D510" t="str">
            <v>F3200</v>
          </cell>
          <cell r="E510" t="str">
            <v>251</v>
          </cell>
          <cell r="F510" t="str">
            <v>L2</v>
          </cell>
          <cell r="G510" t="str">
            <v>CBABA***</v>
          </cell>
          <cell r="H510" t="str">
            <v>Balance Sheet</v>
          </cell>
          <cell r="I510" t="str">
            <v>NA</v>
          </cell>
        </row>
        <row r="511">
          <cell r="A511" t="str">
            <v>F320025226</v>
          </cell>
          <cell r="B511" t="str">
            <v>F320025226</v>
          </cell>
          <cell r="C511" t="str">
            <v>EH   F320025226USD</v>
          </cell>
          <cell r="D511" t="str">
            <v>F3200</v>
          </cell>
          <cell r="E511" t="str">
            <v>252</v>
          </cell>
          <cell r="F511" t="str">
            <v>26</v>
          </cell>
          <cell r="G511" t="str">
            <v>CBABA***</v>
          </cell>
          <cell r="H511" t="str">
            <v>Balance Sheet</v>
          </cell>
          <cell r="I511" t="str">
            <v>NA</v>
          </cell>
        </row>
        <row r="512">
          <cell r="A512" t="str">
            <v>F3200252L2</v>
          </cell>
          <cell r="B512" t="str">
            <v>F3200252L2</v>
          </cell>
          <cell r="C512" t="str">
            <v>EH   F3200252L2USD</v>
          </cell>
          <cell r="D512" t="str">
            <v>F3200</v>
          </cell>
          <cell r="E512" t="str">
            <v>252</v>
          </cell>
          <cell r="F512" t="str">
            <v>L2</v>
          </cell>
          <cell r="G512" t="str">
            <v>CBABA***</v>
          </cell>
          <cell r="H512" t="str">
            <v>Balance Sheet</v>
          </cell>
          <cell r="I512" t="str">
            <v>NA</v>
          </cell>
        </row>
        <row r="513">
          <cell r="A513" t="str">
            <v>G17010EH</v>
          </cell>
          <cell r="B513" t="str">
            <v>G17010EH</v>
          </cell>
          <cell r="C513" t="str">
            <v>EH   G17010EHUSD</v>
          </cell>
          <cell r="D513" t="str">
            <v>G1701</v>
          </cell>
          <cell r="E513" t="str">
            <v>0EH</v>
          </cell>
          <cell r="F513">
            <v>0</v>
          </cell>
          <cell r="G513" t="str">
            <v>DABAAG**</v>
          </cell>
          <cell r="H513" t="str">
            <v>Balance Sheet</v>
          </cell>
          <cell r="I513" t="str">
            <v>NA</v>
          </cell>
        </row>
        <row r="514">
          <cell r="A514" t="str">
            <v>G1747004</v>
          </cell>
          <cell r="B514" t="str">
            <v>G1747004</v>
          </cell>
          <cell r="C514" t="str">
            <v>EH   G1747004USD</v>
          </cell>
          <cell r="D514" t="str">
            <v>G1747</v>
          </cell>
          <cell r="E514" t="str">
            <v>004</v>
          </cell>
          <cell r="F514">
            <v>0</v>
          </cell>
          <cell r="G514" t="str">
            <v>DABAAJ**</v>
          </cell>
          <cell r="H514" t="str">
            <v>Balance Sheet</v>
          </cell>
          <cell r="I514" t="str">
            <v>NA</v>
          </cell>
        </row>
        <row r="515">
          <cell r="A515" t="str">
            <v>G1747TMP</v>
          </cell>
          <cell r="B515" t="str">
            <v>G1747TMP</v>
          </cell>
          <cell r="C515" t="str">
            <v>EH   G1747TMPUSD</v>
          </cell>
          <cell r="D515" t="str">
            <v>G1747</v>
          </cell>
          <cell r="E515" t="str">
            <v>TMP</v>
          </cell>
          <cell r="F515">
            <v>0</v>
          </cell>
          <cell r="G515" t="str">
            <v>DABAAJ**</v>
          </cell>
          <cell r="H515" t="str">
            <v>Balance Sheet</v>
          </cell>
          <cell r="I515" t="str">
            <v>NA</v>
          </cell>
        </row>
        <row r="516">
          <cell r="A516" t="str">
            <v>G4735003EH</v>
          </cell>
          <cell r="B516" t="str">
            <v>G4735003EH</v>
          </cell>
          <cell r="C516" t="str">
            <v>EH   G4735003EHUSD</v>
          </cell>
          <cell r="D516" t="str">
            <v>G4735</v>
          </cell>
          <cell r="E516" t="str">
            <v>003</v>
          </cell>
          <cell r="F516" t="str">
            <v>EH</v>
          </cell>
          <cell r="G516" t="str">
            <v>DABAAG**</v>
          </cell>
          <cell r="H516" t="str">
            <v>Balance Sheet</v>
          </cell>
          <cell r="I516" t="str">
            <v>NA</v>
          </cell>
        </row>
        <row r="517">
          <cell r="A517" t="str">
            <v>G57600YD01</v>
          </cell>
          <cell r="B517" t="str">
            <v>G57600YD01</v>
          </cell>
          <cell r="C517" t="str">
            <v>AX   G57600YD01USD</v>
          </cell>
          <cell r="D517" t="str">
            <v>G5760</v>
          </cell>
          <cell r="E517" t="str">
            <v>0YD</v>
          </cell>
          <cell r="F517" t="str">
            <v>01</v>
          </cell>
          <cell r="G517" t="str">
            <v>DADAB***</v>
          </cell>
          <cell r="H517" t="str">
            <v>Balance Sheet</v>
          </cell>
          <cell r="I517" t="str">
            <v>NA</v>
          </cell>
        </row>
        <row r="518">
          <cell r="A518" t="str">
            <v>G576200101</v>
          </cell>
          <cell r="B518" t="str">
            <v>G576200101</v>
          </cell>
          <cell r="C518" t="str">
            <v>AX   G576200101USD</v>
          </cell>
          <cell r="D518" t="str">
            <v>G5762</v>
          </cell>
          <cell r="E518" t="str">
            <v>001</v>
          </cell>
          <cell r="F518" t="str">
            <v>01</v>
          </cell>
          <cell r="G518" t="str">
            <v>DADM****</v>
          </cell>
          <cell r="H518" t="str">
            <v>Balance Sheet</v>
          </cell>
          <cell r="I518" t="str">
            <v>NA</v>
          </cell>
        </row>
        <row r="519">
          <cell r="A519" t="str">
            <v>G57620AM01</v>
          </cell>
          <cell r="B519" t="str">
            <v>G57620AM01</v>
          </cell>
          <cell r="C519" t="str">
            <v>AX   G57620AM01USD</v>
          </cell>
          <cell r="D519" t="str">
            <v>G5762</v>
          </cell>
          <cell r="E519" t="str">
            <v>0AM</v>
          </cell>
          <cell r="F519" t="str">
            <v>01</v>
          </cell>
          <cell r="G519" t="str">
            <v>DADM****</v>
          </cell>
          <cell r="H519" t="str">
            <v>Balance Sheet</v>
          </cell>
          <cell r="I519" t="str">
            <v>NA</v>
          </cell>
        </row>
        <row r="520">
          <cell r="A520" t="str">
            <v>G57620AM04</v>
          </cell>
          <cell r="B520" t="str">
            <v>G57620AM04</v>
          </cell>
          <cell r="C520" t="str">
            <v>AX   G57620AM04USD</v>
          </cell>
          <cell r="D520" t="str">
            <v>G5762</v>
          </cell>
          <cell r="E520" t="str">
            <v>0AM</v>
          </cell>
          <cell r="F520" t="str">
            <v>04</v>
          </cell>
          <cell r="G520" t="str">
            <v>DADM****</v>
          </cell>
          <cell r="H520" t="str">
            <v>Balance Sheet</v>
          </cell>
          <cell r="I520" t="str">
            <v>NA</v>
          </cell>
        </row>
        <row r="521">
          <cell r="A521" t="str">
            <v>A1533001</v>
          </cell>
          <cell r="B521" t="str">
            <v>A1533001</v>
          </cell>
          <cell r="C521" t="str">
            <v>EI   A1533001USD</v>
          </cell>
          <cell r="D521" t="str">
            <v>A1533</v>
          </cell>
          <cell r="E521" t="str">
            <v>001</v>
          </cell>
          <cell r="F521">
            <v>0</v>
          </cell>
          <cell r="G521" t="str">
            <v>CACAFB**</v>
          </cell>
          <cell r="H521" t="str">
            <v>Balance Sheet</v>
          </cell>
          <cell r="I521" t="str">
            <v>NA</v>
          </cell>
        </row>
        <row r="522">
          <cell r="A522" t="str">
            <v>A20410EI2G</v>
          </cell>
          <cell r="B522" t="str">
            <v>A20410EI2G</v>
          </cell>
          <cell r="C522" t="str">
            <v>EI   A20410EI2GUSD</v>
          </cell>
          <cell r="D522" t="str">
            <v>A2041</v>
          </cell>
          <cell r="E522" t="str">
            <v>0EI</v>
          </cell>
          <cell r="F522" t="str">
            <v>2G</v>
          </cell>
          <cell r="G522" t="str">
            <v>CACAFA**</v>
          </cell>
          <cell r="H522" t="str">
            <v>Balance Sheet</v>
          </cell>
          <cell r="I522" t="str">
            <v>NA</v>
          </cell>
        </row>
        <row r="523">
          <cell r="A523" t="str">
            <v>A20410EI2H</v>
          </cell>
          <cell r="B523" t="str">
            <v>A20410EI2H</v>
          </cell>
          <cell r="C523" t="str">
            <v>EI   A20410EI2HUSD</v>
          </cell>
          <cell r="D523" t="str">
            <v>A2041</v>
          </cell>
          <cell r="E523" t="str">
            <v>0EI</v>
          </cell>
          <cell r="F523" t="str">
            <v>2H</v>
          </cell>
          <cell r="G523" t="str">
            <v>CACAFA**</v>
          </cell>
          <cell r="H523" t="str">
            <v>Balance Sheet</v>
          </cell>
          <cell r="I523" t="str">
            <v>NA</v>
          </cell>
        </row>
        <row r="524">
          <cell r="A524" t="str">
            <v>G57620BU93</v>
          </cell>
          <cell r="B524" t="str">
            <v>G57620BU93</v>
          </cell>
          <cell r="C524" t="str">
            <v>AX   G57620BU93USD</v>
          </cell>
          <cell r="D524" t="str">
            <v>G5762</v>
          </cell>
          <cell r="E524" t="str">
            <v>0BU</v>
          </cell>
          <cell r="F524" t="str">
            <v>93</v>
          </cell>
          <cell r="G524" t="str">
            <v>DADM****</v>
          </cell>
          <cell r="H524" t="str">
            <v>Balance Sheet</v>
          </cell>
          <cell r="I524" t="str">
            <v>NA</v>
          </cell>
        </row>
        <row r="525">
          <cell r="A525" t="str">
            <v>G57620HJ01</v>
          </cell>
          <cell r="B525" t="str">
            <v>G57620HJ01</v>
          </cell>
          <cell r="C525" t="str">
            <v>AX   G57620HJ01USD</v>
          </cell>
          <cell r="D525" t="str">
            <v>G5762</v>
          </cell>
          <cell r="E525" t="str">
            <v>0HJ</v>
          </cell>
          <cell r="F525" t="str">
            <v>01</v>
          </cell>
          <cell r="G525" t="str">
            <v>DADM****</v>
          </cell>
          <cell r="H525" t="str">
            <v>Balance Sheet</v>
          </cell>
          <cell r="I525" t="str">
            <v>NA</v>
          </cell>
        </row>
        <row r="526">
          <cell r="A526" t="str">
            <v>A20410EI62</v>
          </cell>
          <cell r="B526" t="str">
            <v>A20410EI62</v>
          </cell>
          <cell r="C526" t="str">
            <v>EI   A20410EI62USD</v>
          </cell>
          <cell r="D526" t="str">
            <v>A2041</v>
          </cell>
          <cell r="E526" t="str">
            <v>0EI</v>
          </cell>
          <cell r="F526" t="str">
            <v>62</v>
          </cell>
          <cell r="G526" t="str">
            <v>CACAFA**</v>
          </cell>
          <cell r="H526" t="str">
            <v>Balance Sheet</v>
          </cell>
          <cell r="I526" t="str">
            <v>NA</v>
          </cell>
        </row>
        <row r="527">
          <cell r="A527" t="str">
            <v>A20410EI65</v>
          </cell>
          <cell r="B527" t="str">
            <v>A20410EI65</v>
          </cell>
          <cell r="C527" t="str">
            <v>EI   A20410EI65USD</v>
          </cell>
          <cell r="D527" t="str">
            <v>A2041</v>
          </cell>
          <cell r="E527" t="str">
            <v>0EI</v>
          </cell>
          <cell r="F527" t="str">
            <v>65</v>
          </cell>
          <cell r="G527" t="str">
            <v>CACAFA**</v>
          </cell>
          <cell r="H527" t="str">
            <v>Balance Sheet</v>
          </cell>
          <cell r="I527" t="str">
            <v>NA</v>
          </cell>
        </row>
        <row r="528">
          <cell r="A528" t="str">
            <v>A20410EIB3</v>
          </cell>
          <cell r="B528" t="str">
            <v>A20410EIB3</v>
          </cell>
          <cell r="C528" t="str">
            <v>EI   A20410EIB3USD</v>
          </cell>
          <cell r="D528" t="str">
            <v>A2041</v>
          </cell>
          <cell r="E528" t="str">
            <v>0EI</v>
          </cell>
          <cell r="F528" t="str">
            <v>B3</v>
          </cell>
          <cell r="G528" t="str">
            <v>CACAFA**</v>
          </cell>
          <cell r="H528" t="str">
            <v>Balance Sheet</v>
          </cell>
          <cell r="I528" t="str">
            <v>NA</v>
          </cell>
        </row>
        <row r="529">
          <cell r="A529" t="str">
            <v>A20410EIIJ</v>
          </cell>
          <cell r="B529" t="str">
            <v>A20410EIIJ</v>
          </cell>
          <cell r="C529" t="str">
            <v>EI   A20410EIIJUSD</v>
          </cell>
          <cell r="D529" t="str">
            <v>A2041</v>
          </cell>
          <cell r="E529" t="str">
            <v>0EI</v>
          </cell>
          <cell r="F529" t="str">
            <v>IJ</v>
          </cell>
          <cell r="G529" t="str">
            <v>CACAFA**</v>
          </cell>
          <cell r="H529" t="str">
            <v>Balance Sheet</v>
          </cell>
          <cell r="I529" t="str">
            <v>NA</v>
          </cell>
        </row>
        <row r="530">
          <cell r="A530" t="str">
            <v>A20410EIL3</v>
          </cell>
          <cell r="B530" t="str">
            <v>A20410EIL3</v>
          </cell>
          <cell r="C530" t="str">
            <v>EI   A20410EIL3USD</v>
          </cell>
          <cell r="D530" t="str">
            <v>A2041</v>
          </cell>
          <cell r="E530" t="str">
            <v>0EI</v>
          </cell>
          <cell r="F530" t="str">
            <v>L3</v>
          </cell>
          <cell r="G530" t="str">
            <v>CACAFA**</v>
          </cell>
          <cell r="H530" t="str">
            <v>Balance Sheet</v>
          </cell>
          <cell r="I530" t="str">
            <v>NA</v>
          </cell>
        </row>
        <row r="531">
          <cell r="A531" t="str">
            <v>A20410EIOE</v>
          </cell>
          <cell r="B531" t="str">
            <v>A20410EIOE</v>
          </cell>
          <cell r="C531" t="str">
            <v>EI   A20410EIOEUSD</v>
          </cell>
          <cell r="D531" t="str">
            <v>A2041</v>
          </cell>
          <cell r="E531" t="str">
            <v>0EI</v>
          </cell>
          <cell r="F531" t="str">
            <v>OE</v>
          </cell>
          <cell r="G531" t="str">
            <v>CACAFA**</v>
          </cell>
          <cell r="H531" t="str">
            <v>Balance Sheet</v>
          </cell>
          <cell r="I531" t="str">
            <v>NA</v>
          </cell>
        </row>
        <row r="532">
          <cell r="A532" t="str">
            <v>A3050010</v>
          </cell>
          <cell r="B532" t="str">
            <v>A3050010</v>
          </cell>
          <cell r="C532" t="str">
            <v>EI   A3050010USD</v>
          </cell>
          <cell r="D532" t="str">
            <v>A3050</v>
          </cell>
          <cell r="E532" t="str">
            <v>010</v>
          </cell>
          <cell r="F532">
            <v>0</v>
          </cell>
          <cell r="G532" t="str">
            <v>CACAFA**</v>
          </cell>
          <cell r="H532" t="str">
            <v>Balance Sheet</v>
          </cell>
          <cell r="I532" t="str">
            <v>NA</v>
          </cell>
        </row>
        <row r="533">
          <cell r="A533" t="str">
            <v>A305100284</v>
          </cell>
          <cell r="B533" t="str">
            <v>A305100284</v>
          </cell>
          <cell r="C533" t="str">
            <v>EI   A305100284USD</v>
          </cell>
          <cell r="D533" t="str">
            <v>A3051</v>
          </cell>
          <cell r="E533" t="str">
            <v>002</v>
          </cell>
          <cell r="F533" t="str">
            <v>84</v>
          </cell>
          <cell r="G533" t="str">
            <v>CACB****</v>
          </cell>
          <cell r="H533" t="str">
            <v>Balance Sheet</v>
          </cell>
          <cell r="I533" t="str">
            <v>NA</v>
          </cell>
        </row>
        <row r="534">
          <cell r="A534" t="str">
            <v>A3060095</v>
          </cell>
          <cell r="B534" t="str">
            <v>A3060095</v>
          </cell>
          <cell r="C534" t="str">
            <v>EI   A3060095USD</v>
          </cell>
          <cell r="D534" t="str">
            <v>A3060</v>
          </cell>
          <cell r="E534" t="str">
            <v>095</v>
          </cell>
          <cell r="F534">
            <v>0</v>
          </cell>
          <cell r="G534" t="str">
            <v>CACAFA**</v>
          </cell>
          <cell r="H534" t="str">
            <v>Balance Sheet</v>
          </cell>
          <cell r="I534" t="str">
            <v>NA</v>
          </cell>
        </row>
        <row r="535">
          <cell r="A535" t="str">
            <v>A30600EI</v>
          </cell>
          <cell r="B535" t="str">
            <v>A30600EI</v>
          </cell>
          <cell r="C535" t="str">
            <v>EI   A30600EIUSD</v>
          </cell>
          <cell r="D535" t="str">
            <v>A3060</v>
          </cell>
          <cell r="E535" t="str">
            <v>0EI</v>
          </cell>
          <cell r="F535">
            <v>0</v>
          </cell>
          <cell r="G535" t="str">
            <v>CACAFB**</v>
          </cell>
          <cell r="H535" t="str">
            <v>Balance Sheet</v>
          </cell>
          <cell r="I535" t="str">
            <v>NA</v>
          </cell>
        </row>
        <row r="536">
          <cell r="A536" t="str">
            <v>A30600EI01</v>
          </cell>
          <cell r="B536" t="str">
            <v>A30600EI01</v>
          </cell>
          <cell r="C536" t="str">
            <v>EI   A30600EI01USD</v>
          </cell>
          <cell r="D536" t="str">
            <v>A3060</v>
          </cell>
          <cell r="E536" t="str">
            <v>0EI</v>
          </cell>
          <cell r="F536" t="str">
            <v>01</v>
          </cell>
          <cell r="G536" t="str">
            <v>CACAFB**</v>
          </cell>
          <cell r="H536" t="str">
            <v>Balance Sheet</v>
          </cell>
          <cell r="I536" t="str">
            <v>NA</v>
          </cell>
        </row>
        <row r="537">
          <cell r="A537" t="str">
            <v>A30600EI02</v>
          </cell>
          <cell r="B537" t="str">
            <v>A30600EI02</v>
          </cell>
          <cell r="C537" t="str">
            <v>EI   A30600EI02USD</v>
          </cell>
          <cell r="D537" t="str">
            <v>A3060</v>
          </cell>
          <cell r="E537" t="str">
            <v>0EI</v>
          </cell>
          <cell r="F537" t="str">
            <v>02</v>
          </cell>
          <cell r="G537" t="str">
            <v>CACAFB**</v>
          </cell>
          <cell r="H537" t="str">
            <v>Balance Sheet</v>
          </cell>
          <cell r="I537" t="str">
            <v>NA</v>
          </cell>
        </row>
        <row r="538">
          <cell r="A538" t="str">
            <v>A30600EI1L</v>
          </cell>
          <cell r="B538" t="str">
            <v>A30600EI1L</v>
          </cell>
          <cell r="C538" t="str">
            <v>EI   A30600EI1LUSD</v>
          </cell>
          <cell r="D538" t="str">
            <v>A3060</v>
          </cell>
          <cell r="E538" t="str">
            <v>0EI</v>
          </cell>
          <cell r="F538" t="str">
            <v>1L</v>
          </cell>
          <cell r="G538" t="str">
            <v>CACAFA**</v>
          </cell>
          <cell r="H538" t="str">
            <v>Balance Sheet</v>
          </cell>
          <cell r="I538" t="str">
            <v>NA</v>
          </cell>
        </row>
        <row r="539">
          <cell r="A539" t="str">
            <v>A30600EI29</v>
          </cell>
          <cell r="B539" t="str">
            <v>A30600EI29</v>
          </cell>
          <cell r="C539" t="str">
            <v>EI   A30600EI29USD</v>
          </cell>
          <cell r="D539" t="str">
            <v>A3060</v>
          </cell>
          <cell r="E539" t="str">
            <v>0EI</v>
          </cell>
          <cell r="F539" t="str">
            <v>29</v>
          </cell>
          <cell r="G539" t="str">
            <v>CACAFA**</v>
          </cell>
          <cell r="H539" t="str">
            <v>Balance Sheet</v>
          </cell>
          <cell r="I539" t="str">
            <v>NA</v>
          </cell>
        </row>
        <row r="540">
          <cell r="A540" t="str">
            <v>A30600EI2G</v>
          </cell>
          <cell r="B540" t="str">
            <v>A30600EI2G</v>
          </cell>
          <cell r="C540" t="str">
            <v>EI   A30600EI2GUSD</v>
          </cell>
          <cell r="D540" t="str">
            <v>A3060</v>
          </cell>
          <cell r="E540" t="str">
            <v>0EI</v>
          </cell>
          <cell r="F540" t="str">
            <v>2G</v>
          </cell>
          <cell r="G540" t="str">
            <v>CACAFA**</v>
          </cell>
          <cell r="H540" t="str">
            <v>Balance Sheet</v>
          </cell>
          <cell r="I540" t="str">
            <v>NA</v>
          </cell>
        </row>
        <row r="541">
          <cell r="A541" t="str">
            <v>A30600EI2H</v>
          </cell>
          <cell r="B541" t="str">
            <v>A30600EI2H</v>
          </cell>
          <cell r="C541" t="str">
            <v>EI   A30600EI2HUSD</v>
          </cell>
          <cell r="D541" t="str">
            <v>A3060</v>
          </cell>
          <cell r="E541" t="str">
            <v>0EI</v>
          </cell>
          <cell r="F541" t="str">
            <v>2H</v>
          </cell>
          <cell r="G541" t="str">
            <v>CACAFA**</v>
          </cell>
          <cell r="H541" t="str">
            <v>Balance Sheet</v>
          </cell>
          <cell r="I541" t="str">
            <v>NA</v>
          </cell>
        </row>
        <row r="542">
          <cell r="A542" t="str">
            <v>A30600EI62</v>
          </cell>
          <cell r="B542" t="str">
            <v>A30600EI62</v>
          </cell>
          <cell r="C542" t="str">
            <v>EI   A30600EI62USD</v>
          </cell>
          <cell r="D542" t="str">
            <v>A3060</v>
          </cell>
          <cell r="E542" t="str">
            <v>0EI</v>
          </cell>
          <cell r="F542" t="str">
            <v>62</v>
          </cell>
          <cell r="G542" t="str">
            <v>CACAFA**</v>
          </cell>
          <cell r="H542" t="str">
            <v>Balance Sheet</v>
          </cell>
          <cell r="I542" t="str">
            <v>NA</v>
          </cell>
        </row>
        <row r="543">
          <cell r="A543" t="str">
            <v>A30600EI65</v>
          </cell>
          <cell r="B543" t="str">
            <v>A30600EI65</v>
          </cell>
          <cell r="C543" t="str">
            <v>EI   A30600EI65USD</v>
          </cell>
          <cell r="D543" t="str">
            <v>A3060</v>
          </cell>
          <cell r="E543" t="str">
            <v>0EI</v>
          </cell>
          <cell r="F543" t="str">
            <v>65</v>
          </cell>
          <cell r="G543" t="str">
            <v>CACAFA**</v>
          </cell>
          <cell r="H543" t="str">
            <v>Balance Sheet</v>
          </cell>
          <cell r="I543" t="str">
            <v>NA</v>
          </cell>
        </row>
        <row r="544">
          <cell r="A544" t="str">
            <v>A30600EI66</v>
          </cell>
          <cell r="B544" t="str">
            <v>A30600EI66</v>
          </cell>
          <cell r="C544" t="str">
            <v>EI   A30600EI66USD</v>
          </cell>
          <cell r="D544" t="str">
            <v>A3060</v>
          </cell>
          <cell r="E544" t="str">
            <v>0EI</v>
          </cell>
          <cell r="F544" t="str">
            <v>66</v>
          </cell>
          <cell r="G544" t="str">
            <v>CACAFA**</v>
          </cell>
          <cell r="H544" t="str">
            <v>Balance Sheet</v>
          </cell>
          <cell r="I544" t="str">
            <v>NA</v>
          </cell>
        </row>
        <row r="545">
          <cell r="A545" t="str">
            <v>A30600EIAO</v>
          </cell>
          <cell r="B545" t="str">
            <v>A30600EIAO</v>
          </cell>
          <cell r="C545" t="str">
            <v>EI   A30600EIAOUSD</v>
          </cell>
          <cell r="D545" t="str">
            <v>A3060</v>
          </cell>
          <cell r="E545" t="str">
            <v>0EI</v>
          </cell>
          <cell r="F545" t="str">
            <v>AO</v>
          </cell>
          <cell r="G545" t="str">
            <v>CACAFA**</v>
          </cell>
          <cell r="H545" t="str">
            <v>Balance Sheet</v>
          </cell>
          <cell r="I545" t="str">
            <v>NA</v>
          </cell>
        </row>
        <row r="546">
          <cell r="A546" t="str">
            <v>A30600EIB3</v>
          </cell>
          <cell r="B546" t="str">
            <v>A30600EIB3</v>
          </cell>
          <cell r="C546" t="str">
            <v>EI   A30600EIB3USD</v>
          </cell>
          <cell r="D546" t="str">
            <v>A3060</v>
          </cell>
          <cell r="E546" t="str">
            <v>0EI</v>
          </cell>
          <cell r="F546" t="str">
            <v>B3</v>
          </cell>
          <cell r="G546" t="str">
            <v>CACAFA**</v>
          </cell>
          <cell r="H546" t="str">
            <v>Balance Sheet</v>
          </cell>
          <cell r="I546" t="str">
            <v>NA</v>
          </cell>
        </row>
        <row r="547">
          <cell r="A547" t="str">
            <v>A30600EIBU</v>
          </cell>
          <cell r="B547" t="str">
            <v>A30600EIBU</v>
          </cell>
          <cell r="C547" t="str">
            <v>EI   A30600EIBUUSD</v>
          </cell>
          <cell r="D547" t="str">
            <v>A3060</v>
          </cell>
          <cell r="E547" t="str">
            <v>0EI</v>
          </cell>
          <cell r="F547" t="str">
            <v>BU</v>
          </cell>
          <cell r="G547" t="str">
            <v>CACAFA**</v>
          </cell>
          <cell r="H547" t="str">
            <v>Balance Sheet</v>
          </cell>
          <cell r="I547" t="str">
            <v>NA</v>
          </cell>
        </row>
        <row r="548">
          <cell r="A548" t="str">
            <v>A30600EIE6</v>
          </cell>
          <cell r="B548" t="str">
            <v>A30600EIE6</v>
          </cell>
          <cell r="C548" t="str">
            <v>EI   A30600EIE6USD</v>
          </cell>
          <cell r="D548" t="str">
            <v>A3060</v>
          </cell>
          <cell r="E548" t="str">
            <v>0EI</v>
          </cell>
          <cell r="F548" t="str">
            <v>E6</v>
          </cell>
          <cell r="G548" t="str">
            <v>CACAFA**</v>
          </cell>
          <cell r="H548" t="str">
            <v>Balance Sheet</v>
          </cell>
          <cell r="I548" t="str">
            <v>NA</v>
          </cell>
        </row>
        <row r="549">
          <cell r="A549" t="str">
            <v>A30600EIFZ</v>
          </cell>
          <cell r="B549" t="str">
            <v>A30600EIFZ</v>
          </cell>
          <cell r="C549" t="str">
            <v>EI   A30600EIFZUSD</v>
          </cell>
          <cell r="D549" t="str">
            <v>A3060</v>
          </cell>
          <cell r="E549" t="str">
            <v>0EI</v>
          </cell>
          <cell r="F549" t="str">
            <v>FZ</v>
          </cell>
          <cell r="G549" t="str">
            <v>CACAFA**</v>
          </cell>
          <cell r="H549" t="str">
            <v>Balance Sheet</v>
          </cell>
          <cell r="I549" t="str">
            <v>NA</v>
          </cell>
        </row>
        <row r="550">
          <cell r="A550" t="str">
            <v>A30600EIIJ</v>
          </cell>
          <cell r="B550" t="str">
            <v>A30600EIIJ</v>
          </cell>
          <cell r="C550" t="str">
            <v>EI   A30600EIIJUSD</v>
          </cell>
          <cell r="D550" t="str">
            <v>A3060</v>
          </cell>
          <cell r="E550" t="str">
            <v>0EI</v>
          </cell>
          <cell r="F550" t="str">
            <v>IJ</v>
          </cell>
          <cell r="G550" t="str">
            <v>CACAFA**</v>
          </cell>
          <cell r="H550" t="str">
            <v>Balance Sheet</v>
          </cell>
          <cell r="I550" t="str">
            <v>NA</v>
          </cell>
        </row>
        <row r="551">
          <cell r="A551" t="str">
            <v>A30600EIJ6</v>
          </cell>
          <cell r="B551" t="str">
            <v>A30600EIJ6</v>
          </cell>
          <cell r="C551" t="str">
            <v>EI   A30600EIJ6USD</v>
          </cell>
          <cell r="D551" t="str">
            <v>A3060</v>
          </cell>
          <cell r="E551" t="str">
            <v>0EI</v>
          </cell>
          <cell r="F551" t="str">
            <v>J6</v>
          </cell>
          <cell r="G551" t="str">
            <v>CACAFA**</v>
          </cell>
          <cell r="H551" t="str">
            <v>Balance Sheet</v>
          </cell>
          <cell r="I551" t="str">
            <v>NA</v>
          </cell>
        </row>
        <row r="552">
          <cell r="A552" t="str">
            <v>A30600EIJ9</v>
          </cell>
          <cell r="B552" t="str">
            <v>A30600EIJ9</v>
          </cell>
          <cell r="C552" t="str">
            <v>EI   A30600EIJ9USD</v>
          </cell>
          <cell r="D552" t="str">
            <v>A3060</v>
          </cell>
          <cell r="E552" t="str">
            <v>0EI</v>
          </cell>
          <cell r="F552" t="str">
            <v>J9</v>
          </cell>
          <cell r="G552" t="str">
            <v>CACAFA**</v>
          </cell>
          <cell r="H552" t="str">
            <v>Balance Sheet</v>
          </cell>
          <cell r="I552" t="str">
            <v>NA</v>
          </cell>
        </row>
        <row r="553">
          <cell r="A553" t="str">
            <v>A30600EIL3</v>
          </cell>
          <cell r="B553" t="str">
            <v>A30600EIL3</v>
          </cell>
          <cell r="C553" t="str">
            <v>EI   A30600EIL3USD</v>
          </cell>
          <cell r="D553" t="str">
            <v>A3060</v>
          </cell>
          <cell r="E553" t="str">
            <v>0EI</v>
          </cell>
          <cell r="F553" t="str">
            <v>L3</v>
          </cell>
          <cell r="G553" t="str">
            <v>CACAFA**</v>
          </cell>
          <cell r="H553" t="str">
            <v>Balance Sheet</v>
          </cell>
          <cell r="I553" t="str">
            <v>NA</v>
          </cell>
        </row>
        <row r="554">
          <cell r="A554" t="str">
            <v>A30600EILF</v>
          </cell>
          <cell r="B554" t="str">
            <v>A30600EILF</v>
          </cell>
          <cell r="C554" t="str">
            <v>EI   A30600EILFUSD</v>
          </cell>
          <cell r="D554" t="str">
            <v>A3060</v>
          </cell>
          <cell r="E554" t="str">
            <v>0EI</v>
          </cell>
          <cell r="F554" t="str">
            <v>LF</v>
          </cell>
          <cell r="G554" t="str">
            <v>CACAFA**</v>
          </cell>
          <cell r="H554" t="str">
            <v>Balance Sheet</v>
          </cell>
          <cell r="I554" t="str">
            <v>NA</v>
          </cell>
        </row>
        <row r="555">
          <cell r="A555" t="str">
            <v>A30600EIMW</v>
          </cell>
          <cell r="B555" t="str">
            <v>A30600EIMW</v>
          </cell>
          <cell r="C555" t="str">
            <v>EI   A30600EIMWUSD</v>
          </cell>
          <cell r="D555" t="str">
            <v>A3060</v>
          </cell>
          <cell r="E555" t="str">
            <v>0EI</v>
          </cell>
          <cell r="F555" t="str">
            <v>MW</v>
          </cell>
          <cell r="G555" t="str">
            <v>CACAFB**</v>
          </cell>
          <cell r="H555" t="str">
            <v>Balance Sheet</v>
          </cell>
          <cell r="I555" t="str">
            <v>NA</v>
          </cell>
        </row>
        <row r="556">
          <cell r="A556" t="str">
            <v>A30600EINB</v>
          </cell>
          <cell r="B556" t="str">
            <v>A30600EINB</v>
          </cell>
          <cell r="C556" t="str">
            <v>EI   A30600EINBUSD</v>
          </cell>
          <cell r="D556" t="str">
            <v>A3060</v>
          </cell>
          <cell r="E556" t="str">
            <v>0EI</v>
          </cell>
          <cell r="F556" t="str">
            <v>NB</v>
          </cell>
          <cell r="G556" t="str">
            <v>CACAFA**</v>
          </cell>
          <cell r="H556" t="str">
            <v>Balance Sheet</v>
          </cell>
          <cell r="I556" t="str">
            <v>NA</v>
          </cell>
        </row>
        <row r="557">
          <cell r="A557" t="str">
            <v>A30600EIT0</v>
          </cell>
          <cell r="B557" t="str">
            <v>A30600EIT0</v>
          </cell>
          <cell r="C557" t="str">
            <v>EI   A30600EIT0USD</v>
          </cell>
          <cell r="D557" t="str">
            <v>A3060</v>
          </cell>
          <cell r="E557" t="str">
            <v>0EI</v>
          </cell>
          <cell r="F557" t="str">
            <v>T0</v>
          </cell>
          <cell r="G557" t="str">
            <v>CACAFA**</v>
          </cell>
          <cell r="H557" t="str">
            <v>Balance Sheet</v>
          </cell>
          <cell r="I557" t="str">
            <v>NA</v>
          </cell>
        </row>
        <row r="558">
          <cell r="A558" t="str">
            <v>A306060093</v>
          </cell>
          <cell r="B558" t="str">
            <v>A306060093</v>
          </cell>
          <cell r="C558" t="str">
            <v>EI   A306060093USD</v>
          </cell>
          <cell r="D558" t="str">
            <v>A3060</v>
          </cell>
          <cell r="E558" t="str">
            <v>600</v>
          </cell>
          <cell r="F558" t="str">
            <v>93</v>
          </cell>
          <cell r="G558" t="str">
            <v>CACAFA**</v>
          </cell>
          <cell r="H558" t="str">
            <v>Balance Sheet</v>
          </cell>
          <cell r="I558" t="str">
            <v>NA</v>
          </cell>
        </row>
        <row r="559">
          <cell r="A559" t="str">
            <v>A3072006</v>
          </cell>
          <cell r="B559" t="str">
            <v>A3072006</v>
          </cell>
          <cell r="C559" t="str">
            <v>EI   A3072006USD</v>
          </cell>
          <cell r="D559" t="str">
            <v>A3072</v>
          </cell>
          <cell r="E559" t="str">
            <v>006</v>
          </cell>
          <cell r="F559">
            <v>0</v>
          </cell>
          <cell r="G559" t="str">
            <v>CACAFA**</v>
          </cell>
          <cell r="H559" t="str">
            <v>Balance Sheet</v>
          </cell>
          <cell r="I559" t="str">
            <v>NA</v>
          </cell>
        </row>
        <row r="560">
          <cell r="A560" t="str">
            <v>A40900AO</v>
          </cell>
          <cell r="B560" t="str">
            <v>A40900AO</v>
          </cell>
          <cell r="C560" t="str">
            <v>EI   A40900AOUSD</v>
          </cell>
          <cell r="D560" t="str">
            <v>A4090</v>
          </cell>
          <cell r="E560" t="str">
            <v>0AO</v>
          </cell>
          <cell r="F560">
            <v>0</v>
          </cell>
          <cell r="G560" t="str">
            <v>CAFH****</v>
          </cell>
          <cell r="H560" t="str">
            <v>Balance Sheet</v>
          </cell>
          <cell r="I560" t="str">
            <v>NA</v>
          </cell>
        </row>
        <row r="561">
          <cell r="A561" t="str">
            <v>A40900NB</v>
          </cell>
          <cell r="B561" t="str">
            <v>A40900NB</v>
          </cell>
          <cell r="C561" t="str">
            <v>EI   A40900NBUSD</v>
          </cell>
          <cell r="D561" t="str">
            <v>A4090</v>
          </cell>
          <cell r="E561" t="str">
            <v>0NB</v>
          </cell>
          <cell r="F561">
            <v>0</v>
          </cell>
          <cell r="G561" t="str">
            <v>CAFH****</v>
          </cell>
          <cell r="H561" t="str">
            <v>Balance Sheet</v>
          </cell>
          <cell r="I561" t="str">
            <v>NA</v>
          </cell>
        </row>
        <row r="562">
          <cell r="A562" t="str">
            <v>A40910AO01</v>
          </cell>
          <cell r="B562" t="str">
            <v>A40910AO01</v>
          </cell>
          <cell r="C562" t="str">
            <v>EI   A40910AO01USD</v>
          </cell>
          <cell r="D562" t="str">
            <v>A4091</v>
          </cell>
          <cell r="E562" t="str">
            <v>0AO</v>
          </cell>
          <cell r="F562" t="str">
            <v>01</v>
          </cell>
          <cell r="G562" t="str">
            <v>CAFA****</v>
          </cell>
          <cell r="H562" t="str">
            <v>Balance Sheet</v>
          </cell>
          <cell r="I562" t="str">
            <v>NA</v>
          </cell>
        </row>
        <row r="563">
          <cell r="A563" t="str">
            <v>A40910AX01</v>
          </cell>
          <cell r="B563" t="str">
            <v>A40910AX01</v>
          </cell>
          <cell r="C563" t="str">
            <v>EI   A40910AX01USD</v>
          </cell>
          <cell r="D563" t="str">
            <v>A4091</v>
          </cell>
          <cell r="E563" t="str">
            <v>0AX</v>
          </cell>
          <cell r="F563" t="str">
            <v>01</v>
          </cell>
          <cell r="G563" t="str">
            <v>CAFA****</v>
          </cell>
          <cell r="H563" t="str">
            <v>Balance Sheet</v>
          </cell>
          <cell r="I563" t="str">
            <v>NA</v>
          </cell>
        </row>
        <row r="564">
          <cell r="A564" t="str">
            <v>A40910BS01</v>
          </cell>
          <cell r="B564" t="str">
            <v>A40910BS01</v>
          </cell>
          <cell r="C564" t="str">
            <v>EI   A40910BS01USD</v>
          </cell>
          <cell r="D564" t="str">
            <v>A4091</v>
          </cell>
          <cell r="E564" t="str">
            <v>0BS</v>
          </cell>
          <cell r="F564" t="str">
            <v>01</v>
          </cell>
          <cell r="G564" t="str">
            <v>CAFA****</v>
          </cell>
          <cell r="H564" t="str">
            <v>Balance Sheet</v>
          </cell>
          <cell r="I564" t="str">
            <v>NA</v>
          </cell>
        </row>
        <row r="565">
          <cell r="A565" t="str">
            <v>A40910BU01</v>
          </cell>
          <cell r="B565" t="str">
            <v>A40910BU01</v>
          </cell>
          <cell r="C565" t="str">
            <v>EI   A40910BU01USD</v>
          </cell>
          <cell r="D565" t="str">
            <v>A4091</v>
          </cell>
          <cell r="E565" t="str">
            <v>0BU</v>
          </cell>
          <cell r="F565" t="str">
            <v>01</v>
          </cell>
          <cell r="G565" t="str">
            <v>CAFA****</v>
          </cell>
          <cell r="H565" t="str">
            <v>Balance Sheet</v>
          </cell>
          <cell r="I565" t="str">
            <v>NA</v>
          </cell>
        </row>
        <row r="566">
          <cell r="A566" t="str">
            <v>A40910FZ01</v>
          </cell>
          <cell r="B566" t="str">
            <v>A40910FZ01</v>
          </cell>
          <cell r="C566" t="str">
            <v>EI   A40910FZ01USD</v>
          </cell>
          <cell r="D566" t="str">
            <v>A4091</v>
          </cell>
          <cell r="E566" t="str">
            <v>0FZ</v>
          </cell>
          <cell r="F566" t="str">
            <v>01</v>
          </cell>
          <cell r="G566" t="str">
            <v>CAFA****</v>
          </cell>
          <cell r="H566" t="str">
            <v>Balance Sheet</v>
          </cell>
          <cell r="I566" t="str">
            <v>NA</v>
          </cell>
        </row>
        <row r="567">
          <cell r="A567" t="str">
            <v>A40910GU01</v>
          </cell>
          <cell r="B567" t="str">
            <v>A40910GU01</v>
          </cell>
          <cell r="C567" t="str">
            <v>EI   A40910GU01USD</v>
          </cell>
          <cell r="D567" t="str">
            <v>A4091</v>
          </cell>
          <cell r="E567" t="str">
            <v>0GU</v>
          </cell>
          <cell r="F567" t="str">
            <v>01</v>
          </cell>
          <cell r="G567" t="str">
            <v>CAFA****</v>
          </cell>
          <cell r="H567" t="str">
            <v>Balance Sheet</v>
          </cell>
          <cell r="I567" t="str">
            <v>NA</v>
          </cell>
        </row>
        <row r="568">
          <cell r="A568" t="str">
            <v>A40910J601</v>
          </cell>
          <cell r="B568" t="str">
            <v>A40910J601</v>
          </cell>
          <cell r="C568" t="str">
            <v>EI   A40910J601USD</v>
          </cell>
          <cell r="D568" t="str">
            <v>A4091</v>
          </cell>
          <cell r="E568" t="str">
            <v>0J6</v>
          </cell>
          <cell r="F568" t="str">
            <v>01</v>
          </cell>
          <cell r="G568" t="str">
            <v>CAFA****</v>
          </cell>
          <cell r="H568" t="str">
            <v>Balance Sheet</v>
          </cell>
          <cell r="I568" t="str">
            <v>NA</v>
          </cell>
        </row>
        <row r="569">
          <cell r="A569" t="str">
            <v>A40910J901</v>
          </cell>
          <cell r="B569" t="str">
            <v>A40910J901</v>
          </cell>
          <cell r="C569" t="str">
            <v>EI   A40910J901USD</v>
          </cell>
          <cell r="D569" t="str">
            <v>A4091</v>
          </cell>
          <cell r="E569" t="str">
            <v>0J9</v>
          </cell>
          <cell r="F569" t="str">
            <v>01</v>
          </cell>
          <cell r="G569" t="str">
            <v>CAFA****</v>
          </cell>
          <cell r="H569" t="str">
            <v>Balance Sheet</v>
          </cell>
          <cell r="I569" t="str">
            <v>NA</v>
          </cell>
        </row>
        <row r="570">
          <cell r="A570" t="str">
            <v>A40910JB01</v>
          </cell>
          <cell r="B570" t="str">
            <v>A40910JB01</v>
          </cell>
          <cell r="C570" t="str">
            <v>EI   A40910JB01USD</v>
          </cell>
          <cell r="D570" t="str">
            <v>A4091</v>
          </cell>
          <cell r="E570" t="str">
            <v>0JB</v>
          </cell>
          <cell r="F570" t="str">
            <v>01</v>
          </cell>
          <cell r="G570" t="str">
            <v>CAFA****</v>
          </cell>
          <cell r="H570" t="str">
            <v>Balance Sheet</v>
          </cell>
          <cell r="I570" t="str">
            <v>NA</v>
          </cell>
        </row>
        <row r="571">
          <cell r="A571" t="str">
            <v>A40910LF01</v>
          </cell>
          <cell r="B571" t="str">
            <v>A40910LF01</v>
          </cell>
          <cell r="C571" t="str">
            <v>EI   A40910LF01USD</v>
          </cell>
          <cell r="D571" t="str">
            <v>A4091</v>
          </cell>
          <cell r="E571" t="str">
            <v>0LF</v>
          </cell>
          <cell r="F571" t="str">
            <v>01</v>
          </cell>
          <cell r="G571" t="str">
            <v>CAFA****</v>
          </cell>
          <cell r="H571" t="str">
            <v>Balance Sheet</v>
          </cell>
          <cell r="I571" t="str">
            <v>NA</v>
          </cell>
        </row>
        <row r="572">
          <cell r="A572" t="str">
            <v>A40910LV01</v>
          </cell>
          <cell r="B572" t="str">
            <v>A40910LV01</v>
          </cell>
          <cell r="C572" t="str">
            <v>EI   A40910LV01USD</v>
          </cell>
          <cell r="D572" t="str">
            <v>A4091</v>
          </cell>
          <cell r="E572" t="str">
            <v>0LV</v>
          </cell>
          <cell r="F572" t="str">
            <v>01</v>
          </cell>
          <cell r="G572" t="str">
            <v>CAFA****</v>
          </cell>
          <cell r="H572" t="str">
            <v>Balance Sheet</v>
          </cell>
          <cell r="I572" t="str">
            <v>NA</v>
          </cell>
        </row>
        <row r="573">
          <cell r="A573" t="str">
            <v>A40910MW01</v>
          </cell>
          <cell r="B573" t="str">
            <v>A40910MW01</v>
          </cell>
          <cell r="C573" t="str">
            <v>EI   A40910MW01USD</v>
          </cell>
          <cell r="D573" t="str">
            <v>A4091</v>
          </cell>
          <cell r="E573" t="str">
            <v>0MW</v>
          </cell>
          <cell r="F573" t="str">
            <v>01</v>
          </cell>
          <cell r="G573" t="str">
            <v>CAFA****</v>
          </cell>
          <cell r="H573" t="str">
            <v>Balance Sheet</v>
          </cell>
          <cell r="I573" t="str">
            <v>NA</v>
          </cell>
        </row>
        <row r="574">
          <cell r="A574" t="str">
            <v>A40910NB01</v>
          </cell>
          <cell r="B574" t="str">
            <v>A40910NB01</v>
          </cell>
          <cell r="C574" t="str">
            <v>EI   A40910NB01USD</v>
          </cell>
          <cell r="D574" t="str">
            <v>A4091</v>
          </cell>
          <cell r="E574" t="str">
            <v>0NB</v>
          </cell>
          <cell r="F574" t="str">
            <v>01</v>
          </cell>
          <cell r="G574" t="str">
            <v>CAFA****</v>
          </cell>
          <cell r="H574" t="str">
            <v>Balance Sheet</v>
          </cell>
          <cell r="I574" t="str">
            <v>NA</v>
          </cell>
        </row>
        <row r="575">
          <cell r="A575" t="str">
            <v>A40910O401</v>
          </cell>
          <cell r="B575" t="str">
            <v>A40910O401</v>
          </cell>
          <cell r="C575" t="str">
            <v>EI   A40910O401USD</v>
          </cell>
          <cell r="D575" t="str">
            <v>A4091</v>
          </cell>
          <cell r="E575" t="str">
            <v>0O4</v>
          </cell>
          <cell r="F575" t="str">
            <v>01</v>
          </cell>
          <cell r="G575" t="str">
            <v>CAFA****</v>
          </cell>
          <cell r="H575" t="str">
            <v>Balance Sheet</v>
          </cell>
          <cell r="I575" t="str">
            <v>NA</v>
          </cell>
        </row>
        <row r="576">
          <cell r="A576" t="str">
            <v>A40910S301</v>
          </cell>
          <cell r="B576" t="str">
            <v>A40910S301</v>
          </cell>
          <cell r="C576" t="str">
            <v>EI   A40910S301USD</v>
          </cell>
          <cell r="D576" t="str">
            <v>A4091</v>
          </cell>
          <cell r="E576" t="str">
            <v>0S3</v>
          </cell>
          <cell r="F576" t="str">
            <v>01</v>
          </cell>
          <cell r="G576" t="str">
            <v>CAFA****</v>
          </cell>
          <cell r="H576" t="str">
            <v>Balance Sheet</v>
          </cell>
          <cell r="I576" t="str">
            <v>NA</v>
          </cell>
        </row>
        <row r="577">
          <cell r="A577" t="str">
            <v>A40910T501</v>
          </cell>
          <cell r="B577" t="str">
            <v>A40910T501</v>
          </cell>
          <cell r="C577" t="str">
            <v>EI   A40910T501USD</v>
          </cell>
          <cell r="D577" t="str">
            <v>A4091</v>
          </cell>
          <cell r="E577" t="str">
            <v>0T5</v>
          </cell>
          <cell r="F577" t="str">
            <v>01</v>
          </cell>
          <cell r="G577" t="str">
            <v>CAFA****</v>
          </cell>
          <cell r="H577" t="str">
            <v>Balance Sheet</v>
          </cell>
          <cell r="I577" t="str">
            <v>NA</v>
          </cell>
        </row>
        <row r="578">
          <cell r="A578" t="str">
            <v>A409902401</v>
          </cell>
          <cell r="B578" t="str">
            <v>A409902401</v>
          </cell>
          <cell r="C578" t="str">
            <v>EI   A409902401USD</v>
          </cell>
          <cell r="D578" t="str">
            <v>A4099</v>
          </cell>
          <cell r="E578" t="str">
            <v>024</v>
          </cell>
          <cell r="F578" t="str">
            <v>01</v>
          </cell>
          <cell r="G578" t="str">
            <v>CAFM****</v>
          </cell>
          <cell r="H578" t="str">
            <v>Balance Sheet</v>
          </cell>
          <cell r="I578" t="str">
            <v>NA</v>
          </cell>
        </row>
        <row r="579">
          <cell r="A579" t="str">
            <v>A40990J693</v>
          </cell>
          <cell r="B579" t="str">
            <v>A40990J693</v>
          </cell>
          <cell r="C579" t="str">
            <v>EI   A40990J693USD</v>
          </cell>
          <cell r="D579" t="str">
            <v>A4099</v>
          </cell>
          <cell r="E579" t="str">
            <v>0J6</v>
          </cell>
          <cell r="F579" t="str">
            <v>93</v>
          </cell>
          <cell r="G579" t="str">
            <v>CAFM****</v>
          </cell>
          <cell r="H579" t="str">
            <v>Balance Sheet</v>
          </cell>
          <cell r="I579" t="str">
            <v>NA</v>
          </cell>
        </row>
        <row r="580">
          <cell r="A580" t="str">
            <v>A40990LF01</v>
          </cell>
          <cell r="B580" t="str">
            <v>A40990LF01</v>
          </cell>
          <cell r="C580" t="str">
            <v>EI   A40990LF01USD</v>
          </cell>
          <cell r="D580" t="str">
            <v>A4099</v>
          </cell>
          <cell r="E580" t="str">
            <v>0LF</v>
          </cell>
          <cell r="F580" t="str">
            <v>01</v>
          </cell>
          <cell r="G580" t="str">
            <v>CAFM****</v>
          </cell>
          <cell r="H580" t="str">
            <v>Balance Sheet</v>
          </cell>
          <cell r="I580" t="str">
            <v>NA</v>
          </cell>
        </row>
        <row r="581">
          <cell r="A581" t="str">
            <v>A40990LF93</v>
          </cell>
          <cell r="B581" t="str">
            <v>A40990LF93</v>
          </cell>
          <cell r="C581" t="str">
            <v>EI   A40990LF93USD</v>
          </cell>
          <cell r="D581" t="str">
            <v>A4099</v>
          </cell>
          <cell r="E581" t="str">
            <v>0LF</v>
          </cell>
          <cell r="F581" t="str">
            <v>93</v>
          </cell>
          <cell r="G581" t="str">
            <v>CAFM****</v>
          </cell>
          <cell r="H581" t="str">
            <v>Balance Sheet</v>
          </cell>
          <cell r="I581" t="str">
            <v>NA</v>
          </cell>
        </row>
        <row r="582">
          <cell r="A582" t="str">
            <v>A40990LV93</v>
          </cell>
          <cell r="B582" t="str">
            <v>A40990LV93</v>
          </cell>
          <cell r="C582" t="str">
            <v>EI   A40990LV93USD</v>
          </cell>
          <cell r="D582" t="str">
            <v>A4099</v>
          </cell>
          <cell r="E582" t="str">
            <v>0LV</v>
          </cell>
          <cell r="F582" t="str">
            <v>93</v>
          </cell>
          <cell r="G582" t="str">
            <v>CAFM****</v>
          </cell>
          <cell r="H582" t="str">
            <v>Balance Sheet</v>
          </cell>
          <cell r="I582" t="str">
            <v>NA</v>
          </cell>
        </row>
        <row r="583">
          <cell r="A583" t="str">
            <v>A40990T393</v>
          </cell>
          <cell r="B583" t="str">
            <v>A40990T393</v>
          </cell>
          <cell r="C583" t="str">
            <v>EI   A40990T393USD</v>
          </cell>
          <cell r="D583" t="str">
            <v>A4099</v>
          </cell>
          <cell r="E583" t="str">
            <v>0T3</v>
          </cell>
          <cell r="F583" t="str">
            <v>93</v>
          </cell>
          <cell r="G583" t="str">
            <v>CAFM****</v>
          </cell>
          <cell r="H583" t="str">
            <v>Balance Sheet</v>
          </cell>
          <cell r="I583" t="str">
            <v>NA</v>
          </cell>
        </row>
        <row r="584">
          <cell r="A584" t="str">
            <v>A40990T593</v>
          </cell>
          <cell r="B584" t="str">
            <v>A40990T593</v>
          </cell>
          <cell r="C584" t="str">
            <v>EI   A40990T593USD</v>
          </cell>
          <cell r="D584" t="str">
            <v>A4099</v>
          </cell>
          <cell r="E584" t="str">
            <v>0T5</v>
          </cell>
          <cell r="F584" t="str">
            <v>93</v>
          </cell>
          <cell r="G584" t="str">
            <v>CAFM****</v>
          </cell>
          <cell r="H584" t="str">
            <v>Balance Sheet</v>
          </cell>
          <cell r="I584" t="str">
            <v>NA</v>
          </cell>
        </row>
        <row r="585">
          <cell r="A585" t="str">
            <v>A51970EI01</v>
          </cell>
          <cell r="B585" t="str">
            <v>A51970EI01</v>
          </cell>
          <cell r="C585" t="str">
            <v>EI   A51970EI01USD</v>
          </cell>
          <cell r="D585" t="str">
            <v>A5197</v>
          </cell>
          <cell r="E585" t="str">
            <v>0EI</v>
          </cell>
          <cell r="F585" t="str">
            <v>01</v>
          </cell>
          <cell r="G585" t="str">
            <v>CAGBB***</v>
          </cell>
          <cell r="H585" t="str">
            <v>Balance Sheet</v>
          </cell>
          <cell r="I585" t="str">
            <v>NA</v>
          </cell>
        </row>
        <row r="586">
          <cell r="A586" t="str">
            <v>F220021029</v>
          </cell>
          <cell r="B586" t="str">
            <v>F220021029</v>
          </cell>
          <cell r="C586" t="str">
            <v>EI   F220021029USD</v>
          </cell>
          <cell r="D586" t="str">
            <v>F2200</v>
          </cell>
          <cell r="E586" t="str">
            <v>210</v>
          </cell>
          <cell r="F586" t="str">
            <v>29</v>
          </cell>
          <cell r="G586" t="str">
            <v>CBAAB***</v>
          </cell>
          <cell r="H586" t="str">
            <v>Balance Sheet</v>
          </cell>
          <cell r="I586" t="str">
            <v>NA</v>
          </cell>
        </row>
        <row r="587">
          <cell r="A587" t="str">
            <v>F22002102B</v>
          </cell>
          <cell r="B587" t="str">
            <v>F22002102B</v>
          </cell>
          <cell r="C587" t="str">
            <v>EI   F22002102BUSD</v>
          </cell>
          <cell r="D587" t="str">
            <v>F2200</v>
          </cell>
          <cell r="E587" t="str">
            <v>210</v>
          </cell>
          <cell r="F587" t="str">
            <v>2B</v>
          </cell>
          <cell r="G587" t="str">
            <v>CBAAB***</v>
          </cell>
          <cell r="H587" t="str">
            <v>Balance Sheet</v>
          </cell>
          <cell r="I587" t="str">
            <v>NA</v>
          </cell>
        </row>
        <row r="588">
          <cell r="A588" t="str">
            <v>F22002102G</v>
          </cell>
          <cell r="B588" t="str">
            <v>F22002102G</v>
          </cell>
          <cell r="C588" t="str">
            <v>EI   F22002102GUSD</v>
          </cell>
          <cell r="D588" t="str">
            <v>F2200</v>
          </cell>
          <cell r="E588" t="str">
            <v>210</v>
          </cell>
          <cell r="F588" t="str">
            <v>2G</v>
          </cell>
          <cell r="G588" t="str">
            <v>CBAAB***</v>
          </cell>
          <cell r="H588" t="str">
            <v>Balance Sheet</v>
          </cell>
          <cell r="I588" t="str">
            <v>NA</v>
          </cell>
        </row>
        <row r="589">
          <cell r="A589" t="str">
            <v>F220021065</v>
          </cell>
          <cell r="B589" t="str">
            <v>F220021065</v>
          </cell>
          <cell r="C589" t="str">
            <v>EI   F220021065USD</v>
          </cell>
          <cell r="D589" t="str">
            <v>F2200</v>
          </cell>
          <cell r="E589" t="str">
            <v>210</v>
          </cell>
          <cell r="F589" t="str">
            <v>65</v>
          </cell>
          <cell r="G589" t="str">
            <v>CBAAB***</v>
          </cell>
          <cell r="H589" t="str">
            <v>Balance Sheet</v>
          </cell>
          <cell r="I589" t="str">
            <v>NA</v>
          </cell>
        </row>
        <row r="590">
          <cell r="A590" t="str">
            <v>F2200210B3</v>
          </cell>
          <cell r="B590" t="str">
            <v>F2200210B3</v>
          </cell>
          <cell r="C590" t="str">
            <v>EI   F2200210B3USD</v>
          </cell>
          <cell r="D590" t="str">
            <v>F2200</v>
          </cell>
          <cell r="E590" t="str">
            <v>210</v>
          </cell>
          <cell r="F590" t="str">
            <v>B3</v>
          </cell>
          <cell r="G590" t="str">
            <v>CBAAB***</v>
          </cell>
          <cell r="H590" t="str">
            <v>Balance Sheet</v>
          </cell>
          <cell r="I590" t="str">
            <v>NA</v>
          </cell>
        </row>
        <row r="591">
          <cell r="A591" t="str">
            <v>F2200210L3</v>
          </cell>
          <cell r="B591" t="str">
            <v>F2200210L3</v>
          </cell>
          <cell r="C591" t="str">
            <v>EI   F2200210L3USD</v>
          </cell>
          <cell r="D591" t="str">
            <v>F2200</v>
          </cell>
          <cell r="E591" t="str">
            <v>210</v>
          </cell>
          <cell r="F591" t="str">
            <v>L3</v>
          </cell>
          <cell r="G591" t="str">
            <v>CBAAB***</v>
          </cell>
          <cell r="H591" t="str">
            <v>Balance Sheet</v>
          </cell>
          <cell r="I591" t="str">
            <v>NA</v>
          </cell>
        </row>
        <row r="592">
          <cell r="A592" t="str">
            <v>F220021529</v>
          </cell>
          <cell r="B592" t="str">
            <v>F220021529</v>
          </cell>
          <cell r="C592" t="str">
            <v>EI   F220021529USD</v>
          </cell>
          <cell r="D592" t="str">
            <v>F2200</v>
          </cell>
          <cell r="E592" t="str">
            <v>215</v>
          </cell>
          <cell r="F592" t="str">
            <v>29</v>
          </cell>
          <cell r="G592" t="str">
            <v>CBAAB***</v>
          </cell>
          <cell r="H592" t="str">
            <v>Balance Sheet</v>
          </cell>
          <cell r="I592" t="str">
            <v>NA</v>
          </cell>
        </row>
        <row r="593">
          <cell r="A593" t="str">
            <v>F22002152B</v>
          </cell>
          <cell r="B593" t="str">
            <v>F22002152B</v>
          </cell>
          <cell r="C593" t="str">
            <v>EI   F22002152BUSD</v>
          </cell>
          <cell r="D593" t="str">
            <v>F2200</v>
          </cell>
          <cell r="E593" t="str">
            <v>215</v>
          </cell>
          <cell r="F593" t="str">
            <v>2B</v>
          </cell>
          <cell r="G593" t="str">
            <v>CBAAB***</v>
          </cell>
          <cell r="H593" t="str">
            <v>Balance Sheet</v>
          </cell>
          <cell r="I593" t="str">
            <v>NA</v>
          </cell>
        </row>
        <row r="594">
          <cell r="A594" t="str">
            <v>F220021565</v>
          </cell>
          <cell r="B594" t="str">
            <v>F220021565</v>
          </cell>
          <cell r="C594" t="str">
            <v>EI   F220021565USD</v>
          </cell>
          <cell r="D594" t="str">
            <v>F2200</v>
          </cell>
          <cell r="E594" t="str">
            <v>215</v>
          </cell>
          <cell r="F594" t="str">
            <v>65</v>
          </cell>
          <cell r="G594" t="str">
            <v>CBAAB***</v>
          </cell>
          <cell r="H594" t="str">
            <v>Balance Sheet</v>
          </cell>
          <cell r="I594" t="str">
            <v>NA</v>
          </cell>
        </row>
        <row r="595">
          <cell r="A595" t="str">
            <v>F2200215B3</v>
          </cell>
          <cell r="B595" t="str">
            <v>F2200215B3</v>
          </cell>
          <cell r="C595" t="str">
            <v>EI   F2200215B3USD</v>
          </cell>
          <cell r="D595" t="str">
            <v>F2200</v>
          </cell>
          <cell r="E595" t="str">
            <v>215</v>
          </cell>
          <cell r="F595" t="str">
            <v>B3</v>
          </cell>
          <cell r="G595" t="str">
            <v>CBAAB***</v>
          </cell>
          <cell r="H595" t="str">
            <v>Balance Sheet</v>
          </cell>
          <cell r="I595" t="str">
            <v>NA</v>
          </cell>
        </row>
        <row r="596">
          <cell r="A596" t="str">
            <v>F2200215L3</v>
          </cell>
          <cell r="B596" t="str">
            <v>F2200215L3</v>
          </cell>
          <cell r="C596" t="str">
            <v>EI   F2200215L3USD</v>
          </cell>
          <cell r="D596" t="str">
            <v>F2200</v>
          </cell>
          <cell r="E596" t="str">
            <v>215</v>
          </cell>
          <cell r="F596" t="str">
            <v>L3</v>
          </cell>
          <cell r="G596" t="str">
            <v>CBAAB***</v>
          </cell>
          <cell r="H596" t="str">
            <v>Balance Sheet</v>
          </cell>
          <cell r="I596" t="str">
            <v>NA</v>
          </cell>
        </row>
        <row r="597">
          <cell r="A597" t="str">
            <v>F220022229</v>
          </cell>
          <cell r="B597" t="str">
            <v>F220022229</v>
          </cell>
          <cell r="C597" t="str">
            <v>EI   F220022229USD</v>
          </cell>
          <cell r="D597" t="str">
            <v>F2200</v>
          </cell>
          <cell r="E597" t="str">
            <v>222</v>
          </cell>
          <cell r="F597" t="str">
            <v>29</v>
          </cell>
          <cell r="G597" t="str">
            <v>CBAAA***</v>
          </cell>
          <cell r="H597" t="str">
            <v>Balance Sheet</v>
          </cell>
          <cell r="I597" t="str">
            <v>NA</v>
          </cell>
        </row>
        <row r="598">
          <cell r="A598" t="str">
            <v>F22002222G</v>
          </cell>
          <cell r="B598" t="str">
            <v>F22002222G</v>
          </cell>
          <cell r="C598" t="str">
            <v>EI   F22002222GUSD</v>
          </cell>
          <cell r="D598" t="str">
            <v>F2200</v>
          </cell>
          <cell r="E598" t="str">
            <v>222</v>
          </cell>
          <cell r="F598" t="str">
            <v>2G</v>
          </cell>
          <cell r="G598" t="str">
            <v>CBAAA***</v>
          </cell>
          <cell r="H598" t="str">
            <v>Balance Sheet</v>
          </cell>
          <cell r="I598" t="str">
            <v>NA</v>
          </cell>
        </row>
        <row r="599">
          <cell r="A599" t="str">
            <v>F220022262</v>
          </cell>
          <cell r="B599" t="str">
            <v>F220022262</v>
          </cell>
          <cell r="C599" t="str">
            <v>EI   F220022262USD</v>
          </cell>
          <cell r="D599" t="str">
            <v>F2200</v>
          </cell>
          <cell r="E599" t="str">
            <v>222</v>
          </cell>
          <cell r="F599" t="str">
            <v>62</v>
          </cell>
          <cell r="G599" t="str">
            <v>CBAAA***</v>
          </cell>
          <cell r="H599" t="str">
            <v>Balance Sheet</v>
          </cell>
          <cell r="I599" t="str">
            <v>NA</v>
          </cell>
        </row>
        <row r="600">
          <cell r="A600" t="str">
            <v>F220022265</v>
          </cell>
          <cell r="B600" t="str">
            <v>F220022265</v>
          </cell>
          <cell r="C600" t="str">
            <v>EI   F220022265USD</v>
          </cell>
          <cell r="D600" t="str">
            <v>F2200</v>
          </cell>
          <cell r="E600" t="str">
            <v>222</v>
          </cell>
          <cell r="F600" t="str">
            <v>65</v>
          </cell>
          <cell r="G600" t="str">
            <v>CBAAA***</v>
          </cell>
          <cell r="H600" t="str">
            <v>Balance Sheet</v>
          </cell>
          <cell r="I600" t="str">
            <v>NA</v>
          </cell>
        </row>
        <row r="601">
          <cell r="A601" t="str">
            <v>F2200222B3</v>
          </cell>
          <cell r="B601" t="str">
            <v>F2200222B3</v>
          </cell>
          <cell r="C601" t="str">
            <v>EI   F2200222B3USD</v>
          </cell>
          <cell r="D601" t="str">
            <v>F2200</v>
          </cell>
          <cell r="E601" t="str">
            <v>222</v>
          </cell>
          <cell r="F601" t="str">
            <v>B3</v>
          </cell>
          <cell r="G601" t="str">
            <v>CBAAA***</v>
          </cell>
          <cell r="H601" t="str">
            <v>Balance Sheet</v>
          </cell>
          <cell r="I601" t="str">
            <v>NA</v>
          </cell>
        </row>
        <row r="602">
          <cell r="A602" t="str">
            <v>F2200222L3</v>
          </cell>
          <cell r="B602" t="str">
            <v>F2200222L3</v>
          </cell>
          <cell r="C602" t="str">
            <v>EI   F2200222L3USD</v>
          </cell>
          <cell r="D602" t="str">
            <v>F2200</v>
          </cell>
          <cell r="E602" t="str">
            <v>222</v>
          </cell>
          <cell r="F602" t="str">
            <v>L3</v>
          </cell>
          <cell r="G602" t="str">
            <v>CBAAA***</v>
          </cell>
          <cell r="H602" t="str">
            <v>Balance Sheet</v>
          </cell>
          <cell r="I602" t="str">
            <v>NA</v>
          </cell>
        </row>
        <row r="603">
          <cell r="A603" t="str">
            <v>F220023229</v>
          </cell>
          <cell r="B603" t="str">
            <v>F220023229</v>
          </cell>
          <cell r="C603" t="str">
            <v>EI   F220023229USD</v>
          </cell>
          <cell r="D603" t="str">
            <v>F2200</v>
          </cell>
          <cell r="E603" t="str">
            <v>232</v>
          </cell>
          <cell r="F603" t="str">
            <v>29</v>
          </cell>
          <cell r="G603" t="str">
            <v>CBAAA***</v>
          </cell>
          <cell r="H603" t="str">
            <v>Balance Sheet</v>
          </cell>
          <cell r="I603" t="str">
            <v>NA</v>
          </cell>
        </row>
        <row r="604">
          <cell r="A604" t="str">
            <v>F22002322G</v>
          </cell>
          <cell r="B604" t="str">
            <v>F22002322G</v>
          </cell>
          <cell r="C604" t="str">
            <v>EI   F22002322GUSD</v>
          </cell>
          <cell r="D604" t="str">
            <v>F2200</v>
          </cell>
          <cell r="E604" t="str">
            <v>232</v>
          </cell>
          <cell r="F604" t="str">
            <v>2G</v>
          </cell>
          <cell r="G604" t="str">
            <v>CBAAA***</v>
          </cell>
          <cell r="H604" t="str">
            <v>Balance Sheet</v>
          </cell>
          <cell r="I604" t="str">
            <v>NA</v>
          </cell>
        </row>
        <row r="605">
          <cell r="A605" t="str">
            <v>F22002322H</v>
          </cell>
          <cell r="B605" t="str">
            <v>F22002322H</v>
          </cell>
          <cell r="C605" t="str">
            <v>EI   F22002322HUSD</v>
          </cell>
          <cell r="D605" t="str">
            <v>F2200</v>
          </cell>
          <cell r="E605" t="str">
            <v>232</v>
          </cell>
          <cell r="F605" t="str">
            <v>2H</v>
          </cell>
          <cell r="G605" t="str">
            <v>CBAAA***</v>
          </cell>
          <cell r="H605" t="str">
            <v>Balance Sheet</v>
          </cell>
          <cell r="I605" t="str">
            <v>NA</v>
          </cell>
        </row>
        <row r="606">
          <cell r="A606" t="str">
            <v>F220023262</v>
          </cell>
          <cell r="B606" t="str">
            <v>F220023262</v>
          </cell>
          <cell r="C606" t="str">
            <v>EI   F220023262USD</v>
          </cell>
          <cell r="D606" t="str">
            <v>F2200</v>
          </cell>
          <cell r="E606" t="str">
            <v>232</v>
          </cell>
          <cell r="F606" t="str">
            <v>62</v>
          </cell>
          <cell r="G606" t="str">
            <v>CBAAA***</v>
          </cell>
          <cell r="H606" t="str">
            <v>Balance Sheet</v>
          </cell>
          <cell r="I606" t="str">
            <v>NA</v>
          </cell>
        </row>
        <row r="607">
          <cell r="A607" t="str">
            <v>F220023265</v>
          </cell>
          <cell r="B607" t="str">
            <v>F220023265</v>
          </cell>
          <cell r="C607" t="str">
            <v>EI   F220023265USD</v>
          </cell>
          <cell r="D607" t="str">
            <v>F2200</v>
          </cell>
          <cell r="E607" t="str">
            <v>232</v>
          </cell>
          <cell r="F607" t="str">
            <v>65</v>
          </cell>
          <cell r="G607" t="str">
            <v>CBAAA***</v>
          </cell>
          <cell r="H607" t="str">
            <v>Balance Sheet</v>
          </cell>
          <cell r="I607" t="str">
            <v>NA</v>
          </cell>
        </row>
        <row r="608">
          <cell r="A608" t="str">
            <v>F2200232B3</v>
          </cell>
          <cell r="B608" t="str">
            <v>F2200232B3</v>
          </cell>
          <cell r="C608" t="str">
            <v>EI   F2200232B3USD</v>
          </cell>
          <cell r="D608" t="str">
            <v>F2200</v>
          </cell>
          <cell r="E608" t="str">
            <v>232</v>
          </cell>
          <cell r="F608" t="str">
            <v>B3</v>
          </cell>
          <cell r="G608" t="str">
            <v>CBAAA***</v>
          </cell>
          <cell r="H608" t="str">
            <v>Balance Sheet</v>
          </cell>
          <cell r="I608" t="str">
            <v>NA</v>
          </cell>
        </row>
        <row r="609">
          <cell r="A609" t="str">
            <v>F2200232E6</v>
          </cell>
          <cell r="B609" t="str">
            <v>F2200232E6</v>
          </cell>
          <cell r="C609" t="str">
            <v>EI   F2200232E6USD</v>
          </cell>
          <cell r="D609" t="str">
            <v>F2200</v>
          </cell>
          <cell r="E609" t="str">
            <v>232</v>
          </cell>
          <cell r="F609" t="str">
            <v>E6</v>
          </cell>
          <cell r="G609" t="str">
            <v>CBAAA***</v>
          </cell>
          <cell r="H609" t="str">
            <v>Balance Sheet</v>
          </cell>
          <cell r="I609" t="str">
            <v>NA</v>
          </cell>
        </row>
        <row r="610">
          <cell r="A610" t="str">
            <v>F2200232L3</v>
          </cell>
          <cell r="B610" t="str">
            <v>F2200232L3</v>
          </cell>
          <cell r="C610" t="str">
            <v>EI   F2200232L3USD</v>
          </cell>
          <cell r="D610" t="str">
            <v>F2200</v>
          </cell>
          <cell r="E610" t="str">
            <v>232</v>
          </cell>
          <cell r="F610" t="str">
            <v>L3</v>
          </cell>
          <cell r="G610" t="str">
            <v>CBAAA***</v>
          </cell>
          <cell r="H610" t="str">
            <v>Balance Sheet</v>
          </cell>
          <cell r="I610" t="str">
            <v>NA</v>
          </cell>
        </row>
        <row r="611">
          <cell r="A611" t="str">
            <v>F220025029</v>
          </cell>
          <cell r="B611" t="str">
            <v>F220025029</v>
          </cell>
          <cell r="C611" t="str">
            <v>EI   F220025029USD</v>
          </cell>
          <cell r="D611" t="str">
            <v>F2200</v>
          </cell>
          <cell r="E611" t="str">
            <v>250</v>
          </cell>
          <cell r="F611" t="str">
            <v>29</v>
          </cell>
          <cell r="G611" t="str">
            <v>CBAAA***</v>
          </cell>
          <cell r="H611" t="str">
            <v>Balance Sheet</v>
          </cell>
          <cell r="I611" t="str">
            <v>NA</v>
          </cell>
        </row>
        <row r="612">
          <cell r="A612" t="str">
            <v>F22002502G</v>
          </cell>
          <cell r="B612" t="str">
            <v>F22002502G</v>
          </cell>
          <cell r="C612" t="str">
            <v>EI   F22002502GUSD</v>
          </cell>
          <cell r="D612" t="str">
            <v>F2200</v>
          </cell>
          <cell r="E612" t="str">
            <v>250</v>
          </cell>
          <cell r="F612" t="str">
            <v>2G</v>
          </cell>
          <cell r="G612" t="str">
            <v>CBAAA***</v>
          </cell>
          <cell r="H612" t="str">
            <v>Balance Sheet</v>
          </cell>
          <cell r="I612" t="str">
            <v>NA</v>
          </cell>
        </row>
        <row r="613">
          <cell r="A613" t="str">
            <v>F220025062</v>
          </cell>
          <cell r="B613" t="str">
            <v>F220025062</v>
          </cell>
          <cell r="C613" t="str">
            <v>EI   F220025062USD</v>
          </cell>
          <cell r="D613" t="str">
            <v>F2200</v>
          </cell>
          <cell r="E613" t="str">
            <v>250</v>
          </cell>
          <cell r="F613" t="str">
            <v>62</v>
          </cell>
          <cell r="G613" t="str">
            <v>CBAAA***</v>
          </cell>
          <cell r="H613" t="str">
            <v>Balance Sheet</v>
          </cell>
          <cell r="I613" t="str">
            <v>NA</v>
          </cell>
        </row>
        <row r="614">
          <cell r="A614" t="str">
            <v>F220025065</v>
          </cell>
          <cell r="B614" t="str">
            <v>F220025065</v>
          </cell>
          <cell r="C614" t="str">
            <v>EI   F220025065USD</v>
          </cell>
          <cell r="D614" t="str">
            <v>F2200</v>
          </cell>
          <cell r="E614" t="str">
            <v>250</v>
          </cell>
          <cell r="F614" t="str">
            <v>65</v>
          </cell>
          <cell r="G614" t="str">
            <v>CBAAA***</v>
          </cell>
          <cell r="H614" t="str">
            <v>Balance Sheet</v>
          </cell>
          <cell r="I614" t="str">
            <v>NA</v>
          </cell>
        </row>
        <row r="615">
          <cell r="A615" t="str">
            <v>F2200250B3</v>
          </cell>
          <cell r="B615" t="str">
            <v>F2200250B3</v>
          </cell>
          <cell r="C615" t="str">
            <v>EI   F2200250B3USD</v>
          </cell>
          <cell r="D615" t="str">
            <v>F2200</v>
          </cell>
          <cell r="E615" t="str">
            <v>250</v>
          </cell>
          <cell r="F615" t="str">
            <v>B3</v>
          </cell>
          <cell r="G615" t="str">
            <v>CBAAA***</v>
          </cell>
          <cell r="H615" t="str">
            <v>Balance Sheet</v>
          </cell>
          <cell r="I615" t="str">
            <v>NA</v>
          </cell>
        </row>
        <row r="616">
          <cell r="A616" t="str">
            <v>F2200250L3</v>
          </cell>
          <cell r="B616" t="str">
            <v>F2200250L3</v>
          </cell>
          <cell r="C616" t="str">
            <v>EI   F2200250L3USD</v>
          </cell>
          <cell r="D616" t="str">
            <v>F2200</v>
          </cell>
          <cell r="E616" t="str">
            <v>250</v>
          </cell>
          <cell r="F616" t="str">
            <v>L3</v>
          </cell>
          <cell r="G616" t="str">
            <v>CBAAA***</v>
          </cell>
          <cell r="H616" t="str">
            <v>Balance Sheet</v>
          </cell>
          <cell r="I616" t="str">
            <v>NA</v>
          </cell>
        </row>
        <row r="617">
          <cell r="A617" t="str">
            <v>F220025129</v>
          </cell>
          <cell r="B617" t="str">
            <v>F220025129</v>
          </cell>
          <cell r="C617" t="str">
            <v>EI   F220025129USD</v>
          </cell>
          <cell r="D617" t="str">
            <v>F2200</v>
          </cell>
          <cell r="E617" t="str">
            <v>251</v>
          </cell>
          <cell r="F617" t="str">
            <v>29</v>
          </cell>
          <cell r="G617" t="str">
            <v>CBAAA***</v>
          </cell>
          <cell r="H617" t="str">
            <v>Balance Sheet</v>
          </cell>
          <cell r="I617" t="str">
            <v>NA</v>
          </cell>
        </row>
        <row r="618">
          <cell r="A618" t="str">
            <v>F220025162</v>
          </cell>
          <cell r="B618" t="str">
            <v>F220025162</v>
          </cell>
          <cell r="C618" t="str">
            <v>EI   F220025162USD</v>
          </cell>
          <cell r="D618" t="str">
            <v>F2200</v>
          </cell>
          <cell r="E618" t="str">
            <v>251</v>
          </cell>
          <cell r="F618" t="str">
            <v>62</v>
          </cell>
          <cell r="G618" t="str">
            <v>CBAAA***</v>
          </cell>
          <cell r="H618" t="str">
            <v>Balance Sheet</v>
          </cell>
          <cell r="I618" t="str">
            <v>NA</v>
          </cell>
        </row>
        <row r="619">
          <cell r="A619" t="str">
            <v>F220025165</v>
          </cell>
          <cell r="B619" t="str">
            <v>F220025165</v>
          </cell>
          <cell r="C619" t="str">
            <v>EI   F220025165USD</v>
          </cell>
          <cell r="D619" t="str">
            <v>F2200</v>
          </cell>
          <cell r="E619" t="str">
            <v>251</v>
          </cell>
          <cell r="F619" t="str">
            <v>65</v>
          </cell>
          <cell r="G619" t="str">
            <v>CBAAA***</v>
          </cell>
          <cell r="H619" t="str">
            <v>Balance Sheet</v>
          </cell>
          <cell r="I619" t="str">
            <v>NA</v>
          </cell>
        </row>
        <row r="620">
          <cell r="A620" t="str">
            <v>F220025166</v>
          </cell>
          <cell r="B620" t="str">
            <v>F220025166</v>
          </cell>
          <cell r="C620" t="str">
            <v>EI   F220025166USD</v>
          </cell>
          <cell r="D620" t="str">
            <v>F2200</v>
          </cell>
          <cell r="E620" t="str">
            <v>251</v>
          </cell>
          <cell r="F620" t="str">
            <v>66</v>
          </cell>
          <cell r="G620" t="str">
            <v>CBAAA***</v>
          </cell>
          <cell r="H620" t="str">
            <v>Balance Sheet</v>
          </cell>
          <cell r="I620" t="str">
            <v>NA</v>
          </cell>
        </row>
        <row r="621">
          <cell r="A621" t="str">
            <v>F2200251L3</v>
          </cell>
          <cell r="B621" t="str">
            <v>F2200251L3</v>
          </cell>
          <cell r="C621" t="str">
            <v>EI   F2200251L3USD</v>
          </cell>
          <cell r="D621" t="str">
            <v>F2200</v>
          </cell>
          <cell r="E621" t="str">
            <v>251</v>
          </cell>
          <cell r="F621" t="str">
            <v>L3</v>
          </cell>
          <cell r="G621" t="str">
            <v>CBAAA***</v>
          </cell>
          <cell r="H621" t="str">
            <v>Balance Sheet</v>
          </cell>
          <cell r="I621" t="str">
            <v>NA</v>
          </cell>
        </row>
        <row r="622">
          <cell r="A622" t="str">
            <v>F220025229</v>
          </cell>
          <cell r="B622" t="str">
            <v>F220025229</v>
          </cell>
          <cell r="C622" t="str">
            <v>EI   F220025229USD</v>
          </cell>
          <cell r="D622" t="str">
            <v>F2200</v>
          </cell>
          <cell r="E622" t="str">
            <v>252</v>
          </cell>
          <cell r="F622" t="str">
            <v>29</v>
          </cell>
          <cell r="G622" t="str">
            <v>CBAAA***</v>
          </cell>
          <cell r="H622" t="str">
            <v>Balance Sheet</v>
          </cell>
          <cell r="I622" t="str">
            <v>NA</v>
          </cell>
        </row>
        <row r="623">
          <cell r="A623" t="str">
            <v>F2200252B3</v>
          </cell>
          <cell r="B623" t="str">
            <v>F2200252B3</v>
          </cell>
          <cell r="C623" t="str">
            <v>EI   F2200252B3USD</v>
          </cell>
          <cell r="D623" t="str">
            <v>F2200</v>
          </cell>
          <cell r="E623" t="str">
            <v>252</v>
          </cell>
          <cell r="F623" t="str">
            <v>B3</v>
          </cell>
          <cell r="G623" t="str">
            <v>CBAAA***</v>
          </cell>
          <cell r="H623" t="str">
            <v>Balance Sheet</v>
          </cell>
          <cell r="I623" t="str">
            <v>NA</v>
          </cell>
        </row>
        <row r="624">
          <cell r="A624" t="str">
            <v>F2200252L3</v>
          </cell>
          <cell r="B624" t="str">
            <v>F2200252L3</v>
          </cell>
          <cell r="C624" t="str">
            <v>EI   F2200252L3USD</v>
          </cell>
          <cell r="D624" t="str">
            <v>F2200</v>
          </cell>
          <cell r="E624" t="str">
            <v>252</v>
          </cell>
          <cell r="F624" t="str">
            <v>L3</v>
          </cell>
          <cell r="G624" t="str">
            <v>CBAAA***</v>
          </cell>
          <cell r="H624" t="str">
            <v>Balance Sheet</v>
          </cell>
          <cell r="I624" t="str">
            <v>NA</v>
          </cell>
        </row>
        <row r="625">
          <cell r="A625" t="str">
            <v>F220025329</v>
          </cell>
          <cell r="B625" t="str">
            <v>F220025329</v>
          </cell>
          <cell r="C625" t="str">
            <v>EI   F220025329USD</v>
          </cell>
          <cell r="D625" t="str">
            <v>F2200</v>
          </cell>
          <cell r="E625" t="str">
            <v>253</v>
          </cell>
          <cell r="F625" t="str">
            <v>29</v>
          </cell>
          <cell r="G625" t="str">
            <v>CBAAA***</v>
          </cell>
          <cell r="H625" t="str">
            <v>Balance Sheet</v>
          </cell>
          <cell r="I625" t="str">
            <v>NA</v>
          </cell>
        </row>
        <row r="626">
          <cell r="A626" t="str">
            <v>F2200253L3</v>
          </cell>
          <cell r="B626" t="str">
            <v>F2200253L3</v>
          </cell>
          <cell r="C626" t="str">
            <v>EI   F2200253L3USD</v>
          </cell>
          <cell r="D626" t="str">
            <v>F2200</v>
          </cell>
          <cell r="E626" t="str">
            <v>253</v>
          </cell>
          <cell r="F626" t="str">
            <v>L3</v>
          </cell>
          <cell r="G626" t="str">
            <v>CBAAA***</v>
          </cell>
          <cell r="H626" t="str">
            <v>Balance Sheet</v>
          </cell>
          <cell r="I626" t="str">
            <v>NA</v>
          </cell>
        </row>
        <row r="627">
          <cell r="A627" t="str">
            <v>F220031029</v>
          </cell>
          <cell r="B627" t="str">
            <v>F220031029</v>
          </cell>
          <cell r="C627" t="str">
            <v>EI   F220031029USD</v>
          </cell>
          <cell r="D627" t="str">
            <v>F2200</v>
          </cell>
          <cell r="E627" t="str">
            <v>310</v>
          </cell>
          <cell r="F627" t="str">
            <v>29</v>
          </cell>
          <cell r="G627" t="str">
            <v>CBAAB***</v>
          </cell>
          <cell r="H627" t="str">
            <v>Balance Sheet</v>
          </cell>
          <cell r="I627" t="str">
            <v>NA</v>
          </cell>
        </row>
        <row r="628">
          <cell r="A628" t="str">
            <v>F22003102B</v>
          </cell>
          <cell r="B628" t="str">
            <v>F22003102B</v>
          </cell>
          <cell r="C628" t="str">
            <v>EI   F22003102BUSD</v>
          </cell>
          <cell r="D628" t="str">
            <v>F2200</v>
          </cell>
          <cell r="E628" t="str">
            <v>310</v>
          </cell>
          <cell r="F628" t="str">
            <v>2B</v>
          </cell>
          <cell r="G628" t="str">
            <v>CBAAB***</v>
          </cell>
          <cell r="H628" t="str">
            <v>Balance Sheet</v>
          </cell>
          <cell r="I628" t="str">
            <v>NA</v>
          </cell>
        </row>
        <row r="629">
          <cell r="A629" t="str">
            <v>F22003102G</v>
          </cell>
          <cell r="B629" t="str">
            <v>F22003102G</v>
          </cell>
          <cell r="C629" t="str">
            <v>EI   F22003102GUSD</v>
          </cell>
          <cell r="D629" t="str">
            <v>F2200</v>
          </cell>
          <cell r="E629" t="str">
            <v>310</v>
          </cell>
          <cell r="F629" t="str">
            <v>2G</v>
          </cell>
          <cell r="G629" t="str">
            <v>CBAAB***</v>
          </cell>
          <cell r="H629" t="str">
            <v>Balance Sheet</v>
          </cell>
          <cell r="I629" t="str">
            <v>NA</v>
          </cell>
        </row>
        <row r="630">
          <cell r="A630" t="str">
            <v>F22003102H</v>
          </cell>
          <cell r="B630" t="str">
            <v>F22003102H</v>
          </cell>
          <cell r="C630" t="str">
            <v>EI   F22003102HUSD</v>
          </cell>
          <cell r="D630" t="str">
            <v>F2200</v>
          </cell>
          <cell r="E630" t="str">
            <v>310</v>
          </cell>
          <cell r="F630" t="str">
            <v>2H</v>
          </cell>
          <cell r="G630" t="str">
            <v>CBAAB***</v>
          </cell>
          <cell r="H630" t="str">
            <v>Balance Sheet</v>
          </cell>
          <cell r="I630" t="str">
            <v>NA</v>
          </cell>
        </row>
        <row r="631">
          <cell r="A631" t="str">
            <v>F220031065</v>
          </cell>
          <cell r="B631" t="str">
            <v>F220031065</v>
          </cell>
          <cell r="C631" t="str">
            <v>EI   F220031065USD</v>
          </cell>
          <cell r="D631" t="str">
            <v>F2200</v>
          </cell>
          <cell r="E631" t="str">
            <v>310</v>
          </cell>
          <cell r="F631" t="str">
            <v>65</v>
          </cell>
          <cell r="G631" t="str">
            <v>CBAAB***</v>
          </cell>
          <cell r="H631" t="str">
            <v>Balance Sheet</v>
          </cell>
          <cell r="I631" t="str">
            <v>NA</v>
          </cell>
        </row>
        <row r="632">
          <cell r="A632" t="str">
            <v>F2200310B3</v>
          </cell>
          <cell r="B632" t="str">
            <v>F2200310B3</v>
          </cell>
          <cell r="C632" t="str">
            <v>EI   F2200310B3USD</v>
          </cell>
          <cell r="D632" t="str">
            <v>F2200</v>
          </cell>
          <cell r="E632" t="str">
            <v>310</v>
          </cell>
          <cell r="F632" t="str">
            <v>B3</v>
          </cell>
          <cell r="G632" t="str">
            <v>CBAAB***</v>
          </cell>
          <cell r="H632" t="str">
            <v>Balance Sheet</v>
          </cell>
          <cell r="I632" t="str">
            <v>NA</v>
          </cell>
        </row>
        <row r="633">
          <cell r="A633" t="str">
            <v>F2200310L3</v>
          </cell>
          <cell r="B633" t="str">
            <v>F2200310L3</v>
          </cell>
          <cell r="C633" t="str">
            <v>EI   F2200310L3USD</v>
          </cell>
          <cell r="D633" t="str">
            <v>F2200</v>
          </cell>
          <cell r="E633" t="str">
            <v>310</v>
          </cell>
          <cell r="F633" t="str">
            <v>L3</v>
          </cell>
          <cell r="G633" t="str">
            <v>CBAAB***</v>
          </cell>
          <cell r="H633" t="str">
            <v>Balance Sheet</v>
          </cell>
          <cell r="I633" t="str">
            <v>NA</v>
          </cell>
        </row>
        <row r="634">
          <cell r="A634" t="str">
            <v>F2200352B3</v>
          </cell>
          <cell r="B634" t="str">
            <v>F2200352B3</v>
          </cell>
          <cell r="C634" t="str">
            <v>EI   F2200352B3USD</v>
          </cell>
          <cell r="D634" t="str">
            <v>F2200</v>
          </cell>
          <cell r="E634" t="str">
            <v>352</v>
          </cell>
          <cell r="F634" t="str">
            <v>B3</v>
          </cell>
          <cell r="G634" t="str">
            <v>CBAAB***</v>
          </cell>
          <cell r="H634" t="str">
            <v>Balance Sheet</v>
          </cell>
          <cell r="I634" t="str">
            <v>NA</v>
          </cell>
        </row>
        <row r="635">
          <cell r="A635" t="str">
            <v>F320021029</v>
          </cell>
          <cell r="B635" t="str">
            <v>F320021029</v>
          </cell>
          <cell r="C635" t="str">
            <v>EI   F320021029USD</v>
          </cell>
          <cell r="D635" t="str">
            <v>F3200</v>
          </cell>
          <cell r="E635" t="str">
            <v>210</v>
          </cell>
          <cell r="F635" t="str">
            <v>29</v>
          </cell>
          <cell r="G635" t="str">
            <v>CBABB***</v>
          </cell>
          <cell r="H635" t="str">
            <v>Balance Sheet</v>
          </cell>
          <cell r="I635" t="str">
            <v>NA</v>
          </cell>
        </row>
        <row r="636">
          <cell r="A636" t="str">
            <v>F32002102B</v>
          </cell>
          <cell r="B636" t="str">
            <v>F32002102B</v>
          </cell>
          <cell r="C636" t="str">
            <v>EI   F32002102BUSD</v>
          </cell>
          <cell r="D636" t="str">
            <v>F3200</v>
          </cell>
          <cell r="E636" t="str">
            <v>210</v>
          </cell>
          <cell r="F636" t="str">
            <v>2B</v>
          </cell>
          <cell r="G636" t="str">
            <v>CBABB***</v>
          </cell>
          <cell r="H636" t="str">
            <v>Balance Sheet</v>
          </cell>
          <cell r="I636" t="str">
            <v>NA</v>
          </cell>
        </row>
        <row r="637">
          <cell r="A637" t="str">
            <v>F32002102G</v>
          </cell>
          <cell r="B637" t="str">
            <v>F32002102G</v>
          </cell>
          <cell r="C637" t="str">
            <v>EI   F32002102GUSD</v>
          </cell>
          <cell r="D637" t="str">
            <v>F3200</v>
          </cell>
          <cell r="E637" t="str">
            <v>210</v>
          </cell>
          <cell r="F637" t="str">
            <v>2G</v>
          </cell>
          <cell r="G637" t="str">
            <v>CBABB***</v>
          </cell>
          <cell r="H637" t="str">
            <v>Balance Sheet</v>
          </cell>
          <cell r="I637" t="str">
            <v>NA</v>
          </cell>
        </row>
        <row r="638">
          <cell r="A638" t="str">
            <v>F320021062</v>
          </cell>
          <cell r="B638" t="str">
            <v>F320021062</v>
          </cell>
          <cell r="C638" t="str">
            <v>EI   F320021062USD</v>
          </cell>
          <cell r="D638" t="str">
            <v>F3200</v>
          </cell>
          <cell r="E638" t="str">
            <v>210</v>
          </cell>
          <cell r="F638" t="str">
            <v>62</v>
          </cell>
          <cell r="G638" t="str">
            <v>CBABB***</v>
          </cell>
          <cell r="H638" t="str">
            <v>Balance Sheet</v>
          </cell>
          <cell r="I638" t="str">
            <v>NA</v>
          </cell>
        </row>
        <row r="639">
          <cell r="A639" t="str">
            <v>F320021065</v>
          </cell>
          <cell r="B639" t="str">
            <v>F320021065</v>
          </cell>
          <cell r="C639" t="str">
            <v>EI   F320021065USD</v>
          </cell>
          <cell r="D639" t="str">
            <v>F3200</v>
          </cell>
          <cell r="E639" t="str">
            <v>210</v>
          </cell>
          <cell r="F639" t="str">
            <v>65</v>
          </cell>
          <cell r="G639" t="str">
            <v>CBABB***</v>
          </cell>
          <cell r="H639" t="str">
            <v>Balance Sheet</v>
          </cell>
          <cell r="I639" t="str">
            <v>NA</v>
          </cell>
        </row>
        <row r="640">
          <cell r="A640" t="str">
            <v>F320021066</v>
          </cell>
          <cell r="B640" t="str">
            <v>F320021066</v>
          </cell>
          <cell r="C640" t="str">
            <v>EI   F320021066USD</v>
          </cell>
          <cell r="D640" t="str">
            <v>F3200</v>
          </cell>
          <cell r="E640" t="str">
            <v>210</v>
          </cell>
          <cell r="F640" t="str">
            <v>66</v>
          </cell>
          <cell r="G640" t="str">
            <v>CBABB***</v>
          </cell>
          <cell r="H640" t="str">
            <v>Balance Sheet</v>
          </cell>
          <cell r="I640" t="str">
            <v>NA</v>
          </cell>
        </row>
        <row r="641">
          <cell r="A641" t="str">
            <v>F3200210B3</v>
          </cell>
          <cell r="B641" t="str">
            <v>F3200210B3</v>
          </cell>
          <cell r="C641" t="str">
            <v>EI   F3200210B3USD</v>
          </cell>
          <cell r="D641" t="str">
            <v>F3200</v>
          </cell>
          <cell r="E641" t="str">
            <v>210</v>
          </cell>
          <cell r="F641" t="str">
            <v>B3</v>
          </cell>
          <cell r="G641" t="str">
            <v>CBABB***</v>
          </cell>
          <cell r="H641" t="str">
            <v>Balance Sheet</v>
          </cell>
          <cell r="I641" t="str">
            <v>NA</v>
          </cell>
        </row>
        <row r="642">
          <cell r="A642" t="str">
            <v>F3200210L3</v>
          </cell>
          <cell r="B642" t="str">
            <v>F3200210L3</v>
          </cell>
          <cell r="C642" t="str">
            <v>EI   F3200210L3USD</v>
          </cell>
          <cell r="D642" t="str">
            <v>F3200</v>
          </cell>
          <cell r="E642" t="str">
            <v>210</v>
          </cell>
          <cell r="F642" t="str">
            <v>L3</v>
          </cell>
          <cell r="G642" t="str">
            <v>CBABB***</v>
          </cell>
          <cell r="H642" t="str">
            <v>Balance Sheet</v>
          </cell>
          <cell r="I642" t="str">
            <v>NA</v>
          </cell>
        </row>
        <row r="643">
          <cell r="A643" t="str">
            <v>F320021529</v>
          </cell>
          <cell r="B643" t="str">
            <v>F320021529</v>
          </cell>
          <cell r="C643" t="str">
            <v>EI   F320021529USD</v>
          </cell>
          <cell r="D643" t="str">
            <v>F3200</v>
          </cell>
          <cell r="E643" t="str">
            <v>215</v>
          </cell>
          <cell r="F643" t="str">
            <v>29</v>
          </cell>
          <cell r="G643" t="str">
            <v>CBABB***</v>
          </cell>
          <cell r="H643" t="str">
            <v>Balance Sheet</v>
          </cell>
          <cell r="I643" t="str">
            <v>NA</v>
          </cell>
        </row>
        <row r="644">
          <cell r="A644" t="str">
            <v>F32002152B</v>
          </cell>
          <cell r="B644" t="str">
            <v>F32002152B</v>
          </cell>
          <cell r="C644" t="str">
            <v>EI   F32002152BUSD</v>
          </cell>
          <cell r="D644" t="str">
            <v>F3200</v>
          </cell>
          <cell r="E644" t="str">
            <v>215</v>
          </cell>
          <cell r="F644" t="str">
            <v>2B</v>
          </cell>
          <cell r="G644" t="str">
            <v>CBABB***</v>
          </cell>
          <cell r="H644" t="str">
            <v>Balance Sheet</v>
          </cell>
          <cell r="I644" t="str">
            <v>NA</v>
          </cell>
        </row>
        <row r="645">
          <cell r="A645" t="str">
            <v>F320021565</v>
          </cell>
          <cell r="B645" t="str">
            <v>F320021565</v>
          </cell>
          <cell r="C645" t="str">
            <v>EI   F320021565USD</v>
          </cell>
          <cell r="D645" t="str">
            <v>F3200</v>
          </cell>
          <cell r="E645" t="str">
            <v>215</v>
          </cell>
          <cell r="F645" t="str">
            <v>65</v>
          </cell>
          <cell r="G645" t="str">
            <v>CBABB***</v>
          </cell>
          <cell r="H645" t="str">
            <v>Balance Sheet</v>
          </cell>
          <cell r="I645" t="str">
            <v>NA</v>
          </cell>
        </row>
        <row r="646">
          <cell r="A646" t="str">
            <v>F3200215B3</v>
          </cell>
          <cell r="B646" t="str">
            <v>F3200215B3</v>
          </cell>
          <cell r="C646" t="str">
            <v>EI   F3200215B3USD</v>
          </cell>
          <cell r="D646" t="str">
            <v>F3200</v>
          </cell>
          <cell r="E646" t="str">
            <v>215</v>
          </cell>
          <cell r="F646" t="str">
            <v>B3</v>
          </cell>
          <cell r="G646" t="str">
            <v>CBABB***</v>
          </cell>
          <cell r="H646" t="str">
            <v>Balance Sheet</v>
          </cell>
          <cell r="I646" t="str">
            <v>NA</v>
          </cell>
        </row>
        <row r="647">
          <cell r="A647" t="str">
            <v>F3200215L3</v>
          </cell>
          <cell r="B647" t="str">
            <v>F3200215L3</v>
          </cell>
          <cell r="C647" t="str">
            <v>EI   F3200215L3USD</v>
          </cell>
          <cell r="D647" t="str">
            <v>F3200</v>
          </cell>
          <cell r="E647" t="str">
            <v>215</v>
          </cell>
          <cell r="F647" t="str">
            <v>L3</v>
          </cell>
          <cell r="G647" t="str">
            <v>CBABB***</v>
          </cell>
          <cell r="H647" t="str">
            <v>Balance Sheet</v>
          </cell>
          <cell r="I647" t="str">
            <v>NA</v>
          </cell>
        </row>
        <row r="648">
          <cell r="A648" t="str">
            <v>F320022229</v>
          </cell>
          <cell r="B648" t="str">
            <v>F320022229</v>
          </cell>
          <cell r="C648" t="str">
            <v>EI   F320022229USD</v>
          </cell>
          <cell r="D648" t="str">
            <v>F3200</v>
          </cell>
          <cell r="E648" t="str">
            <v>222</v>
          </cell>
          <cell r="F648" t="str">
            <v>29</v>
          </cell>
          <cell r="G648" t="str">
            <v>CBABA***</v>
          </cell>
          <cell r="H648" t="str">
            <v>Balance Sheet</v>
          </cell>
          <cell r="I648" t="str">
            <v>NA</v>
          </cell>
        </row>
        <row r="649">
          <cell r="A649" t="str">
            <v>F32002222G</v>
          </cell>
          <cell r="B649" t="str">
            <v>F32002222G</v>
          </cell>
          <cell r="C649" t="str">
            <v>EI   F32002222GUSD</v>
          </cell>
          <cell r="D649" t="str">
            <v>F3200</v>
          </cell>
          <cell r="E649" t="str">
            <v>222</v>
          </cell>
          <cell r="F649" t="str">
            <v>2G</v>
          </cell>
          <cell r="G649" t="str">
            <v>CBABA***</v>
          </cell>
          <cell r="H649" t="str">
            <v>Balance Sheet</v>
          </cell>
          <cell r="I649" t="str">
            <v>NA</v>
          </cell>
        </row>
        <row r="650">
          <cell r="A650" t="str">
            <v>F320022262</v>
          </cell>
          <cell r="B650" t="str">
            <v>F320022262</v>
          </cell>
          <cell r="C650" t="str">
            <v>EI   F320022262USD</v>
          </cell>
          <cell r="D650" t="str">
            <v>F3200</v>
          </cell>
          <cell r="E650" t="str">
            <v>222</v>
          </cell>
          <cell r="F650" t="str">
            <v>62</v>
          </cell>
          <cell r="G650" t="str">
            <v>CBABA***</v>
          </cell>
          <cell r="H650" t="str">
            <v>Balance Sheet</v>
          </cell>
          <cell r="I650" t="str">
            <v>NA</v>
          </cell>
        </row>
        <row r="651">
          <cell r="A651" t="str">
            <v>F320022265</v>
          </cell>
          <cell r="B651" t="str">
            <v>F320022265</v>
          </cell>
          <cell r="C651" t="str">
            <v>EI   F320022265USD</v>
          </cell>
          <cell r="D651" t="str">
            <v>F3200</v>
          </cell>
          <cell r="E651" t="str">
            <v>222</v>
          </cell>
          <cell r="F651" t="str">
            <v>65</v>
          </cell>
          <cell r="G651" t="str">
            <v>CBABA***</v>
          </cell>
          <cell r="H651" t="str">
            <v>Balance Sheet</v>
          </cell>
          <cell r="I651" t="str">
            <v>NA</v>
          </cell>
        </row>
        <row r="652">
          <cell r="A652" t="str">
            <v>F3200222B3</v>
          </cell>
          <cell r="B652" t="str">
            <v>F3200222B3</v>
          </cell>
          <cell r="C652" t="str">
            <v>EI   F3200222B3USD</v>
          </cell>
          <cell r="D652" t="str">
            <v>F3200</v>
          </cell>
          <cell r="E652" t="str">
            <v>222</v>
          </cell>
          <cell r="F652" t="str">
            <v>B3</v>
          </cell>
          <cell r="G652" t="str">
            <v>CBABA***</v>
          </cell>
          <cell r="H652" t="str">
            <v>Balance Sheet</v>
          </cell>
          <cell r="I652" t="str">
            <v>NA</v>
          </cell>
        </row>
        <row r="653">
          <cell r="A653" t="str">
            <v>F3200222L3</v>
          </cell>
          <cell r="B653" t="str">
            <v>F3200222L3</v>
          </cell>
          <cell r="C653" t="str">
            <v>EI   F3200222L3USD</v>
          </cell>
          <cell r="D653" t="str">
            <v>F3200</v>
          </cell>
          <cell r="E653" t="str">
            <v>222</v>
          </cell>
          <cell r="F653" t="str">
            <v>L3</v>
          </cell>
          <cell r="G653" t="str">
            <v>CBABA***</v>
          </cell>
          <cell r="H653" t="str">
            <v>Balance Sheet</v>
          </cell>
          <cell r="I653" t="str">
            <v>NA</v>
          </cell>
        </row>
        <row r="654">
          <cell r="A654" t="str">
            <v>F320023229</v>
          </cell>
          <cell r="B654" t="str">
            <v>F320023229</v>
          </cell>
          <cell r="C654" t="str">
            <v>EI   F320023229USD</v>
          </cell>
          <cell r="D654" t="str">
            <v>F3200</v>
          </cell>
          <cell r="E654" t="str">
            <v>232</v>
          </cell>
          <cell r="F654" t="str">
            <v>29</v>
          </cell>
          <cell r="G654" t="str">
            <v>CBABA***</v>
          </cell>
          <cell r="H654" t="str">
            <v>Balance Sheet</v>
          </cell>
          <cell r="I654" t="str">
            <v>NA</v>
          </cell>
        </row>
        <row r="655">
          <cell r="A655" t="str">
            <v>F32002322G</v>
          </cell>
          <cell r="B655" t="str">
            <v>F32002322G</v>
          </cell>
          <cell r="C655" t="str">
            <v>EI   F32002322GUSD</v>
          </cell>
          <cell r="D655" t="str">
            <v>F3200</v>
          </cell>
          <cell r="E655" t="str">
            <v>232</v>
          </cell>
          <cell r="F655" t="str">
            <v>2G</v>
          </cell>
          <cell r="G655" t="str">
            <v>CBABA***</v>
          </cell>
          <cell r="H655" t="str">
            <v>Balance Sheet</v>
          </cell>
          <cell r="I655" t="str">
            <v>NA</v>
          </cell>
        </row>
        <row r="656">
          <cell r="A656" t="str">
            <v>F32002322H</v>
          </cell>
          <cell r="B656" t="str">
            <v>F32002322H</v>
          </cell>
          <cell r="C656" t="str">
            <v>EI   F32002322HUSD</v>
          </cell>
          <cell r="D656" t="str">
            <v>F3200</v>
          </cell>
          <cell r="E656" t="str">
            <v>232</v>
          </cell>
          <cell r="F656" t="str">
            <v>2H</v>
          </cell>
          <cell r="G656" t="str">
            <v>CBABA***</v>
          </cell>
          <cell r="H656" t="str">
            <v>Balance Sheet</v>
          </cell>
          <cell r="I656" t="str">
            <v>NA</v>
          </cell>
        </row>
        <row r="657">
          <cell r="A657" t="str">
            <v>F320023262</v>
          </cell>
          <cell r="B657" t="str">
            <v>F320023262</v>
          </cell>
          <cell r="C657" t="str">
            <v>EI   F320023262USD</v>
          </cell>
          <cell r="D657" t="str">
            <v>F3200</v>
          </cell>
          <cell r="E657" t="str">
            <v>232</v>
          </cell>
          <cell r="F657" t="str">
            <v>62</v>
          </cell>
          <cell r="G657" t="str">
            <v>CBABA***</v>
          </cell>
          <cell r="H657" t="str">
            <v>Balance Sheet</v>
          </cell>
          <cell r="I657" t="str">
            <v>NA</v>
          </cell>
        </row>
        <row r="658">
          <cell r="A658" t="str">
            <v>F320023265</v>
          </cell>
          <cell r="B658" t="str">
            <v>F320023265</v>
          </cell>
          <cell r="C658" t="str">
            <v>EI   F320023265USD</v>
          </cell>
          <cell r="D658" t="str">
            <v>F3200</v>
          </cell>
          <cell r="E658" t="str">
            <v>232</v>
          </cell>
          <cell r="F658" t="str">
            <v>65</v>
          </cell>
          <cell r="G658" t="str">
            <v>CBABA***</v>
          </cell>
          <cell r="H658" t="str">
            <v>Balance Sheet</v>
          </cell>
          <cell r="I658" t="str">
            <v>NA</v>
          </cell>
        </row>
        <row r="659">
          <cell r="A659" t="str">
            <v>F320023266</v>
          </cell>
          <cell r="B659" t="str">
            <v>F320023266</v>
          </cell>
          <cell r="C659" t="str">
            <v>EI   F320023266USD</v>
          </cell>
          <cell r="D659" t="str">
            <v>F3200</v>
          </cell>
          <cell r="E659" t="str">
            <v>232</v>
          </cell>
          <cell r="F659" t="str">
            <v>66</v>
          </cell>
          <cell r="G659" t="str">
            <v>CBABA***</v>
          </cell>
          <cell r="H659" t="str">
            <v>Balance Sheet</v>
          </cell>
          <cell r="I659" t="str">
            <v>NA</v>
          </cell>
        </row>
        <row r="660">
          <cell r="A660" t="str">
            <v>F3200232B3</v>
          </cell>
          <cell r="B660" t="str">
            <v>F3200232B3</v>
          </cell>
          <cell r="C660" t="str">
            <v>EI   F3200232B3USD</v>
          </cell>
          <cell r="D660" t="str">
            <v>F3200</v>
          </cell>
          <cell r="E660" t="str">
            <v>232</v>
          </cell>
          <cell r="F660" t="str">
            <v>B3</v>
          </cell>
          <cell r="G660" t="str">
            <v>CBABA***</v>
          </cell>
          <cell r="H660" t="str">
            <v>Balance Sheet</v>
          </cell>
          <cell r="I660" t="str">
            <v>NA</v>
          </cell>
        </row>
        <row r="661">
          <cell r="A661" t="str">
            <v>F3200232E6</v>
          </cell>
          <cell r="B661" t="str">
            <v>F3200232E6</v>
          </cell>
          <cell r="C661" t="str">
            <v>EI   F3200232E6USD</v>
          </cell>
          <cell r="D661" t="str">
            <v>F3200</v>
          </cell>
          <cell r="E661" t="str">
            <v>232</v>
          </cell>
          <cell r="F661" t="str">
            <v>E6</v>
          </cell>
          <cell r="G661" t="str">
            <v>CBABA***</v>
          </cell>
          <cell r="H661" t="str">
            <v>Balance Sheet</v>
          </cell>
          <cell r="I661" t="str">
            <v>NA</v>
          </cell>
        </row>
        <row r="662">
          <cell r="A662" t="str">
            <v>F3200232L3</v>
          </cell>
          <cell r="B662" t="str">
            <v>F3200232L3</v>
          </cell>
          <cell r="C662" t="str">
            <v>EI   F3200232L3USD</v>
          </cell>
          <cell r="D662" t="str">
            <v>F3200</v>
          </cell>
          <cell r="E662" t="str">
            <v>232</v>
          </cell>
          <cell r="F662" t="str">
            <v>L3</v>
          </cell>
          <cell r="G662" t="str">
            <v>CBABA***</v>
          </cell>
          <cell r="H662" t="str">
            <v>Balance Sheet</v>
          </cell>
          <cell r="I662" t="str">
            <v>NA</v>
          </cell>
        </row>
        <row r="663">
          <cell r="A663" t="str">
            <v>F320025029</v>
          </cell>
          <cell r="B663" t="str">
            <v>F320025029</v>
          </cell>
          <cell r="C663" t="str">
            <v>EI   F320025029USD</v>
          </cell>
          <cell r="D663" t="str">
            <v>F3200</v>
          </cell>
          <cell r="E663" t="str">
            <v>250</v>
          </cell>
          <cell r="F663" t="str">
            <v>29</v>
          </cell>
          <cell r="G663" t="str">
            <v>CBABA***</v>
          </cell>
          <cell r="H663" t="str">
            <v>Balance Sheet</v>
          </cell>
          <cell r="I663" t="str">
            <v>NA</v>
          </cell>
        </row>
        <row r="664">
          <cell r="A664" t="str">
            <v>F32002502G</v>
          </cell>
          <cell r="B664" t="str">
            <v>F32002502G</v>
          </cell>
          <cell r="C664" t="str">
            <v>EI   F32002502GUSD</v>
          </cell>
          <cell r="D664" t="str">
            <v>F3200</v>
          </cell>
          <cell r="E664" t="str">
            <v>250</v>
          </cell>
          <cell r="F664" t="str">
            <v>2G</v>
          </cell>
          <cell r="G664" t="str">
            <v>CBABA***</v>
          </cell>
          <cell r="H664" t="str">
            <v>Balance Sheet</v>
          </cell>
          <cell r="I664" t="str">
            <v>NA</v>
          </cell>
        </row>
        <row r="665">
          <cell r="A665" t="str">
            <v>F320025062</v>
          </cell>
          <cell r="B665" t="str">
            <v>F320025062</v>
          </cell>
          <cell r="C665" t="str">
            <v>EI   F320025062USD</v>
          </cell>
          <cell r="D665" t="str">
            <v>F3200</v>
          </cell>
          <cell r="E665" t="str">
            <v>250</v>
          </cell>
          <cell r="F665" t="str">
            <v>62</v>
          </cell>
          <cell r="G665" t="str">
            <v>CBABA***</v>
          </cell>
          <cell r="H665" t="str">
            <v>Balance Sheet</v>
          </cell>
          <cell r="I665" t="str">
            <v>NA</v>
          </cell>
        </row>
        <row r="666">
          <cell r="A666" t="str">
            <v>F320025065</v>
          </cell>
          <cell r="B666" t="str">
            <v>F320025065</v>
          </cell>
          <cell r="C666" t="str">
            <v>EI   F320025065USD</v>
          </cell>
          <cell r="D666" t="str">
            <v>F3200</v>
          </cell>
          <cell r="E666" t="str">
            <v>250</v>
          </cell>
          <cell r="F666" t="str">
            <v>65</v>
          </cell>
          <cell r="G666" t="str">
            <v>CBABA***</v>
          </cell>
          <cell r="H666" t="str">
            <v>Balance Sheet</v>
          </cell>
          <cell r="I666" t="str">
            <v>NA</v>
          </cell>
        </row>
        <row r="667">
          <cell r="A667" t="str">
            <v>F3200250B3</v>
          </cell>
          <cell r="B667" t="str">
            <v>F3200250B3</v>
          </cell>
          <cell r="C667" t="str">
            <v>EI   F3200250B3USD</v>
          </cell>
          <cell r="D667" t="str">
            <v>F3200</v>
          </cell>
          <cell r="E667" t="str">
            <v>250</v>
          </cell>
          <cell r="F667" t="str">
            <v>B3</v>
          </cell>
          <cell r="G667" t="str">
            <v>CBABA***</v>
          </cell>
          <cell r="H667" t="str">
            <v>Balance Sheet</v>
          </cell>
          <cell r="I667" t="str">
            <v>NA</v>
          </cell>
        </row>
        <row r="668">
          <cell r="A668" t="str">
            <v>F3200250L3</v>
          </cell>
          <cell r="B668" t="str">
            <v>F3200250L3</v>
          </cell>
          <cell r="C668" t="str">
            <v>EI   F3200250L3USD</v>
          </cell>
          <cell r="D668" t="str">
            <v>F3200</v>
          </cell>
          <cell r="E668" t="str">
            <v>250</v>
          </cell>
          <cell r="F668" t="str">
            <v>L3</v>
          </cell>
          <cell r="G668" t="str">
            <v>CBABA***</v>
          </cell>
          <cell r="H668" t="str">
            <v>Balance Sheet</v>
          </cell>
          <cell r="I668" t="str">
            <v>NA</v>
          </cell>
        </row>
        <row r="669">
          <cell r="A669" t="str">
            <v>F320025129</v>
          </cell>
          <cell r="B669" t="str">
            <v>F320025129</v>
          </cell>
          <cell r="C669" t="str">
            <v>EI   F320025129USD</v>
          </cell>
          <cell r="D669" t="str">
            <v>F3200</v>
          </cell>
          <cell r="E669" t="str">
            <v>251</v>
          </cell>
          <cell r="F669" t="str">
            <v>29</v>
          </cell>
          <cell r="G669" t="str">
            <v>CBABA***</v>
          </cell>
          <cell r="H669" t="str">
            <v>Balance Sheet</v>
          </cell>
          <cell r="I669" t="str">
            <v>NA</v>
          </cell>
        </row>
        <row r="670">
          <cell r="A670" t="str">
            <v>F320025162</v>
          </cell>
          <cell r="B670" t="str">
            <v>F320025162</v>
          </cell>
          <cell r="C670" t="str">
            <v>EI   F320025162USD</v>
          </cell>
          <cell r="D670" t="str">
            <v>F3200</v>
          </cell>
          <cell r="E670" t="str">
            <v>251</v>
          </cell>
          <cell r="F670" t="str">
            <v>62</v>
          </cell>
          <cell r="G670" t="str">
            <v>CBABA***</v>
          </cell>
          <cell r="H670" t="str">
            <v>Balance Sheet</v>
          </cell>
          <cell r="I670" t="str">
            <v>NA</v>
          </cell>
        </row>
        <row r="671">
          <cell r="A671" t="str">
            <v>F320025165</v>
          </cell>
          <cell r="B671" t="str">
            <v>F320025165</v>
          </cell>
          <cell r="C671" t="str">
            <v>EI   F320025165USD</v>
          </cell>
          <cell r="D671" t="str">
            <v>F3200</v>
          </cell>
          <cell r="E671" t="str">
            <v>251</v>
          </cell>
          <cell r="F671" t="str">
            <v>65</v>
          </cell>
          <cell r="G671" t="str">
            <v>CBABA***</v>
          </cell>
          <cell r="H671" t="str">
            <v>Balance Sheet</v>
          </cell>
          <cell r="I671" t="str">
            <v>NA</v>
          </cell>
        </row>
        <row r="672">
          <cell r="A672" t="str">
            <v>F320025166</v>
          </cell>
          <cell r="B672" t="str">
            <v>F320025166</v>
          </cell>
          <cell r="C672" t="str">
            <v>EI   F320025166USD</v>
          </cell>
          <cell r="D672" t="str">
            <v>F3200</v>
          </cell>
          <cell r="E672" t="str">
            <v>251</v>
          </cell>
          <cell r="F672" t="str">
            <v>66</v>
          </cell>
          <cell r="G672" t="str">
            <v>CBABA***</v>
          </cell>
          <cell r="H672" t="str">
            <v>Balance Sheet</v>
          </cell>
          <cell r="I672" t="str">
            <v>NA</v>
          </cell>
        </row>
        <row r="673">
          <cell r="A673" t="str">
            <v>F3200251L3</v>
          </cell>
          <cell r="B673" t="str">
            <v>F3200251L3</v>
          </cell>
          <cell r="C673" t="str">
            <v>EI   F3200251L3USD</v>
          </cell>
          <cell r="D673" t="str">
            <v>F3200</v>
          </cell>
          <cell r="E673" t="str">
            <v>251</v>
          </cell>
          <cell r="F673" t="str">
            <v>L3</v>
          </cell>
          <cell r="G673" t="str">
            <v>CBABA***</v>
          </cell>
          <cell r="H673" t="str">
            <v>Balance Sheet</v>
          </cell>
          <cell r="I673" t="str">
            <v>NA</v>
          </cell>
        </row>
        <row r="674">
          <cell r="A674" t="str">
            <v>F32002521L</v>
          </cell>
          <cell r="B674" t="str">
            <v>F32002521L</v>
          </cell>
          <cell r="C674" t="str">
            <v>EI   F32002521LUSD</v>
          </cell>
          <cell r="D674" t="str">
            <v>F3200</v>
          </cell>
          <cell r="E674" t="str">
            <v>252</v>
          </cell>
          <cell r="F674" t="str">
            <v>1L</v>
          </cell>
          <cell r="G674" t="str">
            <v>CBABA***</v>
          </cell>
          <cell r="H674" t="str">
            <v>Balance Sheet</v>
          </cell>
          <cell r="I674" t="str">
            <v>NA</v>
          </cell>
        </row>
        <row r="675">
          <cell r="A675" t="str">
            <v>F320025229</v>
          </cell>
          <cell r="B675" t="str">
            <v>F320025229</v>
          </cell>
          <cell r="C675" t="str">
            <v>EI   F320025229USD</v>
          </cell>
          <cell r="D675" t="str">
            <v>F3200</v>
          </cell>
          <cell r="E675" t="str">
            <v>252</v>
          </cell>
          <cell r="F675" t="str">
            <v>29</v>
          </cell>
          <cell r="G675" t="str">
            <v>CBABA***</v>
          </cell>
          <cell r="H675" t="str">
            <v>Balance Sheet</v>
          </cell>
          <cell r="I675" t="str">
            <v>NA</v>
          </cell>
        </row>
        <row r="676">
          <cell r="A676" t="str">
            <v>F320025262</v>
          </cell>
          <cell r="B676" t="str">
            <v>F320025262</v>
          </cell>
          <cell r="C676" t="str">
            <v>EI   F320025262USD</v>
          </cell>
          <cell r="D676" t="str">
            <v>F3200</v>
          </cell>
          <cell r="E676" t="str">
            <v>252</v>
          </cell>
          <cell r="F676" t="str">
            <v>62</v>
          </cell>
          <cell r="G676" t="str">
            <v>CBABA***</v>
          </cell>
          <cell r="H676" t="str">
            <v>Balance Sheet</v>
          </cell>
          <cell r="I676" t="str">
            <v>NA</v>
          </cell>
        </row>
        <row r="677">
          <cell r="A677" t="str">
            <v>F320025266</v>
          </cell>
          <cell r="B677" t="str">
            <v>F320025266</v>
          </cell>
          <cell r="C677" t="str">
            <v>EI   F320025266USD</v>
          </cell>
          <cell r="D677" t="str">
            <v>F3200</v>
          </cell>
          <cell r="E677" t="str">
            <v>252</v>
          </cell>
          <cell r="F677" t="str">
            <v>66</v>
          </cell>
          <cell r="G677" t="str">
            <v>CBABA***</v>
          </cell>
          <cell r="H677" t="str">
            <v>Balance Sheet</v>
          </cell>
          <cell r="I677" t="str">
            <v>NA</v>
          </cell>
        </row>
        <row r="678">
          <cell r="A678" t="str">
            <v>F3200252B3</v>
          </cell>
          <cell r="B678" t="str">
            <v>F3200252B3</v>
          </cell>
          <cell r="C678" t="str">
            <v>EI   F3200252B3USD</v>
          </cell>
          <cell r="D678" t="str">
            <v>F3200</v>
          </cell>
          <cell r="E678" t="str">
            <v>252</v>
          </cell>
          <cell r="F678" t="str">
            <v>B3</v>
          </cell>
          <cell r="G678" t="str">
            <v>CBABA***</v>
          </cell>
          <cell r="H678" t="str">
            <v>Balance Sheet</v>
          </cell>
          <cell r="I678" t="str">
            <v>NA</v>
          </cell>
        </row>
        <row r="679">
          <cell r="A679" t="str">
            <v>F3200252L3</v>
          </cell>
          <cell r="B679" t="str">
            <v>F3200252L3</v>
          </cell>
          <cell r="C679" t="str">
            <v>EI   F3200252L3USD</v>
          </cell>
          <cell r="D679" t="str">
            <v>F3200</v>
          </cell>
          <cell r="E679" t="str">
            <v>252</v>
          </cell>
          <cell r="F679" t="str">
            <v>L3</v>
          </cell>
          <cell r="G679" t="str">
            <v>CBABA***</v>
          </cell>
          <cell r="H679" t="str">
            <v>Balance Sheet</v>
          </cell>
          <cell r="I679" t="str">
            <v>NA</v>
          </cell>
        </row>
        <row r="680">
          <cell r="A680" t="str">
            <v>F320025329</v>
          </cell>
          <cell r="B680" t="str">
            <v>F320025329</v>
          </cell>
          <cell r="C680" t="str">
            <v>EI   F320025329USD</v>
          </cell>
          <cell r="D680" t="str">
            <v>F3200</v>
          </cell>
          <cell r="E680" t="str">
            <v>253</v>
          </cell>
          <cell r="F680" t="str">
            <v>29</v>
          </cell>
          <cell r="G680" t="str">
            <v>CBABA***</v>
          </cell>
          <cell r="H680" t="str">
            <v>Balance Sheet</v>
          </cell>
          <cell r="I680" t="str">
            <v>NA</v>
          </cell>
        </row>
        <row r="681">
          <cell r="A681" t="str">
            <v>F320025362</v>
          </cell>
          <cell r="B681" t="str">
            <v>F320025362</v>
          </cell>
          <cell r="C681" t="str">
            <v>EI   F320025362USD</v>
          </cell>
          <cell r="D681" t="str">
            <v>F3200</v>
          </cell>
          <cell r="E681" t="str">
            <v>253</v>
          </cell>
          <cell r="F681" t="str">
            <v>62</v>
          </cell>
          <cell r="G681" t="str">
            <v>CBABA***</v>
          </cell>
          <cell r="H681" t="str">
            <v>Balance Sheet</v>
          </cell>
          <cell r="I681" t="str">
            <v>NA</v>
          </cell>
        </row>
        <row r="682">
          <cell r="A682" t="str">
            <v>F3200253L3</v>
          </cell>
          <cell r="B682" t="str">
            <v>F3200253L3</v>
          </cell>
          <cell r="C682" t="str">
            <v>EI   F3200253L3USD</v>
          </cell>
          <cell r="D682" t="str">
            <v>F3200</v>
          </cell>
          <cell r="E682" t="str">
            <v>253</v>
          </cell>
          <cell r="F682" t="str">
            <v>L3</v>
          </cell>
          <cell r="G682" t="str">
            <v>CBABA***</v>
          </cell>
          <cell r="H682" t="str">
            <v>Balance Sheet</v>
          </cell>
          <cell r="I682" t="str">
            <v>NA</v>
          </cell>
        </row>
        <row r="683">
          <cell r="A683" t="str">
            <v>F320031029</v>
          </cell>
          <cell r="B683" t="str">
            <v>F320031029</v>
          </cell>
          <cell r="C683" t="str">
            <v>EI   F320031029USD</v>
          </cell>
          <cell r="D683" t="str">
            <v>F3200</v>
          </cell>
          <cell r="E683" t="str">
            <v>310</v>
          </cell>
          <cell r="F683" t="str">
            <v>29</v>
          </cell>
          <cell r="G683" t="str">
            <v>CBABB***</v>
          </cell>
          <cell r="H683" t="str">
            <v>Balance Sheet</v>
          </cell>
          <cell r="I683" t="str">
            <v>NA</v>
          </cell>
        </row>
        <row r="684">
          <cell r="A684" t="str">
            <v>F32003102B</v>
          </cell>
          <cell r="B684" t="str">
            <v>F32003102B</v>
          </cell>
          <cell r="C684" t="str">
            <v>EI   F32003102BUSD</v>
          </cell>
          <cell r="D684" t="str">
            <v>F3200</v>
          </cell>
          <cell r="E684" t="str">
            <v>310</v>
          </cell>
          <cell r="F684" t="str">
            <v>2B</v>
          </cell>
          <cell r="G684" t="str">
            <v>CBABB***</v>
          </cell>
          <cell r="H684" t="str">
            <v>Balance Sheet</v>
          </cell>
          <cell r="I684" t="str">
            <v>NA</v>
          </cell>
        </row>
        <row r="685">
          <cell r="A685" t="str">
            <v>F32003102G</v>
          </cell>
          <cell r="B685" t="str">
            <v>F32003102G</v>
          </cell>
          <cell r="C685" t="str">
            <v>EI   F32003102GUSD</v>
          </cell>
          <cell r="D685" t="str">
            <v>F3200</v>
          </cell>
          <cell r="E685" t="str">
            <v>310</v>
          </cell>
          <cell r="F685" t="str">
            <v>2G</v>
          </cell>
          <cell r="G685" t="str">
            <v>CBABB***</v>
          </cell>
          <cell r="H685" t="str">
            <v>Balance Sheet</v>
          </cell>
          <cell r="I685" t="str">
            <v>NA</v>
          </cell>
        </row>
        <row r="686">
          <cell r="A686" t="str">
            <v>F32003102H</v>
          </cell>
          <cell r="B686" t="str">
            <v>F32003102H</v>
          </cell>
          <cell r="C686" t="str">
            <v>EI   F32003102HUSD</v>
          </cell>
          <cell r="D686" t="str">
            <v>F3200</v>
          </cell>
          <cell r="E686" t="str">
            <v>310</v>
          </cell>
          <cell r="F686" t="str">
            <v>2H</v>
          </cell>
          <cell r="G686" t="str">
            <v>CBABB***</v>
          </cell>
          <cell r="H686" t="str">
            <v>Balance Sheet</v>
          </cell>
          <cell r="I686" t="str">
            <v>NA</v>
          </cell>
        </row>
        <row r="687">
          <cell r="A687" t="str">
            <v>F320031062</v>
          </cell>
          <cell r="B687" t="str">
            <v>F320031062</v>
          </cell>
          <cell r="C687" t="str">
            <v>EI   F320031062USD</v>
          </cell>
          <cell r="D687" t="str">
            <v>F3200</v>
          </cell>
          <cell r="E687" t="str">
            <v>310</v>
          </cell>
          <cell r="F687" t="str">
            <v>62</v>
          </cell>
          <cell r="G687" t="str">
            <v>CBABB***</v>
          </cell>
          <cell r="H687" t="str">
            <v>Balance Sheet</v>
          </cell>
          <cell r="I687" t="str">
            <v>NA</v>
          </cell>
        </row>
        <row r="688">
          <cell r="A688" t="str">
            <v>F320031065</v>
          </cell>
          <cell r="B688" t="str">
            <v>F320031065</v>
          </cell>
          <cell r="C688" t="str">
            <v>EI   F320031065USD</v>
          </cell>
          <cell r="D688" t="str">
            <v>F3200</v>
          </cell>
          <cell r="E688" t="str">
            <v>310</v>
          </cell>
          <cell r="F688" t="str">
            <v>65</v>
          </cell>
          <cell r="G688" t="str">
            <v>CBABB***</v>
          </cell>
          <cell r="H688" t="str">
            <v>Balance Sheet</v>
          </cell>
          <cell r="I688" t="str">
            <v>NA</v>
          </cell>
        </row>
        <row r="689">
          <cell r="A689" t="str">
            <v>F320031066</v>
          </cell>
          <cell r="B689" t="str">
            <v>F320031066</v>
          </cell>
          <cell r="C689" t="str">
            <v>EI   F320031066USD</v>
          </cell>
          <cell r="D689" t="str">
            <v>F3200</v>
          </cell>
          <cell r="E689" t="str">
            <v>310</v>
          </cell>
          <cell r="F689" t="str">
            <v>66</v>
          </cell>
          <cell r="G689" t="str">
            <v>CBABB***</v>
          </cell>
          <cell r="H689" t="str">
            <v>Balance Sheet</v>
          </cell>
          <cell r="I689" t="str">
            <v>NA</v>
          </cell>
        </row>
        <row r="690">
          <cell r="A690" t="str">
            <v>F3200310B3</v>
          </cell>
          <cell r="B690" t="str">
            <v>F3200310B3</v>
          </cell>
          <cell r="C690" t="str">
            <v>EI   F3200310B3USD</v>
          </cell>
          <cell r="D690" t="str">
            <v>F3200</v>
          </cell>
          <cell r="E690" t="str">
            <v>310</v>
          </cell>
          <cell r="F690" t="str">
            <v>B3</v>
          </cell>
          <cell r="G690" t="str">
            <v>CBABB***</v>
          </cell>
          <cell r="H690" t="str">
            <v>Balance Sheet</v>
          </cell>
          <cell r="I690" t="str">
            <v>NA</v>
          </cell>
        </row>
        <row r="691">
          <cell r="A691" t="str">
            <v>F3200310L3</v>
          </cell>
          <cell r="B691" t="str">
            <v>F3200310L3</v>
          </cell>
          <cell r="C691" t="str">
            <v>EI   F3200310L3USD</v>
          </cell>
          <cell r="D691" t="str">
            <v>F3200</v>
          </cell>
          <cell r="E691" t="str">
            <v>310</v>
          </cell>
          <cell r="F691" t="str">
            <v>L3</v>
          </cell>
          <cell r="G691" t="str">
            <v>CBABB***</v>
          </cell>
          <cell r="H691" t="str">
            <v>Balance Sheet</v>
          </cell>
          <cell r="I691" t="str">
            <v>NA</v>
          </cell>
        </row>
        <row r="692">
          <cell r="A692" t="str">
            <v>F60000EI29</v>
          </cell>
          <cell r="B692" t="str">
            <v>F60000EI29</v>
          </cell>
          <cell r="C692" t="str">
            <v>EI   F60000EI29USD</v>
          </cell>
          <cell r="D692" t="str">
            <v>F6000</v>
          </cell>
          <cell r="E692" t="str">
            <v>0EI</v>
          </cell>
          <cell r="F692" t="str">
            <v>29</v>
          </cell>
          <cell r="G692" t="str">
            <v>CBACB***</v>
          </cell>
          <cell r="H692" t="str">
            <v>Balance Sheet</v>
          </cell>
          <cell r="I692" t="str">
            <v>NA</v>
          </cell>
        </row>
        <row r="693">
          <cell r="A693" t="str">
            <v>F60000EI2B</v>
          </cell>
          <cell r="B693" t="str">
            <v>F60000EI2B</v>
          </cell>
          <cell r="C693" t="str">
            <v>EI   F60000EI2BUSD</v>
          </cell>
          <cell r="D693" t="str">
            <v>F6000</v>
          </cell>
          <cell r="E693" t="str">
            <v>0EI</v>
          </cell>
          <cell r="F693" t="str">
            <v>2B</v>
          </cell>
          <cell r="G693" t="str">
            <v>CBACB***</v>
          </cell>
          <cell r="H693" t="str">
            <v>Balance Sheet</v>
          </cell>
          <cell r="I693" t="str">
            <v>NA</v>
          </cell>
        </row>
        <row r="694">
          <cell r="A694" t="str">
            <v>F60000EIL3</v>
          </cell>
          <cell r="B694" t="str">
            <v>F60000EIL3</v>
          </cell>
          <cell r="C694" t="str">
            <v>EI   F60000EIL3USD</v>
          </cell>
          <cell r="D694" t="str">
            <v>F6000</v>
          </cell>
          <cell r="E694" t="str">
            <v>0EI</v>
          </cell>
          <cell r="F694" t="str">
            <v>L3</v>
          </cell>
          <cell r="G694" t="str">
            <v>CBACB***</v>
          </cell>
          <cell r="H694" t="str">
            <v>Balance Sheet</v>
          </cell>
          <cell r="I694" t="str">
            <v>NA</v>
          </cell>
        </row>
        <row r="695">
          <cell r="A695" t="str">
            <v>G17010EI</v>
          </cell>
          <cell r="B695" t="str">
            <v>G17010EI</v>
          </cell>
          <cell r="C695" t="str">
            <v>EI   G17010EIUSD</v>
          </cell>
          <cell r="D695" t="str">
            <v>G1701</v>
          </cell>
          <cell r="E695" t="str">
            <v>0EI</v>
          </cell>
          <cell r="F695">
            <v>0</v>
          </cell>
          <cell r="G695" t="str">
            <v>DABAAG**</v>
          </cell>
          <cell r="H695" t="str">
            <v>Balance Sheet</v>
          </cell>
          <cell r="I695" t="str">
            <v>NA</v>
          </cell>
        </row>
        <row r="696">
          <cell r="A696" t="str">
            <v>G57620JU01</v>
          </cell>
          <cell r="B696" t="str">
            <v>G57620JU01</v>
          </cell>
          <cell r="C696" t="str">
            <v>AX   G57620JU01USD</v>
          </cell>
          <cell r="D696" t="str">
            <v>G5762</v>
          </cell>
          <cell r="E696" t="str">
            <v>0JU</v>
          </cell>
          <cell r="F696" t="str">
            <v>01</v>
          </cell>
          <cell r="G696" t="str">
            <v>DADM****</v>
          </cell>
          <cell r="H696" t="str">
            <v>Balance Sheet</v>
          </cell>
          <cell r="I696" t="str">
            <v>NA</v>
          </cell>
        </row>
        <row r="697">
          <cell r="A697" t="str">
            <v>G17470EI</v>
          </cell>
          <cell r="B697" t="str">
            <v>G17470EI</v>
          </cell>
          <cell r="C697" t="str">
            <v>EI   G17470EIUSD</v>
          </cell>
          <cell r="D697" t="str">
            <v>G1747</v>
          </cell>
          <cell r="E697" t="str">
            <v>0EI</v>
          </cell>
          <cell r="F697">
            <v>0</v>
          </cell>
          <cell r="G697" t="str">
            <v>DABAAJ**</v>
          </cell>
          <cell r="H697" t="str">
            <v>Balance Sheet</v>
          </cell>
          <cell r="I697" t="str">
            <v>NA</v>
          </cell>
        </row>
        <row r="698">
          <cell r="A698" t="str">
            <v>G1747TMP</v>
          </cell>
          <cell r="B698" t="str">
            <v>G1747TMP</v>
          </cell>
          <cell r="C698" t="str">
            <v>EI   G1747TMPUSD</v>
          </cell>
          <cell r="D698" t="str">
            <v>G1747</v>
          </cell>
          <cell r="E698" t="str">
            <v>TMP</v>
          </cell>
          <cell r="F698">
            <v>0</v>
          </cell>
          <cell r="G698" t="str">
            <v>DABAAJ**</v>
          </cell>
          <cell r="H698" t="str">
            <v>Balance Sheet</v>
          </cell>
          <cell r="I698" t="str">
            <v>NA</v>
          </cell>
        </row>
        <row r="699">
          <cell r="A699" t="str">
            <v>G57620LC19</v>
          </cell>
          <cell r="B699" t="str">
            <v>G57620LC19</v>
          </cell>
          <cell r="C699" t="str">
            <v>AX   G57620LC19USD</v>
          </cell>
          <cell r="D699" t="str">
            <v>G5762</v>
          </cell>
          <cell r="E699" t="str">
            <v>0LC</v>
          </cell>
          <cell r="F699" t="str">
            <v>19</v>
          </cell>
          <cell r="G699" t="str">
            <v>DADM****</v>
          </cell>
          <cell r="H699" t="str">
            <v>Balance Sheet</v>
          </cell>
          <cell r="I699" t="str">
            <v>NA</v>
          </cell>
        </row>
        <row r="700">
          <cell r="A700" t="str">
            <v>G4735002EI</v>
          </cell>
          <cell r="B700" t="str">
            <v>G4735002EI</v>
          </cell>
          <cell r="C700" t="str">
            <v>EI   G4735002EIUSD</v>
          </cell>
          <cell r="D700" t="str">
            <v>G4735</v>
          </cell>
          <cell r="E700" t="str">
            <v>002</v>
          </cell>
          <cell r="F700" t="str">
            <v>EI</v>
          </cell>
          <cell r="G700" t="str">
            <v>DABAAG**</v>
          </cell>
          <cell r="H700" t="str">
            <v>Balance Sheet</v>
          </cell>
          <cell r="I700" t="str">
            <v>NA</v>
          </cell>
        </row>
        <row r="701">
          <cell r="A701" t="str">
            <v>G57620S301</v>
          </cell>
          <cell r="B701" t="str">
            <v>G57620S301</v>
          </cell>
          <cell r="C701" t="str">
            <v>AX   G57620S301USD</v>
          </cell>
          <cell r="D701" t="str">
            <v>G5762</v>
          </cell>
          <cell r="E701" t="str">
            <v>0S3</v>
          </cell>
          <cell r="F701" t="str">
            <v>01</v>
          </cell>
          <cell r="G701" t="str">
            <v>DADM****</v>
          </cell>
          <cell r="H701" t="str">
            <v>Balance Sheet</v>
          </cell>
          <cell r="I701" t="str">
            <v>NA</v>
          </cell>
        </row>
        <row r="702">
          <cell r="A702" t="str">
            <v>G57620S393</v>
          </cell>
          <cell r="B702" t="str">
            <v>G57620S393</v>
          </cell>
          <cell r="C702" t="str">
            <v>AX   G57620S393USD</v>
          </cell>
          <cell r="D702" t="str">
            <v>G5762</v>
          </cell>
          <cell r="E702" t="str">
            <v>0S3</v>
          </cell>
          <cell r="F702" t="str">
            <v>93</v>
          </cell>
          <cell r="G702" t="str">
            <v>DADM****</v>
          </cell>
          <cell r="H702" t="str">
            <v>Balance Sheet</v>
          </cell>
          <cell r="I702" t="str">
            <v>NA</v>
          </cell>
        </row>
        <row r="703">
          <cell r="A703" t="str">
            <v>G57620YB93</v>
          </cell>
          <cell r="B703" t="str">
            <v>G57620YB93</v>
          </cell>
          <cell r="C703" t="str">
            <v>AX   G57620YB93USD</v>
          </cell>
          <cell r="D703" t="str">
            <v>G5762</v>
          </cell>
          <cell r="E703" t="str">
            <v>0YB</v>
          </cell>
          <cell r="F703" t="str">
            <v>93</v>
          </cell>
          <cell r="G703" t="str">
            <v>DADM****</v>
          </cell>
          <cell r="H703" t="str">
            <v>Balance Sheet</v>
          </cell>
          <cell r="I703" t="str">
            <v>NA</v>
          </cell>
        </row>
        <row r="704">
          <cell r="A704" t="str">
            <v>G4735003EI</v>
          </cell>
          <cell r="B704" t="str">
            <v>G4735003EI</v>
          </cell>
          <cell r="C704" t="str">
            <v>EI   G4735003EIUSD</v>
          </cell>
          <cell r="D704" t="str">
            <v>G4735</v>
          </cell>
          <cell r="E704" t="str">
            <v>003</v>
          </cell>
          <cell r="F704" t="str">
            <v>EI</v>
          </cell>
          <cell r="G704" t="str">
            <v>DABAAG**</v>
          </cell>
          <cell r="H704" t="str">
            <v>Balance Sheet</v>
          </cell>
          <cell r="I704" t="str">
            <v>NA</v>
          </cell>
        </row>
        <row r="705">
          <cell r="A705" t="str">
            <v>G576500101</v>
          </cell>
          <cell r="B705" t="str">
            <v>G576500101</v>
          </cell>
          <cell r="C705" t="str">
            <v>AX   G576500101USD</v>
          </cell>
          <cell r="D705" t="str">
            <v>G5765</v>
          </cell>
          <cell r="E705" t="str">
            <v>001</v>
          </cell>
          <cell r="F705" t="str">
            <v>01</v>
          </cell>
          <cell r="G705" t="str">
            <v>DADAB***</v>
          </cell>
          <cell r="H705" t="str">
            <v>Balance Sheet</v>
          </cell>
          <cell r="I705" t="str">
            <v>NA</v>
          </cell>
        </row>
        <row r="706">
          <cell r="A706" t="str">
            <v>G576503601</v>
          </cell>
          <cell r="B706" t="str">
            <v>G576503601</v>
          </cell>
          <cell r="C706" t="str">
            <v>AX   G576503601USD</v>
          </cell>
          <cell r="D706" t="str">
            <v>G5765</v>
          </cell>
          <cell r="E706" t="str">
            <v>036</v>
          </cell>
          <cell r="F706" t="str">
            <v>01</v>
          </cell>
          <cell r="G706" t="str">
            <v>DADAB***</v>
          </cell>
          <cell r="H706" t="str">
            <v>Balance Sheet</v>
          </cell>
          <cell r="I706" t="str">
            <v>NA</v>
          </cell>
        </row>
        <row r="707">
          <cell r="A707" t="str">
            <v>G57650S301</v>
          </cell>
          <cell r="B707" t="str">
            <v>G57650S301</v>
          </cell>
          <cell r="C707" t="str">
            <v>AX   G57650S301USD</v>
          </cell>
          <cell r="D707" t="str">
            <v>G5765</v>
          </cell>
          <cell r="E707" t="str">
            <v>0S3</v>
          </cell>
          <cell r="F707" t="str">
            <v>01</v>
          </cell>
          <cell r="G707" t="str">
            <v>DADAB***</v>
          </cell>
          <cell r="H707" t="str">
            <v>Balance Sheet</v>
          </cell>
          <cell r="I707" t="str">
            <v>NA</v>
          </cell>
        </row>
        <row r="708">
          <cell r="A708" t="str">
            <v>G57700AX</v>
          </cell>
          <cell r="B708" t="str">
            <v>G57700AX</v>
          </cell>
          <cell r="C708" t="str">
            <v>AX   G57700AXUSD</v>
          </cell>
          <cell r="D708" t="str">
            <v>G5770</v>
          </cell>
          <cell r="E708" t="str">
            <v>0AX</v>
          </cell>
          <cell r="F708">
            <v>0</v>
          </cell>
          <cell r="G708" t="str">
            <v>DAFC****</v>
          </cell>
          <cell r="H708" t="str">
            <v>Balance Sheet</v>
          </cell>
          <cell r="I708" t="str">
            <v>NA</v>
          </cell>
        </row>
        <row r="709">
          <cell r="A709" t="str">
            <v>A2041001</v>
          </cell>
          <cell r="B709" t="str">
            <v>A2041001</v>
          </cell>
          <cell r="C709" t="str">
            <v>FD   A2041001USD</v>
          </cell>
          <cell r="D709" t="str">
            <v>A2041</v>
          </cell>
          <cell r="E709" t="str">
            <v>001</v>
          </cell>
          <cell r="F709">
            <v>0</v>
          </cell>
          <cell r="G709" t="str">
            <v>CACAFA**</v>
          </cell>
          <cell r="H709" t="str">
            <v>Balance Sheet</v>
          </cell>
          <cell r="I709" t="str">
            <v>NA</v>
          </cell>
        </row>
        <row r="710">
          <cell r="A710" t="str">
            <v>A2041006</v>
          </cell>
          <cell r="B710" t="str">
            <v>A2041006</v>
          </cell>
          <cell r="C710" t="str">
            <v>FD   A2041006USD</v>
          </cell>
          <cell r="D710" t="str">
            <v>A2041</v>
          </cell>
          <cell r="E710" t="str">
            <v>006</v>
          </cell>
          <cell r="F710">
            <v>0</v>
          </cell>
          <cell r="G710" t="str">
            <v>CACAFA**</v>
          </cell>
          <cell r="H710" t="str">
            <v>Balance Sheet</v>
          </cell>
          <cell r="I710" t="str">
            <v>NA</v>
          </cell>
        </row>
        <row r="711">
          <cell r="A711" t="str">
            <v>A3051001</v>
          </cell>
          <cell r="B711" t="str">
            <v>A3051001</v>
          </cell>
          <cell r="C711" t="str">
            <v>FD   A3051001USD</v>
          </cell>
          <cell r="D711" t="str">
            <v>A3051</v>
          </cell>
          <cell r="E711" t="str">
            <v>001</v>
          </cell>
          <cell r="F711">
            <v>0</v>
          </cell>
          <cell r="G711" t="str">
            <v>CACAFA**</v>
          </cell>
          <cell r="H711" t="str">
            <v>Balance Sheet</v>
          </cell>
          <cell r="I711" t="str">
            <v>NA</v>
          </cell>
        </row>
        <row r="712">
          <cell r="A712" t="str">
            <v>A3060002</v>
          </cell>
          <cell r="B712" t="str">
            <v>A3060002</v>
          </cell>
          <cell r="C712" t="str">
            <v>FD   A3060002USD</v>
          </cell>
          <cell r="D712" t="str">
            <v>A3060</v>
          </cell>
          <cell r="E712" t="str">
            <v>002</v>
          </cell>
          <cell r="F712">
            <v>0</v>
          </cell>
          <cell r="G712" t="str">
            <v>CACAFB**</v>
          </cell>
          <cell r="H712" t="str">
            <v>Balance Sheet</v>
          </cell>
          <cell r="I712" t="str">
            <v>NA</v>
          </cell>
        </row>
        <row r="713">
          <cell r="A713" t="str">
            <v>A3060003</v>
          </cell>
          <cell r="B713" t="str">
            <v>A3060003</v>
          </cell>
          <cell r="C713" t="str">
            <v>FD   A3060003USD</v>
          </cell>
          <cell r="D713" t="str">
            <v>A3060</v>
          </cell>
          <cell r="E713" t="str">
            <v>003</v>
          </cell>
          <cell r="F713">
            <v>0</v>
          </cell>
          <cell r="G713" t="str">
            <v>CACAFB**</v>
          </cell>
          <cell r="H713" t="str">
            <v>Balance Sheet</v>
          </cell>
          <cell r="I713" t="str">
            <v>NA</v>
          </cell>
        </row>
        <row r="714">
          <cell r="A714" t="str">
            <v>A3060039</v>
          </cell>
          <cell r="B714" t="str">
            <v>A3060039</v>
          </cell>
          <cell r="C714" t="str">
            <v>FD   A3060039USD</v>
          </cell>
          <cell r="D714" t="str">
            <v>A3060</v>
          </cell>
          <cell r="E714" t="str">
            <v>039</v>
          </cell>
          <cell r="F714">
            <v>0</v>
          </cell>
          <cell r="G714" t="str">
            <v>CACAFB**</v>
          </cell>
          <cell r="H714" t="str">
            <v>Balance Sheet</v>
          </cell>
          <cell r="I714" t="str">
            <v>NA</v>
          </cell>
        </row>
        <row r="715">
          <cell r="A715" t="str">
            <v>A3060095</v>
          </cell>
          <cell r="B715" t="str">
            <v>A3060095</v>
          </cell>
          <cell r="C715" t="str">
            <v>FD   A3060095USD</v>
          </cell>
          <cell r="D715" t="str">
            <v>A3060</v>
          </cell>
          <cell r="E715" t="str">
            <v>095</v>
          </cell>
          <cell r="F715">
            <v>0</v>
          </cell>
          <cell r="G715" t="str">
            <v>CACAFB**</v>
          </cell>
          <cell r="H715" t="str">
            <v>Balance Sheet</v>
          </cell>
          <cell r="I715" t="str">
            <v>NA</v>
          </cell>
        </row>
        <row r="716">
          <cell r="A716" t="str">
            <v>G77451017J</v>
          </cell>
          <cell r="B716" t="str">
            <v>G77451017J</v>
          </cell>
          <cell r="C716" t="str">
            <v>AX   G77451017JUSD</v>
          </cell>
          <cell r="D716" t="str">
            <v>G7745</v>
          </cell>
          <cell r="E716" t="str">
            <v>101</v>
          </cell>
          <cell r="F716" t="str">
            <v>7J</v>
          </cell>
          <cell r="G716" t="str">
            <v>DBEF****</v>
          </cell>
          <cell r="H716" t="str">
            <v>Balance Sheet</v>
          </cell>
          <cell r="I716" t="str">
            <v>NA</v>
          </cell>
        </row>
        <row r="717">
          <cell r="A717" t="str">
            <v>A3073001</v>
          </cell>
          <cell r="B717" t="str">
            <v>A3073001</v>
          </cell>
          <cell r="C717" t="str">
            <v>FD   A3073001USD</v>
          </cell>
          <cell r="D717" t="str">
            <v>A3073</v>
          </cell>
          <cell r="E717" t="str">
            <v>001</v>
          </cell>
          <cell r="F717">
            <v>0</v>
          </cell>
          <cell r="G717" t="str">
            <v>CACAFA**</v>
          </cell>
          <cell r="H717" t="str">
            <v>Balance Sheet</v>
          </cell>
          <cell r="I717" t="str">
            <v>NA</v>
          </cell>
        </row>
        <row r="718">
          <cell r="A718" t="str">
            <v>A4090026</v>
          </cell>
          <cell r="B718" t="str">
            <v>A4090026</v>
          </cell>
          <cell r="C718" t="str">
            <v>FD   A4090026USD</v>
          </cell>
          <cell r="D718" t="str">
            <v>A4090</v>
          </cell>
          <cell r="E718" t="str">
            <v>026</v>
          </cell>
          <cell r="F718">
            <v>0</v>
          </cell>
          <cell r="G718" t="str">
            <v>CAFH****</v>
          </cell>
          <cell r="H718" t="str">
            <v>Balance Sheet</v>
          </cell>
          <cell r="I718" t="str">
            <v>NA</v>
          </cell>
        </row>
        <row r="719">
          <cell r="A719" t="str">
            <v>A409002601</v>
          </cell>
          <cell r="B719" t="str">
            <v>A409002601</v>
          </cell>
          <cell r="C719" t="str">
            <v>FD   A409002601USD</v>
          </cell>
          <cell r="D719" t="str">
            <v>A4090</v>
          </cell>
          <cell r="E719" t="str">
            <v>026</v>
          </cell>
          <cell r="F719" t="str">
            <v>01</v>
          </cell>
          <cell r="G719" t="str">
            <v>CAFH****</v>
          </cell>
          <cell r="H719" t="str">
            <v>Balance Sheet</v>
          </cell>
          <cell r="I719" t="str">
            <v>NA</v>
          </cell>
        </row>
        <row r="720">
          <cell r="A720" t="str">
            <v>A40900AX01</v>
          </cell>
          <cell r="B720" t="str">
            <v>A40900AX01</v>
          </cell>
          <cell r="C720" t="str">
            <v>FD   A40900AX01USD</v>
          </cell>
          <cell r="D720" t="str">
            <v>A4090</v>
          </cell>
          <cell r="E720" t="str">
            <v>0AX</v>
          </cell>
          <cell r="F720" t="str">
            <v>01</v>
          </cell>
          <cell r="G720" t="str">
            <v>CAFH****</v>
          </cell>
          <cell r="H720" t="str">
            <v>Balance Sheet</v>
          </cell>
          <cell r="I720" t="str">
            <v>NA</v>
          </cell>
        </row>
        <row r="721">
          <cell r="A721" t="str">
            <v>A40900J601</v>
          </cell>
          <cell r="B721" t="str">
            <v>A40900J601</v>
          </cell>
          <cell r="C721" t="str">
            <v>FD   A40900J601USD</v>
          </cell>
          <cell r="D721" t="str">
            <v>A4090</v>
          </cell>
          <cell r="E721" t="str">
            <v>0J6</v>
          </cell>
          <cell r="F721" t="str">
            <v>01</v>
          </cell>
          <cell r="G721" t="str">
            <v>CAFH****</v>
          </cell>
          <cell r="H721" t="str">
            <v>Balance Sheet</v>
          </cell>
          <cell r="I721" t="str">
            <v>NA</v>
          </cell>
        </row>
        <row r="722">
          <cell r="A722" t="str">
            <v>A40900JG01</v>
          </cell>
          <cell r="B722" t="str">
            <v>A40900JG01</v>
          </cell>
          <cell r="C722" t="str">
            <v>FD   A40900JG01USD</v>
          </cell>
          <cell r="D722" t="str">
            <v>A4090</v>
          </cell>
          <cell r="E722" t="str">
            <v>0JG</v>
          </cell>
          <cell r="F722" t="str">
            <v>01</v>
          </cell>
          <cell r="G722" t="str">
            <v>CAFM****</v>
          </cell>
          <cell r="H722" t="str">
            <v>Balance Sheet</v>
          </cell>
          <cell r="I722" t="str">
            <v>NA</v>
          </cell>
        </row>
        <row r="723">
          <cell r="A723" t="str">
            <v>A409102610</v>
          </cell>
          <cell r="B723" t="str">
            <v>A409102610</v>
          </cell>
          <cell r="C723" t="str">
            <v>FD   A409102610USD</v>
          </cell>
          <cell r="D723" t="str">
            <v>A4091</v>
          </cell>
          <cell r="E723" t="str">
            <v>026</v>
          </cell>
          <cell r="F723" t="str">
            <v>10</v>
          </cell>
          <cell r="G723" t="str">
            <v>CAFA****</v>
          </cell>
          <cell r="H723" t="str">
            <v>Balance Sheet</v>
          </cell>
          <cell r="I723" t="str">
            <v>NA</v>
          </cell>
        </row>
        <row r="724">
          <cell r="A724" t="str">
            <v>A409102699</v>
          </cell>
          <cell r="B724" t="str">
            <v>A409102699</v>
          </cell>
          <cell r="C724" t="str">
            <v>FD   A409102699USD</v>
          </cell>
          <cell r="D724" t="str">
            <v>A4091</v>
          </cell>
          <cell r="E724" t="str">
            <v>026</v>
          </cell>
          <cell r="F724" t="str">
            <v>99</v>
          </cell>
          <cell r="G724" t="str">
            <v>CAFA****</v>
          </cell>
          <cell r="H724" t="str">
            <v>Balance Sheet</v>
          </cell>
          <cell r="I724" t="str">
            <v>NA</v>
          </cell>
        </row>
        <row r="725">
          <cell r="A725" t="str">
            <v>A40910AX02</v>
          </cell>
          <cell r="B725" t="str">
            <v>A40910AX02</v>
          </cell>
          <cell r="C725" t="str">
            <v>FD   A40910AX02USD</v>
          </cell>
          <cell r="D725" t="str">
            <v>A4091</v>
          </cell>
          <cell r="E725" t="str">
            <v>0AX</v>
          </cell>
          <cell r="F725" t="str">
            <v>02</v>
          </cell>
          <cell r="G725" t="str">
            <v>CAFA****</v>
          </cell>
          <cell r="H725" t="str">
            <v>Balance Sheet</v>
          </cell>
          <cell r="I725" t="str">
            <v>NA</v>
          </cell>
        </row>
        <row r="726">
          <cell r="A726" t="str">
            <v>A40910AX99</v>
          </cell>
          <cell r="B726" t="str">
            <v>A40910AX99</v>
          </cell>
          <cell r="C726" t="str">
            <v>FD   A40910AX99USD</v>
          </cell>
          <cell r="D726" t="str">
            <v>A4091</v>
          </cell>
          <cell r="E726" t="str">
            <v>0AX</v>
          </cell>
          <cell r="F726" t="str">
            <v>99</v>
          </cell>
          <cell r="G726" t="str">
            <v>CAFA****</v>
          </cell>
          <cell r="H726" t="str">
            <v>Balance Sheet</v>
          </cell>
          <cell r="I726" t="str">
            <v>NA</v>
          </cell>
        </row>
        <row r="727">
          <cell r="A727" t="str">
            <v>A40910DH02</v>
          </cell>
          <cell r="B727" t="str">
            <v>A40910DH02</v>
          </cell>
          <cell r="C727" t="str">
            <v>FD   A40910DH02USD</v>
          </cell>
          <cell r="D727" t="str">
            <v>A4091</v>
          </cell>
          <cell r="E727" t="str">
            <v>0DH</v>
          </cell>
          <cell r="F727" t="str">
            <v>02</v>
          </cell>
          <cell r="G727" t="str">
            <v>CAFA****</v>
          </cell>
          <cell r="H727" t="str">
            <v>Balance Sheet</v>
          </cell>
          <cell r="I727" t="str">
            <v>NA</v>
          </cell>
        </row>
        <row r="728">
          <cell r="A728" t="str">
            <v>A40910DH99</v>
          </cell>
          <cell r="B728" t="str">
            <v>A40910DH99</v>
          </cell>
          <cell r="C728" t="str">
            <v>FD   A40910DH99USD</v>
          </cell>
          <cell r="D728" t="str">
            <v>A4091</v>
          </cell>
          <cell r="E728" t="str">
            <v>0DH</v>
          </cell>
          <cell r="F728" t="str">
            <v>99</v>
          </cell>
          <cell r="G728" t="str">
            <v>CAFA****</v>
          </cell>
          <cell r="H728" t="str">
            <v>Balance Sheet</v>
          </cell>
          <cell r="I728" t="str">
            <v>NA</v>
          </cell>
        </row>
        <row r="729">
          <cell r="A729" t="str">
            <v>A40910J602</v>
          </cell>
          <cell r="B729" t="str">
            <v>A40910J602</v>
          </cell>
          <cell r="C729" t="str">
            <v>FD   A40910J602USD</v>
          </cell>
          <cell r="D729" t="str">
            <v>A4091</v>
          </cell>
          <cell r="E729" t="str">
            <v>0J6</v>
          </cell>
          <cell r="F729" t="str">
            <v>02</v>
          </cell>
          <cell r="G729" t="str">
            <v>CAFA****</v>
          </cell>
          <cell r="H729" t="str">
            <v>Balance Sheet</v>
          </cell>
          <cell r="I729" t="str">
            <v>NA</v>
          </cell>
        </row>
        <row r="730">
          <cell r="A730" t="str">
            <v>A40910J699</v>
          </cell>
          <cell r="B730" t="str">
            <v>A40910J699</v>
          </cell>
          <cell r="C730" t="str">
            <v>FD   A40910J699USD</v>
          </cell>
          <cell r="D730" t="str">
            <v>A4091</v>
          </cell>
          <cell r="E730" t="str">
            <v>0J6</v>
          </cell>
          <cell r="F730" t="str">
            <v>99</v>
          </cell>
          <cell r="G730" t="str">
            <v>CAFA****</v>
          </cell>
          <cell r="H730" t="str">
            <v>Balance Sheet</v>
          </cell>
          <cell r="I730" t="str">
            <v>NA</v>
          </cell>
        </row>
        <row r="731">
          <cell r="A731" t="str">
            <v>A40910JG02</v>
          </cell>
          <cell r="B731" t="str">
            <v>A40910JG02</v>
          </cell>
          <cell r="C731" t="str">
            <v>FD   A40910JG02USD</v>
          </cell>
          <cell r="D731" t="str">
            <v>A4091</v>
          </cell>
          <cell r="E731" t="str">
            <v>0JG</v>
          </cell>
          <cell r="F731" t="str">
            <v>02</v>
          </cell>
          <cell r="G731" t="str">
            <v>CAFA****</v>
          </cell>
          <cell r="H731" t="str">
            <v>Balance Sheet</v>
          </cell>
          <cell r="I731" t="str">
            <v>NA</v>
          </cell>
        </row>
        <row r="732">
          <cell r="A732" t="str">
            <v>A40910JG99</v>
          </cell>
          <cell r="B732" t="str">
            <v>A40910JG99</v>
          </cell>
          <cell r="C732" t="str">
            <v>FD   A40910JG99USD</v>
          </cell>
          <cell r="D732" t="str">
            <v>A4091</v>
          </cell>
          <cell r="E732" t="str">
            <v>0JG</v>
          </cell>
          <cell r="F732" t="str">
            <v>99</v>
          </cell>
          <cell r="G732" t="str">
            <v>CAFA****</v>
          </cell>
          <cell r="H732" t="str">
            <v>Balance Sheet</v>
          </cell>
          <cell r="I732" t="str">
            <v>NA</v>
          </cell>
        </row>
        <row r="733">
          <cell r="A733" t="str">
            <v>A40910LC02</v>
          </cell>
          <cell r="B733" t="str">
            <v>A40910LC02</v>
          </cell>
          <cell r="C733" t="str">
            <v>FD   A40910LC02USD</v>
          </cell>
          <cell r="D733" t="str">
            <v>A4091</v>
          </cell>
          <cell r="E733" t="str">
            <v>0LC</v>
          </cell>
          <cell r="F733" t="str">
            <v>02</v>
          </cell>
          <cell r="G733" t="str">
            <v>CAFA****</v>
          </cell>
          <cell r="H733" t="str">
            <v>Balance Sheet</v>
          </cell>
          <cell r="I733" t="str">
            <v>NA</v>
          </cell>
        </row>
        <row r="734">
          <cell r="A734" t="str">
            <v>A40910LC99</v>
          </cell>
          <cell r="B734" t="str">
            <v>A40910LC99</v>
          </cell>
          <cell r="C734" t="str">
            <v>FD   A40910LC99USD</v>
          </cell>
          <cell r="D734" t="str">
            <v>A4091</v>
          </cell>
          <cell r="E734" t="str">
            <v>0LC</v>
          </cell>
          <cell r="F734" t="str">
            <v>99</v>
          </cell>
          <cell r="G734" t="str">
            <v>CAFA****</v>
          </cell>
          <cell r="H734" t="str">
            <v>Balance Sheet</v>
          </cell>
          <cell r="I734" t="str">
            <v>NA</v>
          </cell>
        </row>
        <row r="735">
          <cell r="A735" t="str">
            <v>A40910YS02</v>
          </cell>
          <cell r="B735" t="str">
            <v>A40910YS02</v>
          </cell>
          <cell r="C735" t="str">
            <v>FD   A40910YS02USD</v>
          </cell>
          <cell r="D735" t="str">
            <v>A4091</v>
          </cell>
          <cell r="E735" t="str">
            <v>0YS</v>
          </cell>
          <cell r="F735" t="str">
            <v>02</v>
          </cell>
          <cell r="G735" t="str">
            <v>CAFA****</v>
          </cell>
          <cell r="H735" t="str">
            <v>Balance Sheet</v>
          </cell>
          <cell r="I735" t="str">
            <v>NA</v>
          </cell>
        </row>
        <row r="736">
          <cell r="A736" t="str">
            <v>A40990AX01</v>
          </cell>
          <cell r="B736" t="str">
            <v>A40990AX01</v>
          </cell>
          <cell r="C736" t="str">
            <v>FD   A40990AX01USD</v>
          </cell>
          <cell r="D736" t="str">
            <v>A4099</v>
          </cell>
          <cell r="E736" t="str">
            <v>0AX</v>
          </cell>
          <cell r="F736" t="str">
            <v>01</v>
          </cell>
          <cell r="G736" t="str">
            <v>CAFM****</v>
          </cell>
          <cell r="H736" t="str">
            <v>Balance Sheet</v>
          </cell>
          <cell r="I736" t="str">
            <v>NA</v>
          </cell>
        </row>
        <row r="737">
          <cell r="A737" t="str">
            <v>A40990J601</v>
          </cell>
          <cell r="B737" t="str">
            <v>A40990J601</v>
          </cell>
          <cell r="C737" t="str">
            <v>FD   A40990J601USD</v>
          </cell>
          <cell r="D737" t="str">
            <v>A4099</v>
          </cell>
          <cell r="E737" t="str">
            <v>0J6</v>
          </cell>
          <cell r="F737" t="str">
            <v>01</v>
          </cell>
          <cell r="G737" t="str">
            <v>CAFM****</v>
          </cell>
          <cell r="H737" t="str">
            <v>Balance Sheet</v>
          </cell>
          <cell r="I737" t="str">
            <v>NA</v>
          </cell>
        </row>
        <row r="738">
          <cell r="A738" t="str">
            <v>A41910S325</v>
          </cell>
          <cell r="B738" t="str">
            <v>A41910S325</v>
          </cell>
          <cell r="C738" t="str">
            <v>FD   A41910S325USD</v>
          </cell>
          <cell r="D738" t="str">
            <v>A4191</v>
          </cell>
          <cell r="E738" t="str">
            <v>0S3</v>
          </cell>
          <cell r="F738" t="str">
            <v>25</v>
          </cell>
          <cell r="G738" t="str">
            <v>CAFH****</v>
          </cell>
          <cell r="H738" t="str">
            <v>Balance Sheet</v>
          </cell>
          <cell r="I738" t="str">
            <v>NA</v>
          </cell>
        </row>
        <row r="739">
          <cell r="A739" t="str">
            <v>A5197004</v>
          </cell>
          <cell r="B739" t="str">
            <v>A5197004</v>
          </cell>
          <cell r="C739" t="str">
            <v>FD   A5197004USD</v>
          </cell>
          <cell r="D739" t="str">
            <v>A5197</v>
          </cell>
          <cell r="E739" t="str">
            <v>004</v>
          </cell>
          <cell r="F739">
            <v>0</v>
          </cell>
          <cell r="G739" t="str">
            <v>CAGBB***</v>
          </cell>
          <cell r="H739" t="str">
            <v>Balance Sheet</v>
          </cell>
          <cell r="I739" t="str">
            <v>NA</v>
          </cell>
        </row>
        <row r="740">
          <cell r="A740" t="str">
            <v>A51970AM</v>
          </cell>
          <cell r="B740" t="str">
            <v>A51970AM</v>
          </cell>
          <cell r="C740" t="str">
            <v>FD   A51970AMUSD</v>
          </cell>
          <cell r="D740" t="str">
            <v>A5197</v>
          </cell>
          <cell r="E740" t="str">
            <v>0AM</v>
          </cell>
          <cell r="F740">
            <v>0</v>
          </cell>
          <cell r="G740" t="str">
            <v>CAGBB***</v>
          </cell>
          <cell r="H740" t="str">
            <v>Balance Sheet</v>
          </cell>
          <cell r="I740" t="str">
            <v>NA</v>
          </cell>
        </row>
        <row r="741">
          <cell r="A741" t="str">
            <v>A51970FD</v>
          </cell>
          <cell r="B741" t="str">
            <v>A51970FD</v>
          </cell>
          <cell r="C741" t="str">
            <v>FD   A51970FDUSD</v>
          </cell>
          <cell r="D741" t="str">
            <v>A5197</v>
          </cell>
          <cell r="E741" t="str">
            <v>0FD</v>
          </cell>
          <cell r="F741">
            <v>0</v>
          </cell>
          <cell r="G741" t="str">
            <v>CAGBB***</v>
          </cell>
          <cell r="H741" t="str">
            <v>Balance Sheet</v>
          </cell>
          <cell r="I741" t="str">
            <v>NA</v>
          </cell>
        </row>
        <row r="742">
          <cell r="A742" t="str">
            <v>A5199</v>
          </cell>
          <cell r="B742" t="str">
            <v>A5199</v>
          </cell>
          <cell r="C742" t="str">
            <v>FD   A5199USD</v>
          </cell>
          <cell r="D742" t="str">
            <v>A5199</v>
          </cell>
          <cell r="E742">
            <v>0</v>
          </cell>
          <cell r="F742">
            <v>0</v>
          </cell>
          <cell r="G742" t="str">
            <v>CAGBB***</v>
          </cell>
          <cell r="H742" t="str">
            <v>Balance Sheet</v>
          </cell>
          <cell r="I742" t="str">
            <v>NA</v>
          </cell>
        </row>
        <row r="743">
          <cell r="A743" t="str">
            <v>E0290001</v>
          </cell>
          <cell r="B743" t="str">
            <v>E0290001</v>
          </cell>
          <cell r="C743" t="str">
            <v>FD   E0290001USD</v>
          </cell>
          <cell r="D743" t="str">
            <v>E0290</v>
          </cell>
          <cell r="E743" t="str">
            <v>001</v>
          </cell>
          <cell r="F743">
            <v>0</v>
          </cell>
          <cell r="G743" t="str">
            <v>CBAAD***</v>
          </cell>
          <cell r="H743" t="str">
            <v>Balance Sheet</v>
          </cell>
          <cell r="I743" t="str">
            <v>NA</v>
          </cell>
        </row>
        <row r="744">
          <cell r="A744" t="str">
            <v>F22000012L</v>
          </cell>
          <cell r="B744" t="str">
            <v>F22000012L</v>
          </cell>
          <cell r="C744" t="str">
            <v>FD   F22000012LUSD</v>
          </cell>
          <cell r="D744" t="str">
            <v>F2200</v>
          </cell>
          <cell r="E744" t="str">
            <v>001</v>
          </cell>
          <cell r="F744" t="str">
            <v>2L</v>
          </cell>
          <cell r="G744" t="str">
            <v>CBAAA***</v>
          </cell>
          <cell r="H744" t="str">
            <v>Balance Sheet</v>
          </cell>
          <cell r="I744" t="str">
            <v>NA</v>
          </cell>
        </row>
        <row r="745">
          <cell r="A745" t="str">
            <v>F2200001G8</v>
          </cell>
          <cell r="B745" t="str">
            <v>F2200001G8</v>
          </cell>
          <cell r="C745" t="str">
            <v>FD   F2200001G8USD</v>
          </cell>
          <cell r="D745" t="str">
            <v>F2200</v>
          </cell>
          <cell r="E745" t="str">
            <v>001</v>
          </cell>
          <cell r="F745" t="str">
            <v>G8</v>
          </cell>
          <cell r="G745" t="str">
            <v>CBAAA***</v>
          </cell>
          <cell r="H745" t="str">
            <v>Balance Sheet</v>
          </cell>
          <cell r="I745" t="str">
            <v>NA</v>
          </cell>
        </row>
        <row r="746">
          <cell r="A746" t="str">
            <v>F22000022L</v>
          </cell>
          <cell r="B746" t="str">
            <v>F22000022L</v>
          </cell>
          <cell r="C746" t="str">
            <v>FD   F22000022LUSD</v>
          </cell>
          <cell r="D746" t="str">
            <v>F2200</v>
          </cell>
          <cell r="E746" t="str">
            <v>002</v>
          </cell>
          <cell r="F746" t="str">
            <v>2L</v>
          </cell>
          <cell r="G746" t="str">
            <v>CBAAA***</v>
          </cell>
          <cell r="H746" t="str">
            <v>Balance Sheet</v>
          </cell>
          <cell r="I746" t="str">
            <v>NA</v>
          </cell>
        </row>
        <row r="747">
          <cell r="A747" t="str">
            <v>F22000032L</v>
          </cell>
          <cell r="B747" t="str">
            <v>F22000032L</v>
          </cell>
          <cell r="C747" t="str">
            <v>FD   F22000032LUSD</v>
          </cell>
          <cell r="D747" t="str">
            <v>F2200</v>
          </cell>
          <cell r="E747" t="str">
            <v>003</v>
          </cell>
          <cell r="F747" t="str">
            <v>2L</v>
          </cell>
          <cell r="G747" t="str">
            <v>CBAAA***</v>
          </cell>
          <cell r="H747" t="str">
            <v>Balance Sheet</v>
          </cell>
          <cell r="I747" t="str">
            <v>NA</v>
          </cell>
        </row>
        <row r="748">
          <cell r="A748" t="str">
            <v>F22000042L</v>
          </cell>
          <cell r="B748" t="str">
            <v>F22000042L</v>
          </cell>
          <cell r="C748" t="str">
            <v>FD   F22000042LUSD</v>
          </cell>
          <cell r="D748" t="str">
            <v>F2200</v>
          </cell>
          <cell r="E748" t="str">
            <v>004</v>
          </cell>
          <cell r="F748" t="str">
            <v>2L</v>
          </cell>
          <cell r="G748" t="str">
            <v>CBAAA***</v>
          </cell>
          <cell r="H748" t="str">
            <v>Balance Sheet</v>
          </cell>
          <cell r="I748" t="str">
            <v>NA</v>
          </cell>
        </row>
        <row r="749">
          <cell r="A749" t="str">
            <v>F22000052L</v>
          </cell>
          <cell r="B749" t="str">
            <v>F22000052L</v>
          </cell>
          <cell r="C749" t="str">
            <v>FD   F22000052LUSD</v>
          </cell>
          <cell r="D749" t="str">
            <v>F2200</v>
          </cell>
          <cell r="E749" t="str">
            <v>005</v>
          </cell>
          <cell r="F749" t="str">
            <v>2L</v>
          </cell>
          <cell r="G749" t="str">
            <v>CBAAA***</v>
          </cell>
          <cell r="H749" t="str">
            <v>Balance Sheet</v>
          </cell>
          <cell r="I749" t="str">
            <v>NA</v>
          </cell>
        </row>
        <row r="750">
          <cell r="A750" t="str">
            <v>F22000062L</v>
          </cell>
          <cell r="B750" t="str">
            <v>F22000062L</v>
          </cell>
          <cell r="C750" t="str">
            <v>FD   F22000062LUSD</v>
          </cell>
          <cell r="D750" t="str">
            <v>F2200</v>
          </cell>
          <cell r="E750" t="str">
            <v>006</v>
          </cell>
          <cell r="F750" t="str">
            <v>2L</v>
          </cell>
          <cell r="G750" t="str">
            <v>CBAAA***</v>
          </cell>
          <cell r="H750" t="str">
            <v>Balance Sheet</v>
          </cell>
          <cell r="I750" t="str">
            <v>NA</v>
          </cell>
        </row>
        <row r="751">
          <cell r="A751" t="str">
            <v>G78451017J</v>
          </cell>
          <cell r="B751" t="str">
            <v>G78451017J</v>
          </cell>
          <cell r="C751" t="str">
            <v>AX   G78451017JUSD</v>
          </cell>
          <cell r="D751" t="str">
            <v>G7845</v>
          </cell>
          <cell r="E751" t="str">
            <v>101</v>
          </cell>
          <cell r="F751" t="str">
            <v>7J</v>
          </cell>
          <cell r="G751" t="str">
            <v>DBEF****</v>
          </cell>
          <cell r="H751" t="str">
            <v>Balance Sheet</v>
          </cell>
          <cell r="I751" t="str">
            <v>NA</v>
          </cell>
        </row>
        <row r="752">
          <cell r="A752" t="str">
            <v>F22000072L</v>
          </cell>
          <cell r="B752" t="str">
            <v>F22000072L</v>
          </cell>
          <cell r="C752" t="str">
            <v>FD   F22000072LUSD</v>
          </cell>
          <cell r="D752" t="str">
            <v>F2200</v>
          </cell>
          <cell r="E752" t="str">
            <v>007</v>
          </cell>
          <cell r="F752" t="str">
            <v>2L</v>
          </cell>
          <cell r="G752" t="str">
            <v>CBAAA***</v>
          </cell>
          <cell r="H752" t="str">
            <v>Balance Sheet</v>
          </cell>
          <cell r="I752" t="str">
            <v>NA</v>
          </cell>
        </row>
        <row r="753">
          <cell r="A753" t="str">
            <v>F22000082L</v>
          </cell>
          <cell r="B753" t="str">
            <v>F22000082L</v>
          </cell>
          <cell r="C753" t="str">
            <v>FD   F22000082LUSD</v>
          </cell>
          <cell r="D753" t="str">
            <v>F2200</v>
          </cell>
          <cell r="E753" t="str">
            <v>008</v>
          </cell>
          <cell r="F753" t="str">
            <v>2L</v>
          </cell>
          <cell r="G753" t="str">
            <v>CBAAA***</v>
          </cell>
          <cell r="H753" t="str">
            <v>Balance Sheet</v>
          </cell>
          <cell r="I753" t="str">
            <v>NA</v>
          </cell>
        </row>
        <row r="754">
          <cell r="A754" t="str">
            <v>F22000092L</v>
          </cell>
          <cell r="B754" t="str">
            <v>F22000092L</v>
          </cell>
          <cell r="C754" t="str">
            <v>FD   F22000092LUSD</v>
          </cell>
          <cell r="D754" t="str">
            <v>F2200</v>
          </cell>
          <cell r="E754" t="str">
            <v>009</v>
          </cell>
          <cell r="F754" t="str">
            <v>2L</v>
          </cell>
          <cell r="G754" t="str">
            <v>CBAAA***</v>
          </cell>
          <cell r="H754" t="str">
            <v>Balance Sheet</v>
          </cell>
          <cell r="I754" t="str">
            <v>NA</v>
          </cell>
        </row>
        <row r="755">
          <cell r="A755" t="str">
            <v>F22000102L</v>
          </cell>
          <cell r="B755" t="str">
            <v>F22000102L</v>
          </cell>
          <cell r="C755" t="str">
            <v>FD   F22000102LUSD</v>
          </cell>
          <cell r="D755" t="str">
            <v>F2200</v>
          </cell>
          <cell r="E755" t="str">
            <v>010</v>
          </cell>
          <cell r="F755" t="str">
            <v>2L</v>
          </cell>
          <cell r="G755" t="str">
            <v>CBAAA***</v>
          </cell>
          <cell r="H755" t="str">
            <v>Balance Sheet</v>
          </cell>
          <cell r="I755" t="str">
            <v>NA</v>
          </cell>
        </row>
        <row r="756">
          <cell r="A756" t="str">
            <v>F2200013</v>
          </cell>
          <cell r="B756" t="str">
            <v>F2200013</v>
          </cell>
          <cell r="C756" t="str">
            <v>FD   F2200013USD</v>
          </cell>
          <cell r="D756" t="str">
            <v>F2200</v>
          </cell>
          <cell r="E756" t="str">
            <v>013</v>
          </cell>
          <cell r="F756">
            <v>0</v>
          </cell>
          <cell r="G756" t="str">
            <v>CBAAB***</v>
          </cell>
          <cell r="H756" t="str">
            <v>Balance Sheet</v>
          </cell>
          <cell r="I756" t="str">
            <v>NA</v>
          </cell>
        </row>
        <row r="757">
          <cell r="A757" t="str">
            <v>F2200021</v>
          </cell>
          <cell r="B757" t="str">
            <v>F2200021</v>
          </cell>
          <cell r="C757" t="str">
            <v>FD   F2200021USD</v>
          </cell>
          <cell r="D757" t="str">
            <v>F2200</v>
          </cell>
          <cell r="E757" t="str">
            <v>021</v>
          </cell>
          <cell r="F757">
            <v>0</v>
          </cell>
          <cell r="G757" t="str">
            <v>CBAAA***</v>
          </cell>
          <cell r="H757" t="str">
            <v>Balance Sheet</v>
          </cell>
          <cell r="I757" t="str">
            <v>NA</v>
          </cell>
        </row>
        <row r="758">
          <cell r="A758" t="str">
            <v>F2200022</v>
          </cell>
          <cell r="B758" t="str">
            <v>F2200022</v>
          </cell>
          <cell r="C758" t="str">
            <v>FD   F2200022USD</v>
          </cell>
          <cell r="D758" t="str">
            <v>F2200</v>
          </cell>
          <cell r="E758" t="str">
            <v>022</v>
          </cell>
          <cell r="F758">
            <v>0</v>
          </cell>
          <cell r="G758" t="str">
            <v>CBAAA***</v>
          </cell>
          <cell r="H758" t="str">
            <v>Balance Sheet</v>
          </cell>
          <cell r="I758" t="str">
            <v>NA</v>
          </cell>
        </row>
        <row r="759">
          <cell r="A759" t="str">
            <v>F2200031</v>
          </cell>
          <cell r="B759" t="str">
            <v>F2200031</v>
          </cell>
          <cell r="C759" t="str">
            <v>FD   F2200031USD</v>
          </cell>
          <cell r="D759" t="str">
            <v>F2200</v>
          </cell>
          <cell r="E759" t="str">
            <v>031</v>
          </cell>
          <cell r="F759">
            <v>0</v>
          </cell>
          <cell r="G759" t="str">
            <v>CBAAA***</v>
          </cell>
          <cell r="H759" t="str">
            <v>Balance Sheet</v>
          </cell>
          <cell r="I759" t="str">
            <v>NA</v>
          </cell>
        </row>
        <row r="760">
          <cell r="A760" t="str">
            <v>F2200032</v>
          </cell>
          <cell r="B760" t="str">
            <v>F2200032</v>
          </cell>
          <cell r="C760" t="str">
            <v>FD   F2200032USD</v>
          </cell>
          <cell r="D760" t="str">
            <v>F2200</v>
          </cell>
          <cell r="E760" t="str">
            <v>032</v>
          </cell>
          <cell r="F760">
            <v>0</v>
          </cell>
          <cell r="G760" t="str">
            <v>CBAAA***</v>
          </cell>
          <cell r="H760" t="str">
            <v>Balance Sheet</v>
          </cell>
          <cell r="I760" t="str">
            <v>NA</v>
          </cell>
        </row>
        <row r="761">
          <cell r="A761" t="str">
            <v>F2200042</v>
          </cell>
          <cell r="B761" t="str">
            <v>F2200042</v>
          </cell>
          <cell r="C761" t="str">
            <v>FD   F2200042USD</v>
          </cell>
          <cell r="D761" t="str">
            <v>F2200</v>
          </cell>
          <cell r="E761" t="str">
            <v>042</v>
          </cell>
          <cell r="F761">
            <v>0</v>
          </cell>
          <cell r="G761" t="str">
            <v>CBAAA***</v>
          </cell>
          <cell r="H761" t="str">
            <v>Balance Sheet</v>
          </cell>
          <cell r="I761" t="str">
            <v>NA</v>
          </cell>
        </row>
        <row r="762">
          <cell r="A762" t="str">
            <v>F2200051</v>
          </cell>
          <cell r="B762" t="str">
            <v>F2200051</v>
          </cell>
          <cell r="C762" t="str">
            <v>FD   F2200051USD</v>
          </cell>
          <cell r="D762" t="str">
            <v>F2200</v>
          </cell>
          <cell r="E762" t="str">
            <v>051</v>
          </cell>
          <cell r="F762">
            <v>0</v>
          </cell>
          <cell r="G762" t="str">
            <v>CBAAA***</v>
          </cell>
          <cell r="H762" t="str">
            <v>Balance Sheet</v>
          </cell>
          <cell r="I762" t="str">
            <v>NA</v>
          </cell>
        </row>
        <row r="763">
          <cell r="A763" t="str">
            <v>F2200052</v>
          </cell>
          <cell r="B763" t="str">
            <v>F2200052</v>
          </cell>
          <cell r="C763" t="str">
            <v>FD   F2200052USD</v>
          </cell>
          <cell r="D763" t="str">
            <v>F2200</v>
          </cell>
          <cell r="E763" t="str">
            <v>052</v>
          </cell>
          <cell r="F763">
            <v>0</v>
          </cell>
          <cell r="G763" t="str">
            <v>CBAAA***</v>
          </cell>
          <cell r="H763" t="str">
            <v>Balance Sheet</v>
          </cell>
          <cell r="I763" t="str">
            <v>NA</v>
          </cell>
        </row>
        <row r="764">
          <cell r="A764" t="str">
            <v>F2200061</v>
          </cell>
          <cell r="B764" t="str">
            <v>F2200061</v>
          </cell>
          <cell r="C764" t="str">
            <v>FD   F2200061USD</v>
          </cell>
          <cell r="D764" t="str">
            <v>F2200</v>
          </cell>
          <cell r="E764" t="str">
            <v>061</v>
          </cell>
          <cell r="F764">
            <v>0</v>
          </cell>
          <cell r="G764" t="str">
            <v>CBAAA***</v>
          </cell>
          <cell r="H764" t="str">
            <v>Balance Sheet</v>
          </cell>
          <cell r="I764" t="str">
            <v>NA</v>
          </cell>
        </row>
        <row r="765">
          <cell r="A765" t="str">
            <v>F22000FD51</v>
          </cell>
          <cell r="B765" t="str">
            <v>F22000FD51</v>
          </cell>
          <cell r="C765" t="str">
            <v>FD   F22000FD51USD</v>
          </cell>
          <cell r="D765" t="str">
            <v>F2200</v>
          </cell>
          <cell r="E765" t="str">
            <v>0FD</v>
          </cell>
          <cell r="F765" t="str">
            <v>51</v>
          </cell>
          <cell r="G765" t="str">
            <v>CBAAA***</v>
          </cell>
          <cell r="H765" t="str">
            <v>Balance Sheet</v>
          </cell>
          <cell r="I765" t="str">
            <v>NA</v>
          </cell>
        </row>
        <row r="766">
          <cell r="A766" t="str">
            <v>F22000FD53</v>
          </cell>
          <cell r="B766" t="str">
            <v>F22000FD53</v>
          </cell>
          <cell r="C766" t="str">
            <v>FD   F22000FD53USD</v>
          </cell>
          <cell r="D766" t="str">
            <v>F2200</v>
          </cell>
          <cell r="E766" t="str">
            <v>0FD</v>
          </cell>
          <cell r="F766" t="str">
            <v>53</v>
          </cell>
          <cell r="G766" t="str">
            <v>CBAAA***</v>
          </cell>
          <cell r="H766" t="str">
            <v>Balance Sheet</v>
          </cell>
          <cell r="I766" t="str">
            <v>NA</v>
          </cell>
        </row>
        <row r="767">
          <cell r="A767" t="str">
            <v>F2200LY201</v>
          </cell>
          <cell r="B767" t="str">
            <v>F2200LY201</v>
          </cell>
          <cell r="C767" t="str">
            <v>FD   F2200LY201USD</v>
          </cell>
          <cell r="D767" t="str">
            <v>F2200</v>
          </cell>
          <cell r="E767" t="str">
            <v>LY2</v>
          </cell>
          <cell r="F767" t="str">
            <v>01</v>
          </cell>
          <cell r="G767" t="str">
            <v>CBAAA***</v>
          </cell>
          <cell r="H767" t="str">
            <v>Balance Sheet</v>
          </cell>
          <cell r="I767" t="str">
            <v>NA</v>
          </cell>
        </row>
        <row r="768">
          <cell r="A768" t="str">
            <v>F2200LY204</v>
          </cell>
          <cell r="B768" t="str">
            <v>F2200LY204</v>
          </cell>
          <cell r="C768" t="str">
            <v>FD   F2200LY204USD</v>
          </cell>
          <cell r="D768" t="str">
            <v>F2200</v>
          </cell>
          <cell r="E768" t="str">
            <v>LY2</v>
          </cell>
          <cell r="F768" t="str">
            <v>04</v>
          </cell>
          <cell r="G768" t="str">
            <v>CBAAA***</v>
          </cell>
          <cell r="H768" t="str">
            <v>Balance Sheet</v>
          </cell>
          <cell r="I768" t="str">
            <v>NA</v>
          </cell>
        </row>
        <row r="769">
          <cell r="A769" t="str">
            <v>F2200LY206</v>
          </cell>
          <cell r="B769" t="str">
            <v>F2200LY206</v>
          </cell>
          <cell r="C769" t="str">
            <v>FD   F2200LY206USD</v>
          </cell>
          <cell r="D769" t="str">
            <v>F2200</v>
          </cell>
          <cell r="E769" t="str">
            <v>LY2</v>
          </cell>
          <cell r="F769" t="str">
            <v>06</v>
          </cell>
          <cell r="G769" t="str">
            <v>CBAAA***</v>
          </cell>
          <cell r="H769" t="str">
            <v>Balance Sheet</v>
          </cell>
          <cell r="I769" t="str">
            <v>NA</v>
          </cell>
        </row>
        <row r="770">
          <cell r="A770" t="str">
            <v>F2200LY207</v>
          </cell>
          <cell r="B770" t="str">
            <v>F2200LY207</v>
          </cell>
          <cell r="C770" t="str">
            <v>FD   F2200LY207USD</v>
          </cell>
          <cell r="D770" t="str">
            <v>F2200</v>
          </cell>
          <cell r="E770" t="str">
            <v>LY2</v>
          </cell>
          <cell r="F770" t="str">
            <v>07</v>
          </cell>
          <cell r="G770" t="str">
            <v>CBAAA***</v>
          </cell>
          <cell r="H770" t="str">
            <v>Balance Sheet</v>
          </cell>
          <cell r="I770" t="str">
            <v>NA</v>
          </cell>
        </row>
        <row r="771">
          <cell r="A771" t="str">
            <v>F2200LY208</v>
          </cell>
          <cell r="B771" t="str">
            <v>F2200LY208</v>
          </cell>
          <cell r="C771" t="str">
            <v>FD   F2200LY208USD</v>
          </cell>
          <cell r="D771" t="str">
            <v>F2200</v>
          </cell>
          <cell r="E771" t="str">
            <v>LY2</v>
          </cell>
          <cell r="F771" t="str">
            <v>08</v>
          </cell>
          <cell r="G771" t="str">
            <v>CBAAA***</v>
          </cell>
          <cell r="H771" t="str">
            <v>Balance Sheet</v>
          </cell>
          <cell r="I771" t="str">
            <v>NA</v>
          </cell>
        </row>
        <row r="772">
          <cell r="A772" t="str">
            <v>F2200LY209</v>
          </cell>
          <cell r="B772" t="str">
            <v>F2200LY209</v>
          </cell>
          <cell r="C772" t="str">
            <v>FD   F2200LY209USD</v>
          </cell>
          <cell r="D772" t="str">
            <v>F2200</v>
          </cell>
          <cell r="E772" t="str">
            <v>LY2</v>
          </cell>
          <cell r="F772" t="str">
            <v>09</v>
          </cell>
          <cell r="G772" t="str">
            <v>CBAAA***</v>
          </cell>
          <cell r="H772" t="str">
            <v>Balance Sheet</v>
          </cell>
          <cell r="I772" t="str">
            <v>NA</v>
          </cell>
        </row>
        <row r="773">
          <cell r="A773" t="str">
            <v>F2200LY210</v>
          </cell>
          <cell r="B773" t="str">
            <v>F2200LY210</v>
          </cell>
          <cell r="C773" t="str">
            <v>FD   F2200LY210USD</v>
          </cell>
          <cell r="D773" t="str">
            <v>F2200</v>
          </cell>
          <cell r="E773" t="str">
            <v>LY2</v>
          </cell>
          <cell r="F773" t="str">
            <v>10</v>
          </cell>
          <cell r="G773" t="str">
            <v>CBAAA***</v>
          </cell>
          <cell r="H773" t="str">
            <v>Balance Sheet</v>
          </cell>
          <cell r="I773" t="str">
            <v>NA</v>
          </cell>
        </row>
        <row r="774">
          <cell r="A774" t="str">
            <v>F2200LY211</v>
          </cell>
          <cell r="B774" t="str">
            <v>F2200LY211</v>
          </cell>
          <cell r="C774" t="str">
            <v>FD   F2200LY211USD</v>
          </cell>
          <cell r="D774" t="str">
            <v>F2200</v>
          </cell>
          <cell r="E774" t="str">
            <v>LY2</v>
          </cell>
          <cell r="F774" t="str">
            <v>11</v>
          </cell>
          <cell r="G774" t="str">
            <v>CBAAA***</v>
          </cell>
          <cell r="H774" t="str">
            <v>Balance Sheet</v>
          </cell>
          <cell r="I774" t="str">
            <v>NA</v>
          </cell>
        </row>
        <row r="775">
          <cell r="A775" t="str">
            <v>F32000012L</v>
          </cell>
          <cell r="B775" t="str">
            <v>F32000012L</v>
          </cell>
          <cell r="C775" t="str">
            <v>FD   F32000012LUSD</v>
          </cell>
          <cell r="D775" t="str">
            <v>F3200</v>
          </cell>
          <cell r="E775" t="str">
            <v>001</v>
          </cell>
          <cell r="F775" t="str">
            <v>2L</v>
          </cell>
          <cell r="G775" t="str">
            <v>CBABA***</v>
          </cell>
          <cell r="H775" t="str">
            <v>Balance Sheet</v>
          </cell>
          <cell r="I775" t="str">
            <v>NA</v>
          </cell>
        </row>
        <row r="776">
          <cell r="A776" t="str">
            <v>F3200001G8</v>
          </cell>
          <cell r="B776" t="str">
            <v>F3200001G8</v>
          </cell>
          <cell r="C776" t="str">
            <v>FD   F3200001G8USD</v>
          </cell>
          <cell r="D776" t="str">
            <v>F3200</v>
          </cell>
          <cell r="E776" t="str">
            <v>001</v>
          </cell>
          <cell r="F776" t="str">
            <v>G8</v>
          </cell>
          <cell r="G776" t="str">
            <v>CBABA***</v>
          </cell>
          <cell r="H776" t="str">
            <v>Balance Sheet</v>
          </cell>
          <cell r="I776" t="str">
            <v>NA</v>
          </cell>
        </row>
        <row r="777">
          <cell r="A777" t="str">
            <v>F32000022L</v>
          </cell>
          <cell r="B777" t="str">
            <v>F32000022L</v>
          </cell>
          <cell r="C777" t="str">
            <v>FD   F32000022LUSD</v>
          </cell>
          <cell r="D777" t="str">
            <v>F3200</v>
          </cell>
          <cell r="E777" t="str">
            <v>002</v>
          </cell>
          <cell r="F777" t="str">
            <v>2L</v>
          </cell>
          <cell r="G777" t="str">
            <v>CBABA***</v>
          </cell>
          <cell r="H777" t="str">
            <v>Balance Sheet</v>
          </cell>
          <cell r="I777" t="str">
            <v>NA</v>
          </cell>
        </row>
        <row r="778">
          <cell r="A778" t="str">
            <v>F32000032L</v>
          </cell>
          <cell r="B778" t="str">
            <v>F32000032L</v>
          </cell>
          <cell r="C778" t="str">
            <v>FD   F32000032LUSD</v>
          </cell>
          <cell r="D778" t="str">
            <v>F3200</v>
          </cell>
          <cell r="E778" t="str">
            <v>003</v>
          </cell>
          <cell r="F778" t="str">
            <v>2L</v>
          </cell>
          <cell r="G778" t="str">
            <v>CBABA***</v>
          </cell>
          <cell r="H778" t="str">
            <v>Balance Sheet</v>
          </cell>
          <cell r="I778" t="str">
            <v>NA</v>
          </cell>
        </row>
        <row r="779">
          <cell r="A779" t="str">
            <v>F32000042L</v>
          </cell>
          <cell r="B779" t="str">
            <v>F32000042L</v>
          </cell>
          <cell r="C779" t="str">
            <v>FD   F32000042LUSD</v>
          </cell>
          <cell r="D779" t="str">
            <v>F3200</v>
          </cell>
          <cell r="E779" t="str">
            <v>004</v>
          </cell>
          <cell r="F779" t="str">
            <v>2L</v>
          </cell>
          <cell r="G779" t="str">
            <v>CBABA***</v>
          </cell>
          <cell r="H779" t="str">
            <v>Balance Sheet</v>
          </cell>
          <cell r="I779" t="str">
            <v>NA</v>
          </cell>
        </row>
        <row r="780">
          <cell r="A780" t="str">
            <v>F32000052L</v>
          </cell>
          <cell r="B780" t="str">
            <v>F32000052L</v>
          </cell>
          <cell r="C780" t="str">
            <v>FD   F32000052LUSD</v>
          </cell>
          <cell r="D780" t="str">
            <v>F3200</v>
          </cell>
          <cell r="E780" t="str">
            <v>005</v>
          </cell>
          <cell r="F780" t="str">
            <v>2L</v>
          </cell>
          <cell r="G780" t="str">
            <v>CBABA***</v>
          </cell>
          <cell r="H780" t="str">
            <v>Balance Sheet</v>
          </cell>
          <cell r="I780" t="str">
            <v>NA</v>
          </cell>
        </row>
        <row r="781">
          <cell r="A781" t="str">
            <v>F32000062L</v>
          </cell>
          <cell r="B781" t="str">
            <v>F32000062L</v>
          </cell>
          <cell r="C781" t="str">
            <v>FD   F32000062LUSD</v>
          </cell>
          <cell r="D781" t="str">
            <v>F3200</v>
          </cell>
          <cell r="E781" t="str">
            <v>006</v>
          </cell>
          <cell r="F781" t="str">
            <v>2L</v>
          </cell>
          <cell r="G781" t="str">
            <v>CBABA***</v>
          </cell>
          <cell r="H781" t="str">
            <v>Balance Sheet</v>
          </cell>
          <cell r="I781" t="str">
            <v>NA</v>
          </cell>
        </row>
        <row r="782">
          <cell r="A782" t="str">
            <v>F32000072L</v>
          </cell>
          <cell r="B782" t="str">
            <v>F32000072L</v>
          </cell>
          <cell r="C782" t="str">
            <v>FD   F32000072LUSD</v>
          </cell>
          <cell r="D782" t="str">
            <v>F3200</v>
          </cell>
          <cell r="E782" t="str">
            <v>007</v>
          </cell>
          <cell r="F782" t="str">
            <v>2L</v>
          </cell>
          <cell r="G782" t="str">
            <v>CBABA***</v>
          </cell>
          <cell r="H782" t="str">
            <v>Balance Sheet</v>
          </cell>
          <cell r="I782" t="str">
            <v>NA</v>
          </cell>
        </row>
        <row r="783">
          <cell r="A783" t="str">
            <v>F32000082L</v>
          </cell>
          <cell r="B783" t="str">
            <v>F32000082L</v>
          </cell>
          <cell r="C783" t="str">
            <v>FD   F32000082LUSD</v>
          </cell>
          <cell r="D783" t="str">
            <v>F3200</v>
          </cell>
          <cell r="E783" t="str">
            <v>008</v>
          </cell>
          <cell r="F783" t="str">
            <v>2L</v>
          </cell>
          <cell r="G783" t="str">
            <v>CBABA***</v>
          </cell>
          <cell r="H783" t="str">
            <v>Balance Sheet</v>
          </cell>
          <cell r="I783" t="str">
            <v>NA</v>
          </cell>
        </row>
        <row r="784">
          <cell r="A784" t="str">
            <v>F32000092L</v>
          </cell>
          <cell r="B784" t="str">
            <v>F32000092L</v>
          </cell>
          <cell r="C784" t="str">
            <v>FD   F32000092LUSD</v>
          </cell>
          <cell r="D784" t="str">
            <v>F3200</v>
          </cell>
          <cell r="E784" t="str">
            <v>009</v>
          </cell>
          <cell r="F784" t="str">
            <v>2L</v>
          </cell>
          <cell r="G784" t="str">
            <v>CBABA***</v>
          </cell>
          <cell r="H784" t="str">
            <v>Balance Sheet</v>
          </cell>
          <cell r="I784" t="str">
            <v>NA</v>
          </cell>
        </row>
        <row r="785">
          <cell r="A785" t="str">
            <v>F32000102L</v>
          </cell>
          <cell r="B785" t="str">
            <v>F32000102L</v>
          </cell>
          <cell r="C785" t="str">
            <v>FD   F32000102LUSD</v>
          </cell>
          <cell r="D785" t="str">
            <v>F3200</v>
          </cell>
          <cell r="E785" t="str">
            <v>010</v>
          </cell>
          <cell r="F785" t="str">
            <v>2L</v>
          </cell>
          <cell r="G785" t="str">
            <v>CBABA***</v>
          </cell>
          <cell r="H785" t="str">
            <v>Balance Sheet</v>
          </cell>
          <cell r="I785" t="str">
            <v>NA</v>
          </cell>
        </row>
        <row r="786">
          <cell r="A786" t="str">
            <v>F3200013</v>
          </cell>
          <cell r="B786" t="str">
            <v>F3200013</v>
          </cell>
          <cell r="C786" t="str">
            <v>FD   F3200013USD</v>
          </cell>
          <cell r="D786" t="str">
            <v>F3200</v>
          </cell>
          <cell r="E786" t="str">
            <v>013</v>
          </cell>
          <cell r="F786">
            <v>0</v>
          </cell>
          <cell r="G786" t="str">
            <v>CBABB***</v>
          </cell>
          <cell r="H786" t="str">
            <v>Balance Sheet</v>
          </cell>
          <cell r="I786" t="str">
            <v>NA</v>
          </cell>
        </row>
        <row r="787">
          <cell r="A787" t="str">
            <v>F3200021</v>
          </cell>
          <cell r="B787" t="str">
            <v>F3200021</v>
          </cell>
          <cell r="C787" t="str">
            <v>FD   F3200021USD</v>
          </cell>
          <cell r="D787" t="str">
            <v>F3200</v>
          </cell>
          <cell r="E787" t="str">
            <v>021</v>
          </cell>
          <cell r="F787">
            <v>0</v>
          </cell>
          <cell r="G787" t="str">
            <v>CBABA***</v>
          </cell>
          <cell r="H787" t="str">
            <v>Balance Sheet</v>
          </cell>
          <cell r="I787" t="str">
            <v>NA</v>
          </cell>
        </row>
        <row r="788">
          <cell r="A788" t="str">
            <v>F3200022</v>
          </cell>
          <cell r="B788" t="str">
            <v>F3200022</v>
          </cell>
          <cell r="C788" t="str">
            <v>FD   F3200022USD</v>
          </cell>
          <cell r="D788" t="str">
            <v>F3200</v>
          </cell>
          <cell r="E788" t="str">
            <v>022</v>
          </cell>
          <cell r="F788">
            <v>0</v>
          </cell>
          <cell r="G788" t="str">
            <v>CBABA***</v>
          </cell>
          <cell r="H788" t="str">
            <v>Balance Sheet</v>
          </cell>
          <cell r="I788" t="str">
            <v>NA</v>
          </cell>
        </row>
        <row r="789">
          <cell r="A789" t="str">
            <v>F3200031</v>
          </cell>
          <cell r="B789" t="str">
            <v>F3200031</v>
          </cell>
          <cell r="C789" t="str">
            <v>FD   F3200031USD</v>
          </cell>
          <cell r="D789" t="str">
            <v>F3200</v>
          </cell>
          <cell r="E789" t="str">
            <v>031</v>
          </cell>
          <cell r="F789">
            <v>0</v>
          </cell>
          <cell r="G789" t="str">
            <v>CBABA***</v>
          </cell>
          <cell r="H789" t="str">
            <v>Balance Sheet</v>
          </cell>
          <cell r="I789" t="str">
            <v>NA</v>
          </cell>
        </row>
        <row r="790">
          <cell r="A790" t="str">
            <v>F3200032</v>
          </cell>
          <cell r="B790" t="str">
            <v>F3200032</v>
          </cell>
          <cell r="C790" t="str">
            <v>FD   F3200032USD</v>
          </cell>
          <cell r="D790" t="str">
            <v>F3200</v>
          </cell>
          <cell r="E790" t="str">
            <v>032</v>
          </cell>
          <cell r="F790">
            <v>0</v>
          </cell>
          <cell r="G790" t="str">
            <v>CBABA***</v>
          </cell>
          <cell r="H790" t="str">
            <v>Balance Sheet</v>
          </cell>
          <cell r="I790" t="str">
            <v>NA</v>
          </cell>
        </row>
        <row r="791">
          <cell r="A791" t="str">
            <v>F3200042</v>
          </cell>
          <cell r="B791" t="str">
            <v>F3200042</v>
          </cell>
          <cell r="C791" t="str">
            <v>FD   F3200042USD</v>
          </cell>
          <cell r="D791" t="str">
            <v>F3200</v>
          </cell>
          <cell r="E791" t="str">
            <v>042</v>
          </cell>
          <cell r="F791">
            <v>0</v>
          </cell>
          <cell r="G791" t="str">
            <v>CBABA***</v>
          </cell>
          <cell r="H791" t="str">
            <v>Balance Sheet</v>
          </cell>
          <cell r="I791" t="str">
            <v>NA</v>
          </cell>
        </row>
        <row r="792">
          <cell r="A792" t="str">
            <v>F3200051</v>
          </cell>
          <cell r="B792" t="str">
            <v>F3200051</v>
          </cell>
          <cell r="C792" t="str">
            <v>FD   F3200051USD</v>
          </cell>
          <cell r="D792" t="str">
            <v>F3200</v>
          </cell>
          <cell r="E792" t="str">
            <v>051</v>
          </cell>
          <cell r="F792">
            <v>0</v>
          </cell>
          <cell r="G792" t="str">
            <v>CBABA***</v>
          </cell>
          <cell r="H792" t="str">
            <v>Balance Sheet</v>
          </cell>
          <cell r="I792" t="str">
            <v>NA</v>
          </cell>
        </row>
        <row r="793">
          <cell r="A793" t="str">
            <v>F3200052</v>
          </cell>
          <cell r="B793" t="str">
            <v>F3200052</v>
          </cell>
          <cell r="C793" t="str">
            <v>FD   F3200052USD</v>
          </cell>
          <cell r="D793" t="str">
            <v>F3200</v>
          </cell>
          <cell r="E793" t="str">
            <v>052</v>
          </cell>
          <cell r="F793">
            <v>0</v>
          </cell>
          <cell r="G793" t="str">
            <v>CBABA***</v>
          </cell>
          <cell r="H793" t="str">
            <v>Balance Sheet</v>
          </cell>
          <cell r="I793" t="str">
            <v>NA</v>
          </cell>
        </row>
        <row r="794">
          <cell r="A794" t="str">
            <v>F3200061</v>
          </cell>
          <cell r="B794" t="str">
            <v>F3200061</v>
          </cell>
          <cell r="C794" t="str">
            <v>FD   F3200061USD</v>
          </cell>
          <cell r="D794" t="str">
            <v>F3200</v>
          </cell>
          <cell r="E794" t="str">
            <v>061</v>
          </cell>
          <cell r="F794">
            <v>0</v>
          </cell>
          <cell r="G794" t="str">
            <v>CBABE***</v>
          </cell>
          <cell r="H794" t="str">
            <v>Balance Sheet</v>
          </cell>
          <cell r="I794" t="str">
            <v>NA</v>
          </cell>
        </row>
        <row r="795">
          <cell r="A795" t="str">
            <v>F32000FD51</v>
          </cell>
          <cell r="B795" t="str">
            <v>F32000FD51</v>
          </cell>
          <cell r="C795" t="str">
            <v>FD   F32000FD51USD</v>
          </cell>
          <cell r="D795" t="str">
            <v>F3200</v>
          </cell>
          <cell r="E795" t="str">
            <v>0FD</v>
          </cell>
          <cell r="F795" t="str">
            <v>51</v>
          </cell>
          <cell r="G795" t="str">
            <v>CBABA***</v>
          </cell>
          <cell r="H795" t="str">
            <v>Balance Sheet</v>
          </cell>
          <cell r="I795" t="str">
            <v>NA</v>
          </cell>
        </row>
        <row r="796">
          <cell r="A796" t="str">
            <v>F32000FD53</v>
          </cell>
          <cell r="B796" t="str">
            <v>F32000FD53</v>
          </cell>
          <cell r="C796" t="str">
            <v>FD   F32000FD53USD</v>
          </cell>
          <cell r="D796" t="str">
            <v>F3200</v>
          </cell>
          <cell r="E796" t="str">
            <v>0FD</v>
          </cell>
          <cell r="F796" t="str">
            <v>53</v>
          </cell>
          <cell r="G796" t="str">
            <v>CBABA***</v>
          </cell>
          <cell r="H796" t="str">
            <v>Balance Sheet</v>
          </cell>
          <cell r="I796" t="str">
            <v>NA</v>
          </cell>
        </row>
        <row r="797">
          <cell r="A797" t="str">
            <v>F3200LY201</v>
          </cell>
          <cell r="B797" t="str">
            <v>F3200LY201</v>
          </cell>
          <cell r="C797" t="str">
            <v>FD   F3200LY201USD</v>
          </cell>
          <cell r="D797" t="str">
            <v>F3200</v>
          </cell>
          <cell r="E797" t="str">
            <v>LY2</v>
          </cell>
          <cell r="F797" t="str">
            <v>01</v>
          </cell>
          <cell r="G797" t="str">
            <v>CBABA***</v>
          </cell>
          <cell r="H797" t="str">
            <v>Balance Sheet</v>
          </cell>
          <cell r="I797" t="str">
            <v>NA</v>
          </cell>
        </row>
        <row r="798">
          <cell r="A798" t="str">
            <v>F3200LY204</v>
          </cell>
          <cell r="B798" t="str">
            <v>F3200LY204</v>
          </cell>
          <cell r="C798" t="str">
            <v>FD   F3200LY204USD</v>
          </cell>
          <cell r="D798" t="str">
            <v>F3200</v>
          </cell>
          <cell r="E798" t="str">
            <v>LY2</v>
          </cell>
          <cell r="F798" t="str">
            <v>04</v>
          </cell>
          <cell r="G798" t="str">
            <v>CBABA***</v>
          </cell>
          <cell r="H798" t="str">
            <v>Balance Sheet</v>
          </cell>
          <cell r="I798" t="str">
            <v>NA</v>
          </cell>
        </row>
        <row r="799">
          <cell r="A799" t="str">
            <v>F3200LY206</v>
          </cell>
          <cell r="B799" t="str">
            <v>F3200LY206</v>
          </cell>
          <cell r="C799" t="str">
            <v>FD   F3200LY206USD</v>
          </cell>
          <cell r="D799" t="str">
            <v>F3200</v>
          </cell>
          <cell r="E799" t="str">
            <v>LY2</v>
          </cell>
          <cell r="F799" t="str">
            <v>06</v>
          </cell>
          <cell r="G799" t="str">
            <v>CBABA***</v>
          </cell>
          <cell r="H799" t="str">
            <v>Balance Sheet</v>
          </cell>
          <cell r="I799" t="str">
            <v>NA</v>
          </cell>
        </row>
        <row r="800">
          <cell r="A800" t="str">
            <v>F3200LY207</v>
          </cell>
          <cell r="B800" t="str">
            <v>F3200LY207</v>
          </cell>
          <cell r="C800" t="str">
            <v>FD   F3200LY207USD</v>
          </cell>
          <cell r="D800" t="str">
            <v>F3200</v>
          </cell>
          <cell r="E800" t="str">
            <v>LY2</v>
          </cell>
          <cell r="F800" t="str">
            <v>07</v>
          </cell>
          <cell r="G800" t="str">
            <v>CBABA***</v>
          </cell>
          <cell r="H800" t="str">
            <v>Balance Sheet</v>
          </cell>
          <cell r="I800" t="str">
            <v>NA</v>
          </cell>
        </row>
        <row r="801">
          <cell r="A801" t="str">
            <v>F3200LY208</v>
          </cell>
          <cell r="B801" t="str">
            <v>F3200LY208</v>
          </cell>
          <cell r="C801" t="str">
            <v>FD   F3200LY208USD</v>
          </cell>
          <cell r="D801" t="str">
            <v>F3200</v>
          </cell>
          <cell r="E801" t="str">
            <v>LY2</v>
          </cell>
          <cell r="F801" t="str">
            <v>08</v>
          </cell>
          <cell r="G801" t="str">
            <v>CBABA***</v>
          </cell>
          <cell r="H801" t="str">
            <v>Balance Sheet</v>
          </cell>
          <cell r="I801" t="str">
            <v>NA</v>
          </cell>
        </row>
        <row r="802">
          <cell r="A802" t="str">
            <v>F3200LY209</v>
          </cell>
          <cell r="B802" t="str">
            <v>F3200LY209</v>
          </cell>
          <cell r="C802" t="str">
            <v>FD   F3200LY209USD</v>
          </cell>
          <cell r="D802" t="str">
            <v>F3200</v>
          </cell>
          <cell r="E802" t="str">
            <v>LY2</v>
          </cell>
          <cell r="F802" t="str">
            <v>09</v>
          </cell>
          <cell r="G802" t="str">
            <v>CBABA***</v>
          </cell>
          <cell r="H802" t="str">
            <v>Balance Sheet</v>
          </cell>
          <cell r="I802" t="str">
            <v>NA</v>
          </cell>
        </row>
        <row r="803">
          <cell r="A803" t="str">
            <v>F3200LY210</v>
          </cell>
          <cell r="B803" t="str">
            <v>F3200LY210</v>
          </cell>
          <cell r="C803" t="str">
            <v>FD   F3200LY210USD</v>
          </cell>
          <cell r="D803" t="str">
            <v>F3200</v>
          </cell>
          <cell r="E803" t="str">
            <v>LY2</v>
          </cell>
          <cell r="F803" t="str">
            <v>10</v>
          </cell>
          <cell r="G803" t="str">
            <v>CBABA***</v>
          </cell>
          <cell r="H803" t="str">
            <v>Balance Sheet</v>
          </cell>
          <cell r="I803" t="str">
            <v>NA</v>
          </cell>
        </row>
        <row r="804">
          <cell r="A804" t="str">
            <v>F3200LY211</v>
          </cell>
          <cell r="B804" t="str">
            <v>F3200LY211</v>
          </cell>
          <cell r="C804" t="str">
            <v>FD   F3200LY211USD</v>
          </cell>
          <cell r="D804" t="str">
            <v>F3200</v>
          </cell>
          <cell r="E804" t="str">
            <v>LY2</v>
          </cell>
          <cell r="F804" t="str">
            <v>11</v>
          </cell>
          <cell r="G804" t="str">
            <v>CBABA***</v>
          </cell>
          <cell r="H804" t="str">
            <v>Balance Sheet</v>
          </cell>
          <cell r="I804" t="str">
            <v>NA</v>
          </cell>
        </row>
        <row r="805">
          <cell r="A805" t="str">
            <v>G1701001</v>
          </cell>
          <cell r="B805" t="str">
            <v>G1701001</v>
          </cell>
          <cell r="C805" t="str">
            <v>FD   G1701001USD</v>
          </cell>
          <cell r="D805" t="str">
            <v>G1701</v>
          </cell>
          <cell r="E805" t="str">
            <v>001</v>
          </cell>
          <cell r="F805">
            <v>0</v>
          </cell>
          <cell r="G805" t="str">
            <v>DABAAG**</v>
          </cell>
          <cell r="H805" t="str">
            <v>Balance Sheet</v>
          </cell>
          <cell r="I805" t="str">
            <v>NA</v>
          </cell>
        </row>
        <row r="806">
          <cell r="A806" t="str">
            <v>G1701002</v>
          </cell>
          <cell r="B806" t="str">
            <v>G1701002</v>
          </cell>
          <cell r="C806" t="str">
            <v>FD   G1701002USD</v>
          </cell>
          <cell r="D806" t="str">
            <v>G1701</v>
          </cell>
          <cell r="E806" t="str">
            <v>002</v>
          </cell>
          <cell r="F806">
            <v>0</v>
          </cell>
          <cell r="G806" t="str">
            <v>DABAAG**</v>
          </cell>
          <cell r="H806" t="str">
            <v>Balance Sheet</v>
          </cell>
          <cell r="I806" t="str">
            <v>NA</v>
          </cell>
        </row>
        <row r="807">
          <cell r="A807" t="str">
            <v>G1701003</v>
          </cell>
          <cell r="B807" t="str">
            <v>G1701003</v>
          </cell>
          <cell r="C807" t="str">
            <v>FD   G1701003USD</v>
          </cell>
          <cell r="D807" t="str">
            <v>G1701</v>
          </cell>
          <cell r="E807" t="str">
            <v>003</v>
          </cell>
          <cell r="F807">
            <v>0</v>
          </cell>
          <cell r="G807" t="str">
            <v>DABAAG**</v>
          </cell>
          <cell r="H807" t="str">
            <v>Balance Sheet</v>
          </cell>
          <cell r="I807" t="str">
            <v>NA</v>
          </cell>
        </row>
        <row r="808">
          <cell r="A808" t="str">
            <v>G1701007</v>
          </cell>
          <cell r="B808" t="str">
            <v>G1701007</v>
          </cell>
          <cell r="C808" t="str">
            <v>FD   G1701007USD</v>
          </cell>
          <cell r="D808" t="str">
            <v>G1701</v>
          </cell>
          <cell r="E808" t="str">
            <v>007</v>
          </cell>
          <cell r="F808">
            <v>0</v>
          </cell>
          <cell r="G808" t="str">
            <v>DABAAG**</v>
          </cell>
          <cell r="H808" t="str">
            <v>Balance Sheet</v>
          </cell>
          <cell r="I808" t="str">
            <v>NA</v>
          </cell>
        </row>
        <row r="809">
          <cell r="A809" t="str">
            <v>G1701008</v>
          </cell>
          <cell r="B809" t="str">
            <v>G1701008</v>
          </cell>
          <cell r="C809" t="str">
            <v>FD   G1701008USD</v>
          </cell>
          <cell r="D809" t="str">
            <v>G1701</v>
          </cell>
          <cell r="E809" t="str">
            <v>008</v>
          </cell>
          <cell r="F809">
            <v>0</v>
          </cell>
          <cell r="G809" t="str">
            <v>DABAAG**</v>
          </cell>
          <cell r="H809" t="str">
            <v>Balance Sheet</v>
          </cell>
          <cell r="I809" t="str">
            <v>NA</v>
          </cell>
        </row>
        <row r="810">
          <cell r="A810" t="str">
            <v>G170105001</v>
          </cell>
          <cell r="B810" t="str">
            <v>G170105001</v>
          </cell>
          <cell r="C810" t="str">
            <v>FD   G170105001USD</v>
          </cell>
          <cell r="D810" t="str">
            <v>G1701</v>
          </cell>
          <cell r="E810" t="str">
            <v>050</v>
          </cell>
          <cell r="F810" t="str">
            <v>01</v>
          </cell>
          <cell r="G810" t="str">
            <v>DABAAG**</v>
          </cell>
          <cell r="H810" t="str">
            <v>Balance Sheet</v>
          </cell>
          <cell r="I810" t="str">
            <v>NA</v>
          </cell>
        </row>
        <row r="811">
          <cell r="A811" t="str">
            <v>G17010FD</v>
          </cell>
          <cell r="B811" t="str">
            <v>G17010FD</v>
          </cell>
          <cell r="C811" t="str">
            <v>FD   G17010FDUSD</v>
          </cell>
          <cell r="D811" t="str">
            <v>G1701</v>
          </cell>
          <cell r="E811" t="str">
            <v>0FD</v>
          </cell>
          <cell r="F811">
            <v>0</v>
          </cell>
          <cell r="G811" t="str">
            <v>DABAAG**</v>
          </cell>
          <cell r="H811" t="str">
            <v>Balance Sheet</v>
          </cell>
          <cell r="I811" t="str">
            <v>NA</v>
          </cell>
        </row>
        <row r="812">
          <cell r="A812" t="str">
            <v>G1747001</v>
          </cell>
          <cell r="B812" t="str">
            <v>G1747001</v>
          </cell>
          <cell r="C812" t="str">
            <v>FD   G1747001USD</v>
          </cell>
          <cell r="D812" t="str">
            <v>G1747</v>
          </cell>
          <cell r="E812" t="str">
            <v>001</v>
          </cell>
          <cell r="F812">
            <v>0</v>
          </cell>
          <cell r="G812" t="str">
            <v>DABAAJ**</v>
          </cell>
          <cell r="H812" t="str">
            <v>Balance Sheet</v>
          </cell>
          <cell r="I812" t="str">
            <v>NA</v>
          </cell>
        </row>
        <row r="813">
          <cell r="A813" t="str">
            <v>G1799</v>
          </cell>
          <cell r="B813" t="str">
            <v>G1799</v>
          </cell>
          <cell r="C813" t="str">
            <v>FD   G1799USD</v>
          </cell>
          <cell r="D813" t="str">
            <v>G1799</v>
          </cell>
          <cell r="E813">
            <v>0</v>
          </cell>
          <cell r="F813">
            <v>0</v>
          </cell>
          <cell r="G813" t="str">
            <v>DABAAG**</v>
          </cell>
          <cell r="H813" t="str">
            <v>Balance Sheet</v>
          </cell>
          <cell r="I813" t="str">
            <v>NA</v>
          </cell>
        </row>
        <row r="814">
          <cell r="A814" t="str">
            <v>A1533001</v>
          </cell>
          <cell r="B814" t="str">
            <v>A1533001</v>
          </cell>
          <cell r="C814" t="str">
            <v>FZ   A1533001USD</v>
          </cell>
          <cell r="D814" t="str">
            <v>A1533</v>
          </cell>
          <cell r="E814" t="str">
            <v>001</v>
          </cell>
          <cell r="F814">
            <v>0</v>
          </cell>
          <cell r="G814" t="str">
            <v>CACAFB**</v>
          </cell>
          <cell r="H814" t="str">
            <v>Balance Sheet</v>
          </cell>
          <cell r="I814" t="str">
            <v>NA</v>
          </cell>
        </row>
        <row r="815">
          <cell r="A815" t="str">
            <v>A305100270</v>
          </cell>
          <cell r="B815" t="str">
            <v>A305100270</v>
          </cell>
          <cell r="C815" t="str">
            <v>FZ   A305100270USD</v>
          </cell>
          <cell r="D815" t="str">
            <v>A3051</v>
          </cell>
          <cell r="E815" t="str">
            <v>002</v>
          </cell>
          <cell r="F815" t="str">
            <v>70</v>
          </cell>
          <cell r="G815" t="str">
            <v>CACB****</v>
          </cell>
          <cell r="H815" t="str">
            <v>Balance Sheet</v>
          </cell>
          <cell r="I815" t="str">
            <v>NA</v>
          </cell>
        </row>
        <row r="816">
          <cell r="A816" t="str">
            <v>H08610AX</v>
          </cell>
          <cell r="B816" t="str">
            <v>H08610AX</v>
          </cell>
          <cell r="C816" t="str">
            <v>AX   H08610AXUSD</v>
          </cell>
          <cell r="D816" t="str">
            <v>H0861</v>
          </cell>
          <cell r="E816" t="str">
            <v>0AX</v>
          </cell>
          <cell r="F816">
            <v>0</v>
          </cell>
          <cell r="G816" t="str">
            <v>EBA*****</v>
          </cell>
          <cell r="H816" t="str">
            <v>Balance Sheet</v>
          </cell>
          <cell r="I816" t="str">
            <v>NA</v>
          </cell>
        </row>
        <row r="817">
          <cell r="A817" t="str">
            <v>H08630AX</v>
          </cell>
          <cell r="B817" t="str">
            <v>H08630AX</v>
          </cell>
          <cell r="C817" t="str">
            <v>AX   H08630AXUSD</v>
          </cell>
          <cell r="D817" t="str">
            <v>H0863</v>
          </cell>
          <cell r="E817" t="str">
            <v>0AX</v>
          </cell>
          <cell r="F817">
            <v>0</v>
          </cell>
          <cell r="G817" t="str">
            <v>EC******</v>
          </cell>
          <cell r="H817" t="str">
            <v>Balance Sheet</v>
          </cell>
          <cell r="I817" t="str">
            <v>NA</v>
          </cell>
        </row>
        <row r="818">
          <cell r="A818" t="str">
            <v>A3051002OL</v>
          </cell>
          <cell r="B818" t="str">
            <v>A3051002OL</v>
          </cell>
          <cell r="C818" t="str">
            <v>FZ   A3051002OLUSD</v>
          </cell>
          <cell r="D818" t="str">
            <v>A3051</v>
          </cell>
          <cell r="E818" t="str">
            <v>002</v>
          </cell>
          <cell r="F818" t="str">
            <v>OL</v>
          </cell>
          <cell r="G818" t="str">
            <v>CACB****</v>
          </cell>
          <cell r="H818" t="str">
            <v>Balance Sheet</v>
          </cell>
          <cell r="I818" t="str">
            <v>NA</v>
          </cell>
        </row>
        <row r="819">
          <cell r="A819" t="str">
            <v>A30600FZ01</v>
          </cell>
          <cell r="B819" t="str">
            <v>A30600FZ01</v>
          </cell>
          <cell r="C819" t="str">
            <v>FZ   A30600FZ01USD</v>
          </cell>
          <cell r="D819" t="str">
            <v>A3060</v>
          </cell>
          <cell r="E819" t="str">
            <v>0FZ</v>
          </cell>
          <cell r="F819" t="str">
            <v>01</v>
          </cell>
          <cell r="G819" t="str">
            <v>CACAFB**</v>
          </cell>
          <cell r="H819" t="str">
            <v>Balance Sheet</v>
          </cell>
          <cell r="I819" t="str">
            <v>NA</v>
          </cell>
        </row>
        <row r="820">
          <cell r="A820" t="str">
            <v>A30600FZ70</v>
          </cell>
          <cell r="B820" t="str">
            <v>A30600FZ70</v>
          </cell>
          <cell r="C820" t="str">
            <v>FZ   A30600FZ70USD</v>
          </cell>
          <cell r="D820" t="str">
            <v>A3060</v>
          </cell>
          <cell r="E820" t="str">
            <v>0FZ</v>
          </cell>
          <cell r="F820" t="str">
            <v>70</v>
          </cell>
          <cell r="G820" t="str">
            <v>CACAFA**</v>
          </cell>
          <cell r="H820" t="str">
            <v>Balance Sheet</v>
          </cell>
          <cell r="I820" t="str">
            <v>NA</v>
          </cell>
        </row>
        <row r="821">
          <cell r="A821" t="str">
            <v>A30600FZBU</v>
          </cell>
          <cell r="B821" t="str">
            <v>A30600FZBU</v>
          </cell>
          <cell r="C821" t="str">
            <v>FZ   A30600FZBUUSD</v>
          </cell>
          <cell r="D821" t="str">
            <v>A3060</v>
          </cell>
          <cell r="E821" t="str">
            <v>0FZ</v>
          </cell>
          <cell r="F821" t="str">
            <v>BU</v>
          </cell>
          <cell r="G821" t="str">
            <v>CACAFA**</v>
          </cell>
          <cell r="H821" t="str">
            <v>Balance Sheet</v>
          </cell>
          <cell r="I821" t="str">
            <v>NA</v>
          </cell>
        </row>
        <row r="822">
          <cell r="A822" t="str">
            <v>A30600FZOL</v>
          </cell>
          <cell r="B822" t="str">
            <v>A30600FZOL</v>
          </cell>
          <cell r="C822" t="str">
            <v>FZ   A30600FZOLUSD</v>
          </cell>
          <cell r="D822" t="str">
            <v>A3060</v>
          </cell>
          <cell r="E822" t="str">
            <v>0FZ</v>
          </cell>
          <cell r="F822" t="str">
            <v>OL</v>
          </cell>
          <cell r="G822" t="str">
            <v>CACAFA**</v>
          </cell>
          <cell r="H822" t="str">
            <v>Balance Sheet</v>
          </cell>
          <cell r="I822" t="str">
            <v>NA</v>
          </cell>
        </row>
        <row r="823">
          <cell r="A823" t="str">
            <v>A3072006</v>
          </cell>
          <cell r="B823" t="str">
            <v>A3072006</v>
          </cell>
          <cell r="C823" t="str">
            <v>FZ   A3072006USD</v>
          </cell>
          <cell r="D823" t="str">
            <v>A3072</v>
          </cell>
          <cell r="E823" t="str">
            <v>006</v>
          </cell>
          <cell r="F823">
            <v>0</v>
          </cell>
          <cell r="G823" t="str">
            <v>CACAFA**</v>
          </cell>
          <cell r="H823" t="str">
            <v>Balance Sheet</v>
          </cell>
          <cell r="I823" t="str">
            <v>NA</v>
          </cell>
        </row>
        <row r="824">
          <cell r="A824" t="str">
            <v>A40910BS01</v>
          </cell>
          <cell r="B824" t="str">
            <v>A40910BS01</v>
          </cell>
          <cell r="C824" t="str">
            <v>FZ   A40910BS01USD</v>
          </cell>
          <cell r="D824" t="str">
            <v>A4091</v>
          </cell>
          <cell r="E824" t="str">
            <v>0BS</v>
          </cell>
          <cell r="F824" t="str">
            <v>01</v>
          </cell>
          <cell r="G824" t="str">
            <v>CAFA****</v>
          </cell>
          <cell r="H824" t="str">
            <v>Balance Sheet</v>
          </cell>
          <cell r="I824" t="str">
            <v>NA</v>
          </cell>
        </row>
        <row r="825">
          <cell r="A825" t="str">
            <v>A40910J601</v>
          </cell>
          <cell r="B825" t="str">
            <v>A40910J601</v>
          </cell>
          <cell r="C825" t="str">
            <v>FZ   A40910J601USD</v>
          </cell>
          <cell r="D825" t="str">
            <v>A4091</v>
          </cell>
          <cell r="E825" t="str">
            <v>0J6</v>
          </cell>
          <cell r="F825" t="str">
            <v>01</v>
          </cell>
          <cell r="G825" t="str">
            <v>CAFA****</v>
          </cell>
          <cell r="H825" t="str">
            <v>Balance Sheet</v>
          </cell>
          <cell r="I825" t="str">
            <v>NA</v>
          </cell>
        </row>
        <row r="826">
          <cell r="A826" t="str">
            <v>A40910LV01</v>
          </cell>
          <cell r="B826" t="str">
            <v>A40910LV01</v>
          </cell>
          <cell r="C826" t="str">
            <v>FZ   A40910LV01USD</v>
          </cell>
          <cell r="D826" t="str">
            <v>A4091</v>
          </cell>
          <cell r="E826" t="str">
            <v>0LV</v>
          </cell>
          <cell r="F826" t="str">
            <v>01</v>
          </cell>
          <cell r="G826" t="str">
            <v>CAFA****</v>
          </cell>
          <cell r="H826" t="str">
            <v>Balance Sheet</v>
          </cell>
          <cell r="I826" t="str">
            <v>NA</v>
          </cell>
        </row>
        <row r="827">
          <cell r="A827" t="str">
            <v>A40990J693</v>
          </cell>
          <cell r="B827" t="str">
            <v>A40990J693</v>
          </cell>
          <cell r="C827" t="str">
            <v>FZ   A40990J693USD</v>
          </cell>
          <cell r="D827" t="str">
            <v>A4099</v>
          </cell>
          <cell r="E827" t="str">
            <v>0J6</v>
          </cell>
          <cell r="F827" t="str">
            <v>93</v>
          </cell>
          <cell r="G827" t="str">
            <v>CAFM****</v>
          </cell>
          <cell r="H827" t="str">
            <v>Balance Sheet</v>
          </cell>
          <cell r="I827" t="str">
            <v>NA</v>
          </cell>
        </row>
        <row r="828">
          <cell r="A828" t="str">
            <v>A51970FZ01</v>
          </cell>
          <cell r="B828" t="str">
            <v>A51970FZ01</v>
          </cell>
          <cell r="C828" t="str">
            <v>FZ   A51970FZ01USD</v>
          </cell>
          <cell r="D828" t="str">
            <v>A5197</v>
          </cell>
          <cell r="E828" t="str">
            <v>0FZ</v>
          </cell>
          <cell r="F828" t="str">
            <v>01</v>
          </cell>
          <cell r="G828" t="str">
            <v>CAGBB***</v>
          </cell>
          <cell r="H828" t="str">
            <v>Balance Sheet</v>
          </cell>
          <cell r="I828" t="str">
            <v>NA</v>
          </cell>
        </row>
        <row r="829">
          <cell r="A829" t="str">
            <v>A51990FZ</v>
          </cell>
          <cell r="B829" t="str">
            <v>A51990FZ</v>
          </cell>
          <cell r="C829" t="str">
            <v>FZ   A51990FZUSD</v>
          </cell>
          <cell r="D829" t="str">
            <v>A5199</v>
          </cell>
          <cell r="E829" t="str">
            <v>0FZ</v>
          </cell>
          <cell r="F829">
            <v>0</v>
          </cell>
          <cell r="G829" t="str">
            <v>CAGBB***</v>
          </cell>
          <cell r="H829" t="str">
            <v>Balance Sheet</v>
          </cell>
          <cell r="I829" t="str">
            <v>NA</v>
          </cell>
        </row>
        <row r="830">
          <cell r="A830" t="str">
            <v>E02900FZ70</v>
          </cell>
          <cell r="B830" t="str">
            <v>E02900FZ70</v>
          </cell>
          <cell r="C830" t="str">
            <v>FZ   E02900FZ70USD</v>
          </cell>
          <cell r="D830" t="str">
            <v>E0290</v>
          </cell>
          <cell r="E830" t="str">
            <v>0FZ</v>
          </cell>
          <cell r="F830" t="str">
            <v>70</v>
          </cell>
          <cell r="G830" t="str">
            <v>CBAAD***</v>
          </cell>
          <cell r="H830" t="str">
            <v>Balance Sheet</v>
          </cell>
          <cell r="I830" t="str">
            <v>NA</v>
          </cell>
        </row>
        <row r="831">
          <cell r="A831" t="str">
            <v>F220000470</v>
          </cell>
          <cell r="B831" t="str">
            <v>F220000470</v>
          </cell>
          <cell r="C831" t="str">
            <v>FZ   F220000470USD</v>
          </cell>
          <cell r="D831" t="str">
            <v>F2200</v>
          </cell>
          <cell r="E831" t="str">
            <v>004</v>
          </cell>
          <cell r="F831" t="str">
            <v>70</v>
          </cell>
          <cell r="G831" t="str">
            <v>CBAAA***</v>
          </cell>
          <cell r="H831" t="str">
            <v>Balance Sheet</v>
          </cell>
          <cell r="I831" t="str">
            <v>NA</v>
          </cell>
        </row>
        <row r="832">
          <cell r="A832" t="str">
            <v>F2200004OL</v>
          </cell>
          <cell r="B832" t="str">
            <v>F2200004OL</v>
          </cell>
          <cell r="C832" t="str">
            <v>FZ   F2200004OLUSD</v>
          </cell>
          <cell r="D832" t="str">
            <v>F2200</v>
          </cell>
          <cell r="E832" t="str">
            <v>004</v>
          </cell>
          <cell r="F832" t="str">
            <v>OL</v>
          </cell>
          <cell r="G832" t="str">
            <v>CBAAA***</v>
          </cell>
          <cell r="H832" t="str">
            <v>Balance Sheet</v>
          </cell>
          <cell r="I832" t="str">
            <v>NA</v>
          </cell>
        </row>
        <row r="833">
          <cell r="A833" t="str">
            <v>F220021070</v>
          </cell>
          <cell r="B833" t="str">
            <v>F220021070</v>
          </cell>
          <cell r="C833" t="str">
            <v>FZ   F220021070USD</v>
          </cell>
          <cell r="D833" t="str">
            <v>F2200</v>
          </cell>
          <cell r="E833" t="str">
            <v>210</v>
          </cell>
          <cell r="F833" t="str">
            <v>70</v>
          </cell>
          <cell r="G833" t="str">
            <v>CBAAB***</v>
          </cell>
          <cell r="H833" t="str">
            <v>Balance Sheet</v>
          </cell>
          <cell r="I833" t="str">
            <v>NA</v>
          </cell>
        </row>
        <row r="834">
          <cell r="A834" t="str">
            <v>F2200210OL</v>
          </cell>
          <cell r="B834" t="str">
            <v>F2200210OL</v>
          </cell>
          <cell r="C834" t="str">
            <v>FZ   F2200210OLUSD</v>
          </cell>
          <cell r="D834" t="str">
            <v>F2200</v>
          </cell>
          <cell r="E834" t="str">
            <v>210</v>
          </cell>
          <cell r="F834" t="str">
            <v>OL</v>
          </cell>
          <cell r="G834" t="str">
            <v>CBAAB***</v>
          </cell>
          <cell r="H834" t="str">
            <v>Balance Sheet</v>
          </cell>
          <cell r="I834" t="str">
            <v>NA</v>
          </cell>
        </row>
        <row r="835">
          <cell r="A835" t="str">
            <v>F220022270</v>
          </cell>
          <cell r="B835" t="str">
            <v>F220022270</v>
          </cell>
          <cell r="C835" t="str">
            <v>FZ   F220022270USD</v>
          </cell>
          <cell r="D835" t="str">
            <v>F2200</v>
          </cell>
          <cell r="E835" t="str">
            <v>222</v>
          </cell>
          <cell r="F835" t="str">
            <v>70</v>
          </cell>
          <cell r="G835" t="str">
            <v>CBAAA***</v>
          </cell>
          <cell r="H835" t="str">
            <v>Balance Sheet</v>
          </cell>
          <cell r="I835" t="str">
            <v>NA</v>
          </cell>
        </row>
        <row r="836">
          <cell r="A836" t="str">
            <v>F2200222OL</v>
          </cell>
          <cell r="B836" t="str">
            <v>F2200222OL</v>
          </cell>
          <cell r="C836" t="str">
            <v>FZ   F2200222OLUSD</v>
          </cell>
          <cell r="D836" t="str">
            <v>F2200</v>
          </cell>
          <cell r="E836" t="str">
            <v>222</v>
          </cell>
          <cell r="F836" t="str">
            <v>OL</v>
          </cell>
          <cell r="G836" t="str">
            <v>CBAAA***</v>
          </cell>
          <cell r="H836" t="str">
            <v>Balance Sheet</v>
          </cell>
          <cell r="I836" t="str">
            <v>NA</v>
          </cell>
        </row>
        <row r="837">
          <cell r="A837" t="str">
            <v>F220023270</v>
          </cell>
          <cell r="B837" t="str">
            <v>F220023270</v>
          </cell>
          <cell r="C837" t="str">
            <v>FZ   F220023270USD</v>
          </cell>
          <cell r="D837" t="str">
            <v>F2200</v>
          </cell>
          <cell r="E837" t="str">
            <v>232</v>
          </cell>
          <cell r="F837" t="str">
            <v>70</v>
          </cell>
          <cell r="G837" t="str">
            <v>CBAAA***</v>
          </cell>
          <cell r="H837" t="str">
            <v>Balance Sheet</v>
          </cell>
          <cell r="I837" t="str">
            <v>NA</v>
          </cell>
        </row>
        <row r="838">
          <cell r="A838" t="str">
            <v>F2200232OL</v>
          </cell>
          <cell r="B838" t="str">
            <v>F2200232OL</v>
          </cell>
          <cell r="C838" t="str">
            <v>FZ   F2200232OLUSD</v>
          </cell>
          <cell r="D838" t="str">
            <v>F2200</v>
          </cell>
          <cell r="E838" t="str">
            <v>232</v>
          </cell>
          <cell r="F838" t="str">
            <v>OL</v>
          </cell>
          <cell r="G838" t="str">
            <v>CBAAA***</v>
          </cell>
          <cell r="H838" t="str">
            <v>Balance Sheet</v>
          </cell>
          <cell r="I838" t="str">
            <v>NA</v>
          </cell>
        </row>
        <row r="839">
          <cell r="A839" t="str">
            <v>F220025070</v>
          </cell>
          <cell r="B839" t="str">
            <v>F220025070</v>
          </cell>
          <cell r="C839" t="str">
            <v>FZ   F220025070USD</v>
          </cell>
          <cell r="D839" t="str">
            <v>F2200</v>
          </cell>
          <cell r="E839" t="str">
            <v>250</v>
          </cell>
          <cell r="F839" t="str">
            <v>70</v>
          </cell>
          <cell r="G839" t="str">
            <v>CBAAA***</v>
          </cell>
          <cell r="H839" t="str">
            <v>Balance Sheet</v>
          </cell>
          <cell r="I839" t="str">
            <v>NA</v>
          </cell>
        </row>
        <row r="840">
          <cell r="A840" t="str">
            <v>F2200250OL</v>
          </cell>
          <cell r="B840" t="str">
            <v>F2200250OL</v>
          </cell>
          <cell r="C840" t="str">
            <v>FZ   F2200250OLUSD</v>
          </cell>
          <cell r="D840" t="str">
            <v>F2200</v>
          </cell>
          <cell r="E840" t="str">
            <v>250</v>
          </cell>
          <cell r="F840" t="str">
            <v>OL</v>
          </cell>
          <cell r="G840" t="str">
            <v>CBAAA***</v>
          </cell>
          <cell r="H840" t="str">
            <v>Balance Sheet</v>
          </cell>
          <cell r="I840" t="str">
            <v>NA</v>
          </cell>
        </row>
        <row r="841">
          <cell r="A841" t="str">
            <v>F220025170</v>
          </cell>
          <cell r="B841" t="str">
            <v>F220025170</v>
          </cell>
          <cell r="C841" t="str">
            <v>FZ   F220025170USD</v>
          </cell>
          <cell r="D841" t="str">
            <v>F2200</v>
          </cell>
          <cell r="E841" t="str">
            <v>251</v>
          </cell>
          <cell r="F841" t="str">
            <v>70</v>
          </cell>
          <cell r="G841" t="str">
            <v>CBAAA***</v>
          </cell>
          <cell r="H841" t="str">
            <v>Balance Sheet</v>
          </cell>
          <cell r="I841" t="str">
            <v>NA</v>
          </cell>
        </row>
        <row r="842">
          <cell r="A842" t="str">
            <v>F220025270</v>
          </cell>
          <cell r="B842" t="str">
            <v>F220025270</v>
          </cell>
          <cell r="C842" t="str">
            <v>FZ   F220025270USD</v>
          </cell>
          <cell r="D842" t="str">
            <v>F2200</v>
          </cell>
          <cell r="E842" t="str">
            <v>252</v>
          </cell>
          <cell r="F842" t="str">
            <v>70</v>
          </cell>
          <cell r="G842" t="str">
            <v>CBAAA***</v>
          </cell>
          <cell r="H842" t="str">
            <v>Balance Sheet</v>
          </cell>
          <cell r="I842" t="str">
            <v>NA</v>
          </cell>
        </row>
        <row r="843">
          <cell r="A843" t="str">
            <v>F2200252OL</v>
          </cell>
          <cell r="B843" t="str">
            <v>F2200252OL</v>
          </cell>
          <cell r="C843" t="str">
            <v>FZ   F2200252OLUSD</v>
          </cell>
          <cell r="D843" t="str">
            <v>F2200</v>
          </cell>
          <cell r="E843" t="str">
            <v>252</v>
          </cell>
          <cell r="F843" t="str">
            <v>OL</v>
          </cell>
          <cell r="G843" t="str">
            <v>CBAAA***</v>
          </cell>
          <cell r="H843" t="str">
            <v>Balance Sheet</v>
          </cell>
          <cell r="I843" t="str">
            <v>NA</v>
          </cell>
        </row>
        <row r="844">
          <cell r="A844" t="str">
            <v>F220025370</v>
          </cell>
          <cell r="B844" t="str">
            <v>F220025370</v>
          </cell>
          <cell r="C844" t="str">
            <v>FZ   F220025370USD</v>
          </cell>
          <cell r="D844" t="str">
            <v>F2200</v>
          </cell>
          <cell r="E844" t="str">
            <v>253</v>
          </cell>
          <cell r="F844" t="str">
            <v>70</v>
          </cell>
          <cell r="G844" t="str">
            <v>CBAAA***</v>
          </cell>
          <cell r="H844" t="str">
            <v>Balance Sheet</v>
          </cell>
          <cell r="I844" t="str">
            <v>NA</v>
          </cell>
        </row>
        <row r="845">
          <cell r="A845" t="str">
            <v>F2200253OL</v>
          </cell>
          <cell r="B845" t="str">
            <v>F2200253OL</v>
          </cell>
          <cell r="C845" t="str">
            <v>FZ   F2200253OLUSD</v>
          </cell>
          <cell r="D845" t="str">
            <v>F2200</v>
          </cell>
          <cell r="E845" t="str">
            <v>253</v>
          </cell>
          <cell r="F845" t="str">
            <v>OL</v>
          </cell>
          <cell r="G845" t="str">
            <v>CBAAA***</v>
          </cell>
          <cell r="H845" t="str">
            <v>Balance Sheet</v>
          </cell>
          <cell r="I845" t="str">
            <v>NA</v>
          </cell>
        </row>
        <row r="846">
          <cell r="A846" t="str">
            <v>F320000470</v>
          </cell>
          <cell r="B846" t="str">
            <v>F320000470</v>
          </cell>
          <cell r="C846" t="str">
            <v>FZ   F320000470USD</v>
          </cell>
          <cell r="D846" t="str">
            <v>F3200</v>
          </cell>
          <cell r="E846" t="str">
            <v>004</v>
          </cell>
          <cell r="F846" t="str">
            <v>70</v>
          </cell>
          <cell r="G846" t="str">
            <v>CBABA***</v>
          </cell>
          <cell r="H846" t="str">
            <v>Balance Sheet</v>
          </cell>
          <cell r="I846" t="str">
            <v>NA</v>
          </cell>
        </row>
        <row r="847">
          <cell r="A847" t="str">
            <v>F3200004OL</v>
          </cell>
          <cell r="B847" t="str">
            <v>F3200004OL</v>
          </cell>
          <cell r="C847" t="str">
            <v>FZ   F3200004OLUSD</v>
          </cell>
          <cell r="D847" t="str">
            <v>F3200</v>
          </cell>
          <cell r="E847" t="str">
            <v>004</v>
          </cell>
          <cell r="F847" t="str">
            <v>OL</v>
          </cell>
          <cell r="G847" t="str">
            <v>CBABA***</v>
          </cell>
          <cell r="H847" t="str">
            <v>Balance Sheet</v>
          </cell>
          <cell r="I847" t="str">
            <v>NA</v>
          </cell>
        </row>
        <row r="848">
          <cell r="A848" t="str">
            <v>F320021070</v>
          </cell>
          <cell r="B848" t="str">
            <v>F320021070</v>
          </cell>
          <cell r="C848" t="str">
            <v>FZ   F320021070USD</v>
          </cell>
          <cell r="D848" t="str">
            <v>F3200</v>
          </cell>
          <cell r="E848" t="str">
            <v>210</v>
          </cell>
          <cell r="F848" t="str">
            <v>70</v>
          </cell>
          <cell r="G848" t="str">
            <v>CBABB***</v>
          </cell>
          <cell r="H848" t="str">
            <v>Balance Sheet</v>
          </cell>
          <cell r="I848" t="str">
            <v>NA</v>
          </cell>
        </row>
        <row r="849">
          <cell r="A849" t="str">
            <v>F3200210OL</v>
          </cell>
          <cell r="B849" t="str">
            <v>F3200210OL</v>
          </cell>
          <cell r="C849" t="str">
            <v>FZ   F3200210OLUSD</v>
          </cell>
          <cell r="D849" t="str">
            <v>F3200</v>
          </cell>
          <cell r="E849" t="str">
            <v>210</v>
          </cell>
          <cell r="F849" t="str">
            <v>OL</v>
          </cell>
          <cell r="G849" t="str">
            <v>CBABB***</v>
          </cell>
          <cell r="H849" t="str">
            <v>Balance Sheet</v>
          </cell>
          <cell r="I849" t="str">
            <v>NA</v>
          </cell>
        </row>
        <row r="850">
          <cell r="A850" t="str">
            <v>F320022270</v>
          </cell>
          <cell r="B850" t="str">
            <v>F320022270</v>
          </cell>
          <cell r="C850" t="str">
            <v>FZ   F320022270USD</v>
          </cell>
          <cell r="D850" t="str">
            <v>F3200</v>
          </cell>
          <cell r="E850" t="str">
            <v>222</v>
          </cell>
          <cell r="F850" t="str">
            <v>70</v>
          </cell>
          <cell r="G850" t="str">
            <v>CBABA***</v>
          </cell>
          <cell r="H850" t="str">
            <v>Balance Sheet</v>
          </cell>
          <cell r="I850" t="str">
            <v>NA</v>
          </cell>
        </row>
        <row r="851">
          <cell r="A851" t="str">
            <v>F3200222OL</v>
          </cell>
          <cell r="B851" t="str">
            <v>F3200222OL</v>
          </cell>
          <cell r="C851" t="str">
            <v>FZ   F3200222OLUSD</v>
          </cell>
          <cell r="D851" t="str">
            <v>F3200</v>
          </cell>
          <cell r="E851" t="str">
            <v>222</v>
          </cell>
          <cell r="F851" t="str">
            <v>OL</v>
          </cell>
          <cell r="G851" t="str">
            <v>CBABA***</v>
          </cell>
          <cell r="H851" t="str">
            <v>Balance Sheet</v>
          </cell>
          <cell r="I851" t="str">
            <v>NA</v>
          </cell>
        </row>
        <row r="852">
          <cell r="A852" t="str">
            <v>F320023270</v>
          </cell>
          <cell r="B852" t="str">
            <v>F320023270</v>
          </cell>
          <cell r="C852" t="str">
            <v>FZ   F320023270USD</v>
          </cell>
          <cell r="D852" t="str">
            <v>F3200</v>
          </cell>
          <cell r="E852" t="str">
            <v>232</v>
          </cell>
          <cell r="F852" t="str">
            <v>70</v>
          </cell>
          <cell r="G852" t="str">
            <v>CBABA***</v>
          </cell>
          <cell r="H852" t="str">
            <v>Balance Sheet</v>
          </cell>
          <cell r="I852" t="str">
            <v>NA</v>
          </cell>
        </row>
        <row r="853">
          <cell r="A853" t="str">
            <v>F3200232OL</v>
          </cell>
          <cell r="B853" t="str">
            <v>F3200232OL</v>
          </cell>
          <cell r="C853" t="str">
            <v>FZ   F3200232OLUSD</v>
          </cell>
          <cell r="D853" t="str">
            <v>F3200</v>
          </cell>
          <cell r="E853" t="str">
            <v>232</v>
          </cell>
          <cell r="F853" t="str">
            <v>OL</v>
          </cell>
          <cell r="G853" t="str">
            <v>CBABA***</v>
          </cell>
          <cell r="H853" t="str">
            <v>Balance Sheet</v>
          </cell>
          <cell r="I853" t="str">
            <v>NA</v>
          </cell>
        </row>
        <row r="854">
          <cell r="A854" t="str">
            <v>F320025070</v>
          </cell>
          <cell r="B854" t="str">
            <v>F320025070</v>
          </cell>
          <cell r="C854" t="str">
            <v>FZ   F320025070USD</v>
          </cell>
          <cell r="D854" t="str">
            <v>F3200</v>
          </cell>
          <cell r="E854" t="str">
            <v>250</v>
          </cell>
          <cell r="F854" t="str">
            <v>70</v>
          </cell>
          <cell r="G854" t="str">
            <v>CBABA***</v>
          </cell>
          <cell r="H854" t="str">
            <v>Balance Sheet</v>
          </cell>
          <cell r="I854" t="str">
            <v>NA</v>
          </cell>
        </row>
        <row r="855">
          <cell r="A855" t="str">
            <v>F3200250OL</v>
          </cell>
          <cell r="B855" t="str">
            <v>F3200250OL</v>
          </cell>
          <cell r="C855" t="str">
            <v>FZ   F3200250OLUSD</v>
          </cell>
          <cell r="D855" t="str">
            <v>F3200</v>
          </cell>
          <cell r="E855" t="str">
            <v>250</v>
          </cell>
          <cell r="F855" t="str">
            <v>OL</v>
          </cell>
          <cell r="G855" t="str">
            <v>CBABA***</v>
          </cell>
          <cell r="H855" t="str">
            <v>Balance Sheet</v>
          </cell>
          <cell r="I855" t="str">
            <v>NA</v>
          </cell>
        </row>
        <row r="856">
          <cell r="A856" t="str">
            <v>F320025170</v>
          </cell>
          <cell r="B856" t="str">
            <v>F320025170</v>
          </cell>
          <cell r="C856" t="str">
            <v>FZ   F320025170USD</v>
          </cell>
          <cell r="D856" t="str">
            <v>F3200</v>
          </cell>
          <cell r="E856" t="str">
            <v>251</v>
          </cell>
          <cell r="F856" t="str">
            <v>70</v>
          </cell>
          <cell r="G856" t="str">
            <v>CBABA***</v>
          </cell>
          <cell r="H856" t="str">
            <v>Balance Sheet</v>
          </cell>
          <cell r="I856" t="str">
            <v>NA</v>
          </cell>
        </row>
        <row r="857">
          <cell r="A857" t="str">
            <v>F320025270</v>
          </cell>
          <cell r="B857" t="str">
            <v>F320025270</v>
          </cell>
          <cell r="C857" t="str">
            <v>FZ   F320025270USD</v>
          </cell>
          <cell r="D857" t="str">
            <v>F3200</v>
          </cell>
          <cell r="E857" t="str">
            <v>252</v>
          </cell>
          <cell r="F857" t="str">
            <v>70</v>
          </cell>
          <cell r="G857" t="str">
            <v>CBABA***</v>
          </cell>
          <cell r="H857" t="str">
            <v>Balance Sheet</v>
          </cell>
          <cell r="I857" t="str">
            <v>NA</v>
          </cell>
        </row>
        <row r="858">
          <cell r="A858" t="str">
            <v>F3200252OL</v>
          </cell>
          <cell r="B858" t="str">
            <v>F3200252OL</v>
          </cell>
          <cell r="C858" t="str">
            <v>FZ   F3200252OLUSD</v>
          </cell>
          <cell r="D858" t="str">
            <v>F3200</v>
          </cell>
          <cell r="E858" t="str">
            <v>252</v>
          </cell>
          <cell r="F858" t="str">
            <v>OL</v>
          </cell>
          <cell r="G858" t="str">
            <v>CBABA***</v>
          </cell>
          <cell r="H858" t="str">
            <v>Balance Sheet</v>
          </cell>
          <cell r="I858" t="str">
            <v>NA</v>
          </cell>
        </row>
        <row r="859">
          <cell r="A859" t="str">
            <v>F320025370</v>
          </cell>
          <cell r="B859" t="str">
            <v>F320025370</v>
          </cell>
          <cell r="C859" t="str">
            <v>FZ   F320025370USD</v>
          </cell>
          <cell r="D859" t="str">
            <v>F3200</v>
          </cell>
          <cell r="E859" t="str">
            <v>253</v>
          </cell>
          <cell r="F859" t="str">
            <v>70</v>
          </cell>
          <cell r="G859" t="str">
            <v>CBABA***</v>
          </cell>
          <cell r="H859" t="str">
            <v>Balance Sheet</v>
          </cell>
          <cell r="I859" t="str">
            <v>NA</v>
          </cell>
        </row>
        <row r="860">
          <cell r="A860" t="str">
            <v>F3200253OL</v>
          </cell>
          <cell r="B860" t="str">
            <v>F3200253OL</v>
          </cell>
          <cell r="C860" t="str">
            <v>FZ   F3200253OLUSD</v>
          </cell>
          <cell r="D860" t="str">
            <v>F3200</v>
          </cell>
          <cell r="E860" t="str">
            <v>253</v>
          </cell>
          <cell r="F860" t="str">
            <v>OL</v>
          </cell>
          <cell r="G860" t="str">
            <v>CBABA***</v>
          </cell>
          <cell r="H860" t="str">
            <v>Balance Sheet</v>
          </cell>
          <cell r="I860" t="str">
            <v>NA</v>
          </cell>
        </row>
        <row r="861">
          <cell r="A861" t="str">
            <v>G1701070</v>
          </cell>
          <cell r="B861" t="str">
            <v>G1701070</v>
          </cell>
          <cell r="C861" t="str">
            <v>FZ   G1701070USD</v>
          </cell>
          <cell r="D861" t="str">
            <v>G1701</v>
          </cell>
          <cell r="E861" t="str">
            <v>070</v>
          </cell>
          <cell r="F861">
            <v>0</v>
          </cell>
          <cell r="G861" t="str">
            <v>DABAAG**</v>
          </cell>
          <cell r="H861" t="str">
            <v>Balance Sheet</v>
          </cell>
          <cell r="I861" t="str">
            <v>NA</v>
          </cell>
        </row>
        <row r="862">
          <cell r="A862" t="str">
            <v>G17470FZ</v>
          </cell>
          <cell r="B862" t="str">
            <v>G17470FZ</v>
          </cell>
          <cell r="C862" t="str">
            <v>FZ   G17470FZUSD</v>
          </cell>
          <cell r="D862" t="str">
            <v>G1747</v>
          </cell>
          <cell r="E862" t="str">
            <v>0FZ</v>
          </cell>
          <cell r="F862">
            <v>0</v>
          </cell>
          <cell r="G862" t="str">
            <v>DABAAJ**</v>
          </cell>
          <cell r="H862" t="str">
            <v>Balance Sheet</v>
          </cell>
          <cell r="I862" t="str">
            <v>NA</v>
          </cell>
        </row>
        <row r="863">
          <cell r="A863" t="str">
            <v>H08630AX01</v>
          </cell>
          <cell r="B863" t="str">
            <v>H08630AX01</v>
          </cell>
          <cell r="C863" t="str">
            <v>AX   H08630AX01USD</v>
          </cell>
          <cell r="D863" t="str">
            <v>H0863</v>
          </cell>
          <cell r="E863" t="str">
            <v>0AX</v>
          </cell>
          <cell r="F863" t="str">
            <v>01</v>
          </cell>
          <cell r="G863" t="str">
            <v>EC******</v>
          </cell>
          <cell r="H863" t="str">
            <v>Balance Sheet</v>
          </cell>
          <cell r="I863" t="str">
            <v>NA</v>
          </cell>
        </row>
        <row r="864">
          <cell r="A864" t="str">
            <v>H0879</v>
          </cell>
          <cell r="B864" t="str">
            <v>H0879</v>
          </cell>
          <cell r="C864" t="str">
            <v>AX   H0879USD</v>
          </cell>
          <cell r="D864" t="str">
            <v>H0879</v>
          </cell>
          <cell r="E864">
            <v>0</v>
          </cell>
          <cell r="F864">
            <v>0</v>
          </cell>
          <cell r="G864" t="str">
            <v>EBCC****</v>
          </cell>
          <cell r="H864" t="str">
            <v>Balance Sheet</v>
          </cell>
          <cell r="I864" t="str">
            <v>NA</v>
          </cell>
        </row>
        <row r="865">
          <cell r="A865" t="str">
            <v>H08900LJ</v>
          </cell>
          <cell r="B865" t="str">
            <v>H08900LJ</v>
          </cell>
          <cell r="C865" t="str">
            <v>AX   H08900LJUSD</v>
          </cell>
          <cell r="D865" t="str">
            <v>H0890</v>
          </cell>
          <cell r="E865" t="str">
            <v>0LJ</v>
          </cell>
          <cell r="F865">
            <v>0</v>
          </cell>
          <cell r="G865" t="str">
            <v>EBCA****</v>
          </cell>
          <cell r="H865" t="str">
            <v>Balance Sheet</v>
          </cell>
          <cell r="I865" t="str">
            <v>NA</v>
          </cell>
        </row>
        <row r="866">
          <cell r="A866" t="str">
            <v>G4735003FZ</v>
          </cell>
          <cell r="B866" t="str">
            <v>G4735003FZ</v>
          </cell>
          <cell r="C866" t="str">
            <v>FZ   G4735003FZUSD</v>
          </cell>
          <cell r="D866" t="str">
            <v>G4735</v>
          </cell>
          <cell r="E866" t="str">
            <v>003</v>
          </cell>
          <cell r="F866" t="str">
            <v>FZ</v>
          </cell>
          <cell r="G866" t="str">
            <v>DABAAG**</v>
          </cell>
          <cell r="H866" t="str">
            <v>Balance Sheet</v>
          </cell>
          <cell r="I866" t="str">
            <v>NA</v>
          </cell>
        </row>
        <row r="867">
          <cell r="A867" t="str">
            <v>A000725493</v>
          </cell>
          <cell r="B867" t="str">
            <v>A000725493</v>
          </cell>
          <cell r="C867" t="str">
            <v>BN   A000725493USD</v>
          </cell>
          <cell r="D867" t="str">
            <v>A0007</v>
          </cell>
          <cell r="E867" t="str">
            <v>254</v>
          </cell>
          <cell r="F867" t="str">
            <v>93</v>
          </cell>
          <cell r="G867" t="str">
            <v>CABB****</v>
          </cell>
          <cell r="H867" t="str">
            <v>Balance Sheet</v>
          </cell>
          <cell r="I867" t="str">
            <v>NA</v>
          </cell>
        </row>
        <row r="868">
          <cell r="A868" t="str">
            <v>G37210BN</v>
          </cell>
          <cell r="B868" t="str">
            <v>G37210BN</v>
          </cell>
          <cell r="C868" t="str">
            <v>BN   G37210BNUSD</v>
          </cell>
          <cell r="D868" t="str">
            <v>G3721</v>
          </cell>
          <cell r="E868" t="str">
            <v>0BN</v>
          </cell>
          <cell r="F868">
            <v>0</v>
          </cell>
          <cell r="G868" t="str">
            <v>DACN****</v>
          </cell>
          <cell r="H868" t="str">
            <v>Balance Sheet</v>
          </cell>
          <cell r="I868" t="str">
            <v>NA</v>
          </cell>
        </row>
        <row r="869">
          <cell r="A869" t="str">
            <v>G37230BN03</v>
          </cell>
          <cell r="B869" t="str">
            <v>G37230BN03</v>
          </cell>
          <cell r="C869" t="str">
            <v>BN   G37230BN03USD</v>
          </cell>
          <cell r="D869" t="str">
            <v>G3723</v>
          </cell>
          <cell r="E869" t="str">
            <v>0BN</v>
          </cell>
          <cell r="F869" t="str">
            <v>03</v>
          </cell>
          <cell r="G869" t="str">
            <v>DACI****</v>
          </cell>
          <cell r="H869" t="str">
            <v>Balance Sheet</v>
          </cell>
          <cell r="I869" t="str">
            <v>NA</v>
          </cell>
        </row>
        <row r="870">
          <cell r="A870" t="str">
            <v>A1533001</v>
          </cell>
          <cell r="B870" t="str">
            <v>A1533001</v>
          </cell>
          <cell r="C870" t="str">
            <v>GU   A1533001USD</v>
          </cell>
          <cell r="D870" t="str">
            <v>A1533</v>
          </cell>
          <cell r="E870" t="str">
            <v>001</v>
          </cell>
          <cell r="F870">
            <v>0</v>
          </cell>
          <cell r="G870" t="str">
            <v>CACAFB**</v>
          </cell>
          <cell r="H870" t="str">
            <v>Balance Sheet</v>
          </cell>
          <cell r="I870" t="str">
            <v>NA</v>
          </cell>
        </row>
        <row r="871">
          <cell r="A871" t="str">
            <v>G37230BN04</v>
          </cell>
          <cell r="B871" t="str">
            <v>G37230BN04</v>
          </cell>
          <cell r="C871" t="str">
            <v>BN   G37230BN04USD</v>
          </cell>
          <cell r="D871" t="str">
            <v>G3723</v>
          </cell>
          <cell r="E871" t="str">
            <v>0BN</v>
          </cell>
          <cell r="F871" t="str">
            <v>04</v>
          </cell>
          <cell r="G871" t="str">
            <v>DACI****</v>
          </cell>
          <cell r="H871" t="str">
            <v>Balance Sheet</v>
          </cell>
          <cell r="I871" t="str">
            <v>NA</v>
          </cell>
        </row>
        <row r="872">
          <cell r="A872" t="str">
            <v>G37260BN</v>
          </cell>
          <cell r="B872" t="str">
            <v>G37260BN</v>
          </cell>
          <cell r="C872" t="str">
            <v>BN   G37260BNUSD</v>
          </cell>
          <cell r="D872" t="str">
            <v>G3726</v>
          </cell>
          <cell r="E872" t="str">
            <v>0BN</v>
          </cell>
          <cell r="F872">
            <v>0</v>
          </cell>
          <cell r="G872" t="str">
            <v>DACJ****</v>
          </cell>
          <cell r="H872" t="str">
            <v>Balance Sheet</v>
          </cell>
          <cell r="I872" t="str">
            <v>NA</v>
          </cell>
        </row>
        <row r="873">
          <cell r="A873" t="str">
            <v>G4736010BN</v>
          </cell>
          <cell r="B873" t="str">
            <v>G4736010BN</v>
          </cell>
          <cell r="C873" t="str">
            <v>BN   G4736010BNUSD</v>
          </cell>
          <cell r="D873" t="str">
            <v>G4736</v>
          </cell>
          <cell r="E873" t="str">
            <v>010</v>
          </cell>
          <cell r="F873" t="str">
            <v>BN</v>
          </cell>
          <cell r="G873" t="str">
            <v>DABBC***</v>
          </cell>
          <cell r="H873" t="str">
            <v>Balance Sheet</v>
          </cell>
          <cell r="I873" t="str">
            <v>NA</v>
          </cell>
        </row>
        <row r="874">
          <cell r="A874" t="str">
            <v>A1533018</v>
          </cell>
          <cell r="B874" t="str">
            <v>A1533018</v>
          </cell>
          <cell r="C874" t="str">
            <v>GU   A1533018USD</v>
          </cell>
          <cell r="D874" t="str">
            <v>A1533</v>
          </cell>
          <cell r="E874" t="str">
            <v>018</v>
          </cell>
          <cell r="F874">
            <v>0</v>
          </cell>
          <cell r="G874" t="str">
            <v>CACAFB**</v>
          </cell>
          <cell r="H874" t="str">
            <v>Balance Sheet</v>
          </cell>
          <cell r="I874" t="str">
            <v>NA</v>
          </cell>
        </row>
        <row r="875">
          <cell r="A875" t="str">
            <v>A3050010</v>
          </cell>
          <cell r="B875" t="str">
            <v>A3050010</v>
          </cell>
          <cell r="C875" t="str">
            <v>GU   A3050010USD</v>
          </cell>
          <cell r="D875" t="str">
            <v>A3050</v>
          </cell>
          <cell r="E875" t="str">
            <v>010</v>
          </cell>
          <cell r="F875">
            <v>0</v>
          </cell>
          <cell r="G875" t="str">
            <v>CACAFA**</v>
          </cell>
          <cell r="H875" t="str">
            <v>Balance Sheet</v>
          </cell>
          <cell r="I875" t="str">
            <v>NA</v>
          </cell>
        </row>
        <row r="876">
          <cell r="A876" t="str">
            <v>A3050010T6</v>
          </cell>
          <cell r="B876" t="str">
            <v>A3050010T6</v>
          </cell>
          <cell r="C876" t="str">
            <v>GU   A3050010T6USD</v>
          </cell>
          <cell r="D876" t="str">
            <v>A3050</v>
          </cell>
          <cell r="E876" t="str">
            <v>010</v>
          </cell>
          <cell r="F876" t="str">
            <v>T6</v>
          </cell>
          <cell r="G876" t="str">
            <v>CACAFA**</v>
          </cell>
          <cell r="H876" t="str">
            <v>Balance Sheet</v>
          </cell>
          <cell r="I876" t="str">
            <v>NA</v>
          </cell>
        </row>
        <row r="877">
          <cell r="A877" t="str">
            <v>A305100208</v>
          </cell>
          <cell r="B877" t="str">
            <v>A305100208</v>
          </cell>
          <cell r="C877" t="str">
            <v>GU   A305100208USD</v>
          </cell>
          <cell r="D877" t="str">
            <v>A3051</v>
          </cell>
          <cell r="E877" t="str">
            <v>002</v>
          </cell>
          <cell r="F877" t="str">
            <v>08</v>
          </cell>
          <cell r="G877" t="str">
            <v>CACB****</v>
          </cell>
          <cell r="H877" t="str">
            <v>Balance Sheet</v>
          </cell>
          <cell r="I877" t="str">
            <v>NA</v>
          </cell>
        </row>
        <row r="878">
          <cell r="A878" t="str">
            <v>A3060001P1</v>
          </cell>
          <cell r="B878" t="str">
            <v>A3060001P1</v>
          </cell>
          <cell r="C878" t="str">
            <v>GU   A3060001P1USD</v>
          </cell>
          <cell r="D878" t="str">
            <v>A3060</v>
          </cell>
          <cell r="E878" t="str">
            <v>001</v>
          </cell>
          <cell r="F878" t="str">
            <v>P1</v>
          </cell>
          <cell r="G878" t="str">
            <v>CACAFA**</v>
          </cell>
          <cell r="H878" t="str">
            <v>Balance Sheet</v>
          </cell>
          <cell r="I878" t="str">
            <v>NA</v>
          </cell>
        </row>
        <row r="879">
          <cell r="A879" t="str">
            <v>A3060095</v>
          </cell>
          <cell r="B879" t="str">
            <v>A3060095</v>
          </cell>
          <cell r="C879" t="str">
            <v>GU   A3060095USD</v>
          </cell>
          <cell r="D879" t="str">
            <v>A3060</v>
          </cell>
          <cell r="E879" t="str">
            <v>095</v>
          </cell>
          <cell r="F879">
            <v>0</v>
          </cell>
          <cell r="G879" t="str">
            <v>CACAFB**</v>
          </cell>
          <cell r="H879" t="str">
            <v>Balance Sheet</v>
          </cell>
          <cell r="I879" t="str">
            <v>NA</v>
          </cell>
        </row>
        <row r="880">
          <cell r="A880" t="str">
            <v>A30600GU01</v>
          </cell>
          <cell r="B880" t="str">
            <v>A30600GU01</v>
          </cell>
          <cell r="C880" t="str">
            <v>GU   A30600GU01USD</v>
          </cell>
          <cell r="D880" t="str">
            <v>A3060</v>
          </cell>
          <cell r="E880" t="str">
            <v>0GU</v>
          </cell>
          <cell r="F880" t="str">
            <v>01</v>
          </cell>
          <cell r="G880" t="str">
            <v>CACAFB**</v>
          </cell>
          <cell r="H880" t="str">
            <v>Balance Sheet</v>
          </cell>
          <cell r="I880" t="str">
            <v>NA</v>
          </cell>
        </row>
        <row r="881">
          <cell r="A881" t="str">
            <v>A30600GU13</v>
          </cell>
          <cell r="B881" t="str">
            <v>A30600GU13</v>
          </cell>
          <cell r="C881" t="str">
            <v>GU   A30600GU13USD</v>
          </cell>
          <cell r="D881" t="str">
            <v>A3060</v>
          </cell>
          <cell r="E881" t="str">
            <v>0GU</v>
          </cell>
          <cell r="F881" t="str">
            <v>13</v>
          </cell>
          <cell r="G881" t="str">
            <v>CACAFA**</v>
          </cell>
          <cell r="H881" t="str">
            <v>Balance Sheet</v>
          </cell>
          <cell r="I881" t="str">
            <v>NA</v>
          </cell>
        </row>
        <row r="882">
          <cell r="A882" t="str">
            <v>A30600GUBU</v>
          </cell>
          <cell r="B882" t="str">
            <v>A30600GUBU</v>
          </cell>
          <cell r="C882" t="str">
            <v>GU   A30600GUBUUSD</v>
          </cell>
          <cell r="D882" t="str">
            <v>A3060</v>
          </cell>
          <cell r="E882" t="str">
            <v>0GU</v>
          </cell>
          <cell r="F882" t="str">
            <v>BU</v>
          </cell>
          <cell r="G882" t="str">
            <v>CACAFB**</v>
          </cell>
          <cell r="H882" t="str">
            <v>Balance Sheet</v>
          </cell>
          <cell r="I882" t="str">
            <v>NA</v>
          </cell>
        </row>
        <row r="883">
          <cell r="A883" t="str">
            <v>A30600GUNB</v>
          </cell>
          <cell r="B883" t="str">
            <v>A30600GUNB</v>
          </cell>
          <cell r="C883" t="str">
            <v>GU   A30600GUNBUSD</v>
          </cell>
          <cell r="D883" t="str">
            <v>A3060</v>
          </cell>
          <cell r="E883" t="str">
            <v>0GU</v>
          </cell>
          <cell r="F883" t="str">
            <v>NB</v>
          </cell>
          <cell r="G883" t="str">
            <v>CACAFB**</v>
          </cell>
          <cell r="H883" t="str">
            <v>Balance Sheet</v>
          </cell>
          <cell r="I883" t="str">
            <v>NA</v>
          </cell>
        </row>
        <row r="884">
          <cell r="A884" t="str">
            <v>A30600GUP1</v>
          </cell>
          <cell r="B884" t="str">
            <v>A30600GUP1</v>
          </cell>
          <cell r="C884" t="str">
            <v>GU   A30600GUP1USD</v>
          </cell>
          <cell r="D884" t="str">
            <v>A3060</v>
          </cell>
          <cell r="E884" t="str">
            <v>0GU</v>
          </cell>
          <cell r="F884" t="str">
            <v>P1</v>
          </cell>
          <cell r="G884" t="str">
            <v>CACAFA**</v>
          </cell>
          <cell r="H884" t="str">
            <v>Balance Sheet</v>
          </cell>
          <cell r="I884" t="str">
            <v>NA</v>
          </cell>
        </row>
        <row r="885">
          <cell r="A885" t="str">
            <v>A30600GUP4</v>
          </cell>
          <cell r="B885" t="str">
            <v>A30600GUP4</v>
          </cell>
          <cell r="C885" t="str">
            <v>GU   A30600GUP4USD</v>
          </cell>
          <cell r="D885" t="str">
            <v>A3060</v>
          </cell>
          <cell r="E885" t="str">
            <v>0GU</v>
          </cell>
          <cell r="F885" t="str">
            <v>P4</v>
          </cell>
          <cell r="G885" t="str">
            <v>CACAFA**</v>
          </cell>
          <cell r="H885" t="str">
            <v>Balance Sheet</v>
          </cell>
          <cell r="I885" t="str">
            <v>NA</v>
          </cell>
        </row>
        <row r="886">
          <cell r="A886" t="str">
            <v>A306060001</v>
          </cell>
          <cell r="B886" t="str">
            <v>A306060001</v>
          </cell>
          <cell r="C886" t="str">
            <v>GU   A306060001USD</v>
          </cell>
          <cell r="D886" t="str">
            <v>A3060</v>
          </cell>
          <cell r="E886" t="str">
            <v>600</v>
          </cell>
          <cell r="F886" t="str">
            <v>01</v>
          </cell>
          <cell r="G886" t="str">
            <v>CACAFB**</v>
          </cell>
          <cell r="H886" t="str">
            <v>Balance Sheet</v>
          </cell>
          <cell r="I886" t="str">
            <v>NA</v>
          </cell>
        </row>
        <row r="887">
          <cell r="A887" t="str">
            <v>A306060087</v>
          </cell>
          <cell r="B887" t="str">
            <v>A306060087</v>
          </cell>
          <cell r="C887" t="str">
            <v>GU   A306060087USD</v>
          </cell>
          <cell r="D887" t="str">
            <v>A3060</v>
          </cell>
          <cell r="E887" t="str">
            <v>600</v>
          </cell>
          <cell r="F887" t="str">
            <v>87</v>
          </cell>
          <cell r="G887" t="str">
            <v>CACAFB**</v>
          </cell>
          <cell r="H887" t="str">
            <v>Balance Sheet</v>
          </cell>
          <cell r="I887" t="str">
            <v>NA</v>
          </cell>
        </row>
        <row r="888">
          <cell r="A888" t="str">
            <v>A306060093</v>
          </cell>
          <cell r="B888" t="str">
            <v>A306060093</v>
          </cell>
          <cell r="C888" t="str">
            <v>GU   A306060093USD</v>
          </cell>
          <cell r="D888" t="str">
            <v>A3060</v>
          </cell>
          <cell r="E888" t="str">
            <v>600</v>
          </cell>
          <cell r="F888" t="str">
            <v>93</v>
          </cell>
          <cell r="G888" t="str">
            <v>CACAFB**</v>
          </cell>
          <cell r="H888" t="str">
            <v>Balance Sheet</v>
          </cell>
          <cell r="I888" t="str">
            <v>NA</v>
          </cell>
        </row>
        <row r="889">
          <cell r="A889" t="str">
            <v>A306060095</v>
          </cell>
          <cell r="B889" t="str">
            <v>A306060095</v>
          </cell>
          <cell r="C889" t="str">
            <v>GU   A306060095USD</v>
          </cell>
          <cell r="D889" t="str">
            <v>A3060</v>
          </cell>
          <cell r="E889" t="str">
            <v>600</v>
          </cell>
          <cell r="F889" t="str">
            <v>95</v>
          </cell>
          <cell r="G889" t="str">
            <v>CACAFB**</v>
          </cell>
          <cell r="H889" t="str">
            <v>Balance Sheet</v>
          </cell>
          <cell r="I889" t="str">
            <v>NA</v>
          </cell>
        </row>
        <row r="890">
          <cell r="A890" t="str">
            <v>A3060INBCA</v>
          </cell>
          <cell r="B890" t="str">
            <v>A3060INBCA</v>
          </cell>
          <cell r="C890" t="str">
            <v>GU   A3060INBCAUSD</v>
          </cell>
          <cell r="D890" t="str">
            <v>A3060</v>
          </cell>
          <cell r="E890" t="str">
            <v>INB</v>
          </cell>
          <cell r="F890" t="str">
            <v>CA</v>
          </cell>
          <cell r="G890" t="str">
            <v>CACAFA**</v>
          </cell>
          <cell r="H890" t="str">
            <v>Balance Sheet</v>
          </cell>
          <cell r="I890" t="str">
            <v>NA</v>
          </cell>
        </row>
        <row r="891">
          <cell r="A891" t="str">
            <v>A3060INBP4</v>
          </cell>
          <cell r="B891" t="str">
            <v>A3060INBP4</v>
          </cell>
          <cell r="C891" t="str">
            <v>GU   A3060INBP4USD</v>
          </cell>
          <cell r="D891" t="str">
            <v>A3060</v>
          </cell>
          <cell r="E891" t="str">
            <v>INB</v>
          </cell>
          <cell r="F891" t="str">
            <v>P4</v>
          </cell>
          <cell r="G891" t="str">
            <v>CACAFA**</v>
          </cell>
          <cell r="H891" t="str">
            <v>Balance Sheet</v>
          </cell>
          <cell r="I891" t="str">
            <v>NA</v>
          </cell>
        </row>
        <row r="892">
          <cell r="A892" t="str">
            <v>A3060OUTP1</v>
          </cell>
          <cell r="B892" t="str">
            <v>A3060OUTP1</v>
          </cell>
          <cell r="C892" t="str">
            <v>GU   A3060OUTP1USD</v>
          </cell>
          <cell r="D892" t="str">
            <v>A3060</v>
          </cell>
          <cell r="E892" t="str">
            <v>OUT</v>
          </cell>
          <cell r="F892" t="str">
            <v>P1</v>
          </cell>
          <cell r="G892" t="str">
            <v>CACAFA**</v>
          </cell>
          <cell r="H892" t="str">
            <v>Balance Sheet</v>
          </cell>
          <cell r="I892" t="str">
            <v>NA</v>
          </cell>
        </row>
        <row r="893">
          <cell r="A893" t="str">
            <v>A3060OUTP4</v>
          </cell>
          <cell r="B893" t="str">
            <v>A3060OUTP4</v>
          </cell>
          <cell r="C893" t="str">
            <v>GU   A3060OUTP4USD</v>
          </cell>
          <cell r="D893" t="str">
            <v>A3060</v>
          </cell>
          <cell r="E893" t="str">
            <v>OUT</v>
          </cell>
          <cell r="F893" t="str">
            <v>P4</v>
          </cell>
          <cell r="G893" t="str">
            <v>CACAFA**</v>
          </cell>
          <cell r="H893" t="str">
            <v>Balance Sheet</v>
          </cell>
          <cell r="I893" t="str">
            <v>NA</v>
          </cell>
        </row>
        <row r="894">
          <cell r="A894" t="str">
            <v>A3072006</v>
          </cell>
          <cell r="B894" t="str">
            <v>A3072006</v>
          </cell>
          <cell r="C894" t="str">
            <v>GU   A3072006USD</v>
          </cell>
          <cell r="D894" t="str">
            <v>A3072</v>
          </cell>
          <cell r="E894" t="str">
            <v>006</v>
          </cell>
          <cell r="F894">
            <v>0</v>
          </cell>
          <cell r="G894" t="str">
            <v>CACAFA**</v>
          </cell>
          <cell r="H894" t="str">
            <v>Balance Sheet</v>
          </cell>
          <cell r="I894" t="str">
            <v>NA</v>
          </cell>
        </row>
        <row r="895">
          <cell r="A895" t="str">
            <v>A30720W3</v>
          </cell>
          <cell r="B895" t="str">
            <v>A30720W3</v>
          </cell>
          <cell r="C895" t="str">
            <v>GU   A30720W3USD</v>
          </cell>
          <cell r="D895" t="str">
            <v>A3072</v>
          </cell>
          <cell r="E895" t="str">
            <v>0W3</v>
          </cell>
          <cell r="F895">
            <v>0</v>
          </cell>
          <cell r="G895" t="str">
            <v>CACAFA**</v>
          </cell>
          <cell r="H895" t="str">
            <v>Balance Sheet</v>
          </cell>
          <cell r="I895" t="str">
            <v>NA</v>
          </cell>
        </row>
        <row r="896">
          <cell r="A896" t="str">
            <v>A409103501</v>
          </cell>
          <cell r="B896" t="str">
            <v>A409103501</v>
          </cell>
          <cell r="C896" t="str">
            <v>GU   A409103501USD</v>
          </cell>
          <cell r="D896" t="str">
            <v>A4091</v>
          </cell>
          <cell r="E896" t="str">
            <v>035</v>
          </cell>
          <cell r="F896" t="str">
            <v>01</v>
          </cell>
          <cell r="G896" t="str">
            <v>CAFA****</v>
          </cell>
          <cell r="H896" t="str">
            <v>Balance Sheet</v>
          </cell>
          <cell r="I896" t="str">
            <v>NA</v>
          </cell>
        </row>
        <row r="897">
          <cell r="A897" t="str">
            <v>A409103601</v>
          </cell>
          <cell r="B897" t="str">
            <v>A409103601</v>
          </cell>
          <cell r="C897" t="str">
            <v>GU   A409103601USD</v>
          </cell>
          <cell r="D897" t="str">
            <v>A4091</v>
          </cell>
          <cell r="E897" t="str">
            <v>036</v>
          </cell>
          <cell r="F897" t="str">
            <v>01</v>
          </cell>
          <cell r="G897" t="str">
            <v>CAFA****</v>
          </cell>
          <cell r="H897" t="str">
            <v>Balance Sheet</v>
          </cell>
          <cell r="I897" t="str">
            <v>NA</v>
          </cell>
        </row>
        <row r="898">
          <cell r="A898" t="str">
            <v>A409106701</v>
          </cell>
          <cell r="B898" t="str">
            <v>A409106701</v>
          </cell>
          <cell r="C898" t="str">
            <v>GU   A409106701USD</v>
          </cell>
          <cell r="D898" t="str">
            <v>A4091</v>
          </cell>
          <cell r="E898" t="str">
            <v>067</v>
          </cell>
          <cell r="F898" t="str">
            <v>01</v>
          </cell>
          <cell r="G898" t="str">
            <v>CAFA****</v>
          </cell>
          <cell r="H898" t="str">
            <v>Balance Sheet</v>
          </cell>
          <cell r="I898" t="str">
            <v>NA</v>
          </cell>
        </row>
        <row r="899">
          <cell r="A899" t="str">
            <v>A40910AX01</v>
          </cell>
          <cell r="B899" t="str">
            <v>A40910AX01</v>
          </cell>
          <cell r="C899" t="str">
            <v>GU   A40910AX01USD</v>
          </cell>
          <cell r="D899" t="str">
            <v>A4091</v>
          </cell>
          <cell r="E899" t="str">
            <v>0AX</v>
          </cell>
          <cell r="F899" t="str">
            <v>01</v>
          </cell>
          <cell r="G899" t="str">
            <v>CAFA****</v>
          </cell>
          <cell r="H899" t="str">
            <v>Balance Sheet</v>
          </cell>
          <cell r="I899" t="str">
            <v>NA</v>
          </cell>
        </row>
        <row r="900">
          <cell r="A900" t="str">
            <v>A40910BS01</v>
          </cell>
          <cell r="B900" t="str">
            <v>A40910BS01</v>
          </cell>
          <cell r="C900" t="str">
            <v>GU   A40910BS01USD</v>
          </cell>
          <cell r="D900" t="str">
            <v>A4091</v>
          </cell>
          <cell r="E900" t="str">
            <v>0BS</v>
          </cell>
          <cell r="F900" t="str">
            <v>01</v>
          </cell>
          <cell r="G900" t="str">
            <v>CAFA****</v>
          </cell>
          <cell r="H900" t="str">
            <v>Balance Sheet</v>
          </cell>
          <cell r="I900" t="str">
            <v>NA</v>
          </cell>
        </row>
        <row r="901">
          <cell r="A901" t="str">
            <v>A40910BU01</v>
          </cell>
          <cell r="B901" t="str">
            <v>A40910BU01</v>
          </cell>
          <cell r="C901" t="str">
            <v>GU   A40910BU01USD</v>
          </cell>
          <cell r="D901" t="str">
            <v>A4091</v>
          </cell>
          <cell r="E901" t="str">
            <v>0BU</v>
          </cell>
          <cell r="F901" t="str">
            <v>01</v>
          </cell>
          <cell r="G901" t="str">
            <v>CAFA****</v>
          </cell>
          <cell r="H901" t="str">
            <v>Balance Sheet</v>
          </cell>
          <cell r="I901" t="str">
            <v>NA</v>
          </cell>
        </row>
        <row r="902">
          <cell r="A902" t="str">
            <v>A40910EH01</v>
          </cell>
          <cell r="B902" t="str">
            <v>A40910EH01</v>
          </cell>
          <cell r="C902" t="str">
            <v>GU   A40910EH01USD</v>
          </cell>
          <cell r="D902" t="str">
            <v>A4091</v>
          </cell>
          <cell r="E902" t="str">
            <v>0EH</v>
          </cell>
          <cell r="F902" t="str">
            <v>01</v>
          </cell>
          <cell r="G902" t="str">
            <v>CAFA****</v>
          </cell>
          <cell r="H902" t="str">
            <v>Balance Sheet</v>
          </cell>
          <cell r="I902" t="str">
            <v>NA</v>
          </cell>
        </row>
        <row r="903">
          <cell r="A903" t="str">
            <v>A40910EI01</v>
          </cell>
          <cell r="B903" t="str">
            <v>A40910EI01</v>
          </cell>
          <cell r="C903" t="str">
            <v>GU   A40910EI01USD</v>
          </cell>
          <cell r="D903" t="str">
            <v>A4091</v>
          </cell>
          <cell r="E903" t="str">
            <v>0EI</v>
          </cell>
          <cell r="F903" t="str">
            <v>01</v>
          </cell>
          <cell r="G903" t="str">
            <v>CAFA****</v>
          </cell>
          <cell r="H903" t="str">
            <v>Balance Sheet</v>
          </cell>
          <cell r="I903" t="str">
            <v>NA</v>
          </cell>
        </row>
        <row r="904">
          <cell r="A904" t="str">
            <v>A40910FZ01</v>
          </cell>
          <cell r="B904" t="str">
            <v>A40910FZ01</v>
          </cell>
          <cell r="C904" t="str">
            <v>GU   A40910FZ01USD</v>
          </cell>
          <cell r="D904" t="str">
            <v>A4091</v>
          </cell>
          <cell r="E904" t="str">
            <v>0FZ</v>
          </cell>
          <cell r="F904" t="str">
            <v>01</v>
          </cell>
          <cell r="G904" t="str">
            <v>CAFA****</v>
          </cell>
          <cell r="H904" t="str">
            <v>Balance Sheet</v>
          </cell>
          <cell r="I904" t="str">
            <v>NA</v>
          </cell>
        </row>
        <row r="905">
          <cell r="A905" t="str">
            <v>A40910IT01</v>
          </cell>
          <cell r="B905" t="str">
            <v>A40910IT01</v>
          </cell>
          <cell r="C905" t="str">
            <v>GU   A40910IT01USD</v>
          </cell>
          <cell r="D905" t="str">
            <v>A4091</v>
          </cell>
          <cell r="E905" t="str">
            <v>0IT</v>
          </cell>
          <cell r="F905" t="str">
            <v>01</v>
          </cell>
          <cell r="G905" t="str">
            <v>CAFA****</v>
          </cell>
          <cell r="H905" t="str">
            <v>Balance Sheet</v>
          </cell>
          <cell r="I905" t="str">
            <v>NA</v>
          </cell>
        </row>
        <row r="906">
          <cell r="A906" t="str">
            <v>A40910J601</v>
          </cell>
          <cell r="B906" t="str">
            <v>A40910J601</v>
          </cell>
          <cell r="C906" t="str">
            <v>GU   A40910J601USD</v>
          </cell>
          <cell r="D906" t="str">
            <v>A4091</v>
          </cell>
          <cell r="E906" t="str">
            <v>0J6</v>
          </cell>
          <cell r="F906" t="str">
            <v>01</v>
          </cell>
          <cell r="G906" t="str">
            <v>CAFA****</v>
          </cell>
          <cell r="H906" t="str">
            <v>Balance Sheet</v>
          </cell>
          <cell r="I906" t="str">
            <v>NA</v>
          </cell>
        </row>
        <row r="907">
          <cell r="A907" t="str">
            <v>A40910J901</v>
          </cell>
          <cell r="B907" t="str">
            <v>A40910J901</v>
          </cell>
          <cell r="C907" t="str">
            <v>GU   A40910J901USD</v>
          </cell>
          <cell r="D907" t="str">
            <v>A4091</v>
          </cell>
          <cell r="E907" t="str">
            <v>0J9</v>
          </cell>
          <cell r="F907" t="str">
            <v>01</v>
          </cell>
          <cell r="G907" t="str">
            <v>CAFA****</v>
          </cell>
          <cell r="H907" t="str">
            <v>Balance Sheet</v>
          </cell>
          <cell r="I907" t="str">
            <v>NA</v>
          </cell>
        </row>
        <row r="908">
          <cell r="A908" t="str">
            <v>A40910NB01</v>
          </cell>
          <cell r="B908" t="str">
            <v>A40910NB01</v>
          </cell>
          <cell r="C908" t="str">
            <v>GU   A40910NB01USD</v>
          </cell>
          <cell r="D908" t="str">
            <v>A4091</v>
          </cell>
          <cell r="E908" t="str">
            <v>0NB</v>
          </cell>
          <cell r="F908" t="str">
            <v>01</v>
          </cell>
          <cell r="G908" t="str">
            <v>CAFA****</v>
          </cell>
          <cell r="H908" t="str">
            <v>Balance Sheet</v>
          </cell>
          <cell r="I908" t="str">
            <v>NA</v>
          </cell>
        </row>
        <row r="909">
          <cell r="A909" t="str">
            <v>A40910P401</v>
          </cell>
          <cell r="B909" t="str">
            <v>A40910P401</v>
          </cell>
          <cell r="C909" t="str">
            <v>GU   A40910P401USD</v>
          </cell>
          <cell r="D909" t="str">
            <v>A4091</v>
          </cell>
          <cell r="E909" t="str">
            <v>0P4</v>
          </cell>
          <cell r="F909" t="str">
            <v>01</v>
          </cell>
          <cell r="G909" t="str">
            <v>CAFA****</v>
          </cell>
          <cell r="H909" t="str">
            <v>Balance Sheet</v>
          </cell>
          <cell r="I909" t="str">
            <v>NA</v>
          </cell>
        </row>
        <row r="910">
          <cell r="A910" t="str">
            <v>A40960W393</v>
          </cell>
          <cell r="B910" t="str">
            <v>A40960W393</v>
          </cell>
          <cell r="C910" t="str">
            <v>GU   A40960W393USD</v>
          </cell>
          <cell r="D910" t="str">
            <v>A4096</v>
          </cell>
          <cell r="E910" t="str">
            <v>0W3</v>
          </cell>
          <cell r="F910" t="str">
            <v>93</v>
          </cell>
          <cell r="G910" t="str">
            <v>CAFD****</v>
          </cell>
          <cell r="H910" t="str">
            <v>Balance Sheet</v>
          </cell>
          <cell r="I910" t="str">
            <v>NA</v>
          </cell>
        </row>
        <row r="911">
          <cell r="A911" t="str">
            <v>A40960YD01</v>
          </cell>
          <cell r="B911" t="str">
            <v>A40960YD01</v>
          </cell>
          <cell r="C911" t="str">
            <v>GU   A40960YD01USD</v>
          </cell>
          <cell r="D911" t="str">
            <v>A4096</v>
          </cell>
          <cell r="E911" t="str">
            <v>0YD</v>
          </cell>
          <cell r="F911" t="str">
            <v>01</v>
          </cell>
          <cell r="G911" t="str">
            <v>CAFD****</v>
          </cell>
          <cell r="H911" t="str">
            <v>Balance Sheet</v>
          </cell>
          <cell r="I911" t="str">
            <v>NA</v>
          </cell>
        </row>
        <row r="912">
          <cell r="A912" t="str">
            <v>A40970W393</v>
          </cell>
          <cell r="B912" t="str">
            <v>A40970W393</v>
          </cell>
          <cell r="C912" t="str">
            <v>GU   A40970W393USD</v>
          </cell>
          <cell r="D912" t="str">
            <v>A4097</v>
          </cell>
          <cell r="E912" t="str">
            <v>0W3</v>
          </cell>
          <cell r="F912" t="str">
            <v>93</v>
          </cell>
          <cell r="G912" t="str">
            <v>CAFE****</v>
          </cell>
          <cell r="H912" t="str">
            <v>Balance Sheet</v>
          </cell>
          <cell r="I912" t="str">
            <v>NA</v>
          </cell>
        </row>
        <row r="913">
          <cell r="A913" t="str">
            <v>A40990BU93</v>
          </cell>
          <cell r="B913" t="str">
            <v>A40990BU93</v>
          </cell>
          <cell r="C913" t="str">
            <v>GU   A40990BU93USD</v>
          </cell>
          <cell r="D913" t="str">
            <v>A4099</v>
          </cell>
          <cell r="E913" t="str">
            <v>0BU</v>
          </cell>
          <cell r="F913" t="str">
            <v>93</v>
          </cell>
          <cell r="G913" t="str">
            <v>CAFM****</v>
          </cell>
          <cell r="H913" t="str">
            <v>Balance Sheet</v>
          </cell>
          <cell r="I913" t="str">
            <v>NA</v>
          </cell>
        </row>
        <row r="914">
          <cell r="A914" t="str">
            <v>A51970GU01</v>
          </cell>
          <cell r="B914" t="str">
            <v>A51970GU01</v>
          </cell>
          <cell r="C914" t="str">
            <v>GU   A51970GU01USD</v>
          </cell>
          <cell r="D914" t="str">
            <v>A5197</v>
          </cell>
          <cell r="E914" t="str">
            <v>0GU</v>
          </cell>
          <cell r="F914" t="str">
            <v>01</v>
          </cell>
          <cell r="G914" t="str">
            <v>CAGBB***</v>
          </cell>
          <cell r="H914" t="str">
            <v>Balance Sheet</v>
          </cell>
          <cell r="I914" t="str">
            <v>NA</v>
          </cell>
        </row>
        <row r="915">
          <cell r="A915" t="str">
            <v>G5720069</v>
          </cell>
          <cell r="B915" t="str">
            <v>G5720069</v>
          </cell>
          <cell r="C915" t="str">
            <v>BN   G5720069USD</v>
          </cell>
          <cell r="D915" t="str">
            <v>G5720</v>
          </cell>
          <cell r="E915" t="str">
            <v>069</v>
          </cell>
          <cell r="F915">
            <v>0</v>
          </cell>
          <cell r="G915" t="str">
            <v>DABBDC**</v>
          </cell>
          <cell r="H915" t="str">
            <v>Balance Sheet</v>
          </cell>
          <cell r="I915" t="str">
            <v>NA</v>
          </cell>
        </row>
        <row r="916">
          <cell r="A916" t="str">
            <v>A51990GU</v>
          </cell>
          <cell r="B916" t="str">
            <v>A51990GU</v>
          </cell>
          <cell r="C916" t="str">
            <v>GU   A51990GUUSD</v>
          </cell>
          <cell r="D916" t="str">
            <v>A5199</v>
          </cell>
          <cell r="E916" t="str">
            <v>0GU</v>
          </cell>
          <cell r="F916">
            <v>0</v>
          </cell>
          <cell r="G916" t="str">
            <v>CAGBB***</v>
          </cell>
          <cell r="H916" t="str">
            <v>Balance Sheet</v>
          </cell>
          <cell r="I916" t="str">
            <v>NA</v>
          </cell>
        </row>
        <row r="917">
          <cell r="A917" t="str">
            <v>A68030BS03</v>
          </cell>
          <cell r="B917" t="str">
            <v>A68030BS03</v>
          </cell>
          <cell r="C917" t="str">
            <v>GU   A68030BS03USD</v>
          </cell>
          <cell r="D917" t="str">
            <v>A6803</v>
          </cell>
          <cell r="E917" t="str">
            <v>0BS</v>
          </cell>
          <cell r="F917" t="str">
            <v>03</v>
          </cell>
          <cell r="G917" t="str">
            <v>CBFA****</v>
          </cell>
          <cell r="H917" t="str">
            <v>Balance Sheet</v>
          </cell>
          <cell r="I917" t="str">
            <v>NA</v>
          </cell>
        </row>
        <row r="918">
          <cell r="A918" t="str">
            <v>A68030IT03</v>
          </cell>
          <cell r="B918" t="str">
            <v>A68030IT03</v>
          </cell>
          <cell r="C918" t="str">
            <v>GU   A68030IT03USD</v>
          </cell>
          <cell r="D918" t="str">
            <v>A6803</v>
          </cell>
          <cell r="E918" t="str">
            <v>0IT</v>
          </cell>
          <cell r="F918" t="str">
            <v>03</v>
          </cell>
          <cell r="G918" t="str">
            <v>CBFA****</v>
          </cell>
          <cell r="H918" t="str">
            <v>Balance Sheet</v>
          </cell>
          <cell r="I918" t="str">
            <v>NA</v>
          </cell>
        </row>
        <row r="919">
          <cell r="A919" t="str">
            <v>A68030O303</v>
          </cell>
          <cell r="B919" t="str">
            <v>A68030O303</v>
          </cell>
          <cell r="C919" t="str">
            <v>GU   A68030O303USD</v>
          </cell>
          <cell r="D919" t="str">
            <v>A6803</v>
          </cell>
          <cell r="E919" t="str">
            <v>0O3</v>
          </cell>
          <cell r="F919" t="str">
            <v>03</v>
          </cell>
          <cell r="G919" t="str">
            <v>CBFA****</v>
          </cell>
          <cell r="H919" t="str">
            <v>Balance Sheet</v>
          </cell>
          <cell r="I919" t="str">
            <v>NA</v>
          </cell>
        </row>
        <row r="920">
          <cell r="A920" t="str">
            <v>A68030W303</v>
          </cell>
          <cell r="B920" t="str">
            <v>A68030W303</v>
          </cell>
          <cell r="C920" t="str">
            <v>GU   A68030W303USD</v>
          </cell>
          <cell r="D920" t="str">
            <v>A6803</v>
          </cell>
          <cell r="E920" t="str">
            <v>0W3</v>
          </cell>
          <cell r="F920" t="str">
            <v>03</v>
          </cell>
          <cell r="G920" t="str">
            <v>CBFA****</v>
          </cell>
          <cell r="H920" t="str">
            <v>Balance Sheet</v>
          </cell>
          <cell r="I920" t="str">
            <v>NA</v>
          </cell>
        </row>
        <row r="921">
          <cell r="A921" t="str">
            <v>A68030WI03</v>
          </cell>
          <cell r="B921" t="str">
            <v>A68030WI03</v>
          </cell>
          <cell r="C921" t="str">
            <v>GU   A68030WI03USD</v>
          </cell>
          <cell r="D921" t="str">
            <v>A6803</v>
          </cell>
          <cell r="E921" t="str">
            <v>0WI</v>
          </cell>
          <cell r="F921" t="str">
            <v>03</v>
          </cell>
          <cell r="G921" t="str">
            <v>CBFA****</v>
          </cell>
          <cell r="H921" t="str">
            <v>Balance Sheet</v>
          </cell>
          <cell r="I921" t="str">
            <v>NA</v>
          </cell>
        </row>
        <row r="922">
          <cell r="A922" t="str">
            <v>A68030YD03</v>
          </cell>
          <cell r="B922" t="str">
            <v>A68030YD03</v>
          </cell>
          <cell r="C922" t="str">
            <v>GU   A68030YD03USD</v>
          </cell>
          <cell r="D922" t="str">
            <v>A6803</v>
          </cell>
          <cell r="E922" t="str">
            <v>0YD</v>
          </cell>
          <cell r="F922" t="str">
            <v>03</v>
          </cell>
          <cell r="G922" t="str">
            <v>CBFA****</v>
          </cell>
          <cell r="H922" t="str">
            <v>Balance Sheet</v>
          </cell>
          <cell r="I922" t="str">
            <v>NA</v>
          </cell>
        </row>
        <row r="923">
          <cell r="A923" t="str">
            <v>E02900GU12</v>
          </cell>
          <cell r="B923" t="str">
            <v>E02900GU12</v>
          </cell>
          <cell r="C923" t="str">
            <v>GU   E02900GU12USD</v>
          </cell>
          <cell r="D923" t="str">
            <v>E0290</v>
          </cell>
          <cell r="E923" t="str">
            <v>0GU</v>
          </cell>
          <cell r="F923" t="str">
            <v>12</v>
          </cell>
          <cell r="G923" t="str">
            <v>CBAAD***</v>
          </cell>
          <cell r="H923" t="str">
            <v>Balance Sheet</v>
          </cell>
          <cell r="I923" t="str">
            <v>NA</v>
          </cell>
        </row>
        <row r="924">
          <cell r="A924" t="str">
            <v>E02900GUI3</v>
          </cell>
          <cell r="B924" t="str">
            <v>E02900GUI3</v>
          </cell>
          <cell r="C924" t="str">
            <v>GU   E02900GUI3USD</v>
          </cell>
          <cell r="D924" t="str">
            <v>E0290</v>
          </cell>
          <cell r="E924" t="str">
            <v>0GU</v>
          </cell>
          <cell r="F924" t="str">
            <v>I3</v>
          </cell>
          <cell r="G924" t="str">
            <v>CBAAD***</v>
          </cell>
          <cell r="H924" t="str">
            <v>Balance Sheet</v>
          </cell>
          <cell r="I924" t="str">
            <v>NA</v>
          </cell>
        </row>
        <row r="925">
          <cell r="A925" t="str">
            <v>E02900GUP1</v>
          </cell>
          <cell r="B925" t="str">
            <v>E02900GUP1</v>
          </cell>
          <cell r="C925" t="str">
            <v>GU   E02900GUP1USD</v>
          </cell>
          <cell r="D925" t="str">
            <v>E0290</v>
          </cell>
          <cell r="E925" t="str">
            <v>0GU</v>
          </cell>
          <cell r="F925" t="str">
            <v>P1</v>
          </cell>
          <cell r="G925" t="str">
            <v>CBAAD***</v>
          </cell>
          <cell r="H925" t="str">
            <v>Balance Sheet</v>
          </cell>
          <cell r="I925" t="str">
            <v>NA</v>
          </cell>
        </row>
        <row r="926">
          <cell r="A926" t="str">
            <v>F220021012</v>
          </cell>
          <cell r="B926" t="str">
            <v>F220021012</v>
          </cell>
          <cell r="C926" t="str">
            <v>GU   F220021012USD</v>
          </cell>
          <cell r="D926" t="str">
            <v>F2200</v>
          </cell>
          <cell r="E926" t="str">
            <v>210</v>
          </cell>
          <cell r="F926" t="str">
            <v>12</v>
          </cell>
          <cell r="G926" t="str">
            <v>CBAAB***</v>
          </cell>
          <cell r="H926" t="str">
            <v>Balance Sheet</v>
          </cell>
          <cell r="I926" t="str">
            <v>NA</v>
          </cell>
        </row>
        <row r="927">
          <cell r="A927" t="str">
            <v>F220021069</v>
          </cell>
          <cell r="B927" t="str">
            <v>F220021069</v>
          </cell>
          <cell r="C927" t="str">
            <v>GU   F220021069USD</v>
          </cell>
          <cell r="D927" t="str">
            <v>F2200</v>
          </cell>
          <cell r="E927" t="str">
            <v>210</v>
          </cell>
          <cell r="F927" t="str">
            <v>69</v>
          </cell>
          <cell r="G927" t="str">
            <v>CBAAB***</v>
          </cell>
          <cell r="H927" t="str">
            <v>Balance Sheet</v>
          </cell>
          <cell r="I927" t="str">
            <v>NA</v>
          </cell>
        </row>
        <row r="928">
          <cell r="A928" t="str">
            <v>F220021078</v>
          </cell>
          <cell r="B928" t="str">
            <v>F220021078</v>
          </cell>
          <cell r="C928" t="str">
            <v>GU   F220021078USD</v>
          </cell>
          <cell r="D928" t="str">
            <v>F2200</v>
          </cell>
          <cell r="E928" t="str">
            <v>210</v>
          </cell>
          <cell r="F928" t="str">
            <v>78</v>
          </cell>
          <cell r="G928" t="str">
            <v>CBAAB***</v>
          </cell>
          <cell r="H928" t="str">
            <v>Balance Sheet</v>
          </cell>
          <cell r="I928" t="str">
            <v>NA</v>
          </cell>
        </row>
        <row r="929">
          <cell r="A929" t="str">
            <v>F22002108J</v>
          </cell>
          <cell r="B929" t="str">
            <v>F22002108J</v>
          </cell>
          <cell r="C929" t="str">
            <v>GU   F22002108JUSD</v>
          </cell>
          <cell r="D929" t="str">
            <v>F2200</v>
          </cell>
          <cell r="E929" t="str">
            <v>210</v>
          </cell>
          <cell r="F929" t="str">
            <v>8J</v>
          </cell>
          <cell r="G929" t="str">
            <v>CBAAB***</v>
          </cell>
          <cell r="H929" t="str">
            <v>Balance Sheet</v>
          </cell>
          <cell r="I929" t="str">
            <v>NA</v>
          </cell>
        </row>
        <row r="930">
          <cell r="A930" t="str">
            <v>F2200210CA</v>
          </cell>
          <cell r="B930" t="str">
            <v>F2200210CA</v>
          </cell>
          <cell r="C930" t="str">
            <v>GU   F2200210CAUSD</v>
          </cell>
          <cell r="D930" t="str">
            <v>F2200</v>
          </cell>
          <cell r="E930" t="str">
            <v>210</v>
          </cell>
          <cell r="F930" t="str">
            <v>CA</v>
          </cell>
          <cell r="G930" t="str">
            <v>CBAAB***</v>
          </cell>
          <cell r="H930" t="str">
            <v>Balance Sheet</v>
          </cell>
          <cell r="I930" t="str">
            <v>NA</v>
          </cell>
        </row>
        <row r="931">
          <cell r="A931" t="str">
            <v>F2200210P1</v>
          </cell>
          <cell r="B931" t="str">
            <v>F2200210P1</v>
          </cell>
          <cell r="C931" t="str">
            <v>GU   F2200210P1USD</v>
          </cell>
          <cell r="D931" t="str">
            <v>F2200</v>
          </cell>
          <cell r="E931" t="str">
            <v>210</v>
          </cell>
          <cell r="F931" t="str">
            <v>P1</v>
          </cell>
          <cell r="G931" t="str">
            <v>CBAAB***</v>
          </cell>
          <cell r="H931" t="str">
            <v>Balance Sheet</v>
          </cell>
          <cell r="I931" t="str">
            <v>NA</v>
          </cell>
        </row>
        <row r="932">
          <cell r="A932" t="str">
            <v>F2200210P4</v>
          </cell>
          <cell r="B932" t="str">
            <v>F2200210P4</v>
          </cell>
          <cell r="C932" t="str">
            <v>GU   F2200210P4USD</v>
          </cell>
          <cell r="D932" t="str">
            <v>F2200</v>
          </cell>
          <cell r="E932" t="str">
            <v>210</v>
          </cell>
          <cell r="F932" t="str">
            <v>P4</v>
          </cell>
          <cell r="G932" t="str">
            <v>CBAAB***</v>
          </cell>
          <cell r="H932" t="str">
            <v>Balance Sheet</v>
          </cell>
          <cell r="I932" t="str">
            <v>NA</v>
          </cell>
        </row>
        <row r="933">
          <cell r="A933" t="str">
            <v>F2200210SJ</v>
          </cell>
          <cell r="B933" t="str">
            <v>F2200210SJ</v>
          </cell>
          <cell r="C933" t="str">
            <v>GU   F2200210SJUSD</v>
          </cell>
          <cell r="D933" t="str">
            <v>F2200</v>
          </cell>
          <cell r="E933" t="str">
            <v>210</v>
          </cell>
          <cell r="F933" t="str">
            <v>SJ</v>
          </cell>
          <cell r="G933" t="str">
            <v>CBAAB***</v>
          </cell>
          <cell r="H933" t="str">
            <v>Balance Sheet</v>
          </cell>
          <cell r="I933" t="str">
            <v>NA</v>
          </cell>
        </row>
        <row r="934">
          <cell r="A934" t="str">
            <v>F220021512</v>
          </cell>
          <cell r="B934" t="str">
            <v>F220021512</v>
          </cell>
          <cell r="C934" t="str">
            <v>GU   F220021512USD</v>
          </cell>
          <cell r="D934" t="str">
            <v>F2200</v>
          </cell>
          <cell r="E934" t="str">
            <v>215</v>
          </cell>
          <cell r="F934" t="str">
            <v>12</v>
          </cell>
          <cell r="G934" t="str">
            <v>CBAAB***</v>
          </cell>
          <cell r="H934" t="str">
            <v>Balance Sheet</v>
          </cell>
          <cell r="I934" t="str">
            <v>NA</v>
          </cell>
        </row>
        <row r="935">
          <cell r="A935" t="str">
            <v>F220021578</v>
          </cell>
          <cell r="B935" t="str">
            <v>F220021578</v>
          </cell>
          <cell r="C935" t="str">
            <v>GU   F220021578USD</v>
          </cell>
          <cell r="D935" t="str">
            <v>F2200</v>
          </cell>
          <cell r="E935" t="str">
            <v>215</v>
          </cell>
          <cell r="F935" t="str">
            <v>78</v>
          </cell>
          <cell r="G935" t="str">
            <v>CBAAB***</v>
          </cell>
          <cell r="H935" t="str">
            <v>Balance Sheet</v>
          </cell>
          <cell r="I935" t="str">
            <v>NA</v>
          </cell>
        </row>
        <row r="936">
          <cell r="A936" t="str">
            <v>F220022212</v>
          </cell>
          <cell r="B936" t="str">
            <v>F220022212</v>
          </cell>
          <cell r="C936" t="str">
            <v>GU   F220022212USD</v>
          </cell>
          <cell r="D936" t="str">
            <v>F2200</v>
          </cell>
          <cell r="E936" t="str">
            <v>222</v>
          </cell>
          <cell r="F936" t="str">
            <v>12</v>
          </cell>
          <cell r="G936" t="str">
            <v>CBAAA***</v>
          </cell>
          <cell r="H936" t="str">
            <v>Balance Sheet</v>
          </cell>
          <cell r="I936" t="str">
            <v>NA</v>
          </cell>
        </row>
        <row r="937">
          <cell r="A937" t="str">
            <v>F220022269</v>
          </cell>
          <cell r="B937" t="str">
            <v>F220022269</v>
          </cell>
          <cell r="C937" t="str">
            <v>GU   F220022269USD</v>
          </cell>
          <cell r="D937" t="str">
            <v>F2200</v>
          </cell>
          <cell r="E937" t="str">
            <v>222</v>
          </cell>
          <cell r="F937" t="str">
            <v>69</v>
          </cell>
          <cell r="G937" t="str">
            <v>CBAAA***</v>
          </cell>
          <cell r="H937" t="str">
            <v>Balance Sheet</v>
          </cell>
          <cell r="I937" t="str">
            <v>NA</v>
          </cell>
        </row>
        <row r="938">
          <cell r="A938" t="str">
            <v>F220022278</v>
          </cell>
          <cell r="B938" t="str">
            <v>F220022278</v>
          </cell>
          <cell r="C938" t="str">
            <v>GU   F220022278USD</v>
          </cell>
          <cell r="D938" t="str">
            <v>F2200</v>
          </cell>
          <cell r="E938" t="str">
            <v>222</v>
          </cell>
          <cell r="F938" t="str">
            <v>78</v>
          </cell>
          <cell r="G938" t="str">
            <v>CBAAA***</v>
          </cell>
          <cell r="H938" t="str">
            <v>Balance Sheet</v>
          </cell>
          <cell r="I938" t="str">
            <v>NA</v>
          </cell>
        </row>
        <row r="939">
          <cell r="A939" t="str">
            <v>F2200222CA</v>
          </cell>
          <cell r="B939" t="str">
            <v>F2200222CA</v>
          </cell>
          <cell r="C939" t="str">
            <v>GU   F2200222CAUSD</v>
          </cell>
          <cell r="D939" t="str">
            <v>F2200</v>
          </cell>
          <cell r="E939" t="str">
            <v>222</v>
          </cell>
          <cell r="F939" t="str">
            <v>CA</v>
          </cell>
          <cell r="G939" t="str">
            <v>CBAAA***</v>
          </cell>
          <cell r="H939" t="str">
            <v>Balance Sheet</v>
          </cell>
          <cell r="I939" t="str">
            <v>NA</v>
          </cell>
        </row>
        <row r="940">
          <cell r="A940" t="str">
            <v>F2200222I3</v>
          </cell>
          <cell r="B940" t="str">
            <v>F2200222I3</v>
          </cell>
          <cell r="C940" t="str">
            <v>GU   F2200222I3USD</v>
          </cell>
          <cell r="D940" t="str">
            <v>F2200</v>
          </cell>
          <cell r="E940" t="str">
            <v>222</v>
          </cell>
          <cell r="F940" t="str">
            <v>I3</v>
          </cell>
          <cell r="G940" t="str">
            <v>CBAAA***</v>
          </cell>
          <cell r="H940" t="str">
            <v>Balance Sheet</v>
          </cell>
          <cell r="I940" t="str">
            <v>NA</v>
          </cell>
        </row>
        <row r="941">
          <cell r="A941" t="str">
            <v>F2200222P1</v>
          </cell>
          <cell r="B941" t="str">
            <v>F2200222P1</v>
          </cell>
          <cell r="C941" t="str">
            <v>GU   F2200222P1USD</v>
          </cell>
          <cell r="D941" t="str">
            <v>F2200</v>
          </cell>
          <cell r="E941" t="str">
            <v>222</v>
          </cell>
          <cell r="F941" t="str">
            <v>P1</v>
          </cell>
          <cell r="G941" t="str">
            <v>CBAAA***</v>
          </cell>
          <cell r="H941" t="str">
            <v>Balance Sheet</v>
          </cell>
          <cell r="I941" t="str">
            <v>NA</v>
          </cell>
        </row>
        <row r="942">
          <cell r="A942" t="str">
            <v>F2200222P4</v>
          </cell>
          <cell r="B942" t="str">
            <v>F2200222P4</v>
          </cell>
          <cell r="C942" t="str">
            <v>GU   F2200222P4USD</v>
          </cell>
          <cell r="D942" t="str">
            <v>F2200</v>
          </cell>
          <cell r="E942" t="str">
            <v>222</v>
          </cell>
          <cell r="F942" t="str">
            <v>P4</v>
          </cell>
          <cell r="G942" t="str">
            <v>CBAAA***</v>
          </cell>
          <cell r="H942" t="str">
            <v>Balance Sheet</v>
          </cell>
          <cell r="I942" t="str">
            <v>NA</v>
          </cell>
        </row>
        <row r="943">
          <cell r="A943" t="str">
            <v>F2200222SJ</v>
          </cell>
          <cell r="B943" t="str">
            <v>F2200222SJ</v>
          </cell>
          <cell r="C943" t="str">
            <v>GU   F2200222SJUSD</v>
          </cell>
          <cell r="D943" t="str">
            <v>F2200</v>
          </cell>
          <cell r="E943" t="str">
            <v>222</v>
          </cell>
          <cell r="F943" t="str">
            <v>SJ</v>
          </cell>
          <cell r="G943" t="str">
            <v>CBAAA***</v>
          </cell>
          <cell r="H943" t="str">
            <v>Balance Sheet</v>
          </cell>
          <cell r="I943" t="str">
            <v>NA</v>
          </cell>
        </row>
        <row r="944">
          <cell r="A944" t="str">
            <v>F220023212</v>
          </cell>
          <cell r="B944" t="str">
            <v>F220023212</v>
          </cell>
          <cell r="C944" t="str">
            <v>GU   F220023212USD</v>
          </cell>
          <cell r="D944" t="str">
            <v>F2200</v>
          </cell>
          <cell r="E944" t="str">
            <v>232</v>
          </cell>
          <cell r="F944" t="str">
            <v>12</v>
          </cell>
          <cell r="G944" t="str">
            <v>CBAAA***</v>
          </cell>
          <cell r="H944" t="str">
            <v>Balance Sheet</v>
          </cell>
          <cell r="I944" t="str">
            <v>NA</v>
          </cell>
        </row>
        <row r="945">
          <cell r="A945" t="str">
            <v>F220023269</v>
          </cell>
          <cell r="B945" t="str">
            <v>F220023269</v>
          </cell>
          <cell r="C945" t="str">
            <v>GU   F220023269USD</v>
          </cell>
          <cell r="D945" t="str">
            <v>F2200</v>
          </cell>
          <cell r="E945" t="str">
            <v>232</v>
          </cell>
          <cell r="F945" t="str">
            <v>69</v>
          </cell>
          <cell r="G945" t="str">
            <v>CBAAA***</v>
          </cell>
          <cell r="H945" t="str">
            <v>Balance Sheet</v>
          </cell>
          <cell r="I945" t="str">
            <v>NA</v>
          </cell>
        </row>
        <row r="946">
          <cell r="A946" t="str">
            <v>F220023278</v>
          </cell>
          <cell r="B946" t="str">
            <v>F220023278</v>
          </cell>
          <cell r="C946" t="str">
            <v>GU   F220023278USD</v>
          </cell>
          <cell r="D946" t="str">
            <v>F2200</v>
          </cell>
          <cell r="E946" t="str">
            <v>232</v>
          </cell>
          <cell r="F946" t="str">
            <v>78</v>
          </cell>
          <cell r="G946" t="str">
            <v>CBAAA***</v>
          </cell>
          <cell r="H946" t="str">
            <v>Balance Sheet</v>
          </cell>
          <cell r="I946" t="str">
            <v>NA</v>
          </cell>
        </row>
        <row r="947">
          <cell r="A947" t="str">
            <v>F2200232CA</v>
          </cell>
          <cell r="B947" t="str">
            <v>F2200232CA</v>
          </cell>
          <cell r="C947" t="str">
            <v>GU   F2200232CAUSD</v>
          </cell>
          <cell r="D947" t="str">
            <v>F2200</v>
          </cell>
          <cell r="E947" t="str">
            <v>232</v>
          </cell>
          <cell r="F947" t="str">
            <v>CA</v>
          </cell>
          <cell r="G947" t="str">
            <v>CBAAA***</v>
          </cell>
          <cell r="H947" t="str">
            <v>Balance Sheet</v>
          </cell>
          <cell r="I947" t="str">
            <v>NA</v>
          </cell>
        </row>
        <row r="948">
          <cell r="A948" t="str">
            <v>F2200232P1</v>
          </cell>
          <cell r="B948" t="str">
            <v>F2200232P1</v>
          </cell>
          <cell r="C948" t="str">
            <v>GU   F2200232P1USD</v>
          </cell>
          <cell r="D948" t="str">
            <v>F2200</v>
          </cell>
          <cell r="E948" t="str">
            <v>232</v>
          </cell>
          <cell r="F948" t="str">
            <v>P1</v>
          </cell>
          <cell r="G948" t="str">
            <v>CBAAA***</v>
          </cell>
          <cell r="H948" t="str">
            <v>Balance Sheet</v>
          </cell>
          <cell r="I948" t="str">
            <v>NA</v>
          </cell>
        </row>
        <row r="949">
          <cell r="A949" t="str">
            <v>F2200232P4</v>
          </cell>
          <cell r="B949" t="str">
            <v>F2200232P4</v>
          </cell>
          <cell r="C949" t="str">
            <v>GU   F2200232P4USD</v>
          </cell>
          <cell r="D949" t="str">
            <v>F2200</v>
          </cell>
          <cell r="E949" t="str">
            <v>232</v>
          </cell>
          <cell r="F949" t="str">
            <v>P4</v>
          </cell>
          <cell r="G949" t="str">
            <v>CBAAA***</v>
          </cell>
          <cell r="H949" t="str">
            <v>Balance Sheet</v>
          </cell>
          <cell r="I949" t="str">
            <v>NA</v>
          </cell>
        </row>
        <row r="950">
          <cell r="A950" t="str">
            <v>F2200232SJ</v>
          </cell>
          <cell r="B950" t="str">
            <v>F2200232SJ</v>
          </cell>
          <cell r="C950" t="str">
            <v>GU   F2200232SJUSD</v>
          </cell>
          <cell r="D950" t="str">
            <v>F2200</v>
          </cell>
          <cell r="E950" t="str">
            <v>232</v>
          </cell>
          <cell r="F950" t="str">
            <v>SJ</v>
          </cell>
          <cell r="G950" t="str">
            <v>CBAAA***</v>
          </cell>
          <cell r="H950" t="str">
            <v>Balance Sheet</v>
          </cell>
          <cell r="I950" t="str">
            <v>NA</v>
          </cell>
        </row>
        <row r="951">
          <cell r="A951" t="str">
            <v>F220025012</v>
          </cell>
          <cell r="B951" t="str">
            <v>F220025012</v>
          </cell>
          <cell r="C951" t="str">
            <v>GU   F220025012USD</v>
          </cell>
          <cell r="D951" t="str">
            <v>F2200</v>
          </cell>
          <cell r="E951" t="str">
            <v>250</v>
          </cell>
          <cell r="F951" t="str">
            <v>12</v>
          </cell>
          <cell r="G951" t="str">
            <v>CBAAA***</v>
          </cell>
          <cell r="H951" t="str">
            <v>Balance Sheet</v>
          </cell>
          <cell r="I951" t="str">
            <v>NA</v>
          </cell>
        </row>
        <row r="952">
          <cell r="A952" t="str">
            <v>F220025069</v>
          </cell>
          <cell r="B952" t="str">
            <v>F220025069</v>
          </cell>
          <cell r="C952" t="str">
            <v>GU   F220025069USD</v>
          </cell>
          <cell r="D952" t="str">
            <v>F2200</v>
          </cell>
          <cell r="E952" t="str">
            <v>250</v>
          </cell>
          <cell r="F952" t="str">
            <v>69</v>
          </cell>
          <cell r="G952" t="str">
            <v>CBAAA***</v>
          </cell>
          <cell r="H952" t="str">
            <v>Balance Sheet</v>
          </cell>
          <cell r="I952" t="str">
            <v>NA</v>
          </cell>
        </row>
        <row r="953">
          <cell r="A953" t="str">
            <v>F220025078</v>
          </cell>
          <cell r="B953" t="str">
            <v>F220025078</v>
          </cell>
          <cell r="C953" t="str">
            <v>GU   F220025078USD</v>
          </cell>
          <cell r="D953" t="str">
            <v>F2200</v>
          </cell>
          <cell r="E953" t="str">
            <v>250</v>
          </cell>
          <cell r="F953" t="str">
            <v>78</v>
          </cell>
          <cell r="G953" t="str">
            <v>CBAAA***</v>
          </cell>
          <cell r="H953" t="str">
            <v>Balance Sheet</v>
          </cell>
          <cell r="I953" t="str">
            <v>NA</v>
          </cell>
        </row>
        <row r="954">
          <cell r="A954" t="str">
            <v>F2200250CA</v>
          </cell>
          <cell r="B954" t="str">
            <v>F2200250CA</v>
          </cell>
          <cell r="C954" t="str">
            <v>GU   F2200250CAUSD</v>
          </cell>
          <cell r="D954" t="str">
            <v>F2200</v>
          </cell>
          <cell r="E954" t="str">
            <v>250</v>
          </cell>
          <cell r="F954" t="str">
            <v>CA</v>
          </cell>
          <cell r="G954" t="str">
            <v>CBAAA***</v>
          </cell>
          <cell r="H954" t="str">
            <v>Balance Sheet</v>
          </cell>
          <cell r="I954" t="str">
            <v>NA</v>
          </cell>
        </row>
        <row r="955">
          <cell r="A955" t="str">
            <v>F2200250P1</v>
          </cell>
          <cell r="B955" t="str">
            <v>F2200250P1</v>
          </cell>
          <cell r="C955" t="str">
            <v>GU   F2200250P1USD</v>
          </cell>
          <cell r="D955" t="str">
            <v>F2200</v>
          </cell>
          <cell r="E955" t="str">
            <v>250</v>
          </cell>
          <cell r="F955" t="str">
            <v>P1</v>
          </cell>
          <cell r="G955" t="str">
            <v>CBAAA***</v>
          </cell>
          <cell r="H955" t="str">
            <v>Balance Sheet</v>
          </cell>
          <cell r="I955" t="str">
            <v>NA</v>
          </cell>
        </row>
        <row r="956">
          <cell r="A956" t="str">
            <v>F2200250P4</v>
          </cell>
          <cell r="B956" t="str">
            <v>F2200250P4</v>
          </cell>
          <cell r="C956" t="str">
            <v>GU   F2200250P4USD</v>
          </cell>
          <cell r="D956" t="str">
            <v>F2200</v>
          </cell>
          <cell r="E956" t="str">
            <v>250</v>
          </cell>
          <cell r="F956" t="str">
            <v>P4</v>
          </cell>
          <cell r="G956" t="str">
            <v>CBAAA***</v>
          </cell>
          <cell r="H956" t="str">
            <v>Balance Sheet</v>
          </cell>
          <cell r="I956" t="str">
            <v>NA</v>
          </cell>
        </row>
        <row r="957">
          <cell r="A957" t="str">
            <v>F2200250SJ</v>
          </cell>
          <cell r="B957" t="str">
            <v>F2200250SJ</v>
          </cell>
          <cell r="C957" t="str">
            <v>GU   F2200250SJUSD</v>
          </cell>
          <cell r="D957" t="str">
            <v>F2200</v>
          </cell>
          <cell r="E957" t="str">
            <v>250</v>
          </cell>
          <cell r="F957" t="str">
            <v>SJ</v>
          </cell>
          <cell r="G957" t="str">
            <v>CBAAA***</v>
          </cell>
          <cell r="H957" t="str">
            <v>Balance Sheet</v>
          </cell>
          <cell r="I957" t="str">
            <v>NA</v>
          </cell>
        </row>
        <row r="958">
          <cell r="A958" t="str">
            <v>F220025112</v>
          </cell>
          <cell r="B958" t="str">
            <v>F220025112</v>
          </cell>
          <cell r="C958" t="str">
            <v>GU   F220025112USD</v>
          </cell>
          <cell r="D958" t="str">
            <v>F2200</v>
          </cell>
          <cell r="E958" t="str">
            <v>251</v>
          </cell>
          <cell r="F958" t="str">
            <v>12</v>
          </cell>
          <cell r="G958" t="str">
            <v>CBAAA***</v>
          </cell>
          <cell r="H958" t="str">
            <v>Balance Sheet</v>
          </cell>
          <cell r="I958" t="str">
            <v>NA</v>
          </cell>
        </row>
        <row r="959">
          <cell r="A959" t="str">
            <v>F220025169</v>
          </cell>
          <cell r="B959" t="str">
            <v>F220025169</v>
          </cell>
          <cell r="C959" t="str">
            <v>GU   F220025169USD</v>
          </cell>
          <cell r="D959" t="str">
            <v>F2200</v>
          </cell>
          <cell r="E959" t="str">
            <v>251</v>
          </cell>
          <cell r="F959" t="str">
            <v>69</v>
          </cell>
          <cell r="G959" t="str">
            <v>CBAAA***</v>
          </cell>
          <cell r="H959" t="str">
            <v>Balance Sheet</v>
          </cell>
          <cell r="I959" t="str">
            <v>NA</v>
          </cell>
        </row>
        <row r="960">
          <cell r="A960" t="str">
            <v>F220025178</v>
          </cell>
          <cell r="B960" t="str">
            <v>F220025178</v>
          </cell>
          <cell r="C960" t="str">
            <v>GU   F220025178USD</v>
          </cell>
          <cell r="D960" t="str">
            <v>F2200</v>
          </cell>
          <cell r="E960" t="str">
            <v>251</v>
          </cell>
          <cell r="F960" t="str">
            <v>78</v>
          </cell>
          <cell r="G960" t="str">
            <v>CBAAA***</v>
          </cell>
          <cell r="H960" t="str">
            <v>Balance Sheet</v>
          </cell>
          <cell r="I960" t="str">
            <v>NA</v>
          </cell>
        </row>
        <row r="961">
          <cell r="A961" t="str">
            <v>F2200251P1</v>
          </cell>
          <cell r="B961" t="str">
            <v>F2200251P1</v>
          </cell>
          <cell r="C961" t="str">
            <v>GU   F2200251P1USD</v>
          </cell>
          <cell r="D961" t="str">
            <v>F2200</v>
          </cell>
          <cell r="E961" t="str">
            <v>251</v>
          </cell>
          <cell r="F961" t="str">
            <v>P1</v>
          </cell>
          <cell r="G961" t="str">
            <v>CBAAA***</v>
          </cell>
          <cell r="H961" t="str">
            <v>Balance Sheet</v>
          </cell>
          <cell r="I961" t="str">
            <v>NA</v>
          </cell>
        </row>
        <row r="962">
          <cell r="A962" t="str">
            <v>F2200251P4</v>
          </cell>
          <cell r="B962" t="str">
            <v>F2200251P4</v>
          </cell>
          <cell r="C962" t="str">
            <v>GU   F2200251P4USD</v>
          </cell>
          <cell r="D962" t="str">
            <v>F2200</v>
          </cell>
          <cell r="E962" t="str">
            <v>251</v>
          </cell>
          <cell r="F962" t="str">
            <v>P4</v>
          </cell>
          <cell r="G962" t="str">
            <v>CBAAA***</v>
          </cell>
          <cell r="H962" t="str">
            <v>Balance Sheet</v>
          </cell>
          <cell r="I962" t="str">
            <v>NA</v>
          </cell>
        </row>
        <row r="963">
          <cell r="A963" t="str">
            <v>F2200251SJ</v>
          </cell>
          <cell r="B963" t="str">
            <v>F2200251SJ</v>
          </cell>
          <cell r="C963" t="str">
            <v>GU   F2200251SJUSD</v>
          </cell>
          <cell r="D963" t="str">
            <v>F2200</v>
          </cell>
          <cell r="E963" t="str">
            <v>251</v>
          </cell>
          <cell r="F963" t="str">
            <v>SJ</v>
          </cell>
          <cell r="G963" t="str">
            <v>CBAAA***</v>
          </cell>
          <cell r="H963" t="str">
            <v>Balance Sheet</v>
          </cell>
          <cell r="I963" t="str">
            <v>NA</v>
          </cell>
        </row>
        <row r="964">
          <cell r="A964" t="str">
            <v>F220025212</v>
          </cell>
          <cell r="B964" t="str">
            <v>F220025212</v>
          </cell>
          <cell r="C964" t="str">
            <v>GU   F220025212USD</v>
          </cell>
          <cell r="D964" t="str">
            <v>F2200</v>
          </cell>
          <cell r="E964" t="str">
            <v>252</v>
          </cell>
          <cell r="F964" t="str">
            <v>12</v>
          </cell>
          <cell r="G964" t="str">
            <v>CBAAA***</v>
          </cell>
          <cell r="H964" t="str">
            <v>Balance Sheet</v>
          </cell>
          <cell r="I964" t="str">
            <v>NA</v>
          </cell>
        </row>
        <row r="965">
          <cell r="A965" t="str">
            <v>F220025269</v>
          </cell>
          <cell r="B965" t="str">
            <v>F220025269</v>
          </cell>
          <cell r="C965" t="str">
            <v>GU   F220025269USD</v>
          </cell>
          <cell r="D965" t="str">
            <v>F2200</v>
          </cell>
          <cell r="E965" t="str">
            <v>252</v>
          </cell>
          <cell r="F965" t="str">
            <v>69</v>
          </cell>
          <cell r="G965" t="str">
            <v>CBAAA***</v>
          </cell>
          <cell r="H965" t="str">
            <v>Balance Sheet</v>
          </cell>
          <cell r="I965" t="str">
            <v>NA</v>
          </cell>
        </row>
        <row r="966">
          <cell r="A966" t="str">
            <v>F220025278</v>
          </cell>
          <cell r="B966" t="str">
            <v>F220025278</v>
          </cell>
          <cell r="C966" t="str">
            <v>GU   F220025278USD</v>
          </cell>
          <cell r="D966" t="str">
            <v>F2200</v>
          </cell>
          <cell r="E966" t="str">
            <v>252</v>
          </cell>
          <cell r="F966" t="str">
            <v>78</v>
          </cell>
          <cell r="G966" t="str">
            <v>CBAAA***</v>
          </cell>
          <cell r="H966" t="str">
            <v>Balance Sheet</v>
          </cell>
          <cell r="I966" t="str">
            <v>NA</v>
          </cell>
        </row>
        <row r="967">
          <cell r="A967" t="str">
            <v>F2200252P1</v>
          </cell>
          <cell r="B967" t="str">
            <v>F2200252P1</v>
          </cell>
          <cell r="C967" t="str">
            <v>GU   F2200252P1USD</v>
          </cell>
          <cell r="D967" t="str">
            <v>F2200</v>
          </cell>
          <cell r="E967" t="str">
            <v>252</v>
          </cell>
          <cell r="F967" t="str">
            <v>P1</v>
          </cell>
          <cell r="G967" t="str">
            <v>CBAAA***</v>
          </cell>
          <cell r="H967" t="str">
            <v>Balance Sheet</v>
          </cell>
          <cell r="I967" t="str">
            <v>NA</v>
          </cell>
        </row>
        <row r="968">
          <cell r="A968" t="str">
            <v>F220025312</v>
          </cell>
          <cell r="B968" t="str">
            <v>F220025312</v>
          </cell>
          <cell r="C968" t="str">
            <v>GU   F220025312USD</v>
          </cell>
          <cell r="D968" t="str">
            <v>F2200</v>
          </cell>
          <cell r="E968" t="str">
            <v>253</v>
          </cell>
          <cell r="F968" t="str">
            <v>12</v>
          </cell>
          <cell r="G968" t="str">
            <v>CBAAA***</v>
          </cell>
          <cell r="H968" t="str">
            <v>Balance Sheet</v>
          </cell>
          <cell r="I968" t="str">
            <v>NA</v>
          </cell>
        </row>
        <row r="969">
          <cell r="A969" t="str">
            <v>F220025369</v>
          </cell>
          <cell r="B969" t="str">
            <v>F220025369</v>
          </cell>
          <cell r="C969" t="str">
            <v>GU   F220025369USD</v>
          </cell>
          <cell r="D969" t="str">
            <v>F2200</v>
          </cell>
          <cell r="E969" t="str">
            <v>253</v>
          </cell>
          <cell r="F969" t="str">
            <v>69</v>
          </cell>
          <cell r="G969" t="str">
            <v>CBAAA***</v>
          </cell>
          <cell r="H969" t="str">
            <v>Balance Sheet</v>
          </cell>
          <cell r="I969" t="str">
            <v>NA</v>
          </cell>
        </row>
        <row r="970">
          <cell r="A970" t="str">
            <v>F220025378</v>
          </cell>
          <cell r="B970" t="str">
            <v>F220025378</v>
          </cell>
          <cell r="C970" t="str">
            <v>GU   F220025378USD</v>
          </cell>
          <cell r="D970" t="str">
            <v>F2200</v>
          </cell>
          <cell r="E970" t="str">
            <v>253</v>
          </cell>
          <cell r="F970" t="str">
            <v>78</v>
          </cell>
          <cell r="G970" t="str">
            <v>CBAAA***</v>
          </cell>
          <cell r="H970" t="str">
            <v>Balance Sheet</v>
          </cell>
          <cell r="I970" t="str">
            <v>NA</v>
          </cell>
        </row>
        <row r="971">
          <cell r="A971" t="str">
            <v>F2200253CA</v>
          </cell>
          <cell r="B971" t="str">
            <v>F2200253CA</v>
          </cell>
          <cell r="C971" t="str">
            <v>GU   F2200253CAUSD</v>
          </cell>
          <cell r="D971" t="str">
            <v>F2200</v>
          </cell>
          <cell r="E971" t="str">
            <v>253</v>
          </cell>
          <cell r="F971" t="str">
            <v>CA</v>
          </cell>
          <cell r="G971" t="str">
            <v>CBAAA***</v>
          </cell>
          <cell r="H971" t="str">
            <v>Balance Sheet</v>
          </cell>
          <cell r="I971" t="str">
            <v>NA</v>
          </cell>
        </row>
        <row r="972">
          <cell r="A972" t="str">
            <v>F2200253P1</v>
          </cell>
          <cell r="B972" t="str">
            <v>F2200253P1</v>
          </cell>
          <cell r="C972" t="str">
            <v>GU   F2200253P1USD</v>
          </cell>
          <cell r="D972" t="str">
            <v>F2200</v>
          </cell>
          <cell r="E972" t="str">
            <v>253</v>
          </cell>
          <cell r="F972" t="str">
            <v>P1</v>
          </cell>
          <cell r="G972" t="str">
            <v>CBAAA***</v>
          </cell>
          <cell r="H972" t="str">
            <v>Balance Sheet</v>
          </cell>
          <cell r="I972" t="str">
            <v>NA</v>
          </cell>
        </row>
        <row r="973">
          <cell r="A973" t="str">
            <v>F2200253P4</v>
          </cell>
          <cell r="B973" t="str">
            <v>F2200253P4</v>
          </cell>
          <cell r="C973" t="str">
            <v>GU   F2200253P4USD</v>
          </cell>
          <cell r="D973" t="str">
            <v>F2200</v>
          </cell>
          <cell r="E973" t="str">
            <v>253</v>
          </cell>
          <cell r="F973" t="str">
            <v>P4</v>
          </cell>
          <cell r="G973" t="str">
            <v>CBAAA***</v>
          </cell>
          <cell r="H973" t="str">
            <v>Balance Sheet</v>
          </cell>
          <cell r="I973" t="str">
            <v>NA</v>
          </cell>
        </row>
        <row r="974">
          <cell r="A974" t="str">
            <v>F2200253SJ</v>
          </cell>
          <cell r="B974" t="str">
            <v>F2200253SJ</v>
          </cell>
          <cell r="C974" t="str">
            <v>GU   F2200253SJUSD</v>
          </cell>
          <cell r="D974" t="str">
            <v>F2200</v>
          </cell>
          <cell r="E974" t="str">
            <v>253</v>
          </cell>
          <cell r="F974" t="str">
            <v>SJ</v>
          </cell>
          <cell r="G974" t="str">
            <v>CBAAA***</v>
          </cell>
          <cell r="H974" t="str">
            <v>Balance Sheet</v>
          </cell>
          <cell r="I974" t="str">
            <v>NA</v>
          </cell>
        </row>
        <row r="975">
          <cell r="A975" t="str">
            <v>F220031078</v>
          </cell>
          <cell r="B975" t="str">
            <v>F220031078</v>
          </cell>
          <cell r="C975" t="str">
            <v>GU   F220031078USD</v>
          </cell>
          <cell r="D975" t="str">
            <v>F2200</v>
          </cell>
          <cell r="E975" t="str">
            <v>310</v>
          </cell>
          <cell r="F975" t="str">
            <v>78</v>
          </cell>
          <cell r="G975" t="str">
            <v>CBAAB***</v>
          </cell>
          <cell r="H975" t="str">
            <v>Balance Sheet</v>
          </cell>
          <cell r="I975" t="str">
            <v>NA</v>
          </cell>
        </row>
        <row r="976">
          <cell r="A976" t="str">
            <v>F220032278</v>
          </cell>
          <cell r="B976" t="str">
            <v>F220032278</v>
          </cell>
          <cell r="C976" t="str">
            <v>GU   F220032278USD</v>
          </cell>
          <cell r="D976" t="str">
            <v>F2200</v>
          </cell>
          <cell r="E976" t="str">
            <v>322</v>
          </cell>
          <cell r="F976" t="str">
            <v>78</v>
          </cell>
          <cell r="G976" t="str">
            <v>CBAAA***</v>
          </cell>
          <cell r="H976" t="str">
            <v>Balance Sheet</v>
          </cell>
          <cell r="I976" t="str">
            <v>NA</v>
          </cell>
        </row>
        <row r="977">
          <cell r="A977" t="str">
            <v>F320021012</v>
          </cell>
          <cell r="B977" t="str">
            <v>F320021012</v>
          </cell>
          <cell r="C977" t="str">
            <v>GU   F320021012USD</v>
          </cell>
          <cell r="D977" t="str">
            <v>F3200</v>
          </cell>
          <cell r="E977" t="str">
            <v>210</v>
          </cell>
          <cell r="F977" t="str">
            <v>12</v>
          </cell>
          <cell r="G977" t="str">
            <v>CBABB***</v>
          </cell>
          <cell r="H977" t="str">
            <v>Balance Sheet</v>
          </cell>
          <cell r="I977" t="str">
            <v>NA</v>
          </cell>
        </row>
        <row r="978">
          <cell r="A978" t="str">
            <v>F320021069</v>
          </cell>
          <cell r="B978" t="str">
            <v>F320021069</v>
          </cell>
          <cell r="C978" t="str">
            <v>GU   F320021069USD</v>
          </cell>
          <cell r="D978" t="str">
            <v>F3200</v>
          </cell>
          <cell r="E978" t="str">
            <v>210</v>
          </cell>
          <cell r="F978" t="str">
            <v>69</v>
          </cell>
          <cell r="G978" t="str">
            <v>CBABB***</v>
          </cell>
          <cell r="H978" t="str">
            <v>Balance Sheet</v>
          </cell>
          <cell r="I978" t="str">
            <v>NA</v>
          </cell>
        </row>
        <row r="979">
          <cell r="A979" t="str">
            <v>F320021078</v>
          </cell>
          <cell r="B979" t="str">
            <v>F320021078</v>
          </cell>
          <cell r="C979" t="str">
            <v>GU   F320021078USD</v>
          </cell>
          <cell r="D979" t="str">
            <v>F3200</v>
          </cell>
          <cell r="E979" t="str">
            <v>210</v>
          </cell>
          <cell r="F979" t="str">
            <v>78</v>
          </cell>
          <cell r="G979" t="str">
            <v>CBABB***</v>
          </cell>
          <cell r="H979" t="str">
            <v>Balance Sheet</v>
          </cell>
          <cell r="I979" t="str">
            <v>NA</v>
          </cell>
        </row>
        <row r="980">
          <cell r="A980" t="str">
            <v>F32002108J</v>
          </cell>
          <cell r="B980" t="str">
            <v>F32002108J</v>
          </cell>
          <cell r="C980" t="str">
            <v>GU   F32002108JUSD</v>
          </cell>
          <cell r="D980" t="str">
            <v>F3200</v>
          </cell>
          <cell r="E980" t="str">
            <v>210</v>
          </cell>
          <cell r="F980" t="str">
            <v>8J</v>
          </cell>
          <cell r="G980" t="str">
            <v>CBABB***</v>
          </cell>
          <cell r="H980" t="str">
            <v>Balance Sheet</v>
          </cell>
          <cell r="I980" t="str">
            <v>NA</v>
          </cell>
        </row>
        <row r="981">
          <cell r="A981" t="str">
            <v>F3200210CA</v>
          </cell>
          <cell r="B981" t="str">
            <v>F3200210CA</v>
          </cell>
          <cell r="C981" t="str">
            <v>GU   F3200210CAUSD</v>
          </cell>
          <cell r="D981" t="str">
            <v>F3200</v>
          </cell>
          <cell r="E981" t="str">
            <v>210</v>
          </cell>
          <cell r="F981" t="str">
            <v>CA</v>
          </cell>
          <cell r="G981" t="str">
            <v>CBABB***</v>
          </cell>
          <cell r="H981" t="str">
            <v>Balance Sheet</v>
          </cell>
          <cell r="I981" t="str">
            <v>NA</v>
          </cell>
        </row>
        <row r="982">
          <cell r="A982" t="str">
            <v>F3200210I3</v>
          </cell>
          <cell r="B982" t="str">
            <v>F3200210I3</v>
          </cell>
          <cell r="C982" t="str">
            <v>GU   F3200210I3USD</v>
          </cell>
          <cell r="D982" t="str">
            <v>F3200</v>
          </cell>
          <cell r="E982" t="str">
            <v>210</v>
          </cell>
          <cell r="F982" t="str">
            <v>I3</v>
          </cell>
          <cell r="G982" t="str">
            <v>CBABB***</v>
          </cell>
          <cell r="H982" t="str">
            <v>Balance Sheet</v>
          </cell>
          <cell r="I982" t="str">
            <v>NA</v>
          </cell>
        </row>
        <row r="983">
          <cell r="A983" t="str">
            <v>F3200210P1</v>
          </cell>
          <cell r="B983" t="str">
            <v>F3200210P1</v>
          </cell>
          <cell r="C983" t="str">
            <v>GU   F3200210P1USD</v>
          </cell>
          <cell r="D983" t="str">
            <v>F3200</v>
          </cell>
          <cell r="E983" t="str">
            <v>210</v>
          </cell>
          <cell r="F983" t="str">
            <v>P1</v>
          </cell>
          <cell r="G983" t="str">
            <v>CBABB***</v>
          </cell>
          <cell r="H983" t="str">
            <v>Balance Sheet</v>
          </cell>
          <cell r="I983" t="str">
            <v>NA</v>
          </cell>
        </row>
        <row r="984">
          <cell r="A984" t="str">
            <v>F3200210P4</v>
          </cell>
          <cell r="B984" t="str">
            <v>F3200210P4</v>
          </cell>
          <cell r="C984" t="str">
            <v>GU   F3200210P4USD</v>
          </cell>
          <cell r="D984" t="str">
            <v>F3200</v>
          </cell>
          <cell r="E984" t="str">
            <v>210</v>
          </cell>
          <cell r="F984" t="str">
            <v>P4</v>
          </cell>
          <cell r="G984" t="str">
            <v>CBABB***</v>
          </cell>
          <cell r="H984" t="str">
            <v>Balance Sheet</v>
          </cell>
          <cell r="I984" t="str">
            <v>NA</v>
          </cell>
        </row>
        <row r="985">
          <cell r="A985" t="str">
            <v>F3200210SJ</v>
          </cell>
          <cell r="B985" t="str">
            <v>F3200210SJ</v>
          </cell>
          <cell r="C985" t="str">
            <v>GU   F3200210SJUSD</v>
          </cell>
          <cell r="D985" t="str">
            <v>F3200</v>
          </cell>
          <cell r="E985" t="str">
            <v>210</v>
          </cell>
          <cell r="F985" t="str">
            <v>SJ</v>
          </cell>
          <cell r="G985" t="str">
            <v>CBABB***</v>
          </cell>
          <cell r="H985" t="str">
            <v>Balance Sheet</v>
          </cell>
          <cell r="I985" t="str">
            <v>NA</v>
          </cell>
        </row>
        <row r="986">
          <cell r="A986" t="str">
            <v>F320021512</v>
          </cell>
          <cell r="B986" t="str">
            <v>F320021512</v>
          </cell>
          <cell r="C986" t="str">
            <v>GU   F320021512USD</v>
          </cell>
          <cell r="D986" t="str">
            <v>F3200</v>
          </cell>
          <cell r="E986" t="str">
            <v>215</v>
          </cell>
          <cell r="F986" t="str">
            <v>12</v>
          </cell>
          <cell r="G986" t="str">
            <v>CBABB***</v>
          </cell>
          <cell r="H986" t="str">
            <v>Balance Sheet</v>
          </cell>
          <cell r="I986" t="str">
            <v>NA</v>
          </cell>
        </row>
        <row r="987">
          <cell r="A987" t="str">
            <v>F320021578</v>
          </cell>
          <cell r="B987" t="str">
            <v>F320021578</v>
          </cell>
          <cell r="C987" t="str">
            <v>GU   F320021578USD</v>
          </cell>
          <cell r="D987" t="str">
            <v>F3200</v>
          </cell>
          <cell r="E987" t="str">
            <v>215</v>
          </cell>
          <cell r="F987" t="str">
            <v>78</v>
          </cell>
          <cell r="G987" t="str">
            <v>CBABB***</v>
          </cell>
          <cell r="H987" t="str">
            <v>Balance Sheet</v>
          </cell>
          <cell r="I987" t="str">
            <v>NA</v>
          </cell>
        </row>
        <row r="988">
          <cell r="A988" t="str">
            <v>F320022212</v>
          </cell>
          <cell r="B988" t="str">
            <v>F320022212</v>
          </cell>
          <cell r="C988" t="str">
            <v>GU   F320022212USD</v>
          </cell>
          <cell r="D988" t="str">
            <v>F3200</v>
          </cell>
          <cell r="E988" t="str">
            <v>222</v>
          </cell>
          <cell r="F988" t="str">
            <v>12</v>
          </cell>
          <cell r="G988" t="str">
            <v>CBABA***</v>
          </cell>
          <cell r="H988" t="str">
            <v>Balance Sheet</v>
          </cell>
          <cell r="I988" t="str">
            <v>NA</v>
          </cell>
        </row>
        <row r="989">
          <cell r="A989" t="str">
            <v>F320022269</v>
          </cell>
          <cell r="B989" t="str">
            <v>F320022269</v>
          </cell>
          <cell r="C989" t="str">
            <v>GU   F320022269USD</v>
          </cell>
          <cell r="D989" t="str">
            <v>F3200</v>
          </cell>
          <cell r="E989" t="str">
            <v>222</v>
          </cell>
          <cell r="F989" t="str">
            <v>69</v>
          </cell>
          <cell r="G989" t="str">
            <v>CBABA***</v>
          </cell>
          <cell r="H989" t="str">
            <v>Balance Sheet</v>
          </cell>
          <cell r="I989" t="str">
            <v>NA</v>
          </cell>
        </row>
        <row r="990">
          <cell r="A990" t="str">
            <v>F320022278</v>
          </cell>
          <cell r="B990" t="str">
            <v>F320022278</v>
          </cell>
          <cell r="C990" t="str">
            <v>GU   F320022278USD</v>
          </cell>
          <cell r="D990" t="str">
            <v>F3200</v>
          </cell>
          <cell r="E990" t="str">
            <v>222</v>
          </cell>
          <cell r="F990" t="str">
            <v>78</v>
          </cell>
          <cell r="G990" t="str">
            <v>CBABA***</v>
          </cell>
          <cell r="H990" t="str">
            <v>Balance Sheet</v>
          </cell>
          <cell r="I990" t="str">
            <v>NA</v>
          </cell>
        </row>
        <row r="991">
          <cell r="A991" t="str">
            <v>F3200222CA</v>
          </cell>
          <cell r="B991" t="str">
            <v>F3200222CA</v>
          </cell>
          <cell r="C991" t="str">
            <v>GU   F3200222CAUSD</v>
          </cell>
          <cell r="D991" t="str">
            <v>F3200</v>
          </cell>
          <cell r="E991" t="str">
            <v>222</v>
          </cell>
          <cell r="F991" t="str">
            <v>CA</v>
          </cell>
          <cell r="G991" t="str">
            <v>CBABA***</v>
          </cell>
          <cell r="H991" t="str">
            <v>Balance Sheet</v>
          </cell>
          <cell r="I991" t="str">
            <v>NA</v>
          </cell>
        </row>
        <row r="992">
          <cell r="A992" t="str">
            <v>F3200222I3</v>
          </cell>
          <cell r="B992" t="str">
            <v>F3200222I3</v>
          </cell>
          <cell r="C992" t="str">
            <v>GU   F3200222I3USD</v>
          </cell>
          <cell r="D992" t="str">
            <v>F3200</v>
          </cell>
          <cell r="E992" t="str">
            <v>222</v>
          </cell>
          <cell r="F992" t="str">
            <v>I3</v>
          </cell>
          <cell r="G992" t="str">
            <v>CBABA***</v>
          </cell>
          <cell r="H992" t="str">
            <v>Balance Sheet</v>
          </cell>
          <cell r="I992" t="str">
            <v>NA</v>
          </cell>
        </row>
        <row r="993">
          <cell r="A993" t="str">
            <v>F3200222P1</v>
          </cell>
          <cell r="B993" t="str">
            <v>F3200222P1</v>
          </cell>
          <cell r="C993" t="str">
            <v>GU   F3200222P1USD</v>
          </cell>
          <cell r="D993" t="str">
            <v>F3200</v>
          </cell>
          <cell r="E993" t="str">
            <v>222</v>
          </cell>
          <cell r="F993" t="str">
            <v>P1</v>
          </cell>
          <cell r="G993" t="str">
            <v>CBABA***</v>
          </cell>
          <cell r="H993" t="str">
            <v>Balance Sheet</v>
          </cell>
          <cell r="I993" t="str">
            <v>NA</v>
          </cell>
        </row>
        <row r="994">
          <cell r="A994" t="str">
            <v>F3200222P4</v>
          </cell>
          <cell r="B994" t="str">
            <v>F3200222P4</v>
          </cell>
          <cell r="C994" t="str">
            <v>GU   F3200222P4USD</v>
          </cell>
          <cell r="D994" t="str">
            <v>F3200</v>
          </cell>
          <cell r="E994" t="str">
            <v>222</v>
          </cell>
          <cell r="F994" t="str">
            <v>P4</v>
          </cell>
          <cell r="G994" t="str">
            <v>CBABA***</v>
          </cell>
          <cell r="H994" t="str">
            <v>Balance Sheet</v>
          </cell>
          <cell r="I994" t="str">
            <v>NA</v>
          </cell>
        </row>
        <row r="995">
          <cell r="A995" t="str">
            <v>F3200222SJ</v>
          </cell>
          <cell r="B995" t="str">
            <v>F3200222SJ</v>
          </cell>
          <cell r="C995" t="str">
            <v>GU   F3200222SJUSD</v>
          </cell>
          <cell r="D995" t="str">
            <v>F3200</v>
          </cell>
          <cell r="E995" t="str">
            <v>222</v>
          </cell>
          <cell r="F995" t="str">
            <v>SJ</v>
          </cell>
          <cell r="G995" t="str">
            <v>CBABA***</v>
          </cell>
          <cell r="H995" t="str">
            <v>Balance Sheet</v>
          </cell>
          <cell r="I995" t="str">
            <v>NA</v>
          </cell>
        </row>
        <row r="996">
          <cell r="A996" t="str">
            <v>F320023212</v>
          </cell>
          <cell r="B996" t="str">
            <v>F320023212</v>
          </cell>
          <cell r="C996" t="str">
            <v>GU   F320023212USD</v>
          </cell>
          <cell r="D996" t="str">
            <v>F3200</v>
          </cell>
          <cell r="E996" t="str">
            <v>232</v>
          </cell>
          <cell r="F996" t="str">
            <v>12</v>
          </cell>
          <cell r="G996" t="str">
            <v>CBABA***</v>
          </cell>
          <cell r="H996" t="str">
            <v>Balance Sheet</v>
          </cell>
          <cell r="I996" t="str">
            <v>NA</v>
          </cell>
        </row>
        <row r="997">
          <cell r="A997" t="str">
            <v>F320023269</v>
          </cell>
          <cell r="B997" t="str">
            <v>F320023269</v>
          </cell>
          <cell r="C997" t="str">
            <v>GU   F320023269USD</v>
          </cell>
          <cell r="D997" t="str">
            <v>F3200</v>
          </cell>
          <cell r="E997" t="str">
            <v>232</v>
          </cell>
          <cell r="F997" t="str">
            <v>69</v>
          </cell>
          <cell r="G997" t="str">
            <v>CBABA***</v>
          </cell>
          <cell r="H997" t="str">
            <v>Balance Sheet</v>
          </cell>
          <cell r="I997" t="str">
            <v>NA</v>
          </cell>
        </row>
        <row r="998">
          <cell r="A998" t="str">
            <v>F320023278</v>
          </cell>
          <cell r="B998" t="str">
            <v>F320023278</v>
          </cell>
          <cell r="C998" t="str">
            <v>GU   F320023278USD</v>
          </cell>
          <cell r="D998" t="str">
            <v>F3200</v>
          </cell>
          <cell r="E998" t="str">
            <v>232</v>
          </cell>
          <cell r="F998" t="str">
            <v>78</v>
          </cell>
          <cell r="G998" t="str">
            <v>CBABA***</v>
          </cell>
          <cell r="H998" t="str">
            <v>Balance Sheet</v>
          </cell>
          <cell r="I998" t="str">
            <v>NA</v>
          </cell>
        </row>
        <row r="999">
          <cell r="A999" t="str">
            <v>F3200232CA</v>
          </cell>
          <cell r="B999" t="str">
            <v>F3200232CA</v>
          </cell>
          <cell r="C999" t="str">
            <v>GU   F3200232CAUSD</v>
          </cell>
          <cell r="D999" t="str">
            <v>F3200</v>
          </cell>
          <cell r="E999" t="str">
            <v>232</v>
          </cell>
          <cell r="F999" t="str">
            <v>CA</v>
          </cell>
          <cell r="G999" t="str">
            <v>CBABA***</v>
          </cell>
          <cell r="H999" t="str">
            <v>Balance Sheet</v>
          </cell>
          <cell r="I999" t="str">
            <v>NA</v>
          </cell>
        </row>
        <row r="1000">
          <cell r="A1000" t="str">
            <v>F3200232P1</v>
          </cell>
          <cell r="B1000" t="str">
            <v>F3200232P1</v>
          </cell>
          <cell r="C1000" t="str">
            <v>GU   F3200232P1USD</v>
          </cell>
          <cell r="D1000" t="str">
            <v>F3200</v>
          </cell>
          <cell r="E1000" t="str">
            <v>232</v>
          </cell>
          <cell r="F1000" t="str">
            <v>P1</v>
          </cell>
          <cell r="G1000" t="str">
            <v>CBABA***</v>
          </cell>
          <cell r="H1000" t="str">
            <v>Balance Sheet</v>
          </cell>
          <cell r="I1000" t="str">
            <v>NA</v>
          </cell>
        </row>
        <row r="1001">
          <cell r="A1001" t="str">
            <v>F3200232P4</v>
          </cell>
          <cell r="B1001" t="str">
            <v>F3200232P4</v>
          </cell>
          <cell r="C1001" t="str">
            <v>GU   F3200232P4USD</v>
          </cell>
          <cell r="D1001" t="str">
            <v>F3200</v>
          </cell>
          <cell r="E1001" t="str">
            <v>232</v>
          </cell>
          <cell r="F1001" t="str">
            <v>P4</v>
          </cell>
          <cell r="G1001" t="str">
            <v>CBABA***</v>
          </cell>
          <cell r="H1001" t="str">
            <v>Balance Sheet</v>
          </cell>
          <cell r="I1001" t="str">
            <v>NA</v>
          </cell>
        </row>
        <row r="1002">
          <cell r="A1002" t="str">
            <v>F3200232SJ</v>
          </cell>
          <cell r="B1002" t="str">
            <v>F3200232SJ</v>
          </cell>
          <cell r="C1002" t="str">
            <v>GU   F3200232SJUSD</v>
          </cell>
          <cell r="D1002" t="str">
            <v>F3200</v>
          </cell>
          <cell r="E1002" t="str">
            <v>232</v>
          </cell>
          <cell r="F1002" t="str">
            <v>SJ</v>
          </cell>
          <cell r="G1002" t="str">
            <v>CBABA***</v>
          </cell>
          <cell r="H1002" t="str">
            <v>Balance Sheet</v>
          </cell>
          <cell r="I1002" t="str">
            <v>NA</v>
          </cell>
        </row>
        <row r="1003">
          <cell r="A1003" t="str">
            <v>F320025012</v>
          </cell>
          <cell r="B1003" t="str">
            <v>F320025012</v>
          </cell>
          <cell r="C1003" t="str">
            <v>GU   F320025012USD</v>
          </cell>
          <cell r="D1003" t="str">
            <v>F3200</v>
          </cell>
          <cell r="E1003" t="str">
            <v>250</v>
          </cell>
          <cell r="F1003" t="str">
            <v>12</v>
          </cell>
          <cell r="G1003" t="str">
            <v>CBABA***</v>
          </cell>
          <cell r="H1003" t="str">
            <v>Balance Sheet</v>
          </cell>
          <cell r="I1003" t="str">
            <v>NA</v>
          </cell>
        </row>
        <row r="1004">
          <cell r="A1004" t="str">
            <v>F320025069</v>
          </cell>
          <cell r="B1004" t="str">
            <v>F320025069</v>
          </cell>
          <cell r="C1004" t="str">
            <v>GU   F320025069USD</v>
          </cell>
          <cell r="D1004" t="str">
            <v>F3200</v>
          </cell>
          <cell r="E1004" t="str">
            <v>250</v>
          </cell>
          <cell r="F1004" t="str">
            <v>69</v>
          </cell>
          <cell r="G1004" t="str">
            <v>CBABA***</v>
          </cell>
          <cell r="H1004" t="str">
            <v>Balance Sheet</v>
          </cell>
          <cell r="I1004" t="str">
            <v>NA</v>
          </cell>
        </row>
        <row r="1005">
          <cell r="A1005" t="str">
            <v>F320025078</v>
          </cell>
          <cell r="B1005" t="str">
            <v>F320025078</v>
          </cell>
          <cell r="C1005" t="str">
            <v>GU   F320025078USD</v>
          </cell>
          <cell r="D1005" t="str">
            <v>F3200</v>
          </cell>
          <cell r="E1005" t="str">
            <v>250</v>
          </cell>
          <cell r="F1005" t="str">
            <v>78</v>
          </cell>
          <cell r="G1005" t="str">
            <v>CBABA***</v>
          </cell>
          <cell r="H1005" t="str">
            <v>Balance Sheet</v>
          </cell>
          <cell r="I1005" t="str">
            <v>NA</v>
          </cell>
        </row>
        <row r="1006">
          <cell r="A1006" t="str">
            <v>F3200250CA</v>
          </cell>
          <cell r="B1006" t="str">
            <v>F3200250CA</v>
          </cell>
          <cell r="C1006" t="str">
            <v>GU   F3200250CAUSD</v>
          </cell>
          <cell r="D1006" t="str">
            <v>F3200</v>
          </cell>
          <cell r="E1006" t="str">
            <v>250</v>
          </cell>
          <cell r="F1006" t="str">
            <v>CA</v>
          </cell>
          <cell r="G1006" t="str">
            <v>CBABA***</v>
          </cell>
          <cell r="H1006" t="str">
            <v>Balance Sheet</v>
          </cell>
          <cell r="I1006" t="str">
            <v>NA</v>
          </cell>
        </row>
        <row r="1007">
          <cell r="A1007" t="str">
            <v>F3200250P1</v>
          </cell>
          <cell r="B1007" t="str">
            <v>F3200250P1</v>
          </cell>
          <cell r="C1007" t="str">
            <v>GU   F3200250P1USD</v>
          </cell>
          <cell r="D1007" t="str">
            <v>F3200</v>
          </cell>
          <cell r="E1007" t="str">
            <v>250</v>
          </cell>
          <cell r="F1007" t="str">
            <v>P1</v>
          </cell>
          <cell r="G1007" t="str">
            <v>CBABA***</v>
          </cell>
          <cell r="H1007" t="str">
            <v>Balance Sheet</v>
          </cell>
          <cell r="I1007" t="str">
            <v>NA</v>
          </cell>
        </row>
        <row r="1008">
          <cell r="A1008" t="str">
            <v>F3200250P4</v>
          </cell>
          <cell r="B1008" t="str">
            <v>F3200250P4</v>
          </cell>
          <cell r="C1008" t="str">
            <v>GU   F3200250P4USD</v>
          </cell>
          <cell r="D1008" t="str">
            <v>F3200</v>
          </cell>
          <cell r="E1008" t="str">
            <v>250</v>
          </cell>
          <cell r="F1008" t="str">
            <v>P4</v>
          </cell>
          <cell r="G1008" t="str">
            <v>CBABA***</v>
          </cell>
          <cell r="H1008" t="str">
            <v>Balance Sheet</v>
          </cell>
          <cell r="I1008" t="str">
            <v>NA</v>
          </cell>
        </row>
        <row r="1009">
          <cell r="A1009" t="str">
            <v>F3200250SJ</v>
          </cell>
          <cell r="B1009" t="str">
            <v>F3200250SJ</v>
          </cell>
          <cell r="C1009" t="str">
            <v>GU   F3200250SJUSD</v>
          </cell>
          <cell r="D1009" t="str">
            <v>F3200</v>
          </cell>
          <cell r="E1009" t="str">
            <v>250</v>
          </cell>
          <cell r="F1009" t="str">
            <v>SJ</v>
          </cell>
          <cell r="G1009" t="str">
            <v>CBABA***</v>
          </cell>
          <cell r="H1009" t="str">
            <v>Balance Sheet</v>
          </cell>
          <cell r="I1009" t="str">
            <v>NA</v>
          </cell>
        </row>
        <row r="1010">
          <cell r="A1010" t="str">
            <v>F320025112</v>
          </cell>
          <cell r="B1010" t="str">
            <v>F320025112</v>
          </cell>
          <cell r="C1010" t="str">
            <v>GU   F320025112USD</v>
          </cell>
          <cell r="D1010" t="str">
            <v>F3200</v>
          </cell>
          <cell r="E1010" t="str">
            <v>251</v>
          </cell>
          <cell r="F1010" t="str">
            <v>12</v>
          </cell>
          <cell r="G1010" t="str">
            <v>CBABA***</v>
          </cell>
          <cell r="H1010" t="str">
            <v>Balance Sheet</v>
          </cell>
          <cell r="I1010" t="str">
            <v>NA</v>
          </cell>
        </row>
        <row r="1011">
          <cell r="A1011" t="str">
            <v>F320025169</v>
          </cell>
          <cell r="B1011" t="str">
            <v>F320025169</v>
          </cell>
          <cell r="C1011" t="str">
            <v>GU   F320025169USD</v>
          </cell>
          <cell r="D1011" t="str">
            <v>F3200</v>
          </cell>
          <cell r="E1011" t="str">
            <v>251</v>
          </cell>
          <cell r="F1011" t="str">
            <v>69</v>
          </cell>
          <cell r="G1011" t="str">
            <v>CBABA***</v>
          </cell>
          <cell r="H1011" t="str">
            <v>Balance Sheet</v>
          </cell>
          <cell r="I1011" t="str">
            <v>NA</v>
          </cell>
        </row>
        <row r="1012">
          <cell r="A1012" t="str">
            <v>F320025178</v>
          </cell>
          <cell r="B1012" t="str">
            <v>F320025178</v>
          </cell>
          <cell r="C1012" t="str">
            <v>GU   F320025178USD</v>
          </cell>
          <cell r="D1012" t="str">
            <v>F3200</v>
          </cell>
          <cell r="E1012" t="str">
            <v>251</v>
          </cell>
          <cell r="F1012" t="str">
            <v>78</v>
          </cell>
          <cell r="G1012" t="str">
            <v>CBABA***</v>
          </cell>
          <cell r="H1012" t="str">
            <v>Balance Sheet</v>
          </cell>
          <cell r="I1012" t="str">
            <v>NA</v>
          </cell>
        </row>
        <row r="1013">
          <cell r="A1013" t="str">
            <v>F3200251P1</v>
          </cell>
          <cell r="B1013" t="str">
            <v>F3200251P1</v>
          </cell>
          <cell r="C1013" t="str">
            <v>GU   F3200251P1USD</v>
          </cell>
          <cell r="D1013" t="str">
            <v>F3200</v>
          </cell>
          <cell r="E1013" t="str">
            <v>251</v>
          </cell>
          <cell r="F1013" t="str">
            <v>P1</v>
          </cell>
          <cell r="G1013" t="str">
            <v>CBABA***</v>
          </cell>
          <cell r="H1013" t="str">
            <v>Balance Sheet</v>
          </cell>
          <cell r="I1013" t="str">
            <v>NA</v>
          </cell>
        </row>
        <row r="1014">
          <cell r="A1014" t="str">
            <v>F3200251P4</v>
          </cell>
          <cell r="B1014" t="str">
            <v>F3200251P4</v>
          </cell>
          <cell r="C1014" t="str">
            <v>GU   F3200251P4USD</v>
          </cell>
          <cell r="D1014" t="str">
            <v>F3200</v>
          </cell>
          <cell r="E1014" t="str">
            <v>251</v>
          </cell>
          <cell r="F1014" t="str">
            <v>P4</v>
          </cell>
          <cell r="G1014" t="str">
            <v>CBABA***</v>
          </cell>
          <cell r="H1014" t="str">
            <v>Balance Sheet</v>
          </cell>
          <cell r="I1014" t="str">
            <v>NA</v>
          </cell>
        </row>
        <row r="1015">
          <cell r="A1015" t="str">
            <v>F3200251SJ</v>
          </cell>
          <cell r="B1015" t="str">
            <v>F3200251SJ</v>
          </cell>
          <cell r="C1015" t="str">
            <v>GU   F3200251SJUSD</v>
          </cell>
          <cell r="D1015" t="str">
            <v>F3200</v>
          </cell>
          <cell r="E1015" t="str">
            <v>251</v>
          </cell>
          <cell r="F1015" t="str">
            <v>SJ</v>
          </cell>
          <cell r="G1015" t="str">
            <v>CBABA***</v>
          </cell>
          <cell r="H1015" t="str">
            <v>Balance Sheet</v>
          </cell>
          <cell r="I1015" t="str">
            <v>NA</v>
          </cell>
        </row>
        <row r="1016">
          <cell r="A1016" t="str">
            <v>F320025212</v>
          </cell>
          <cell r="B1016" t="str">
            <v>F320025212</v>
          </cell>
          <cell r="C1016" t="str">
            <v>GU   F320025212USD</v>
          </cell>
          <cell r="D1016" t="str">
            <v>F3200</v>
          </cell>
          <cell r="E1016" t="str">
            <v>252</v>
          </cell>
          <cell r="F1016" t="str">
            <v>12</v>
          </cell>
          <cell r="G1016" t="str">
            <v>CBABA***</v>
          </cell>
          <cell r="H1016" t="str">
            <v>Balance Sheet</v>
          </cell>
          <cell r="I1016" t="str">
            <v>NA</v>
          </cell>
        </row>
        <row r="1017">
          <cell r="A1017" t="str">
            <v>F320025269</v>
          </cell>
          <cell r="B1017" t="str">
            <v>F320025269</v>
          </cell>
          <cell r="C1017" t="str">
            <v>GU   F320025269USD</v>
          </cell>
          <cell r="D1017" t="str">
            <v>F3200</v>
          </cell>
          <cell r="E1017" t="str">
            <v>252</v>
          </cell>
          <cell r="F1017" t="str">
            <v>69</v>
          </cell>
          <cell r="G1017" t="str">
            <v>CBABA***</v>
          </cell>
          <cell r="H1017" t="str">
            <v>Balance Sheet</v>
          </cell>
          <cell r="I1017" t="str">
            <v>NA</v>
          </cell>
        </row>
        <row r="1018">
          <cell r="A1018" t="str">
            <v>F320025278</v>
          </cell>
          <cell r="B1018" t="str">
            <v>F320025278</v>
          </cell>
          <cell r="C1018" t="str">
            <v>GU   F320025278USD</v>
          </cell>
          <cell r="D1018" t="str">
            <v>F3200</v>
          </cell>
          <cell r="E1018" t="str">
            <v>252</v>
          </cell>
          <cell r="F1018" t="str">
            <v>78</v>
          </cell>
          <cell r="G1018" t="str">
            <v>CBABA***</v>
          </cell>
          <cell r="H1018" t="str">
            <v>Balance Sheet</v>
          </cell>
          <cell r="I1018" t="str">
            <v>NA</v>
          </cell>
        </row>
        <row r="1019">
          <cell r="A1019" t="str">
            <v>F3200252P1</v>
          </cell>
          <cell r="B1019" t="str">
            <v>F3200252P1</v>
          </cell>
          <cell r="C1019" t="str">
            <v>GU   F3200252P1USD</v>
          </cell>
          <cell r="D1019" t="str">
            <v>F3200</v>
          </cell>
          <cell r="E1019" t="str">
            <v>252</v>
          </cell>
          <cell r="F1019" t="str">
            <v>P1</v>
          </cell>
          <cell r="G1019" t="str">
            <v>CBABA***</v>
          </cell>
          <cell r="H1019" t="str">
            <v>Balance Sheet</v>
          </cell>
          <cell r="I1019" t="str">
            <v>NA</v>
          </cell>
        </row>
        <row r="1020">
          <cell r="A1020" t="str">
            <v>F320025312</v>
          </cell>
          <cell r="B1020" t="str">
            <v>F320025312</v>
          </cell>
          <cell r="C1020" t="str">
            <v>GU   F320025312USD</v>
          </cell>
          <cell r="D1020" t="str">
            <v>F3200</v>
          </cell>
          <cell r="E1020" t="str">
            <v>253</v>
          </cell>
          <cell r="F1020" t="str">
            <v>12</v>
          </cell>
          <cell r="G1020" t="str">
            <v>CBABA***</v>
          </cell>
          <cell r="H1020" t="str">
            <v>Balance Sheet</v>
          </cell>
          <cell r="I1020" t="str">
            <v>NA</v>
          </cell>
        </row>
        <row r="1021">
          <cell r="A1021" t="str">
            <v>F320025369</v>
          </cell>
          <cell r="B1021" t="str">
            <v>F320025369</v>
          </cell>
          <cell r="C1021" t="str">
            <v>GU   F320025369USD</v>
          </cell>
          <cell r="D1021" t="str">
            <v>F3200</v>
          </cell>
          <cell r="E1021" t="str">
            <v>253</v>
          </cell>
          <cell r="F1021" t="str">
            <v>69</v>
          </cell>
          <cell r="G1021" t="str">
            <v>CBABA***</v>
          </cell>
          <cell r="H1021" t="str">
            <v>Balance Sheet</v>
          </cell>
          <cell r="I1021" t="str">
            <v>NA</v>
          </cell>
        </row>
        <row r="1022">
          <cell r="A1022" t="str">
            <v>F320025378</v>
          </cell>
          <cell r="B1022" t="str">
            <v>F320025378</v>
          </cell>
          <cell r="C1022" t="str">
            <v>GU   F320025378USD</v>
          </cell>
          <cell r="D1022" t="str">
            <v>F3200</v>
          </cell>
          <cell r="E1022" t="str">
            <v>253</v>
          </cell>
          <cell r="F1022" t="str">
            <v>78</v>
          </cell>
          <cell r="G1022" t="str">
            <v>CBABA***</v>
          </cell>
          <cell r="H1022" t="str">
            <v>Balance Sheet</v>
          </cell>
          <cell r="I1022" t="str">
            <v>NA</v>
          </cell>
        </row>
        <row r="1023">
          <cell r="A1023" t="str">
            <v>F3200253CA</v>
          </cell>
          <cell r="B1023" t="str">
            <v>F3200253CA</v>
          </cell>
          <cell r="C1023" t="str">
            <v>GU   F3200253CAUSD</v>
          </cell>
          <cell r="D1023" t="str">
            <v>F3200</v>
          </cell>
          <cell r="E1023" t="str">
            <v>253</v>
          </cell>
          <cell r="F1023" t="str">
            <v>CA</v>
          </cell>
          <cell r="G1023" t="str">
            <v>CBABA***</v>
          </cell>
          <cell r="H1023" t="str">
            <v>Balance Sheet</v>
          </cell>
          <cell r="I1023" t="str">
            <v>NA</v>
          </cell>
        </row>
        <row r="1024">
          <cell r="A1024" t="str">
            <v>F3200253P1</v>
          </cell>
          <cell r="B1024" t="str">
            <v>F3200253P1</v>
          </cell>
          <cell r="C1024" t="str">
            <v>GU   F3200253P1USD</v>
          </cell>
          <cell r="D1024" t="str">
            <v>F3200</v>
          </cell>
          <cell r="E1024" t="str">
            <v>253</v>
          </cell>
          <cell r="F1024" t="str">
            <v>P1</v>
          </cell>
          <cell r="G1024" t="str">
            <v>CBABA***</v>
          </cell>
          <cell r="H1024" t="str">
            <v>Balance Sheet</v>
          </cell>
          <cell r="I1024" t="str">
            <v>NA</v>
          </cell>
        </row>
        <row r="1025">
          <cell r="A1025" t="str">
            <v>F3200253P4</v>
          </cell>
          <cell r="B1025" t="str">
            <v>F3200253P4</v>
          </cell>
          <cell r="C1025" t="str">
            <v>GU   F3200253P4USD</v>
          </cell>
          <cell r="D1025" t="str">
            <v>F3200</v>
          </cell>
          <cell r="E1025" t="str">
            <v>253</v>
          </cell>
          <cell r="F1025" t="str">
            <v>P4</v>
          </cell>
          <cell r="G1025" t="str">
            <v>CBABA***</v>
          </cell>
          <cell r="H1025" t="str">
            <v>Balance Sheet</v>
          </cell>
          <cell r="I1025" t="str">
            <v>NA</v>
          </cell>
        </row>
        <row r="1026">
          <cell r="A1026" t="str">
            <v>F3200253SJ</v>
          </cell>
          <cell r="B1026" t="str">
            <v>F3200253SJ</v>
          </cell>
          <cell r="C1026" t="str">
            <v>GU   F3200253SJUSD</v>
          </cell>
          <cell r="D1026" t="str">
            <v>F3200</v>
          </cell>
          <cell r="E1026" t="str">
            <v>253</v>
          </cell>
          <cell r="F1026" t="str">
            <v>SJ</v>
          </cell>
          <cell r="G1026" t="str">
            <v>CBABA***</v>
          </cell>
          <cell r="H1026" t="str">
            <v>Balance Sheet</v>
          </cell>
          <cell r="I1026" t="str">
            <v>NA</v>
          </cell>
        </row>
        <row r="1027">
          <cell r="A1027" t="str">
            <v>F320031078</v>
          </cell>
          <cell r="B1027" t="str">
            <v>F320031078</v>
          </cell>
          <cell r="C1027" t="str">
            <v>GU   F320031078USD</v>
          </cell>
          <cell r="D1027" t="str">
            <v>F3200</v>
          </cell>
          <cell r="E1027" t="str">
            <v>310</v>
          </cell>
          <cell r="F1027" t="str">
            <v>78</v>
          </cell>
          <cell r="G1027" t="str">
            <v>CBABB***</v>
          </cell>
          <cell r="H1027" t="str">
            <v>Balance Sheet</v>
          </cell>
          <cell r="I1027" t="str">
            <v>NA</v>
          </cell>
        </row>
        <row r="1028">
          <cell r="A1028" t="str">
            <v>F320032278</v>
          </cell>
          <cell r="B1028" t="str">
            <v>F320032278</v>
          </cell>
          <cell r="C1028" t="str">
            <v>GU   F320032278USD</v>
          </cell>
          <cell r="D1028" t="str">
            <v>F3200</v>
          </cell>
          <cell r="E1028" t="str">
            <v>322</v>
          </cell>
          <cell r="F1028" t="str">
            <v>78</v>
          </cell>
          <cell r="G1028" t="str">
            <v>CBABA***</v>
          </cell>
          <cell r="H1028" t="str">
            <v>Balance Sheet</v>
          </cell>
          <cell r="I1028" t="str">
            <v>NA</v>
          </cell>
        </row>
        <row r="1029">
          <cell r="A1029" t="str">
            <v>F6000</v>
          </cell>
          <cell r="B1029" t="str">
            <v>F6000</v>
          </cell>
          <cell r="C1029" t="str">
            <v>GU   F6000USD</v>
          </cell>
          <cell r="D1029" t="str">
            <v>F6000</v>
          </cell>
          <cell r="E1029">
            <v>0</v>
          </cell>
          <cell r="F1029">
            <v>0</v>
          </cell>
          <cell r="G1029" t="str">
            <v>CBACB***</v>
          </cell>
          <cell r="H1029" t="str">
            <v>Balance Sheet</v>
          </cell>
          <cell r="I1029" t="str">
            <v>NA</v>
          </cell>
        </row>
        <row r="1030">
          <cell r="A1030" t="str">
            <v>G1701001</v>
          </cell>
          <cell r="B1030" t="str">
            <v>G1701001</v>
          </cell>
          <cell r="C1030" t="str">
            <v>GU   G1701001USD</v>
          </cell>
          <cell r="D1030" t="str">
            <v>G1701</v>
          </cell>
          <cell r="E1030" t="str">
            <v>001</v>
          </cell>
          <cell r="F1030">
            <v>0</v>
          </cell>
          <cell r="G1030" t="str">
            <v>DABAAG**</v>
          </cell>
          <cell r="H1030" t="str">
            <v>Balance Sheet</v>
          </cell>
          <cell r="I1030" t="str">
            <v>NA</v>
          </cell>
        </row>
        <row r="1031">
          <cell r="A1031" t="str">
            <v>G1701087</v>
          </cell>
          <cell r="B1031" t="str">
            <v>G1701087</v>
          </cell>
          <cell r="C1031" t="str">
            <v>GU   G1701087USD</v>
          </cell>
          <cell r="D1031" t="str">
            <v>G1701</v>
          </cell>
          <cell r="E1031" t="str">
            <v>087</v>
          </cell>
          <cell r="F1031">
            <v>0</v>
          </cell>
          <cell r="G1031" t="str">
            <v>DABAAG**</v>
          </cell>
          <cell r="H1031" t="str">
            <v>Balance Sheet</v>
          </cell>
          <cell r="I1031" t="str">
            <v>NA</v>
          </cell>
        </row>
        <row r="1032">
          <cell r="A1032" t="str">
            <v>G57200BN</v>
          </cell>
          <cell r="B1032" t="str">
            <v>G57200BN</v>
          </cell>
          <cell r="C1032" t="str">
            <v>BN   G57200BNUSD</v>
          </cell>
          <cell r="D1032" t="str">
            <v>G5720</v>
          </cell>
          <cell r="E1032" t="str">
            <v>0BN</v>
          </cell>
          <cell r="F1032">
            <v>0</v>
          </cell>
          <cell r="G1032" t="str">
            <v>DABBDC**</v>
          </cell>
          <cell r="H1032" t="str">
            <v>Balance Sheet</v>
          </cell>
          <cell r="I1032" t="str">
            <v>NA</v>
          </cell>
        </row>
        <row r="1033">
          <cell r="A1033" t="str">
            <v>G57600BU01</v>
          </cell>
          <cell r="B1033" t="str">
            <v>G57600BU01</v>
          </cell>
          <cell r="C1033" t="str">
            <v>BN   G57600BU01USD</v>
          </cell>
          <cell r="D1033" t="str">
            <v>G5760</v>
          </cell>
          <cell r="E1033" t="str">
            <v>0BU</v>
          </cell>
          <cell r="F1033" t="str">
            <v>01</v>
          </cell>
          <cell r="G1033" t="str">
            <v>DADAB***</v>
          </cell>
          <cell r="H1033" t="str">
            <v>Balance Sheet</v>
          </cell>
          <cell r="I1033" t="str">
            <v>NA</v>
          </cell>
        </row>
        <row r="1034">
          <cell r="A1034" t="str">
            <v>G1701093</v>
          </cell>
          <cell r="B1034" t="str">
            <v>G1701093</v>
          </cell>
          <cell r="C1034" t="str">
            <v>GU   G1701093USD</v>
          </cell>
          <cell r="D1034" t="str">
            <v>G1701</v>
          </cell>
          <cell r="E1034" t="str">
            <v>093</v>
          </cell>
          <cell r="F1034">
            <v>0</v>
          </cell>
          <cell r="G1034" t="str">
            <v>DABAAG**</v>
          </cell>
          <cell r="H1034" t="str">
            <v>Balance Sheet</v>
          </cell>
          <cell r="I1034" t="str">
            <v>NA</v>
          </cell>
        </row>
        <row r="1035">
          <cell r="A1035" t="str">
            <v>G1701095</v>
          </cell>
          <cell r="B1035" t="str">
            <v>G1701095</v>
          </cell>
          <cell r="C1035" t="str">
            <v>GU   G1701095USD</v>
          </cell>
          <cell r="D1035" t="str">
            <v>G1701</v>
          </cell>
          <cell r="E1035" t="str">
            <v>095</v>
          </cell>
          <cell r="F1035">
            <v>0</v>
          </cell>
          <cell r="G1035" t="str">
            <v>DABAAG**</v>
          </cell>
          <cell r="H1035" t="str">
            <v>Balance Sheet</v>
          </cell>
          <cell r="I1035" t="str">
            <v>NA</v>
          </cell>
        </row>
        <row r="1036">
          <cell r="A1036" t="str">
            <v>G1747087</v>
          </cell>
          <cell r="B1036" t="str">
            <v>G1747087</v>
          </cell>
          <cell r="C1036" t="str">
            <v>GU   G1747087USD</v>
          </cell>
          <cell r="D1036" t="str">
            <v>G1747</v>
          </cell>
          <cell r="E1036" t="str">
            <v>087</v>
          </cell>
          <cell r="F1036">
            <v>0</v>
          </cell>
          <cell r="G1036" t="str">
            <v>DABAAJ**</v>
          </cell>
          <cell r="H1036" t="str">
            <v>Balance Sheet</v>
          </cell>
          <cell r="I1036" t="str">
            <v>NA</v>
          </cell>
        </row>
        <row r="1037">
          <cell r="A1037" t="str">
            <v>G17470GU</v>
          </cell>
          <cell r="B1037" t="str">
            <v>G17470GU</v>
          </cell>
          <cell r="C1037" t="str">
            <v>GU   G17470GUUSD</v>
          </cell>
          <cell r="D1037" t="str">
            <v>G1747</v>
          </cell>
          <cell r="E1037" t="str">
            <v>0GU</v>
          </cell>
          <cell r="F1037">
            <v>0</v>
          </cell>
          <cell r="G1037" t="str">
            <v>DABAAJ**</v>
          </cell>
          <cell r="H1037" t="str">
            <v>Balance Sheet</v>
          </cell>
          <cell r="I1037" t="str">
            <v>NA</v>
          </cell>
        </row>
        <row r="1038">
          <cell r="A1038" t="str">
            <v>G1747TMP</v>
          </cell>
          <cell r="B1038" t="str">
            <v>G1747TMP</v>
          </cell>
          <cell r="C1038" t="str">
            <v>GU   G1747TMPUSD</v>
          </cell>
          <cell r="D1038" t="str">
            <v>G1747</v>
          </cell>
          <cell r="E1038" t="str">
            <v>TMP</v>
          </cell>
          <cell r="F1038">
            <v>0</v>
          </cell>
          <cell r="G1038" t="str">
            <v>DABAAJ**</v>
          </cell>
          <cell r="H1038" t="str">
            <v>Balance Sheet</v>
          </cell>
          <cell r="I1038" t="str">
            <v>NA</v>
          </cell>
        </row>
        <row r="1039">
          <cell r="A1039" t="str">
            <v>G57700BN</v>
          </cell>
          <cell r="B1039" t="str">
            <v>G57700BN</v>
          </cell>
          <cell r="C1039" t="str">
            <v>BN   G57700BNUSD</v>
          </cell>
          <cell r="D1039" t="str">
            <v>G5770</v>
          </cell>
          <cell r="E1039" t="str">
            <v>0BN</v>
          </cell>
          <cell r="F1039">
            <v>0</v>
          </cell>
          <cell r="G1039" t="str">
            <v>DAFC****</v>
          </cell>
          <cell r="H1039" t="str">
            <v>Balance Sheet</v>
          </cell>
          <cell r="I1039" t="str">
            <v>NA</v>
          </cell>
        </row>
        <row r="1040">
          <cell r="A1040" t="str">
            <v>H08610BN</v>
          </cell>
          <cell r="B1040" t="str">
            <v>H08610BN</v>
          </cell>
          <cell r="C1040" t="str">
            <v>BN   H08610BNUSD</v>
          </cell>
          <cell r="D1040" t="str">
            <v>H0861</v>
          </cell>
          <cell r="E1040" t="str">
            <v>0BN</v>
          </cell>
          <cell r="F1040">
            <v>0</v>
          </cell>
          <cell r="G1040" t="str">
            <v>EBA*****</v>
          </cell>
          <cell r="H1040" t="str">
            <v>Balance Sheet</v>
          </cell>
          <cell r="I1040" t="str">
            <v>NA</v>
          </cell>
        </row>
        <row r="1041">
          <cell r="A1041" t="str">
            <v>G4735003GU</v>
          </cell>
          <cell r="B1041" t="str">
            <v>G4735003GU</v>
          </cell>
          <cell r="C1041" t="str">
            <v>GU   G4735003GUUSD</v>
          </cell>
          <cell r="D1041" t="str">
            <v>G4735</v>
          </cell>
          <cell r="E1041" t="str">
            <v>003</v>
          </cell>
          <cell r="F1041" t="str">
            <v>GU</v>
          </cell>
          <cell r="G1041" t="str">
            <v>DABAAG**</v>
          </cell>
          <cell r="H1041" t="str">
            <v>Balance Sheet</v>
          </cell>
          <cell r="I1041" t="str">
            <v>NA</v>
          </cell>
        </row>
        <row r="1042">
          <cell r="A1042" t="str">
            <v>H08630BN</v>
          </cell>
          <cell r="B1042" t="str">
            <v>H08630BN</v>
          </cell>
          <cell r="C1042" t="str">
            <v>BN   H08630BNUSD</v>
          </cell>
          <cell r="D1042" t="str">
            <v>H0863</v>
          </cell>
          <cell r="E1042" t="str">
            <v>0BN</v>
          </cell>
          <cell r="F1042">
            <v>0</v>
          </cell>
          <cell r="G1042" t="str">
            <v>EC******</v>
          </cell>
          <cell r="H1042" t="str">
            <v>Balance Sheet</v>
          </cell>
          <cell r="I1042" t="str">
            <v>NA</v>
          </cell>
        </row>
        <row r="1043">
          <cell r="A1043" t="str">
            <v>A0002093J3</v>
          </cell>
          <cell r="B1043" t="str">
            <v>A0002093J3</v>
          </cell>
          <cell r="C1043" t="str">
            <v>BS   A0002093J3USD</v>
          </cell>
          <cell r="D1043" t="str">
            <v>A0002</v>
          </cell>
          <cell r="E1043" t="str">
            <v>093</v>
          </cell>
          <cell r="F1043" t="str">
            <v>J3</v>
          </cell>
          <cell r="G1043" t="str">
            <v>CABB****</v>
          </cell>
          <cell r="H1043" t="str">
            <v>Balance Sheet</v>
          </cell>
          <cell r="I1043" t="str">
            <v>NA</v>
          </cell>
        </row>
        <row r="1044">
          <cell r="A1044" t="str">
            <v>A000725493</v>
          </cell>
          <cell r="B1044" t="str">
            <v>A000725493</v>
          </cell>
          <cell r="C1044" t="str">
            <v>BS   A000725493USD</v>
          </cell>
          <cell r="D1044" t="str">
            <v>A0007</v>
          </cell>
          <cell r="E1044" t="str">
            <v>254</v>
          </cell>
          <cell r="F1044" t="str">
            <v>93</v>
          </cell>
          <cell r="G1044" t="str">
            <v>CABB****</v>
          </cell>
          <cell r="H1044" t="str">
            <v>Balance Sheet</v>
          </cell>
          <cell r="I1044" t="str">
            <v>NA</v>
          </cell>
        </row>
        <row r="1045">
          <cell r="A1045" t="str">
            <v>A000725499</v>
          </cell>
          <cell r="B1045" t="str">
            <v>A000725499</v>
          </cell>
          <cell r="C1045" t="str">
            <v>BS   A000725499USD</v>
          </cell>
          <cell r="D1045" t="str">
            <v>A0007</v>
          </cell>
          <cell r="E1045" t="str">
            <v>254</v>
          </cell>
          <cell r="F1045" t="str">
            <v>99</v>
          </cell>
          <cell r="G1045" t="str">
            <v>CABB****</v>
          </cell>
          <cell r="H1045" t="str">
            <v>Balance Sheet</v>
          </cell>
          <cell r="I1045" t="str">
            <v>NA</v>
          </cell>
        </row>
        <row r="1046">
          <cell r="A1046" t="str">
            <v>A2041006</v>
          </cell>
          <cell r="B1046" t="str">
            <v>A2041006</v>
          </cell>
          <cell r="C1046" t="str">
            <v>HJ   A2041006USD</v>
          </cell>
          <cell r="D1046" t="str">
            <v>A2041</v>
          </cell>
          <cell r="E1046" t="str">
            <v>006</v>
          </cell>
          <cell r="F1046">
            <v>0</v>
          </cell>
          <cell r="G1046" t="str">
            <v>CACAFA**</v>
          </cell>
          <cell r="H1046" t="str">
            <v>Balance Sheet</v>
          </cell>
          <cell r="I1046" t="str">
            <v>NA</v>
          </cell>
        </row>
        <row r="1047">
          <cell r="A1047" t="str">
            <v>A204102775</v>
          </cell>
          <cell r="B1047" t="str">
            <v>A204102775</v>
          </cell>
          <cell r="C1047" t="str">
            <v>HJ   A204102775USD</v>
          </cell>
          <cell r="D1047" t="str">
            <v>A2041</v>
          </cell>
          <cell r="E1047" t="str">
            <v>027</v>
          </cell>
          <cell r="F1047" t="str">
            <v>75</v>
          </cell>
          <cell r="G1047" t="str">
            <v>CACAFA**</v>
          </cell>
          <cell r="H1047" t="str">
            <v>Balance Sheet</v>
          </cell>
          <cell r="I1047" t="str">
            <v>NA</v>
          </cell>
        </row>
        <row r="1048">
          <cell r="A1048" t="str">
            <v>A204102778</v>
          </cell>
          <cell r="B1048" t="str">
            <v>A204102778</v>
          </cell>
          <cell r="C1048" t="str">
            <v>HJ   A204102778USD</v>
          </cell>
          <cell r="D1048" t="str">
            <v>A2041</v>
          </cell>
          <cell r="E1048" t="str">
            <v>027</v>
          </cell>
          <cell r="F1048" t="str">
            <v>78</v>
          </cell>
          <cell r="G1048" t="str">
            <v>CACAFA**</v>
          </cell>
          <cell r="H1048" t="str">
            <v>Balance Sheet</v>
          </cell>
          <cell r="I1048" t="str">
            <v>NA</v>
          </cell>
        </row>
        <row r="1049">
          <cell r="A1049" t="str">
            <v>A000725693</v>
          </cell>
          <cell r="B1049" t="str">
            <v>A000725693</v>
          </cell>
          <cell r="C1049" t="str">
            <v>BS   A000725693USD</v>
          </cell>
          <cell r="D1049" t="str">
            <v>A0007</v>
          </cell>
          <cell r="E1049" t="str">
            <v>256</v>
          </cell>
          <cell r="F1049" t="str">
            <v>93</v>
          </cell>
          <cell r="G1049" t="str">
            <v>CABB****</v>
          </cell>
          <cell r="H1049" t="str">
            <v>Balance Sheet</v>
          </cell>
          <cell r="I1049" t="str">
            <v>NA</v>
          </cell>
        </row>
        <row r="1050">
          <cell r="A1050" t="str">
            <v>G069203693</v>
          </cell>
          <cell r="B1050" t="str">
            <v>G069203693</v>
          </cell>
          <cell r="C1050" t="str">
            <v>BS   G069203693USD</v>
          </cell>
          <cell r="D1050" t="str">
            <v>G0692</v>
          </cell>
          <cell r="E1050" t="str">
            <v>036</v>
          </cell>
          <cell r="F1050" t="str">
            <v>93</v>
          </cell>
          <cell r="G1050" t="str">
            <v>DADD****</v>
          </cell>
          <cell r="H1050" t="str">
            <v>Balance Sheet</v>
          </cell>
          <cell r="I1050" t="str">
            <v>NA</v>
          </cell>
        </row>
        <row r="1051">
          <cell r="A1051" t="str">
            <v>H08610BS</v>
          </cell>
          <cell r="B1051" t="str">
            <v>H08610BS</v>
          </cell>
          <cell r="C1051" t="str">
            <v>BS   H08610BSUSD</v>
          </cell>
          <cell r="D1051" t="str">
            <v>H0861</v>
          </cell>
          <cell r="E1051" t="str">
            <v>0BS</v>
          </cell>
          <cell r="F1051">
            <v>0</v>
          </cell>
          <cell r="G1051" t="str">
            <v>EBA*****</v>
          </cell>
          <cell r="H1051" t="str">
            <v>Balance Sheet</v>
          </cell>
          <cell r="I1051" t="str">
            <v>NA</v>
          </cell>
        </row>
        <row r="1052">
          <cell r="A1052" t="str">
            <v>A3051001</v>
          </cell>
          <cell r="B1052" t="str">
            <v>A3051001</v>
          </cell>
          <cell r="C1052" t="str">
            <v>HJ   A3051001USD</v>
          </cell>
          <cell r="D1052" t="str">
            <v>A3051</v>
          </cell>
          <cell r="E1052" t="str">
            <v>001</v>
          </cell>
          <cell r="F1052">
            <v>0</v>
          </cell>
          <cell r="G1052" t="str">
            <v>CACAFA**</v>
          </cell>
          <cell r="H1052" t="str">
            <v>Balance Sheet</v>
          </cell>
          <cell r="I1052" t="str">
            <v>NA</v>
          </cell>
        </row>
        <row r="1053">
          <cell r="A1053" t="str">
            <v>A3060002</v>
          </cell>
          <cell r="B1053" t="str">
            <v>A3060002</v>
          </cell>
          <cell r="C1053" t="str">
            <v>HJ   A3060002USD</v>
          </cell>
          <cell r="D1053" t="str">
            <v>A3060</v>
          </cell>
          <cell r="E1053" t="str">
            <v>002</v>
          </cell>
          <cell r="F1053">
            <v>0</v>
          </cell>
          <cell r="G1053" t="str">
            <v>CACAFB**</v>
          </cell>
          <cell r="H1053" t="str">
            <v>Balance Sheet</v>
          </cell>
          <cell r="I1053" t="str">
            <v>NA</v>
          </cell>
        </row>
        <row r="1054">
          <cell r="A1054" t="str">
            <v>A3060003</v>
          </cell>
          <cell r="B1054" t="str">
            <v>A3060003</v>
          </cell>
          <cell r="C1054" t="str">
            <v>HJ   A3060003USD</v>
          </cell>
          <cell r="D1054" t="str">
            <v>A3060</v>
          </cell>
          <cell r="E1054" t="str">
            <v>003</v>
          </cell>
          <cell r="F1054">
            <v>0</v>
          </cell>
          <cell r="G1054" t="str">
            <v>CACAFB**</v>
          </cell>
          <cell r="H1054" t="str">
            <v>Balance Sheet</v>
          </cell>
          <cell r="I1054" t="str">
            <v>NA</v>
          </cell>
        </row>
        <row r="1055">
          <cell r="A1055" t="str">
            <v>A3073001</v>
          </cell>
          <cell r="B1055" t="str">
            <v>A3073001</v>
          </cell>
          <cell r="C1055" t="str">
            <v>HJ   A3073001USD</v>
          </cell>
          <cell r="D1055" t="str">
            <v>A3073</v>
          </cell>
          <cell r="E1055" t="str">
            <v>001</v>
          </cell>
          <cell r="F1055">
            <v>0</v>
          </cell>
          <cell r="G1055" t="str">
            <v>CACAFA**</v>
          </cell>
          <cell r="H1055" t="str">
            <v>Balance Sheet</v>
          </cell>
          <cell r="I1055" t="str">
            <v>NA</v>
          </cell>
        </row>
        <row r="1056">
          <cell r="A1056" t="str">
            <v>A3073002</v>
          </cell>
          <cell r="B1056" t="str">
            <v>A3073002</v>
          </cell>
          <cell r="C1056" t="str">
            <v>HJ   A3073002USD</v>
          </cell>
          <cell r="D1056" t="str">
            <v>A3073</v>
          </cell>
          <cell r="E1056" t="str">
            <v>002</v>
          </cell>
          <cell r="F1056">
            <v>0</v>
          </cell>
          <cell r="G1056" t="str">
            <v>CACAFA**</v>
          </cell>
          <cell r="H1056" t="str">
            <v>Balance Sheet</v>
          </cell>
          <cell r="I1056" t="str">
            <v>NA</v>
          </cell>
        </row>
        <row r="1057">
          <cell r="A1057" t="str">
            <v>A409008501</v>
          </cell>
          <cell r="B1057" t="str">
            <v>A409008501</v>
          </cell>
          <cell r="C1057" t="str">
            <v>HJ   A409008501USD</v>
          </cell>
          <cell r="D1057" t="str">
            <v>A4090</v>
          </cell>
          <cell r="E1057" t="str">
            <v>085</v>
          </cell>
          <cell r="F1057" t="str">
            <v>01</v>
          </cell>
          <cell r="G1057" t="str">
            <v>CAFH****</v>
          </cell>
          <cell r="H1057" t="str">
            <v>Balance Sheet</v>
          </cell>
          <cell r="I1057" t="str">
            <v>NA</v>
          </cell>
        </row>
        <row r="1058">
          <cell r="A1058" t="str">
            <v>A40900AX01</v>
          </cell>
          <cell r="B1058" t="str">
            <v>A40900AX01</v>
          </cell>
          <cell r="C1058" t="str">
            <v>HJ   A40900AX01USD</v>
          </cell>
          <cell r="D1058" t="str">
            <v>A4090</v>
          </cell>
          <cell r="E1058" t="str">
            <v>0AX</v>
          </cell>
          <cell r="F1058" t="str">
            <v>01</v>
          </cell>
          <cell r="G1058" t="str">
            <v>CAFH****</v>
          </cell>
          <cell r="H1058" t="str">
            <v>Balance Sheet</v>
          </cell>
          <cell r="I1058" t="str">
            <v>NA</v>
          </cell>
        </row>
        <row r="1059">
          <cell r="A1059" t="str">
            <v>A40900DH01</v>
          </cell>
          <cell r="B1059" t="str">
            <v>A40900DH01</v>
          </cell>
          <cell r="C1059" t="str">
            <v>HJ   A40900DH01USD</v>
          </cell>
          <cell r="D1059" t="str">
            <v>A4090</v>
          </cell>
          <cell r="E1059" t="str">
            <v>0DH</v>
          </cell>
          <cell r="F1059" t="str">
            <v>01</v>
          </cell>
          <cell r="G1059" t="str">
            <v>CAFH****</v>
          </cell>
          <cell r="H1059" t="str">
            <v>Balance Sheet</v>
          </cell>
          <cell r="I1059" t="str">
            <v>NA</v>
          </cell>
        </row>
        <row r="1060">
          <cell r="A1060" t="str">
            <v>A40900JB01</v>
          </cell>
          <cell r="B1060" t="str">
            <v>A40900JB01</v>
          </cell>
          <cell r="C1060" t="str">
            <v>HJ   A40900JB01USD</v>
          </cell>
          <cell r="D1060" t="str">
            <v>A4090</v>
          </cell>
          <cell r="E1060" t="str">
            <v>0JB</v>
          </cell>
          <cell r="F1060" t="str">
            <v>01</v>
          </cell>
          <cell r="G1060" t="str">
            <v>CAFH****</v>
          </cell>
          <cell r="H1060" t="str">
            <v>Balance Sheet</v>
          </cell>
          <cell r="I1060" t="str">
            <v>NA</v>
          </cell>
        </row>
        <row r="1061">
          <cell r="A1061" t="str">
            <v>A40900JG01</v>
          </cell>
          <cell r="B1061" t="str">
            <v>A40900JG01</v>
          </cell>
          <cell r="C1061" t="str">
            <v>HJ   A40900JG01USD</v>
          </cell>
          <cell r="D1061" t="str">
            <v>A4090</v>
          </cell>
          <cell r="E1061" t="str">
            <v>0JG</v>
          </cell>
          <cell r="F1061" t="str">
            <v>01</v>
          </cell>
          <cell r="G1061" t="str">
            <v>CAFH****</v>
          </cell>
          <cell r="H1061" t="str">
            <v>Balance Sheet</v>
          </cell>
          <cell r="I1061" t="str">
            <v>NA</v>
          </cell>
        </row>
        <row r="1062">
          <cell r="A1062" t="str">
            <v>A409102602</v>
          </cell>
          <cell r="B1062" t="str">
            <v>A409102602</v>
          </cell>
          <cell r="C1062" t="str">
            <v>HJ   A409102602USD</v>
          </cell>
          <cell r="D1062" t="str">
            <v>A4091</v>
          </cell>
          <cell r="E1062" t="str">
            <v>026</v>
          </cell>
          <cell r="F1062" t="str">
            <v>02</v>
          </cell>
          <cell r="G1062" t="str">
            <v>CAFA****</v>
          </cell>
          <cell r="H1062" t="str">
            <v>Balance Sheet</v>
          </cell>
          <cell r="I1062" t="str">
            <v>NA</v>
          </cell>
        </row>
        <row r="1063">
          <cell r="A1063" t="str">
            <v>A409102699</v>
          </cell>
          <cell r="B1063" t="str">
            <v>A409102699</v>
          </cell>
          <cell r="C1063" t="str">
            <v>HJ   A409102699USD</v>
          </cell>
          <cell r="D1063" t="str">
            <v>A4091</v>
          </cell>
          <cell r="E1063" t="str">
            <v>026</v>
          </cell>
          <cell r="F1063" t="str">
            <v>99</v>
          </cell>
          <cell r="G1063" t="str">
            <v>CAFA****</v>
          </cell>
          <cell r="H1063" t="str">
            <v>Balance Sheet</v>
          </cell>
          <cell r="I1063" t="str">
            <v>NA</v>
          </cell>
        </row>
        <row r="1064">
          <cell r="A1064" t="str">
            <v>A409105Y10</v>
          </cell>
          <cell r="B1064" t="str">
            <v>A409105Y10</v>
          </cell>
          <cell r="C1064" t="str">
            <v>HJ   A409105Y10USD</v>
          </cell>
          <cell r="D1064" t="str">
            <v>A4091</v>
          </cell>
          <cell r="E1064" t="str">
            <v>05Y</v>
          </cell>
          <cell r="F1064" t="str">
            <v>10</v>
          </cell>
          <cell r="G1064" t="str">
            <v>CAFA****</v>
          </cell>
          <cell r="H1064" t="str">
            <v>Balance Sheet</v>
          </cell>
          <cell r="I1064" t="str">
            <v>NA</v>
          </cell>
        </row>
        <row r="1065">
          <cell r="A1065" t="str">
            <v>A409105Y99</v>
          </cell>
          <cell r="B1065" t="str">
            <v>A409105Y99</v>
          </cell>
          <cell r="C1065" t="str">
            <v>HJ   A409105Y99USD</v>
          </cell>
          <cell r="D1065" t="str">
            <v>A4091</v>
          </cell>
          <cell r="E1065" t="str">
            <v>05Y</v>
          </cell>
          <cell r="F1065" t="str">
            <v>99</v>
          </cell>
          <cell r="G1065" t="str">
            <v>CAFA****</v>
          </cell>
          <cell r="H1065" t="str">
            <v>Balance Sheet</v>
          </cell>
          <cell r="I1065" t="str">
            <v>NA</v>
          </cell>
        </row>
        <row r="1066">
          <cell r="A1066" t="str">
            <v>A409108510</v>
          </cell>
          <cell r="B1066" t="str">
            <v>A409108510</v>
          </cell>
          <cell r="C1066" t="str">
            <v>HJ   A409108510USD</v>
          </cell>
          <cell r="D1066" t="str">
            <v>A4091</v>
          </cell>
          <cell r="E1066" t="str">
            <v>085</v>
          </cell>
          <cell r="F1066" t="str">
            <v>10</v>
          </cell>
          <cell r="G1066" t="str">
            <v>CAFA****</v>
          </cell>
          <cell r="H1066" t="str">
            <v>Balance Sheet</v>
          </cell>
          <cell r="I1066" t="str">
            <v>NA</v>
          </cell>
        </row>
        <row r="1067">
          <cell r="A1067" t="str">
            <v>A40910AM01</v>
          </cell>
          <cell r="B1067" t="str">
            <v>A40910AM01</v>
          </cell>
          <cell r="C1067" t="str">
            <v>HJ   A40910AM01USD</v>
          </cell>
          <cell r="D1067" t="str">
            <v>A4091</v>
          </cell>
          <cell r="E1067" t="str">
            <v>0AM</v>
          </cell>
          <cell r="F1067" t="str">
            <v>01</v>
          </cell>
          <cell r="G1067" t="str">
            <v>CAFA****</v>
          </cell>
          <cell r="H1067" t="str">
            <v>Balance Sheet</v>
          </cell>
          <cell r="I1067" t="str">
            <v>NA</v>
          </cell>
        </row>
        <row r="1068">
          <cell r="A1068" t="str">
            <v>A40910AM02</v>
          </cell>
          <cell r="B1068" t="str">
            <v>A40910AM02</v>
          </cell>
          <cell r="C1068" t="str">
            <v>HJ   A40910AM02USD</v>
          </cell>
          <cell r="D1068" t="str">
            <v>A4091</v>
          </cell>
          <cell r="E1068" t="str">
            <v>0AM</v>
          </cell>
          <cell r="F1068" t="str">
            <v>02</v>
          </cell>
          <cell r="G1068" t="str">
            <v>CAFA****</v>
          </cell>
          <cell r="H1068" t="str">
            <v>Balance Sheet</v>
          </cell>
          <cell r="I1068" t="str">
            <v>NA</v>
          </cell>
        </row>
        <row r="1069">
          <cell r="A1069" t="str">
            <v>A40910AM99</v>
          </cell>
          <cell r="B1069" t="str">
            <v>A40910AM99</v>
          </cell>
          <cell r="C1069" t="str">
            <v>HJ   A40910AM99USD</v>
          </cell>
          <cell r="D1069" t="str">
            <v>A4091</v>
          </cell>
          <cell r="E1069" t="str">
            <v>0AM</v>
          </cell>
          <cell r="F1069" t="str">
            <v>99</v>
          </cell>
          <cell r="G1069" t="str">
            <v>CAFA****</v>
          </cell>
          <cell r="H1069" t="str">
            <v>Balance Sheet</v>
          </cell>
          <cell r="I1069" t="str">
            <v>NA</v>
          </cell>
        </row>
        <row r="1070">
          <cell r="A1070" t="str">
            <v>A40910AX02</v>
          </cell>
          <cell r="B1070" t="str">
            <v>A40910AX02</v>
          </cell>
          <cell r="C1070" t="str">
            <v>HJ   A40910AX02USD</v>
          </cell>
          <cell r="D1070" t="str">
            <v>A4091</v>
          </cell>
          <cell r="E1070" t="str">
            <v>0AX</v>
          </cell>
          <cell r="F1070" t="str">
            <v>02</v>
          </cell>
          <cell r="G1070" t="str">
            <v>CAFA****</v>
          </cell>
          <cell r="H1070" t="str">
            <v>Balance Sheet</v>
          </cell>
          <cell r="I1070" t="str">
            <v>NA</v>
          </cell>
        </row>
        <row r="1071">
          <cell r="A1071" t="str">
            <v>A40910BT01</v>
          </cell>
          <cell r="B1071" t="str">
            <v>A40910BT01</v>
          </cell>
          <cell r="C1071" t="str">
            <v>HJ   A40910BT01USD</v>
          </cell>
          <cell r="D1071" t="str">
            <v>A4091</v>
          </cell>
          <cell r="E1071" t="str">
            <v>0BT</v>
          </cell>
          <cell r="F1071" t="str">
            <v>01</v>
          </cell>
          <cell r="G1071" t="str">
            <v>CAFA****</v>
          </cell>
          <cell r="H1071" t="str">
            <v>Balance Sheet</v>
          </cell>
          <cell r="I1071" t="str">
            <v>NA</v>
          </cell>
        </row>
        <row r="1072">
          <cell r="A1072" t="str">
            <v>A40910BT99</v>
          </cell>
          <cell r="B1072" t="str">
            <v>A40910BT99</v>
          </cell>
          <cell r="C1072" t="str">
            <v>HJ   A40910BT99USD</v>
          </cell>
          <cell r="D1072" t="str">
            <v>A4091</v>
          </cell>
          <cell r="E1072" t="str">
            <v>0BT</v>
          </cell>
          <cell r="F1072" t="str">
            <v>99</v>
          </cell>
          <cell r="G1072" t="str">
            <v>CAFA****</v>
          </cell>
          <cell r="H1072" t="str">
            <v>Balance Sheet</v>
          </cell>
          <cell r="I1072" t="str">
            <v>NA</v>
          </cell>
        </row>
        <row r="1073">
          <cell r="A1073" t="str">
            <v>A40910DH10</v>
          </cell>
          <cell r="B1073" t="str">
            <v>A40910DH10</v>
          </cell>
          <cell r="C1073" t="str">
            <v>HJ   A40910DH10USD</v>
          </cell>
          <cell r="D1073" t="str">
            <v>A4091</v>
          </cell>
          <cell r="E1073" t="str">
            <v>0DH</v>
          </cell>
          <cell r="F1073" t="str">
            <v>10</v>
          </cell>
          <cell r="G1073" t="str">
            <v>CAFA****</v>
          </cell>
          <cell r="H1073" t="str">
            <v>Balance Sheet</v>
          </cell>
          <cell r="I1073" t="str">
            <v>NA</v>
          </cell>
        </row>
        <row r="1074">
          <cell r="A1074" t="str">
            <v>A40910J102</v>
          </cell>
          <cell r="B1074" t="str">
            <v>A40910J102</v>
          </cell>
          <cell r="C1074" t="str">
            <v>HJ   A40910J102USD</v>
          </cell>
          <cell r="D1074" t="str">
            <v>A4091</v>
          </cell>
          <cell r="E1074" t="str">
            <v>0J1</v>
          </cell>
          <cell r="F1074" t="str">
            <v>02</v>
          </cell>
          <cell r="G1074" t="str">
            <v>CAFA****</v>
          </cell>
          <cell r="H1074" t="str">
            <v>Balance Sheet</v>
          </cell>
          <cell r="I1074" t="str">
            <v>NA</v>
          </cell>
        </row>
        <row r="1075">
          <cell r="A1075" t="str">
            <v>A40910JG02</v>
          </cell>
          <cell r="B1075" t="str">
            <v>A40910JG02</v>
          </cell>
          <cell r="C1075" t="str">
            <v>HJ   A40910JG02USD</v>
          </cell>
          <cell r="D1075" t="str">
            <v>A4091</v>
          </cell>
          <cell r="E1075" t="str">
            <v>0JG</v>
          </cell>
          <cell r="F1075" t="str">
            <v>02</v>
          </cell>
          <cell r="G1075" t="str">
            <v>CAFA****</v>
          </cell>
          <cell r="H1075" t="str">
            <v>Balance Sheet</v>
          </cell>
          <cell r="I1075" t="str">
            <v>NA</v>
          </cell>
        </row>
        <row r="1076">
          <cell r="A1076" t="str">
            <v>A40910S308</v>
          </cell>
          <cell r="B1076" t="str">
            <v>A40910S308</v>
          </cell>
          <cell r="C1076" t="str">
            <v>HJ   A40910S308USD</v>
          </cell>
          <cell r="D1076" t="str">
            <v>A4091</v>
          </cell>
          <cell r="E1076" t="str">
            <v>0S3</v>
          </cell>
          <cell r="F1076" t="str">
            <v>08</v>
          </cell>
          <cell r="G1076" t="str">
            <v>CAFA****</v>
          </cell>
          <cell r="H1076" t="str">
            <v>Balance Sheet</v>
          </cell>
          <cell r="I1076" t="str">
            <v>NA</v>
          </cell>
        </row>
        <row r="1077">
          <cell r="A1077" t="str">
            <v>A5197004</v>
          </cell>
          <cell r="B1077" t="str">
            <v>A5197004</v>
          </cell>
          <cell r="C1077" t="str">
            <v>HJ   A5197004USD</v>
          </cell>
          <cell r="D1077" t="str">
            <v>A5197</v>
          </cell>
          <cell r="E1077" t="str">
            <v>004</v>
          </cell>
          <cell r="F1077">
            <v>0</v>
          </cell>
          <cell r="G1077" t="str">
            <v>CAGBB***</v>
          </cell>
          <cell r="H1077" t="str">
            <v>Balance Sheet</v>
          </cell>
          <cell r="I1077" t="str">
            <v>NA</v>
          </cell>
        </row>
        <row r="1078">
          <cell r="A1078" t="str">
            <v>A5199</v>
          </cell>
          <cell r="B1078" t="str">
            <v>A5199</v>
          </cell>
          <cell r="C1078" t="str">
            <v>HJ   A5199USD</v>
          </cell>
          <cell r="D1078" t="str">
            <v>A5199</v>
          </cell>
          <cell r="E1078">
            <v>0</v>
          </cell>
          <cell r="F1078">
            <v>0</v>
          </cell>
          <cell r="G1078" t="str">
            <v>CAGBB***</v>
          </cell>
          <cell r="H1078" t="str">
            <v>Balance Sheet</v>
          </cell>
          <cell r="I1078" t="str">
            <v>NA</v>
          </cell>
        </row>
        <row r="1079">
          <cell r="A1079" t="str">
            <v>E0290001</v>
          </cell>
          <cell r="B1079" t="str">
            <v>E0290001</v>
          </cell>
          <cell r="C1079" t="str">
            <v>HJ   E0290001USD</v>
          </cell>
          <cell r="D1079" t="str">
            <v>E0290</v>
          </cell>
          <cell r="E1079" t="str">
            <v>001</v>
          </cell>
          <cell r="F1079">
            <v>0</v>
          </cell>
          <cell r="G1079" t="str">
            <v>CBAAD***</v>
          </cell>
          <cell r="H1079" t="str">
            <v>Balance Sheet</v>
          </cell>
          <cell r="I1079" t="str">
            <v>NA</v>
          </cell>
        </row>
        <row r="1080">
          <cell r="A1080" t="str">
            <v>F2200013</v>
          </cell>
          <cell r="B1080" t="str">
            <v>F2200013</v>
          </cell>
          <cell r="C1080" t="str">
            <v>HJ   F2200013USD</v>
          </cell>
          <cell r="D1080" t="str">
            <v>F2200</v>
          </cell>
          <cell r="E1080" t="str">
            <v>013</v>
          </cell>
          <cell r="F1080">
            <v>0</v>
          </cell>
          <cell r="G1080" t="str">
            <v>CBAAB***</v>
          </cell>
          <cell r="H1080" t="str">
            <v>Balance Sheet</v>
          </cell>
          <cell r="I1080" t="str">
            <v>NA</v>
          </cell>
        </row>
        <row r="1081">
          <cell r="A1081" t="str">
            <v>F2200021</v>
          </cell>
          <cell r="B1081" t="str">
            <v>F2200021</v>
          </cell>
          <cell r="C1081" t="str">
            <v>HJ   F2200021USD</v>
          </cell>
          <cell r="D1081" t="str">
            <v>F2200</v>
          </cell>
          <cell r="E1081" t="str">
            <v>021</v>
          </cell>
          <cell r="F1081">
            <v>0</v>
          </cell>
          <cell r="G1081" t="str">
            <v>CBAAA***</v>
          </cell>
          <cell r="H1081" t="str">
            <v>Balance Sheet</v>
          </cell>
          <cell r="I1081" t="str">
            <v>NA</v>
          </cell>
        </row>
        <row r="1082">
          <cell r="A1082" t="str">
            <v>F2200022</v>
          </cell>
          <cell r="B1082" t="str">
            <v>F2200022</v>
          </cell>
          <cell r="C1082" t="str">
            <v>HJ   F2200022USD</v>
          </cell>
          <cell r="D1082" t="str">
            <v>F2200</v>
          </cell>
          <cell r="E1082" t="str">
            <v>022</v>
          </cell>
          <cell r="F1082">
            <v>0</v>
          </cell>
          <cell r="G1082" t="str">
            <v>CBAAA***</v>
          </cell>
          <cell r="H1082" t="str">
            <v>Balance Sheet</v>
          </cell>
          <cell r="I1082" t="str">
            <v>NA</v>
          </cell>
        </row>
        <row r="1083">
          <cell r="A1083" t="str">
            <v>F2200031</v>
          </cell>
          <cell r="B1083" t="str">
            <v>F2200031</v>
          </cell>
          <cell r="C1083" t="str">
            <v>HJ   F2200031USD</v>
          </cell>
          <cell r="D1083" t="str">
            <v>F2200</v>
          </cell>
          <cell r="E1083" t="str">
            <v>031</v>
          </cell>
          <cell r="F1083">
            <v>0</v>
          </cell>
          <cell r="G1083" t="str">
            <v>CBAAA***</v>
          </cell>
          <cell r="H1083" t="str">
            <v>Balance Sheet</v>
          </cell>
          <cell r="I1083" t="str">
            <v>NA</v>
          </cell>
        </row>
        <row r="1084">
          <cell r="A1084" t="str">
            <v>F2200051</v>
          </cell>
          <cell r="B1084" t="str">
            <v>F2200051</v>
          </cell>
          <cell r="C1084" t="str">
            <v>HJ   F2200051USD</v>
          </cell>
          <cell r="D1084" t="str">
            <v>F2200</v>
          </cell>
          <cell r="E1084" t="str">
            <v>051</v>
          </cell>
          <cell r="F1084">
            <v>0</v>
          </cell>
          <cell r="G1084" t="str">
            <v>CBAAA***</v>
          </cell>
          <cell r="H1084" t="str">
            <v>Balance Sheet</v>
          </cell>
          <cell r="I1084" t="str">
            <v>NA</v>
          </cell>
        </row>
        <row r="1085">
          <cell r="A1085" t="str">
            <v>F2200052</v>
          </cell>
          <cell r="B1085" t="str">
            <v>F2200052</v>
          </cell>
          <cell r="C1085" t="str">
            <v>HJ   F2200052USD</v>
          </cell>
          <cell r="D1085" t="str">
            <v>F2200</v>
          </cell>
          <cell r="E1085" t="str">
            <v>052</v>
          </cell>
          <cell r="F1085">
            <v>0</v>
          </cell>
          <cell r="G1085" t="str">
            <v>CBAAA***</v>
          </cell>
          <cell r="H1085" t="str">
            <v>Balance Sheet</v>
          </cell>
          <cell r="I1085" t="str">
            <v>NA</v>
          </cell>
        </row>
        <row r="1086">
          <cell r="A1086" t="str">
            <v>F2200091</v>
          </cell>
          <cell r="B1086" t="str">
            <v>F2200091</v>
          </cell>
          <cell r="C1086" t="str">
            <v>HJ   F2200091USD</v>
          </cell>
          <cell r="D1086" t="str">
            <v>F2200</v>
          </cell>
          <cell r="E1086" t="str">
            <v>091</v>
          </cell>
          <cell r="F1086">
            <v>0</v>
          </cell>
          <cell r="G1086" t="str">
            <v>CBAAB***</v>
          </cell>
          <cell r="H1086" t="str">
            <v>Balance Sheet</v>
          </cell>
          <cell r="I1086" t="str">
            <v>NA</v>
          </cell>
        </row>
        <row r="1087">
          <cell r="A1087" t="str">
            <v>F3200013</v>
          </cell>
          <cell r="B1087" t="str">
            <v>F3200013</v>
          </cell>
          <cell r="C1087" t="str">
            <v>HJ   F3200013USD</v>
          </cell>
          <cell r="D1087" t="str">
            <v>F3200</v>
          </cell>
          <cell r="E1087" t="str">
            <v>013</v>
          </cell>
          <cell r="F1087">
            <v>0</v>
          </cell>
          <cell r="G1087" t="str">
            <v>CBABB***</v>
          </cell>
          <cell r="H1087" t="str">
            <v>Balance Sheet</v>
          </cell>
          <cell r="I1087" t="str">
            <v>NA</v>
          </cell>
        </row>
        <row r="1088">
          <cell r="A1088" t="str">
            <v>F3200021</v>
          </cell>
          <cell r="B1088" t="str">
            <v>F3200021</v>
          </cell>
          <cell r="C1088" t="str">
            <v>HJ   F3200021USD</v>
          </cell>
          <cell r="D1088" t="str">
            <v>F3200</v>
          </cell>
          <cell r="E1088" t="str">
            <v>021</v>
          </cell>
          <cell r="F1088">
            <v>0</v>
          </cell>
          <cell r="G1088" t="str">
            <v>CBABA***</v>
          </cell>
          <cell r="H1088" t="str">
            <v>Balance Sheet</v>
          </cell>
          <cell r="I1088" t="str">
            <v>NA</v>
          </cell>
        </row>
        <row r="1089">
          <cell r="A1089" t="str">
            <v>F3200022</v>
          </cell>
          <cell r="B1089" t="str">
            <v>F3200022</v>
          </cell>
          <cell r="C1089" t="str">
            <v>HJ   F3200022USD</v>
          </cell>
          <cell r="D1089" t="str">
            <v>F3200</v>
          </cell>
          <cell r="E1089" t="str">
            <v>022</v>
          </cell>
          <cell r="F1089">
            <v>0</v>
          </cell>
          <cell r="G1089" t="str">
            <v>CBABA***</v>
          </cell>
          <cell r="H1089" t="str">
            <v>Balance Sheet</v>
          </cell>
          <cell r="I1089" t="str">
            <v>NA</v>
          </cell>
        </row>
        <row r="1090">
          <cell r="A1090" t="str">
            <v>F3200031</v>
          </cell>
          <cell r="B1090" t="str">
            <v>F3200031</v>
          </cell>
          <cell r="C1090" t="str">
            <v>HJ   F3200031USD</v>
          </cell>
          <cell r="D1090" t="str">
            <v>F3200</v>
          </cell>
          <cell r="E1090" t="str">
            <v>031</v>
          </cell>
          <cell r="F1090">
            <v>0</v>
          </cell>
          <cell r="G1090" t="str">
            <v>CBABA***</v>
          </cell>
          <cell r="H1090" t="str">
            <v>Balance Sheet</v>
          </cell>
          <cell r="I1090" t="str">
            <v>NA</v>
          </cell>
        </row>
        <row r="1091">
          <cell r="A1091" t="str">
            <v>F3200051</v>
          </cell>
          <cell r="B1091" t="str">
            <v>F3200051</v>
          </cell>
          <cell r="C1091" t="str">
            <v>HJ   F3200051USD</v>
          </cell>
          <cell r="D1091" t="str">
            <v>F3200</v>
          </cell>
          <cell r="E1091" t="str">
            <v>051</v>
          </cell>
          <cell r="F1091">
            <v>0</v>
          </cell>
          <cell r="G1091" t="str">
            <v>CBABA***</v>
          </cell>
          <cell r="H1091" t="str">
            <v>Balance Sheet</v>
          </cell>
          <cell r="I1091" t="str">
            <v>NA</v>
          </cell>
        </row>
        <row r="1092">
          <cell r="A1092" t="str">
            <v>F3200052</v>
          </cell>
          <cell r="B1092" t="str">
            <v>F3200052</v>
          </cell>
          <cell r="C1092" t="str">
            <v>HJ   F3200052USD</v>
          </cell>
          <cell r="D1092" t="str">
            <v>F3200</v>
          </cell>
          <cell r="E1092" t="str">
            <v>052</v>
          </cell>
          <cell r="F1092">
            <v>0</v>
          </cell>
          <cell r="G1092" t="str">
            <v>CBABA***</v>
          </cell>
          <cell r="H1092" t="str">
            <v>Balance Sheet</v>
          </cell>
          <cell r="I1092" t="str">
            <v>NA</v>
          </cell>
        </row>
        <row r="1093">
          <cell r="A1093" t="str">
            <v>F3200091</v>
          </cell>
          <cell r="B1093" t="str">
            <v>F3200091</v>
          </cell>
          <cell r="C1093" t="str">
            <v>HJ   F3200091USD</v>
          </cell>
          <cell r="D1093" t="str">
            <v>F3200</v>
          </cell>
          <cell r="E1093" t="str">
            <v>091</v>
          </cell>
          <cell r="F1093">
            <v>0</v>
          </cell>
          <cell r="G1093" t="str">
            <v>CBABB***</v>
          </cell>
          <cell r="H1093" t="str">
            <v>Balance Sheet</v>
          </cell>
          <cell r="I1093" t="str">
            <v>NA</v>
          </cell>
        </row>
        <row r="1094">
          <cell r="A1094" t="str">
            <v>G1701001</v>
          </cell>
          <cell r="B1094" t="str">
            <v>G1701001</v>
          </cell>
          <cell r="C1094" t="str">
            <v>HJ   G1701001USD</v>
          </cell>
          <cell r="D1094" t="str">
            <v>G1701</v>
          </cell>
          <cell r="E1094" t="str">
            <v>001</v>
          </cell>
          <cell r="F1094">
            <v>0</v>
          </cell>
          <cell r="G1094" t="str">
            <v>DABAAG**</v>
          </cell>
          <cell r="H1094" t="str">
            <v>Balance Sheet</v>
          </cell>
          <cell r="I1094" t="str">
            <v>NA</v>
          </cell>
        </row>
        <row r="1095">
          <cell r="A1095" t="str">
            <v>G1701002</v>
          </cell>
          <cell r="B1095" t="str">
            <v>G1701002</v>
          </cell>
          <cell r="C1095" t="str">
            <v>HJ   G1701002USD</v>
          </cell>
          <cell r="D1095" t="str">
            <v>G1701</v>
          </cell>
          <cell r="E1095" t="str">
            <v>002</v>
          </cell>
          <cell r="F1095">
            <v>0</v>
          </cell>
          <cell r="G1095" t="str">
            <v>DABAAG**</v>
          </cell>
          <cell r="H1095" t="str">
            <v>Balance Sheet</v>
          </cell>
          <cell r="I1095" t="str">
            <v>NA</v>
          </cell>
        </row>
        <row r="1096">
          <cell r="A1096" t="str">
            <v>G1701003</v>
          </cell>
          <cell r="B1096" t="str">
            <v>G1701003</v>
          </cell>
          <cell r="C1096" t="str">
            <v>HJ   G1701003USD</v>
          </cell>
          <cell r="D1096" t="str">
            <v>G1701</v>
          </cell>
          <cell r="E1096" t="str">
            <v>003</v>
          </cell>
          <cell r="F1096">
            <v>0</v>
          </cell>
          <cell r="G1096" t="str">
            <v>DABAAG**</v>
          </cell>
          <cell r="H1096" t="str">
            <v>Balance Sheet</v>
          </cell>
          <cell r="I1096" t="str">
            <v>NA</v>
          </cell>
        </row>
        <row r="1097">
          <cell r="A1097" t="str">
            <v>G1701006</v>
          </cell>
          <cell r="B1097" t="str">
            <v>G1701006</v>
          </cell>
          <cell r="C1097" t="str">
            <v>HJ   G1701006USD</v>
          </cell>
          <cell r="D1097" t="str">
            <v>G1701</v>
          </cell>
          <cell r="E1097" t="str">
            <v>006</v>
          </cell>
          <cell r="F1097">
            <v>0</v>
          </cell>
          <cell r="G1097" t="str">
            <v>DABAAG**</v>
          </cell>
          <cell r="H1097" t="str">
            <v>Balance Sheet</v>
          </cell>
          <cell r="I1097" t="str">
            <v>NA</v>
          </cell>
        </row>
        <row r="1098">
          <cell r="A1098" t="str">
            <v>G1701007</v>
          </cell>
          <cell r="B1098" t="str">
            <v>G1701007</v>
          </cell>
          <cell r="C1098" t="str">
            <v>HJ   G1701007USD</v>
          </cell>
          <cell r="D1098" t="str">
            <v>G1701</v>
          </cell>
          <cell r="E1098" t="str">
            <v>007</v>
          </cell>
          <cell r="F1098">
            <v>0</v>
          </cell>
          <cell r="G1098" t="str">
            <v>DABAAG**</v>
          </cell>
          <cell r="H1098" t="str">
            <v>Balance Sheet</v>
          </cell>
          <cell r="I1098" t="str">
            <v>NA</v>
          </cell>
        </row>
        <row r="1099">
          <cell r="A1099" t="str">
            <v>G1747001</v>
          </cell>
          <cell r="B1099" t="str">
            <v>G1747001</v>
          </cell>
          <cell r="C1099" t="str">
            <v>HJ   G1747001USD</v>
          </cell>
          <cell r="D1099" t="str">
            <v>G1747</v>
          </cell>
          <cell r="E1099" t="str">
            <v>001</v>
          </cell>
          <cell r="F1099">
            <v>0</v>
          </cell>
          <cell r="G1099" t="str">
            <v>DABAAJ**</v>
          </cell>
          <cell r="H1099" t="str">
            <v>Balance Sheet</v>
          </cell>
          <cell r="I1099" t="str">
            <v>NA</v>
          </cell>
        </row>
        <row r="1100">
          <cell r="A1100" t="str">
            <v>G1747003</v>
          </cell>
          <cell r="B1100" t="str">
            <v>G1747003</v>
          </cell>
          <cell r="C1100" t="str">
            <v>HJ   G1747003USD</v>
          </cell>
          <cell r="D1100" t="str">
            <v>G1747</v>
          </cell>
          <cell r="E1100" t="str">
            <v>003</v>
          </cell>
          <cell r="F1100">
            <v>0</v>
          </cell>
          <cell r="G1100" t="str">
            <v>DABAAJ**</v>
          </cell>
          <cell r="H1100" t="str">
            <v>Balance Sheet</v>
          </cell>
          <cell r="I1100" t="str">
            <v>NA</v>
          </cell>
        </row>
        <row r="1101">
          <cell r="A1101" t="str">
            <v>G1747TMP</v>
          </cell>
          <cell r="B1101" t="str">
            <v>G1747TMP</v>
          </cell>
          <cell r="C1101" t="str">
            <v>HJ   G1747TMPUSD</v>
          </cell>
          <cell r="D1101" t="str">
            <v>G1747</v>
          </cell>
          <cell r="E1101" t="str">
            <v>TMP</v>
          </cell>
          <cell r="F1101">
            <v>0</v>
          </cell>
          <cell r="G1101" t="str">
            <v>DABAAJ**</v>
          </cell>
          <cell r="H1101" t="str">
            <v>Balance Sheet</v>
          </cell>
          <cell r="I1101" t="str">
            <v>NA</v>
          </cell>
        </row>
        <row r="1102">
          <cell r="A1102" t="str">
            <v>H08610JV</v>
          </cell>
          <cell r="B1102" t="str">
            <v>H08610JV</v>
          </cell>
          <cell r="C1102" t="str">
            <v>BS   H08610JVUSD</v>
          </cell>
          <cell r="D1102" t="str">
            <v>H0861</v>
          </cell>
          <cell r="E1102" t="str">
            <v>0JV</v>
          </cell>
          <cell r="F1102">
            <v>0</v>
          </cell>
          <cell r="G1102" t="str">
            <v>EBA*****</v>
          </cell>
          <cell r="H1102" t="str">
            <v>Balance Sheet</v>
          </cell>
          <cell r="I1102" t="str">
            <v>NA</v>
          </cell>
        </row>
        <row r="1103">
          <cell r="A1103" t="str">
            <v>G78941014M</v>
          </cell>
          <cell r="B1103" t="str">
            <v>G78941014M</v>
          </cell>
          <cell r="C1103" t="str">
            <v>HJ   G78941014MUSD</v>
          </cell>
          <cell r="D1103" t="str">
            <v>G7894</v>
          </cell>
          <cell r="E1103" t="str">
            <v>101</v>
          </cell>
          <cell r="F1103" t="str">
            <v>4M</v>
          </cell>
          <cell r="G1103" t="str">
            <v>CBIH****</v>
          </cell>
          <cell r="H1103" t="str">
            <v>Balance Sheet</v>
          </cell>
          <cell r="I1103" t="str">
            <v>NA</v>
          </cell>
        </row>
        <row r="1104">
          <cell r="A1104" t="str">
            <v>G78944014M</v>
          </cell>
          <cell r="B1104" t="str">
            <v>G78944014M</v>
          </cell>
          <cell r="C1104" t="str">
            <v>HJ   G78944014MUSD</v>
          </cell>
          <cell r="D1104" t="str">
            <v>G7894</v>
          </cell>
          <cell r="E1104" t="str">
            <v>401</v>
          </cell>
          <cell r="F1104" t="str">
            <v>4M</v>
          </cell>
          <cell r="G1104" t="str">
            <v>CBIH****</v>
          </cell>
          <cell r="H1104" t="str">
            <v>Balance Sheet</v>
          </cell>
          <cell r="I1104" t="str">
            <v>NA</v>
          </cell>
        </row>
        <row r="1105">
          <cell r="A1105" t="str">
            <v>H08630BS</v>
          </cell>
          <cell r="B1105" t="str">
            <v>H08630BS</v>
          </cell>
          <cell r="C1105" t="str">
            <v>BS   H08630BSUSD</v>
          </cell>
          <cell r="D1105" t="str">
            <v>H0863</v>
          </cell>
          <cell r="E1105" t="str">
            <v>0BS</v>
          </cell>
          <cell r="F1105">
            <v>0</v>
          </cell>
          <cell r="G1105" t="str">
            <v>EC******</v>
          </cell>
          <cell r="H1105" t="str">
            <v>Balance Sheet</v>
          </cell>
          <cell r="I1105" t="str">
            <v>NA</v>
          </cell>
        </row>
        <row r="1106">
          <cell r="A1106" t="str">
            <v>G37190BS</v>
          </cell>
          <cell r="B1106" t="str">
            <v>G37190BS</v>
          </cell>
          <cell r="C1106" t="str">
            <v>BS   G37190BSUSD</v>
          </cell>
          <cell r="D1106" t="str">
            <v>G3719</v>
          </cell>
          <cell r="E1106" t="str">
            <v>0BS</v>
          </cell>
          <cell r="F1106">
            <v>0</v>
          </cell>
          <cell r="G1106" t="str">
            <v>DBDC****</v>
          </cell>
          <cell r="H1106" t="str">
            <v>Balance Sheet</v>
          </cell>
          <cell r="I1106" t="str">
            <v>NA</v>
          </cell>
        </row>
        <row r="1107">
          <cell r="A1107" t="str">
            <v>G37210BS</v>
          </cell>
          <cell r="B1107" t="str">
            <v>G37210BS</v>
          </cell>
          <cell r="C1107" t="str">
            <v>BS   G37210BSUSD</v>
          </cell>
          <cell r="D1107" t="str">
            <v>G3721</v>
          </cell>
          <cell r="E1107" t="str">
            <v>0BS</v>
          </cell>
          <cell r="F1107">
            <v>0</v>
          </cell>
          <cell r="G1107" t="str">
            <v>DACN****</v>
          </cell>
          <cell r="H1107" t="str">
            <v>Balance Sheet</v>
          </cell>
          <cell r="I1107" t="str">
            <v>NA</v>
          </cell>
        </row>
        <row r="1108">
          <cell r="A1108" t="str">
            <v>A1533001</v>
          </cell>
          <cell r="B1108" t="str">
            <v>A1533001</v>
          </cell>
          <cell r="C1108" t="str">
            <v>IT   A1533001USD</v>
          </cell>
          <cell r="D1108" t="str">
            <v>A1533</v>
          </cell>
          <cell r="E1108" t="str">
            <v>001</v>
          </cell>
          <cell r="F1108">
            <v>0</v>
          </cell>
          <cell r="G1108" t="str">
            <v>CACAFB**</v>
          </cell>
          <cell r="H1108" t="str">
            <v>Balance Sheet</v>
          </cell>
          <cell r="I1108" t="str">
            <v>NA</v>
          </cell>
        </row>
        <row r="1109">
          <cell r="A1109" t="str">
            <v>A20410IT8I</v>
          </cell>
          <cell r="B1109" t="str">
            <v>A20410IT8I</v>
          </cell>
          <cell r="C1109" t="str">
            <v>IT   A20410IT8IUSD</v>
          </cell>
          <cell r="D1109" t="str">
            <v>A2041</v>
          </cell>
          <cell r="E1109" t="str">
            <v>0IT</v>
          </cell>
          <cell r="F1109" t="str">
            <v>8I</v>
          </cell>
          <cell r="G1109" t="str">
            <v>CACAFA**</v>
          </cell>
          <cell r="H1109" t="str">
            <v>Balance Sheet</v>
          </cell>
          <cell r="I1109" t="str">
            <v>NA</v>
          </cell>
        </row>
        <row r="1110">
          <cell r="A1110" t="str">
            <v>A20480018I</v>
          </cell>
          <cell r="B1110" t="str">
            <v>A20480018I</v>
          </cell>
          <cell r="C1110" t="str">
            <v>IT   A20480018IUSD</v>
          </cell>
          <cell r="D1110" t="str">
            <v>A2048</v>
          </cell>
          <cell r="E1110" t="str">
            <v>001</v>
          </cell>
          <cell r="F1110" t="str">
            <v>8I</v>
          </cell>
          <cell r="G1110" t="str">
            <v>CACAFA**</v>
          </cell>
          <cell r="H1110" t="str">
            <v>Balance Sheet</v>
          </cell>
          <cell r="I1110" t="str">
            <v>NA</v>
          </cell>
        </row>
        <row r="1111">
          <cell r="A1111" t="str">
            <v>A305100201</v>
          </cell>
          <cell r="B1111" t="str">
            <v>A305100201</v>
          </cell>
          <cell r="C1111" t="str">
            <v>IT   A305100201USD</v>
          </cell>
          <cell r="D1111" t="str">
            <v>A3051</v>
          </cell>
          <cell r="E1111" t="str">
            <v>002</v>
          </cell>
          <cell r="F1111" t="str">
            <v>01</v>
          </cell>
          <cell r="G1111" t="str">
            <v>CACB****</v>
          </cell>
          <cell r="H1111" t="str">
            <v>Balance Sheet</v>
          </cell>
          <cell r="I1111" t="str">
            <v>NA</v>
          </cell>
        </row>
        <row r="1112">
          <cell r="A1112" t="str">
            <v>A305100294</v>
          </cell>
          <cell r="B1112" t="str">
            <v>A305100294</v>
          </cell>
          <cell r="C1112" t="str">
            <v>IT   A305100294USD</v>
          </cell>
          <cell r="D1112" t="str">
            <v>A3051</v>
          </cell>
          <cell r="E1112" t="str">
            <v>002</v>
          </cell>
          <cell r="F1112" t="str">
            <v>94</v>
          </cell>
          <cell r="G1112" t="str">
            <v>CACB****</v>
          </cell>
          <cell r="H1112" t="str">
            <v>Balance Sheet</v>
          </cell>
          <cell r="I1112" t="str">
            <v>NA</v>
          </cell>
        </row>
        <row r="1113">
          <cell r="A1113" t="str">
            <v>A30600IT01</v>
          </cell>
          <cell r="B1113" t="str">
            <v>A30600IT01</v>
          </cell>
          <cell r="C1113" t="str">
            <v>IT   A30600IT01USD</v>
          </cell>
          <cell r="D1113" t="str">
            <v>A3060</v>
          </cell>
          <cell r="E1113" t="str">
            <v>0IT</v>
          </cell>
          <cell r="F1113" t="str">
            <v>01</v>
          </cell>
          <cell r="G1113" t="str">
            <v>CACAFA**</v>
          </cell>
          <cell r="H1113" t="str">
            <v>Balance Sheet</v>
          </cell>
          <cell r="I1113" t="str">
            <v>NA</v>
          </cell>
        </row>
        <row r="1114">
          <cell r="A1114" t="str">
            <v>A30600IT8I</v>
          </cell>
          <cell r="B1114" t="str">
            <v>A30600IT8I</v>
          </cell>
          <cell r="C1114" t="str">
            <v>IT   A30600IT8IUSD</v>
          </cell>
          <cell r="D1114" t="str">
            <v>A3060</v>
          </cell>
          <cell r="E1114" t="str">
            <v>0IT</v>
          </cell>
          <cell r="F1114" t="str">
            <v>8I</v>
          </cell>
          <cell r="G1114" t="str">
            <v>CACAFA**</v>
          </cell>
          <cell r="H1114" t="str">
            <v>Balance Sheet</v>
          </cell>
          <cell r="I1114" t="str">
            <v>NA</v>
          </cell>
        </row>
        <row r="1115">
          <cell r="A1115" t="str">
            <v>A30600ITMB</v>
          </cell>
          <cell r="B1115" t="str">
            <v>A30600ITMB</v>
          </cell>
          <cell r="C1115" t="str">
            <v>IT   A30600ITMBUSD</v>
          </cell>
          <cell r="D1115" t="str">
            <v>A3060</v>
          </cell>
          <cell r="E1115" t="str">
            <v>0IT</v>
          </cell>
          <cell r="F1115" t="str">
            <v>MB</v>
          </cell>
          <cell r="G1115" t="str">
            <v>CACAFA**</v>
          </cell>
          <cell r="H1115" t="str">
            <v>Balance Sheet</v>
          </cell>
          <cell r="I1115" t="str">
            <v>NA</v>
          </cell>
        </row>
        <row r="1116">
          <cell r="A1116" t="str">
            <v>A30720948I</v>
          </cell>
          <cell r="B1116" t="str">
            <v>A30720948I</v>
          </cell>
          <cell r="C1116" t="str">
            <v>IT   A30720948IUSD</v>
          </cell>
          <cell r="D1116" t="str">
            <v>A3072</v>
          </cell>
          <cell r="E1116" t="str">
            <v>094</v>
          </cell>
          <cell r="F1116" t="str">
            <v>8I</v>
          </cell>
          <cell r="G1116" t="str">
            <v>CACAFA**</v>
          </cell>
          <cell r="H1116" t="str">
            <v>Balance Sheet</v>
          </cell>
          <cell r="I1116" t="str">
            <v>NA</v>
          </cell>
        </row>
        <row r="1117">
          <cell r="A1117" t="str">
            <v>A3072094I5</v>
          </cell>
          <cell r="B1117" t="str">
            <v>A3072094I5</v>
          </cell>
          <cell r="C1117" t="str">
            <v>IT   A3072094I5USD</v>
          </cell>
          <cell r="D1117" t="str">
            <v>A3072</v>
          </cell>
          <cell r="E1117" t="str">
            <v>094</v>
          </cell>
          <cell r="F1117" t="str">
            <v>I5</v>
          </cell>
          <cell r="G1117" t="str">
            <v>CACAFA**</v>
          </cell>
          <cell r="H1117" t="str">
            <v>Balance Sheet</v>
          </cell>
          <cell r="I1117" t="str">
            <v>NA</v>
          </cell>
        </row>
        <row r="1118">
          <cell r="A1118" t="str">
            <v>A30720IT94</v>
          </cell>
          <cell r="B1118" t="str">
            <v>A30720IT94</v>
          </cell>
          <cell r="C1118" t="str">
            <v>IT   A30720IT94USD</v>
          </cell>
          <cell r="D1118" t="str">
            <v>A3072</v>
          </cell>
          <cell r="E1118" t="str">
            <v>0IT</v>
          </cell>
          <cell r="F1118" t="str">
            <v>94</v>
          </cell>
          <cell r="G1118" t="str">
            <v>CACAFA**</v>
          </cell>
          <cell r="H1118" t="str">
            <v>Balance Sheet</v>
          </cell>
          <cell r="I1118" t="str">
            <v>NA</v>
          </cell>
        </row>
        <row r="1119">
          <cell r="A1119" t="str">
            <v>A40910KU01</v>
          </cell>
          <cell r="B1119" t="str">
            <v>A40910KU01</v>
          </cell>
          <cell r="C1119" t="str">
            <v>IT   A40910KU01USD</v>
          </cell>
          <cell r="D1119" t="str">
            <v>A4091</v>
          </cell>
          <cell r="E1119" t="str">
            <v>0KU</v>
          </cell>
          <cell r="F1119" t="str">
            <v>01</v>
          </cell>
          <cell r="G1119" t="str">
            <v>CAFA****</v>
          </cell>
          <cell r="H1119" t="str">
            <v>Balance Sheet</v>
          </cell>
          <cell r="I1119" t="str">
            <v>NA</v>
          </cell>
        </row>
        <row r="1120">
          <cell r="A1120" t="str">
            <v>A40990GU01</v>
          </cell>
          <cell r="B1120" t="str">
            <v>A40990GU01</v>
          </cell>
          <cell r="C1120" t="str">
            <v>IT   A40990GU01USD</v>
          </cell>
          <cell r="D1120" t="str">
            <v>A4099</v>
          </cell>
          <cell r="E1120" t="str">
            <v>0GU</v>
          </cell>
          <cell r="F1120" t="str">
            <v>01</v>
          </cell>
          <cell r="G1120" t="str">
            <v>CAFM****</v>
          </cell>
          <cell r="H1120" t="str">
            <v>Balance Sheet</v>
          </cell>
          <cell r="I1120" t="str">
            <v>NA</v>
          </cell>
        </row>
        <row r="1121">
          <cell r="A1121" t="str">
            <v>A51970IT01</v>
          </cell>
          <cell r="B1121" t="str">
            <v>A51970IT01</v>
          </cell>
          <cell r="C1121" t="str">
            <v>IT   A51970IT01USD</v>
          </cell>
          <cell r="D1121" t="str">
            <v>A5197</v>
          </cell>
          <cell r="E1121" t="str">
            <v>0IT</v>
          </cell>
          <cell r="F1121" t="str">
            <v>01</v>
          </cell>
          <cell r="G1121" t="str">
            <v>CAGBB***</v>
          </cell>
          <cell r="H1121" t="str">
            <v>Balance Sheet</v>
          </cell>
          <cell r="I1121" t="str">
            <v>NA</v>
          </cell>
        </row>
        <row r="1122">
          <cell r="A1122" t="str">
            <v>A51990IT01</v>
          </cell>
          <cell r="B1122" t="str">
            <v>A51990IT01</v>
          </cell>
          <cell r="C1122" t="str">
            <v>IT   A51990IT01USD</v>
          </cell>
          <cell r="D1122" t="str">
            <v>A5199</v>
          </cell>
          <cell r="E1122" t="str">
            <v>0IT</v>
          </cell>
          <cell r="F1122" t="str">
            <v>01</v>
          </cell>
          <cell r="G1122" t="str">
            <v>CAGBB***</v>
          </cell>
          <cell r="H1122" t="str">
            <v>Balance Sheet</v>
          </cell>
          <cell r="I1122" t="str">
            <v>NA</v>
          </cell>
        </row>
        <row r="1123">
          <cell r="A1123" t="str">
            <v>A51990IT94</v>
          </cell>
          <cell r="B1123" t="str">
            <v>A51990IT94</v>
          </cell>
          <cell r="C1123" t="str">
            <v>IT   A51990IT94USD</v>
          </cell>
          <cell r="D1123" t="str">
            <v>A5199</v>
          </cell>
          <cell r="E1123" t="str">
            <v>0IT</v>
          </cell>
          <cell r="F1123" t="str">
            <v>94</v>
          </cell>
          <cell r="G1123" t="str">
            <v>CAGBB***</v>
          </cell>
          <cell r="H1123" t="str">
            <v>Balance Sheet</v>
          </cell>
          <cell r="I1123" t="str">
            <v>NA</v>
          </cell>
        </row>
        <row r="1124">
          <cell r="A1124" t="str">
            <v>E02900IT8I</v>
          </cell>
          <cell r="B1124" t="str">
            <v>E02900IT8I</v>
          </cell>
          <cell r="C1124" t="str">
            <v>IT   E02900IT8IUSD</v>
          </cell>
          <cell r="D1124" t="str">
            <v>E0290</v>
          </cell>
          <cell r="E1124" t="str">
            <v>0IT</v>
          </cell>
          <cell r="F1124" t="str">
            <v>8I</v>
          </cell>
          <cell r="G1124" t="str">
            <v>CBAAD***</v>
          </cell>
          <cell r="H1124" t="str">
            <v>Balance Sheet</v>
          </cell>
          <cell r="I1124" t="str">
            <v>NA</v>
          </cell>
        </row>
        <row r="1125">
          <cell r="A1125" t="str">
            <v>E02900ITI5</v>
          </cell>
          <cell r="B1125" t="str">
            <v>E02900ITI5</v>
          </cell>
          <cell r="C1125" t="str">
            <v>IT   E02900ITI5USD</v>
          </cell>
          <cell r="D1125" t="str">
            <v>E0290</v>
          </cell>
          <cell r="E1125" t="str">
            <v>0IT</v>
          </cell>
          <cell r="F1125" t="str">
            <v>I5</v>
          </cell>
          <cell r="G1125" t="str">
            <v>CBAAD***</v>
          </cell>
          <cell r="H1125" t="str">
            <v>Balance Sheet</v>
          </cell>
          <cell r="I1125" t="str">
            <v>NA</v>
          </cell>
        </row>
        <row r="1126">
          <cell r="A1126" t="str">
            <v>F22002108I</v>
          </cell>
          <cell r="B1126" t="str">
            <v>F22002108I</v>
          </cell>
          <cell r="C1126" t="str">
            <v>IT   F22002108IUSD</v>
          </cell>
          <cell r="D1126" t="str">
            <v>F2200</v>
          </cell>
          <cell r="E1126" t="str">
            <v>210</v>
          </cell>
          <cell r="F1126" t="str">
            <v>8I</v>
          </cell>
          <cell r="G1126" t="str">
            <v>CBAAB***</v>
          </cell>
          <cell r="H1126" t="str">
            <v>Balance Sheet</v>
          </cell>
          <cell r="I1126" t="str">
            <v>NA</v>
          </cell>
        </row>
        <row r="1127">
          <cell r="A1127" t="str">
            <v>F2200210I5</v>
          </cell>
          <cell r="B1127" t="str">
            <v>F2200210I5</v>
          </cell>
          <cell r="C1127" t="str">
            <v>IT   F2200210I5USD</v>
          </cell>
          <cell r="D1127" t="str">
            <v>F2200</v>
          </cell>
          <cell r="E1127" t="str">
            <v>210</v>
          </cell>
          <cell r="F1127" t="str">
            <v>I5</v>
          </cell>
          <cell r="G1127" t="str">
            <v>CBAAB***</v>
          </cell>
          <cell r="H1127" t="str">
            <v>Balance Sheet</v>
          </cell>
          <cell r="I1127" t="str">
            <v>NA</v>
          </cell>
        </row>
        <row r="1128">
          <cell r="A1128" t="str">
            <v>F22002228I</v>
          </cell>
          <cell r="B1128" t="str">
            <v>F22002228I</v>
          </cell>
          <cell r="C1128" t="str">
            <v>IT   F22002228IUSD</v>
          </cell>
          <cell r="D1128" t="str">
            <v>F2200</v>
          </cell>
          <cell r="E1128" t="str">
            <v>222</v>
          </cell>
          <cell r="F1128" t="str">
            <v>8I</v>
          </cell>
          <cell r="G1128" t="str">
            <v>CBAAA***</v>
          </cell>
          <cell r="H1128" t="str">
            <v>Balance Sheet</v>
          </cell>
          <cell r="I1128" t="str">
            <v>NA</v>
          </cell>
        </row>
        <row r="1129">
          <cell r="A1129" t="str">
            <v>F2200222I5</v>
          </cell>
          <cell r="B1129" t="str">
            <v>F2200222I5</v>
          </cell>
          <cell r="C1129" t="str">
            <v>IT   F2200222I5USD</v>
          </cell>
          <cell r="D1129" t="str">
            <v>F2200</v>
          </cell>
          <cell r="E1129" t="str">
            <v>222</v>
          </cell>
          <cell r="F1129" t="str">
            <v>I5</v>
          </cell>
          <cell r="G1129" t="str">
            <v>CBAAA***</v>
          </cell>
          <cell r="H1129" t="str">
            <v>Balance Sheet</v>
          </cell>
          <cell r="I1129" t="str">
            <v>NA</v>
          </cell>
        </row>
        <row r="1130">
          <cell r="A1130" t="str">
            <v>F22002328I</v>
          </cell>
          <cell r="B1130" t="str">
            <v>F22002328I</v>
          </cell>
          <cell r="C1130" t="str">
            <v>IT   F22002328IUSD</v>
          </cell>
          <cell r="D1130" t="str">
            <v>F2200</v>
          </cell>
          <cell r="E1130" t="str">
            <v>232</v>
          </cell>
          <cell r="F1130" t="str">
            <v>8I</v>
          </cell>
          <cell r="G1130" t="str">
            <v>CBAAA***</v>
          </cell>
          <cell r="H1130" t="str">
            <v>Balance Sheet</v>
          </cell>
          <cell r="I1130" t="str">
            <v>NA</v>
          </cell>
        </row>
        <row r="1131">
          <cell r="A1131" t="str">
            <v>F2200232I5</v>
          </cell>
          <cell r="B1131" t="str">
            <v>F2200232I5</v>
          </cell>
          <cell r="C1131" t="str">
            <v>IT   F2200232I5USD</v>
          </cell>
          <cell r="D1131" t="str">
            <v>F2200</v>
          </cell>
          <cell r="E1131" t="str">
            <v>232</v>
          </cell>
          <cell r="F1131" t="str">
            <v>I5</v>
          </cell>
          <cell r="G1131" t="str">
            <v>CBAAA***</v>
          </cell>
          <cell r="H1131" t="str">
            <v>Balance Sheet</v>
          </cell>
          <cell r="I1131" t="str">
            <v>NA</v>
          </cell>
        </row>
        <row r="1132">
          <cell r="A1132" t="str">
            <v>F22002508I</v>
          </cell>
          <cell r="B1132" t="str">
            <v>F22002508I</v>
          </cell>
          <cell r="C1132" t="str">
            <v>IT   F22002508IUSD</v>
          </cell>
          <cell r="D1132" t="str">
            <v>F2200</v>
          </cell>
          <cell r="E1132" t="str">
            <v>250</v>
          </cell>
          <cell r="F1132" t="str">
            <v>8I</v>
          </cell>
          <cell r="G1132" t="str">
            <v>CBAAA***</v>
          </cell>
          <cell r="H1132" t="str">
            <v>Balance Sheet</v>
          </cell>
          <cell r="I1132" t="str">
            <v>NA</v>
          </cell>
        </row>
        <row r="1133">
          <cell r="A1133" t="str">
            <v>F2200250I5</v>
          </cell>
          <cell r="B1133" t="str">
            <v>F2200250I5</v>
          </cell>
          <cell r="C1133" t="str">
            <v>IT   F2200250I5USD</v>
          </cell>
          <cell r="D1133" t="str">
            <v>F2200</v>
          </cell>
          <cell r="E1133" t="str">
            <v>250</v>
          </cell>
          <cell r="F1133" t="str">
            <v>I5</v>
          </cell>
          <cell r="G1133" t="str">
            <v>CBAAA***</v>
          </cell>
          <cell r="H1133" t="str">
            <v>Balance Sheet</v>
          </cell>
          <cell r="I1133" t="str">
            <v>NA</v>
          </cell>
        </row>
        <row r="1134">
          <cell r="A1134" t="str">
            <v>F22002518I</v>
          </cell>
          <cell r="B1134" t="str">
            <v>F22002518I</v>
          </cell>
          <cell r="C1134" t="str">
            <v>IT   F22002518IUSD</v>
          </cell>
          <cell r="D1134" t="str">
            <v>F2200</v>
          </cell>
          <cell r="E1134" t="str">
            <v>251</v>
          </cell>
          <cell r="F1134" t="str">
            <v>8I</v>
          </cell>
          <cell r="G1134" t="str">
            <v>CBAAA***</v>
          </cell>
          <cell r="H1134" t="str">
            <v>Balance Sheet</v>
          </cell>
          <cell r="I1134" t="str">
            <v>NA</v>
          </cell>
        </row>
        <row r="1135">
          <cell r="A1135" t="str">
            <v>F2200251I5</v>
          </cell>
          <cell r="B1135" t="str">
            <v>F2200251I5</v>
          </cell>
          <cell r="C1135" t="str">
            <v>IT   F2200251I5USD</v>
          </cell>
          <cell r="D1135" t="str">
            <v>F2200</v>
          </cell>
          <cell r="E1135" t="str">
            <v>251</v>
          </cell>
          <cell r="F1135" t="str">
            <v>I5</v>
          </cell>
          <cell r="G1135" t="str">
            <v>CBAAA***</v>
          </cell>
          <cell r="H1135" t="str">
            <v>Balance Sheet</v>
          </cell>
          <cell r="I1135" t="str">
            <v>NA</v>
          </cell>
        </row>
        <row r="1136">
          <cell r="A1136" t="str">
            <v>F22002528I</v>
          </cell>
          <cell r="B1136" t="str">
            <v>F22002528I</v>
          </cell>
          <cell r="C1136" t="str">
            <v>IT   F22002528IUSD</v>
          </cell>
          <cell r="D1136" t="str">
            <v>F2200</v>
          </cell>
          <cell r="E1136" t="str">
            <v>252</v>
          </cell>
          <cell r="F1136" t="str">
            <v>8I</v>
          </cell>
          <cell r="G1136" t="str">
            <v>CBAAA***</v>
          </cell>
          <cell r="H1136" t="str">
            <v>Balance Sheet</v>
          </cell>
          <cell r="I1136" t="str">
            <v>NA</v>
          </cell>
        </row>
        <row r="1137">
          <cell r="A1137" t="str">
            <v>F2200252I5</v>
          </cell>
          <cell r="B1137" t="str">
            <v>F2200252I5</v>
          </cell>
          <cell r="C1137" t="str">
            <v>IT   F2200252I5USD</v>
          </cell>
          <cell r="D1137" t="str">
            <v>F2200</v>
          </cell>
          <cell r="E1137" t="str">
            <v>252</v>
          </cell>
          <cell r="F1137" t="str">
            <v>I5</v>
          </cell>
          <cell r="G1137" t="str">
            <v>CBAAA***</v>
          </cell>
          <cell r="H1137" t="str">
            <v>Balance Sheet</v>
          </cell>
          <cell r="I1137" t="str">
            <v>NA</v>
          </cell>
        </row>
        <row r="1138">
          <cell r="A1138" t="str">
            <v>F22002538I</v>
          </cell>
          <cell r="B1138" t="str">
            <v>F22002538I</v>
          </cell>
          <cell r="C1138" t="str">
            <v>IT   F22002538IUSD</v>
          </cell>
          <cell r="D1138" t="str">
            <v>F2200</v>
          </cell>
          <cell r="E1138" t="str">
            <v>253</v>
          </cell>
          <cell r="F1138" t="str">
            <v>8I</v>
          </cell>
          <cell r="G1138" t="str">
            <v>CBAAA***</v>
          </cell>
          <cell r="H1138" t="str">
            <v>Balance Sheet</v>
          </cell>
          <cell r="I1138" t="str">
            <v>NA</v>
          </cell>
        </row>
        <row r="1139">
          <cell r="A1139" t="str">
            <v>F32002108I</v>
          </cell>
          <cell r="B1139" t="str">
            <v>F32002108I</v>
          </cell>
          <cell r="C1139" t="str">
            <v>IT   F32002108IUSD</v>
          </cell>
          <cell r="D1139" t="str">
            <v>F3200</v>
          </cell>
          <cell r="E1139" t="str">
            <v>210</v>
          </cell>
          <cell r="F1139" t="str">
            <v>8I</v>
          </cell>
          <cell r="G1139" t="str">
            <v>CBABB***</v>
          </cell>
          <cell r="H1139" t="str">
            <v>Balance Sheet</v>
          </cell>
          <cell r="I1139" t="str">
            <v>NA</v>
          </cell>
        </row>
        <row r="1140">
          <cell r="A1140" t="str">
            <v>F3200210I5</v>
          </cell>
          <cell r="B1140" t="str">
            <v>F3200210I5</v>
          </cell>
          <cell r="C1140" t="str">
            <v>IT   F3200210I5USD</v>
          </cell>
          <cell r="D1140" t="str">
            <v>F3200</v>
          </cell>
          <cell r="E1140" t="str">
            <v>210</v>
          </cell>
          <cell r="F1140" t="str">
            <v>I5</v>
          </cell>
          <cell r="G1140" t="str">
            <v>CBABB***</v>
          </cell>
          <cell r="H1140" t="str">
            <v>Balance Sheet</v>
          </cell>
          <cell r="I1140" t="str">
            <v>NA</v>
          </cell>
        </row>
        <row r="1141">
          <cell r="A1141" t="str">
            <v>F32002228I</v>
          </cell>
          <cell r="B1141" t="str">
            <v>F32002228I</v>
          </cell>
          <cell r="C1141" t="str">
            <v>IT   F32002228IUSD</v>
          </cell>
          <cell r="D1141" t="str">
            <v>F3200</v>
          </cell>
          <cell r="E1141" t="str">
            <v>222</v>
          </cell>
          <cell r="F1141" t="str">
            <v>8I</v>
          </cell>
          <cell r="G1141" t="str">
            <v>CBABA***</v>
          </cell>
          <cell r="H1141" t="str">
            <v>Balance Sheet</v>
          </cell>
          <cell r="I1141" t="str">
            <v>NA</v>
          </cell>
        </row>
        <row r="1142">
          <cell r="A1142" t="str">
            <v>F3200222I5</v>
          </cell>
          <cell r="B1142" t="str">
            <v>F3200222I5</v>
          </cell>
          <cell r="C1142" t="str">
            <v>IT   F3200222I5USD</v>
          </cell>
          <cell r="D1142" t="str">
            <v>F3200</v>
          </cell>
          <cell r="E1142" t="str">
            <v>222</v>
          </cell>
          <cell r="F1142" t="str">
            <v>I5</v>
          </cell>
          <cell r="G1142" t="str">
            <v>CBABA***</v>
          </cell>
          <cell r="H1142" t="str">
            <v>Balance Sheet</v>
          </cell>
          <cell r="I1142" t="str">
            <v>NA</v>
          </cell>
        </row>
        <row r="1143">
          <cell r="A1143" t="str">
            <v>F32002328I</v>
          </cell>
          <cell r="B1143" t="str">
            <v>F32002328I</v>
          </cell>
          <cell r="C1143" t="str">
            <v>IT   F32002328IUSD</v>
          </cell>
          <cell r="D1143" t="str">
            <v>F3200</v>
          </cell>
          <cell r="E1143" t="str">
            <v>232</v>
          </cell>
          <cell r="F1143" t="str">
            <v>8I</v>
          </cell>
          <cell r="G1143" t="str">
            <v>CBABA***</v>
          </cell>
          <cell r="H1143" t="str">
            <v>Balance Sheet</v>
          </cell>
          <cell r="I1143" t="str">
            <v>NA</v>
          </cell>
        </row>
        <row r="1144">
          <cell r="A1144" t="str">
            <v>F3200232I5</v>
          </cell>
          <cell r="B1144" t="str">
            <v>F3200232I5</v>
          </cell>
          <cell r="C1144" t="str">
            <v>IT   F3200232I5USD</v>
          </cell>
          <cell r="D1144" t="str">
            <v>F3200</v>
          </cell>
          <cell r="E1144" t="str">
            <v>232</v>
          </cell>
          <cell r="F1144" t="str">
            <v>I5</v>
          </cell>
          <cell r="G1144" t="str">
            <v>CBABA***</v>
          </cell>
          <cell r="H1144" t="str">
            <v>Balance Sheet</v>
          </cell>
          <cell r="I1144" t="str">
            <v>NA</v>
          </cell>
        </row>
        <row r="1145">
          <cell r="A1145" t="str">
            <v>F32002508I</v>
          </cell>
          <cell r="B1145" t="str">
            <v>F32002508I</v>
          </cell>
          <cell r="C1145" t="str">
            <v>IT   F32002508IUSD</v>
          </cell>
          <cell r="D1145" t="str">
            <v>F3200</v>
          </cell>
          <cell r="E1145" t="str">
            <v>250</v>
          </cell>
          <cell r="F1145" t="str">
            <v>8I</v>
          </cell>
          <cell r="G1145" t="str">
            <v>CBABA***</v>
          </cell>
          <cell r="H1145" t="str">
            <v>Balance Sheet</v>
          </cell>
          <cell r="I1145" t="str">
            <v>NA</v>
          </cell>
        </row>
        <row r="1146">
          <cell r="A1146" t="str">
            <v>F3200250I5</v>
          </cell>
          <cell r="B1146" t="str">
            <v>F3200250I5</v>
          </cell>
          <cell r="C1146" t="str">
            <v>IT   F3200250I5USD</v>
          </cell>
          <cell r="D1146" t="str">
            <v>F3200</v>
          </cell>
          <cell r="E1146" t="str">
            <v>250</v>
          </cell>
          <cell r="F1146" t="str">
            <v>I5</v>
          </cell>
          <cell r="G1146" t="str">
            <v>CBABA***</v>
          </cell>
          <cell r="H1146" t="str">
            <v>Balance Sheet</v>
          </cell>
          <cell r="I1146" t="str">
            <v>NA</v>
          </cell>
        </row>
        <row r="1147">
          <cell r="A1147" t="str">
            <v>F32002518I</v>
          </cell>
          <cell r="B1147" t="str">
            <v>F32002518I</v>
          </cell>
          <cell r="C1147" t="str">
            <v>IT   F32002518IUSD</v>
          </cell>
          <cell r="D1147" t="str">
            <v>F3200</v>
          </cell>
          <cell r="E1147" t="str">
            <v>251</v>
          </cell>
          <cell r="F1147" t="str">
            <v>8I</v>
          </cell>
          <cell r="G1147" t="str">
            <v>CBABA***</v>
          </cell>
          <cell r="H1147" t="str">
            <v>Balance Sheet</v>
          </cell>
          <cell r="I1147" t="str">
            <v>NA</v>
          </cell>
        </row>
        <row r="1148">
          <cell r="A1148" t="str">
            <v>F3200251I5</v>
          </cell>
          <cell r="B1148" t="str">
            <v>F3200251I5</v>
          </cell>
          <cell r="C1148" t="str">
            <v>IT   F3200251I5USD</v>
          </cell>
          <cell r="D1148" t="str">
            <v>F3200</v>
          </cell>
          <cell r="E1148" t="str">
            <v>251</v>
          </cell>
          <cell r="F1148" t="str">
            <v>I5</v>
          </cell>
          <cell r="G1148" t="str">
            <v>CBABA***</v>
          </cell>
          <cell r="H1148" t="str">
            <v>Balance Sheet</v>
          </cell>
          <cell r="I1148" t="str">
            <v>NA</v>
          </cell>
        </row>
        <row r="1149">
          <cell r="A1149" t="str">
            <v>F32002528I</v>
          </cell>
          <cell r="B1149" t="str">
            <v>F32002528I</v>
          </cell>
          <cell r="C1149" t="str">
            <v>IT   F32002528IUSD</v>
          </cell>
          <cell r="D1149" t="str">
            <v>F3200</v>
          </cell>
          <cell r="E1149" t="str">
            <v>252</v>
          </cell>
          <cell r="F1149" t="str">
            <v>8I</v>
          </cell>
          <cell r="G1149" t="str">
            <v>CBABA***</v>
          </cell>
          <cell r="H1149" t="str">
            <v>Balance Sheet</v>
          </cell>
          <cell r="I1149" t="str">
            <v>NA</v>
          </cell>
        </row>
        <row r="1150">
          <cell r="A1150" t="str">
            <v>F3200252I5</v>
          </cell>
          <cell r="B1150" t="str">
            <v>F3200252I5</v>
          </cell>
          <cell r="C1150" t="str">
            <v>IT   F3200252I5USD</v>
          </cell>
          <cell r="D1150" t="str">
            <v>F3200</v>
          </cell>
          <cell r="E1150" t="str">
            <v>252</v>
          </cell>
          <cell r="F1150" t="str">
            <v>I5</v>
          </cell>
          <cell r="G1150" t="str">
            <v>CBABA***</v>
          </cell>
          <cell r="H1150" t="str">
            <v>Balance Sheet</v>
          </cell>
          <cell r="I1150" t="str">
            <v>NA</v>
          </cell>
        </row>
        <row r="1151">
          <cell r="A1151" t="str">
            <v>F32002538I</v>
          </cell>
          <cell r="B1151" t="str">
            <v>F32002538I</v>
          </cell>
          <cell r="C1151" t="str">
            <v>IT   F32002538IUSD</v>
          </cell>
          <cell r="D1151" t="str">
            <v>F3200</v>
          </cell>
          <cell r="E1151" t="str">
            <v>253</v>
          </cell>
          <cell r="F1151" t="str">
            <v>8I</v>
          </cell>
          <cell r="G1151" t="str">
            <v>CBABA***</v>
          </cell>
          <cell r="H1151" t="str">
            <v>Balance Sheet</v>
          </cell>
          <cell r="I1151" t="str">
            <v>NA</v>
          </cell>
        </row>
        <row r="1152">
          <cell r="A1152" t="str">
            <v>G170108I</v>
          </cell>
          <cell r="B1152" t="str">
            <v>G170108I</v>
          </cell>
          <cell r="C1152" t="str">
            <v>IT   G170108IUSD</v>
          </cell>
          <cell r="D1152" t="str">
            <v>G1701</v>
          </cell>
          <cell r="E1152" t="str">
            <v>08I</v>
          </cell>
          <cell r="F1152">
            <v>0</v>
          </cell>
          <cell r="G1152" t="str">
            <v>DABAAG**</v>
          </cell>
          <cell r="H1152" t="str">
            <v>Balance Sheet</v>
          </cell>
          <cell r="I1152" t="str">
            <v>NA</v>
          </cell>
        </row>
        <row r="1153">
          <cell r="A1153" t="str">
            <v>G17470948I</v>
          </cell>
          <cell r="B1153" t="str">
            <v>G17470948I</v>
          </cell>
          <cell r="C1153" t="str">
            <v>IT   G17470948IUSD</v>
          </cell>
          <cell r="D1153" t="str">
            <v>G1747</v>
          </cell>
          <cell r="E1153" t="str">
            <v>094</v>
          </cell>
          <cell r="F1153" t="str">
            <v>8I</v>
          </cell>
          <cell r="G1153" t="str">
            <v>DABAAJ**</v>
          </cell>
          <cell r="H1153" t="str">
            <v>Balance Sheet</v>
          </cell>
          <cell r="I1153" t="str">
            <v>NA</v>
          </cell>
        </row>
        <row r="1154">
          <cell r="A1154" t="str">
            <v>G1747094I5</v>
          </cell>
          <cell r="B1154" t="str">
            <v>G1747094I5</v>
          </cell>
          <cell r="C1154" t="str">
            <v>IT   G1747094I5USD</v>
          </cell>
          <cell r="D1154" t="str">
            <v>G1747</v>
          </cell>
          <cell r="E1154" t="str">
            <v>094</v>
          </cell>
          <cell r="F1154" t="str">
            <v>I5</v>
          </cell>
          <cell r="G1154" t="str">
            <v>DABAAJ**</v>
          </cell>
          <cell r="H1154" t="str">
            <v>Balance Sheet</v>
          </cell>
          <cell r="I1154" t="str">
            <v>NA</v>
          </cell>
        </row>
        <row r="1155">
          <cell r="A1155" t="str">
            <v>G1747TMP8I</v>
          </cell>
          <cell r="B1155" t="str">
            <v>G1747TMP8I</v>
          </cell>
          <cell r="C1155" t="str">
            <v>IT   G1747TMP8IUSD</v>
          </cell>
          <cell r="D1155" t="str">
            <v>G1747</v>
          </cell>
          <cell r="E1155" t="str">
            <v>TMP</v>
          </cell>
          <cell r="F1155" t="str">
            <v>8I</v>
          </cell>
          <cell r="G1155" t="str">
            <v>DABAAJ**</v>
          </cell>
          <cell r="H1155" t="str">
            <v>Balance Sheet</v>
          </cell>
          <cell r="I1155" t="str">
            <v>NA</v>
          </cell>
        </row>
        <row r="1156">
          <cell r="A1156" t="str">
            <v>G4735003IT</v>
          </cell>
          <cell r="B1156" t="str">
            <v>G4735003IT</v>
          </cell>
          <cell r="C1156" t="str">
            <v>IT   G4735003ITUSD</v>
          </cell>
          <cell r="D1156" t="str">
            <v>G4735</v>
          </cell>
          <cell r="E1156" t="str">
            <v>003</v>
          </cell>
          <cell r="F1156" t="str">
            <v>IT</v>
          </cell>
          <cell r="G1156" t="str">
            <v>DABAAG**</v>
          </cell>
          <cell r="H1156" t="str">
            <v>Balance Sheet</v>
          </cell>
          <cell r="I1156" t="str">
            <v>NA</v>
          </cell>
        </row>
        <row r="1157">
          <cell r="A1157" t="str">
            <v>G37210BS01</v>
          </cell>
          <cell r="B1157" t="str">
            <v>G37210BS01</v>
          </cell>
          <cell r="C1157" t="str">
            <v>BS   G37210BS01USD</v>
          </cell>
          <cell r="D1157" t="str">
            <v>G3721</v>
          </cell>
          <cell r="E1157" t="str">
            <v>0BS</v>
          </cell>
          <cell r="F1157" t="str">
            <v>01</v>
          </cell>
          <cell r="G1157" t="str">
            <v>DACN****</v>
          </cell>
          <cell r="H1157" t="str">
            <v>Balance Sheet</v>
          </cell>
          <cell r="I1157" t="str">
            <v>NA</v>
          </cell>
        </row>
        <row r="1158">
          <cell r="A1158" t="str">
            <v>G37230BS03</v>
          </cell>
          <cell r="B1158" t="str">
            <v>G37230BS03</v>
          </cell>
          <cell r="C1158" t="str">
            <v>BS   G37230BS03USD</v>
          </cell>
          <cell r="D1158" t="str">
            <v>G3723</v>
          </cell>
          <cell r="E1158" t="str">
            <v>0BS</v>
          </cell>
          <cell r="F1158" t="str">
            <v>03</v>
          </cell>
          <cell r="G1158" t="str">
            <v>DACI****</v>
          </cell>
          <cell r="H1158" t="str">
            <v>Balance Sheet</v>
          </cell>
          <cell r="I1158" t="str">
            <v>NA</v>
          </cell>
        </row>
        <row r="1159">
          <cell r="A1159" t="str">
            <v>G37230BS04</v>
          </cell>
          <cell r="B1159" t="str">
            <v>G37230BS04</v>
          </cell>
          <cell r="C1159" t="str">
            <v>BS   G37230BS04USD</v>
          </cell>
          <cell r="D1159" t="str">
            <v>G3723</v>
          </cell>
          <cell r="E1159" t="str">
            <v>0BS</v>
          </cell>
          <cell r="F1159" t="str">
            <v>04</v>
          </cell>
          <cell r="G1159" t="str">
            <v>DACI****</v>
          </cell>
          <cell r="H1159" t="str">
            <v>Balance Sheet</v>
          </cell>
          <cell r="I1159" t="str">
            <v>NA</v>
          </cell>
        </row>
        <row r="1160">
          <cell r="A1160" t="str">
            <v>A1533018</v>
          </cell>
          <cell r="B1160" t="str">
            <v>A1533018</v>
          </cell>
          <cell r="C1160" t="str">
            <v>J6   A1533018USD</v>
          </cell>
          <cell r="D1160" t="str">
            <v>A1533</v>
          </cell>
          <cell r="E1160" t="str">
            <v>018</v>
          </cell>
          <cell r="F1160">
            <v>0</v>
          </cell>
          <cell r="G1160" t="str">
            <v>CACAFB**</v>
          </cell>
          <cell r="H1160" t="str">
            <v>Balance Sheet</v>
          </cell>
          <cell r="I1160" t="str">
            <v>NA</v>
          </cell>
        </row>
        <row r="1161">
          <cell r="A1161" t="str">
            <v>A153301801</v>
          </cell>
          <cell r="B1161" t="str">
            <v>A153301801</v>
          </cell>
          <cell r="C1161" t="str">
            <v>J6   A153301801USD</v>
          </cell>
          <cell r="D1161" t="str">
            <v>A1533</v>
          </cell>
          <cell r="E1161" t="str">
            <v>018</v>
          </cell>
          <cell r="F1161" t="str">
            <v>01</v>
          </cell>
          <cell r="G1161" t="str">
            <v>CACAFB**</v>
          </cell>
          <cell r="H1161" t="str">
            <v>Balance Sheet</v>
          </cell>
          <cell r="I1161" t="str">
            <v>NA</v>
          </cell>
        </row>
        <row r="1162">
          <cell r="A1162" t="str">
            <v>G37230BS05</v>
          </cell>
          <cell r="B1162" t="str">
            <v>G37230BS05</v>
          </cell>
          <cell r="C1162" t="str">
            <v>BS   G37230BS05USD</v>
          </cell>
          <cell r="D1162" t="str">
            <v>G3723</v>
          </cell>
          <cell r="E1162" t="str">
            <v>0BS</v>
          </cell>
          <cell r="F1162" t="str">
            <v>05</v>
          </cell>
          <cell r="G1162" t="str">
            <v>DACI****</v>
          </cell>
          <cell r="H1162" t="str">
            <v>Balance Sheet</v>
          </cell>
          <cell r="I1162" t="str">
            <v>NA</v>
          </cell>
        </row>
        <row r="1163">
          <cell r="A1163" t="str">
            <v>G37230BS06</v>
          </cell>
          <cell r="B1163" t="str">
            <v>G37230BS06</v>
          </cell>
          <cell r="C1163" t="str">
            <v>BS   G37230BS06USD</v>
          </cell>
          <cell r="D1163" t="str">
            <v>G3723</v>
          </cell>
          <cell r="E1163" t="str">
            <v>0BS</v>
          </cell>
          <cell r="F1163" t="str">
            <v>06</v>
          </cell>
          <cell r="G1163" t="str">
            <v>DACI****</v>
          </cell>
          <cell r="H1163" t="str">
            <v>Balance Sheet</v>
          </cell>
          <cell r="I1163" t="str">
            <v>NA</v>
          </cell>
        </row>
        <row r="1164">
          <cell r="A1164" t="str">
            <v>G37250BS</v>
          </cell>
          <cell r="B1164" t="str">
            <v>G37250BS</v>
          </cell>
          <cell r="C1164" t="str">
            <v>BS   G37250BSUSD</v>
          </cell>
          <cell r="D1164" t="str">
            <v>G3725</v>
          </cell>
          <cell r="E1164" t="str">
            <v>0BS</v>
          </cell>
          <cell r="F1164">
            <v>0</v>
          </cell>
          <cell r="G1164" t="str">
            <v>DACN****</v>
          </cell>
          <cell r="H1164" t="str">
            <v>Balance Sheet</v>
          </cell>
          <cell r="I1164" t="str">
            <v>NA</v>
          </cell>
        </row>
        <row r="1165">
          <cell r="A1165" t="str">
            <v>A153301802</v>
          </cell>
          <cell r="B1165" t="str">
            <v>A153301802</v>
          </cell>
          <cell r="C1165" t="str">
            <v>J6   A153301802USD</v>
          </cell>
          <cell r="D1165" t="str">
            <v>A1533</v>
          </cell>
          <cell r="E1165" t="str">
            <v>018</v>
          </cell>
          <cell r="F1165" t="str">
            <v>02</v>
          </cell>
          <cell r="G1165" t="str">
            <v>CACAFB**</v>
          </cell>
          <cell r="H1165" t="str">
            <v>Balance Sheet</v>
          </cell>
          <cell r="I1165" t="str">
            <v>NA</v>
          </cell>
        </row>
        <row r="1166">
          <cell r="A1166" t="str">
            <v>A20410934A</v>
          </cell>
          <cell r="B1166" t="str">
            <v>A20410934A</v>
          </cell>
          <cell r="C1166" t="str">
            <v>J6   A20410934AUSD</v>
          </cell>
          <cell r="D1166" t="str">
            <v>A2041</v>
          </cell>
          <cell r="E1166" t="str">
            <v>093</v>
          </cell>
          <cell r="F1166" t="str">
            <v>4A</v>
          </cell>
          <cell r="G1166" t="str">
            <v>CACAFA**</v>
          </cell>
          <cell r="H1166" t="str">
            <v>Balance Sheet</v>
          </cell>
          <cell r="I1166" t="str">
            <v>NA</v>
          </cell>
        </row>
        <row r="1167">
          <cell r="A1167" t="str">
            <v>A2041093CC</v>
          </cell>
          <cell r="B1167" t="str">
            <v>A2041093CC</v>
          </cell>
          <cell r="C1167" t="str">
            <v>J6   A2041093CCUSD</v>
          </cell>
          <cell r="D1167" t="str">
            <v>A2041</v>
          </cell>
          <cell r="E1167" t="str">
            <v>093</v>
          </cell>
          <cell r="F1167" t="str">
            <v>CC</v>
          </cell>
          <cell r="G1167" t="str">
            <v>CACAFA**</v>
          </cell>
          <cell r="H1167" t="str">
            <v>Balance Sheet</v>
          </cell>
          <cell r="I1167" t="str">
            <v>NA</v>
          </cell>
        </row>
        <row r="1168">
          <cell r="A1168" t="str">
            <v>A20410954A</v>
          </cell>
          <cell r="B1168" t="str">
            <v>A20410954A</v>
          </cell>
          <cell r="C1168" t="str">
            <v>J6   A20410954AUSD</v>
          </cell>
          <cell r="D1168" t="str">
            <v>A2041</v>
          </cell>
          <cell r="E1168" t="str">
            <v>095</v>
          </cell>
          <cell r="F1168" t="str">
            <v>4A</v>
          </cell>
          <cell r="G1168" t="str">
            <v>CACAFA**</v>
          </cell>
          <cell r="H1168" t="str">
            <v>Balance Sheet</v>
          </cell>
          <cell r="I1168" t="str">
            <v>NA</v>
          </cell>
        </row>
        <row r="1169">
          <cell r="A1169" t="str">
            <v>A2041095IS</v>
          </cell>
          <cell r="B1169" t="str">
            <v>A2041095IS</v>
          </cell>
          <cell r="C1169" t="str">
            <v>J6   A2041095ISUSD</v>
          </cell>
          <cell r="D1169" t="str">
            <v>A2041</v>
          </cell>
          <cell r="E1169" t="str">
            <v>095</v>
          </cell>
          <cell r="F1169" t="str">
            <v>IS</v>
          </cell>
          <cell r="G1169" t="str">
            <v>CACAFA**</v>
          </cell>
          <cell r="H1169" t="str">
            <v>Balance Sheet</v>
          </cell>
          <cell r="I1169" t="str">
            <v>NA</v>
          </cell>
        </row>
        <row r="1170">
          <cell r="A1170" t="str">
            <v>A20410J620</v>
          </cell>
          <cell r="B1170" t="str">
            <v>A20410J620</v>
          </cell>
          <cell r="C1170" t="str">
            <v>J6   A20410J620USD</v>
          </cell>
          <cell r="D1170" t="str">
            <v>A2041</v>
          </cell>
          <cell r="E1170" t="str">
            <v>0J6</v>
          </cell>
          <cell r="F1170" t="str">
            <v>20</v>
          </cell>
          <cell r="G1170" t="str">
            <v>CACAFA**</v>
          </cell>
          <cell r="H1170" t="str">
            <v>Balance Sheet</v>
          </cell>
          <cell r="I1170" t="str">
            <v>NA</v>
          </cell>
        </row>
        <row r="1171">
          <cell r="A1171" t="str">
            <v>A20410J623</v>
          </cell>
          <cell r="B1171" t="str">
            <v>A20410J623</v>
          </cell>
          <cell r="C1171" t="str">
            <v>J6   A20410J623USD</v>
          </cell>
          <cell r="D1171" t="str">
            <v>A2041</v>
          </cell>
          <cell r="E1171" t="str">
            <v>0J6</v>
          </cell>
          <cell r="F1171" t="str">
            <v>23</v>
          </cell>
          <cell r="G1171" t="str">
            <v>CACAFA**</v>
          </cell>
          <cell r="H1171" t="str">
            <v>Balance Sheet</v>
          </cell>
          <cell r="I1171" t="str">
            <v>NA</v>
          </cell>
        </row>
        <row r="1172">
          <cell r="A1172" t="str">
            <v>A20410J624</v>
          </cell>
          <cell r="B1172" t="str">
            <v>A20410J624</v>
          </cell>
          <cell r="C1172" t="str">
            <v>J6   A20410J624USD</v>
          </cell>
          <cell r="D1172" t="str">
            <v>A2041</v>
          </cell>
          <cell r="E1172" t="str">
            <v>0J6</v>
          </cell>
          <cell r="F1172" t="str">
            <v>24</v>
          </cell>
          <cell r="G1172" t="str">
            <v>CACAFA**</v>
          </cell>
          <cell r="H1172" t="str">
            <v>Balance Sheet</v>
          </cell>
          <cell r="I1172" t="str">
            <v>NA</v>
          </cell>
        </row>
        <row r="1173">
          <cell r="A1173" t="str">
            <v>A20410J625</v>
          </cell>
          <cell r="B1173" t="str">
            <v>A20410J625</v>
          </cell>
          <cell r="C1173" t="str">
            <v>J6   A20410J625USD</v>
          </cell>
          <cell r="D1173" t="str">
            <v>A2041</v>
          </cell>
          <cell r="E1173" t="str">
            <v>0J6</v>
          </cell>
          <cell r="F1173" t="str">
            <v>25</v>
          </cell>
          <cell r="G1173" t="str">
            <v>CACAFA**</v>
          </cell>
          <cell r="H1173" t="str">
            <v>Balance Sheet</v>
          </cell>
          <cell r="I1173" t="str">
            <v>NA</v>
          </cell>
        </row>
        <row r="1174">
          <cell r="A1174" t="str">
            <v>A20410J626</v>
          </cell>
          <cell r="B1174" t="str">
            <v>A20410J626</v>
          </cell>
          <cell r="C1174" t="str">
            <v>J6   A20410J626USD</v>
          </cell>
          <cell r="D1174" t="str">
            <v>A2041</v>
          </cell>
          <cell r="E1174" t="str">
            <v>0J6</v>
          </cell>
          <cell r="F1174" t="str">
            <v>26</v>
          </cell>
          <cell r="G1174" t="str">
            <v>CACAFA**</v>
          </cell>
          <cell r="H1174" t="str">
            <v>Balance Sheet</v>
          </cell>
          <cell r="I1174" t="str">
            <v>NA</v>
          </cell>
        </row>
        <row r="1175">
          <cell r="A1175" t="str">
            <v>A20410J627</v>
          </cell>
          <cell r="B1175" t="str">
            <v>A20410J627</v>
          </cell>
          <cell r="C1175" t="str">
            <v>J6   A20410J627USD</v>
          </cell>
          <cell r="D1175" t="str">
            <v>A2041</v>
          </cell>
          <cell r="E1175" t="str">
            <v>0J6</v>
          </cell>
          <cell r="F1175" t="str">
            <v>27</v>
          </cell>
          <cell r="G1175" t="str">
            <v>CACAFA**</v>
          </cell>
          <cell r="H1175" t="str">
            <v>Balance Sheet</v>
          </cell>
          <cell r="I1175" t="str">
            <v>NA</v>
          </cell>
        </row>
        <row r="1176">
          <cell r="A1176" t="str">
            <v>A20410J64A</v>
          </cell>
          <cell r="B1176" t="str">
            <v>A20410J64A</v>
          </cell>
          <cell r="C1176" t="str">
            <v>J6   A20410J64AUSD</v>
          </cell>
          <cell r="D1176" t="str">
            <v>A2041</v>
          </cell>
          <cell r="E1176" t="str">
            <v>0J6</v>
          </cell>
          <cell r="F1176" t="str">
            <v>4A</v>
          </cell>
          <cell r="G1176" t="str">
            <v>CACAFA**</v>
          </cell>
          <cell r="H1176" t="str">
            <v>Balance Sheet</v>
          </cell>
          <cell r="I1176" t="str">
            <v>NA</v>
          </cell>
        </row>
        <row r="1177">
          <cell r="A1177" t="str">
            <v>A20410J65J</v>
          </cell>
          <cell r="B1177" t="str">
            <v>A20410J65J</v>
          </cell>
          <cell r="C1177" t="str">
            <v>J6   A20410J65JUSD</v>
          </cell>
          <cell r="D1177" t="str">
            <v>A2041</v>
          </cell>
          <cell r="E1177" t="str">
            <v>0J6</v>
          </cell>
          <cell r="F1177" t="str">
            <v>5J</v>
          </cell>
          <cell r="G1177" t="str">
            <v>CACAFA**</v>
          </cell>
          <cell r="H1177" t="str">
            <v>Balance Sheet</v>
          </cell>
          <cell r="I1177" t="str">
            <v>NA</v>
          </cell>
        </row>
        <row r="1178">
          <cell r="A1178" t="str">
            <v>A20410J69Q</v>
          </cell>
          <cell r="B1178" t="str">
            <v>A20410J69Q</v>
          </cell>
          <cell r="C1178" t="str">
            <v>J6   A20410J69QUSD</v>
          </cell>
          <cell r="D1178" t="str">
            <v>A2041</v>
          </cell>
          <cell r="E1178" t="str">
            <v>0J6</v>
          </cell>
          <cell r="F1178" t="str">
            <v>9Q</v>
          </cell>
          <cell r="G1178" t="str">
            <v>CACAFA**</v>
          </cell>
          <cell r="H1178" t="str">
            <v>Balance Sheet</v>
          </cell>
          <cell r="I1178" t="str">
            <v>NA</v>
          </cell>
        </row>
        <row r="1179">
          <cell r="A1179" t="str">
            <v>A20410J6AB</v>
          </cell>
          <cell r="B1179" t="str">
            <v>A20410J6AB</v>
          </cell>
          <cell r="C1179" t="str">
            <v>J6   A20410J6ABUSD</v>
          </cell>
          <cell r="D1179" t="str">
            <v>A2041</v>
          </cell>
          <cell r="E1179" t="str">
            <v>0J6</v>
          </cell>
          <cell r="F1179" t="str">
            <v>AB</v>
          </cell>
          <cell r="G1179" t="str">
            <v>CACAFA**</v>
          </cell>
          <cell r="H1179" t="str">
            <v>Balance Sheet</v>
          </cell>
          <cell r="I1179" t="str">
            <v>NA</v>
          </cell>
        </row>
        <row r="1180">
          <cell r="A1180" t="str">
            <v>A20410J6B5</v>
          </cell>
          <cell r="B1180" t="str">
            <v>A20410J6B5</v>
          </cell>
          <cell r="C1180" t="str">
            <v>J6   A20410J6B5USD</v>
          </cell>
          <cell r="D1180" t="str">
            <v>A2041</v>
          </cell>
          <cell r="E1180" t="str">
            <v>0J6</v>
          </cell>
          <cell r="F1180" t="str">
            <v>B5</v>
          </cell>
          <cell r="G1180" t="str">
            <v>CACAFA**</v>
          </cell>
          <cell r="H1180" t="str">
            <v>Balance Sheet</v>
          </cell>
          <cell r="I1180" t="str">
            <v>NA</v>
          </cell>
        </row>
        <row r="1181">
          <cell r="A1181" t="str">
            <v>A20410J6C1</v>
          </cell>
          <cell r="B1181" t="str">
            <v>A20410J6C1</v>
          </cell>
          <cell r="C1181" t="str">
            <v>J6   A20410J6C1USD</v>
          </cell>
          <cell r="D1181" t="str">
            <v>A2041</v>
          </cell>
          <cell r="E1181" t="str">
            <v>0J6</v>
          </cell>
          <cell r="F1181" t="str">
            <v>C1</v>
          </cell>
          <cell r="G1181" t="str">
            <v>CACAFA**</v>
          </cell>
          <cell r="H1181" t="str">
            <v>Balance Sheet</v>
          </cell>
          <cell r="I1181" t="str">
            <v>NA</v>
          </cell>
        </row>
        <row r="1182">
          <cell r="A1182" t="str">
            <v>A20410J6C3</v>
          </cell>
          <cell r="B1182" t="str">
            <v>A20410J6C3</v>
          </cell>
          <cell r="C1182" t="str">
            <v>J6   A20410J6C3USD</v>
          </cell>
          <cell r="D1182" t="str">
            <v>A2041</v>
          </cell>
          <cell r="E1182" t="str">
            <v>0J6</v>
          </cell>
          <cell r="F1182" t="str">
            <v>C3</v>
          </cell>
          <cell r="G1182" t="str">
            <v>CACAFA**</v>
          </cell>
          <cell r="H1182" t="str">
            <v>Balance Sheet</v>
          </cell>
          <cell r="I1182" t="str">
            <v>NA</v>
          </cell>
        </row>
        <row r="1183">
          <cell r="A1183" t="str">
            <v>A20410J6KU</v>
          </cell>
          <cell r="B1183" t="str">
            <v>A20410J6KU</v>
          </cell>
          <cell r="C1183" t="str">
            <v>J6   A20410J6KUUSD</v>
          </cell>
          <cell r="D1183" t="str">
            <v>A2041</v>
          </cell>
          <cell r="E1183" t="str">
            <v>0J6</v>
          </cell>
          <cell r="F1183" t="str">
            <v>KU</v>
          </cell>
          <cell r="G1183" t="str">
            <v>CACAFA**</v>
          </cell>
          <cell r="H1183" t="str">
            <v>Balance Sheet</v>
          </cell>
          <cell r="I1183" t="str">
            <v>NA</v>
          </cell>
        </row>
        <row r="1184">
          <cell r="A1184" t="str">
            <v>A20410J6LB</v>
          </cell>
          <cell r="B1184" t="str">
            <v>A20410J6LB</v>
          </cell>
          <cell r="C1184" t="str">
            <v>J6   A20410J6LBUSD</v>
          </cell>
          <cell r="D1184" t="str">
            <v>A2041</v>
          </cell>
          <cell r="E1184" t="str">
            <v>0J6</v>
          </cell>
          <cell r="F1184" t="str">
            <v>LB</v>
          </cell>
          <cell r="G1184" t="str">
            <v>CACAFA**</v>
          </cell>
          <cell r="H1184" t="str">
            <v>Balance Sheet</v>
          </cell>
          <cell r="I1184" t="str">
            <v>NA</v>
          </cell>
        </row>
        <row r="1185">
          <cell r="A1185" t="str">
            <v>A20410J6LF</v>
          </cell>
          <cell r="B1185" t="str">
            <v>A20410J6LF</v>
          </cell>
          <cell r="C1185" t="str">
            <v>J6   A20410J6LFUSD</v>
          </cell>
          <cell r="D1185" t="str">
            <v>A2041</v>
          </cell>
          <cell r="E1185" t="str">
            <v>0J6</v>
          </cell>
          <cell r="F1185" t="str">
            <v>LF</v>
          </cell>
          <cell r="G1185" t="str">
            <v>CACAFA**</v>
          </cell>
          <cell r="H1185" t="str">
            <v>Balance Sheet</v>
          </cell>
          <cell r="I1185" t="str">
            <v>NA</v>
          </cell>
        </row>
        <row r="1186">
          <cell r="A1186" t="str">
            <v>A20410J6OT</v>
          </cell>
          <cell r="B1186" t="str">
            <v>A20410J6OT</v>
          </cell>
          <cell r="C1186" t="str">
            <v>J6   A20410J6OTUSD</v>
          </cell>
          <cell r="D1186" t="str">
            <v>A2041</v>
          </cell>
          <cell r="E1186" t="str">
            <v>0J6</v>
          </cell>
          <cell r="F1186" t="str">
            <v>OT</v>
          </cell>
          <cell r="G1186" t="str">
            <v>CACAFA**</v>
          </cell>
          <cell r="H1186" t="str">
            <v>Balance Sheet</v>
          </cell>
          <cell r="I1186" t="str">
            <v>NA</v>
          </cell>
        </row>
        <row r="1187">
          <cell r="A1187" t="str">
            <v>A20410J6PG</v>
          </cell>
          <cell r="B1187" t="str">
            <v>A20410J6PG</v>
          </cell>
          <cell r="C1187" t="str">
            <v>J6   A20410J6PGUSD</v>
          </cell>
          <cell r="D1187" t="str">
            <v>A2041</v>
          </cell>
          <cell r="E1187" t="str">
            <v>0J6</v>
          </cell>
          <cell r="F1187" t="str">
            <v>PG</v>
          </cell>
          <cell r="G1187" t="str">
            <v>CACAFA**</v>
          </cell>
          <cell r="H1187" t="str">
            <v>Balance Sheet</v>
          </cell>
          <cell r="I1187" t="str">
            <v>NA</v>
          </cell>
        </row>
        <row r="1188">
          <cell r="A1188" t="str">
            <v>A20410J6PH</v>
          </cell>
          <cell r="B1188" t="str">
            <v>A20410J6PH</v>
          </cell>
          <cell r="C1188" t="str">
            <v>J6   A20410J6PHUSD</v>
          </cell>
          <cell r="D1188" t="str">
            <v>A2041</v>
          </cell>
          <cell r="E1188" t="str">
            <v>0J6</v>
          </cell>
          <cell r="F1188" t="str">
            <v>PH</v>
          </cell>
          <cell r="G1188" t="str">
            <v>CACAFA**</v>
          </cell>
          <cell r="H1188" t="str">
            <v>Balance Sheet</v>
          </cell>
          <cell r="I1188" t="str">
            <v>NA</v>
          </cell>
        </row>
        <row r="1189">
          <cell r="A1189" t="str">
            <v>A20480011B</v>
          </cell>
          <cell r="B1189" t="str">
            <v>A20480011B</v>
          </cell>
          <cell r="C1189" t="str">
            <v>J6   A20480011BUSD</v>
          </cell>
          <cell r="D1189" t="str">
            <v>A2048</v>
          </cell>
          <cell r="E1189" t="str">
            <v>001</v>
          </cell>
          <cell r="F1189" t="str">
            <v>1B</v>
          </cell>
          <cell r="G1189" t="str">
            <v>CACAFA**</v>
          </cell>
          <cell r="H1189" t="str">
            <v>Balance Sheet</v>
          </cell>
          <cell r="I1189" t="str">
            <v>NA</v>
          </cell>
        </row>
        <row r="1190">
          <cell r="A1190" t="str">
            <v>A204800120</v>
          </cell>
          <cell r="B1190" t="str">
            <v>A204800120</v>
          </cell>
          <cell r="C1190" t="str">
            <v>J6   A204800120USD</v>
          </cell>
          <cell r="D1190" t="str">
            <v>A2048</v>
          </cell>
          <cell r="E1190" t="str">
            <v>001</v>
          </cell>
          <cell r="F1190" t="str">
            <v>20</v>
          </cell>
          <cell r="G1190" t="str">
            <v>CACAFA**</v>
          </cell>
          <cell r="H1190" t="str">
            <v>Balance Sheet</v>
          </cell>
          <cell r="I1190" t="str">
            <v>NA</v>
          </cell>
        </row>
        <row r="1191">
          <cell r="A1191" t="str">
            <v>A20480014A</v>
          </cell>
          <cell r="B1191" t="str">
            <v>A20480014A</v>
          </cell>
          <cell r="C1191" t="str">
            <v>J6   A20480014AUSD</v>
          </cell>
          <cell r="D1191" t="str">
            <v>A2048</v>
          </cell>
          <cell r="E1191" t="str">
            <v>001</v>
          </cell>
          <cell r="F1191" t="str">
            <v>4A</v>
          </cell>
          <cell r="G1191" t="str">
            <v>CACAFA**</v>
          </cell>
          <cell r="H1191" t="str">
            <v>Balance Sheet</v>
          </cell>
          <cell r="I1191" t="str">
            <v>NA</v>
          </cell>
        </row>
        <row r="1192">
          <cell r="A1192" t="str">
            <v>A2048001C3</v>
          </cell>
          <cell r="B1192" t="str">
            <v>A2048001C3</v>
          </cell>
          <cell r="C1192" t="str">
            <v>J6   A2048001C3USD</v>
          </cell>
          <cell r="D1192" t="str">
            <v>A2048</v>
          </cell>
          <cell r="E1192" t="str">
            <v>001</v>
          </cell>
          <cell r="F1192" t="str">
            <v>C3</v>
          </cell>
          <cell r="G1192" t="str">
            <v>CACAFA**</v>
          </cell>
          <cell r="H1192" t="str">
            <v>Balance Sheet</v>
          </cell>
          <cell r="I1192" t="str">
            <v>NA</v>
          </cell>
        </row>
        <row r="1193">
          <cell r="A1193" t="str">
            <v>A2048001IS</v>
          </cell>
          <cell r="B1193" t="str">
            <v>A2048001IS</v>
          </cell>
          <cell r="C1193" t="str">
            <v>J6   A2048001ISUSD</v>
          </cell>
          <cell r="D1193" t="str">
            <v>A2048</v>
          </cell>
          <cell r="E1193" t="str">
            <v>001</v>
          </cell>
          <cell r="F1193" t="str">
            <v>IS</v>
          </cell>
          <cell r="G1193" t="str">
            <v>CACAFA**</v>
          </cell>
          <cell r="H1193" t="str">
            <v>Balance Sheet</v>
          </cell>
          <cell r="I1193" t="str">
            <v>NA</v>
          </cell>
        </row>
        <row r="1194">
          <cell r="A1194" t="str">
            <v>A2048001L5</v>
          </cell>
          <cell r="B1194" t="str">
            <v>A2048001L5</v>
          </cell>
          <cell r="C1194" t="str">
            <v>J6   A2048001L5USD</v>
          </cell>
          <cell r="D1194" t="str">
            <v>A2048</v>
          </cell>
          <cell r="E1194" t="str">
            <v>001</v>
          </cell>
          <cell r="F1194" t="str">
            <v>L5</v>
          </cell>
          <cell r="G1194" t="str">
            <v>CACAFA**</v>
          </cell>
          <cell r="H1194" t="str">
            <v>Balance Sheet</v>
          </cell>
          <cell r="I1194" t="str">
            <v>NA</v>
          </cell>
        </row>
        <row r="1195">
          <cell r="A1195" t="str">
            <v>A2048001LB</v>
          </cell>
          <cell r="B1195" t="str">
            <v>A2048001LB</v>
          </cell>
          <cell r="C1195" t="str">
            <v>J6   A2048001LBUSD</v>
          </cell>
          <cell r="D1195" t="str">
            <v>A2048</v>
          </cell>
          <cell r="E1195" t="str">
            <v>001</v>
          </cell>
          <cell r="F1195" t="str">
            <v>LB</v>
          </cell>
          <cell r="G1195" t="str">
            <v>CACAFA**</v>
          </cell>
          <cell r="H1195" t="str">
            <v>Balance Sheet</v>
          </cell>
          <cell r="I1195" t="str">
            <v>NA</v>
          </cell>
        </row>
        <row r="1196">
          <cell r="A1196" t="str">
            <v>A2048001PH</v>
          </cell>
          <cell r="B1196" t="str">
            <v>A2048001PH</v>
          </cell>
          <cell r="C1196" t="str">
            <v>J6   A2048001PHUSD</v>
          </cell>
          <cell r="D1196" t="str">
            <v>A2048</v>
          </cell>
          <cell r="E1196" t="str">
            <v>001</v>
          </cell>
          <cell r="F1196" t="str">
            <v>PH</v>
          </cell>
          <cell r="G1196" t="str">
            <v>CACAFA**</v>
          </cell>
          <cell r="H1196" t="str">
            <v>Balance Sheet</v>
          </cell>
          <cell r="I1196" t="str">
            <v>NA</v>
          </cell>
        </row>
        <row r="1197">
          <cell r="A1197" t="str">
            <v>A2048001S8</v>
          </cell>
          <cell r="B1197" t="str">
            <v>A2048001S8</v>
          </cell>
          <cell r="C1197" t="str">
            <v>J6   A2048001S8USD</v>
          </cell>
          <cell r="D1197" t="str">
            <v>A2048</v>
          </cell>
          <cell r="E1197" t="str">
            <v>001</v>
          </cell>
          <cell r="F1197" t="str">
            <v>S8</v>
          </cell>
          <cell r="G1197" t="str">
            <v>CACAFA**</v>
          </cell>
          <cell r="H1197" t="str">
            <v>Balance Sheet</v>
          </cell>
          <cell r="I1197" t="str">
            <v>NA</v>
          </cell>
        </row>
        <row r="1198">
          <cell r="A1198" t="str">
            <v>A3031001</v>
          </cell>
          <cell r="B1198" t="str">
            <v>A3031001</v>
          </cell>
          <cell r="C1198" t="str">
            <v>J6   A3031001USD</v>
          </cell>
          <cell r="D1198" t="str">
            <v>A3031</v>
          </cell>
          <cell r="E1198" t="str">
            <v>001</v>
          </cell>
          <cell r="F1198">
            <v>0</v>
          </cell>
          <cell r="G1198" t="str">
            <v>CACAFA**</v>
          </cell>
          <cell r="H1198" t="str">
            <v>Balance Sheet</v>
          </cell>
          <cell r="I1198" t="str">
            <v>NA</v>
          </cell>
        </row>
        <row r="1199">
          <cell r="A1199" t="str">
            <v>A3060001B5</v>
          </cell>
          <cell r="B1199" t="str">
            <v>A3060001B5</v>
          </cell>
          <cell r="C1199" t="str">
            <v>J6   A3060001B5USD</v>
          </cell>
          <cell r="D1199" t="str">
            <v>A3060</v>
          </cell>
          <cell r="E1199" t="str">
            <v>001</v>
          </cell>
          <cell r="F1199" t="str">
            <v>B5</v>
          </cell>
          <cell r="G1199" t="str">
            <v>CACAFB**</v>
          </cell>
          <cell r="H1199" t="str">
            <v>Balance Sheet</v>
          </cell>
          <cell r="I1199" t="str">
            <v>NA</v>
          </cell>
        </row>
        <row r="1200">
          <cell r="A1200" t="str">
            <v>A3060004</v>
          </cell>
          <cell r="B1200" t="str">
            <v>A3060004</v>
          </cell>
          <cell r="C1200" t="str">
            <v>J6   A3060004USD</v>
          </cell>
          <cell r="D1200" t="str">
            <v>A3060</v>
          </cell>
          <cell r="E1200" t="str">
            <v>004</v>
          </cell>
          <cell r="F1200">
            <v>0</v>
          </cell>
          <cell r="G1200" t="str">
            <v>CACAFB**</v>
          </cell>
          <cell r="H1200" t="str">
            <v>Balance Sheet</v>
          </cell>
          <cell r="I1200" t="str">
            <v>NA</v>
          </cell>
        </row>
        <row r="1201">
          <cell r="A1201" t="str">
            <v>A3060034</v>
          </cell>
          <cell r="B1201" t="str">
            <v>A3060034</v>
          </cell>
          <cell r="C1201" t="str">
            <v>J6   A3060034USD</v>
          </cell>
          <cell r="D1201" t="str">
            <v>A3060</v>
          </cell>
          <cell r="E1201" t="str">
            <v>034</v>
          </cell>
          <cell r="F1201">
            <v>0</v>
          </cell>
          <cell r="G1201" t="str">
            <v>CACAFB**</v>
          </cell>
          <cell r="H1201" t="str">
            <v>Balance Sheet</v>
          </cell>
          <cell r="I1201" t="str">
            <v>NA</v>
          </cell>
        </row>
        <row r="1202">
          <cell r="A1202" t="str">
            <v>A30600954A</v>
          </cell>
          <cell r="B1202" t="str">
            <v>A30600954A</v>
          </cell>
          <cell r="C1202" t="str">
            <v>J6   A30600954AUSD</v>
          </cell>
          <cell r="D1202" t="str">
            <v>A3060</v>
          </cell>
          <cell r="E1202" t="str">
            <v>095</v>
          </cell>
          <cell r="F1202" t="str">
            <v>4A</v>
          </cell>
          <cell r="G1202" t="str">
            <v>CACAFB**</v>
          </cell>
          <cell r="H1202" t="str">
            <v>Balance Sheet</v>
          </cell>
          <cell r="I1202" t="str">
            <v>NA</v>
          </cell>
        </row>
        <row r="1203">
          <cell r="A1203" t="str">
            <v>A3060095IS</v>
          </cell>
          <cell r="B1203" t="str">
            <v>A3060095IS</v>
          </cell>
          <cell r="C1203" t="str">
            <v>J6   A3060095ISUSD</v>
          </cell>
          <cell r="D1203" t="str">
            <v>A3060</v>
          </cell>
          <cell r="E1203" t="str">
            <v>095</v>
          </cell>
          <cell r="F1203" t="str">
            <v>IS</v>
          </cell>
          <cell r="G1203" t="str">
            <v>CACAFB**</v>
          </cell>
          <cell r="H1203" t="str">
            <v>Balance Sheet</v>
          </cell>
          <cell r="I1203" t="str">
            <v>NA</v>
          </cell>
        </row>
        <row r="1204">
          <cell r="A1204" t="str">
            <v>A306009955</v>
          </cell>
          <cell r="B1204" t="str">
            <v>A306009955</v>
          </cell>
          <cell r="C1204" t="str">
            <v>J6   A306009955USD</v>
          </cell>
          <cell r="D1204" t="str">
            <v>A3060</v>
          </cell>
          <cell r="E1204" t="str">
            <v>099</v>
          </cell>
          <cell r="F1204" t="str">
            <v>55</v>
          </cell>
          <cell r="G1204" t="str">
            <v>CACAFB**</v>
          </cell>
          <cell r="H1204" t="str">
            <v>Balance Sheet</v>
          </cell>
          <cell r="I1204" t="str">
            <v>NA</v>
          </cell>
        </row>
        <row r="1205">
          <cell r="A1205" t="str">
            <v>A30600998F</v>
          </cell>
          <cell r="B1205" t="str">
            <v>A30600998F</v>
          </cell>
          <cell r="C1205" t="str">
            <v>J6   A30600998FUSD</v>
          </cell>
          <cell r="D1205" t="str">
            <v>A3060</v>
          </cell>
          <cell r="E1205" t="str">
            <v>099</v>
          </cell>
          <cell r="F1205" t="str">
            <v>8F</v>
          </cell>
          <cell r="G1205" t="str">
            <v>CACAFB**</v>
          </cell>
          <cell r="H1205" t="str">
            <v>Balance Sheet</v>
          </cell>
          <cell r="I1205" t="str">
            <v>NA</v>
          </cell>
        </row>
        <row r="1206">
          <cell r="A1206" t="str">
            <v>A306009993</v>
          </cell>
          <cell r="B1206" t="str">
            <v>A306009993</v>
          </cell>
          <cell r="C1206" t="str">
            <v>J6   A306009993USD</v>
          </cell>
          <cell r="D1206" t="str">
            <v>A3060</v>
          </cell>
          <cell r="E1206" t="str">
            <v>099</v>
          </cell>
          <cell r="F1206" t="str">
            <v>93</v>
          </cell>
          <cell r="G1206" t="str">
            <v>CACAFB**</v>
          </cell>
          <cell r="H1206" t="str">
            <v>Balance Sheet</v>
          </cell>
          <cell r="I1206" t="str">
            <v>NA</v>
          </cell>
        </row>
        <row r="1207">
          <cell r="A1207" t="str">
            <v>A3060099U1</v>
          </cell>
          <cell r="B1207" t="str">
            <v>A3060099U1</v>
          </cell>
          <cell r="C1207" t="str">
            <v>J6   A3060099U1USD</v>
          </cell>
          <cell r="D1207" t="str">
            <v>A3060</v>
          </cell>
          <cell r="E1207" t="str">
            <v>099</v>
          </cell>
          <cell r="F1207" t="str">
            <v>U1</v>
          </cell>
          <cell r="G1207" t="str">
            <v>CACAFB**</v>
          </cell>
          <cell r="H1207" t="str">
            <v>Balance Sheet</v>
          </cell>
          <cell r="I1207" t="str">
            <v>NA</v>
          </cell>
        </row>
        <row r="1208">
          <cell r="A1208" t="str">
            <v>A30600HR11</v>
          </cell>
          <cell r="B1208" t="str">
            <v>A30600HR11</v>
          </cell>
          <cell r="C1208" t="str">
            <v>J6   A30600HR11USD</v>
          </cell>
          <cell r="D1208" t="str">
            <v>A3060</v>
          </cell>
          <cell r="E1208" t="str">
            <v>0HR</v>
          </cell>
          <cell r="F1208" t="str">
            <v>11</v>
          </cell>
          <cell r="G1208" t="str">
            <v>CACAFB**</v>
          </cell>
          <cell r="H1208" t="str">
            <v>Balance Sheet</v>
          </cell>
          <cell r="I1208" t="str">
            <v>NA</v>
          </cell>
        </row>
        <row r="1209">
          <cell r="A1209" t="str">
            <v>A30600HR12</v>
          </cell>
          <cell r="B1209" t="str">
            <v>A30600HR12</v>
          </cell>
          <cell r="C1209" t="str">
            <v>J6   A30600HR12USD</v>
          </cell>
          <cell r="D1209" t="str">
            <v>A3060</v>
          </cell>
          <cell r="E1209" t="str">
            <v>0HR</v>
          </cell>
          <cell r="F1209" t="str">
            <v>12</v>
          </cell>
          <cell r="G1209" t="str">
            <v>CACAFB**</v>
          </cell>
          <cell r="H1209" t="str">
            <v>Balance Sheet</v>
          </cell>
          <cell r="I1209" t="str">
            <v>NA</v>
          </cell>
        </row>
        <row r="1210">
          <cell r="A1210" t="str">
            <v>A30600HR23</v>
          </cell>
          <cell r="B1210" t="str">
            <v>A30600HR23</v>
          </cell>
          <cell r="C1210" t="str">
            <v>J6   A30600HR23USD</v>
          </cell>
          <cell r="D1210" t="str">
            <v>A3060</v>
          </cell>
          <cell r="E1210" t="str">
            <v>0HR</v>
          </cell>
          <cell r="F1210" t="str">
            <v>23</v>
          </cell>
          <cell r="G1210" t="str">
            <v>CACAFB**</v>
          </cell>
          <cell r="H1210" t="str">
            <v>Balance Sheet</v>
          </cell>
          <cell r="I1210" t="str">
            <v>NA</v>
          </cell>
        </row>
        <row r="1211">
          <cell r="A1211" t="str">
            <v>A30600J623</v>
          </cell>
          <cell r="B1211" t="str">
            <v>A30600J623</v>
          </cell>
          <cell r="C1211" t="str">
            <v>J6   A30600J623USD</v>
          </cell>
          <cell r="D1211" t="str">
            <v>A3060</v>
          </cell>
          <cell r="E1211" t="str">
            <v>0J6</v>
          </cell>
          <cell r="F1211" t="str">
            <v>23</v>
          </cell>
          <cell r="G1211" t="str">
            <v>CACAFB**</v>
          </cell>
          <cell r="H1211" t="str">
            <v>Balance Sheet</v>
          </cell>
          <cell r="I1211" t="str">
            <v>NA</v>
          </cell>
        </row>
        <row r="1212">
          <cell r="A1212" t="str">
            <v>A30600J624</v>
          </cell>
          <cell r="B1212" t="str">
            <v>A30600J624</v>
          </cell>
          <cell r="C1212" t="str">
            <v>J6   A30600J624USD</v>
          </cell>
          <cell r="D1212" t="str">
            <v>A3060</v>
          </cell>
          <cell r="E1212" t="str">
            <v>0J6</v>
          </cell>
          <cell r="F1212" t="str">
            <v>24</v>
          </cell>
          <cell r="G1212" t="str">
            <v>CACAFB**</v>
          </cell>
          <cell r="H1212" t="str">
            <v>Balance Sheet</v>
          </cell>
          <cell r="I1212" t="str">
            <v>NA</v>
          </cell>
        </row>
        <row r="1213">
          <cell r="A1213" t="str">
            <v>A30600J699</v>
          </cell>
          <cell r="B1213" t="str">
            <v>A30600J699</v>
          </cell>
          <cell r="C1213" t="str">
            <v>J6   A30600J699USD</v>
          </cell>
          <cell r="D1213" t="str">
            <v>A3060</v>
          </cell>
          <cell r="E1213" t="str">
            <v>0J6</v>
          </cell>
          <cell r="F1213" t="str">
            <v>99</v>
          </cell>
          <cell r="G1213" t="str">
            <v>CACAFB**</v>
          </cell>
          <cell r="H1213" t="str">
            <v>Balance Sheet</v>
          </cell>
          <cell r="I1213" t="str">
            <v>NA</v>
          </cell>
        </row>
        <row r="1214">
          <cell r="A1214" t="str">
            <v>A30600J6B5</v>
          </cell>
          <cell r="B1214" t="str">
            <v>A30600J6B5</v>
          </cell>
          <cell r="C1214" t="str">
            <v>J6   A30600J6B5USD</v>
          </cell>
          <cell r="D1214" t="str">
            <v>A3060</v>
          </cell>
          <cell r="E1214" t="str">
            <v>0J6</v>
          </cell>
          <cell r="F1214" t="str">
            <v>B5</v>
          </cell>
          <cell r="G1214" t="str">
            <v>CACAFB**</v>
          </cell>
          <cell r="H1214" t="str">
            <v>Balance Sheet</v>
          </cell>
          <cell r="I1214" t="str">
            <v>NA</v>
          </cell>
        </row>
        <row r="1215">
          <cell r="A1215" t="str">
            <v>A30600J6IS</v>
          </cell>
          <cell r="B1215" t="str">
            <v>A30600J6IS</v>
          </cell>
          <cell r="C1215" t="str">
            <v>J6   A30600J6ISUSD</v>
          </cell>
          <cell r="D1215" t="str">
            <v>A3060</v>
          </cell>
          <cell r="E1215" t="str">
            <v>0J6</v>
          </cell>
          <cell r="F1215" t="str">
            <v>IS</v>
          </cell>
          <cell r="G1215" t="str">
            <v>CACAFB**</v>
          </cell>
          <cell r="H1215" t="str">
            <v>Balance Sheet</v>
          </cell>
          <cell r="I1215" t="str">
            <v>NA</v>
          </cell>
        </row>
        <row r="1216">
          <cell r="A1216" t="str">
            <v>A30600J6OV</v>
          </cell>
          <cell r="B1216" t="str">
            <v>A30600J6OV</v>
          </cell>
          <cell r="C1216" t="str">
            <v>J6   A30600J6OVUSD</v>
          </cell>
          <cell r="D1216" t="str">
            <v>A3060</v>
          </cell>
          <cell r="E1216" t="str">
            <v>0J6</v>
          </cell>
          <cell r="F1216" t="str">
            <v>OV</v>
          </cell>
          <cell r="G1216" t="str">
            <v>CACAFB**</v>
          </cell>
          <cell r="H1216" t="str">
            <v>Balance Sheet</v>
          </cell>
          <cell r="I1216" t="str">
            <v>NA</v>
          </cell>
        </row>
        <row r="1217">
          <cell r="A1217" t="str">
            <v>A30600J6OW</v>
          </cell>
          <cell r="B1217" t="str">
            <v>A30600J6OW</v>
          </cell>
          <cell r="C1217" t="str">
            <v>J6   A30600J6OWUSD</v>
          </cell>
          <cell r="D1217" t="str">
            <v>A3060</v>
          </cell>
          <cell r="E1217" t="str">
            <v>0J6</v>
          </cell>
          <cell r="F1217" t="str">
            <v>OW</v>
          </cell>
          <cell r="G1217" t="str">
            <v>CACAFB**</v>
          </cell>
          <cell r="H1217" t="str">
            <v>Balance Sheet</v>
          </cell>
          <cell r="I1217" t="str">
            <v>NA</v>
          </cell>
        </row>
        <row r="1218">
          <cell r="A1218" t="str">
            <v>A30600PP11</v>
          </cell>
          <cell r="B1218" t="str">
            <v>A30600PP11</v>
          </cell>
          <cell r="C1218" t="str">
            <v>J6   A30600PP11USD</v>
          </cell>
          <cell r="D1218" t="str">
            <v>A3060</v>
          </cell>
          <cell r="E1218" t="str">
            <v>0PP</v>
          </cell>
          <cell r="F1218" t="str">
            <v>11</v>
          </cell>
          <cell r="G1218" t="str">
            <v>CACAFB**</v>
          </cell>
          <cell r="H1218" t="str">
            <v>Balance Sheet</v>
          </cell>
          <cell r="I1218" t="str">
            <v>NA</v>
          </cell>
        </row>
        <row r="1219">
          <cell r="A1219" t="str">
            <v>A30600PP12</v>
          </cell>
          <cell r="B1219" t="str">
            <v>A30600PP12</v>
          </cell>
          <cell r="C1219" t="str">
            <v>J6   A30600PP12USD</v>
          </cell>
          <cell r="D1219" t="str">
            <v>A3060</v>
          </cell>
          <cell r="E1219" t="str">
            <v>0PP</v>
          </cell>
          <cell r="F1219" t="str">
            <v>12</v>
          </cell>
          <cell r="G1219" t="str">
            <v>CACAFB**</v>
          </cell>
          <cell r="H1219" t="str">
            <v>Balance Sheet</v>
          </cell>
          <cell r="I1219" t="str">
            <v>NA</v>
          </cell>
        </row>
        <row r="1220">
          <cell r="A1220" t="str">
            <v>A30600PP14</v>
          </cell>
          <cell r="B1220" t="str">
            <v>A30600PP14</v>
          </cell>
          <cell r="C1220" t="str">
            <v>J6   A30600PP14USD</v>
          </cell>
          <cell r="D1220" t="str">
            <v>A3060</v>
          </cell>
          <cell r="E1220" t="str">
            <v>0PP</v>
          </cell>
          <cell r="F1220" t="str">
            <v>14</v>
          </cell>
          <cell r="G1220" t="str">
            <v>CACAFB**</v>
          </cell>
          <cell r="H1220" t="str">
            <v>Balance Sheet</v>
          </cell>
          <cell r="I1220" t="str">
            <v>NA</v>
          </cell>
        </row>
        <row r="1221">
          <cell r="A1221" t="str">
            <v>A30600PP23</v>
          </cell>
          <cell r="B1221" t="str">
            <v>A30600PP23</v>
          </cell>
          <cell r="C1221" t="str">
            <v>J6   A30600PP23USD</v>
          </cell>
          <cell r="D1221" t="str">
            <v>A3060</v>
          </cell>
          <cell r="E1221" t="str">
            <v>0PP</v>
          </cell>
          <cell r="F1221" t="str">
            <v>23</v>
          </cell>
          <cell r="G1221" t="str">
            <v>CACAFB**</v>
          </cell>
          <cell r="H1221" t="str">
            <v>Balance Sheet</v>
          </cell>
          <cell r="I1221" t="str">
            <v>NA</v>
          </cell>
        </row>
        <row r="1222">
          <cell r="A1222" t="str">
            <v>A30720BE4A</v>
          </cell>
          <cell r="B1222" t="str">
            <v>A30720BE4A</v>
          </cell>
          <cell r="C1222" t="str">
            <v>J6   A30720BE4AUSD</v>
          </cell>
          <cell r="D1222" t="str">
            <v>A3072</v>
          </cell>
          <cell r="E1222" t="str">
            <v>0BE</v>
          </cell>
          <cell r="F1222" t="str">
            <v>4A</v>
          </cell>
          <cell r="G1222" t="str">
            <v>CACAFA**</v>
          </cell>
          <cell r="H1222" t="str">
            <v>Balance Sheet</v>
          </cell>
          <cell r="I1222" t="str">
            <v>NA</v>
          </cell>
        </row>
        <row r="1223">
          <cell r="A1223" t="str">
            <v>A30720BECC</v>
          </cell>
          <cell r="B1223" t="str">
            <v>A30720BECC</v>
          </cell>
          <cell r="C1223" t="str">
            <v>J6   A30720BECCUSD</v>
          </cell>
          <cell r="D1223" t="str">
            <v>A3072</v>
          </cell>
          <cell r="E1223" t="str">
            <v>0BE</v>
          </cell>
          <cell r="F1223" t="str">
            <v>CC</v>
          </cell>
          <cell r="G1223" t="str">
            <v>CACAFA**</v>
          </cell>
          <cell r="H1223" t="str">
            <v>Balance Sheet</v>
          </cell>
          <cell r="I1223" t="str">
            <v>NA</v>
          </cell>
        </row>
        <row r="1224">
          <cell r="A1224" t="str">
            <v>A30720DE4A</v>
          </cell>
          <cell r="B1224" t="str">
            <v>A30720DE4A</v>
          </cell>
          <cell r="C1224" t="str">
            <v>J6   A30720DE4AUSD</v>
          </cell>
          <cell r="D1224" t="str">
            <v>A3072</v>
          </cell>
          <cell r="E1224" t="str">
            <v>0DE</v>
          </cell>
          <cell r="F1224" t="str">
            <v>4A</v>
          </cell>
          <cell r="G1224" t="str">
            <v>CACAFA**</v>
          </cell>
          <cell r="H1224" t="str">
            <v>Balance Sheet</v>
          </cell>
          <cell r="I1224" t="str">
            <v>NA</v>
          </cell>
        </row>
        <row r="1225">
          <cell r="A1225" t="str">
            <v>A30720ES4A</v>
          </cell>
          <cell r="B1225" t="str">
            <v>A30720ES4A</v>
          </cell>
          <cell r="C1225" t="str">
            <v>J6   A30720ES4AUSD</v>
          </cell>
          <cell r="D1225" t="str">
            <v>A3072</v>
          </cell>
          <cell r="E1225" t="str">
            <v>0ES</v>
          </cell>
          <cell r="F1225" t="str">
            <v>4A</v>
          </cell>
          <cell r="G1225" t="str">
            <v>CACAFA**</v>
          </cell>
          <cell r="H1225" t="str">
            <v>Balance Sheet</v>
          </cell>
          <cell r="I1225" t="str">
            <v>NA</v>
          </cell>
        </row>
        <row r="1226">
          <cell r="A1226" t="str">
            <v>A30720FR4A</v>
          </cell>
          <cell r="B1226" t="str">
            <v>A30720FR4A</v>
          </cell>
          <cell r="C1226" t="str">
            <v>J6   A30720FR4AUSD</v>
          </cell>
          <cell r="D1226" t="str">
            <v>A3072</v>
          </cell>
          <cell r="E1226" t="str">
            <v>0FR</v>
          </cell>
          <cell r="F1226" t="str">
            <v>4A</v>
          </cell>
          <cell r="G1226" t="str">
            <v>CACAFA**</v>
          </cell>
          <cell r="H1226" t="str">
            <v>Balance Sheet</v>
          </cell>
          <cell r="I1226" t="str">
            <v>NA</v>
          </cell>
        </row>
        <row r="1227">
          <cell r="A1227" t="str">
            <v>A30720FR93</v>
          </cell>
          <cell r="B1227" t="str">
            <v>A30720FR93</v>
          </cell>
          <cell r="C1227" t="str">
            <v>J6   A30720FR93USD</v>
          </cell>
          <cell r="D1227" t="str">
            <v>A3072</v>
          </cell>
          <cell r="E1227" t="str">
            <v>0FR</v>
          </cell>
          <cell r="F1227" t="str">
            <v>93</v>
          </cell>
          <cell r="G1227" t="str">
            <v>CACAFA**</v>
          </cell>
          <cell r="H1227" t="str">
            <v>Balance Sheet</v>
          </cell>
          <cell r="I1227" t="str">
            <v>NA</v>
          </cell>
        </row>
        <row r="1228">
          <cell r="A1228" t="str">
            <v>A30720IT</v>
          </cell>
          <cell r="B1228" t="str">
            <v>A30720IT</v>
          </cell>
          <cell r="C1228" t="str">
            <v>J6   A30720ITUSD</v>
          </cell>
          <cell r="D1228" t="str">
            <v>A3072</v>
          </cell>
          <cell r="E1228" t="str">
            <v>0IT</v>
          </cell>
          <cell r="F1228">
            <v>0</v>
          </cell>
          <cell r="G1228" t="str">
            <v>CACAFA**</v>
          </cell>
          <cell r="H1228" t="str">
            <v>Balance Sheet</v>
          </cell>
          <cell r="I1228" t="str">
            <v>NA</v>
          </cell>
        </row>
        <row r="1229">
          <cell r="A1229" t="str">
            <v>A30720IT4A</v>
          </cell>
          <cell r="B1229" t="str">
            <v>A30720IT4A</v>
          </cell>
          <cell r="C1229" t="str">
            <v>J6   A30720IT4AUSD</v>
          </cell>
          <cell r="D1229" t="str">
            <v>A3072</v>
          </cell>
          <cell r="E1229" t="str">
            <v>0IT</v>
          </cell>
          <cell r="F1229" t="str">
            <v>4A</v>
          </cell>
          <cell r="G1229" t="str">
            <v>CACAFA**</v>
          </cell>
          <cell r="H1229" t="str">
            <v>Balance Sheet</v>
          </cell>
          <cell r="I1229" t="str">
            <v>NA</v>
          </cell>
        </row>
        <row r="1230">
          <cell r="A1230" t="str">
            <v>A30720NL4A</v>
          </cell>
          <cell r="B1230" t="str">
            <v>A30720NL4A</v>
          </cell>
          <cell r="C1230" t="str">
            <v>J6   A30720NL4AUSD</v>
          </cell>
          <cell r="D1230" t="str">
            <v>A3072</v>
          </cell>
          <cell r="E1230" t="str">
            <v>0NL</v>
          </cell>
          <cell r="F1230" t="str">
            <v>4A</v>
          </cell>
          <cell r="G1230" t="str">
            <v>CACAFA**</v>
          </cell>
          <cell r="H1230" t="str">
            <v>Balance Sheet</v>
          </cell>
          <cell r="I1230" t="str">
            <v>NA</v>
          </cell>
        </row>
        <row r="1231">
          <cell r="A1231" t="str">
            <v>A30722NF93</v>
          </cell>
          <cell r="B1231" t="str">
            <v>A30722NF93</v>
          </cell>
          <cell r="C1231" t="str">
            <v>J6   A30722NF93USD</v>
          </cell>
          <cell r="D1231" t="str">
            <v>A3072</v>
          </cell>
          <cell r="E1231" t="str">
            <v>2NF</v>
          </cell>
          <cell r="F1231" t="str">
            <v>93</v>
          </cell>
          <cell r="G1231" t="str">
            <v>CACAFA**</v>
          </cell>
          <cell r="H1231" t="str">
            <v>Balance Sheet</v>
          </cell>
          <cell r="I1231" t="str">
            <v>NA</v>
          </cell>
        </row>
        <row r="1232">
          <cell r="A1232" t="str">
            <v>A30730J6</v>
          </cell>
          <cell r="B1232" t="str">
            <v>A30730J6</v>
          </cell>
          <cell r="C1232" t="str">
            <v>J6   A30730J6USD</v>
          </cell>
          <cell r="D1232" t="str">
            <v>A3073</v>
          </cell>
          <cell r="E1232" t="str">
            <v>0J6</v>
          </cell>
          <cell r="F1232">
            <v>0</v>
          </cell>
          <cell r="G1232" t="str">
            <v>CACAFA**</v>
          </cell>
          <cell r="H1232" t="str">
            <v>Balance Sheet</v>
          </cell>
          <cell r="I1232" t="str">
            <v>NA</v>
          </cell>
        </row>
        <row r="1233">
          <cell r="A1233" t="str">
            <v>A30730UK4A</v>
          </cell>
          <cell r="B1233" t="str">
            <v>A30730UK4A</v>
          </cell>
          <cell r="C1233" t="str">
            <v>J6   A30730UK4AUSD</v>
          </cell>
          <cell r="D1233" t="str">
            <v>A3073</v>
          </cell>
          <cell r="E1233" t="str">
            <v>0UK</v>
          </cell>
          <cell r="F1233" t="str">
            <v>4A</v>
          </cell>
          <cell r="G1233" t="str">
            <v>CACAFA**</v>
          </cell>
          <cell r="H1233" t="str">
            <v>Balance Sheet</v>
          </cell>
          <cell r="I1233" t="str">
            <v>NA</v>
          </cell>
        </row>
        <row r="1234">
          <cell r="A1234" t="str">
            <v>A30730YR</v>
          </cell>
          <cell r="B1234" t="str">
            <v>A30730YR</v>
          </cell>
          <cell r="C1234" t="str">
            <v>J6   A30730YRUSD</v>
          </cell>
          <cell r="D1234" t="str">
            <v>A3073</v>
          </cell>
          <cell r="E1234" t="str">
            <v>0YR</v>
          </cell>
          <cell r="F1234">
            <v>0</v>
          </cell>
          <cell r="G1234" t="str">
            <v>CACAFA**</v>
          </cell>
          <cell r="H1234" t="str">
            <v>Balance Sheet</v>
          </cell>
          <cell r="I1234" t="str">
            <v>NA</v>
          </cell>
        </row>
        <row r="1235">
          <cell r="A1235" t="str">
            <v>A34930J65J</v>
          </cell>
          <cell r="B1235" t="str">
            <v>A34930J65J</v>
          </cell>
          <cell r="C1235" t="str">
            <v>J6   A34930J65JUSD</v>
          </cell>
          <cell r="D1235" t="str">
            <v>A3493</v>
          </cell>
          <cell r="E1235" t="str">
            <v>0J6</v>
          </cell>
          <cell r="F1235" t="str">
            <v>5J</v>
          </cell>
          <cell r="G1235" t="str">
            <v>CBIAA***</v>
          </cell>
          <cell r="H1235" t="str">
            <v>Balance Sheet</v>
          </cell>
          <cell r="I1235" t="str">
            <v>NA</v>
          </cell>
        </row>
        <row r="1236">
          <cell r="A1236" t="str">
            <v>A34930J6OT</v>
          </cell>
          <cell r="B1236" t="str">
            <v>A34930J6OT</v>
          </cell>
          <cell r="C1236" t="str">
            <v>J6   A34930J6OTUSD</v>
          </cell>
          <cell r="D1236" t="str">
            <v>A3493</v>
          </cell>
          <cell r="E1236" t="str">
            <v>0J6</v>
          </cell>
          <cell r="F1236" t="str">
            <v>OT</v>
          </cell>
          <cell r="G1236" t="str">
            <v>CBIAA***</v>
          </cell>
          <cell r="H1236" t="str">
            <v>Balance Sheet</v>
          </cell>
          <cell r="I1236" t="str">
            <v>NA</v>
          </cell>
        </row>
        <row r="1237">
          <cell r="A1237" t="str">
            <v>A409000101</v>
          </cell>
          <cell r="B1237" t="str">
            <v>A409000101</v>
          </cell>
          <cell r="C1237" t="str">
            <v>J6   A409000101USD</v>
          </cell>
          <cell r="D1237" t="str">
            <v>A4090</v>
          </cell>
          <cell r="E1237" t="str">
            <v>001</v>
          </cell>
          <cell r="F1237" t="str">
            <v>01</v>
          </cell>
          <cell r="G1237" t="str">
            <v>CAFH****</v>
          </cell>
          <cell r="H1237" t="str">
            <v>Balance Sheet</v>
          </cell>
          <cell r="I1237" t="str">
            <v>NA</v>
          </cell>
        </row>
        <row r="1238">
          <cell r="A1238" t="str">
            <v>A409002401</v>
          </cell>
          <cell r="B1238" t="str">
            <v>A409002401</v>
          </cell>
          <cell r="C1238" t="str">
            <v>J6   A409002401USD</v>
          </cell>
          <cell r="D1238" t="str">
            <v>A4090</v>
          </cell>
          <cell r="E1238" t="str">
            <v>024</v>
          </cell>
          <cell r="F1238" t="str">
            <v>01</v>
          </cell>
          <cell r="G1238" t="str">
            <v>CAFH****</v>
          </cell>
          <cell r="H1238" t="str">
            <v>Balance Sheet</v>
          </cell>
          <cell r="I1238" t="str">
            <v>NA</v>
          </cell>
        </row>
        <row r="1239">
          <cell r="A1239" t="str">
            <v>A409003401</v>
          </cell>
          <cell r="B1239" t="str">
            <v>A409003401</v>
          </cell>
          <cell r="C1239" t="str">
            <v>J6   A409003401USD</v>
          </cell>
          <cell r="D1239" t="str">
            <v>A4090</v>
          </cell>
          <cell r="E1239" t="str">
            <v>034</v>
          </cell>
          <cell r="F1239" t="str">
            <v>01</v>
          </cell>
          <cell r="G1239" t="str">
            <v>CAFH****</v>
          </cell>
          <cell r="H1239" t="str">
            <v>Balance Sheet</v>
          </cell>
          <cell r="I1239" t="str">
            <v>NA</v>
          </cell>
        </row>
        <row r="1240">
          <cell r="A1240" t="str">
            <v>A40900AX01</v>
          </cell>
          <cell r="B1240" t="str">
            <v>A40900AX01</v>
          </cell>
          <cell r="C1240" t="str">
            <v>J6   A40900AX01USD</v>
          </cell>
          <cell r="D1240" t="str">
            <v>A4090</v>
          </cell>
          <cell r="E1240" t="str">
            <v>0AX</v>
          </cell>
          <cell r="F1240" t="str">
            <v>01</v>
          </cell>
          <cell r="G1240" t="str">
            <v>CAFH****</v>
          </cell>
          <cell r="H1240" t="str">
            <v>Balance Sheet</v>
          </cell>
          <cell r="I1240" t="str">
            <v>NA</v>
          </cell>
        </row>
        <row r="1241">
          <cell r="A1241" t="str">
            <v>A40900BS01</v>
          </cell>
          <cell r="B1241" t="str">
            <v>A40900BS01</v>
          </cell>
          <cell r="C1241" t="str">
            <v>J6   A40900BS01USD</v>
          </cell>
          <cell r="D1241" t="str">
            <v>A4090</v>
          </cell>
          <cell r="E1241" t="str">
            <v>0BS</v>
          </cell>
          <cell r="F1241" t="str">
            <v>01</v>
          </cell>
          <cell r="G1241" t="str">
            <v>CAFH****</v>
          </cell>
          <cell r="H1241" t="str">
            <v>Balance Sheet</v>
          </cell>
          <cell r="I1241" t="str">
            <v>NA</v>
          </cell>
        </row>
        <row r="1242">
          <cell r="A1242" t="str">
            <v>A40900BU01</v>
          </cell>
          <cell r="B1242" t="str">
            <v>A40900BU01</v>
          </cell>
          <cell r="C1242" t="str">
            <v>J6   A40900BU01USD</v>
          </cell>
          <cell r="D1242" t="str">
            <v>A4090</v>
          </cell>
          <cell r="E1242" t="str">
            <v>0BU</v>
          </cell>
          <cell r="F1242" t="str">
            <v>01</v>
          </cell>
          <cell r="G1242" t="str">
            <v>CAFH****</v>
          </cell>
          <cell r="H1242" t="str">
            <v>Balance Sheet</v>
          </cell>
          <cell r="I1242" t="str">
            <v>NA</v>
          </cell>
        </row>
        <row r="1243">
          <cell r="A1243" t="str">
            <v>A40900DH01</v>
          </cell>
          <cell r="B1243" t="str">
            <v>A40900DH01</v>
          </cell>
          <cell r="C1243" t="str">
            <v>J6   A40900DH01USD</v>
          </cell>
          <cell r="D1243" t="str">
            <v>A4090</v>
          </cell>
          <cell r="E1243" t="str">
            <v>0DH</v>
          </cell>
          <cell r="F1243" t="str">
            <v>01</v>
          </cell>
          <cell r="G1243" t="str">
            <v>CAFH****</v>
          </cell>
          <cell r="H1243" t="str">
            <v>Balance Sheet</v>
          </cell>
          <cell r="I1243" t="str">
            <v>NA</v>
          </cell>
        </row>
        <row r="1244">
          <cell r="A1244" t="str">
            <v>A40900DX01</v>
          </cell>
          <cell r="B1244" t="str">
            <v>A40900DX01</v>
          </cell>
          <cell r="C1244" t="str">
            <v>J6   A40900DX01USD</v>
          </cell>
          <cell r="D1244" t="str">
            <v>A4090</v>
          </cell>
          <cell r="E1244" t="str">
            <v>0DX</v>
          </cell>
          <cell r="F1244" t="str">
            <v>01</v>
          </cell>
          <cell r="G1244" t="str">
            <v>CAFH****</v>
          </cell>
          <cell r="H1244" t="str">
            <v>Balance Sheet</v>
          </cell>
          <cell r="I1244" t="str">
            <v>NA</v>
          </cell>
        </row>
        <row r="1245">
          <cell r="A1245" t="str">
            <v>A40900EH01</v>
          </cell>
          <cell r="B1245" t="str">
            <v>A40900EH01</v>
          </cell>
          <cell r="C1245" t="str">
            <v>J6   A40900EH01USD</v>
          </cell>
          <cell r="D1245" t="str">
            <v>A4090</v>
          </cell>
          <cell r="E1245" t="str">
            <v>0EH</v>
          </cell>
          <cell r="F1245" t="str">
            <v>01</v>
          </cell>
          <cell r="G1245" t="str">
            <v>CAFH****</v>
          </cell>
          <cell r="H1245" t="str">
            <v>Balance Sheet</v>
          </cell>
          <cell r="I1245" t="str">
            <v>NA</v>
          </cell>
        </row>
        <row r="1246">
          <cell r="A1246" t="str">
            <v>A40900EI01</v>
          </cell>
          <cell r="B1246" t="str">
            <v>A40900EI01</v>
          </cell>
          <cell r="C1246" t="str">
            <v>J6   A40900EI01USD</v>
          </cell>
          <cell r="D1246" t="str">
            <v>A4090</v>
          </cell>
          <cell r="E1246" t="str">
            <v>0EI</v>
          </cell>
          <cell r="F1246" t="str">
            <v>01</v>
          </cell>
          <cell r="G1246" t="str">
            <v>CAFH****</v>
          </cell>
          <cell r="H1246" t="str">
            <v>Balance Sheet</v>
          </cell>
          <cell r="I1246" t="str">
            <v>NA</v>
          </cell>
        </row>
        <row r="1247">
          <cell r="A1247" t="str">
            <v>A40900GU01</v>
          </cell>
          <cell r="B1247" t="str">
            <v>A40900GU01</v>
          </cell>
          <cell r="C1247" t="str">
            <v>J6   A40900GU01USD</v>
          </cell>
          <cell r="D1247" t="str">
            <v>A4090</v>
          </cell>
          <cell r="E1247" t="str">
            <v>0GU</v>
          </cell>
          <cell r="F1247" t="str">
            <v>01</v>
          </cell>
          <cell r="G1247" t="str">
            <v>CAFH****</v>
          </cell>
          <cell r="H1247" t="str">
            <v>Balance Sheet</v>
          </cell>
          <cell r="I1247" t="str">
            <v>NA</v>
          </cell>
        </row>
        <row r="1248">
          <cell r="A1248" t="str">
            <v>A40900J101</v>
          </cell>
          <cell r="B1248" t="str">
            <v>A40900J101</v>
          </cell>
          <cell r="C1248" t="str">
            <v>J6   A40900J101USD</v>
          </cell>
          <cell r="D1248" t="str">
            <v>A4090</v>
          </cell>
          <cell r="E1248" t="str">
            <v>0J1</v>
          </cell>
          <cell r="F1248" t="str">
            <v>01</v>
          </cell>
          <cell r="G1248" t="str">
            <v>CAFH****</v>
          </cell>
          <cell r="H1248" t="str">
            <v>Balance Sheet</v>
          </cell>
          <cell r="I1248" t="str">
            <v>NA</v>
          </cell>
        </row>
        <row r="1249">
          <cell r="A1249" t="str">
            <v>A40900J901</v>
          </cell>
          <cell r="B1249" t="str">
            <v>A40900J901</v>
          </cell>
          <cell r="C1249" t="str">
            <v>J6   A40900J901USD</v>
          </cell>
          <cell r="D1249" t="str">
            <v>A4090</v>
          </cell>
          <cell r="E1249" t="str">
            <v>0J9</v>
          </cell>
          <cell r="F1249" t="str">
            <v>01</v>
          </cell>
          <cell r="G1249" t="str">
            <v>CAFH****</v>
          </cell>
          <cell r="H1249" t="str">
            <v>Balance Sheet</v>
          </cell>
          <cell r="I1249" t="str">
            <v>NA</v>
          </cell>
        </row>
        <row r="1250">
          <cell r="A1250" t="str">
            <v>A40900L301</v>
          </cell>
          <cell r="B1250" t="str">
            <v>A40900L301</v>
          </cell>
          <cell r="C1250" t="str">
            <v>J6   A40900L301USD</v>
          </cell>
          <cell r="D1250" t="str">
            <v>A4090</v>
          </cell>
          <cell r="E1250" t="str">
            <v>0L3</v>
          </cell>
          <cell r="F1250" t="str">
            <v>01</v>
          </cell>
          <cell r="G1250" t="str">
            <v>CAFH****</v>
          </cell>
          <cell r="H1250" t="str">
            <v>Balance Sheet</v>
          </cell>
          <cell r="I1250" t="str">
            <v>NA</v>
          </cell>
        </row>
        <row r="1251">
          <cell r="A1251" t="str">
            <v>A40900LZ01</v>
          </cell>
          <cell r="B1251" t="str">
            <v>A40900LZ01</v>
          </cell>
          <cell r="C1251" t="str">
            <v>J6   A40900LZ01USD</v>
          </cell>
          <cell r="D1251" t="str">
            <v>A4090</v>
          </cell>
          <cell r="E1251" t="str">
            <v>0LZ</v>
          </cell>
          <cell r="F1251" t="str">
            <v>01</v>
          </cell>
          <cell r="G1251" t="str">
            <v>CAFH****</v>
          </cell>
          <cell r="H1251" t="str">
            <v>Balance Sheet</v>
          </cell>
          <cell r="I1251" t="str">
            <v>NA</v>
          </cell>
        </row>
        <row r="1252">
          <cell r="A1252" t="str">
            <v>A40900NB01</v>
          </cell>
          <cell r="B1252" t="str">
            <v>A40900NB01</v>
          </cell>
          <cell r="C1252" t="str">
            <v>J6   A40900NB01USD</v>
          </cell>
          <cell r="D1252" t="str">
            <v>A4090</v>
          </cell>
          <cell r="E1252" t="str">
            <v>0NB</v>
          </cell>
          <cell r="F1252" t="str">
            <v>01</v>
          </cell>
          <cell r="G1252" t="str">
            <v>CAFH****</v>
          </cell>
          <cell r="H1252" t="str">
            <v>Balance Sheet</v>
          </cell>
          <cell r="I1252" t="str">
            <v>NA</v>
          </cell>
        </row>
        <row r="1253">
          <cell r="A1253" t="str">
            <v>A40900O401</v>
          </cell>
          <cell r="B1253" t="str">
            <v>A40900O401</v>
          </cell>
          <cell r="C1253" t="str">
            <v>J6   A40900O401USD</v>
          </cell>
          <cell r="D1253" t="str">
            <v>A4090</v>
          </cell>
          <cell r="E1253" t="str">
            <v>0O4</v>
          </cell>
          <cell r="F1253" t="str">
            <v>01</v>
          </cell>
          <cell r="G1253" t="str">
            <v>CAFH****</v>
          </cell>
          <cell r="H1253" t="str">
            <v>Balance Sheet</v>
          </cell>
          <cell r="I1253" t="str">
            <v>NA</v>
          </cell>
        </row>
        <row r="1254">
          <cell r="A1254" t="str">
            <v>A40900S301</v>
          </cell>
          <cell r="B1254" t="str">
            <v>A40900S301</v>
          </cell>
          <cell r="C1254" t="str">
            <v>J6   A40900S301USD</v>
          </cell>
          <cell r="D1254" t="str">
            <v>A4090</v>
          </cell>
          <cell r="E1254" t="str">
            <v>0S3</v>
          </cell>
          <cell r="F1254" t="str">
            <v>01</v>
          </cell>
          <cell r="G1254" t="str">
            <v>CAFH****</v>
          </cell>
          <cell r="H1254" t="str">
            <v>Balance Sheet</v>
          </cell>
          <cell r="I1254" t="str">
            <v>NA</v>
          </cell>
        </row>
        <row r="1255">
          <cell r="A1255" t="str">
            <v>A40900WI01</v>
          </cell>
          <cell r="B1255" t="str">
            <v>A40900WI01</v>
          </cell>
          <cell r="C1255" t="str">
            <v>J6   A40900WI01USD</v>
          </cell>
          <cell r="D1255" t="str">
            <v>A4090</v>
          </cell>
          <cell r="E1255" t="str">
            <v>0WI</v>
          </cell>
          <cell r="F1255" t="str">
            <v>01</v>
          </cell>
          <cell r="G1255" t="str">
            <v>CAFH****</v>
          </cell>
          <cell r="H1255" t="str">
            <v>Balance Sheet</v>
          </cell>
          <cell r="I1255" t="str">
            <v>NA</v>
          </cell>
        </row>
        <row r="1256">
          <cell r="A1256" t="str">
            <v>A40900YR01</v>
          </cell>
          <cell r="B1256" t="str">
            <v>A40900YR01</v>
          </cell>
          <cell r="C1256" t="str">
            <v>J6   A40900YR01USD</v>
          </cell>
          <cell r="D1256" t="str">
            <v>A4090</v>
          </cell>
          <cell r="E1256" t="str">
            <v>0YR</v>
          </cell>
          <cell r="F1256" t="str">
            <v>01</v>
          </cell>
          <cell r="G1256" t="str">
            <v>CAFH****</v>
          </cell>
          <cell r="H1256" t="str">
            <v>Balance Sheet</v>
          </cell>
          <cell r="I1256" t="str">
            <v>NA</v>
          </cell>
        </row>
        <row r="1257">
          <cell r="A1257" t="str">
            <v>A409100101</v>
          </cell>
          <cell r="B1257" t="str">
            <v>A409100101</v>
          </cell>
          <cell r="C1257" t="str">
            <v>J6   A409100101USD</v>
          </cell>
          <cell r="D1257" t="str">
            <v>A4091</v>
          </cell>
          <cell r="E1257" t="str">
            <v>001</v>
          </cell>
          <cell r="F1257" t="str">
            <v>01</v>
          </cell>
          <cell r="G1257" t="str">
            <v>CAFA****</v>
          </cell>
          <cell r="H1257" t="str">
            <v>Balance Sheet</v>
          </cell>
          <cell r="I1257" t="str">
            <v>NA</v>
          </cell>
        </row>
        <row r="1258">
          <cell r="A1258" t="str">
            <v>A409100195</v>
          </cell>
          <cell r="B1258" t="str">
            <v>A409100195</v>
          </cell>
          <cell r="C1258" t="str">
            <v>J6   A409100195USD</v>
          </cell>
          <cell r="D1258" t="str">
            <v>A4091</v>
          </cell>
          <cell r="E1258" t="str">
            <v>001</v>
          </cell>
          <cell r="F1258" t="str">
            <v>95</v>
          </cell>
          <cell r="G1258" t="str">
            <v>CAFA****</v>
          </cell>
          <cell r="H1258" t="str">
            <v>Balance Sheet</v>
          </cell>
          <cell r="I1258" t="str">
            <v>NA</v>
          </cell>
        </row>
        <row r="1259">
          <cell r="A1259" t="str">
            <v>A409101201</v>
          </cell>
          <cell r="B1259" t="str">
            <v>A409101201</v>
          </cell>
          <cell r="C1259" t="str">
            <v>J6   A409101201USD</v>
          </cell>
          <cell r="D1259" t="str">
            <v>A4091</v>
          </cell>
          <cell r="E1259" t="str">
            <v>012</v>
          </cell>
          <cell r="F1259" t="str">
            <v>01</v>
          </cell>
          <cell r="G1259" t="str">
            <v>CAFA****</v>
          </cell>
          <cell r="H1259" t="str">
            <v>Balance Sheet</v>
          </cell>
          <cell r="I1259" t="str">
            <v>NA</v>
          </cell>
        </row>
        <row r="1260">
          <cell r="A1260" t="str">
            <v>A409102401</v>
          </cell>
          <cell r="B1260" t="str">
            <v>A409102401</v>
          </cell>
          <cell r="C1260" t="str">
            <v>J6   A409102401USD</v>
          </cell>
          <cell r="D1260" t="str">
            <v>A4091</v>
          </cell>
          <cell r="E1260" t="str">
            <v>024</v>
          </cell>
          <cell r="F1260" t="str">
            <v>01</v>
          </cell>
          <cell r="G1260" t="str">
            <v>CAFA****</v>
          </cell>
          <cell r="H1260" t="str">
            <v>Balance Sheet</v>
          </cell>
          <cell r="I1260" t="str">
            <v>NA</v>
          </cell>
        </row>
        <row r="1261">
          <cell r="A1261" t="str">
            <v>A409103401</v>
          </cell>
          <cell r="B1261" t="str">
            <v>A409103401</v>
          </cell>
          <cell r="C1261" t="str">
            <v>J6   A409103401USD</v>
          </cell>
          <cell r="D1261" t="str">
            <v>A4091</v>
          </cell>
          <cell r="E1261" t="str">
            <v>034</v>
          </cell>
          <cell r="F1261" t="str">
            <v>01</v>
          </cell>
          <cell r="G1261" t="str">
            <v>CAFA****</v>
          </cell>
          <cell r="H1261" t="str">
            <v>Balance Sheet</v>
          </cell>
          <cell r="I1261" t="str">
            <v>NA</v>
          </cell>
        </row>
        <row r="1262">
          <cell r="A1262" t="str">
            <v>A409106701</v>
          </cell>
          <cell r="B1262" t="str">
            <v>A409106701</v>
          </cell>
          <cell r="C1262" t="str">
            <v>J6   A409106701USD</v>
          </cell>
          <cell r="D1262" t="str">
            <v>A4091</v>
          </cell>
          <cell r="E1262" t="str">
            <v>067</v>
          </cell>
          <cell r="F1262" t="str">
            <v>01</v>
          </cell>
          <cell r="G1262" t="str">
            <v>CAFA****</v>
          </cell>
          <cell r="H1262" t="str">
            <v>Balance Sheet</v>
          </cell>
          <cell r="I1262" t="str">
            <v>NA</v>
          </cell>
        </row>
        <row r="1263">
          <cell r="A1263" t="str">
            <v>A40910AM01</v>
          </cell>
          <cell r="B1263" t="str">
            <v>A40910AM01</v>
          </cell>
          <cell r="C1263" t="str">
            <v>J6   A40910AM01USD</v>
          </cell>
          <cell r="D1263" t="str">
            <v>A4091</v>
          </cell>
          <cell r="E1263" t="str">
            <v>0AM</v>
          </cell>
          <cell r="F1263" t="str">
            <v>01</v>
          </cell>
          <cell r="G1263" t="str">
            <v>CAFA****</v>
          </cell>
          <cell r="H1263" t="str">
            <v>Balance Sheet</v>
          </cell>
          <cell r="I1263" t="str">
            <v>NA</v>
          </cell>
        </row>
        <row r="1264">
          <cell r="A1264" t="str">
            <v>A40910AX01</v>
          </cell>
          <cell r="B1264" t="str">
            <v>A40910AX01</v>
          </cell>
          <cell r="C1264" t="str">
            <v>J6   A40910AX01USD</v>
          </cell>
          <cell r="D1264" t="str">
            <v>A4091</v>
          </cell>
          <cell r="E1264" t="str">
            <v>0AX</v>
          </cell>
          <cell r="F1264" t="str">
            <v>01</v>
          </cell>
          <cell r="G1264" t="str">
            <v>CAFA****</v>
          </cell>
          <cell r="H1264" t="str">
            <v>Balance Sheet</v>
          </cell>
          <cell r="I1264" t="str">
            <v>NA</v>
          </cell>
        </row>
        <row r="1265">
          <cell r="A1265" t="str">
            <v>A40910BS01</v>
          </cell>
          <cell r="B1265" t="str">
            <v>A40910BS01</v>
          </cell>
          <cell r="C1265" t="str">
            <v>J6   A40910BS01USD</v>
          </cell>
          <cell r="D1265" t="str">
            <v>A4091</v>
          </cell>
          <cell r="E1265" t="str">
            <v>0BS</v>
          </cell>
          <cell r="F1265" t="str">
            <v>01</v>
          </cell>
          <cell r="G1265" t="str">
            <v>CAFA****</v>
          </cell>
          <cell r="H1265" t="str">
            <v>Balance Sheet</v>
          </cell>
          <cell r="I1265" t="str">
            <v>NA</v>
          </cell>
        </row>
        <row r="1266">
          <cell r="A1266" t="str">
            <v>A40910BU01</v>
          </cell>
          <cell r="B1266" t="str">
            <v>A40910BU01</v>
          </cell>
          <cell r="C1266" t="str">
            <v>J6   A40910BU01USD</v>
          </cell>
          <cell r="D1266" t="str">
            <v>A4091</v>
          </cell>
          <cell r="E1266" t="str">
            <v>0BU</v>
          </cell>
          <cell r="F1266" t="str">
            <v>01</v>
          </cell>
          <cell r="G1266" t="str">
            <v>CAFA****</v>
          </cell>
          <cell r="H1266" t="str">
            <v>Balance Sheet</v>
          </cell>
          <cell r="I1266" t="str">
            <v>NA</v>
          </cell>
        </row>
        <row r="1267">
          <cell r="A1267" t="str">
            <v>A40910CZ01</v>
          </cell>
          <cell r="B1267" t="str">
            <v>A40910CZ01</v>
          </cell>
          <cell r="C1267" t="str">
            <v>J6   A40910CZ01USD</v>
          </cell>
          <cell r="D1267" t="str">
            <v>A4091</v>
          </cell>
          <cell r="E1267" t="str">
            <v>0CZ</v>
          </cell>
          <cell r="F1267" t="str">
            <v>01</v>
          </cell>
          <cell r="G1267" t="str">
            <v>CAFA****</v>
          </cell>
          <cell r="H1267" t="str">
            <v>Balance Sheet</v>
          </cell>
          <cell r="I1267" t="str">
            <v>NA</v>
          </cell>
        </row>
        <row r="1268">
          <cell r="A1268" t="str">
            <v>A40910DH01</v>
          </cell>
          <cell r="B1268" t="str">
            <v>A40910DH01</v>
          </cell>
          <cell r="C1268" t="str">
            <v>J6   A40910DH01USD</v>
          </cell>
          <cell r="D1268" t="str">
            <v>A4091</v>
          </cell>
          <cell r="E1268" t="str">
            <v>0DH</v>
          </cell>
          <cell r="F1268" t="str">
            <v>01</v>
          </cell>
          <cell r="G1268" t="str">
            <v>CAFA****</v>
          </cell>
          <cell r="H1268" t="str">
            <v>Balance Sheet</v>
          </cell>
          <cell r="I1268" t="str">
            <v>NA</v>
          </cell>
        </row>
        <row r="1269">
          <cell r="A1269" t="str">
            <v>A40910DK01</v>
          </cell>
          <cell r="B1269" t="str">
            <v>A40910DK01</v>
          </cell>
          <cell r="C1269" t="str">
            <v>J6   A40910DK01USD</v>
          </cell>
          <cell r="D1269" t="str">
            <v>A4091</v>
          </cell>
          <cell r="E1269" t="str">
            <v>0DK</v>
          </cell>
          <cell r="F1269" t="str">
            <v>01</v>
          </cell>
          <cell r="G1269" t="str">
            <v>CAFA****</v>
          </cell>
          <cell r="H1269" t="str">
            <v>Balance Sheet</v>
          </cell>
          <cell r="I1269" t="str">
            <v>NA</v>
          </cell>
        </row>
        <row r="1270">
          <cell r="A1270" t="str">
            <v>A40910DX01</v>
          </cell>
          <cell r="B1270" t="str">
            <v>A40910DX01</v>
          </cell>
          <cell r="C1270" t="str">
            <v>J6   A40910DX01USD</v>
          </cell>
          <cell r="D1270" t="str">
            <v>A4091</v>
          </cell>
          <cell r="E1270" t="str">
            <v>0DX</v>
          </cell>
          <cell r="F1270" t="str">
            <v>01</v>
          </cell>
          <cell r="G1270" t="str">
            <v>CAFA****</v>
          </cell>
          <cell r="H1270" t="str">
            <v>Balance Sheet</v>
          </cell>
          <cell r="I1270" t="str">
            <v>NA</v>
          </cell>
        </row>
        <row r="1271">
          <cell r="A1271" t="str">
            <v>A40910EH01</v>
          </cell>
          <cell r="B1271" t="str">
            <v>A40910EH01</v>
          </cell>
          <cell r="C1271" t="str">
            <v>J6   A40910EH01USD</v>
          </cell>
          <cell r="D1271" t="str">
            <v>A4091</v>
          </cell>
          <cell r="E1271" t="str">
            <v>0EH</v>
          </cell>
          <cell r="F1271" t="str">
            <v>01</v>
          </cell>
          <cell r="G1271" t="str">
            <v>CAFA****</v>
          </cell>
          <cell r="H1271" t="str">
            <v>Balance Sheet</v>
          </cell>
          <cell r="I1271" t="str">
            <v>NA</v>
          </cell>
        </row>
        <row r="1272">
          <cell r="A1272" t="str">
            <v>A40910EI01</v>
          </cell>
          <cell r="B1272" t="str">
            <v>A40910EI01</v>
          </cell>
          <cell r="C1272" t="str">
            <v>J6   A40910EI01USD</v>
          </cell>
          <cell r="D1272" t="str">
            <v>A4091</v>
          </cell>
          <cell r="E1272" t="str">
            <v>0EI</v>
          </cell>
          <cell r="F1272" t="str">
            <v>01</v>
          </cell>
          <cell r="G1272" t="str">
            <v>CAFA****</v>
          </cell>
          <cell r="H1272" t="str">
            <v>Balance Sheet</v>
          </cell>
          <cell r="I1272" t="str">
            <v>NA</v>
          </cell>
        </row>
        <row r="1273">
          <cell r="A1273" t="str">
            <v>A40910EI93</v>
          </cell>
          <cell r="B1273" t="str">
            <v>A40910EI93</v>
          </cell>
          <cell r="C1273" t="str">
            <v>J6   A40910EI93USD</v>
          </cell>
          <cell r="D1273" t="str">
            <v>A4091</v>
          </cell>
          <cell r="E1273" t="str">
            <v>0EI</v>
          </cell>
          <cell r="F1273" t="str">
            <v>93</v>
          </cell>
          <cell r="G1273" t="str">
            <v>CAFA****</v>
          </cell>
          <cell r="H1273" t="str">
            <v>Balance Sheet</v>
          </cell>
          <cell r="I1273" t="str">
            <v>NA</v>
          </cell>
        </row>
        <row r="1274">
          <cell r="A1274" t="str">
            <v>A40910EP01</v>
          </cell>
          <cell r="B1274" t="str">
            <v>A40910EP01</v>
          </cell>
          <cell r="C1274" t="str">
            <v>J6   A40910EP01USD</v>
          </cell>
          <cell r="D1274" t="str">
            <v>A4091</v>
          </cell>
          <cell r="E1274" t="str">
            <v>0EP</v>
          </cell>
          <cell r="F1274" t="str">
            <v>01</v>
          </cell>
          <cell r="G1274" t="str">
            <v>CAFA****</v>
          </cell>
          <cell r="H1274" t="str">
            <v>Balance Sheet</v>
          </cell>
          <cell r="I1274" t="str">
            <v>NA</v>
          </cell>
        </row>
        <row r="1275">
          <cell r="A1275" t="str">
            <v>A40910FZ01</v>
          </cell>
          <cell r="B1275" t="str">
            <v>A40910FZ01</v>
          </cell>
          <cell r="C1275" t="str">
            <v>J6   A40910FZ01USD</v>
          </cell>
          <cell r="D1275" t="str">
            <v>A4091</v>
          </cell>
          <cell r="E1275" t="str">
            <v>0FZ</v>
          </cell>
          <cell r="F1275" t="str">
            <v>01</v>
          </cell>
          <cell r="G1275" t="str">
            <v>CAFA****</v>
          </cell>
          <cell r="H1275" t="str">
            <v>Balance Sheet</v>
          </cell>
          <cell r="I1275" t="str">
            <v>NA</v>
          </cell>
        </row>
        <row r="1276">
          <cell r="A1276" t="str">
            <v>A40910GU01</v>
          </cell>
          <cell r="B1276" t="str">
            <v>A40910GU01</v>
          </cell>
          <cell r="C1276" t="str">
            <v>J6   A40910GU01USD</v>
          </cell>
          <cell r="D1276" t="str">
            <v>A4091</v>
          </cell>
          <cell r="E1276" t="str">
            <v>0GU</v>
          </cell>
          <cell r="F1276" t="str">
            <v>01</v>
          </cell>
          <cell r="G1276" t="str">
            <v>CAFA****</v>
          </cell>
          <cell r="H1276" t="str">
            <v>Balance Sheet</v>
          </cell>
          <cell r="I1276" t="str">
            <v>NA</v>
          </cell>
        </row>
        <row r="1277">
          <cell r="A1277" t="str">
            <v>A40910GW01</v>
          </cell>
          <cell r="B1277" t="str">
            <v>A40910GW01</v>
          </cell>
          <cell r="C1277" t="str">
            <v>J6   A40910GW01USD</v>
          </cell>
          <cell r="D1277" t="str">
            <v>A4091</v>
          </cell>
          <cell r="E1277" t="str">
            <v>0GW</v>
          </cell>
          <cell r="F1277" t="str">
            <v>01</v>
          </cell>
          <cell r="G1277" t="str">
            <v>CAFA****</v>
          </cell>
          <cell r="H1277" t="str">
            <v>Balance Sheet</v>
          </cell>
          <cell r="I1277" t="str">
            <v>NA</v>
          </cell>
        </row>
        <row r="1278">
          <cell r="A1278" t="str">
            <v>A40910HR01</v>
          </cell>
          <cell r="B1278" t="str">
            <v>A40910HR01</v>
          </cell>
          <cell r="C1278" t="str">
            <v>J6   A40910HR01USD</v>
          </cell>
          <cell r="D1278" t="str">
            <v>A4091</v>
          </cell>
          <cell r="E1278" t="str">
            <v>0HR</v>
          </cell>
          <cell r="F1278" t="str">
            <v>01</v>
          </cell>
          <cell r="G1278" t="str">
            <v>CAFA****</v>
          </cell>
          <cell r="H1278" t="str">
            <v>Balance Sheet</v>
          </cell>
          <cell r="I1278" t="str">
            <v>NA</v>
          </cell>
        </row>
        <row r="1279">
          <cell r="A1279" t="str">
            <v>A40910J901</v>
          </cell>
          <cell r="B1279" t="str">
            <v>A40910J901</v>
          </cell>
          <cell r="C1279" t="str">
            <v>J6   A40910J901USD</v>
          </cell>
          <cell r="D1279" t="str">
            <v>A4091</v>
          </cell>
          <cell r="E1279" t="str">
            <v>0J9</v>
          </cell>
          <cell r="F1279" t="str">
            <v>01</v>
          </cell>
          <cell r="G1279" t="str">
            <v>CAFA****</v>
          </cell>
          <cell r="H1279" t="str">
            <v>Balance Sheet</v>
          </cell>
          <cell r="I1279" t="str">
            <v>NA</v>
          </cell>
        </row>
        <row r="1280">
          <cell r="A1280" t="str">
            <v>A40910J993</v>
          </cell>
          <cell r="B1280" t="str">
            <v>A40910J993</v>
          </cell>
          <cell r="C1280" t="str">
            <v>J6   A40910J993USD</v>
          </cell>
          <cell r="D1280" t="str">
            <v>A4091</v>
          </cell>
          <cell r="E1280" t="str">
            <v>0J9</v>
          </cell>
          <cell r="F1280" t="str">
            <v>93</v>
          </cell>
          <cell r="G1280" t="str">
            <v>CAFA****</v>
          </cell>
          <cell r="H1280" t="str">
            <v>Balance Sheet</v>
          </cell>
          <cell r="I1280" t="str">
            <v>NA</v>
          </cell>
        </row>
        <row r="1281">
          <cell r="A1281" t="str">
            <v>A40910JB01</v>
          </cell>
          <cell r="B1281" t="str">
            <v>A40910JB01</v>
          </cell>
          <cell r="C1281" t="str">
            <v>J6   A40910JB01USD</v>
          </cell>
          <cell r="D1281" t="str">
            <v>A4091</v>
          </cell>
          <cell r="E1281" t="str">
            <v>0JB</v>
          </cell>
          <cell r="F1281" t="str">
            <v>01</v>
          </cell>
          <cell r="G1281" t="str">
            <v>CAFA****</v>
          </cell>
          <cell r="H1281" t="str">
            <v>Balance Sheet</v>
          </cell>
          <cell r="I1281" t="str">
            <v>NA</v>
          </cell>
        </row>
        <row r="1282">
          <cell r="A1282" t="str">
            <v>A40910L301</v>
          </cell>
          <cell r="B1282" t="str">
            <v>A40910L301</v>
          </cell>
          <cell r="C1282" t="str">
            <v>J6   A40910L301USD</v>
          </cell>
          <cell r="D1282" t="str">
            <v>A4091</v>
          </cell>
          <cell r="E1282" t="str">
            <v>0L3</v>
          </cell>
          <cell r="F1282" t="str">
            <v>01</v>
          </cell>
          <cell r="G1282" t="str">
            <v>CAFA****</v>
          </cell>
          <cell r="H1282" t="str">
            <v>Balance Sheet</v>
          </cell>
          <cell r="I1282" t="str">
            <v>NA</v>
          </cell>
        </row>
        <row r="1283">
          <cell r="A1283" t="str">
            <v>A40910LZ01</v>
          </cell>
          <cell r="B1283" t="str">
            <v>A40910LZ01</v>
          </cell>
          <cell r="C1283" t="str">
            <v>J6   A40910LZ01USD</v>
          </cell>
          <cell r="D1283" t="str">
            <v>A4091</v>
          </cell>
          <cell r="E1283" t="str">
            <v>0LZ</v>
          </cell>
          <cell r="F1283" t="str">
            <v>01</v>
          </cell>
          <cell r="G1283" t="str">
            <v>CAFA****</v>
          </cell>
          <cell r="H1283" t="str">
            <v>Balance Sheet</v>
          </cell>
          <cell r="I1283" t="str">
            <v>NA</v>
          </cell>
        </row>
        <row r="1284">
          <cell r="A1284" t="str">
            <v>A40910NB01</v>
          </cell>
          <cell r="B1284" t="str">
            <v>A40910NB01</v>
          </cell>
          <cell r="C1284" t="str">
            <v>J6   A40910NB01USD</v>
          </cell>
          <cell r="D1284" t="str">
            <v>A4091</v>
          </cell>
          <cell r="E1284" t="str">
            <v>0NB</v>
          </cell>
          <cell r="F1284" t="str">
            <v>01</v>
          </cell>
          <cell r="G1284" t="str">
            <v>CAFA****</v>
          </cell>
          <cell r="H1284" t="str">
            <v>Balance Sheet</v>
          </cell>
          <cell r="I1284" t="str">
            <v>NA</v>
          </cell>
        </row>
        <row r="1285">
          <cell r="A1285" t="str">
            <v>A40910O401</v>
          </cell>
          <cell r="B1285" t="str">
            <v>A40910O401</v>
          </cell>
          <cell r="C1285" t="str">
            <v>J6   A40910O401USD</v>
          </cell>
          <cell r="D1285" t="str">
            <v>A4091</v>
          </cell>
          <cell r="E1285" t="str">
            <v>0O4</v>
          </cell>
          <cell r="F1285" t="str">
            <v>01</v>
          </cell>
          <cell r="G1285" t="str">
            <v>CAFA****</v>
          </cell>
          <cell r="H1285" t="str">
            <v>Balance Sheet</v>
          </cell>
          <cell r="I1285" t="str">
            <v>NA</v>
          </cell>
        </row>
        <row r="1286">
          <cell r="A1286" t="str">
            <v>A40910S301</v>
          </cell>
          <cell r="B1286" t="str">
            <v>A40910S301</v>
          </cell>
          <cell r="C1286" t="str">
            <v>J6   A40910S301USD</v>
          </cell>
          <cell r="D1286" t="str">
            <v>A4091</v>
          </cell>
          <cell r="E1286" t="str">
            <v>0S3</v>
          </cell>
          <cell r="F1286" t="str">
            <v>01</v>
          </cell>
          <cell r="G1286" t="str">
            <v>CAFA****</v>
          </cell>
          <cell r="H1286" t="str">
            <v>Balance Sheet</v>
          </cell>
          <cell r="I1286" t="str">
            <v>NA</v>
          </cell>
        </row>
        <row r="1287">
          <cell r="A1287" t="str">
            <v>A40910U201</v>
          </cell>
          <cell r="B1287" t="str">
            <v>A40910U201</v>
          </cell>
          <cell r="C1287" t="str">
            <v>J6   A40910U201USD</v>
          </cell>
          <cell r="D1287" t="str">
            <v>A4091</v>
          </cell>
          <cell r="E1287" t="str">
            <v>0U2</v>
          </cell>
          <cell r="F1287" t="str">
            <v>01</v>
          </cell>
          <cell r="G1287" t="str">
            <v>CAFA****</v>
          </cell>
          <cell r="H1287" t="str">
            <v>Balance Sheet</v>
          </cell>
          <cell r="I1287" t="str">
            <v>NA</v>
          </cell>
        </row>
        <row r="1288">
          <cell r="A1288" t="str">
            <v>A40910WI01</v>
          </cell>
          <cell r="B1288" t="str">
            <v>A40910WI01</v>
          </cell>
          <cell r="C1288" t="str">
            <v>J6   A40910WI01USD</v>
          </cell>
          <cell r="D1288" t="str">
            <v>A4091</v>
          </cell>
          <cell r="E1288" t="str">
            <v>0WI</v>
          </cell>
          <cell r="F1288" t="str">
            <v>01</v>
          </cell>
          <cell r="G1288" t="str">
            <v>CAFA****</v>
          </cell>
          <cell r="H1288" t="str">
            <v>Balance Sheet</v>
          </cell>
          <cell r="I1288" t="str">
            <v>NA</v>
          </cell>
        </row>
        <row r="1289">
          <cell r="A1289" t="str">
            <v>A40910YQ01</v>
          </cell>
          <cell r="B1289" t="str">
            <v>A40910YQ01</v>
          </cell>
          <cell r="C1289" t="str">
            <v>J6   A40910YQ01USD</v>
          </cell>
          <cell r="D1289" t="str">
            <v>A4091</v>
          </cell>
          <cell r="E1289" t="str">
            <v>0YQ</v>
          </cell>
          <cell r="F1289" t="str">
            <v>01</v>
          </cell>
          <cell r="G1289" t="str">
            <v>CAFA****</v>
          </cell>
          <cell r="H1289" t="str">
            <v>Balance Sheet</v>
          </cell>
          <cell r="I1289" t="str">
            <v>NA</v>
          </cell>
        </row>
        <row r="1290">
          <cell r="A1290" t="str">
            <v>A40910YS05</v>
          </cell>
          <cell r="B1290" t="str">
            <v>A40910YS05</v>
          </cell>
          <cell r="C1290" t="str">
            <v>J6   A40910YS05USD</v>
          </cell>
          <cell r="D1290" t="str">
            <v>A4091</v>
          </cell>
          <cell r="E1290" t="str">
            <v>0YS</v>
          </cell>
          <cell r="F1290" t="str">
            <v>05</v>
          </cell>
          <cell r="G1290" t="str">
            <v>CAFD****</v>
          </cell>
          <cell r="H1290" t="str">
            <v>Balance Sheet</v>
          </cell>
          <cell r="I1290" t="str">
            <v>NA</v>
          </cell>
        </row>
        <row r="1291">
          <cell r="A1291" t="str">
            <v>A40910YS95</v>
          </cell>
          <cell r="B1291" t="str">
            <v>A40910YS95</v>
          </cell>
          <cell r="C1291" t="str">
            <v>J6   A40910YS95USD</v>
          </cell>
          <cell r="D1291" t="str">
            <v>A4091</v>
          </cell>
          <cell r="E1291" t="str">
            <v>0YS</v>
          </cell>
          <cell r="F1291" t="str">
            <v>95</v>
          </cell>
          <cell r="G1291" t="str">
            <v>CAFD****</v>
          </cell>
          <cell r="H1291" t="str">
            <v>Balance Sheet</v>
          </cell>
          <cell r="I1291" t="str">
            <v>NA</v>
          </cell>
        </row>
        <row r="1292">
          <cell r="A1292" t="str">
            <v>A40910ZH01</v>
          </cell>
          <cell r="B1292" t="str">
            <v>A40910ZH01</v>
          </cell>
          <cell r="C1292" t="str">
            <v>J6   A40910ZH01USD</v>
          </cell>
          <cell r="D1292" t="str">
            <v>A4091</v>
          </cell>
          <cell r="E1292" t="str">
            <v>0ZH</v>
          </cell>
          <cell r="F1292" t="str">
            <v>01</v>
          </cell>
          <cell r="G1292" t="str">
            <v>CAFA****</v>
          </cell>
          <cell r="H1292" t="str">
            <v>Balance Sheet</v>
          </cell>
          <cell r="I1292" t="str">
            <v>NA</v>
          </cell>
        </row>
        <row r="1293">
          <cell r="A1293" t="str">
            <v>A40960EX95</v>
          </cell>
          <cell r="B1293" t="str">
            <v>A40960EX95</v>
          </cell>
          <cell r="C1293" t="str">
            <v>J6   A40960EX95USD</v>
          </cell>
          <cell r="D1293" t="str">
            <v>A4096</v>
          </cell>
          <cell r="E1293" t="str">
            <v>0EX</v>
          </cell>
          <cell r="F1293" t="str">
            <v>95</v>
          </cell>
          <cell r="G1293" t="str">
            <v>CAFD****</v>
          </cell>
          <cell r="H1293" t="str">
            <v>Balance Sheet</v>
          </cell>
          <cell r="I1293" t="str">
            <v>NA</v>
          </cell>
        </row>
        <row r="1294">
          <cell r="A1294" t="str">
            <v>A40960EXIS</v>
          </cell>
          <cell r="B1294" t="str">
            <v>A40960EXIS</v>
          </cell>
          <cell r="C1294" t="str">
            <v>J6   A40960EXISUSD</v>
          </cell>
          <cell r="D1294" t="str">
            <v>A4096</v>
          </cell>
          <cell r="E1294" t="str">
            <v>0EX</v>
          </cell>
          <cell r="F1294" t="str">
            <v>IS</v>
          </cell>
          <cell r="G1294" t="str">
            <v>CAFD****</v>
          </cell>
          <cell r="H1294" t="str">
            <v>Balance Sheet</v>
          </cell>
          <cell r="I1294" t="str">
            <v>NA</v>
          </cell>
        </row>
        <row r="1295">
          <cell r="A1295" t="str">
            <v>A40970EX95</v>
          </cell>
          <cell r="B1295" t="str">
            <v>A40970EX95</v>
          </cell>
          <cell r="C1295" t="str">
            <v>J6   A40970EX95USD</v>
          </cell>
          <cell r="D1295" t="str">
            <v>A4097</v>
          </cell>
          <cell r="E1295" t="str">
            <v>0EX</v>
          </cell>
          <cell r="F1295" t="str">
            <v>95</v>
          </cell>
          <cell r="G1295" t="str">
            <v>CAFE****</v>
          </cell>
          <cell r="H1295" t="str">
            <v>Balance Sheet</v>
          </cell>
          <cell r="I1295" t="str">
            <v>NA</v>
          </cell>
        </row>
        <row r="1296">
          <cell r="A1296" t="str">
            <v>A40970EXIS</v>
          </cell>
          <cell r="B1296" t="str">
            <v>A40970EXIS</v>
          </cell>
          <cell r="C1296" t="str">
            <v>J6   A40970EXISUSD</v>
          </cell>
          <cell r="D1296" t="str">
            <v>A4097</v>
          </cell>
          <cell r="E1296" t="str">
            <v>0EX</v>
          </cell>
          <cell r="F1296" t="str">
            <v>IS</v>
          </cell>
          <cell r="G1296" t="str">
            <v>CAFE****</v>
          </cell>
          <cell r="H1296" t="str">
            <v>Balance Sheet</v>
          </cell>
          <cell r="I1296" t="str">
            <v>NA</v>
          </cell>
        </row>
        <row r="1297">
          <cell r="A1297" t="str">
            <v>A409900101</v>
          </cell>
          <cell r="B1297" t="str">
            <v>A409900101</v>
          </cell>
          <cell r="C1297" t="str">
            <v>J6   A409900101USD</v>
          </cell>
          <cell r="D1297" t="str">
            <v>A4099</v>
          </cell>
          <cell r="E1297" t="str">
            <v>001</v>
          </cell>
          <cell r="F1297" t="str">
            <v>01</v>
          </cell>
          <cell r="G1297" t="str">
            <v>CAFM****</v>
          </cell>
          <cell r="H1297" t="str">
            <v>Balance Sheet</v>
          </cell>
          <cell r="I1297" t="str">
            <v>NA</v>
          </cell>
        </row>
        <row r="1298">
          <cell r="A1298" t="str">
            <v>A409903421</v>
          </cell>
          <cell r="B1298" t="str">
            <v>A409903421</v>
          </cell>
          <cell r="C1298" t="str">
            <v>J6   A409903421USD</v>
          </cell>
          <cell r="D1298" t="str">
            <v>A4099</v>
          </cell>
          <cell r="E1298" t="str">
            <v>034</v>
          </cell>
          <cell r="F1298" t="str">
            <v>21</v>
          </cell>
          <cell r="G1298" t="str">
            <v>CAFM****</v>
          </cell>
          <cell r="H1298" t="str">
            <v>Balance Sheet</v>
          </cell>
          <cell r="I1298" t="str">
            <v>NA</v>
          </cell>
        </row>
        <row r="1299">
          <cell r="A1299" t="str">
            <v>A40990DK21</v>
          </cell>
          <cell r="B1299" t="str">
            <v>A40990DK21</v>
          </cell>
          <cell r="C1299" t="str">
            <v>J6   A40990DK21USD</v>
          </cell>
          <cell r="D1299" t="str">
            <v>A4099</v>
          </cell>
          <cell r="E1299" t="str">
            <v>0DK</v>
          </cell>
          <cell r="F1299" t="str">
            <v>21</v>
          </cell>
          <cell r="G1299" t="str">
            <v>CAFM****</v>
          </cell>
          <cell r="H1299" t="str">
            <v>Balance Sheet</v>
          </cell>
          <cell r="I1299" t="str">
            <v>NA</v>
          </cell>
        </row>
        <row r="1300">
          <cell r="A1300" t="str">
            <v>A40990DX01</v>
          </cell>
          <cell r="B1300" t="str">
            <v>A40990DX01</v>
          </cell>
          <cell r="C1300" t="str">
            <v>J6   A40990DX01USD</v>
          </cell>
          <cell r="D1300" t="str">
            <v>A4099</v>
          </cell>
          <cell r="E1300" t="str">
            <v>0DX</v>
          </cell>
          <cell r="F1300" t="str">
            <v>01</v>
          </cell>
          <cell r="G1300" t="str">
            <v>CAFM****</v>
          </cell>
          <cell r="H1300" t="str">
            <v>Balance Sheet</v>
          </cell>
          <cell r="I1300" t="str">
            <v>NA</v>
          </cell>
        </row>
        <row r="1301">
          <cell r="A1301" t="str">
            <v>A40990DX21</v>
          </cell>
          <cell r="B1301" t="str">
            <v>A40990DX21</v>
          </cell>
          <cell r="C1301" t="str">
            <v>J6   A40990DX21USD</v>
          </cell>
          <cell r="D1301" t="str">
            <v>A4099</v>
          </cell>
          <cell r="E1301" t="str">
            <v>0DX</v>
          </cell>
          <cell r="F1301" t="str">
            <v>21</v>
          </cell>
          <cell r="G1301" t="str">
            <v>CAFM****</v>
          </cell>
          <cell r="H1301" t="str">
            <v>Balance Sheet</v>
          </cell>
          <cell r="I1301" t="str">
            <v>NA</v>
          </cell>
        </row>
        <row r="1302">
          <cell r="A1302" t="str">
            <v>A40990EI01</v>
          </cell>
          <cell r="B1302" t="str">
            <v>A40990EI01</v>
          </cell>
          <cell r="C1302" t="str">
            <v>J6   A40990EI01USD</v>
          </cell>
          <cell r="D1302" t="str">
            <v>A4099</v>
          </cell>
          <cell r="E1302" t="str">
            <v>0EI</v>
          </cell>
          <cell r="F1302" t="str">
            <v>01</v>
          </cell>
          <cell r="G1302" t="str">
            <v>CAFM****</v>
          </cell>
          <cell r="H1302" t="str">
            <v>Balance Sheet</v>
          </cell>
          <cell r="I1302" t="str">
            <v>NA</v>
          </cell>
        </row>
        <row r="1303">
          <cell r="A1303" t="str">
            <v>A40990U201</v>
          </cell>
          <cell r="B1303" t="str">
            <v>A40990U201</v>
          </cell>
          <cell r="C1303" t="str">
            <v>J6   A40990U201USD</v>
          </cell>
          <cell r="D1303" t="str">
            <v>A4099</v>
          </cell>
          <cell r="E1303" t="str">
            <v>0U2</v>
          </cell>
          <cell r="F1303" t="str">
            <v>01</v>
          </cell>
          <cell r="G1303" t="str">
            <v>CAFM****</v>
          </cell>
          <cell r="H1303" t="str">
            <v>Balance Sheet</v>
          </cell>
          <cell r="I1303" t="str">
            <v>NA</v>
          </cell>
        </row>
        <row r="1304">
          <cell r="A1304" t="str">
            <v>A40990YQ01</v>
          </cell>
          <cell r="B1304" t="str">
            <v>A40990YQ01</v>
          </cell>
          <cell r="C1304" t="str">
            <v>J6   A40990YQ01USD</v>
          </cell>
          <cell r="D1304" t="str">
            <v>A4099</v>
          </cell>
          <cell r="E1304" t="str">
            <v>0YQ</v>
          </cell>
          <cell r="F1304" t="str">
            <v>01</v>
          </cell>
          <cell r="G1304" t="str">
            <v>CAFM****</v>
          </cell>
          <cell r="H1304" t="str">
            <v>Balance Sheet</v>
          </cell>
          <cell r="I1304" t="str">
            <v>NA</v>
          </cell>
        </row>
        <row r="1305">
          <cell r="A1305" t="str">
            <v>A5192</v>
          </cell>
          <cell r="B1305" t="str">
            <v>A5192</v>
          </cell>
          <cell r="C1305" t="str">
            <v>J6   A5192USD</v>
          </cell>
          <cell r="D1305" t="str">
            <v>A5192</v>
          </cell>
          <cell r="E1305">
            <v>0</v>
          </cell>
          <cell r="F1305">
            <v>0</v>
          </cell>
          <cell r="G1305" t="str">
            <v>CAGBA***</v>
          </cell>
          <cell r="H1305" t="str">
            <v>Balance Sheet</v>
          </cell>
          <cell r="I1305" t="str">
            <v>NA</v>
          </cell>
        </row>
        <row r="1306">
          <cell r="A1306" t="str">
            <v>A5194</v>
          </cell>
          <cell r="B1306" t="str">
            <v>A5194</v>
          </cell>
          <cell r="C1306" t="str">
            <v>J6   A5194USD</v>
          </cell>
          <cell r="D1306" t="str">
            <v>A5194</v>
          </cell>
          <cell r="E1306">
            <v>0</v>
          </cell>
          <cell r="F1306">
            <v>0</v>
          </cell>
          <cell r="G1306" t="str">
            <v>CBGB****</v>
          </cell>
          <cell r="H1306" t="str">
            <v>Balance Sheet</v>
          </cell>
          <cell r="I1306" t="str">
            <v>NA</v>
          </cell>
        </row>
        <row r="1307">
          <cell r="A1307" t="str">
            <v>A51940J6IS</v>
          </cell>
          <cell r="B1307" t="str">
            <v>A51940J6IS</v>
          </cell>
          <cell r="C1307" t="str">
            <v>J6   A51940J6ISUSD</v>
          </cell>
          <cell r="D1307" t="str">
            <v>A5194</v>
          </cell>
          <cell r="E1307" t="str">
            <v>0J6</v>
          </cell>
          <cell r="F1307" t="str">
            <v>IS</v>
          </cell>
          <cell r="G1307" t="str">
            <v>CBGB****</v>
          </cell>
          <cell r="H1307" t="str">
            <v>Balance Sheet</v>
          </cell>
          <cell r="I1307" t="str">
            <v>NA</v>
          </cell>
        </row>
        <row r="1308">
          <cell r="A1308" t="str">
            <v>A5194123</v>
          </cell>
          <cell r="B1308" t="str">
            <v>A5194123</v>
          </cell>
          <cell r="C1308" t="str">
            <v>J6   A5194123USD</v>
          </cell>
          <cell r="D1308" t="str">
            <v>A5194</v>
          </cell>
          <cell r="E1308" t="str">
            <v>123</v>
          </cell>
          <cell r="F1308">
            <v>0</v>
          </cell>
          <cell r="G1308" t="str">
            <v>CBGHA***</v>
          </cell>
          <cell r="H1308" t="str">
            <v>Balance Sheet</v>
          </cell>
          <cell r="I1308" t="str">
            <v>NA</v>
          </cell>
        </row>
        <row r="1309">
          <cell r="A1309" t="str">
            <v>A5197</v>
          </cell>
          <cell r="B1309" t="str">
            <v>A5197</v>
          </cell>
          <cell r="C1309" t="str">
            <v>J6   A5197USD</v>
          </cell>
          <cell r="D1309" t="str">
            <v>A5197</v>
          </cell>
          <cell r="E1309">
            <v>0</v>
          </cell>
          <cell r="F1309">
            <v>0</v>
          </cell>
          <cell r="G1309" t="str">
            <v>CAGBB***</v>
          </cell>
          <cell r="H1309" t="str">
            <v>Balance Sheet</v>
          </cell>
          <cell r="I1309" t="str">
            <v>NA</v>
          </cell>
        </row>
        <row r="1310">
          <cell r="A1310" t="str">
            <v>A5197001CK</v>
          </cell>
          <cell r="B1310" t="str">
            <v>A5197001CK</v>
          </cell>
          <cell r="C1310" t="str">
            <v>J6   A5197001CKUSD</v>
          </cell>
          <cell r="D1310" t="str">
            <v>A5197</v>
          </cell>
          <cell r="E1310" t="str">
            <v>001</v>
          </cell>
          <cell r="F1310" t="str">
            <v>CK</v>
          </cell>
          <cell r="G1310" t="str">
            <v>CAGBB***</v>
          </cell>
          <cell r="H1310" t="str">
            <v>Balance Sheet</v>
          </cell>
          <cell r="I1310" t="str">
            <v>NA</v>
          </cell>
        </row>
        <row r="1311">
          <cell r="A1311" t="str">
            <v>A5199</v>
          </cell>
          <cell r="B1311" t="str">
            <v>A5199</v>
          </cell>
          <cell r="C1311" t="str">
            <v>J6   A5199USD</v>
          </cell>
          <cell r="D1311" t="str">
            <v>A5199</v>
          </cell>
          <cell r="E1311">
            <v>0</v>
          </cell>
          <cell r="F1311">
            <v>0</v>
          </cell>
          <cell r="G1311" t="str">
            <v>CAGBB***</v>
          </cell>
          <cell r="H1311" t="str">
            <v>Balance Sheet</v>
          </cell>
          <cell r="I1311" t="str">
            <v>NA</v>
          </cell>
        </row>
        <row r="1312">
          <cell r="A1312" t="str">
            <v>A51990011B</v>
          </cell>
          <cell r="B1312" t="str">
            <v>A51990011B</v>
          </cell>
          <cell r="C1312" t="str">
            <v>J6   A51990011BUSD</v>
          </cell>
          <cell r="D1312" t="str">
            <v>A5199</v>
          </cell>
          <cell r="E1312" t="str">
            <v>001</v>
          </cell>
          <cell r="F1312" t="str">
            <v>1B</v>
          </cell>
          <cell r="G1312" t="str">
            <v>CAGBB***</v>
          </cell>
          <cell r="H1312" t="str">
            <v>Balance Sheet</v>
          </cell>
          <cell r="I1312" t="str">
            <v>NA</v>
          </cell>
        </row>
        <row r="1313">
          <cell r="A1313" t="str">
            <v>A51990011S</v>
          </cell>
          <cell r="B1313" t="str">
            <v>A51990011S</v>
          </cell>
          <cell r="C1313" t="str">
            <v>J6   A51990011SUSD</v>
          </cell>
          <cell r="D1313" t="str">
            <v>A5199</v>
          </cell>
          <cell r="E1313" t="str">
            <v>001</v>
          </cell>
          <cell r="F1313" t="str">
            <v>1S</v>
          </cell>
          <cell r="G1313" t="str">
            <v>CAGBB***</v>
          </cell>
          <cell r="H1313" t="str">
            <v>Balance Sheet</v>
          </cell>
          <cell r="I1313" t="str">
            <v>NA</v>
          </cell>
        </row>
        <row r="1314">
          <cell r="A1314" t="str">
            <v>A519900120</v>
          </cell>
          <cell r="B1314" t="str">
            <v>A519900120</v>
          </cell>
          <cell r="C1314" t="str">
            <v>J6   A519900120USD</v>
          </cell>
          <cell r="D1314" t="str">
            <v>A5199</v>
          </cell>
          <cell r="E1314" t="str">
            <v>001</v>
          </cell>
          <cell r="F1314" t="str">
            <v>20</v>
          </cell>
          <cell r="G1314" t="str">
            <v>CAGBB***</v>
          </cell>
          <cell r="H1314" t="str">
            <v>Balance Sheet</v>
          </cell>
          <cell r="I1314" t="str">
            <v>NA</v>
          </cell>
        </row>
        <row r="1315">
          <cell r="A1315" t="str">
            <v>A519900122</v>
          </cell>
          <cell r="B1315" t="str">
            <v>A519900122</v>
          </cell>
          <cell r="C1315" t="str">
            <v>J6   A519900122USD</v>
          </cell>
          <cell r="D1315" t="str">
            <v>A5199</v>
          </cell>
          <cell r="E1315" t="str">
            <v>001</v>
          </cell>
          <cell r="F1315" t="str">
            <v>22</v>
          </cell>
          <cell r="G1315" t="str">
            <v>CAGBB***</v>
          </cell>
          <cell r="H1315" t="str">
            <v>Balance Sheet</v>
          </cell>
          <cell r="I1315" t="str">
            <v>NA</v>
          </cell>
        </row>
        <row r="1316">
          <cell r="A1316" t="str">
            <v>A519900124</v>
          </cell>
          <cell r="B1316" t="str">
            <v>A519900124</v>
          </cell>
          <cell r="C1316" t="str">
            <v>J6   A519900124USD</v>
          </cell>
          <cell r="D1316" t="str">
            <v>A5199</v>
          </cell>
          <cell r="E1316" t="str">
            <v>001</v>
          </cell>
          <cell r="F1316" t="str">
            <v>24</v>
          </cell>
          <cell r="G1316" t="str">
            <v>CAGBB***</v>
          </cell>
          <cell r="H1316" t="str">
            <v>Balance Sheet</v>
          </cell>
          <cell r="I1316" t="str">
            <v>NA</v>
          </cell>
        </row>
        <row r="1317">
          <cell r="A1317" t="str">
            <v>A51990014A</v>
          </cell>
          <cell r="B1317" t="str">
            <v>A51990014A</v>
          </cell>
          <cell r="C1317" t="str">
            <v>J6   A51990014AUSD</v>
          </cell>
          <cell r="D1317" t="str">
            <v>A5199</v>
          </cell>
          <cell r="E1317" t="str">
            <v>001</v>
          </cell>
          <cell r="F1317" t="str">
            <v>4A</v>
          </cell>
          <cell r="G1317" t="str">
            <v>CAGBB***</v>
          </cell>
          <cell r="H1317" t="str">
            <v>Balance Sheet</v>
          </cell>
          <cell r="I1317" t="str">
            <v>NA</v>
          </cell>
        </row>
        <row r="1318">
          <cell r="A1318" t="str">
            <v>A51990014J</v>
          </cell>
          <cell r="B1318" t="str">
            <v>A51990014J</v>
          </cell>
          <cell r="C1318" t="str">
            <v>J6   A51990014JUSD</v>
          </cell>
          <cell r="D1318" t="str">
            <v>A5199</v>
          </cell>
          <cell r="E1318" t="str">
            <v>001</v>
          </cell>
          <cell r="F1318" t="str">
            <v>4J</v>
          </cell>
          <cell r="G1318" t="str">
            <v>CAGBB***</v>
          </cell>
          <cell r="H1318" t="str">
            <v>Balance Sheet</v>
          </cell>
          <cell r="I1318" t="str">
            <v>NA</v>
          </cell>
        </row>
        <row r="1319">
          <cell r="A1319" t="str">
            <v>A51990015J</v>
          </cell>
          <cell r="B1319" t="str">
            <v>A51990015J</v>
          </cell>
          <cell r="C1319" t="str">
            <v>J6   A51990015JUSD</v>
          </cell>
          <cell r="D1319" t="str">
            <v>A5199</v>
          </cell>
          <cell r="E1319" t="str">
            <v>001</v>
          </cell>
          <cell r="F1319" t="str">
            <v>5J</v>
          </cell>
          <cell r="G1319" t="str">
            <v>CAGBB***</v>
          </cell>
          <cell r="H1319" t="str">
            <v>Balance Sheet</v>
          </cell>
          <cell r="I1319" t="str">
            <v>NA</v>
          </cell>
        </row>
        <row r="1320">
          <cell r="A1320" t="str">
            <v>A51990015M</v>
          </cell>
          <cell r="B1320" t="str">
            <v>A51990015M</v>
          </cell>
          <cell r="C1320" t="str">
            <v>J6   A51990015MUSD</v>
          </cell>
          <cell r="D1320" t="str">
            <v>A5199</v>
          </cell>
          <cell r="E1320" t="str">
            <v>001</v>
          </cell>
          <cell r="F1320" t="str">
            <v>5M</v>
          </cell>
          <cell r="G1320" t="str">
            <v>CAGBB***</v>
          </cell>
          <cell r="H1320" t="str">
            <v>Balance Sheet</v>
          </cell>
          <cell r="I1320" t="str">
            <v>NA</v>
          </cell>
        </row>
        <row r="1321">
          <cell r="A1321" t="str">
            <v>A519900165</v>
          </cell>
          <cell r="B1321" t="str">
            <v>A519900165</v>
          </cell>
          <cell r="C1321" t="str">
            <v>J6   A519900165USD</v>
          </cell>
          <cell r="D1321" t="str">
            <v>A5199</v>
          </cell>
          <cell r="E1321" t="str">
            <v>001</v>
          </cell>
          <cell r="F1321" t="str">
            <v>65</v>
          </cell>
          <cell r="G1321" t="str">
            <v>CAGBB***</v>
          </cell>
          <cell r="H1321" t="str">
            <v>Balance Sheet</v>
          </cell>
          <cell r="I1321" t="str">
            <v>NA</v>
          </cell>
        </row>
        <row r="1322">
          <cell r="A1322" t="str">
            <v>A51990016B</v>
          </cell>
          <cell r="B1322" t="str">
            <v>A51990016B</v>
          </cell>
          <cell r="C1322" t="str">
            <v>J6   A51990016BUSD</v>
          </cell>
          <cell r="D1322" t="str">
            <v>A5199</v>
          </cell>
          <cell r="E1322" t="str">
            <v>001</v>
          </cell>
          <cell r="F1322" t="str">
            <v>6B</v>
          </cell>
          <cell r="G1322" t="str">
            <v>CAGBB***</v>
          </cell>
          <cell r="H1322" t="str">
            <v>Balance Sheet</v>
          </cell>
          <cell r="I1322" t="str">
            <v>NA</v>
          </cell>
        </row>
        <row r="1323">
          <cell r="A1323" t="str">
            <v>A519900177</v>
          </cell>
          <cell r="B1323" t="str">
            <v>A519900177</v>
          </cell>
          <cell r="C1323" t="str">
            <v>J6   A519900177USD</v>
          </cell>
          <cell r="D1323" t="str">
            <v>A5199</v>
          </cell>
          <cell r="E1323" t="str">
            <v>001</v>
          </cell>
          <cell r="F1323" t="str">
            <v>77</v>
          </cell>
          <cell r="G1323" t="str">
            <v>CAGBB***</v>
          </cell>
          <cell r="H1323" t="str">
            <v>Balance Sheet</v>
          </cell>
          <cell r="I1323" t="str">
            <v>NA</v>
          </cell>
        </row>
        <row r="1324">
          <cell r="A1324" t="str">
            <v>A519900191</v>
          </cell>
          <cell r="B1324" t="str">
            <v>A519900191</v>
          </cell>
          <cell r="C1324" t="str">
            <v>J6   A519900191USD</v>
          </cell>
          <cell r="D1324" t="str">
            <v>A5199</v>
          </cell>
          <cell r="E1324" t="str">
            <v>001</v>
          </cell>
          <cell r="F1324" t="str">
            <v>91</v>
          </cell>
          <cell r="G1324" t="str">
            <v>CAGBB***</v>
          </cell>
          <cell r="H1324" t="str">
            <v>Balance Sheet</v>
          </cell>
          <cell r="I1324" t="str">
            <v>NA</v>
          </cell>
        </row>
        <row r="1325">
          <cell r="A1325" t="str">
            <v>A51990019Q</v>
          </cell>
          <cell r="B1325" t="str">
            <v>A51990019Q</v>
          </cell>
          <cell r="C1325" t="str">
            <v>J6   A51990019QUSD</v>
          </cell>
          <cell r="D1325" t="str">
            <v>A5199</v>
          </cell>
          <cell r="E1325" t="str">
            <v>001</v>
          </cell>
          <cell r="F1325" t="str">
            <v>9Q</v>
          </cell>
          <cell r="G1325" t="str">
            <v>CAGBB***</v>
          </cell>
          <cell r="H1325" t="str">
            <v>Balance Sheet</v>
          </cell>
          <cell r="I1325" t="str">
            <v>NA</v>
          </cell>
        </row>
        <row r="1326">
          <cell r="A1326" t="str">
            <v>A5199001AB</v>
          </cell>
          <cell r="B1326" t="str">
            <v>A5199001AB</v>
          </cell>
          <cell r="C1326" t="str">
            <v>J6   A5199001ABUSD</v>
          </cell>
          <cell r="D1326" t="str">
            <v>A5199</v>
          </cell>
          <cell r="E1326" t="str">
            <v>001</v>
          </cell>
          <cell r="F1326" t="str">
            <v>AB</v>
          </cell>
          <cell r="G1326" t="str">
            <v>CAGBB***</v>
          </cell>
          <cell r="H1326" t="str">
            <v>Balance Sheet</v>
          </cell>
          <cell r="I1326" t="str">
            <v>NA</v>
          </cell>
        </row>
        <row r="1327">
          <cell r="A1327" t="str">
            <v>A5199001B2</v>
          </cell>
          <cell r="B1327" t="str">
            <v>A5199001B2</v>
          </cell>
          <cell r="C1327" t="str">
            <v>J6   A5199001B2USD</v>
          </cell>
          <cell r="D1327" t="str">
            <v>A5199</v>
          </cell>
          <cell r="E1327" t="str">
            <v>001</v>
          </cell>
          <cell r="F1327" t="str">
            <v>B2</v>
          </cell>
          <cell r="G1327" t="str">
            <v>CAGBB***</v>
          </cell>
          <cell r="H1327" t="str">
            <v>Balance Sheet</v>
          </cell>
          <cell r="I1327" t="str">
            <v>NA</v>
          </cell>
        </row>
        <row r="1328">
          <cell r="A1328" t="str">
            <v>A5199001B5</v>
          </cell>
          <cell r="B1328" t="str">
            <v>A5199001B5</v>
          </cell>
          <cell r="C1328" t="str">
            <v>J6   A5199001B5USD</v>
          </cell>
          <cell r="D1328" t="str">
            <v>A5199</v>
          </cell>
          <cell r="E1328" t="str">
            <v>001</v>
          </cell>
          <cell r="F1328" t="str">
            <v>B5</v>
          </cell>
          <cell r="G1328" t="str">
            <v>CAGBB***</v>
          </cell>
          <cell r="H1328" t="str">
            <v>Balance Sheet</v>
          </cell>
          <cell r="I1328" t="str">
            <v>NA</v>
          </cell>
        </row>
        <row r="1329">
          <cell r="A1329" t="str">
            <v>A5199001CK</v>
          </cell>
          <cell r="B1329" t="str">
            <v>A5199001CK</v>
          </cell>
          <cell r="C1329" t="str">
            <v>J6   A5199001CKUSD</v>
          </cell>
          <cell r="D1329" t="str">
            <v>A5199</v>
          </cell>
          <cell r="E1329" t="str">
            <v>001</v>
          </cell>
          <cell r="F1329" t="str">
            <v>CK</v>
          </cell>
          <cell r="G1329" t="str">
            <v>CAGBB***</v>
          </cell>
          <cell r="H1329" t="str">
            <v>Balance Sheet</v>
          </cell>
          <cell r="I1329" t="str">
            <v>NA</v>
          </cell>
        </row>
        <row r="1330">
          <cell r="A1330" t="str">
            <v>A5199001ED</v>
          </cell>
          <cell r="B1330" t="str">
            <v>A5199001ED</v>
          </cell>
          <cell r="C1330" t="str">
            <v>J6   A5199001EDUSD</v>
          </cell>
          <cell r="D1330" t="str">
            <v>A5199</v>
          </cell>
          <cell r="E1330" t="str">
            <v>001</v>
          </cell>
          <cell r="F1330" t="str">
            <v>ED</v>
          </cell>
          <cell r="G1330" t="str">
            <v>CAGBB***</v>
          </cell>
          <cell r="H1330" t="str">
            <v>Balance Sheet</v>
          </cell>
          <cell r="I1330" t="str">
            <v>NA</v>
          </cell>
        </row>
        <row r="1331">
          <cell r="A1331" t="str">
            <v>A5199001IS</v>
          </cell>
          <cell r="B1331" t="str">
            <v>A5199001IS</v>
          </cell>
          <cell r="C1331" t="str">
            <v>J6   A5199001ISUSD</v>
          </cell>
          <cell r="D1331" t="str">
            <v>A5199</v>
          </cell>
          <cell r="E1331" t="str">
            <v>001</v>
          </cell>
          <cell r="F1331" t="str">
            <v>IS</v>
          </cell>
          <cell r="G1331" t="str">
            <v>CAGBB***</v>
          </cell>
          <cell r="H1331" t="str">
            <v>Balance Sheet</v>
          </cell>
          <cell r="I1331" t="str">
            <v>NA</v>
          </cell>
        </row>
        <row r="1332">
          <cell r="A1332" t="str">
            <v>A5199001KQ</v>
          </cell>
          <cell r="B1332" t="str">
            <v>A5199001KQ</v>
          </cell>
          <cell r="C1332" t="str">
            <v>J6   A5199001KQUSD</v>
          </cell>
          <cell r="D1332" t="str">
            <v>A5199</v>
          </cell>
          <cell r="E1332" t="str">
            <v>001</v>
          </cell>
          <cell r="F1332" t="str">
            <v>KQ</v>
          </cell>
          <cell r="G1332" t="str">
            <v>CAGBB***</v>
          </cell>
          <cell r="H1332" t="str">
            <v>Balance Sheet</v>
          </cell>
          <cell r="I1332" t="str">
            <v>NA</v>
          </cell>
        </row>
        <row r="1333">
          <cell r="A1333" t="str">
            <v>A5199001KZ</v>
          </cell>
          <cell r="B1333" t="str">
            <v>A5199001KZ</v>
          </cell>
          <cell r="C1333" t="str">
            <v>J6   A5199001KZUSD</v>
          </cell>
          <cell r="D1333" t="str">
            <v>A5199</v>
          </cell>
          <cell r="E1333" t="str">
            <v>001</v>
          </cell>
          <cell r="F1333" t="str">
            <v>KZ</v>
          </cell>
          <cell r="G1333" t="str">
            <v>CAGBB***</v>
          </cell>
          <cell r="H1333" t="str">
            <v>Balance Sheet</v>
          </cell>
          <cell r="I1333" t="str">
            <v>NA</v>
          </cell>
        </row>
        <row r="1334">
          <cell r="A1334" t="str">
            <v>A5199001L9</v>
          </cell>
          <cell r="B1334" t="str">
            <v>A5199001L9</v>
          </cell>
          <cell r="C1334" t="str">
            <v>J6   A5199001L9USD</v>
          </cell>
          <cell r="D1334" t="str">
            <v>A5199</v>
          </cell>
          <cell r="E1334" t="str">
            <v>001</v>
          </cell>
          <cell r="F1334" t="str">
            <v>L9</v>
          </cell>
          <cell r="G1334" t="str">
            <v>CAGBB***</v>
          </cell>
          <cell r="H1334" t="str">
            <v>Balance Sheet</v>
          </cell>
          <cell r="I1334" t="str">
            <v>NA</v>
          </cell>
        </row>
        <row r="1335">
          <cell r="A1335" t="str">
            <v>A5199001M4</v>
          </cell>
          <cell r="B1335" t="str">
            <v>A5199001M4</v>
          </cell>
          <cell r="C1335" t="str">
            <v>J6   A5199001M4USD</v>
          </cell>
          <cell r="D1335" t="str">
            <v>A5199</v>
          </cell>
          <cell r="E1335" t="str">
            <v>001</v>
          </cell>
          <cell r="F1335" t="str">
            <v>M4</v>
          </cell>
          <cell r="G1335" t="str">
            <v>CAGBB***</v>
          </cell>
          <cell r="H1335" t="str">
            <v>Balance Sheet</v>
          </cell>
          <cell r="I1335" t="str">
            <v>NA</v>
          </cell>
        </row>
        <row r="1336">
          <cell r="A1336" t="str">
            <v>A5199001OT</v>
          </cell>
          <cell r="B1336" t="str">
            <v>A5199001OT</v>
          </cell>
          <cell r="C1336" t="str">
            <v>J6   A5199001OTUSD</v>
          </cell>
          <cell r="D1336" t="str">
            <v>A5199</v>
          </cell>
          <cell r="E1336" t="str">
            <v>001</v>
          </cell>
          <cell r="F1336" t="str">
            <v>OT</v>
          </cell>
          <cell r="G1336" t="str">
            <v>CAGBB***</v>
          </cell>
          <cell r="H1336" t="str">
            <v>Balance Sheet</v>
          </cell>
          <cell r="I1336" t="str">
            <v>NA</v>
          </cell>
        </row>
        <row r="1337">
          <cell r="A1337" t="str">
            <v>A5199001OV</v>
          </cell>
          <cell r="B1337" t="str">
            <v>A5199001OV</v>
          </cell>
          <cell r="C1337" t="str">
            <v>J6   A5199001OVUSD</v>
          </cell>
          <cell r="D1337" t="str">
            <v>A5199</v>
          </cell>
          <cell r="E1337" t="str">
            <v>001</v>
          </cell>
          <cell r="F1337" t="str">
            <v>OV</v>
          </cell>
          <cell r="G1337" t="str">
            <v>CAGBB***</v>
          </cell>
          <cell r="H1337" t="str">
            <v>Balance Sheet</v>
          </cell>
          <cell r="I1337" t="str">
            <v>NA</v>
          </cell>
        </row>
        <row r="1338">
          <cell r="A1338" t="str">
            <v>A5199001PB</v>
          </cell>
          <cell r="B1338" t="str">
            <v>A5199001PB</v>
          </cell>
          <cell r="C1338" t="str">
            <v>J6   A5199001PBUSD</v>
          </cell>
          <cell r="D1338" t="str">
            <v>A5199</v>
          </cell>
          <cell r="E1338" t="str">
            <v>001</v>
          </cell>
          <cell r="F1338" t="str">
            <v>PB</v>
          </cell>
          <cell r="G1338" t="str">
            <v>CAGBB***</v>
          </cell>
          <cell r="H1338" t="str">
            <v>Balance Sheet</v>
          </cell>
          <cell r="I1338" t="str">
            <v>NA</v>
          </cell>
        </row>
        <row r="1339">
          <cell r="A1339" t="str">
            <v>A5199001PG</v>
          </cell>
          <cell r="B1339" t="str">
            <v>A5199001PG</v>
          </cell>
          <cell r="C1339" t="str">
            <v>J6   A5199001PGUSD</v>
          </cell>
          <cell r="D1339" t="str">
            <v>A5199</v>
          </cell>
          <cell r="E1339" t="str">
            <v>001</v>
          </cell>
          <cell r="F1339" t="str">
            <v>PG</v>
          </cell>
          <cell r="G1339" t="str">
            <v>CAGBB***</v>
          </cell>
          <cell r="H1339" t="str">
            <v>Balance Sheet</v>
          </cell>
          <cell r="I1339" t="str">
            <v>NA</v>
          </cell>
        </row>
        <row r="1340">
          <cell r="A1340" t="str">
            <v>A5199001PK</v>
          </cell>
          <cell r="B1340" t="str">
            <v>A5199001PK</v>
          </cell>
          <cell r="C1340" t="str">
            <v>J6   A5199001PKUSD</v>
          </cell>
          <cell r="D1340" t="str">
            <v>A5199</v>
          </cell>
          <cell r="E1340" t="str">
            <v>001</v>
          </cell>
          <cell r="F1340" t="str">
            <v>PK</v>
          </cell>
          <cell r="G1340" t="str">
            <v>CAGBB***</v>
          </cell>
          <cell r="H1340" t="str">
            <v>Balance Sheet</v>
          </cell>
          <cell r="I1340" t="str">
            <v>NA</v>
          </cell>
        </row>
        <row r="1341">
          <cell r="A1341" t="str">
            <v>A5199001TF</v>
          </cell>
          <cell r="B1341" t="str">
            <v>A5199001TF</v>
          </cell>
          <cell r="C1341" t="str">
            <v>J6   A5199001TFUSD</v>
          </cell>
          <cell r="D1341" t="str">
            <v>A5199</v>
          </cell>
          <cell r="E1341" t="str">
            <v>001</v>
          </cell>
          <cell r="F1341" t="str">
            <v>TF</v>
          </cell>
          <cell r="G1341" t="str">
            <v>CAGBB***</v>
          </cell>
          <cell r="H1341" t="str">
            <v>Balance Sheet</v>
          </cell>
          <cell r="I1341" t="str">
            <v>NA</v>
          </cell>
        </row>
        <row r="1342">
          <cell r="A1342" t="str">
            <v>A5199001TR</v>
          </cell>
          <cell r="B1342" t="str">
            <v>A5199001TR</v>
          </cell>
          <cell r="C1342" t="str">
            <v>J6   A5199001TRUSD</v>
          </cell>
          <cell r="D1342" t="str">
            <v>A5199</v>
          </cell>
          <cell r="E1342" t="str">
            <v>001</v>
          </cell>
          <cell r="F1342" t="str">
            <v>TR</v>
          </cell>
          <cell r="G1342" t="str">
            <v>CAGBB***</v>
          </cell>
          <cell r="H1342" t="str">
            <v>Balance Sheet</v>
          </cell>
          <cell r="I1342" t="str">
            <v>NA</v>
          </cell>
        </row>
        <row r="1343">
          <cell r="A1343" t="str">
            <v>A5199001U1</v>
          </cell>
          <cell r="B1343" t="str">
            <v>A5199001U1</v>
          </cell>
          <cell r="C1343" t="str">
            <v>J6   A5199001U1USD</v>
          </cell>
          <cell r="D1343" t="str">
            <v>A5199</v>
          </cell>
          <cell r="E1343" t="str">
            <v>001</v>
          </cell>
          <cell r="F1343" t="str">
            <v>U1</v>
          </cell>
          <cell r="G1343" t="str">
            <v>CAGBB***</v>
          </cell>
          <cell r="H1343" t="str">
            <v>Balance Sheet</v>
          </cell>
          <cell r="I1343" t="str">
            <v>NA</v>
          </cell>
        </row>
        <row r="1344">
          <cell r="A1344" t="str">
            <v>G37250BS01</v>
          </cell>
          <cell r="B1344" t="str">
            <v>G37250BS01</v>
          </cell>
          <cell r="C1344" t="str">
            <v>BS   G37250BS01USD</v>
          </cell>
          <cell r="D1344" t="str">
            <v>G3725</v>
          </cell>
          <cell r="E1344" t="str">
            <v>0BS</v>
          </cell>
          <cell r="F1344" t="str">
            <v>01</v>
          </cell>
          <cell r="G1344" t="str">
            <v>DACN****</v>
          </cell>
          <cell r="H1344" t="str">
            <v>Balance Sheet</v>
          </cell>
          <cell r="I1344" t="str">
            <v>NA</v>
          </cell>
        </row>
        <row r="1345">
          <cell r="A1345" t="str">
            <v>G37260BS</v>
          </cell>
          <cell r="B1345" t="str">
            <v>G37260BS</v>
          </cell>
          <cell r="C1345" t="str">
            <v>BS   G37260BSUSD</v>
          </cell>
          <cell r="D1345" t="str">
            <v>G3726</v>
          </cell>
          <cell r="E1345" t="str">
            <v>0BS</v>
          </cell>
          <cell r="F1345">
            <v>0</v>
          </cell>
          <cell r="G1345" t="str">
            <v>DACJ****</v>
          </cell>
          <cell r="H1345" t="str">
            <v>Balance Sheet</v>
          </cell>
          <cell r="I1345" t="str">
            <v>NA</v>
          </cell>
        </row>
        <row r="1346">
          <cell r="A1346" t="str">
            <v>G4736010BS</v>
          </cell>
          <cell r="B1346" t="str">
            <v>G4736010BS</v>
          </cell>
          <cell r="C1346" t="str">
            <v>BS   G4736010BSUSD</v>
          </cell>
          <cell r="D1346" t="str">
            <v>G4736</v>
          </cell>
          <cell r="E1346" t="str">
            <v>010</v>
          </cell>
          <cell r="F1346" t="str">
            <v>BS</v>
          </cell>
          <cell r="G1346" t="str">
            <v>DABBC***</v>
          </cell>
          <cell r="H1346" t="str">
            <v>Balance Sheet</v>
          </cell>
          <cell r="I1346" t="str">
            <v>NA</v>
          </cell>
        </row>
        <row r="1347">
          <cell r="A1347" t="str">
            <v>E029002010</v>
          </cell>
          <cell r="B1347" t="str">
            <v>E029002010</v>
          </cell>
          <cell r="C1347" t="str">
            <v>J6   E029002010USD</v>
          </cell>
          <cell r="D1347" t="str">
            <v>E0290</v>
          </cell>
          <cell r="E1347" t="str">
            <v>020</v>
          </cell>
          <cell r="F1347" t="str">
            <v>10</v>
          </cell>
          <cell r="G1347" t="str">
            <v>CBAAD***</v>
          </cell>
          <cell r="H1347" t="str">
            <v>Balance Sheet</v>
          </cell>
          <cell r="I1347" t="str">
            <v>NA</v>
          </cell>
        </row>
        <row r="1348">
          <cell r="A1348" t="str">
            <v>E029002210</v>
          </cell>
          <cell r="B1348" t="str">
            <v>E029002210</v>
          </cell>
          <cell r="C1348" t="str">
            <v>J6   E029002210USD</v>
          </cell>
          <cell r="D1348" t="str">
            <v>E0290</v>
          </cell>
          <cell r="E1348" t="str">
            <v>022</v>
          </cell>
          <cell r="F1348" t="str">
            <v>10</v>
          </cell>
          <cell r="G1348" t="str">
            <v>CBAAD***</v>
          </cell>
          <cell r="H1348" t="str">
            <v>Balance Sheet</v>
          </cell>
          <cell r="I1348" t="str">
            <v>NA</v>
          </cell>
        </row>
        <row r="1349">
          <cell r="A1349" t="str">
            <v>G4736020BS</v>
          </cell>
          <cell r="B1349" t="str">
            <v>G4736020BS</v>
          </cell>
          <cell r="C1349" t="str">
            <v>BS   G4736020BSUSD</v>
          </cell>
          <cell r="D1349" t="str">
            <v>G4736</v>
          </cell>
          <cell r="E1349" t="str">
            <v>020</v>
          </cell>
          <cell r="F1349" t="str">
            <v>BS</v>
          </cell>
          <cell r="G1349" t="str">
            <v>DABBC***</v>
          </cell>
          <cell r="H1349" t="str">
            <v>Balance Sheet</v>
          </cell>
          <cell r="I1349" t="str">
            <v>NA</v>
          </cell>
        </row>
        <row r="1350">
          <cell r="A1350" t="str">
            <v>G4736030BS</v>
          </cell>
          <cell r="B1350" t="str">
            <v>G4736030BS</v>
          </cell>
          <cell r="C1350" t="str">
            <v>BS   G4736030BSUSD</v>
          </cell>
          <cell r="D1350" t="str">
            <v>G4736</v>
          </cell>
          <cell r="E1350" t="str">
            <v>030</v>
          </cell>
          <cell r="F1350" t="str">
            <v>BS</v>
          </cell>
          <cell r="G1350" t="str">
            <v>DABBC***</v>
          </cell>
          <cell r="H1350" t="str">
            <v>Balance Sheet</v>
          </cell>
          <cell r="I1350" t="str">
            <v>NA</v>
          </cell>
        </row>
        <row r="1351">
          <cell r="A1351" t="str">
            <v>G5720069</v>
          </cell>
          <cell r="B1351" t="str">
            <v>G5720069</v>
          </cell>
          <cell r="C1351" t="str">
            <v>BS   G5720069USD</v>
          </cell>
          <cell r="D1351" t="str">
            <v>G5720</v>
          </cell>
          <cell r="E1351" t="str">
            <v>069</v>
          </cell>
          <cell r="F1351">
            <v>0</v>
          </cell>
          <cell r="G1351" t="str">
            <v>DABBDC**</v>
          </cell>
          <cell r="H1351" t="str">
            <v>Balance Sheet</v>
          </cell>
          <cell r="I1351" t="str">
            <v>NA</v>
          </cell>
        </row>
        <row r="1352">
          <cell r="A1352" t="str">
            <v>E029005M51</v>
          </cell>
          <cell r="B1352" t="str">
            <v>E029005M51</v>
          </cell>
          <cell r="C1352" t="str">
            <v>J6   E029005M51USD</v>
          </cell>
          <cell r="D1352" t="str">
            <v>E0290</v>
          </cell>
          <cell r="E1352" t="str">
            <v>05M</v>
          </cell>
          <cell r="F1352" t="str">
            <v>51</v>
          </cell>
          <cell r="G1352" t="str">
            <v>CBAAD***</v>
          </cell>
          <cell r="H1352" t="str">
            <v>Balance Sheet</v>
          </cell>
          <cell r="I1352" t="str">
            <v>NA</v>
          </cell>
        </row>
        <row r="1353">
          <cell r="A1353" t="str">
            <v>E029005M93</v>
          </cell>
          <cell r="B1353" t="str">
            <v>E029005M93</v>
          </cell>
          <cell r="C1353" t="str">
            <v>J6   E029005M93USD</v>
          </cell>
          <cell r="D1353" t="str">
            <v>E0290</v>
          </cell>
          <cell r="E1353" t="str">
            <v>05M</v>
          </cell>
          <cell r="F1353" t="str">
            <v>93</v>
          </cell>
          <cell r="G1353" t="str">
            <v>CBAAD***</v>
          </cell>
          <cell r="H1353" t="str">
            <v>Balance Sheet</v>
          </cell>
          <cell r="I1353" t="str">
            <v>NA</v>
          </cell>
        </row>
        <row r="1354">
          <cell r="A1354" t="str">
            <v>E029009193</v>
          </cell>
          <cell r="B1354" t="str">
            <v>E029009193</v>
          </cell>
          <cell r="C1354" t="str">
            <v>J6   E029009193USD</v>
          </cell>
          <cell r="D1354" t="str">
            <v>E0290</v>
          </cell>
          <cell r="E1354" t="str">
            <v>091</v>
          </cell>
          <cell r="F1354" t="str">
            <v>93</v>
          </cell>
          <cell r="G1354" t="str">
            <v>CBAAD***</v>
          </cell>
          <cell r="H1354" t="str">
            <v>Balance Sheet</v>
          </cell>
          <cell r="I1354" t="str">
            <v>NA</v>
          </cell>
        </row>
        <row r="1355">
          <cell r="A1355" t="str">
            <v>E029009Q10</v>
          </cell>
          <cell r="B1355" t="str">
            <v>E029009Q10</v>
          </cell>
          <cell r="C1355" t="str">
            <v>J6   E029009Q10USD</v>
          </cell>
          <cell r="D1355" t="str">
            <v>E0290</v>
          </cell>
          <cell r="E1355" t="str">
            <v>09Q</v>
          </cell>
          <cell r="F1355" t="str">
            <v>10</v>
          </cell>
          <cell r="G1355" t="str">
            <v>CBAAD***</v>
          </cell>
          <cell r="H1355" t="str">
            <v>Balance Sheet</v>
          </cell>
          <cell r="I1355" t="str">
            <v>NA</v>
          </cell>
        </row>
        <row r="1356">
          <cell r="A1356" t="str">
            <v>E029009Q22</v>
          </cell>
          <cell r="B1356" t="str">
            <v>E029009Q22</v>
          </cell>
          <cell r="C1356" t="str">
            <v>J6   E029009Q22USD</v>
          </cell>
          <cell r="D1356" t="str">
            <v>E0290</v>
          </cell>
          <cell r="E1356" t="str">
            <v>09Q</v>
          </cell>
          <cell r="F1356" t="str">
            <v>22</v>
          </cell>
          <cell r="G1356" t="str">
            <v>CBAAD***</v>
          </cell>
          <cell r="H1356" t="str">
            <v>Balance Sheet</v>
          </cell>
          <cell r="I1356" t="str">
            <v>NA</v>
          </cell>
        </row>
        <row r="1357">
          <cell r="A1357" t="str">
            <v>E029009Q51</v>
          </cell>
          <cell r="B1357" t="str">
            <v>E029009Q51</v>
          </cell>
          <cell r="C1357" t="str">
            <v>J6   E029009Q51USD</v>
          </cell>
          <cell r="D1357" t="str">
            <v>E0290</v>
          </cell>
          <cell r="E1357" t="str">
            <v>09Q</v>
          </cell>
          <cell r="F1357" t="str">
            <v>51</v>
          </cell>
          <cell r="G1357" t="str">
            <v>CBAAD***</v>
          </cell>
          <cell r="H1357" t="str">
            <v>Balance Sheet</v>
          </cell>
          <cell r="I1357" t="str">
            <v>NA</v>
          </cell>
        </row>
        <row r="1358">
          <cell r="A1358" t="str">
            <v>E02900KR50</v>
          </cell>
          <cell r="B1358" t="str">
            <v>E02900KR50</v>
          </cell>
          <cell r="C1358" t="str">
            <v>J6   E02900KR50USD</v>
          </cell>
          <cell r="D1358" t="str">
            <v>E0290</v>
          </cell>
          <cell r="E1358" t="str">
            <v>0KR</v>
          </cell>
          <cell r="F1358" t="str">
            <v>50</v>
          </cell>
          <cell r="G1358" t="str">
            <v>CBAAD***</v>
          </cell>
          <cell r="H1358" t="str">
            <v>Balance Sheet</v>
          </cell>
          <cell r="I1358" t="str">
            <v>NA</v>
          </cell>
        </row>
        <row r="1359">
          <cell r="A1359" t="str">
            <v>E02900KZ22</v>
          </cell>
          <cell r="B1359" t="str">
            <v>E02900KZ22</v>
          </cell>
          <cell r="C1359" t="str">
            <v>J6   E02900KZ22USD</v>
          </cell>
          <cell r="D1359" t="str">
            <v>E0290</v>
          </cell>
          <cell r="E1359" t="str">
            <v>0KZ</v>
          </cell>
          <cell r="F1359" t="str">
            <v>22</v>
          </cell>
          <cell r="G1359" t="str">
            <v>CBAAD***</v>
          </cell>
          <cell r="H1359" t="str">
            <v>Balance Sheet</v>
          </cell>
          <cell r="I1359" t="str">
            <v>NA</v>
          </cell>
        </row>
        <row r="1360">
          <cell r="A1360" t="str">
            <v>E02900KZ60</v>
          </cell>
          <cell r="B1360" t="str">
            <v>E02900KZ60</v>
          </cell>
          <cell r="C1360" t="str">
            <v>J6   E02900KZ60USD</v>
          </cell>
          <cell r="D1360" t="str">
            <v>E0290</v>
          </cell>
          <cell r="E1360" t="str">
            <v>0KZ</v>
          </cell>
          <cell r="F1360" t="str">
            <v>60</v>
          </cell>
          <cell r="G1360" t="str">
            <v>CBAAD***</v>
          </cell>
          <cell r="H1360" t="str">
            <v>Balance Sheet</v>
          </cell>
          <cell r="I1360" t="str">
            <v>NA</v>
          </cell>
        </row>
        <row r="1361">
          <cell r="A1361" t="str">
            <v>E02900L593</v>
          </cell>
          <cell r="B1361" t="str">
            <v>E02900L593</v>
          </cell>
          <cell r="C1361" t="str">
            <v>J6   E02900L593USD</v>
          </cell>
          <cell r="D1361" t="str">
            <v>E0290</v>
          </cell>
          <cell r="E1361" t="str">
            <v>0L5</v>
          </cell>
          <cell r="F1361" t="str">
            <v>93</v>
          </cell>
          <cell r="G1361" t="str">
            <v>CBAAD***</v>
          </cell>
          <cell r="H1361" t="str">
            <v>Balance Sheet</v>
          </cell>
          <cell r="I1361" t="str">
            <v>NA</v>
          </cell>
        </row>
        <row r="1362">
          <cell r="A1362" t="str">
            <v>E02900OT93</v>
          </cell>
          <cell r="B1362" t="str">
            <v>E02900OT93</v>
          </cell>
          <cell r="C1362" t="str">
            <v>J6   E02900OT93USD</v>
          </cell>
          <cell r="D1362" t="str">
            <v>E0290</v>
          </cell>
          <cell r="E1362" t="str">
            <v>0OT</v>
          </cell>
          <cell r="F1362" t="str">
            <v>93</v>
          </cell>
          <cell r="G1362" t="str">
            <v>CBAAD***</v>
          </cell>
          <cell r="H1362" t="str">
            <v>Balance Sheet</v>
          </cell>
          <cell r="I1362" t="str">
            <v>NA</v>
          </cell>
        </row>
        <row r="1363">
          <cell r="A1363" t="str">
            <v>E02900U110</v>
          </cell>
          <cell r="B1363" t="str">
            <v>E02900U110</v>
          </cell>
          <cell r="C1363" t="str">
            <v>J6   E02900U110USD</v>
          </cell>
          <cell r="D1363" t="str">
            <v>E0290</v>
          </cell>
          <cell r="E1363" t="str">
            <v>0U1</v>
          </cell>
          <cell r="F1363" t="str">
            <v>10</v>
          </cell>
          <cell r="G1363" t="str">
            <v>CBAAD***</v>
          </cell>
          <cell r="H1363" t="str">
            <v>Balance Sheet</v>
          </cell>
          <cell r="I1363" t="str">
            <v>NA</v>
          </cell>
        </row>
        <row r="1364">
          <cell r="A1364" t="str">
            <v>F20012211C</v>
          </cell>
          <cell r="B1364" t="str">
            <v>F20012211C</v>
          </cell>
          <cell r="C1364" t="str">
            <v>J6   F20012211CUSD</v>
          </cell>
          <cell r="D1364" t="str">
            <v>F2001</v>
          </cell>
          <cell r="E1364" t="str">
            <v>221</v>
          </cell>
          <cell r="F1364" t="str">
            <v>1C</v>
          </cell>
          <cell r="G1364" t="str">
            <v>CBAAA***</v>
          </cell>
          <cell r="H1364" t="str">
            <v>Balance Sheet</v>
          </cell>
          <cell r="I1364" t="str">
            <v>NA</v>
          </cell>
        </row>
        <row r="1365">
          <cell r="A1365" t="str">
            <v>F200122122</v>
          </cell>
          <cell r="B1365" t="str">
            <v>F200122122</v>
          </cell>
          <cell r="C1365" t="str">
            <v>J6   F200122122USD</v>
          </cell>
          <cell r="D1365" t="str">
            <v>F2001</v>
          </cell>
          <cell r="E1365" t="str">
            <v>221</v>
          </cell>
          <cell r="F1365" t="str">
            <v>22</v>
          </cell>
          <cell r="G1365" t="str">
            <v>CBAAA***</v>
          </cell>
          <cell r="H1365" t="str">
            <v>Balance Sheet</v>
          </cell>
          <cell r="I1365" t="str">
            <v>NA</v>
          </cell>
        </row>
        <row r="1366">
          <cell r="A1366" t="str">
            <v>F2001221U1</v>
          </cell>
          <cell r="B1366" t="str">
            <v>F2001221U1</v>
          </cell>
          <cell r="C1366" t="str">
            <v>J6   F2001221U1USD</v>
          </cell>
          <cell r="D1366" t="str">
            <v>F2001</v>
          </cell>
          <cell r="E1366" t="str">
            <v>221</v>
          </cell>
          <cell r="F1366" t="str">
            <v>U1</v>
          </cell>
          <cell r="G1366" t="str">
            <v>CBAAA***</v>
          </cell>
          <cell r="H1366" t="str">
            <v>Balance Sheet</v>
          </cell>
          <cell r="I1366" t="str">
            <v>NA</v>
          </cell>
        </row>
        <row r="1367">
          <cell r="A1367" t="str">
            <v>F20012221C</v>
          </cell>
          <cell r="B1367" t="str">
            <v>F20012221C</v>
          </cell>
          <cell r="C1367" t="str">
            <v>J6   F20012221CUSD</v>
          </cell>
          <cell r="D1367" t="str">
            <v>F2001</v>
          </cell>
          <cell r="E1367" t="str">
            <v>222</v>
          </cell>
          <cell r="F1367" t="str">
            <v>1C</v>
          </cell>
          <cell r="G1367" t="str">
            <v>CBAAA***</v>
          </cell>
          <cell r="H1367" t="str">
            <v>Balance Sheet</v>
          </cell>
          <cell r="I1367" t="str">
            <v>NA</v>
          </cell>
        </row>
        <row r="1368">
          <cell r="A1368" t="str">
            <v>F20012221G</v>
          </cell>
          <cell r="B1368" t="str">
            <v>F20012221G</v>
          </cell>
          <cell r="C1368" t="str">
            <v>J6   F20012221GUSD</v>
          </cell>
          <cell r="D1368" t="str">
            <v>F2001</v>
          </cell>
          <cell r="E1368" t="str">
            <v>222</v>
          </cell>
          <cell r="F1368" t="str">
            <v>1G</v>
          </cell>
          <cell r="G1368" t="str">
            <v>CBAAA***</v>
          </cell>
          <cell r="H1368" t="str">
            <v>Balance Sheet</v>
          </cell>
          <cell r="I1368" t="str">
            <v>NA</v>
          </cell>
        </row>
        <row r="1369">
          <cell r="A1369" t="str">
            <v>F20012221S</v>
          </cell>
          <cell r="B1369" t="str">
            <v>F20012221S</v>
          </cell>
          <cell r="C1369" t="str">
            <v>J6   F20012221SUSD</v>
          </cell>
          <cell r="D1369" t="str">
            <v>F2001</v>
          </cell>
          <cell r="E1369" t="str">
            <v>222</v>
          </cell>
          <cell r="F1369" t="str">
            <v>1S</v>
          </cell>
          <cell r="G1369" t="str">
            <v>CBAAA***</v>
          </cell>
          <cell r="H1369" t="str">
            <v>Balance Sheet</v>
          </cell>
          <cell r="I1369" t="str">
            <v>NA</v>
          </cell>
        </row>
        <row r="1370">
          <cell r="A1370" t="str">
            <v>F200122220</v>
          </cell>
          <cell r="B1370" t="str">
            <v>F200122220</v>
          </cell>
          <cell r="C1370" t="str">
            <v>J6   F200122220USD</v>
          </cell>
          <cell r="D1370" t="str">
            <v>F2001</v>
          </cell>
          <cell r="E1370" t="str">
            <v>222</v>
          </cell>
          <cell r="F1370" t="str">
            <v>20</v>
          </cell>
          <cell r="G1370" t="str">
            <v>CBAAA***</v>
          </cell>
          <cell r="H1370" t="str">
            <v>Balance Sheet</v>
          </cell>
          <cell r="I1370" t="str">
            <v>NA</v>
          </cell>
        </row>
        <row r="1371">
          <cell r="A1371" t="str">
            <v>F200122222</v>
          </cell>
          <cell r="B1371" t="str">
            <v>F200122222</v>
          </cell>
          <cell r="C1371" t="str">
            <v>J6   F200122222USD</v>
          </cell>
          <cell r="D1371" t="str">
            <v>F2001</v>
          </cell>
          <cell r="E1371" t="str">
            <v>222</v>
          </cell>
          <cell r="F1371" t="str">
            <v>22</v>
          </cell>
          <cell r="G1371" t="str">
            <v>CBAAA***</v>
          </cell>
          <cell r="H1371" t="str">
            <v>Balance Sheet</v>
          </cell>
          <cell r="I1371" t="str">
            <v>NA</v>
          </cell>
        </row>
        <row r="1372">
          <cell r="A1372" t="str">
            <v>F200122224</v>
          </cell>
          <cell r="B1372" t="str">
            <v>F200122224</v>
          </cell>
          <cell r="C1372" t="str">
            <v>J6   F200122224USD</v>
          </cell>
          <cell r="D1372" t="str">
            <v>F2001</v>
          </cell>
          <cell r="E1372" t="str">
            <v>222</v>
          </cell>
          <cell r="F1372" t="str">
            <v>24</v>
          </cell>
          <cell r="G1372" t="str">
            <v>CBAAA***</v>
          </cell>
          <cell r="H1372" t="str">
            <v>Balance Sheet</v>
          </cell>
          <cell r="I1372" t="str">
            <v>NA</v>
          </cell>
        </row>
        <row r="1373">
          <cell r="A1373" t="str">
            <v>F20012225J</v>
          </cell>
          <cell r="B1373" t="str">
            <v>F20012225J</v>
          </cell>
          <cell r="C1373" t="str">
            <v>J6   F20012225JUSD</v>
          </cell>
          <cell r="D1373" t="str">
            <v>F2001</v>
          </cell>
          <cell r="E1373" t="str">
            <v>222</v>
          </cell>
          <cell r="F1373" t="str">
            <v>5J</v>
          </cell>
          <cell r="G1373" t="str">
            <v>CBAAA***</v>
          </cell>
          <cell r="H1373" t="str">
            <v>Balance Sheet</v>
          </cell>
          <cell r="I1373" t="str">
            <v>NA</v>
          </cell>
        </row>
        <row r="1374">
          <cell r="A1374" t="str">
            <v>F20012225M</v>
          </cell>
          <cell r="B1374" t="str">
            <v>F20012225M</v>
          </cell>
          <cell r="C1374" t="str">
            <v>J6   F20012225MUSD</v>
          </cell>
          <cell r="D1374" t="str">
            <v>F2001</v>
          </cell>
          <cell r="E1374" t="str">
            <v>222</v>
          </cell>
          <cell r="F1374" t="str">
            <v>5M</v>
          </cell>
          <cell r="G1374" t="str">
            <v>CBAAA***</v>
          </cell>
          <cell r="H1374" t="str">
            <v>Balance Sheet</v>
          </cell>
          <cell r="I1374" t="str">
            <v>NA</v>
          </cell>
        </row>
        <row r="1375">
          <cell r="A1375" t="str">
            <v>F200122265</v>
          </cell>
          <cell r="B1375" t="str">
            <v>F200122265</v>
          </cell>
          <cell r="C1375" t="str">
            <v>J6   F200122265USD</v>
          </cell>
          <cell r="D1375" t="str">
            <v>F2001</v>
          </cell>
          <cell r="E1375" t="str">
            <v>222</v>
          </cell>
          <cell r="F1375" t="str">
            <v>65</v>
          </cell>
          <cell r="G1375" t="str">
            <v>CBAAA***</v>
          </cell>
          <cell r="H1375" t="str">
            <v>Balance Sheet</v>
          </cell>
          <cell r="I1375" t="str">
            <v>NA</v>
          </cell>
        </row>
        <row r="1376">
          <cell r="A1376" t="str">
            <v>F200122276</v>
          </cell>
          <cell r="B1376" t="str">
            <v>F200122276</v>
          </cell>
          <cell r="C1376" t="str">
            <v>J6   F200122276USD</v>
          </cell>
          <cell r="D1376" t="str">
            <v>F2001</v>
          </cell>
          <cell r="E1376" t="str">
            <v>222</v>
          </cell>
          <cell r="F1376" t="str">
            <v>76</v>
          </cell>
          <cell r="G1376" t="str">
            <v>CBAAA***</v>
          </cell>
          <cell r="H1376" t="str">
            <v>Balance Sheet</v>
          </cell>
          <cell r="I1376" t="str">
            <v>NA</v>
          </cell>
        </row>
        <row r="1377">
          <cell r="A1377" t="str">
            <v>F200122291</v>
          </cell>
          <cell r="B1377" t="str">
            <v>F200122291</v>
          </cell>
          <cell r="C1377" t="str">
            <v>J6   F200122291USD</v>
          </cell>
          <cell r="D1377" t="str">
            <v>F2001</v>
          </cell>
          <cell r="E1377" t="str">
            <v>222</v>
          </cell>
          <cell r="F1377" t="str">
            <v>91</v>
          </cell>
          <cell r="G1377" t="str">
            <v>CBAAA***</v>
          </cell>
          <cell r="H1377" t="str">
            <v>Balance Sheet</v>
          </cell>
          <cell r="I1377" t="str">
            <v>NA</v>
          </cell>
        </row>
        <row r="1378">
          <cell r="A1378" t="str">
            <v>F20012229E</v>
          </cell>
          <cell r="B1378" t="str">
            <v>F20012229E</v>
          </cell>
          <cell r="C1378" t="str">
            <v>J6   F20012229EUSD</v>
          </cell>
          <cell r="D1378" t="str">
            <v>F2001</v>
          </cell>
          <cell r="E1378" t="str">
            <v>222</v>
          </cell>
          <cell r="F1378" t="str">
            <v>9E</v>
          </cell>
          <cell r="G1378" t="str">
            <v>CBAAA***</v>
          </cell>
          <cell r="H1378" t="str">
            <v>Balance Sheet</v>
          </cell>
          <cell r="I1378" t="str">
            <v>NA</v>
          </cell>
        </row>
        <row r="1379">
          <cell r="A1379" t="str">
            <v>F20012229F</v>
          </cell>
          <cell r="B1379" t="str">
            <v>F20012229F</v>
          </cell>
          <cell r="C1379" t="str">
            <v>J6   F20012229FUSD</v>
          </cell>
          <cell r="D1379" t="str">
            <v>F2001</v>
          </cell>
          <cell r="E1379" t="str">
            <v>222</v>
          </cell>
          <cell r="F1379" t="str">
            <v>9F</v>
          </cell>
          <cell r="G1379" t="str">
            <v>CBAAA***</v>
          </cell>
          <cell r="H1379" t="str">
            <v>Balance Sheet</v>
          </cell>
          <cell r="I1379" t="str">
            <v>NA</v>
          </cell>
        </row>
        <row r="1380">
          <cell r="A1380" t="str">
            <v>F20012229Q</v>
          </cell>
          <cell r="B1380" t="str">
            <v>F20012229Q</v>
          </cell>
          <cell r="C1380" t="str">
            <v>J6   F20012229QUSD</v>
          </cell>
          <cell r="D1380" t="str">
            <v>F2001</v>
          </cell>
          <cell r="E1380" t="str">
            <v>222</v>
          </cell>
          <cell r="F1380" t="str">
            <v>9Q</v>
          </cell>
          <cell r="G1380" t="str">
            <v>CBAAA***</v>
          </cell>
          <cell r="H1380" t="str">
            <v>Balance Sheet</v>
          </cell>
          <cell r="I1380" t="str">
            <v>NA</v>
          </cell>
        </row>
        <row r="1381">
          <cell r="A1381" t="str">
            <v>F2001222AB</v>
          </cell>
          <cell r="B1381" t="str">
            <v>F2001222AB</v>
          </cell>
          <cell r="C1381" t="str">
            <v>J6   F2001222ABUSD</v>
          </cell>
          <cell r="D1381" t="str">
            <v>F2001</v>
          </cell>
          <cell r="E1381" t="str">
            <v>222</v>
          </cell>
          <cell r="F1381" t="str">
            <v>AB</v>
          </cell>
          <cell r="G1381" t="str">
            <v>CBAAA***</v>
          </cell>
          <cell r="H1381" t="str">
            <v>Balance Sheet</v>
          </cell>
          <cell r="I1381" t="str">
            <v>NA</v>
          </cell>
        </row>
        <row r="1382">
          <cell r="A1382" t="str">
            <v>F2001222B5</v>
          </cell>
          <cell r="B1382" t="str">
            <v>F2001222B5</v>
          </cell>
          <cell r="C1382" t="str">
            <v>J6   F2001222B5USD</v>
          </cell>
          <cell r="D1382" t="str">
            <v>F2001</v>
          </cell>
          <cell r="E1382" t="str">
            <v>222</v>
          </cell>
          <cell r="F1382" t="str">
            <v>B5</v>
          </cell>
          <cell r="G1382" t="str">
            <v>CBAAA***</v>
          </cell>
          <cell r="H1382" t="str">
            <v>Balance Sheet</v>
          </cell>
          <cell r="I1382" t="str">
            <v>NA</v>
          </cell>
        </row>
        <row r="1383">
          <cell r="A1383" t="str">
            <v>F2001222KQ</v>
          </cell>
          <cell r="B1383" t="str">
            <v>F2001222KQ</v>
          </cell>
          <cell r="C1383" t="str">
            <v>J6   F2001222KQUSD</v>
          </cell>
          <cell r="D1383" t="str">
            <v>F2001</v>
          </cell>
          <cell r="E1383" t="str">
            <v>222</v>
          </cell>
          <cell r="F1383" t="str">
            <v>KQ</v>
          </cell>
          <cell r="G1383" t="str">
            <v>CBAAA***</v>
          </cell>
          <cell r="H1383" t="str">
            <v>Balance Sheet</v>
          </cell>
          <cell r="I1383" t="str">
            <v>NA</v>
          </cell>
        </row>
        <row r="1384">
          <cell r="A1384" t="str">
            <v>F2001222KV</v>
          </cell>
          <cell r="B1384" t="str">
            <v>F2001222KV</v>
          </cell>
          <cell r="C1384" t="str">
            <v>J6   F2001222KVUSD</v>
          </cell>
          <cell r="D1384" t="str">
            <v>F2001</v>
          </cell>
          <cell r="E1384" t="str">
            <v>222</v>
          </cell>
          <cell r="F1384" t="str">
            <v>KV</v>
          </cell>
          <cell r="G1384" t="str">
            <v>CBAAA***</v>
          </cell>
          <cell r="H1384" t="str">
            <v>Balance Sheet</v>
          </cell>
          <cell r="I1384" t="str">
            <v>NA</v>
          </cell>
        </row>
        <row r="1385">
          <cell r="A1385" t="str">
            <v>F2001222KW</v>
          </cell>
          <cell r="B1385" t="str">
            <v>F2001222KW</v>
          </cell>
          <cell r="C1385" t="str">
            <v>J6   F2001222KWUSD</v>
          </cell>
          <cell r="D1385" t="str">
            <v>F2001</v>
          </cell>
          <cell r="E1385" t="str">
            <v>222</v>
          </cell>
          <cell r="F1385" t="str">
            <v>KW</v>
          </cell>
          <cell r="G1385" t="str">
            <v>CBAAA***</v>
          </cell>
          <cell r="H1385" t="str">
            <v>Balance Sheet</v>
          </cell>
          <cell r="I1385" t="str">
            <v>NA</v>
          </cell>
        </row>
        <row r="1386">
          <cell r="A1386" t="str">
            <v>F2001222KZ</v>
          </cell>
          <cell r="B1386" t="str">
            <v>F2001222KZ</v>
          </cell>
          <cell r="C1386" t="str">
            <v>J6   F2001222KZUSD</v>
          </cell>
          <cell r="D1386" t="str">
            <v>F2001</v>
          </cell>
          <cell r="E1386" t="str">
            <v>222</v>
          </cell>
          <cell r="F1386" t="str">
            <v>KZ</v>
          </cell>
          <cell r="G1386" t="str">
            <v>CBAAA***</v>
          </cell>
          <cell r="H1386" t="str">
            <v>Balance Sheet</v>
          </cell>
          <cell r="I1386" t="str">
            <v>NA</v>
          </cell>
        </row>
        <row r="1387">
          <cell r="A1387" t="str">
            <v>F2001222LC</v>
          </cell>
          <cell r="B1387" t="str">
            <v>F2001222LC</v>
          </cell>
          <cell r="C1387" t="str">
            <v>J6   F2001222LCUSD</v>
          </cell>
          <cell r="D1387" t="str">
            <v>F2001</v>
          </cell>
          <cell r="E1387" t="str">
            <v>222</v>
          </cell>
          <cell r="F1387" t="str">
            <v>LC</v>
          </cell>
          <cell r="G1387" t="str">
            <v>CBAAA***</v>
          </cell>
          <cell r="H1387" t="str">
            <v>Balance Sheet</v>
          </cell>
          <cell r="I1387" t="str">
            <v>NA</v>
          </cell>
        </row>
        <row r="1388">
          <cell r="A1388" t="str">
            <v>F2001222LK</v>
          </cell>
          <cell r="B1388" t="str">
            <v>F2001222LK</v>
          </cell>
          <cell r="C1388" t="str">
            <v>J6   F2001222LKUSD</v>
          </cell>
          <cell r="D1388" t="str">
            <v>F2001</v>
          </cell>
          <cell r="E1388" t="str">
            <v>222</v>
          </cell>
          <cell r="F1388" t="str">
            <v>LK</v>
          </cell>
          <cell r="G1388" t="str">
            <v>CBAAA***</v>
          </cell>
          <cell r="H1388" t="str">
            <v>Balance Sheet</v>
          </cell>
          <cell r="I1388" t="str">
            <v>NA</v>
          </cell>
        </row>
        <row r="1389">
          <cell r="A1389" t="str">
            <v>F2001222U1</v>
          </cell>
          <cell r="B1389" t="str">
            <v>F2001222U1</v>
          </cell>
          <cell r="C1389" t="str">
            <v>J6   F2001222U1USD</v>
          </cell>
          <cell r="D1389" t="str">
            <v>F2001</v>
          </cell>
          <cell r="E1389" t="str">
            <v>222</v>
          </cell>
          <cell r="F1389" t="str">
            <v>U1</v>
          </cell>
          <cell r="G1389" t="str">
            <v>CBAAA***</v>
          </cell>
          <cell r="H1389" t="str">
            <v>Balance Sheet</v>
          </cell>
          <cell r="I1389" t="str">
            <v>NA</v>
          </cell>
        </row>
        <row r="1390">
          <cell r="A1390" t="str">
            <v>F20012291C</v>
          </cell>
          <cell r="B1390" t="str">
            <v>F20012291C</v>
          </cell>
          <cell r="C1390" t="str">
            <v>J6   F20012291CUSD</v>
          </cell>
          <cell r="D1390" t="str">
            <v>F2001</v>
          </cell>
          <cell r="E1390" t="str">
            <v>229</v>
          </cell>
          <cell r="F1390" t="str">
            <v>1C</v>
          </cell>
          <cell r="G1390" t="str">
            <v>CBAAA***</v>
          </cell>
          <cell r="H1390" t="str">
            <v>Balance Sheet</v>
          </cell>
          <cell r="I1390" t="str">
            <v>NA</v>
          </cell>
        </row>
        <row r="1391">
          <cell r="A1391" t="str">
            <v>F20012291G</v>
          </cell>
          <cell r="B1391" t="str">
            <v>F20012291G</v>
          </cell>
          <cell r="C1391" t="str">
            <v>J6   F20012291GUSD</v>
          </cell>
          <cell r="D1391" t="str">
            <v>F2001</v>
          </cell>
          <cell r="E1391" t="str">
            <v>229</v>
          </cell>
          <cell r="F1391" t="str">
            <v>1G</v>
          </cell>
          <cell r="G1391" t="str">
            <v>CBAAA***</v>
          </cell>
          <cell r="H1391" t="str">
            <v>Balance Sheet</v>
          </cell>
          <cell r="I1391" t="str">
            <v>NA</v>
          </cell>
        </row>
        <row r="1392">
          <cell r="A1392" t="str">
            <v>F200122920</v>
          </cell>
          <cell r="B1392" t="str">
            <v>F200122920</v>
          </cell>
          <cell r="C1392" t="str">
            <v>J6   F200122920USD</v>
          </cell>
          <cell r="D1392" t="str">
            <v>F2001</v>
          </cell>
          <cell r="E1392" t="str">
            <v>229</v>
          </cell>
          <cell r="F1392" t="str">
            <v>20</v>
          </cell>
          <cell r="G1392" t="str">
            <v>CBAAA***</v>
          </cell>
          <cell r="H1392" t="str">
            <v>Balance Sheet</v>
          </cell>
          <cell r="I1392" t="str">
            <v>NA</v>
          </cell>
        </row>
        <row r="1393">
          <cell r="A1393" t="str">
            <v>F200122922</v>
          </cell>
          <cell r="B1393" t="str">
            <v>F200122922</v>
          </cell>
          <cell r="C1393" t="str">
            <v>J6   F200122922USD</v>
          </cell>
          <cell r="D1393" t="str">
            <v>F2001</v>
          </cell>
          <cell r="E1393" t="str">
            <v>229</v>
          </cell>
          <cell r="F1393" t="str">
            <v>22</v>
          </cell>
          <cell r="G1393" t="str">
            <v>CBAAA***</v>
          </cell>
          <cell r="H1393" t="str">
            <v>Balance Sheet</v>
          </cell>
          <cell r="I1393" t="str">
            <v>NA</v>
          </cell>
        </row>
        <row r="1394">
          <cell r="A1394" t="str">
            <v>F200122924</v>
          </cell>
          <cell r="B1394" t="str">
            <v>F200122924</v>
          </cell>
          <cell r="C1394" t="str">
            <v>J6   F200122924USD</v>
          </cell>
          <cell r="D1394" t="str">
            <v>F2001</v>
          </cell>
          <cell r="E1394" t="str">
            <v>229</v>
          </cell>
          <cell r="F1394" t="str">
            <v>24</v>
          </cell>
          <cell r="G1394" t="str">
            <v>CBAAA***</v>
          </cell>
          <cell r="H1394" t="str">
            <v>Balance Sheet</v>
          </cell>
          <cell r="I1394" t="str">
            <v>NA</v>
          </cell>
        </row>
        <row r="1395">
          <cell r="A1395" t="str">
            <v>F20012295J</v>
          </cell>
          <cell r="B1395" t="str">
            <v>F20012295J</v>
          </cell>
          <cell r="C1395" t="str">
            <v>J6   F20012295JUSD</v>
          </cell>
          <cell r="D1395" t="str">
            <v>F2001</v>
          </cell>
          <cell r="E1395" t="str">
            <v>229</v>
          </cell>
          <cell r="F1395" t="str">
            <v>5J</v>
          </cell>
          <cell r="G1395" t="str">
            <v>CBAAA***</v>
          </cell>
          <cell r="H1395" t="str">
            <v>Balance Sheet</v>
          </cell>
          <cell r="I1395" t="str">
            <v>NA</v>
          </cell>
        </row>
        <row r="1396">
          <cell r="A1396" t="str">
            <v>F20012295M</v>
          </cell>
          <cell r="B1396" t="str">
            <v>F20012295M</v>
          </cell>
          <cell r="C1396" t="str">
            <v>J6   F20012295MUSD</v>
          </cell>
          <cell r="D1396" t="str">
            <v>F2001</v>
          </cell>
          <cell r="E1396" t="str">
            <v>229</v>
          </cell>
          <cell r="F1396" t="str">
            <v>5M</v>
          </cell>
          <cell r="G1396" t="str">
            <v>CBAAA***</v>
          </cell>
          <cell r="H1396" t="str">
            <v>Balance Sheet</v>
          </cell>
          <cell r="I1396" t="str">
            <v>NA</v>
          </cell>
        </row>
        <row r="1397">
          <cell r="A1397" t="str">
            <v>F200122965</v>
          </cell>
          <cell r="B1397" t="str">
            <v>F200122965</v>
          </cell>
          <cell r="C1397" t="str">
            <v>J6   F200122965USD</v>
          </cell>
          <cell r="D1397" t="str">
            <v>F2001</v>
          </cell>
          <cell r="E1397" t="str">
            <v>229</v>
          </cell>
          <cell r="F1397" t="str">
            <v>65</v>
          </cell>
          <cell r="G1397" t="str">
            <v>CBAAA***</v>
          </cell>
          <cell r="H1397" t="str">
            <v>Balance Sheet</v>
          </cell>
          <cell r="I1397" t="str">
            <v>NA</v>
          </cell>
        </row>
        <row r="1398">
          <cell r="A1398" t="str">
            <v>F200122991</v>
          </cell>
          <cell r="B1398" t="str">
            <v>F200122991</v>
          </cell>
          <cell r="C1398" t="str">
            <v>J6   F200122991USD</v>
          </cell>
          <cell r="D1398" t="str">
            <v>F2001</v>
          </cell>
          <cell r="E1398" t="str">
            <v>229</v>
          </cell>
          <cell r="F1398" t="str">
            <v>91</v>
          </cell>
          <cell r="G1398" t="str">
            <v>CBAAA***</v>
          </cell>
          <cell r="H1398" t="str">
            <v>Balance Sheet</v>
          </cell>
          <cell r="I1398" t="str">
            <v>NA</v>
          </cell>
        </row>
        <row r="1399">
          <cell r="A1399" t="str">
            <v>F20012299F</v>
          </cell>
          <cell r="B1399" t="str">
            <v>F20012299F</v>
          </cell>
          <cell r="C1399" t="str">
            <v>J6   F20012299FUSD</v>
          </cell>
          <cell r="D1399" t="str">
            <v>F2001</v>
          </cell>
          <cell r="E1399" t="str">
            <v>229</v>
          </cell>
          <cell r="F1399" t="str">
            <v>9F</v>
          </cell>
          <cell r="G1399" t="str">
            <v>CBAAA***</v>
          </cell>
          <cell r="H1399" t="str">
            <v>Balance Sheet</v>
          </cell>
          <cell r="I1399" t="str">
            <v>NA</v>
          </cell>
        </row>
        <row r="1400">
          <cell r="A1400" t="str">
            <v>F20012299Q</v>
          </cell>
          <cell r="B1400" t="str">
            <v>F20012299Q</v>
          </cell>
          <cell r="C1400" t="str">
            <v>J6   F20012299QUSD</v>
          </cell>
          <cell r="D1400" t="str">
            <v>F2001</v>
          </cell>
          <cell r="E1400" t="str">
            <v>229</v>
          </cell>
          <cell r="F1400" t="str">
            <v>9Q</v>
          </cell>
          <cell r="G1400" t="str">
            <v>CBAAA***</v>
          </cell>
          <cell r="H1400" t="str">
            <v>Balance Sheet</v>
          </cell>
          <cell r="I1400" t="str">
            <v>NA</v>
          </cell>
        </row>
        <row r="1401">
          <cell r="A1401" t="str">
            <v>F2001229AB</v>
          </cell>
          <cell r="B1401" t="str">
            <v>F2001229AB</v>
          </cell>
          <cell r="C1401" t="str">
            <v>J6   F2001229ABUSD</v>
          </cell>
          <cell r="D1401" t="str">
            <v>F2001</v>
          </cell>
          <cell r="E1401" t="str">
            <v>229</v>
          </cell>
          <cell r="F1401" t="str">
            <v>AB</v>
          </cell>
          <cell r="G1401" t="str">
            <v>CBAAA***</v>
          </cell>
          <cell r="H1401" t="str">
            <v>Balance Sheet</v>
          </cell>
          <cell r="I1401" t="str">
            <v>NA</v>
          </cell>
        </row>
        <row r="1402">
          <cell r="A1402" t="str">
            <v>F2001229KQ</v>
          </cell>
          <cell r="B1402" t="str">
            <v>F2001229KQ</v>
          </cell>
          <cell r="C1402" t="str">
            <v>J6   F2001229KQUSD</v>
          </cell>
          <cell r="D1402" t="str">
            <v>F2001</v>
          </cell>
          <cell r="E1402" t="str">
            <v>229</v>
          </cell>
          <cell r="F1402" t="str">
            <v>KQ</v>
          </cell>
          <cell r="G1402" t="str">
            <v>CBAAA***</v>
          </cell>
          <cell r="H1402" t="str">
            <v>Balance Sheet</v>
          </cell>
          <cell r="I1402" t="str">
            <v>NA</v>
          </cell>
        </row>
        <row r="1403">
          <cell r="A1403" t="str">
            <v>F2001229KW</v>
          </cell>
          <cell r="B1403" t="str">
            <v>F2001229KW</v>
          </cell>
          <cell r="C1403" t="str">
            <v>J6   F2001229KWUSD</v>
          </cell>
          <cell r="D1403" t="str">
            <v>F2001</v>
          </cell>
          <cell r="E1403" t="str">
            <v>229</v>
          </cell>
          <cell r="F1403" t="str">
            <v>KW</v>
          </cell>
          <cell r="G1403" t="str">
            <v>CBAAA***</v>
          </cell>
          <cell r="H1403" t="str">
            <v>Balance Sheet</v>
          </cell>
          <cell r="I1403" t="str">
            <v>NA</v>
          </cell>
        </row>
        <row r="1404">
          <cell r="A1404" t="str">
            <v>F2001229LK</v>
          </cell>
          <cell r="B1404" t="str">
            <v>F2001229LK</v>
          </cell>
          <cell r="C1404" t="str">
            <v>J6   F2001229LKUSD</v>
          </cell>
          <cell r="D1404" t="str">
            <v>F2001</v>
          </cell>
          <cell r="E1404" t="str">
            <v>229</v>
          </cell>
          <cell r="F1404" t="str">
            <v>LK</v>
          </cell>
          <cell r="G1404" t="str">
            <v>CBAAA***</v>
          </cell>
          <cell r="H1404" t="str">
            <v>Balance Sheet</v>
          </cell>
          <cell r="I1404" t="str">
            <v>NA</v>
          </cell>
        </row>
        <row r="1405">
          <cell r="A1405" t="str">
            <v>F2001229U1</v>
          </cell>
          <cell r="B1405" t="str">
            <v>F2001229U1</v>
          </cell>
          <cell r="C1405" t="str">
            <v>J6   F2001229U1USD</v>
          </cell>
          <cell r="D1405" t="str">
            <v>F2001</v>
          </cell>
          <cell r="E1405" t="str">
            <v>229</v>
          </cell>
          <cell r="F1405" t="str">
            <v>U1</v>
          </cell>
          <cell r="G1405" t="str">
            <v>CBAAA***</v>
          </cell>
          <cell r="H1405" t="str">
            <v>Balance Sheet</v>
          </cell>
          <cell r="I1405" t="str">
            <v>NA</v>
          </cell>
        </row>
        <row r="1406">
          <cell r="A1406" t="str">
            <v>F20012501C</v>
          </cell>
          <cell r="B1406" t="str">
            <v>F20012501C</v>
          </cell>
          <cell r="C1406" t="str">
            <v>J6   F20012501CUSD</v>
          </cell>
          <cell r="D1406" t="str">
            <v>F2001</v>
          </cell>
          <cell r="E1406" t="str">
            <v>250</v>
          </cell>
          <cell r="F1406" t="str">
            <v>1C</v>
          </cell>
          <cell r="G1406" t="str">
            <v>CBAAA***</v>
          </cell>
          <cell r="H1406" t="str">
            <v>Balance Sheet</v>
          </cell>
          <cell r="I1406" t="str">
            <v>NA</v>
          </cell>
        </row>
        <row r="1407">
          <cell r="A1407" t="str">
            <v>F20012501G</v>
          </cell>
          <cell r="B1407" t="str">
            <v>F20012501G</v>
          </cell>
          <cell r="C1407" t="str">
            <v>J6   F20012501GUSD</v>
          </cell>
          <cell r="D1407" t="str">
            <v>F2001</v>
          </cell>
          <cell r="E1407" t="str">
            <v>250</v>
          </cell>
          <cell r="F1407" t="str">
            <v>1G</v>
          </cell>
          <cell r="G1407" t="str">
            <v>CBAAA***</v>
          </cell>
          <cell r="H1407" t="str">
            <v>Balance Sheet</v>
          </cell>
          <cell r="I1407" t="str">
            <v>NA</v>
          </cell>
        </row>
        <row r="1408">
          <cell r="A1408" t="str">
            <v>F20012501H</v>
          </cell>
          <cell r="B1408" t="str">
            <v>F20012501H</v>
          </cell>
          <cell r="C1408" t="str">
            <v>J6   F20012501HUSD</v>
          </cell>
          <cell r="D1408" t="str">
            <v>F2001</v>
          </cell>
          <cell r="E1408" t="str">
            <v>250</v>
          </cell>
          <cell r="F1408" t="str">
            <v>1H</v>
          </cell>
          <cell r="G1408" t="str">
            <v>CBAAA***</v>
          </cell>
          <cell r="H1408" t="str">
            <v>Balance Sheet</v>
          </cell>
          <cell r="I1408" t="str">
            <v>NA</v>
          </cell>
        </row>
        <row r="1409">
          <cell r="A1409" t="str">
            <v>F20012501S</v>
          </cell>
          <cell r="B1409" t="str">
            <v>F20012501S</v>
          </cell>
          <cell r="C1409" t="str">
            <v>J6   F20012501SUSD</v>
          </cell>
          <cell r="D1409" t="str">
            <v>F2001</v>
          </cell>
          <cell r="E1409" t="str">
            <v>250</v>
          </cell>
          <cell r="F1409" t="str">
            <v>1S</v>
          </cell>
          <cell r="G1409" t="str">
            <v>CBAAA***</v>
          </cell>
          <cell r="H1409" t="str">
            <v>Balance Sheet</v>
          </cell>
          <cell r="I1409" t="str">
            <v>NA</v>
          </cell>
        </row>
        <row r="1410">
          <cell r="A1410" t="str">
            <v>F200125020</v>
          </cell>
          <cell r="B1410" t="str">
            <v>F200125020</v>
          </cell>
          <cell r="C1410" t="str">
            <v>J6   F200125020USD</v>
          </cell>
          <cell r="D1410" t="str">
            <v>F2001</v>
          </cell>
          <cell r="E1410" t="str">
            <v>250</v>
          </cell>
          <cell r="F1410" t="str">
            <v>20</v>
          </cell>
          <cell r="G1410" t="str">
            <v>CBAAA***</v>
          </cell>
          <cell r="H1410" t="str">
            <v>Balance Sheet</v>
          </cell>
          <cell r="I1410" t="str">
            <v>NA</v>
          </cell>
        </row>
        <row r="1411">
          <cell r="A1411" t="str">
            <v>F200125022</v>
          </cell>
          <cell r="B1411" t="str">
            <v>F200125022</v>
          </cell>
          <cell r="C1411" t="str">
            <v>J6   F200125022USD</v>
          </cell>
          <cell r="D1411" t="str">
            <v>F2001</v>
          </cell>
          <cell r="E1411" t="str">
            <v>250</v>
          </cell>
          <cell r="F1411" t="str">
            <v>22</v>
          </cell>
          <cell r="G1411" t="str">
            <v>CBAAA***</v>
          </cell>
          <cell r="H1411" t="str">
            <v>Balance Sheet</v>
          </cell>
          <cell r="I1411" t="str">
            <v>NA</v>
          </cell>
        </row>
        <row r="1412">
          <cell r="A1412" t="str">
            <v>F200125024</v>
          </cell>
          <cell r="B1412" t="str">
            <v>F200125024</v>
          </cell>
          <cell r="C1412" t="str">
            <v>J6   F200125024USD</v>
          </cell>
          <cell r="D1412" t="str">
            <v>F2001</v>
          </cell>
          <cell r="E1412" t="str">
            <v>250</v>
          </cell>
          <cell r="F1412" t="str">
            <v>24</v>
          </cell>
          <cell r="G1412" t="str">
            <v>CBAAA***</v>
          </cell>
          <cell r="H1412" t="str">
            <v>Balance Sheet</v>
          </cell>
          <cell r="I1412" t="str">
            <v>NA</v>
          </cell>
        </row>
        <row r="1413">
          <cell r="A1413" t="str">
            <v>F20012505J</v>
          </cell>
          <cell r="B1413" t="str">
            <v>F20012505J</v>
          </cell>
          <cell r="C1413" t="str">
            <v>J6   F20012505JUSD</v>
          </cell>
          <cell r="D1413" t="str">
            <v>F2001</v>
          </cell>
          <cell r="E1413" t="str">
            <v>250</v>
          </cell>
          <cell r="F1413" t="str">
            <v>5J</v>
          </cell>
          <cell r="G1413" t="str">
            <v>CBAAA***</v>
          </cell>
          <cell r="H1413" t="str">
            <v>Balance Sheet</v>
          </cell>
          <cell r="I1413" t="str">
            <v>NA</v>
          </cell>
        </row>
        <row r="1414">
          <cell r="A1414" t="str">
            <v>F200125065</v>
          </cell>
          <cell r="B1414" t="str">
            <v>F200125065</v>
          </cell>
          <cell r="C1414" t="str">
            <v>J6   F200125065USD</v>
          </cell>
          <cell r="D1414" t="str">
            <v>F2001</v>
          </cell>
          <cell r="E1414" t="str">
            <v>250</v>
          </cell>
          <cell r="F1414" t="str">
            <v>65</v>
          </cell>
          <cell r="G1414" t="str">
            <v>CBAAA***</v>
          </cell>
          <cell r="H1414" t="str">
            <v>Balance Sheet</v>
          </cell>
          <cell r="I1414" t="str">
            <v>NA</v>
          </cell>
        </row>
        <row r="1415">
          <cell r="A1415" t="str">
            <v>F200125091</v>
          </cell>
          <cell r="B1415" t="str">
            <v>F200125091</v>
          </cell>
          <cell r="C1415" t="str">
            <v>J6   F200125091USD</v>
          </cell>
          <cell r="D1415" t="str">
            <v>F2001</v>
          </cell>
          <cell r="E1415" t="str">
            <v>250</v>
          </cell>
          <cell r="F1415" t="str">
            <v>91</v>
          </cell>
          <cell r="G1415" t="str">
            <v>CBAAA***</v>
          </cell>
          <cell r="H1415" t="str">
            <v>Balance Sheet</v>
          </cell>
          <cell r="I1415" t="str">
            <v>NA</v>
          </cell>
        </row>
        <row r="1416">
          <cell r="A1416" t="str">
            <v>F20012509E</v>
          </cell>
          <cell r="B1416" t="str">
            <v>F20012509E</v>
          </cell>
          <cell r="C1416" t="str">
            <v>J6   F20012509EUSD</v>
          </cell>
          <cell r="D1416" t="str">
            <v>F2001</v>
          </cell>
          <cell r="E1416" t="str">
            <v>250</v>
          </cell>
          <cell r="F1416" t="str">
            <v>9E</v>
          </cell>
          <cell r="G1416" t="str">
            <v>CBAAA***</v>
          </cell>
          <cell r="H1416" t="str">
            <v>Balance Sheet</v>
          </cell>
          <cell r="I1416" t="str">
            <v>NA</v>
          </cell>
        </row>
        <row r="1417">
          <cell r="A1417" t="str">
            <v>F20012509F</v>
          </cell>
          <cell r="B1417" t="str">
            <v>F20012509F</v>
          </cell>
          <cell r="C1417" t="str">
            <v>J6   F20012509FUSD</v>
          </cell>
          <cell r="D1417" t="str">
            <v>F2001</v>
          </cell>
          <cell r="E1417" t="str">
            <v>250</v>
          </cell>
          <cell r="F1417" t="str">
            <v>9F</v>
          </cell>
          <cell r="G1417" t="str">
            <v>CBAAA***</v>
          </cell>
          <cell r="H1417" t="str">
            <v>Balance Sheet</v>
          </cell>
          <cell r="I1417" t="str">
            <v>NA</v>
          </cell>
        </row>
        <row r="1418">
          <cell r="A1418" t="str">
            <v>F20012509Q</v>
          </cell>
          <cell r="B1418" t="str">
            <v>F20012509Q</v>
          </cell>
          <cell r="C1418" t="str">
            <v>J6   F20012509QUSD</v>
          </cell>
          <cell r="D1418" t="str">
            <v>F2001</v>
          </cell>
          <cell r="E1418" t="str">
            <v>250</v>
          </cell>
          <cell r="F1418" t="str">
            <v>9Q</v>
          </cell>
          <cell r="G1418" t="str">
            <v>CBAAA***</v>
          </cell>
          <cell r="H1418" t="str">
            <v>Balance Sheet</v>
          </cell>
          <cell r="I1418" t="str">
            <v>NA</v>
          </cell>
        </row>
        <row r="1419">
          <cell r="A1419" t="str">
            <v>F2001250AB</v>
          </cell>
          <cell r="B1419" t="str">
            <v>F2001250AB</v>
          </cell>
          <cell r="C1419" t="str">
            <v>J6   F2001250ABUSD</v>
          </cell>
          <cell r="D1419" t="str">
            <v>F2001</v>
          </cell>
          <cell r="E1419" t="str">
            <v>250</v>
          </cell>
          <cell r="F1419" t="str">
            <v>AB</v>
          </cell>
          <cell r="G1419" t="str">
            <v>CBAAA***</v>
          </cell>
          <cell r="H1419" t="str">
            <v>Balance Sheet</v>
          </cell>
          <cell r="I1419" t="str">
            <v>NA</v>
          </cell>
        </row>
        <row r="1420">
          <cell r="A1420" t="str">
            <v>F2001250B5</v>
          </cell>
          <cell r="B1420" t="str">
            <v>F2001250B5</v>
          </cell>
          <cell r="C1420" t="str">
            <v>J6   F2001250B5USD</v>
          </cell>
          <cell r="D1420" t="str">
            <v>F2001</v>
          </cell>
          <cell r="E1420" t="str">
            <v>250</v>
          </cell>
          <cell r="F1420" t="str">
            <v>B5</v>
          </cell>
          <cell r="G1420" t="str">
            <v>CBAAA***</v>
          </cell>
          <cell r="H1420" t="str">
            <v>Balance Sheet</v>
          </cell>
          <cell r="I1420" t="str">
            <v>NA</v>
          </cell>
        </row>
        <row r="1421">
          <cell r="A1421" t="str">
            <v>F2001250KV</v>
          </cell>
          <cell r="B1421" t="str">
            <v>F2001250KV</v>
          </cell>
          <cell r="C1421" t="str">
            <v>J6   F2001250KVUSD</v>
          </cell>
          <cell r="D1421" t="str">
            <v>F2001</v>
          </cell>
          <cell r="E1421" t="str">
            <v>250</v>
          </cell>
          <cell r="F1421" t="str">
            <v>KV</v>
          </cell>
          <cell r="G1421" t="str">
            <v>CBAAA***</v>
          </cell>
          <cell r="H1421" t="str">
            <v>Balance Sheet</v>
          </cell>
          <cell r="I1421" t="str">
            <v>NA</v>
          </cell>
        </row>
        <row r="1422">
          <cell r="A1422" t="str">
            <v>F2001250KZ</v>
          </cell>
          <cell r="B1422" t="str">
            <v>F2001250KZ</v>
          </cell>
          <cell r="C1422" t="str">
            <v>J6   F2001250KZUSD</v>
          </cell>
          <cell r="D1422" t="str">
            <v>F2001</v>
          </cell>
          <cell r="E1422" t="str">
            <v>250</v>
          </cell>
          <cell r="F1422" t="str">
            <v>KZ</v>
          </cell>
          <cell r="G1422" t="str">
            <v>CBAAA***</v>
          </cell>
          <cell r="H1422" t="str">
            <v>Balance Sheet</v>
          </cell>
          <cell r="I1422" t="str">
            <v>NA</v>
          </cell>
        </row>
        <row r="1423">
          <cell r="A1423" t="str">
            <v>F2001250LK</v>
          </cell>
          <cell r="B1423" t="str">
            <v>F2001250LK</v>
          </cell>
          <cell r="C1423" t="str">
            <v>J6   F2001250LKUSD</v>
          </cell>
          <cell r="D1423" t="str">
            <v>F2001</v>
          </cell>
          <cell r="E1423" t="str">
            <v>250</v>
          </cell>
          <cell r="F1423" t="str">
            <v>LK</v>
          </cell>
          <cell r="G1423" t="str">
            <v>CBAAA***</v>
          </cell>
          <cell r="H1423" t="str">
            <v>Balance Sheet</v>
          </cell>
          <cell r="I1423" t="str">
            <v>NA</v>
          </cell>
        </row>
        <row r="1424">
          <cell r="A1424" t="str">
            <v>F2001250U1</v>
          </cell>
          <cell r="B1424" t="str">
            <v>F2001250U1</v>
          </cell>
          <cell r="C1424" t="str">
            <v>J6   F2001250U1USD</v>
          </cell>
          <cell r="D1424" t="str">
            <v>F2001</v>
          </cell>
          <cell r="E1424" t="str">
            <v>250</v>
          </cell>
          <cell r="F1424" t="str">
            <v>U1</v>
          </cell>
          <cell r="G1424" t="str">
            <v>CBAAA***</v>
          </cell>
          <cell r="H1424" t="str">
            <v>Balance Sheet</v>
          </cell>
          <cell r="I1424" t="str">
            <v>NA</v>
          </cell>
        </row>
        <row r="1425">
          <cell r="A1425" t="str">
            <v>F20012511C</v>
          </cell>
          <cell r="B1425" t="str">
            <v>F20012511C</v>
          </cell>
          <cell r="C1425" t="str">
            <v>J6   F20012511CUSD</v>
          </cell>
          <cell r="D1425" t="str">
            <v>F2001</v>
          </cell>
          <cell r="E1425" t="str">
            <v>251</v>
          </cell>
          <cell r="F1425" t="str">
            <v>1C</v>
          </cell>
          <cell r="G1425" t="str">
            <v>CBAAA***</v>
          </cell>
          <cell r="H1425" t="str">
            <v>Balance Sheet</v>
          </cell>
          <cell r="I1425" t="str">
            <v>NA</v>
          </cell>
        </row>
        <row r="1426">
          <cell r="A1426" t="str">
            <v>F20012511G</v>
          </cell>
          <cell r="B1426" t="str">
            <v>F20012511G</v>
          </cell>
          <cell r="C1426" t="str">
            <v>J6   F20012511GUSD</v>
          </cell>
          <cell r="D1426" t="str">
            <v>F2001</v>
          </cell>
          <cell r="E1426" t="str">
            <v>251</v>
          </cell>
          <cell r="F1426" t="str">
            <v>1G</v>
          </cell>
          <cell r="G1426" t="str">
            <v>CBAAA***</v>
          </cell>
          <cell r="H1426" t="str">
            <v>Balance Sheet</v>
          </cell>
          <cell r="I1426" t="str">
            <v>NA</v>
          </cell>
        </row>
        <row r="1427">
          <cell r="A1427" t="str">
            <v>F20012511K</v>
          </cell>
          <cell r="B1427" t="str">
            <v>F20012511K</v>
          </cell>
          <cell r="C1427" t="str">
            <v>J6   F20012511KUSD</v>
          </cell>
          <cell r="D1427" t="str">
            <v>F2001</v>
          </cell>
          <cell r="E1427" t="str">
            <v>251</v>
          </cell>
          <cell r="F1427" t="str">
            <v>1K</v>
          </cell>
          <cell r="G1427" t="str">
            <v>CBAAA***</v>
          </cell>
          <cell r="H1427" t="str">
            <v>Balance Sheet</v>
          </cell>
          <cell r="I1427" t="str">
            <v>NA</v>
          </cell>
        </row>
        <row r="1428">
          <cell r="A1428" t="str">
            <v>F20012511S</v>
          </cell>
          <cell r="B1428" t="str">
            <v>F20012511S</v>
          </cell>
          <cell r="C1428" t="str">
            <v>J6   F20012511SUSD</v>
          </cell>
          <cell r="D1428" t="str">
            <v>F2001</v>
          </cell>
          <cell r="E1428" t="str">
            <v>251</v>
          </cell>
          <cell r="F1428" t="str">
            <v>1S</v>
          </cell>
          <cell r="G1428" t="str">
            <v>CBAAA***</v>
          </cell>
          <cell r="H1428" t="str">
            <v>Balance Sheet</v>
          </cell>
          <cell r="I1428" t="str">
            <v>NA</v>
          </cell>
        </row>
        <row r="1429">
          <cell r="A1429" t="str">
            <v>F200125122</v>
          </cell>
          <cell r="B1429" t="str">
            <v>F200125122</v>
          </cell>
          <cell r="C1429" t="str">
            <v>J6   F200125122USD</v>
          </cell>
          <cell r="D1429" t="str">
            <v>F2001</v>
          </cell>
          <cell r="E1429" t="str">
            <v>251</v>
          </cell>
          <cell r="F1429" t="str">
            <v>22</v>
          </cell>
          <cell r="G1429" t="str">
            <v>CBAAA***</v>
          </cell>
          <cell r="H1429" t="str">
            <v>Balance Sheet</v>
          </cell>
          <cell r="I1429" t="str">
            <v>NA</v>
          </cell>
        </row>
        <row r="1430">
          <cell r="A1430" t="str">
            <v>F200125124</v>
          </cell>
          <cell r="B1430" t="str">
            <v>F200125124</v>
          </cell>
          <cell r="C1430" t="str">
            <v>J6   F200125124USD</v>
          </cell>
          <cell r="D1430" t="str">
            <v>F2001</v>
          </cell>
          <cell r="E1430" t="str">
            <v>251</v>
          </cell>
          <cell r="F1430" t="str">
            <v>24</v>
          </cell>
          <cell r="G1430" t="str">
            <v>CBAAA***</v>
          </cell>
          <cell r="H1430" t="str">
            <v>Balance Sheet</v>
          </cell>
          <cell r="I1430" t="str">
            <v>NA</v>
          </cell>
        </row>
        <row r="1431">
          <cell r="A1431" t="str">
            <v>F20012514L</v>
          </cell>
          <cell r="B1431" t="str">
            <v>F20012514L</v>
          </cell>
          <cell r="C1431" t="str">
            <v>J6   F20012514LUSD</v>
          </cell>
          <cell r="D1431" t="str">
            <v>F2001</v>
          </cell>
          <cell r="E1431" t="str">
            <v>251</v>
          </cell>
          <cell r="F1431" t="str">
            <v>4L</v>
          </cell>
          <cell r="G1431" t="str">
            <v>CBAAA***</v>
          </cell>
          <cell r="H1431" t="str">
            <v>Balance Sheet</v>
          </cell>
          <cell r="I1431" t="str">
            <v>NA</v>
          </cell>
        </row>
        <row r="1432">
          <cell r="A1432" t="str">
            <v>F20012515J</v>
          </cell>
          <cell r="B1432" t="str">
            <v>F20012515J</v>
          </cell>
          <cell r="C1432" t="str">
            <v>J6   F20012515JUSD</v>
          </cell>
          <cell r="D1432" t="str">
            <v>F2001</v>
          </cell>
          <cell r="E1432" t="str">
            <v>251</v>
          </cell>
          <cell r="F1432" t="str">
            <v>5J</v>
          </cell>
          <cell r="G1432" t="str">
            <v>CBAAA***</v>
          </cell>
          <cell r="H1432" t="str">
            <v>Balance Sheet</v>
          </cell>
          <cell r="I1432" t="str">
            <v>NA</v>
          </cell>
        </row>
        <row r="1433">
          <cell r="A1433" t="str">
            <v>F20012515M</v>
          </cell>
          <cell r="B1433" t="str">
            <v>F20012515M</v>
          </cell>
          <cell r="C1433" t="str">
            <v>J6   F20012515MUSD</v>
          </cell>
          <cell r="D1433" t="str">
            <v>F2001</v>
          </cell>
          <cell r="E1433" t="str">
            <v>251</v>
          </cell>
          <cell r="F1433" t="str">
            <v>5M</v>
          </cell>
          <cell r="G1433" t="str">
            <v>CBAAA***</v>
          </cell>
          <cell r="H1433" t="str">
            <v>Balance Sheet</v>
          </cell>
          <cell r="I1433" t="str">
            <v>NA</v>
          </cell>
        </row>
        <row r="1434">
          <cell r="A1434" t="str">
            <v>F200125165</v>
          </cell>
          <cell r="B1434" t="str">
            <v>F200125165</v>
          </cell>
          <cell r="C1434" t="str">
            <v>J6   F200125165USD</v>
          </cell>
          <cell r="D1434" t="str">
            <v>F2001</v>
          </cell>
          <cell r="E1434" t="str">
            <v>251</v>
          </cell>
          <cell r="F1434" t="str">
            <v>65</v>
          </cell>
          <cell r="G1434" t="str">
            <v>CBAAA***</v>
          </cell>
          <cell r="H1434" t="str">
            <v>Balance Sheet</v>
          </cell>
          <cell r="I1434" t="str">
            <v>NA</v>
          </cell>
        </row>
        <row r="1435">
          <cell r="A1435" t="str">
            <v>F200125191</v>
          </cell>
          <cell r="B1435" t="str">
            <v>F200125191</v>
          </cell>
          <cell r="C1435" t="str">
            <v>J6   F200125191USD</v>
          </cell>
          <cell r="D1435" t="str">
            <v>F2001</v>
          </cell>
          <cell r="E1435" t="str">
            <v>251</v>
          </cell>
          <cell r="F1435" t="str">
            <v>91</v>
          </cell>
          <cell r="G1435" t="str">
            <v>CBAAA***</v>
          </cell>
          <cell r="H1435" t="str">
            <v>Balance Sheet</v>
          </cell>
          <cell r="I1435" t="str">
            <v>NA</v>
          </cell>
        </row>
        <row r="1436">
          <cell r="A1436" t="str">
            <v>F20012519F</v>
          </cell>
          <cell r="B1436" t="str">
            <v>F20012519F</v>
          </cell>
          <cell r="C1436" t="str">
            <v>J6   F20012519FUSD</v>
          </cell>
          <cell r="D1436" t="str">
            <v>F2001</v>
          </cell>
          <cell r="E1436" t="str">
            <v>251</v>
          </cell>
          <cell r="F1436" t="str">
            <v>9F</v>
          </cell>
          <cell r="G1436" t="str">
            <v>CBAAA***</v>
          </cell>
          <cell r="H1436" t="str">
            <v>Balance Sheet</v>
          </cell>
          <cell r="I1436" t="str">
            <v>NA</v>
          </cell>
        </row>
        <row r="1437">
          <cell r="A1437" t="str">
            <v>F20012519Q</v>
          </cell>
          <cell r="B1437" t="str">
            <v>F20012519Q</v>
          </cell>
          <cell r="C1437" t="str">
            <v>J6   F20012519QUSD</v>
          </cell>
          <cell r="D1437" t="str">
            <v>F2001</v>
          </cell>
          <cell r="E1437" t="str">
            <v>251</v>
          </cell>
          <cell r="F1437" t="str">
            <v>9Q</v>
          </cell>
          <cell r="G1437" t="str">
            <v>CBAAA***</v>
          </cell>
          <cell r="H1437" t="str">
            <v>Balance Sheet</v>
          </cell>
          <cell r="I1437" t="str">
            <v>NA</v>
          </cell>
        </row>
        <row r="1438">
          <cell r="A1438" t="str">
            <v>F2001251AB</v>
          </cell>
          <cell r="B1438" t="str">
            <v>F2001251AB</v>
          </cell>
          <cell r="C1438" t="str">
            <v>J6   F2001251ABUSD</v>
          </cell>
          <cell r="D1438" t="str">
            <v>F2001</v>
          </cell>
          <cell r="E1438" t="str">
            <v>251</v>
          </cell>
          <cell r="F1438" t="str">
            <v>AB</v>
          </cell>
          <cell r="G1438" t="str">
            <v>CBAAA***</v>
          </cell>
          <cell r="H1438" t="str">
            <v>Balance Sheet</v>
          </cell>
          <cell r="I1438" t="str">
            <v>NA</v>
          </cell>
        </row>
        <row r="1439">
          <cell r="A1439" t="str">
            <v>F2001251CA</v>
          </cell>
          <cell r="B1439" t="str">
            <v>F2001251CA</v>
          </cell>
          <cell r="C1439" t="str">
            <v>J6   F2001251CAUSD</v>
          </cell>
          <cell r="D1439" t="str">
            <v>F2001</v>
          </cell>
          <cell r="E1439" t="str">
            <v>251</v>
          </cell>
          <cell r="F1439" t="str">
            <v>CA</v>
          </cell>
          <cell r="G1439" t="str">
            <v>CBAAA***</v>
          </cell>
          <cell r="H1439" t="str">
            <v>Balance Sheet</v>
          </cell>
          <cell r="I1439" t="str">
            <v>NA</v>
          </cell>
        </row>
        <row r="1440">
          <cell r="A1440" t="str">
            <v>F2001251KQ</v>
          </cell>
          <cell r="B1440" t="str">
            <v>F2001251KQ</v>
          </cell>
          <cell r="C1440" t="str">
            <v>J6   F2001251KQUSD</v>
          </cell>
          <cell r="D1440" t="str">
            <v>F2001</v>
          </cell>
          <cell r="E1440" t="str">
            <v>251</v>
          </cell>
          <cell r="F1440" t="str">
            <v>KQ</v>
          </cell>
          <cell r="G1440" t="str">
            <v>CBAAA***</v>
          </cell>
          <cell r="H1440" t="str">
            <v>Balance Sheet</v>
          </cell>
          <cell r="I1440" t="str">
            <v>NA</v>
          </cell>
        </row>
        <row r="1441">
          <cell r="A1441" t="str">
            <v>F2001251KV</v>
          </cell>
          <cell r="B1441" t="str">
            <v>F2001251KV</v>
          </cell>
          <cell r="C1441" t="str">
            <v>J6   F2001251KVUSD</v>
          </cell>
          <cell r="D1441" t="str">
            <v>F2001</v>
          </cell>
          <cell r="E1441" t="str">
            <v>251</v>
          </cell>
          <cell r="F1441" t="str">
            <v>KV</v>
          </cell>
          <cell r="G1441" t="str">
            <v>CBAAA***</v>
          </cell>
          <cell r="H1441" t="str">
            <v>Balance Sheet</v>
          </cell>
          <cell r="I1441" t="str">
            <v>NA</v>
          </cell>
        </row>
        <row r="1442">
          <cell r="A1442" t="str">
            <v>F2001251KW</v>
          </cell>
          <cell r="B1442" t="str">
            <v>F2001251KW</v>
          </cell>
          <cell r="C1442" t="str">
            <v>J6   F2001251KWUSD</v>
          </cell>
          <cell r="D1442" t="str">
            <v>F2001</v>
          </cell>
          <cell r="E1442" t="str">
            <v>251</v>
          </cell>
          <cell r="F1442" t="str">
            <v>KW</v>
          </cell>
          <cell r="G1442" t="str">
            <v>CBAAA***</v>
          </cell>
          <cell r="H1442" t="str">
            <v>Balance Sheet</v>
          </cell>
          <cell r="I1442" t="str">
            <v>NA</v>
          </cell>
        </row>
        <row r="1443">
          <cell r="A1443" t="str">
            <v>F2001251KZ</v>
          </cell>
          <cell r="B1443" t="str">
            <v>F2001251KZ</v>
          </cell>
          <cell r="C1443" t="str">
            <v>J6   F2001251KZUSD</v>
          </cell>
          <cell r="D1443" t="str">
            <v>F2001</v>
          </cell>
          <cell r="E1443" t="str">
            <v>251</v>
          </cell>
          <cell r="F1443" t="str">
            <v>KZ</v>
          </cell>
          <cell r="G1443" t="str">
            <v>CBAAA***</v>
          </cell>
          <cell r="H1443" t="str">
            <v>Balance Sheet</v>
          </cell>
          <cell r="I1443" t="str">
            <v>NA</v>
          </cell>
        </row>
        <row r="1444">
          <cell r="A1444" t="str">
            <v>F2001251L5</v>
          </cell>
          <cell r="B1444" t="str">
            <v>F2001251L5</v>
          </cell>
          <cell r="C1444" t="str">
            <v>J6   F2001251L5USD</v>
          </cell>
          <cell r="D1444" t="str">
            <v>F2001</v>
          </cell>
          <cell r="E1444" t="str">
            <v>251</v>
          </cell>
          <cell r="F1444" t="str">
            <v>L5</v>
          </cell>
          <cell r="G1444" t="str">
            <v>CBAAA***</v>
          </cell>
          <cell r="H1444" t="str">
            <v>Balance Sheet</v>
          </cell>
          <cell r="I1444" t="str">
            <v>NA</v>
          </cell>
        </row>
        <row r="1445">
          <cell r="A1445" t="str">
            <v>F2001251LC</v>
          </cell>
          <cell r="B1445" t="str">
            <v>F2001251LC</v>
          </cell>
          <cell r="C1445" t="str">
            <v>J6   F2001251LCUSD</v>
          </cell>
          <cell r="D1445" t="str">
            <v>F2001</v>
          </cell>
          <cell r="E1445" t="str">
            <v>251</v>
          </cell>
          <cell r="F1445" t="str">
            <v>LC</v>
          </cell>
          <cell r="G1445" t="str">
            <v>CBAAA***</v>
          </cell>
          <cell r="H1445" t="str">
            <v>Balance Sheet</v>
          </cell>
          <cell r="I1445" t="str">
            <v>NA</v>
          </cell>
        </row>
        <row r="1446">
          <cell r="A1446" t="str">
            <v>F2001251LK</v>
          </cell>
          <cell r="B1446" t="str">
            <v>F2001251LK</v>
          </cell>
          <cell r="C1446" t="str">
            <v>J6   F2001251LKUSD</v>
          </cell>
          <cell r="D1446" t="str">
            <v>F2001</v>
          </cell>
          <cell r="E1446" t="str">
            <v>251</v>
          </cell>
          <cell r="F1446" t="str">
            <v>LK</v>
          </cell>
          <cell r="G1446" t="str">
            <v>CBAAA***</v>
          </cell>
          <cell r="H1446" t="str">
            <v>Balance Sheet</v>
          </cell>
          <cell r="I1446" t="str">
            <v>NA</v>
          </cell>
        </row>
        <row r="1447">
          <cell r="A1447" t="str">
            <v>F2001251OV</v>
          </cell>
          <cell r="B1447" t="str">
            <v>F2001251OV</v>
          </cell>
          <cell r="C1447" t="str">
            <v>J6   F2001251OVUSD</v>
          </cell>
          <cell r="D1447" t="str">
            <v>F2001</v>
          </cell>
          <cell r="E1447" t="str">
            <v>251</v>
          </cell>
          <cell r="F1447" t="str">
            <v>OV</v>
          </cell>
          <cell r="G1447" t="str">
            <v>CBAAA***</v>
          </cell>
          <cell r="H1447" t="str">
            <v>Balance Sheet</v>
          </cell>
          <cell r="I1447" t="str">
            <v>NA</v>
          </cell>
        </row>
        <row r="1448">
          <cell r="A1448" t="str">
            <v>F2001251P1</v>
          </cell>
          <cell r="B1448" t="str">
            <v>F2001251P1</v>
          </cell>
          <cell r="C1448" t="str">
            <v>J6   F2001251P1USD</v>
          </cell>
          <cell r="D1448" t="str">
            <v>F2001</v>
          </cell>
          <cell r="E1448" t="str">
            <v>251</v>
          </cell>
          <cell r="F1448" t="str">
            <v>P1</v>
          </cell>
          <cell r="G1448" t="str">
            <v>CBAAA***</v>
          </cell>
          <cell r="H1448" t="str">
            <v>Balance Sheet</v>
          </cell>
          <cell r="I1448" t="str">
            <v>NA</v>
          </cell>
        </row>
        <row r="1449">
          <cell r="A1449" t="str">
            <v>F2001251U1</v>
          </cell>
          <cell r="B1449" t="str">
            <v>F2001251U1</v>
          </cell>
          <cell r="C1449" t="str">
            <v>J6   F2001251U1USD</v>
          </cell>
          <cell r="D1449" t="str">
            <v>F2001</v>
          </cell>
          <cell r="E1449" t="str">
            <v>251</v>
          </cell>
          <cell r="F1449" t="str">
            <v>U1</v>
          </cell>
          <cell r="G1449" t="str">
            <v>CBAAA***</v>
          </cell>
          <cell r="H1449" t="str">
            <v>Balance Sheet</v>
          </cell>
          <cell r="I1449" t="str">
            <v>NA</v>
          </cell>
        </row>
        <row r="1450">
          <cell r="A1450" t="str">
            <v>F20012531S</v>
          </cell>
          <cell r="B1450" t="str">
            <v>F20012531S</v>
          </cell>
          <cell r="C1450" t="str">
            <v>J6   F20012531SUSD</v>
          </cell>
          <cell r="D1450" t="str">
            <v>F2001</v>
          </cell>
          <cell r="E1450" t="str">
            <v>253</v>
          </cell>
          <cell r="F1450" t="str">
            <v>1S</v>
          </cell>
          <cell r="G1450" t="str">
            <v>CBAAA***</v>
          </cell>
          <cell r="H1450" t="str">
            <v>Balance Sheet</v>
          </cell>
          <cell r="I1450" t="str">
            <v>NA</v>
          </cell>
        </row>
        <row r="1451">
          <cell r="A1451" t="str">
            <v>F2001260KZ</v>
          </cell>
          <cell r="B1451" t="str">
            <v>F2001260KZ</v>
          </cell>
          <cell r="C1451" t="str">
            <v>J6   F2001260KZUSD</v>
          </cell>
          <cell r="D1451" t="str">
            <v>F2001</v>
          </cell>
          <cell r="E1451" t="str">
            <v>260</v>
          </cell>
          <cell r="F1451" t="str">
            <v>KZ</v>
          </cell>
          <cell r="G1451" t="str">
            <v>CBAAA***</v>
          </cell>
          <cell r="H1451" t="str">
            <v>Balance Sheet</v>
          </cell>
          <cell r="I1451" t="str">
            <v>NA</v>
          </cell>
        </row>
        <row r="1452">
          <cell r="A1452" t="str">
            <v>F20012801C</v>
          </cell>
          <cell r="B1452" t="str">
            <v>F20012801C</v>
          </cell>
          <cell r="C1452" t="str">
            <v>J6   F20012801CUSD</v>
          </cell>
          <cell r="D1452" t="str">
            <v>F2001</v>
          </cell>
          <cell r="E1452" t="str">
            <v>280</v>
          </cell>
          <cell r="F1452" t="str">
            <v>1C</v>
          </cell>
          <cell r="G1452" t="str">
            <v>CBAAA***</v>
          </cell>
          <cell r="H1452" t="str">
            <v>Balance Sheet</v>
          </cell>
          <cell r="I1452" t="str">
            <v>NA</v>
          </cell>
        </row>
        <row r="1453">
          <cell r="A1453" t="str">
            <v>F20012801S</v>
          </cell>
          <cell r="B1453" t="str">
            <v>F20012801S</v>
          </cell>
          <cell r="C1453" t="str">
            <v>J6   F20012801SUSD</v>
          </cell>
          <cell r="D1453" t="str">
            <v>F2001</v>
          </cell>
          <cell r="E1453" t="str">
            <v>280</v>
          </cell>
          <cell r="F1453" t="str">
            <v>1S</v>
          </cell>
          <cell r="G1453" t="str">
            <v>CBAAA***</v>
          </cell>
          <cell r="H1453" t="str">
            <v>Balance Sheet</v>
          </cell>
          <cell r="I1453" t="str">
            <v>NA</v>
          </cell>
        </row>
        <row r="1454">
          <cell r="A1454" t="str">
            <v>F200128020</v>
          </cell>
          <cell r="B1454" t="str">
            <v>F200128020</v>
          </cell>
          <cell r="C1454" t="str">
            <v>J6   F200128020USD</v>
          </cell>
          <cell r="D1454" t="str">
            <v>F2001</v>
          </cell>
          <cell r="E1454" t="str">
            <v>280</v>
          </cell>
          <cell r="F1454" t="str">
            <v>20</v>
          </cell>
          <cell r="G1454" t="str">
            <v>CBAAA***</v>
          </cell>
          <cell r="H1454" t="str">
            <v>Balance Sheet</v>
          </cell>
          <cell r="I1454" t="str">
            <v>NA</v>
          </cell>
        </row>
        <row r="1455">
          <cell r="A1455" t="str">
            <v>F200128022</v>
          </cell>
          <cell r="B1455" t="str">
            <v>F200128022</v>
          </cell>
          <cell r="C1455" t="str">
            <v>J6   F200128022USD</v>
          </cell>
          <cell r="D1455" t="str">
            <v>F2001</v>
          </cell>
          <cell r="E1455" t="str">
            <v>280</v>
          </cell>
          <cell r="F1455" t="str">
            <v>22</v>
          </cell>
          <cell r="G1455" t="str">
            <v>CBAAA***</v>
          </cell>
          <cell r="H1455" t="str">
            <v>Balance Sheet</v>
          </cell>
          <cell r="I1455" t="str">
            <v>NA</v>
          </cell>
        </row>
        <row r="1456">
          <cell r="A1456" t="str">
            <v>F200128024</v>
          </cell>
          <cell r="B1456" t="str">
            <v>F200128024</v>
          </cell>
          <cell r="C1456" t="str">
            <v>J6   F200128024USD</v>
          </cell>
          <cell r="D1456" t="str">
            <v>F2001</v>
          </cell>
          <cell r="E1456" t="str">
            <v>280</v>
          </cell>
          <cell r="F1456" t="str">
            <v>24</v>
          </cell>
          <cell r="G1456" t="str">
            <v>CBAAA***</v>
          </cell>
          <cell r="H1456" t="str">
            <v>Balance Sheet</v>
          </cell>
          <cell r="I1456" t="str">
            <v>NA</v>
          </cell>
        </row>
        <row r="1457">
          <cell r="A1457" t="str">
            <v>F20012805J</v>
          </cell>
          <cell r="B1457" t="str">
            <v>F20012805J</v>
          </cell>
          <cell r="C1457" t="str">
            <v>J6   F20012805JUSD</v>
          </cell>
          <cell r="D1457" t="str">
            <v>F2001</v>
          </cell>
          <cell r="E1457" t="str">
            <v>280</v>
          </cell>
          <cell r="F1457" t="str">
            <v>5J</v>
          </cell>
          <cell r="G1457" t="str">
            <v>CBAAA***</v>
          </cell>
          <cell r="H1457" t="str">
            <v>Balance Sheet</v>
          </cell>
          <cell r="I1457" t="str">
            <v>NA</v>
          </cell>
        </row>
        <row r="1458">
          <cell r="A1458" t="str">
            <v>F200128065</v>
          </cell>
          <cell r="B1458" t="str">
            <v>F200128065</v>
          </cell>
          <cell r="C1458" t="str">
            <v>J6   F200128065USD</v>
          </cell>
          <cell r="D1458" t="str">
            <v>F2001</v>
          </cell>
          <cell r="E1458" t="str">
            <v>280</v>
          </cell>
          <cell r="F1458" t="str">
            <v>65</v>
          </cell>
          <cell r="G1458" t="str">
            <v>CBAAA***</v>
          </cell>
          <cell r="H1458" t="str">
            <v>Balance Sheet</v>
          </cell>
          <cell r="I1458" t="str">
            <v>NA</v>
          </cell>
        </row>
        <row r="1459">
          <cell r="A1459" t="str">
            <v>F20012809F</v>
          </cell>
          <cell r="B1459" t="str">
            <v>F20012809F</v>
          </cell>
          <cell r="C1459" t="str">
            <v>J6   F20012809FUSD</v>
          </cell>
          <cell r="D1459" t="str">
            <v>F2001</v>
          </cell>
          <cell r="E1459" t="str">
            <v>280</v>
          </cell>
          <cell r="F1459" t="str">
            <v>9F</v>
          </cell>
          <cell r="G1459" t="str">
            <v>CBAAA***</v>
          </cell>
          <cell r="H1459" t="str">
            <v>Balance Sheet</v>
          </cell>
          <cell r="I1459" t="str">
            <v>NA</v>
          </cell>
        </row>
        <row r="1460">
          <cell r="A1460" t="str">
            <v>F20012809Q</v>
          </cell>
          <cell r="B1460" t="str">
            <v>F20012809Q</v>
          </cell>
          <cell r="C1460" t="str">
            <v>J6   F20012809QUSD</v>
          </cell>
          <cell r="D1460" t="str">
            <v>F2001</v>
          </cell>
          <cell r="E1460" t="str">
            <v>280</v>
          </cell>
          <cell r="F1460" t="str">
            <v>9Q</v>
          </cell>
          <cell r="G1460" t="str">
            <v>CBAAA***</v>
          </cell>
          <cell r="H1460" t="str">
            <v>Balance Sheet</v>
          </cell>
          <cell r="I1460" t="str">
            <v>NA</v>
          </cell>
        </row>
        <row r="1461">
          <cell r="A1461" t="str">
            <v>F2001280AB</v>
          </cell>
          <cell r="B1461" t="str">
            <v>F2001280AB</v>
          </cell>
          <cell r="C1461" t="str">
            <v>J6   F2001280ABUSD</v>
          </cell>
          <cell r="D1461" t="str">
            <v>F2001</v>
          </cell>
          <cell r="E1461" t="str">
            <v>280</v>
          </cell>
          <cell r="F1461" t="str">
            <v>AB</v>
          </cell>
          <cell r="G1461" t="str">
            <v>CBAAA***</v>
          </cell>
          <cell r="H1461" t="str">
            <v>Balance Sheet</v>
          </cell>
          <cell r="I1461" t="str">
            <v>NA</v>
          </cell>
        </row>
        <row r="1462">
          <cell r="A1462" t="str">
            <v>F2001280B5</v>
          </cell>
          <cell r="B1462" t="str">
            <v>F2001280B5</v>
          </cell>
          <cell r="C1462" t="str">
            <v>J6   F2001280B5USD</v>
          </cell>
          <cell r="D1462" t="str">
            <v>F2001</v>
          </cell>
          <cell r="E1462" t="str">
            <v>280</v>
          </cell>
          <cell r="F1462" t="str">
            <v>B5</v>
          </cell>
          <cell r="G1462" t="str">
            <v>CBAAA***</v>
          </cell>
          <cell r="H1462" t="str">
            <v>Balance Sheet</v>
          </cell>
          <cell r="I1462" t="str">
            <v>NA</v>
          </cell>
        </row>
        <row r="1463">
          <cell r="A1463" t="str">
            <v>F2001280KV</v>
          </cell>
          <cell r="B1463" t="str">
            <v>F2001280KV</v>
          </cell>
          <cell r="C1463" t="str">
            <v>J6   F2001280KVUSD</v>
          </cell>
          <cell r="D1463" t="str">
            <v>F2001</v>
          </cell>
          <cell r="E1463" t="str">
            <v>280</v>
          </cell>
          <cell r="F1463" t="str">
            <v>KV</v>
          </cell>
          <cell r="G1463" t="str">
            <v>CBAAA***</v>
          </cell>
          <cell r="H1463" t="str">
            <v>Balance Sheet</v>
          </cell>
          <cell r="I1463" t="str">
            <v>NA</v>
          </cell>
        </row>
        <row r="1464">
          <cell r="A1464" t="str">
            <v>F2001280KW</v>
          </cell>
          <cell r="B1464" t="str">
            <v>F2001280KW</v>
          </cell>
          <cell r="C1464" t="str">
            <v>J6   F2001280KWUSD</v>
          </cell>
          <cell r="D1464" t="str">
            <v>F2001</v>
          </cell>
          <cell r="E1464" t="str">
            <v>280</v>
          </cell>
          <cell r="F1464" t="str">
            <v>KW</v>
          </cell>
          <cell r="G1464" t="str">
            <v>CBAAA***</v>
          </cell>
          <cell r="H1464" t="str">
            <v>Balance Sheet</v>
          </cell>
          <cell r="I1464" t="str">
            <v>NA</v>
          </cell>
        </row>
        <row r="1465">
          <cell r="A1465" t="str">
            <v>F2001280KZ</v>
          </cell>
          <cell r="B1465" t="str">
            <v>F2001280KZ</v>
          </cell>
          <cell r="C1465" t="str">
            <v>J6   F2001280KZUSD</v>
          </cell>
          <cell r="D1465" t="str">
            <v>F2001</v>
          </cell>
          <cell r="E1465" t="str">
            <v>280</v>
          </cell>
          <cell r="F1465" t="str">
            <v>KZ</v>
          </cell>
          <cell r="G1465" t="str">
            <v>CBAAA***</v>
          </cell>
          <cell r="H1465" t="str">
            <v>Balance Sheet</v>
          </cell>
          <cell r="I1465" t="str">
            <v>NA</v>
          </cell>
        </row>
        <row r="1466">
          <cell r="A1466" t="str">
            <v>F2001280LC</v>
          </cell>
          <cell r="B1466" t="str">
            <v>F2001280LC</v>
          </cell>
          <cell r="C1466" t="str">
            <v>J6   F2001280LCUSD</v>
          </cell>
          <cell r="D1466" t="str">
            <v>F2001</v>
          </cell>
          <cell r="E1466" t="str">
            <v>280</v>
          </cell>
          <cell r="F1466" t="str">
            <v>LC</v>
          </cell>
          <cell r="G1466" t="str">
            <v>CBAAA***</v>
          </cell>
          <cell r="H1466" t="str">
            <v>Balance Sheet</v>
          </cell>
          <cell r="I1466" t="str">
            <v>NA</v>
          </cell>
        </row>
        <row r="1467">
          <cell r="A1467" t="str">
            <v>F2001280LK</v>
          </cell>
          <cell r="B1467" t="str">
            <v>F2001280LK</v>
          </cell>
          <cell r="C1467" t="str">
            <v>J6   F2001280LKUSD</v>
          </cell>
          <cell r="D1467" t="str">
            <v>F2001</v>
          </cell>
          <cell r="E1467" t="str">
            <v>280</v>
          </cell>
          <cell r="F1467" t="str">
            <v>LK</v>
          </cell>
          <cell r="G1467" t="str">
            <v>CBAAA***</v>
          </cell>
          <cell r="H1467" t="str">
            <v>Balance Sheet</v>
          </cell>
          <cell r="I1467" t="str">
            <v>NA</v>
          </cell>
        </row>
        <row r="1468">
          <cell r="A1468" t="str">
            <v>F2001280U1</v>
          </cell>
          <cell r="B1468" t="str">
            <v>F2001280U1</v>
          </cell>
          <cell r="C1468" t="str">
            <v>J6   F2001280U1USD</v>
          </cell>
          <cell r="D1468" t="str">
            <v>F2001</v>
          </cell>
          <cell r="E1468" t="str">
            <v>280</v>
          </cell>
          <cell r="F1468" t="str">
            <v>U1</v>
          </cell>
          <cell r="G1468" t="str">
            <v>CBAAA***</v>
          </cell>
          <cell r="H1468" t="str">
            <v>Balance Sheet</v>
          </cell>
          <cell r="I1468" t="str">
            <v>NA</v>
          </cell>
        </row>
        <row r="1469">
          <cell r="A1469" t="str">
            <v>F20021751G</v>
          </cell>
          <cell r="B1469" t="str">
            <v>F20021751G</v>
          </cell>
          <cell r="C1469" t="str">
            <v>J6   F20021751GUSD</v>
          </cell>
          <cell r="D1469" t="str">
            <v>F2002</v>
          </cell>
          <cell r="E1469" t="str">
            <v>175</v>
          </cell>
          <cell r="F1469" t="str">
            <v>1G</v>
          </cell>
          <cell r="G1469" t="str">
            <v>CBAAA***</v>
          </cell>
          <cell r="H1469" t="str">
            <v>Balance Sheet</v>
          </cell>
          <cell r="I1469" t="str">
            <v>NA</v>
          </cell>
        </row>
        <row r="1470">
          <cell r="A1470" t="str">
            <v>F20021751H</v>
          </cell>
          <cell r="B1470" t="str">
            <v>F20021751H</v>
          </cell>
          <cell r="C1470" t="str">
            <v>J6   F20021751HUSD</v>
          </cell>
          <cell r="D1470" t="str">
            <v>F2002</v>
          </cell>
          <cell r="E1470" t="str">
            <v>175</v>
          </cell>
          <cell r="F1470" t="str">
            <v>1H</v>
          </cell>
          <cell r="G1470" t="str">
            <v>CBAAA***</v>
          </cell>
          <cell r="H1470" t="str">
            <v>Balance Sheet</v>
          </cell>
          <cell r="I1470" t="str">
            <v>NA</v>
          </cell>
        </row>
        <row r="1471">
          <cell r="A1471" t="str">
            <v>F20021751S</v>
          </cell>
          <cell r="B1471" t="str">
            <v>F20021751S</v>
          </cell>
          <cell r="C1471" t="str">
            <v>J6   F20021751SUSD</v>
          </cell>
          <cell r="D1471" t="str">
            <v>F2002</v>
          </cell>
          <cell r="E1471" t="str">
            <v>175</v>
          </cell>
          <cell r="F1471" t="str">
            <v>1S</v>
          </cell>
          <cell r="G1471" t="str">
            <v>CBAAA***</v>
          </cell>
          <cell r="H1471" t="str">
            <v>Balance Sheet</v>
          </cell>
          <cell r="I1471" t="str">
            <v>NA</v>
          </cell>
        </row>
        <row r="1472">
          <cell r="A1472" t="str">
            <v>F200217520</v>
          </cell>
          <cell r="B1472" t="str">
            <v>F200217520</v>
          </cell>
          <cell r="C1472" t="str">
            <v>J6   F200217520USD</v>
          </cell>
          <cell r="D1472" t="str">
            <v>F2002</v>
          </cell>
          <cell r="E1472" t="str">
            <v>175</v>
          </cell>
          <cell r="F1472" t="str">
            <v>20</v>
          </cell>
          <cell r="G1472" t="str">
            <v>CBAAA***</v>
          </cell>
          <cell r="H1472" t="str">
            <v>Balance Sheet</v>
          </cell>
          <cell r="I1472" t="str">
            <v>NA</v>
          </cell>
        </row>
        <row r="1473">
          <cell r="A1473" t="str">
            <v>F200217522</v>
          </cell>
          <cell r="B1473" t="str">
            <v>F200217522</v>
          </cell>
          <cell r="C1473" t="str">
            <v>J6   F200217522USD</v>
          </cell>
          <cell r="D1473" t="str">
            <v>F2002</v>
          </cell>
          <cell r="E1473" t="str">
            <v>175</v>
          </cell>
          <cell r="F1473" t="str">
            <v>22</v>
          </cell>
          <cell r="G1473" t="str">
            <v>CBAAA***</v>
          </cell>
          <cell r="H1473" t="str">
            <v>Balance Sheet</v>
          </cell>
          <cell r="I1473" t="str">
            <v>NA</v>
          </cell>
        </row>
        <row r="1474">
          <cell r="A1474" t="str">
            <v>F200217524</v>
          </cell>
          <cell r="B1474" t="str">
            <v>F200217524</v>
          </cell>
          <cell r="C1474" t="str">
            <v>J6   F200217524USD</v>
          </cell>
          <cell r="D1474" t="str">
            <v>F2002</v>
          </cell>
          <cell r="E1474" t="str">
            <v>175</v>
          </cell>
          <cell r="F1474" t="str">
            <v>24</v>
          </cell>
          <cell r="G1474" t="str">
            <v>CBAAA***</v>
          </cell>
          <cell r="H1474" t="str">
            <v>Balance Sheet</v>
          </cell>
          <cell r="I1474" t="str">
            <v>NA</v>
          </cell>
        </row>
        <row r="1475">
          <cell r="A1475" t="str">
            <v>F20021755J</v>
          </cell>
          <cell r="B1475" t="str">
            <v>F20021755J</v>
          </cell>
          <cell r="C1475" t="str">
            <v>J6   F20021755JUSD</v>
          </cell>
          <cell r="D1475" t="str">
            <v>F2002</v>
          </cell>
          <cell r="E1475" t="str">
            <v>175</v>
          </cell>
          <cell r="F1475" t="str">
            <v>5J</v>
          </cell>
          <cell r="G1475" t="str">
            <v>CBAAA***</v>
          </cell>
          <cell r="H1475" t="str">
            <v>Balance Sheet</v>
          </cell>
          <cell r="I1475" t="str">
            <v>NA</v>
          </cell>
        </row>
        <row r="1476">
          <cell r="A1476" t="str">
            <v>F20021755M</v>
          </cell>
          <cell r="B1476" t="str">
            <v>F20021755M</v>
          </cell>
          <cell r="C1476" t="str">
            <v>J6   F20021755MUSD</v>
          </cell>
          <cell r="D1476" t="str">
            <v>F2002</v>
          </cell>
          <cell r="E1476" t="str">
            <v>175</v>
          </cell>
          <cell r="F1476" t="str">
            <v>5M</v>
          </cell>
          <cell r="G1476" t="str">
            <v>CBAAA***</v>
          </cell>
          <cell r="H1476" t="str">
            <v>Balance Sheet</v>
          </cell>
          <cell r="I1476" t="str">
            <v>NA</v>
          </cell>
        </row>
        <row r="1477">
          <cell r="A1477" t="str">
            <v>F200217591</v>
          </cell>
          <cell r="B1477" t="str">
            <v>F200217591</v>
          </cell>
          <cell r="C1477" t="str">
            <v>J6   F200217591USD</v>
          </cell>
          <cell r="D1477" t="str">
            <v>F2002</v>
          </cell>
          <cell r="E1477" t="str">
            <v>175</v>
          </cell>
          <cell r="F1477" t="str">
            <v>91</v>
          </cell>
          <cell r="G1477" t="str">
            <v>CBAAA***</v>
          </cell>
          <cell r="H1477" t="str">
            <v>Balance Sheet</v>
          </cell>
          <cell r="I1477" t="str">
            <v>NA</v>
          </cell>
        </row>
        <row r="1478">
          <cell r="A1478" t="str">
            <v>F20021759E</v>
          </cell>
          <cell r="B1478" t="str">
            <v>F20021759E</v>
          </cell>
          <cell r="C1478" t="str">
            <v>J6   F20021759EUSD</v>
          </cell>
          <cell r="D1478" t="str">
            <v>F2002</v>
          </cell>
          <cell r="E1478" t="str">
            <v>175</v>
          </cell>
          <cell r="F1478" t="str">
            <v>9E</v>
          </cell>
          <cell r="G1478" t="str">
            <v>CBAAA***</v>
          </cell>
          <cell r="H1478" t="str">
            <v>Balance Sheet</v>
          </cell>
          <cell r="I1478" t="str">
            <v>NA</v>
          </cell>
        </row>
        <row r="1479">
          <cell r="A1479" t="str">
            <v>F20021759Q</v>
          </cell>
          <cell r="B1479" t="str">
            <v>F20021759Q</v>
          </cell>
          <cell r="C1479" t="str">
            <v>J6   F20021759QUSD</v>
          </cell>
          <cell r="D1479" t="str">
            <v>F2002</v>
          </cell>
          <cell r="E1479" t="str">
            <v>175</v>
          </cell>
          <cell r="F1479" t="str">
            <v>9Q</v>
          </cell>
          <cell r="G1479" t="str">
            <v>CBAAA***</v>
          </cell>
          <cell r="H1479" t="str">
            <v>Balance Sheet</v>
          </cell>
          <cell r="I1479" t="str">
            <v>NA</v>
          </cell>
        </row>
        <row r="1480">
          <cell r="A1480" t="str">
            <v>F2002175AB</v>
          </cell>
          <cell r="B1480" t="str">
            <v>F2002175AB</v>
          </cell>
          <cell r="C1480" t="str">
            <v>J6   F2002175ABUSD</v>
          </cell>
          <cell r="D1480" t="str">
            <v>F2002</v>
          </cell>
          <cell r="E1480" t="str">
            <v>175</v>
          </cell>
          <cell r="F1480" t="str">
            <v>AB</v>
          </cell>
          <cell r="G1480" t="str">
            <v>CBAAA***</v>
          </cell>
          <cell r="H1480" t="str">
            <v>Balance Sheet</v>
          </cell>
          <cell r="I1480" t="str">
            <v>NA</v>
          </cell>
        </row>
        <row r="1481">
          <cell r="A1481" t="str">
            <v>F2002175IS</v>
          </cell>
          <cell r="B1481" t="str">
            <v>F2002175IS</v>
          </cell>
          <cell r="C1481" t="str">
            <v>J6   F2002175ISUSD</v>
          </cell>
          <cell r="D1481" t="str">
            <v>F2002</v>
          </cell>
          <cell r="E1481" t="str">
            <v>175</v>
          </cell>
          <cell r="F1481" t="str">
            <v>IS</v>
          </cell>
          <cell r="G1481" t="str">
            <v>CBAAA***</v>
          </cell>
          <cell r="H1481" t="str">
            <v>Balance Sheet</v>
          </cell>
          <cell r="I1481" t="str">
            <v>NA</v>
          </cell>
        </row>
        <row r="1482">
          <cell r="A1482" t="str">
            <v>F2002175KV</v>
          </cell>
          <cell r="B1482" t="str">
            <v>F2002175KV</v>
          </cell>
          <cell r="C1482" t="str">
            <v>J6   F2002175KVUSD</v>
          </cell>
          <cell r="D1482" t="str">
            <v>F2002</v>
          </cell>
          <cell r="E1482" t="str">
            <v>175</v>
          </cell>
          <cell r="F1482" t="str">
            <v>KV</v>
          </cell>
          <cell r="G1482" t="str">
            <v>CBAAA***</v>
          </cell>
          <cell r="H1482" t="str">
            <v>Balance Sheet</v>
          </cell>
          <cell r="I1482" t="str">
            <v>NA</v>
          </cell>
        </row>
        <row r="1483">
          <cell r="A1483" t="str">
            <v>F2002175KW</v>
          </cell>
          <cell r="B1483" t="str">
            <v>F2002175KW</v>
          </cell>
          <cell r="C1483" t="str">
            <v>J6   F2002175KWUSD</v>
          </cell>
          <cell r="D1483" t="str">
            <v>F2002</v>
          </cell>
          <cell r="E1483" t="str">
            <v>175</v>
          </cell>
          <cell r="F1483" t="str">
            <v>KW</v>
          </cell>
          <cell r="G1483" t="str">
            <v>CBAAA***</v>
          </cell>
          <cell r="H1483" t="str">
            <v>Balance Sheet</v>
          </cell>
          <cell r="I1483" t="str">
            <v>NA</v>
          </cell>
        </row>
        <row r="1484">
          <cell r="A1484" t="str">
            <v>F2002175L5</v>
          </cell>
          <cell r="B1484" t="str">
            <v>F2002175L5</v>
          </cell>
          <cell r="C1484" t="str">
            <v>J6   F2002175L5USD</v>
          </cell>
          <cell r="D1484" t="str">
            <v>F2002</v>
          </cell>
          <cell r="E1484" t="str">
            <v>175</v>
          </cell>
          <cell r="F1484" t="str">
            <v>L5</v>
          </cell>
          <cell r="G1484" t="str">
            <v>CBAAA***</v>
          </cell>
          <cell r="H1484" t="str">
            <v>Balance Sheet</v>
          </cell>
          <cell r="I1484" t="str">
            <v>NA</v>
          </cell>
        </row>
        <row r="1485">
          <cell r="A1485" t="str">
            <v>F2002175LC</v>
          </cell>
          <cell r="B1485" t="str">
            <v>F2002175LC</v>
          </cell>
          <cell r="C1485" t="str">
            <v>J6   F2002175LCUSD</v>
          </cell>
          <cell r="D1485" t="str">
            <v>F2002</v>
          </cell>
          <cell r="E1485" t="str">
            <v>175</v>
          </cell>
          <cell r="F1485" t="str">
            <v>LC</v>
          </cell>
          <cell r="G1485" t="str">
            <v>CBAAA***</v>
          </cell>
          <cell r="H1485" t="str">
            <v>Balance Sheet</v>
          </cell>
          <cell r="I1485" t="str">
            <v>NA</v>
          </cell>
        </row>
        <row r="1486">
          <cell r="A1486" t="str">
            <v>F2002175LK</v>
          </cell>
          <cell r="B1486" t="str">
            <v>F2002175LK</v>
          </cell>
          <cell r="C1486" t="str">
            <v>J6   F2002175LKUSD</v>
          </cell>
          <cell r="D1486" t="str">
            <v>F2002</v>
          </cell>
          <cell r="E1486" t="str">
            <v>175</v>
          </cell>
          <cell r="F1486" t="str">
            <v>LK</v>
          </cell>
          <cell r="G1486" t="str">
            <v>CBAAA***</v>
          </cell>
          <cell r="H1486" t="str">
            <v>Balance Sheet</v>
          </cell>
          <cell r="I1486" t="str">
            <v>NA</v>
          </cell>
        </row>
        <row r="1487">
          <cell r="A1487" t="str">
            <v>F2002175PD</v>
          </cell>
          <cell r="B1487" t="str">
            <v>F2002175PD</v>
          </cell>
          <cell r="C1487" t="str">
            <v>J6   F2002175PDUSD</v>
          </cell>
          <cell r="D1487" t="str">
            <v>F2002</v>
          </cell>
          <cell r="E1487" t="str">
            <v>175</v>
          </cell>
          <cell r="F1487" t="str">
            <v>PD</v>
          </cell>
          <cell r="G1487" t="str">
            <v>CBAAA***</v>
          </cell>
          <cell r="H1487" t="str">
            <v>Balance Sheet</v>
          </cell>
          <cell r="I1487" t="str">
            <v>NA</v>
          </cell>
        </row>
        <row r="1488">
          <cell r="A1488" t="str">
            <v>F2002175PG</v>
          </cell>
          <cell r="B1488" t="str">
            <v>F2002175PG</v>
          </cell>
          <cell r="C1488" t="str">
            <v>J6   F2002175PGUSD</v>
          </cell>
          <cell r="D1488" t="str">
            <v>F2002</v>
          </cell>
          <cell r="E1488" t="str">
            <v>175</v>
          </cell>
          <cell r="F1488" t="str">
            <v>PG</v>
          </cell>
          <cell r="G1488" t="str">
            <v>CBAAA***</v>
          </cell>
          <cell r="H1488" t="str">
            <v>Balance Sheet</v>
          </cell>
          <cell r="I1488" t="str">
            <v>NA</v>
          </cell>
        </row>
        <row r="1489">
          <cell r="A1489" t="str">
            <v>F2002175TF</v>
          </cell>
          <cell r="B1489" t="str">
            <v>F2002175TF</v>
          </cell>
          <cell r="C1489" t="str">
            <v>J6   F2002175TFUSD</v>
          </cell>
          <cell r="D1489" t="str">
            <v>F2002</v>
          </cell>
          <cell r="E1489" t="str">
            <v>175</v>
          </cell>
          <cell r="F1489" t="str">
            <v>TF</v>
          </cell>
          <cell r="G1489" t="str">
            <v>CBAAA***</v>
          </cell>
          <cell r="H1489" t="str">
            <v>Balance Sheet</v>
          </cell>
          <cell r="I1489" t="str">
            <v>NA</v>
          </cell>
        </row>
        <row r="1490">
          <cell r="A1490" t="str">
            <v>F2002175U1</v>
          </cell>
          <cell r="B1490" t="str">
            <v>F2002175U1</v>
          </cell>
          <cell r="C1490" t="str">
            <v>J6   F2002175U1USD</v>
          </cell>
          <cell r="D1490" t="str">
            <v>F2002</v>
          </cell>
          <cell r="E1490" t="str">
            <v>175</v>
          </cell>
          <cell r="F1490" t="str">
            <v>U1</v>
          </cell>
          <cell r="G1490" t="str">
            <v>CBAAA***</v>
          </cell>
          <cell r="H1490" t="str">
            <v>Balance Sheet</v>
          </cell>
          <cell r="I1490" t="str">
            <v>NA</v>
          </cell>
        </row>
        <row r="1491">
          <cell r="A1491" t="str">
            <v>F20022101C</v>
          </cell>
          <cell r="B1491" t="str">
            <v>F20022101C</v>
          </cell>
          <cell r="C1491" t="str">
            <v>J6   F20022101CUSD</v>
          </cell>
          <cell r="D1491" t="str">
            <v>F2002</v>
          </cell>
          <cell r="E1491" t="str">
            <v>210</v>
          </cell>
          <cell r="F1491" t="str">
            <v>1C</v>
          </cell>
          <cell r="G1491" t="str">
            <v>CBAAB***</v>
          </cell>
          <cell r="H1491" t="str">
            <v>Balance Sheet</v>
          </cell>
          <cell r="I1491" t="str">
            <v>NA</v>
          </cell>
        </row>
        <row r="1492">
          <cell r="A1492" t="str">
            <v>F20022101S</v>
          </cell>
          <cell r="B1492" t="str">
            <v>F20022101S</v>
          </cell>
          <cell r="C1492" t="str">
            <v>J6   F20022101SUSD</v>
          </cell>
          <cell r="D1492" t="str">
            <v>F2002</v>
          </cell>
          <cell r="E1492" t="str">
            <v>210</v>
          </cell>
          <cell r="F1492" t="str">
            <v>1S</v>
          </cell>
          <cell r="G1492" t="str">
            <v>CBAAB***</v>
          </cell>
          <cell r="H1492" t="str">
            <v>Balance Sheet</v>
          </cell>
          <cell r="I1492" t="str">
            <v>NA</v>
          </cell>
        </row>
        <row r="1493">
          <cell r="A1493" t="str">
            <v>F200221020</v>
          </cell>
          <cell r="B1493" t="str">
            <v>F200221020</v>
          </cell>
          <cell r="C1493" t="str">
            <v>J6   F200221020USD</v>
          </cell>
          <cell r="D1493" t="str">
            <v>F2002</v>
          </cell>
          <cell r="E1493" t="str">
            <v>210</v>
          </cell>
          <cell r="F1493" t="str">
            <v>20</v>
          </cell>
          <cell r="G1493" t="str">
            <v>CBAAB***</v>
          </cell>
          <cell r="H1493" t="str">
            <v>Balance Sheet</v>
          </cell>
          <cell r="I1493" t="str">
            <v>NA</v>
          </cell>
        </row>
        <row r="1494">
          <cell r="A1494" t="str">
            <v>F200221022</v>
          </cell>
          <cell r="B1494" t="str">
            <v>F200221022</v>
          </cell>
          <cell r="C1494" t="str">
            <v>J6   F200221022USD</v>
          </cell>
          <cell r="D1494" t="str">
            <v>F2002</v>
          </cell>
          <cell r="E1494" t="str">
            <v>210</v>
          </cell>
          <cell r="F1494" t="str">
            <v>22</v>
          </cell>
          <cell r="G1494" t="str">
            <v>CBAAB***</v>
          </cell>
          <cell r="H1494" t="str">
            <v>Balance Sheet</v>
          </cell>
          <cell r="I1494" t="str">
            <v>NA</v>
          </cell>
        </row>
        <row r="1495">
          <cell r="A1495" t="str">
            <v>F200221024</v>
          </cell>
          <cell r="B1495" t="str">
            <v>F200221024</v>
          </cell>
          <cell r="C1495" t="str">
            <v>J6   F200221024USD</v>
          </cell>
          <cell r="D1495" t="str">
            <v>F2002</v>
          </cell>
          <cell r="E1495" t="str">
            <v>210</v>
          </cell>
          <cell r="F1495" t="str">
            <v>24</v>
          </cell>
          <cell r="G1495" t="str">
            <v>CBAAB***</v>
          </cell>
          <cell r="H1495" t="str">
            <v>Balance Sheet</v>
          </cell>
          <cell r="I1495" t="str">
            <v>NA</v>
          </cell>
        </row>
        <row r="1496">
          <cell r="A1496" t="str">
            <v>F20022105J</v>
          </cell>
          <cell r="B1496" t="str">
            <v>F20022105J</v>
          </cell>
          <cell r="C1496" t="str">
            <v>J6   F20022105JUSD</v>
          </cell>
          <cell r="D1496" t="str">
            <v>F2002</v>
          </cell>
          <cell r="E1496" t="str">
            <v>210</v>
          </cell>
          <cell r="F1496" t="str">
            <v>5J</v>
          </cell>
          <cell r="G1496" t="str">
            <v>CBAAB***</v>
          </cell>
          <cell r="H1496" t="str">
            <v>Balance Sheet</v>
          </cell>
          <cell r="I1496" t="str">
            <v>NA</v>
          </cell>
        </row>
        <row r="1497">
          <cell r="A1497" t="str">
            <v>F20022105M</v>
          </cell>
          <cell r="B1497" t="str">
            <v>F20022105M</v>
          </cell>
          <cell r="C1497" t="str">
            <v>J6   F20022105MUSD</v>
          </cell>
          <cell r="D1497" t="str">
            <v>F2002</v>
          </cell>
          <cell r="E1497" t="str">
            <v>210</v>
          </cell>
          <cell r="F1497" t="str">
            <v>5M</v>
          </cell>
          <cell r="G1497" t="str">
            <v>CBAAB***</v>
          </cell>
          <cell r="H1497" t="str">
            <v>Balance Sheet</v>
          </cell>
          <cell r="I1497" t="str">
            <v>NA</v>
          </cell>
        </row>
        <row r="1498">
          <cell r="A1498" t="str">
            <v>F200221091</v>
          </cell>
          <cell r="B1498" t="str">
            <v>F200221091</v>
          </cell>
          <cell r="C1498" t="str">
            <v>J6   F200221091USD</v>
          </cell>
          <cell r="D1498" t="str">
            <v>F2002</v>
          </cell>
          <cell r="E1498" t="str">
            <v>210</v>
          </cell>
          <cell r="F1498" t="str">
            <v>91</v>
          </cell>
          <cell r="G1498" t="str">
            <v>CBAAB***</v>
          </cell>
          <cell r="H1498" t="str">
            <v>Balance Sheet</v>
          </cell>
          <cell r="I1498" t="str">
            <v>NA</v>
          </cell>
        </row>
        <row r="1499">
          <cell r="A1499" t="str">
            <v>F20022109E</v>
          </cell>
          <cell r="B1499" t="str">
            <v>F20022109E</v>
          </cell>
          <cell r="C1499" t="str">
            <v>J6   F20022109EUSD</v>
          </cell>
          <cell r="D1499" t="str">
            <v>F2002</v>
          </cell>
          <cell r="E1499" t="str">
            <v>210</v>
          </cell>
          <cell r="F1499" t="str">
            <v>9E</v>
          </cell>
          <cell r="G1499" t="str">
            <v>CBAAB***</v>
          </cell>
          <cell r="H1499" t="str">
            <v>Balance Sheet</v>
          </cell>
          <cell r="I1499" t="str">
            <v>NA</v>
          </cell>
        </row>
        <row r="1500">
          <cell r="A1500" t="str">
            <v>F20022109F</v>
          </cell>
          <cell r="B1500" t="str">
            <v>F20022109F</v>
          </cell>
          <cell r="C1500" t="str">
            <v>J6   F20022109FUSD</v>
          </cell>
          <cell r="D1500" t="str">
            <v>F2002</v>
          </cell>
          <cell r="E1500" t="str">
            <v>210</v>
          </cell>
          <cell r="F1500" t="str">
            <v>9F</v>
          </cell>
          <cell r="G1500" t="str">
            <v>CBAAB***</v>
          </cell>
          <cell r="H1500" t="str">
            <v>Balance Sheet</v>
          </cell>
          <cell r="I1500" t="str">
            <v>NA</v>
          </cell>
        </row>
        <row r="1501">
          <cell r="A1501" t="str">
            <v>F20022109Q</v>
          </cell>
          <cell r="B1501" t="str">
            <v>F20022109Q</v>
          </cell>
          <cell r="C1501" t="str">
            <v>J6   F20022109QUSD</v>
          </cell>
          <cell r="D1501" t="str">
            <v>F2002</v>
          </cell>
          <cell r="E1501" t="str">
            <v>210</v>
          </cell>
          <cell r="F1501" t="str">
            <v>9Q</v>
          </cell>
          <cell r="G1501" t="str">
            <v>CBAAB***</v>
          </cell>
          <cell r="H1501" t="str">
            <v>Balance Sheet</v>
          </cell>
          <cell r="I1501" t="str">
            <v>NA</v>
          </cell>
        </row>
        <row r="1502">
          <cell r="A1502" t="str">
            <v>F2002210AB</v>
          </cell>
          <cell r="B1502" t="str">
            <v>F2002210AB</v>
          </cell>
          <cell r="C1502" t="str">
            <v>J6   F2002210ABUSD</v>
          </cell>
          <cell r="D1502" t="str">
            <v>F2002</v>
          </cell>
          <cell r="E1502" t="str">
            <v>210</v>
          </cell>
          <cell r="F1502" t="str">
            <v>AB</v>
          </cell>
          <cell r="G1502" t="str">
            <v>CBAAB***</v>
          </cell>
          <cell r="H1502" t="str">
            <v>Balance Sheet</v>
          </cell>
          <cell r="I1502" t="str">
            <v>NA</v>
          </cell>
        </row>
        <row r="1503">
          <cell r="A1503" t="str">
            <v>F2002210B5</v>
          </cell>
          <cell r="B1503" t="str">
            <v>F2002210B5</v>
          </cell>
          <cell r="C1503" t="str">
            <v>J6   F2002210B5USD</v>
          </cell>
          <cell r="D1503" t="str">
            <v>F2002</v>
          </cell>
          <cell r="E1503" t="str">
            <v>210</v>
          </cell>
          <cell r="F1503" t="str">
            <v>B5</v>
          </cell>
          <cell r="G1503" t="str">
            <v>CBAAB***</v>
          </cell>
          <cell r="H1503" t="str">
            <v>Balance Sheet</v>
          </cell>
          <cell r="I1503" t="str">
            <v>NA</v>
          </cell>
        </row>
        <row r="1504">
          <cell r="A1504" t="str">
            <v>F2002210IS</v>
          </cell>
          <cell r="B1504" t="str">
            <v>F2002210IS</v>
          </cell>
          <cell r="C1504" t="str">
            <v>J6   F2002210ISUSD</v>
          </cell>
          <cell r="D1504" t="str">
            <v>F2002</v>
          </cell>
          <cell r="E1504" t="str">
            <v>210</v>
          </cell>
          <cell r="F1504" t="str">
            <v>IS</v>
          </cell>
          <cell r="G1504" t="str">
            <v>CBAAB***</v>
          </cell>
          <cell r="H1504" t="str">
            <v>Balance Sheet</v>
          </cell>
          <cell r="I1504" t="str">
            <v>NA</v>
          </cell>
        </row>
        <row r="1505">
          <cell r="A1505" t="str">
            <v>F2002210KV</v>
          </cell>
          <cell r="B1505" t="str">
            <v>F2002210KV</v>
          </cell>
          <cell r="C1505" t="str">
            <v>J6   F2002210KVUSD</v>
          </cell>
          <cell r="D1505" t="str">
            <v>F2002</v>
          </cell>
          <cell r="E1505" t="str">
            <v>210</v>
          </cell>
          <cell r="F1505" t="str">
            <v>KV</v>
          </cell>
          <cell r="G1505" t="str">
            <v>CBAAB***</v>
          </cell>
          <cell r="H1505" t="str">
            <v>Balance Sheet</v>
          </cell>
          <cell r="I1505" t="str">
            <v>NA</v>
          </cell>
        </row>
        <row r="1506">
          <cell r="A1506" t="str">
            <v>F2002210KW</v>
          </cell>
          <cell r="B1506" t="str">
            <v>F2002210KW</v>
          </cell>
          <cell r="C1506" t="str">
            <v>J6   F2002210KWUSD</v>
          </cell>
          <cell r="D1506" t="str">
            <v>F2002</v>
          </cell>
          <cell r="E1506" t="str">
            <v>210</v>
          </cell>
          <cell r="F1506" t="str">
            <v>KW</v>
          </cell>
          <cell r="G1506" t="str">
            <v>CBAAB***</v>
          </cell>
          <cell r="H1506" t="str">
            <v>Balance Sheet</v>
          </cell>
          <cell r="I1506" t="str">
            <v>NA</v>
          </cell>
        </row>
        <row r="1507">
          <cell r="A1507" t="str">
            <v>F2002210L5</v>
          </cell>
          <cell r="B1507" t="str">
            <v>F2002210L5</v>
          </cell>
          <cell r="C1507" t="str">
            <v>J6   F2002210L5USD</v>
          </cell>
          <cell r="D1507" t="str">
            <v>F2002</v>
          </cell>
          <cell r="E1507" t="str">
            <v>210</v>
          </cell>
          <cell r="F1507" t="str">
            <v>L5</v>
          </cell>
          <cell r="G1507" t="str">
            <v>CBAAB***</v>
          </cell>
          <cell r="H1507" t="str">
            <v>Balance Sheet</v>
          </cell>
          <cell r="I1507" t="str">
            <v>NA</v>
          </cell>
        </row>
        <row r="1508">
          <cell r="A1508" t="str">
            <v>F2002210LK</v>
          </cell>
          <cell r="B1508" t="str">
            <v>F2002210LK</v>
          </cell>
          <cell r="C1508" t="str">
            <v>J6   F2002210LKUSD</v>
          </cell>
          <cell r="D1508" t="str">
            <v>F2002</v>
          </cell>
          <cell r="E1508" t="str">
            <v>210</v>
          </cell>
          <cell r="F1508" t="str">
            <v>LK</v>
          </cell>
          <cell r="G1508" t="str">
            <v>CBAAB***</v>
          </cell>
          <cell r="H1508" t="str">
            <v>Balance Sheet</v>
          </cell>
          <cell r="I1508" t="str">
            <v>NA</v>
          </cell>
        </row>
        <row r="1509">
          <cell r="A1509" t="str">
            <v>F2002210U1</v>
          </cell>
          <cell r="B1509" t="str">
            <v>F2002210U1</v>
          </cell>
          <cell r="C1509" t="str">
            <v>J6   F2002210U1USD</v>
          </cell>
          <cell r="D1509" t="str">
            <v>F2002</v>
          </cell>
          <cell r="E1509" t="str">
            <v>210</v>
          </cell>
          <cell r="F1509" t="str">
            <v>U1</v>
          </cell>
          <cell r="G1509" t="str">
            <v>CBAAB***</v>
          </cell>
          <cell r="H1509" t="str">
            <v>Balance Sheet</v>
          </cell>
          <cell r="I1509" t="str">
            <v>NA</v>
          </cell>
        </row>
        <row r="1510">
          <cell r="A1510" t="str">
            <v>F200222120</v>
          </cell>
          <cell r="B1510" t="str">
            <v>F200222120</v>
          </cell>
          <cell r="C1510" t="str">
            <v>J6   F200222120USD</v>
          </cell>
          <cell r="D1510" t="str">
            <v>F2002</v>
          </cell>
          <cell r="E1510" t="str">
            <v>221</v>
          </cell>
          <cell r="F1510" t="str">
            <v>20</v>
          </cell>
          <cell r="G1510" t="str">
            <v>CBAAA***</v>
          </cell>
          <cell r="H1510" t="str">
            <v>Balance Sheet</v>
          </cell>
          <cell r="I1510" t="str">
            <v>NA</v>
          </cell>
        </row>
        <row r="1511">
          <cell r="A1511" t="str">
            <v>F20022215M</v>
          </cell>
          <cell r="B1511" t="str">
            <v>F20022215M</v>
          </cell>
          <cell r="C1511" t="str">
            <v>J6   F20022215MUSD</v>
          </cell>
          <cell r="D1511" t="str">
            <v>F2002</v>
          </cell>
          <cell r="E1511" t="str">
            <v>221</v>
          </cell>
          <cell r="F1511" t="str">
            <v>5M</v>
          </cell>
          <cell r="G1511" t="str">
            <v>CBAAA***</v>
          </cell>
          <cell r="H1511" t="str">
            <v>Balance Sheet</v>
          </cell>
          <cell r="I1511" t="str">
            <v>NA</v>
          </cell>
        </row>
        <row r="1512">
          <cell r="A1512" t="str">
            <v>F200222191</v>
          </cell>
          <cell r="B1512" t="str">
            <v>F200222191</v>
          </cell>
          <cell r="C1512" t="str">
            <v>J6   F200222191USD</v>
          </cell>
          <cell r="D1512" t="str">
            <v>F2002</v>
          </cell>
          <cell r="E1512" t="str">
            <v>221</v>
          </cell>
          <cell r="F1512" t="str">
            <v>91</v>
          </cell>
          <cell r="G1512" t="str">
            <v>CBAAA***</v>
          </cell>
          <cell r="H1512" t="str">
            <v>Balance Sheet</v>
          </cell>
          <cell r="I1512" t="str">
            <v>NA</v>
          </cell>
        </row>
        <row r="1513">
          <cell r="A1513" t="str">
            <v>F20022219Q</v>
          </cell>
          <cell r="B1513" t="str">
            <v>F20022219Q</v>
          </cell>
          <cell r="C1513" t="str">
            <v>J6   F20022219QUSD</v>
          </cell>
          <cell r="D1513" t="str">
            <v>F2002</v>
          </cell>
          <cell r="E1513" t="str">
            <v>221</v>
          </cell>
          <cell r="F1513" t="str">
            <v>9Q</v>
          </cell>
          <cell r="G1513" t="str">
            <v>CBAAA***</v>
          </cell>
          <cell r="H1513" t="str">
            <v>Balance Sheet</v>
          </cell>
          <cell r="I1513" t="str">
            <v>NA</v>
          </cell>
        </row>
        <row r="1514">
          <cell r="A1514" t="str">
            <v>F200222220</v>
          </cell>
          <cell r="B1514" t="str">
            <v>F200222220</v>
          </cell>
          <cell r="C1514" t="str">
            <v>J6   F200222220USD</v>
          </cell>
          <cell r="D1514" t="str">
            <v>F2002</v>
          </cell>
          <cell r="E1514" t="str">
            <v>222</v>
          </cell>
          <cell r="F1514" t="str">
            <v>20</v>
          </cell>
          <cell r="G1514" t="str">
            <v>CBAAA***</v>
          </cell>
          <cell r="H1514" t="str">
            <v>Balance Sheet</v>
          </cell>
          <cell r="I1514" t="str">
            <v>NA</v>
          </cell>
        </row>
        <row r="1515">
          <cell r="A1515" t="str">
            <v>F20022225M</v>
          </cell>
          <cell r="B1515" t="str">
            <v>F20022225M</v>
          </cell>
          <cell r="C1515" t="str">
            <v>J6   F20022225MUSD</v>
          </cell>
          <cell r="D1515" t="str">
            <v>F2002</v>
          </cell>
          <cell r="E1515" t="str">
            <v>222</v>
          </cell>
          <cell r="F1515" t="str">
            <v>5M</v>
          </cell>
          <cell r="G1515" t="str">
            <v>CBAAA***</v>
          </cell>
          <cell r="H1515" t="str">
            <v>Balance Sheet</v>
          </cell>
          <cell r="I1515" t="str">
            <v>NA</v>
          </cell>
        </row>
        <row r="1516">
          <cell r="A1516" t="str">
            <v>F20022228F</v>
          </cell>
          <cell r="B1516" t="str">
            <v>F20022228F</v>
          </cell>
          <cell r="C1516" t="str">
            <v>J6   F20022228FUSD</v>
          </cell>
          <cell r="D1516" t="str">
            <v>F2002</v>
          </cell>
          <cell r="E1516" t="str">
            <v>222</v>
          </cell>
          <cell r="F1516" t="str">
            <v>8F</v>
          </cell>
          <cell r="G1516" t="str">
            <v>CBAAA***</v>
          </cell>
          <cell r="H1516" t="str">
            <v>Balance Sheet</v>
          </cell>
          <cell r="I1516" t="str">
            <v>NA</v>
          </cell>
        </row>
        <row r="1517">
          <cell r="A1517" t="str">
            <v>F200222291</v>
          </cell>
          <cell r="B1517" t="str">
            <v>F200222291</v>
          </cell>
          <cell r="C1517" t="str">
            <v>J6   F200222291USD</v>
          </cell>
          <cell r="D1517" t="str">
            <v>F2002</v>
          </cell>
          <cell r="E1517" t="str">
            <v>222</v>
          </cell>
          <cell r="F1517" t="str">
            <v>91</v>
          </cell>
          <cell r="G1517" t="str">
            <v>CBAAA***</v>
          </cell>
          <cell r="H1517" t="str">
            <v>Balance Sheet</v>
          </cell>
          <cell r="I1517" t="str">
            <v>NA</v>
          </cell>
        </row>
        <row r="1518">
          <cell r="A1518" t="str">
            <v>F20022229Q</v>
          </cell>
          <cell r="B1518" t="str">
            <v>F20022229Q</v>
          </cell>
          <cell r="C1518" t="str">
            <v>J6   F20022229QUSD</v>
          </cell>
          <cell r="D1518" t="str">
            <v>F2002</v>
          </cell>
          <cell r="E1518" t="str">
            <v>222</v>
          </cell>
          <cell r="F1518" t="str">
            <v>9Q</v>
          </cell>
          <cell r="G1518" t="str">
            <v>CBAAA***</v>
          </cell>
          <cell r="H1518" t="str">
            <v>Balance Sheet</v>
          </cell>
          <cell r="I1518" t="str">
            <v>NA</v>
          </cell>
        </row>
        <row r="1519">
          <cell r="A1519" t="str">
            <v>F2002222IS</v>
          </cell>
          <cell r="B1519" t="str">
            <v>F2002222IS</v>
          </cell>
          <cell r="C1519" t="str">
            <v>J6   F2002222ISUSD</v>
          </cell>
          <cell r="D1519" t="str">
            <v>F2002</v>
          </cell>
          <cell r="E1519" t="str">
            <v>222</v>
          </cell>
          <cell r="F1519" t="str">
            <v>IS</v>
          </cell>
          <cell r="G1519" t="str">
            <v>CBAAA***</v>
          </cell>
          <cell r="H1519" t="str">
            <v>Balance Sheet</v>
          </cell>
          <cell r="I1519" t="str">
            <v>NA</v>
          </cell>
        </row>
        <row r="1520">
          <cell r="A1520" t="str">
            <v>F2002222TF</v>
          </cell>
          <cell r="B1520" t="str">
            <v>F2002222TF</v>
          </cell>
          <cell r="C1520" t="str">
            <v>J6   F2002222TFUSD</v>
          </cell>
          <cell r="D1520" t="str">
            <v>F2002</v>
          </cell>
          <cell r="E1520" t="str">
            <v>222</v>
          </cell>
          <cell r="F1520" t="str">
            <v>TF</v>
          </cell>
          <cell r="G1520" t="str">
            <v>CBAAA***</v>
          </cell>
          <cell r="H1520" t="str">
            <v>Balance Sheet</v>
          </cell>
          <cell r="I1520" t="str">
            <v>NA</v>
          </cell>
        </row>
        <row r="1521">
          <cell r="A1521" t="str">
            <v>F200222920</v>
          </cell>
          <cell r="B1521" t="str">
            <v>F200222920</v>
          </cell>
          <cell r="C1521" t="str">
            <v>J6   F200222920USD</v>
          </cell>
          <cell r="D1521" t="str">
            <v>F2002</v>
          </cell>
          <cell r="E1521" t="str">
            <v>229</v>
          </cell>
          <cell r="F1521" t="str">
            <v>20</v>
          </cell>
          <cell r="G1521" t="str">
            <v>CBAAA***</v>
          </cell>
          <cell r="H1521" t="str">
            <v>Balance Sheet</v>
          </cell>
          <cell r="I1521" t="str">
            <v>NA</v>
          </cell>
        </row>
        <row r="1522">
          <cell r="A1522" t="str">
            <v>F20022298F</v>
          </cell>
          <cell r="B1522" t="str">
            <v>F20022298F</v>
          </cell>
          <cell r="C1522" t="str">
            <v>J6   F20022298FUSD</v>
          </cell>
          <cell r="D1522" t="str">
            <v>F2002</v>
          </cell>
          <cell r="E1522" t="str">
            <v>229</v>
          </cell>
          <cell r="F1522" t="str">
            <v>8F</v>
          </cell>
          <cell r="G1522" t="str">
            <v>CBAAA***</v>
          </cell>
          <cell r="H1522" t="str">
            <v>Balance Sheet</v>
          </cell>
          <cell r="I1522" t="str">
            <v>NA</v>
          </cell>
        </row>
        <row r="1523">
          <cell r="A1523" t="str">
            <v>F200222991</v>
          </cell>
          <cell r="B1523" t="str">
            <v>F200222991</v>
          </cell>
          <cell r="C1523" t="str">
            <v>J6   F200222991USD</v>
          </cell>
          <cell r="D1523" t="str">
            <v>F2002</v>
          </cell>
          <cell r="E1523" t="str">
            <v>229</v>
          </cell>
          <cell r="F1523" t="str">
            <v>91</v>
          </cell>
          <cell r="G1523" t="str">
            <v>CBAAA***</v>
          </cell>
          <cell r="H1523" t="str">
            <v>Balance Sheet</v>
          </cell>
          <cell r="I1523" t="str">
            <v>NA</v>
          </cell>
        </row>
        <row r="1524">
          <cell r="A1524" t="str">
            <v>F20022299Q</v>
          </cell>
          <cell r="B1524" t="str">
            <v>F20022299Q</v>
          </cell>
          <cell r="C1524" t="str">
            <v>J6   F20022299QUSD</v>
          </cell>
          <cell r="D1524" t="str">
            <v>F2002</v>
          </cell>
          <cell r="E1524" t="str">
            <v>229</v>
          </cell>
          <cell r="F1524" t="str">
            <v>9Q</v>
          </cell>
          <cell r="G1524" t="str">
            <v>CBAAA***</v>
          </cell>
          <cell r="H1524" t="str">
            <v>Balance Sheet</v>
          </cell>
          <cell r="I1524" t="str">
            <v>NA</v>
          </cell>
        </row>
        <row r="1525">
          <cell r="A1525" t="str">
            <v>F2002229IS</v>
          </cell>
          <cell r="B1525" t="str">
            <v>F2002229IS</v>
          </cell>
          <cell r="C1525" t="str">
            <v>J6   F2002229ISUSD</v>
          </cell>
          <cell r="D1525" t="str">
            <v>F2002</v>
          </cell>
          <cell r="E1525" t="str">
            <v>229</v>
          </cell>
          <cell r="F1525" t="str">
            <v>IS</v>
          </cell>
          <cell r="G1525" t="str">
            <v>CBAAA***</v>
          </cell>
          <cell r="H1525" t="str">
            <v>Balance Sheet</v>
          </cell>
          <cell r="I1525" t="str">
            <v>NA</v>
          </cell>
        </row>
        <row r="1526">
          <cell r="A1526" t="str">
            <v>F20022405M</v>
          </cell>
          <cell r="B1526" t="str">
            <v>F20022405M</v>
          </cell>
          <cell r="C1526" t="str">
            <v>J6   F20022405MUSD</v>
          </cell>
          <cell r="D1526" t="str">
            <v>F2002</v>
          </cell>
          <cell r="E1526" t="str">
            <v>240</v>
          </cell>
          <cell r="F1526" t="str">
            <v>5M</v>
          </cell>
          <cell r="G1526" t="str">
            <v>CBAAA***</v>
          </cell>
          <cell r="H1526" t="str">
            <v>Balance Sheet</v>
          </cell>
          <cell r="I1526" t="str">
            <v>NA</v>
          </cell>
        </row>
        <row r="1527">
          <cell r="A1527" t="str">
            <v>F200225020</v>
          </cell>
          <cell r="B1527" t="str">
            <v>F200225020</v>
          </cell>
          <cell r="C1527" t="str">
            <v>J6   F200225020USD</v>
          </cell>
          <cell r="D1527" t="str">
            <v>F2002</v>
          </cell>
          <cell r="E1527" t="str">
            <v>250</v>
          </cell>
          <cell r="F1527" t="str">
            <v>20</v>
          </cell>
          <cell r="G1527" t="str">
            <v>CBAAA***</v>
          </cell>
          <cell r="H1527" t="str">
            <v>Balance Sheet</v>
          </cell>
          <cell r="I1527" t="str">
            <v>NA</v>
          </cell>
        </row>
        <row r="1528">
          <cell r="A1528" t="str">
            <v>F20022505M</v>
          </cell>
          <cell r="B1528" t="str">
            <v>F20022505M</v>
          </cell>
          <cell r="C1528" t="str">
            <v>J6   F20022505MUSD</v>
          </cell>
          <cell r="D1528" t="str">
            <v>F2002</v>
          </cell>
          <cell r="E1528" t="str">
            <v>250</v>
          </cell>
          <cell r="F1528" t="str">
            <v>5M</v>
          </cell>
          <cell r="G1528" t="str">
            <v>CBAAA***</v>
          </cell>
          <cell r="H1528" t="str">
            <v>Balance Sheet</v>
          </cell>
          <cell r="I1528" t="str">
            <v>NA</v>
          </cell>
        </row>
        <row r="1529">
          <cell r="A1529" t="str">
            <v>F20022508F</v>
          </cell>
          <cell r="B1529" t="str">
            <v>F20022508F</v>
          </cell>
          <cell r="C1529" t="str">
            <v>J6   F20022508FUSD</v>
          </cell>
          <cell r="D1529" t="str">
            <v>F2002</v>
          </cell>
          <cell r="E1529" t="str">
            <v>250</v>
          </cell>
          <cell r="F1529" t="str">
            <v>8F</v>
          </cell>
          <cell r="G1529" t="str">
            <v>CBAAA***</v>
          </cell>
          <cell r="H1529" t="str">
            <v>Balance Sheet</v>
          </cell>
          <cell r="I1529" t="str">
            <v>NA</v>
          </cell>
        </row>
        <row r="1530">
          <cell r="A1530" t="str">
            <v>F200225091</v>
          </cell>
          <cell r="B1530" t="str">
            <v>F200225091</v>
          </cell>
          <cell r="C1530" t="str">
            <v>J6   F200225091USD</v>
          </cell>
          <cell r="D1530" t="str">
            <v>F2002</v>
          </cell>
          <cell r="E1530" t="str">
            <v>250</v>
          </cell>
          <cell r="F1530" t="str">
            <v>91</v>
          </cell>
          <cell r="G1530" t="str">
            <v>CBAAA***</v>
          </cell>
          <cell r="H1530" t="str">
            <v>Balance Sheet</v>
          </cell>
          <cell r="I1530" t="str">
            <v>NA</v>
          </cell>
        </row>
        <row r="1531">
          <cell r="A1531" t="str">
            <v>F20022509E</v>
          </cell>
          <cell r="B1531" t="str">
            <v>F20022509E</v>
          </cell>
          <cell r="C1531" t="str">
            <v>J6   F20022509EUSD</v>
          </cell>
          <cell r="D1531" t="str">
            <v>F2002</v>
          </cell>
          <cell r="E1531" t="str">
            <v>250</v>
          </cell>
          <cell r="F1531" t="str">
            <v>9E</v>
          </cell>
          <cell r="G1531" t="str">
            <v>CBAAA***</v>
          </cell>
          <cell r="H1531" t="str">
            <v>Balance Sheet</v>
          </cell>
          <cell r="I1531" t="str">
            <v>NA</v>
          </cell>
        </row>
        <row r="1532">
          <cell r="A1532" t="str">
            <v>F20022509Q</v>
          </cell>
          <cell r="B1532" t="str">
            <v>F20022509Q</v>
          </cell>
          <cell r="C1532" t="str">
            <v>J6   F20022509QUSD</v>
          </cell>
          <cell r="D1532" t="str">
            <v>F2002</v>
          </cell>
          <cell r="E1532" t="str">
            <v>250</v>
          </cell>
          <cell r="F1532" t="str">
            <v>9Q</v>
          </cell>
          <cell r="G1532" t="str">
            <v>CBAAA***</v>
          </cell>
          <cell r="H1532" t="str">
            <v>Balance Sheet</v>
          </cell>
          <cell r="I1532" t="str">
            <v>NA</v>
          </cell>
        </row>
        <row r="1533">
          <cell r="A1533" t="str">
            <v>F2002250TF</v>
          </cell>
          <cell r="B1533" t="str">
            <v>F2002250TF</v>
          </cell>
          <cell r="C1533" t="str">
            <v>J6   F2002250TFUSD</v>
          </cell>
          <cell r="D1533" t="str">
            <v>F2002</v>
          </cell>
          <cell r="E1533" t="str">
            <v>250</v>
          </cell>
          <cell r="F1533" t="str">
            <v>TF</v>
          </cell>
          <cell r="G1533" t="str">
            <v>CBAAA***</v>
          </cell>
          <cell r="H1533" t="str">
            <v>Balance Sheet</v>
          </cell>
          <cell r="I1533" t="str">
            <v>NA</v>
          </cell>
        </row>
        <row r="1534">
          <cell r="A1534" t="str">
            <v>F200225120</v>
          </cell>
          <cell r="B1534" t="str">
            <v>F200225120</v>
          </cell>
          <cell r="C1534" t="str">
            <v>J6   F200225120USD</v>
          </cell>
          <cell r="D1534" t="str">
            <v>F2002</v>
          </cell>
          <cell r="E1534" t="str">
            <v>251</v>
          </cell>
          <cell r="F1534" t="str">
            <v>20</v>
          </cell>
          <cell r="G1534" t="str">
            <v>CBAAA***</v>
          </cell>
          <cell r="H1534" t="str">
            <v>Balance Sheet</v>
          </cell>
          <cell r="I1534" t="str">
            <v>NA</v>
          </cell>
        </row>
        <row r="1535">
          <cell r="A1535" t="str">
            <v>F20022515M</v>
          </cell>
          <cell r="B1535" t="str">
            <v>F20022515M</v>
          </cell>
          <cell r="C1535" t="str">
            <v>J6   F20022515MUSD</v>
          </cell>
          <cell r="D1535" t="str">
            <v>F2002</v>
          </cell>
          <cell r="E1535" t="str">
            <v>251</v>
          </cell>
          <cell r="F1535" t="str">
            <v>5M</v>
          </cell>
          <cell r="G1535" t="str">
            <v>CBAAA***</v>
          </cell>
          <cell r="H1535" t="str">
            <v>Balance Sheet</v>
          </cell>
          <cell r="I1535" t="str">
            <v>NA</v>
          </cell>
        </row>
        <row r="1536">
          <cell r="A1536" t="str">
            <v>F200225191</v>
          </cell>
          <cell r="B1536" t="str">
            <v>F200225191</v>
          </cell>
          <cell r="C1536" t="str">
            <v>J6   F200225191USD</v>
          </cell>
          <cell r="D1536" t="str">
            <v>F2002</v>
          </cell>
          <cell r="E1536" t="str">
            <v>251</v>
          </cell>
          <cell r="F1536" t="str">
            <v>91</v>
          </cell>
          <cell r="G1536" t="str">
            <v>CBAAA***</v>
          </cell>
          <cell r="H1536" t="str">
            <v>Balance Sheet</v>
          </cell>
          <cell r="I1536" t="str">
            <v>NA</v>
          </cell>
        </row>
        <row r="1537">
          <cell r="A1537" t="str">
            <v>F20022519E</v>
          </cell>
          <cell r="B1537" t="str">
            <v>F20022519E</v>
          </cell>
          <cell r="C1537" t="str">
            <v>J6   F20022519EUSD</v>
          </cell>
          <cell r="D1537" t="str">
            <v>F2002</v>
          </cell>
          <cell r="E1537" t="str">
            <v>251</v>
          </cell>
          <cell r="F1537" t="str">
            <v>9E</v>
          </cell>
          <cell r="G1537" t="str">
            <v>CBAAA***</v>
          </cell>
          <cell r="H1537" t="str">
            <v>Balance Sheet</v>
          </cell>
          <cell r="I1537" t="str">
            <v>NA</v>
          </cell>
        </row>
        <row r="1538">
          <cell r="A1538" t="str">
            <v>F20022519Q</v>
          </cell>
          <cell r="B1538" t="str">
            <v>F20022519Q</v>
          </cell>
          <cell r="C1538" t="str">
            <v>J6   F20022519QUSD</v>
          </cell>
          <cell r="D1538" t="str">
            <v>F2002</v>
          </cell>
          <cell r="E1538" t="str">
            <v>251</v>
          </cell>
          <cell r="F1538" t="str">
            <v>9Q</v>
          </cell>
          <cell r="G1538" t="str">
            <v>CBAAA***</v>
          </cell>
          <cell r="H1538" t="str">
            <v>Balance Sheet</v>
          </cell>
          <cell r="I1538" t="str">
            <v>NA</v>
          </cell>
        </row>
        <row r="1539">
          <cell r="A1539" t="str">
            <v>F2002251TF</v>
          </cell>
          <cell r="B1539" t="str">
            <v>F2002251TF</v>
          </cell>
          <cell r="C1539" t="str">
            <v>J6   F2002251TFUSD</v>
          </cell>
          <cell r="D1539" t="str">
            <v>F2002</v>
          </cell>
          <cell r="E1539" t="str">
            <v>251</v>
          </cell>
          <cell r="F1539" t="str">
            <v>TF</v>
          </cell>
          <cell r="G1539" t="str">
            <v>CBAAA***</v>
          </cell>
          <cell r="H1539" t="str">
            <v>Balance Sheet</v>
          </cell>
          <cell r="I1539" t="str">
            <v>NA</v>
          </cell>
        </row>
        <row r="1540">
          <cell r="A1540" t="str">
            <v>F20022601C</v>
          </cell>
          <cell r="B1540" t="str">
            <v>F20022601C</v>
          </cell>
          <cell r="C1540" t="str">
            <v>J6   F20022601CUSD</v>
          </cell>
          <cell r="D1540" t="str">
            <v>F2002</v>
          </cell>
          <cell r="E1540" t="str">
            <v>260</v>
          </cell>
          <cell r="F1540" t="str">
            <v>1C</v>
          </cell>
          <cell r="G1540" t="str">
            <v>CBAAB***</v>
          </cell>
          <cell r="H1540" t="str">
            <v>Balance Sheet</v>
          </cell>
          <cell r="I1540" t="str">
            <v>NA</v>
          </cell>
        </row>
        <row r="1541">
          <cell r="A1541" t="str">
            <v>F200226022</v>
          </cell>
          <cell r="B1541" t="str">
            <v>F200226022</v>
          </cell>
          <cell r="C1541" t="str">
            <v>J6   F200226022USD</v>
          </cell>
          <cell r="D1541" t="str">
            <v>F2002</v>
          </cell>
          <cell r="E1541" t="str">
            <v>260</v>
          </cell>
          <cell r="F1541" t="str">
            <v>22</v>
          </cell>
          <cell r="G1541" t="str">
            <v>CBAAB***</v>
          </cell>
          <cell r="H1541" t="str">
            <v>Balance Sheet</v>
          </cell>
          <cell r="I1541" t="str">
            <v>NA</v>
          </cell>
        </row>
        <row r="1542">
          <cell r="A1542" t="str">
            <v>F20022605J</v>
          </cell>
          <cell r="B1542" t="str">
            <v>F20022605J</v>
          </cell>
          <cell r="C1542" t="str">
            <v>J6   F20022605JUSD</v>
          </cell>
          <cell r="D1542" t="str">
            <v>F2002</v>
          </cell>
          <cell r="E1542" t="str">
            <v>260</v>
          </cell>
          <cell r="F1542" t="str">
            <v>5J</v>
          </cell>
          <cell r="G1542" t="str">
            <v>CBAAB***</v>
          </cell>
          <cell r="H1542" t="str">
            <v>Balance Sheet</v>
          </cell>
          <cell r="I1542" t="str">
            <v>NA</v>
          </cell>
        </row>
        <row r="1543">
          <cell r="A1543" t="str">
            <v>F2002260AB</v>
          </cell>
          <cell r="B1543" t="str">
            <v>F2002260AB</v>
          </cell>
          <cell r="C1543" t="str">
            <v>J6   F2002260ABUSD</v>
          </cell>
          <cell r="D1543" t="str">
            <v>F2002</v>
          </cell>
          <cell r="E1543" t="str">
            <v>260</v>
          </cell>
          <cell r="F1543" t="str">
            <v>AB</v>
          </cell>
          <cell r="G1543" t="str">
            <v>CBAAB***</v>
          </cell>
          <cell r="H1543" t="str">
            <v>Balance Sheet</v>
          </cell>
          <cell r="I1543" t="str">
            <v>NA</v>
          </cell>
        </row>
        <row r="1544">
          <cell r="A1544" t="str">
            <v>F2002260LK</v>
          </cell>
          <cell r="B1544" t="str">
            <v>F2002260LK</v>
          </cell>
          <cell r="C1544" t="str">
            <v>J6   F2002260LKUSD</v>
          </cell>
          <cell r="D1544" t="str">
            <v>F2002</v>
          </cell>
          <cell r="E1544" t="str">
            <v>260</v>
          </cell>
          <cell r="F1544" t="str">
            <v>LK</v>
          </cell>
          <cell r="G1544" t="str">
            <v>CBAAB***</v>
          </cell>
          <cell r="H1544" t="str">
            <v>Balance Sheet</v>
          </cell>
          <cell r="I1544" t="str">
            <v>NA</v>
          </cell>
        </row>
        <row r="1545">
          <cell r="A1545" t="str">
            <v>F2002260U1</v>
          </cell>
          <cell r="B1545" t="str">
            <v>F2002260U1</v>
          </cell>
          <cell r="C1545" t="str">
            <v>J6   F2002260U1USD</v>
          </cell>
          <cell r="D1545" t="str">
            <v>F2002</v>
          </cell>
          <cell r="E1545" t="str">
            <v>260</v>
          </cell>
          <cell r="F1545" t="str">
            <v>U1</v>
          </cell>
          <cell r="G1545" t="str">
            <v>CBAAB***</v>
          </cell>
          <cell r="H1545" t="str">
            <v>Balance Sheet</v>
          </cell>
          <cell r="I1545" t="str">
            <v>NA</v>
          </cell>
        </row>
        <row r="1546">
          <cell r="A1546" t="str">
            <v>F200228020</v>
          </cell>
          <cell r="B1546" t="str">
            <v>F200228020</v>
          </cell>
          <cell r="C1546" t="str">
            <v>J6   F200228020USD</v>
          </cell>
          <cell r="D1546" t="str">
            <v>F2002</v>
          </cell>
          <cell r="E1546" t="str">
            <v>280</v>
          </cell>
          <cell r="F1546" t="str">
            <v>20</v>
          </cell>
          <cell r="G1546" t="str">
            <v>CBAAA***</v>
          </cell>
          <cell r="H1546" t="str">
            <v>Balance Sheet</v>
          </cell>
          <cell r="I1546" t="str">
            <v>NA</v>
          </cell>
        </row>
        <row r="1547">
          <cell r="A1547" t="str">
            <v>F20022805M</v>
          </cell>
          <cell r="B1547" t="str">
            <v>F20022805M</v>
          </cell>
          <cell r="C1547" t="str">
            <v>J6   F20022805MUSD</v>
          </cell>
          <cell r="D1547" t="str">
            <v>F2002</v>
          </cell>
          <cell r="E1547" t="str">
            <v>280</v>
          </cell>
          <cell r="F1547" t="str">
            <v>5M</v>
          </cell>
          <cell r="G1547" t="str">
            <v>CBAAA***</v>
          </cell>
          <cell r="H1547" t="str">
            <v>Balance Sheet</v>
          </cell>
          <cell r="I1547" t="str">
            <v>NA</v>
          </cell>
        </row>
        <row r="1548">
          <cell r="A1548" t="str">
            <v>F200228091</v>
          </cell>
          <cell r="B1548" t="str">
            <v>F200228091</v>
          </cell>
          <cell r="C1548" t="str">
            <v>J6   F200228091USD</v>
          </cell>
          <cell r="D1548" t="str">
            <v>F2002</v>
          </cell>
          <cell r="E1548" t="str">
            <v>280</v>
          </cell>
          <cell r="F1548" t="str">
            <v>91</v>
          </cell>
          <cell r="G1548" t="str">
            <v>CBAAA***</v>
          </cell>
          <cell r="H1548" t="str">
            <v>Balance Sheet</v>
          </cell>
          <cell r="I1548" t="str">
            <v>NA</v>
          </cell>
        </row>
        <row r="1549">
          <cell r="A1549" t="str">
            <v>F20022809E</v>
          </cell>
          <cell r="B1549" t="str">
            <v>F20022809E</v>
          </cell>
          <cell r="C1549" t="str">
            <v>J6   F20022809EUSD</v>
          </cell>
          <cell r="D1549" t="str">
            <v>F2002</v>
          </cell>
          <cell r="E1549" t="str">
            <v>280</v>
          </cell>
          <cell r="F1549" t="str">
            <v>9E</v>
          </cell>
          <cell r="G1549" t="str">
            <v>CBAAA***</v>
          </cell>
          <cell r="H1549" t="str">
            <v>Balance Sheet</v>
          </cell>
          <cell r="I1549" t="str">
            <v>NA</v>
          </cell>
        </row>
        <row r="1550">
          <cell r="A1550" t="str">
            <v>F20022809Q</v>
          </cell>
          <cell r="B1550" t="str">
            <v>F20022809Q</v>
          </cell>
          <cell r="C1550" t="str">
            <v>J6   F20022809QUSD</v>
          </cell>
          <cell r="D1550" t="str">
            <v>F2002</v>
          </cell>
          <cell r="E1550" t="str">
            <v>280</v>
          </cell>
          <cell r="F1550" t="str">
            <v>9Q</v>
          </cell>
          <cell r="G1550" t="str">
            <v>CBAAA***</v>
          </cell>
          <cell r="H1550" t="str">
            <v>Balance Sheet</v>
          </cell>
          <cell r="I1550" t="str">
            <v>NA</v>
          </cell>
        </row>
        <row r="1551">
          <cell r="A1551" t="str">
            <v>F2002280TF</v>
          </cell>
          <cell r="B1551" t="str">
            <v>F2002280TF</v>
          </cell>
          <cell r="C1551" t="str">
            <v>J6   F2002280TFUSD</v>
          </cell>
          <cell r="D1551" t="str">
            <v>F2002</v>
          </cell>
          <cell r="E1551" t="str">
            <v>280</v>
          </cell>
          <cell r="F1551" t="str">
            <v>TF</v>
          </cell>
          <cell r="G1551" t="str">
            <v>CBAAA***</v>
          </cell>
          <cell r="H1551" t="str">
            <v>Balance Sheet</v>
          </cell>
          <cell r="I1551" t="str">
            <v>NA</v>
          </cell>
        </row>
        <row r="1552">
          <cell r="A1552" t="str">
            <v>F20024911S</v>
          </cell>
          <cell r="B1552" t="str">
            <v>F20024911S</v>
          </cell>
          <cell r="C1552" t="str">
            <v>J6   F20024911SUSD</v>
          </cell>
          <cell r="D1552" t="str">
            <v>F2002</v>
          </cell>
          <cell r="E1552" t="str">
            <v>491</v>
          </cell>
          <cell r="F1552" t="str">
            <v>1S</v>
          </cell>
          <cell r="G1552" t="str">
            <v>CBAAE***</v>
          </cell>
          <cell r="H1552" t="str">
            <v>Balance Sheet</v>
          </cell>
          <cell r="I1552" t="str">
            <v>NA</v>
          </cell>
        </row>
        <row r="1553">
          <cell r="A1553" t="str">
            <v>F200249122</v>
          </cell>
          <cell r="B1553" t="str">
            <v>F200249122</v>
          </cell>
          <cell r="C1553" t="str">
            <v>J6   F200249122USD</v>
          </cell>
          <cell r="D1553" t="str">
            <v>F2002</v>
          </cell>
          <cell r="E1553" t="str">
            <v>491</v>
          </cell>
          <cell r="F1553" t="str">
            <v>22</v>
          </cell>
          <cell r="G1553" t="str">
            <v>CBAAE***</v>
          </cell>
          <cell r="H1553" t="str">
            <v>Balance Sheet</v>
          </cell>
          <cell r="I1553" t="str">
            <v>NA</v>
          </cell>
        </row>
        <row r="1554">
          <cell r="A1554" t="str">
            <v>F20024914L</v>
          </cell>
          <cell r="B1554" t="str">
            <v>F20024914L</v>
          </cell>
          <cell r="C1554" t="str">
            <v>J6   F20024914LUSD</v>
          </cell>
          <cell r="D1554" t="str">
            <v>F2002</v>
          </cell>
          <cell r="E1554" t="str">
            <v>491</v>
          </cell>
          <cell r="F1554" t="str">
            <v>4L</v>
          </cell>
          <cell r="G1554" t="str">
            <v>CBAAE***</v>
          </cell>
          <cell r="H1554" t="str">
            <v>Balance Sheet</v>
          </cell>
          <cell r="I1554" t="str">
            <v>NA</v>
          </cell>
        </row>
        <row r="1555">
          <cell r="A1555" t="str">
            <v>F20024915M</v>
          </cell>
          <cell r="B1555" t="str">
            <v>F20024915M</v>
          </cell>
          <cell r="C1555" t="str">
            <v>J6   F20024915MUSD</v>
          </cell>
          <cell r="D1555" t="str">
            <v>F2002</v>
          </cell>
          <cell r="E1555" t="str">
            <v>491</v>
          </cell>
          <cell r="F1555" t="str">
            <v>5M</v>
          </cell>
          <cell r="G1555" t="str">
            <v>CBAAE***</v>
          </cell>
          <cell r="H1555" t="str">
            <v>Balance Sheet</v>
          </cell>
          <cell r="I1555" t="str">
            <v>NA</v>
          </cell>
        </row>
        <row r="1556">
          <cell r="A1556" t="str">
            <v>F200249165</v>
          </cell>
          <cell r="B1556" t="str">
            <v>F200249165</v>
          </cell>
          <cell r="C1556" t="str">
            <v>J6   F200249165USD</v>
          </cell>
          <cell r="D1556" t="str">
            <v>F2002</v>
          </cell>
          <cell r="E1556" t="str">
            <v>491</v>
          </cell>
          <cell r="F1556" t="str">
            <v>65</v>
          </cell>
          <cell r="G1556" t="str">
            <v>CBAAE***</v>
          </cell>
          <cell r="H1556" t="str">
            <v>Balance Sheet</v>
          </cell>
          <cell r="I1556" t="str">
            <v>NA</v>
          </cell>
        </row>
        <row r="1557">
          <cell r="A1557" t="str">
            <v>F20024919Q</v>
          </cell>
          <cell r="B1557" t="str">
            <v>F20024919Q</v>
          </cell>
          <cell r="C1557" t="str">
            <v>J6   F20024919QUSD</v>
          </cell>
          <cell r="D1557" t="str">
            <v>F2002</v>
          </cell>
          <cell r="E1557" t="str">
            <v>491</v>
          </cell>
          <cell r="F1557" t="str">
            <v>9Q</v>
          </cell>
          <cell r="G1557" t="str">
            <v>CBAAE***</v>
          </cell>
          <cell r="H1557" t="str">
            <v>Balance Sheet</v>
          </cell>
          <cell r="I1557" t="str">
            <v>NA</v>
          </cell>
        </row>
        <row r="1558">
          <cell r="A1558" t="str">
            <v>F2002491AB</v>
          </cell>
          <cell r="B1558" t="str">
            <v>F2002491AB</v>
          </cell>
          <cell r="C1558" t="str">
            <v>J6   F2002491ABUSD</v>
          </cell>
          <cell r="D1558" t="str">
            <v>F2002</v>
          </cell>
          <cell r="E1558" t="str">
            <v>491</v>
          </cell>
          <cell r="F1558" t="str">
            <v>AB</v>
          </cell>
          <cell r="G1558" t="str">
            <v>CBAAE***</v>
          </cell>
          <cell r="H1558" t="str">
            <v>Balance Sheet</v>
          </cell>
          <cell r="I1558" t="str">
            <v>NA</v>
          </cell>
        </row>
        <row r="1559">
          <cell r="A1559" t="str">
            <v>F2002491CA</v>
          </cell>
          <cell r="B1559" t="str">
            <v>F2002491CA</v>
          </cell>
          <cell r="C1559" t="str">
            <v>J6   F2002491CAUSD</v>
          </cell>
          <cell r="D1559" t="str">
            <v>F2002</v>
          </cell>
          <cell r="E1559" t="str">
            <v>491</v>
          </cell>
          <cell r="F1559" t="str">
            <v>CA</v>
          </cell>
          <cell r="G1559" t="str">
            <v>CBAAE***</v>
          </cell>
          <cell r="H1559" t="str">
            <v>Balance Sheet</v>
          </cell>
          <cell r="I1559" t="str">
            <v>NA</v>
          </cell>
        </row>
        <row r="1560">
          <cell r="A1560" t="str">
            <v>F2002491P1</v>
          </cell>
          <cell r="B1560" t="str">
            <v>F2002491P1</v>
          </cell>
          <cell r="C1560" t="str">
            <v>J6   F2002491P1USD</v>
          </cell>
          <cell r="D1560" t="str">
            <v>F2002</v>
          </cell>
          <cell r="E1560" t="str">
            <v>491</v>
          </cell>
          <cell r="F1560" t="str">
            <v>P1</v>
          </cell>
          <cell r="G1560" t="str">
            <v>CBAAE***</v>
          </cell>
          <cell r="H1560" t="str">
            <v>Balance Sheet</v>
          </cell>
          <cell r="I1560" t="str">
            <v>NA</v>
          </cell>
        </row>
        <row r="1561">
          <cell r="A1561" t="str">
            <v>F2002491U1</v>
          </cell>
          <cell r="B1561" t="str">
            <v>F2002491U1</v>
          </cell>
          <cell r="C1561" t="str">
            <v>J6   F2002491U1USD</v>
          </cell>
          <cell r="D1561" t="str">
            <v>F2002</v>
          </cell>
          <cell r="E1561" t="str">
            <v>491</v>
          </cell>
          <cell r="F1561" t="str">
            <v>U1</v>
          </cell>
          <cell r="G1561" t="str">
            <v>CBAAE***</v>
          </cell>
          <cell r="H1561" t="str">
            <v>Balance Sheet</v>
          </cell>
          <cell r="I1561" t="str">
            <v>NA</v>
          </cell>
        </row>
        <row r="1562">
          <cell r="A1562" t="str">
            <v>F20024935M</v>
          </cell>
          <cell r="B1562" t="str">
            <v>F20024935M</v>
          </cell>
          <cell r="C1562" t="str">
            <v>J6   F20024935MUSD</v>
          </cell>
          <cell r="D1562" t="str">
            <v>F2002</v>
          </cell>
          <cell r="E1562" t="str">
            <v>493</v>
          </cell>
          <cell r="F1562" t="str">
            <v>5M</v>
          </cell>
          <cell r="G1562" t="str">
            <v>CBAAE***</v>
          </cell>
          <cell r="H1562" t="str">
            <v>Balance Sheet</v>
          </cell>
          <cell r="I1562" t="str">
            <v>NA</v>
          </cell>
        </row>
        <row r="1563">
          <cell r="A1563" t="str">
            <v>F30012211C</v>
          </cell>
          <cell r="B1563" t="str">
            <v>F30012211C</v>
          </cell>
          <cell r="C1563" t="str">
            <v>J6   F30012211CUSD</v>
          </cell>
          <cell r="D1563" t="str">
            <v>F3001</v>
          </cell>
          <cell r="E1563" t="str">
            <v>221</v>
          </cell>
          <cell r="F1563" t="str">
            <v>1C</v>
          </cell>
          <cell r="G1563" t="str">
            <v>CBABA***</v>
          </cell>
          <cell r="H1563" t="str">
            <v>Balance Sheet</v>
          </cell>
          <cell r="I1563" t="str">
            <v>NA</v>
          </cell>
        </row>
        <row r="1564">
          <cell r="A1564" t="str">
            <v>F300122122</v>
          </cell>
          <cell r="B1564" t="str">
            <v>F300122122</v>
          </cell>
          <cell r="C1564" t="str">
            <v>J6   F300122122USD</v>
          </cell>
          <cell r="D1564" t="str">
            <v>F3001</v>
          </cell>
          <cell r="E1564" t="str">
            <v>221</v>
          </cell>
          <cell r="F1564" t="str">
            <v>22</v>
          </cell>
          <cell r="G1564" t="str">
            <v>CBABA***</v>
          </cell>
          <cell r="H1564" t="str">
            <v>Balance Sheet</v>
          </cell>
          <cell r="I1564" t="str">
            <v>NA</v>
          </cell>
        </row>
        <row r="1565">
          <cell r="A1565" t="str">
            <v>F3001221U1</v>
          </cell>
          <cell r="B1565" t="str">
            <v>F3001221U1</v>
          </cell>
          <cell r="C1565" t="str">
            <v>J6   F3001221U1USD</v>
          </cell>
          <cell r="D1565" t="str">
            <v>F3001</v>
          </cell>
          <cell r="E1565" t="str">
            <v>221</v>
          </cell>
          <cell r="F1565" t="str">
            <v>U1</v>
          </cell>
          <cell r="G1565" t="str">
            <v>CBABA***</v>
          </cell>
          <cell r="H1565" t="str">
            <v>Balance Sheet</v>
          </cell>
          <cell r="I1565" t="str">
            <v>NA</v>
          </cell>
        </row>
        <row r="1566">
          <cell r="A1566" t="str">
            <v>F30012221C</v>
          </cell>
          <cell r="B1566" t="str">
            <v>F30012221C</v>
          </cell>
          <cell r="C1566" t="str">
            <v>J6   F30012221CUSD</v>
          </cell>
          <cell r="D1566" t="str">
            <v>F3001</v>
          </cell>
          <cell r="E1566" t="str">
            <v>222</v>
          </cell>
          <cell r="F1566" t="str">
            <v>1C</v>
          </cell>
          <cell r="G1566" t="str">
            <v>CBABA***</v>
          </cell>
          <cell r="H1566" t="str">
            <v>Balance Sheet</v>
          </cell>
          <cell r="I1566" t="str">
            <v>NA</v>
          </cell>
        </row>
        <row r="1567">
          <cell r="A1567" t="str">
            <v>F30012221G</v>
          </cell>
          <cell r="B1567" t="str">
            <v>F30012221G</v>
          </cell>
          <cell r="C1567" t="str">
            <v>J6   F30012221GUSD</v>
          </cell>
          <cell r="D1567" t="str">
            <v>F3001</v>
          </cell>
          <cell r="E1567" t="str">
            <v>222</v>
          </cell>
          <cell r="F1567" t="str">
            <v>1G</v>
          </cell>
          <cell r="G1567" t="str">
            <v>CBABA***</v>
          </cell>
          <cell r="H1567" t="str">
            <v>Balance Sheet</v>
          </cell>
          <cell r="I1567" t="str">
            <v>NA</v>
          </cell>
        </row>
        <row r="1568">
          <cell r="A1568" t="str">
            <v>F30012221S</v>
          </cell>
          <cell r="B1568" t="str">
            <v>F30012221S</v>
          </cell>
          <cell r="C1568" t="str">
            <v>J6   F30012221SUSD</v>
          </cell>
          <cell r="D1568" t="str">
            <v>F3001</v>
          </cell>
          <cell r="E1568" t="str">
            <v>222</v>
          </cell>
          <cell r="F1568" t="str">
            <v>1S</v>
          </cell>
          <cell r="G1568" t="str">
            <v>CBABA***</v>
          </cell>
          <cell r="H1568" t="str">
            <v>Balance Sheet</v>
          </cell>
          <cell r="I1568" t="str">
            <v>NA</v>
          </cell>
        </row>
        <row r="1569">
          <cell r="A1569" t="str">
            <v>F300122220</v>
          </cell>
          <cell r="B1569" t="str">
            <v>F300122220</v>
          </cell>
          <cell r="C1569" t="str">
            <v>J6   F300122220USD</v>
          </cell>
          <cell r="D1569" t="str">
            <v>F3001</v>
          </cell>
          <cell r="E1569" t="str">
            <v>222</v>
          </cell>
          <cell r="F1569" t="str">
            <v>20</v>
          </cell>
          <cell r="G1569" t="str">
            <v>CBABA***</v>
          </cell>
          <cell r="H1569" t="str">
            <v>Balance Sheet</v>
          </cell>
          <cell r="I1569" t="str">
            <v>NA</v>
          </cell>
        </row>
        <row r="1570">
          <cell r="A1570" t="str">
            <v>F300122222</v>
          </cell>
          <cell r="B1570" t="str">
            <v>F300122222</v>
          </cell>
          <cell r="C1570" t="str">
            <v>J6   F300122222USD</v>
          </cell>
          <cell r="D1570" t="str">
            <v>F3001</v>
          </cell>
          <cell r="E1570" t="str">
            <v>222</v>
          </cell>
          <cell r="F1570" t="str">
            <v>22</v>
          </cell>
          <cell r="G1570" t="str">
            <v>CBABA***</v>
          </cell>
          <cell r="H1570" t="str">
            <v>Balance Sheet</v>
          </cell>
          <cell r="I1570" t="str">
            <v>NA</v>
          </cell>
        </row>
        <row r="1571">
          <cell r="A1571" t="str">
            <v>F300122224</v>
          </cell>
          <cell r="B1571" t="str">
            <v>F300122224</v>
          </cell>
          <cell r="C1571" t="str">
            <v>J6   F300122224USD</v>
          </cell>
          <cell r="D1571" t="str">
            <v>F3001</v>
          </cell>
          <cell r="E1571" t="str">
            <v>222</v>
          </cell>
          <cell r="F1571" t="str">
            <v>24</v>
          </cell>
          <cell r="G1571" t="str">
            <v>CBABA***</v>
          </cell>
          <cell r="H1571" t="str">
            <v>Balance Sheet</v>
          </cell>
          <cell r="I1571" t="str">
            <v>NA</v>
          </cell>
        </row>
        <row r="1572">
          <cell r="A1572" t="str">
            <v>F30012225J</v>
          </cell>
          <cell r="B1572" t="str">
            <v>F30012225J</v>
          </cell>
          <cell r="C1572" t="str">
            <v>J6   F30012225JUSD</v>
          </cell>
          <cell r="D1572" t="str">
            <v>F3001</v>
          </cell>
          <cell r="E1572" t="str">
            <v>222</v>
          </cell>
          <cell r="F1572" t="str">
            <v>5J</v>
          </cell>
          <cell r="G1572" t="str">
            <v>CBABA***</v>
          </cell>
          <cell r="H1572" t="str">
            <v>Balance Sheet</v>
          </cell>
          <cell r="I1572" t="str">
            <v>NA</v>
          </cell>
        </row>
        <row r="1573">
          <cell r="A1573" t="str">
            <v>F30012225M</v>
          </cell>
          <cell r="B1573" t="str">
            <v>F30012225M</v>
          </cell>
          <cell r="C1573" t="str">
            <v>J6   F30012225MUSD</v>
          </cell>
          <cell r="D1573" t="str">
            <v>F3001</v>
          </cell>
          <cell r="E1573" t="str">
            <v>222</v>
          </cell>
          <cell r="F1573" t="str">
            <v>5M</v>
          </cell>
          <cell r="G1573" t="str">
            <v>CBABA***</v>
          </cell>
          <cell r="H1573" t="str">
            <v>Balance Sheet</v>
          </cell>
          <cell r="I1573" t="str">
            <v>NA</v>
          </cell>
        </row>
        <row r="1574">
          <cell r="A1574" t="str">
            <v>F300122265</v>
          </cell>
          <cell r="B1574" t="str">
            <v>F300122265</v>
          </cell>
          <cell r="C1574" t="str">
            <v>J6   F300122265USD</v>
          </cell>
          <cell r="D1574" t="str">
            <v>F3001</v>
          </cell>
          <cell r="E1574" t="str">
            <v>222</v>
          </cell>
          <cell r="F1574" t="str">
            <v>65</v>
          </cell>
          <cell r="G1574" t="str">
            <v>CBABA***</v>
          </cell>
          <cell r="H1574" t="str">
            <v>Balance Sheet</v>
          </cell>
          <cell r="I1574" t="str">
            <v>NA</v>
          </cell>
        </row>
        <row r="1575">
          <cell r="A1575" t="str">
            <v>F30012226F</v>
          </cell>
          <cell r="B1575" t="str">
            <v>F30012226F</v>
          </cell>
          <cell r="C1575" t="str">
            <v>J6   F30012226FUSD</v>
          </cell>
          <cell r="D1575" t="str">
            <v>F3001</v>
          </cell>
          <cell r="E1575" t="str">
            <v>222</v>
          </cell>
          <cell r="F1575" t="str">
            <v>6F</v>
          </cell>
          <cell r="G1575" t="str">
            <v>CBABA***</v>
          </cell>
          <cell r="H1575" t="str">
            <v>Balance Sheet</v>
          </cell>
          <cell r="I1575" t="str">
            <v>NA</v>
          </cell>
        </row>
        <row r="1576">
          <cell r="A1576" t="str">
            <v>F300122276</v>
          </cell>
          <cell r="B1576" t="str">
            <v>F300122276</v>
          </cell>
          <cell r="C1576" t="str">
            <v>J6   F300122276USD</v>
          </cell>
          <cell r="D1576" t="str">
            <v>F3001</v>
          </cell>
          <cell r="E1576" t="str">
            <v>222</v>
          </cell>
          <cell r="F1576" t="str">
            <v>76</v>
          </cell>
          <cell r="G1576" t="str">
            <v>CBABA***</v>
          </cell>
          <cell r="H1576" t="str">
            <v>Balance Sheet</v>
          </cell>
          <cell r="I1576" t="str">
            <v>NA</v>
          </cell>
        </row>
        <row r="1577">
          <cell r="A1577" t="str">
            <v>F300122291</v>
          </cell>
          <cell r="B1577" t="str">
            <v>F300122291</v>
          </cell>
          <cell r="C1577" t="str">
            <v>J6   F300122291USD</v>
          </cell>
          <cell r="D1577" t="str">
            <v>F3001</v>
          </cell>
          <cell r="E1577" t="str">
            <v>222</v>
          </cell>
          <cell r="F1577" t="str">
            <v>91</v>
          </cell>
          <cell r="G1577" t="str">
            <v>CBABA***</v>
          </cell>
          <cell r="H1577" t="str">
            <v>Balance Sheet</v>
          </cell>
          <cell r="I1577" t="str">
            <v>NA</v>
          </cell>
        </row>
        <row r="1578">
          <cell r="A1578" t="str">
            <v>F30012229E</v>
          </cell>
          <cell r="B1578" t="str">
            <v>F30012229E</v>
          </cell>
          <cell r="C1578" t="str">
            <v>J6   F30012229EUSD</v>
          </cell>
          <cell r="D1578" t="str">
            <v>F3001</v>
          </cell>
          <cell r="E1578" t="str">
            <v>222</v>
          </cell>
          <cell r="F1578" t="str">
            <v>9E</v>
          </cell>
          <cell r="G1578" t="str">
            <v>CBABA***</v>
          </cell>
          <cell r="H1578" t="str">
            <v>Balance Sheet</v>
          </cell>
          <cell r="I1578" t="str">
            <v>NA</v>
          </cell>
        </row>
        <row r="1579">
          <cell r="A1579" t="str">
            <v>F30012229F</v>
          </cell>
          <cell r="B1579" t="str">
            <v>F30012229F</v>
          </cell>
          <cell r="C1579" t="str">
            <v>J6   F30012229FUSD</v>
          </cell>
          <cell r="D1579" t="str">
            <v>F3001</v>
          </cell>
          <cell r="E1579" t="str">
            <v>222</v>
          </cell>
          <cell r="F1579" t="str">
            <v>9F</v>
          </cell>
          <cell r="G1579" t="str">
            <v>CBABA***</v>
          </cell>
          <cell r="H1579" t="str">
            <v>Balance Sheet</v>
          </cell>
          <cell r="I1579" t="str">
            <v>NA</v>
          </cell>
        </row>
        <row r="1580">
          <cell r="A1580" t="str">
            <v>F30012229Q</v>
          </cell>
          <cell r="B1580" t="str">
            <v>F30012229Q</v>
          </cell>
          <cell r="C1580" t="str">
            <v>J6   F30012229QUSD</v>
          </cell>
          <cell r="D1580" t="str">
            <v>F3001</v>
          </cell>
          <cell r="E1580" t="str">
            <v>222</v>
          </cell>
          <cell r="F1580" t="str">
            <v>9Q</v>
          </cell>
          <cell r="G1580" t="str">
            <v>CBABA***</v>
          </cell>
          <cell r="H1580" t="str">
            <v>Balance Sheet</v>
          </cell>
          <cell r="I1580" t="str">
            <v>NA</v>
          </cell>
        </row>
        <row r="1581">
          <cell r="A1581" t="str">
            <v>F3001222AB</v>
          </cell>
          <cell r="B1581" t="str">
            <v>F3001222AB</v>
          </cell>
          <cell r="C1581" t="str">
            <v>J6   F3001222ABUSD</v>
          </cell>
          <cell r="D1581" t="str">
            <v>F3001</v>
          </cell>
          <cell r="E1581" t="str">
            <v>222</v>
          </cell>
          <cell r="F1581" t="str">
            <v>AB</v>
          </cell>
          <cell r="G1581" t="str">
            <v>CBABA***</v>
          </cell>
          <cell r="H1581" t="str">
            <v>Balance Sheet</v>
          </cell>
          <cell r="I1581" t="str">
            <v>NA</v>
          </cell>
        </row>
        <row r="1582">
          <cell r="A1582" t="str">
            <v>F3001222B5</v>
          </cell>
          <cell r="B1582" t="str">
            <v>F3001222B5</v>
          </cell>
          <cell r="C1582" t="str">
            <v>J6   F3001222B5USD</v>
          </cell>
          <cell r="D1582" t="str">
            <v>F3001</v>
          </cell>
          <cell r="E1582" t="str">
            <v>222</v>
          </cell>
          <cell r="F1582" t="str">
            <v>B5</v>
          </cell>
          <cell r="G1582" t="str">
            <v>CBABA***</v>
          </cell>
          <cell r="H1582" t="str">
            <v>Balance Sheet</v>
          </cell>
          <cell r="I1582" t="str">
            <v>NA</v>
          </cell>
        </row>
        <row r="1583">
          <cell r="A1583" t="str">
            <v>F3001222KV</v>
          </cell>
          <cell r="B1583" t="str">
            <v>F3001222KV</v>
          </cell>
          <cell r="C1583" t="str">
            <v>J6   F3001222KVUSD</v>
          </cell>
          <cell r="D1583" t="str">
            <v>F3001</v>
          </cell>
          <cell r="E1583" t="str">
            <v>222</v>
          </cell>
          <cell r="F1583" t="str">
            <v>KV</v>
          </cell>
          <cell r="G1583" t="str">
            <v>CBABA***</v>
          </cell>
          <cell r="H1583" t="str">
            <v>Balance Sheet</v>
          </cell>
          <cell r="I1583" t="str">
            <v>NA</v>
          </cell>
        </row>
        <row r="1584">
          <cell r="A1584" t="str">
            <v>F3001222KW</v>
          </cell>
          <cell r="B1584" t="str">
            <v>F3001222KW</v>
          </cell>
          <cell r="C1584" t="str">
            <v>J6   F3001222KWUSD</v>
          </cell>
          <cell r="D1584" t="str">
            <v>F3001</v>
          </cell>
          <cell r="E1584" t="str">
            <v>222</v>
          </cell>
          <cell r="F1584" t="str">
            <v>KW</v>
          </cell>
          <cell r="G1584" t="str">
            <v>CBABA***</v>
          </cell>
          <cell r="H1584" t="str">
            <v>Balance Sheet</v>
          </cell>
          <cell r="I1584" t="str">
            <v>NA</v>
          </cell>
        </row>
        <row r="1585">
          <cell r="A1585" t="str">
            <v>F3001222KZ</v>
          </cell>
          <cell r="B1585" t="str">
            <v>F3001222KZ</v>
          </cell>
          <cell r="C1585" t="str">
            <v>J6   F3001222KZUSD</v>
          </cell>
          <cell r="D1585" t="str">
            <v>F3001</v>
          </cell>
          <cell r="E1585" t="str">
            <v>222</v>
          </cell>
          <cell r="F1585" t="str">
            <v>KZ</v>
          </cell>
          <cell r="G1585" t="str">
            <v>CBABA***</v>
          </cell>
          <cell r="H1585" t="str">
            <v>Balance Sheet</v>
          </cell>
          <cell r="I1585" t="str">
            <v>NA</v>
          </cell>
        </row>
        <row r="1586">
          <cell r="A1586" t="str">
            <v>F3001222LC</v>
          </cell>
          <cell r="B1586" t="str">
            <v>F3001222LC</v>
          </cell>
          <cell r="C1586" t="str">
            <v>J6   F3001222LCUSD</v>
          </cell>
          <cell r="D1586" t="str">
            <v>F3001</v>
          </cell>
          <cell r="E1586" t="str">
            <v>222</v>
          </cell>
          <cell r="F1586" t="str">
            <v>LC</v>
          </cell>
          <cell r="G1586" t="str">
            <v>CBABA***</v>
          </cell>
          <cell r="H1586" t="str">
            <v>Balance Sheet</v>
          </cell>
          <cell r="I1586" t="str">
            <v>NA</v>
          </cell>
        </row>
        <row r="1587">
          <cell r="A1587" t="str">
            <v>F3001222LK</v>
          </cell>
          <cell r="B1587" t="str">
            <v>F3001222LK</v>
          </cell>
          <cell r="C1587" t="str">
            <v>J6   F3001222LKUSD</v>
          </cell>
          <cell r="D1587" t="str">
            <v>F3001</v>
          </cell>
          <cell r="E1587" t="str">
            <v>222</v>
          </cell>
          <cell r="F1587" t="str">
            <v>LK</v>
          </cell>
          <cell r="G1587" t="str">
            <v>CBABA***</v>
          </cell>
          <cell r="H1587" t="str">
            <v>Balance Sheet</v>
          </cell>
          <cell r="I1587" t="str">
            <v>NA</v>
          </cell>
        </row>
        <row r="1588">
          <cell r="A1588" t="str">
            <v>F3001222U1</v>
          </cell>
          <cell r="B1588" t="str">
            <v>F3001222U1</v>
          </cell>
          <cell r="C1588" t="str">
            <v>J6   F3001222U1USD</v>
          </cell>
          <cell r="D1588" t="str">
            <v>F3001</v>
          </cell>
          <cell r="E1588" t="str">
            <v>222</v>
          </cell>
          <cell r="F1588" t="str">
            <v>U1</v>
          </cell>
          <cell r="G1588" t="str">
            <v>CBABA***</v>
          </cell>
          <cell r="H1588" t="str">
            <v>Balance Sheet</v>
          </cell>
          <cell r="I1588" t="str">
            <v>NA</v>
          </cell>
        </row>
        <row r="1589">
          <cell r="A1589" t="str">
            <v>F30012291C</v>
          </cell>
          <cell r="B1589" t="str">
            <v>F30012291C</v>
          </cell>
          <cell r="C1589" t="str">
            <v>J6   F30012291CUSD</v>
          </cell>
          <cell r="D1589" t="str">
            <v>F3001</v>
          </cell>
          <cell r="E1589" t="str">
            <v>229</v>
          </cell>
          <cell r="F1589" t="str">
            <v>1C</v>
          </cell>
          <cell r="G1589" t="str">
            <v>CBABA***</v>
          </cell>
          <cell r="H1589" t="str">
            <v>Balance Sheet</v>
          </cell>
          <cell r="I1589" t="str">
            <v>NA</v>
          </cell>
        </row>
        <row r="1590">
          <cell r="A1590" t="str">
            <v>F30012291G</v>
          </cell>
          <cell r="B1590" t="str">
            <v>F30012291G</v>
          </cell>
          <cell r="C1590" t="str">
            <v>J6   F30012291GUSD</v>
          </cell>
          <cell r="D1590" t="str">
            <v>F3001</v>
          </cell>
          <cell r="E1590" t="str">
            <v>229</v>
          </cell>
          <cell r="F1590" t="str">
            <v>1G</v>
          </cell>
          <cell r="G1590" t="str">
            <v>CBABA***</v>
          </cell>
          <cell r="H1590" t="str">
            <v>Balance Sheet</v>
          </cell>
          <cell r="I1590" t="str">
            <v>NA</v>
          </cell>
        </row>
        <row r="1591">
          <cell r="A1591" t="str">
            <v>F300122920</v>
          </cell>
          <cell r="B1591" t="str">
            <v>F300122920</v>
          </cell>
          <cell r="C1591" t="str">
            <v>J6   F300122920USD</v>
          </cell>
          <cell r="D1591" t="str">
            <v>F3001</v>
          </cell>
          <cell r="E1591" t="str">
            <v>229</v>
          </cell>
          <cell r="F1591" t="str">
            <v>20</v>
          </cell>
          <cell r="G1591" t="str">
            <v>CBABA***</v>
          </cell>
          <cell r="H1591" t="str">
            <v>Balance Sheet</v>
          </cell>
          <cell r="I1591" t="str">
            <v>NA</v>
          </cell>
        </row>
        <row r="1592">
          <cell r="A1592" t="str">
            <v>F300122922</v>
          </cell>
          <cell r="B1592" t="str">
            <v>F300122922</v>
          </cell>
          <cell r="C1592" t="str">
            <v>J6   F300122922USD</v>
          </cell>
          <cell r="D1592" t="str">
            <v>F3001</v>
          </cell>
          <cell r="E1592" t="str">
            <v>229</v>
          </cell>
          <cell r="F1592" t="str">
            <v>22</v>
          </cell>
          <cell r="G1592" t="str">
            <v>CBABA***</v>
          </cell>
          <cell r="H1592" t="str">
            <v>Balance Sheet</v>
          </cell>
          <cell r="I1592" t="str">
            <v>NA</v>
          </cell>
        </row>
        <row r="1593">
          <cell r="A1593" t="str">
            <v>F300122924</v>
          </cell>
          <cell r="B1593" t="str">
            <v>F300122924</v>
          </cell>
          <cell r="C1593" t="str">
            <v>J6   F300122924USD</v>
          </cell>
          <cell r="D1593" t="str">
            <v>F3001</v>
          </cell>
          <cell r="E1593" t="str">
            <v>229</v>
          </cell>
          <cell r="F1593" t="str">
            <v>24</v>
          </cell>
          <cell r="G1593" t="str">
            <v>CBABA***</v>
          </cell>
          <cell r="H1593" t="str">
            <v>Balance Sheet</v>
          </cell>
          <cell r="I1593" t="str">
            <v>NA</v>
          </cell>
        </row>
        <row r="1594">
          <cell r="A1594" t="str">
            <v>F30012295J</v>
          </cell>
          <cell r="B1594" t="str">
            <v>F30012295J</v>
          </cell>
          <cell r="C1594" t="str">
            <v>J6   F30012295JUSD</v>
          </cell>
          <cell r="D1594" t="str">
            <v>F3001</v>
          </cell>
          <cell r="E1594" t="str">
            <v>229</v>
          </cell>
          <cell r="F1594" t="str">
            <v>5J</v>
          </cell>
          <cell r="G1594" t="str">
            <v>CBABA***</v>
          </cell>
          <cell r="H1594" t="str">
            <v>Balance Sheet</v>
          </cell>
          <cell r="I1594" t="str">
            <v>NA</v>
          </cell>
        </row>
        <row r="1595">
          <cell r="A1595" t="str">
            <v>F300122965</v>
          </cell>
          <cell r="B1595" t="str">
            <v>F300122965</v>
          </cell>
          <cell r="C1595" t="str">
            <v>J6   F300122965USD</v>
          </cell>
          <cell r="D1595" t="str">
            <v>F3001</v>
          </cell>
          <cell r="E1595" t="str">
            <v>229</v>
          </cell>
          <cell r="F1595" t="str">
            <v>65</v>
          </cell>
          <cell r="G1595" t="str">
            <v>CBABA***</v>
          </cell>
          <cell r="H1595" t="str">
            <v>Balance Sheet</v>
          </cell>
          <cell r="I1595" t="str">
            <v>NA</v>
          </cell>
        </row>
        <row r="1596">
          <cell r="A1596" t="str">
            <v>F30012296F</v>
          </cell>
          <cell r="B1596" t="str">
            <v>F30012296F</v>
          </cell>
          <cell r="C1596" t="str">
            <v>J6   F30012296FUSD</v>
          </cell>
          <cell r="D1596" t="str">
            <v>F3001</v>
          </cell>
          <cell r="E1596" t="str">
            <v>229</v>
          </cell>
          <cell r="F1596" t="str">
            <v>6F</v>
          </cell>
          <cell r="G1596" t="str">
            <v>CBABA***</v>
          </cell>
          <cell r="H1596" t="str">
            <v>Balance Sheet</v>
          </cell>
          <cell r="I1596" t="str">
            <v>NA</v>
          </cell>
        </row>
        <row r="1597">
          <cell r="A1597" t="str">
            <v>F300122991</v>
          </cell>
          <cell r="B1597" t="str">
            <v>F300122991</v>
          </cell>
          <cell r="C1597" t="str">
            <v>J6   F300122991USD</v>
          </cell>
          <cell r="D1597" t="str">
            <v>F3001</v>
          </cell>
          <cell r="E1597" t="str">
            <v>229</v>
          </cell>
          <cell r="F1597" t="str">
            <v>91</v>
          </cell>
          <cell r="G1597" t="str">
            <v>CBABA***</v>
          </cell>
          <cell r="H1597" t="str">
            <v>Balance Sheet</v>
          </cell>
          <cell r="I1597" t="str">
            <v>NA</v>
          </cell>
        </row>
        <row r="1598">
          <cell r="A1598" t="str">
            <v>F30012299F</v>
          </cell>
          <cell r="B1598" t="str">
            <v>F30012299F</v>
          </cell>
          <cell r="C1598" t="str">
            <v>J6   F30012299FUSD</v>
          </cell>
          <cell r="D1598" t="str">
            <v>F3001</v>
          </cell>
          <cell r="E1598" t="str">
            <v>229</v>
          </cell>
          <cell r="F1598" t="str">
            <v>9F</v>
          </cell>
          <cell r="G1598" t="str">
            <v>CBABA***</v>
          </cell>
          <cell r="H1598" t="str">
            <v>Balance Sheet</v>
          </cell>
          <cell r="I1598" t="str">
            <v>NA</v>
          </cell>
        </row>
        <row r="1599">
          <cell r="A1599" t="str">
            <v>F30012299Q</v>
          </cell>
          <cell r="B1599" t="str">
            <v>F30012299Q</v>
          </cell>
          <cell r="C1599" t="str">
            <v>J6   F30012299QUSD</v>
          </cell>
          <cell r="D1599" t="str">
            <v>F3001</v>
          </cell>
          <cell r="E1599" t="str">
            <v>229</v>
          </cell>
          <cell r="F1599" t="str">
            <v>9Q</v>
          </cell>
          <cell r="G1599" t="str">
            <v>CBABA***</v>
          </cell>
          <cell r="H1599" t="str">
            <v>Balance Sheet</v>
          </cell>
          <cell r="I1599" t="str">
            <v>NA</v>
          </cell>
        </row>
        <row r="1600">
          <cell r="A1600" t="str">
            <v>F3001229AB</v>
          </cell>
          <cell r="B1600" t="str">
            <v>F3001229AB</v>
          </cell>
          <cell r="C1600" t="str">
            <v>J6   F3001229ABUSD</v>
          </cell>
          <cell r="D1600" t="str">
            <v>F3001</v>
          </cell>
          <cell r="E1600" t="str">
            <v>229</v>
          </cell>
          <cell r="F1600" t="str">
            <v>AB</v>
          </cell>
          <cell r="G1600" t="str">
            <v>CBABA***</v>
          </cell>
          <cell r="H1600" t="str">
            <v>Balance Sheet</v>
          </cell>
          <cell r="I1600" t="str">
            <v>NA</v>
          </cell>
        </row>
        <row r="1601">
          <cell r="A1601" t="str">
            <v>F3001229KW</v>
          </cell>
          <cell r="B1601" t="str">
            <v>F3001229KW</v>
          </cell>
          <cell r="C1601" t="str">
            <v>J6   F3001229KWUSD</v>
          </cell>
          <cell r="D1601" t="str">
            <v>F3001</v>
          </cell>
          <cell r="E1601" t="str">
            <v>229</v>
          </cell>
          <cell r="F1601" t="str">
            <v>KW</v>
          </cell>
          <cell r="G1601" t="str">
            <v>CBABA***</v>
          </cell>
          <cell r="H1601" t="str">
            <v>Balance Sheet</v>
          </cell>
          <cell r="I1601" t="str">
            <v>NA</v>
          </cell>
        </row>
        <row r="1602">
          <cell r="A1602" t="str">
            <v>F3001229LK</v>
          </cell>
          <cell r="B1602" t="str">
            <v>F3001229LK</v>
          </cell>
          <cell r="C1602" t="str">
            <v>J6   F3001229LKUSD</v>
          </cell>
          <cell r="D1602" t="str">
            <v>F3001</v>
          </cell>
          <cell r="E1602" t="str">
            <v>229</v>
          </cell>
          <cell r="F1602" t="str">
            <v>LK</v>
          </cell>
          <cell r="G1602" t="str">
            <v>CBABA***</v>
          </cell>
          <cell r="H1602" t="str">
            <v>Balance Sheet</v>
          </cell>
          <cell r="I1602" t="str">
            <v>NA</v>
          </cell>
        </row>
        <row r="1603">
          <cell r="A1603" t="str">
            <v>F3001229U1</v>
          </cell>
          <cell r="B1603" t="str">
            <v>F3001229U1</v>
          </cell>
          <cell r="C1603" t="str">
            <v>J6   F3001229U1USD</v>
          </cell>
          <cell r="D1603" t="str">
            <v>F3001</v>
          </cell>
          <cell r="E1603" t="str">
            <v>229</v>
          </cell>
          <cell r="F1603" t="str">
            <v>U1</v>
          </cell>
          <cell r="G1603" t="str">
            <v>CBABA***</v>
          </cell>
          <cell r="H1603" t="str">
            <v>Balance Sheet</v>
          </cell>
          <cell r="I1603" t="str">
            <v>NA</v>
          </cell>
        </row>
        <row r="1604">
          <cell r="A1604" t="str">
            <v>F30012501C</v>
          </cell>
          <cell r="B1604" t="str">
            <v>F30012501C</v>
          </cell>
          <cell r="C1604" t="str">
            <v>J6   F30012501CUSD</v>
          </cell>
          <cell r="D1604" t="str">
            <v>F3001</v>
          </cell>
          <cell r="E1604" t="str">
            <v>250</v>
          </cell>
          <cell r="F1604" t="str">
            <v>1C</v>
          </cell>
          <cell r="G1604" t="str">
            <v>CBABA***</v>
          </cell>
          <cell r="H1604" t="str">
            <v>Balance Sheet</v>
          </cell>
          <cell r="I1604" t="str">
            <v>NA</v>
          </cell>
        </row>
        <row r="1605">
          <cell r="A1605" t="str">
            <v>F30012501G</v>
          </cell>
          <cell r="B1605" t="str">
            <v>F30012501G</v>
          </cell>
          <cell r="C1605" t="str">
            <v>J6   F30012501GUSD</v>
          </cell>
          <cell r="D1605" t="str">
            <v>F3001</v>
          </cell>
          <cell r="E1605" t="str">
            <v>250</v>
          </cell>
          <cell r="F1605" t="str">
            <v>1G</v>
          </cell>
          <cell r="G1605" t="str">
            <v>CBABA***</v>
          </cell>
          <cell r="H1605" t="str">
            <v>Balance Sheet</v>
          </cell>
          <cell r="I1605" t="str">
            <v>NA</v>
          </cell>
        </row>
        <row r="1606">
          <cell r="A1606" t="str">
            <v>F30012501H</v>
          </cell>
          <cell r="B1606" t="str">
            <v>F30012501H</v>
          </cell>
          <cell r="C1606" t="str">
            <v>J6   F30012501HUSD</v>
          </cell>
          <cell r="D1606" t="str">
            <v>F3001</v>
          </cell>
          <cell r="E1606" t="str">
            <v>250</v>
          </cell>
          <cell r="F1606" t="str">
            <v>1H</v>
          </cell>
          <cell r="G1606" t="str">
            <v>CBABA***</v>
          </cell>
          <cell r="H1606" t="str">
            <v>Balance Sheet</v>
          </cell>
          <cell r="I1606" t="str">
            <v>NA</v>
          </cell>
        </row>
        <row r="1607">
          <cell r="A1607" t="str">
            <v>F30012501S</v>
          </cell>
          <cell r="B1607" t="str">
            <v>F30012501S</v>
          </cell>
          <cell r="C1607" t="str">
            <v>J6   F30012501SUSD</v>
          </cell>
          <cell r="D1607" t="str">
            <v>F3001</v>
          </cell>
          <cell r="E1607" t="str">
            <v>250</v>
          </cell>
          <cell r="F1607" t="str">
            <v>1S</v>
          </cell>
          <cell r="G1607" t="str">
            <v>CBABA***</v>
          </cell>
          <cell r="H1607" t="str">
            <v>Balance Sheet</v>
          </cell>
          <cell r="I1607" t="str">
            <v>NA</v>
          </cell>
        </row>
        <row r="1608">
          <cell r="A1608" t="str">
            <v>F300125020</v>
          </cell>
          <cell r="B1608" t="str">
            <v>F300125020</v>
          </cell>
          <cell r="C1608" t="str">
            <v>J6   F300125020USD</v>
          </cell>
          <cell r="D1608" t="str">
            <v>F3001</v>
          </cell>
          <cell r="E1608" t="str">
            <v>250</v>
          </cell>
          <cell r="F1608" t="str">
            <v>20</v>
          </cell>
          <cell r="G1608" t="str">
            <v>CBABA***</v>
          </cell>
          <cell r="H1608" t="str">
            <v>Balance Sheet</v>
          </cell>
          <cell r="I1608" t="str">
            <v>NA</v>
          </cell>
        </row>
        <row r="1609">
          <cell r="A1609" t="str">
            <v>F300125022</v>
          </cell>
          <cell r="B1609" t="str">
            <v>F300125022</v>
          </cell>
          <cell r="C1609" t="str">
            <v>J6   F300125022USD</v>
          </cell>
          <cell r="D1609" t="str">
            <v>F3001</v>
          </cell>
          <cell r="E1609" t="str">
            <v>250</v>
          </cell>
          <cell r="F1609" t="str">
            <v>22</v>
          </cell>
          <cell r="G1609" t="str">
            <v>CBABA***</v>
          </cell>
          <cell r="H1609" t="str">
            <v>Balance Sheet</v>
          </cell>
          <cell r="I1609" t="str">
            <v>NA</v>
          </cell>
        </row>
        <row r="1610">
          <cell r="A1610" t="str">
            <v>F300125024</v>
          </cell>
          <cell r="B1610" t="str">
            <v>F300125024</v>
          </cell>
          <cell r="C1610" t="str">
            <v>J6   F300125024USD</v>
          </cell>
          <cell r="D1610" t="str">
            <v>F3001</v>
          </cell>
          <cell r="E1610" t="str">
            <v>250</v>
          </cell>
          <cell r="F1610" t="str">
            <v>24</v>
          </cell>
          <cell r="G1610" t="str">
            <v>CBABA***</v>
          </cell>
          <cell r="H1610" t="str">
            <v>Balance Sheet</v>
          </cell>
          <cell r="I1610" t="str">
            <v>NA</v>
          </cell>
        </row>
        <row r="1611">
          <cell r="A1611" t="str">
            <v>F30012505J</v>
          </cell>
          <cell r="B1611" t="str">
            <v>F30012505J</v>
          </cell>
          <cell r="C1611" t="str">
            <v>J6   F30012505JUSD</v>
          </cell>
          <cell r="D1611" t="str">
            <v>F3001</v>
          </cell>
          <cell r="E1611" t="str">
            <v>250</v>
          </cell>
          <cell r="F1611" t="str">
            <v>5J</v>
          </cell>
          <cell r="G1611" t="str">
            <v>CBABA***</v>
          </cell>
          <cell r="H1611" t="str">
            <v>Balance Sheet</v>
          </cell>
          <cell r="I1611" t="str">
            <v>NA</v>
          </cell>
        </row>
        <row r="1612">
          <cell r="A1612" t="str">
            <v>F300125065</v>
          </cell>
          <cell r="B1612" t="str">
            <v>F300125065</v>
          </cell>
          <cell r="C1612" t="str">
            <v>J6   F300125065USD</v>
          </cell>
          <cell r="D1612" t="str">
            <v>F3001</v>
          </cell>
          <cell r="E1612" t="str">
            <v>250</v>
          </cell>
          <cell r="F1612" t="str">
            <v>65</v>
          </cell>
          <cell r="G1612" t="str">
            <v>CBABA***</v>
          </cell>
          <cell r="H1612" t="str">
            <v>Balance Sheet</v>
          </cell>
          <cell r="I1612" t="str">
            <v>NA</v>
          </cell>
        </row>
        <row r="1613">
          <cell r="A1613" t="str">
            <v>F30012506F</v>
          </cell>
          <cell r="B1613" t="str">
            <v>F30012506F</v>
          </cell>
          <cell r="C1613" t="str">
            <v>J6   F30012506FUSD</v>
          </cell>
          <cell r="D1613" t="str">
            <v>F3001</v>
          </cell>
          <cell r="E1613" t="str">
            <v>250</v>
          </cell>
          <cell r="F1613" t="str">
            <v>6F</v>
          </cell>
          <cell r="G1613" t="str">
            <v>CBABA***</v>
          </cell>
          <cell r="H1613" t="str">
            <v>Balance Sheet</v>
          </cell>
          <cell r="I1613" t="str">
            <v>NA</v>
          </cell>
        </row>
        <row r="1614">
          <cell r="A1614" t="str">
            <v>F300125091</v>
          </cell>
          <cell r="B1614" t="str">
            <v>F300125091</v>
          </cell>
          <cell r="C1614" t="str">
            <v>J6   F300125091USD</v>
          </cell>
          <cell r="D1614" t="str">
            <v>F3001</v>
          </cell>
          <cell r="E1614" t="str">
            <v>250</v>
          </cell>
          <cell r="F1614" t="str">
            <v>91</v>
          </cell>
          <cell r="G1614" t="str">
            <v>CBABA***</v>
          </cell>
          <cell r="H1614" t="str">
            <v>Balance Sheet</v>
          </cell>
          <cell r="I1614" t="str">
            <v>NA</v>
          </cell>
        </row>
        <row r="1615">
          <cell r="A1615" t="str">
            <v>F30012509E</v>
          </cell>
          <cell r="B1615" t="str">
            <v>F30012509E</v>
          </cell>
          <cell r="C1615" t="str">
            <v>J6   F30012509EUSD</v>
          </cell>
          <cell r="D1615" t="str">
            <v>F3001</v>
          </cell>
          <cell r="E1615" t="str">
            <v>250</v>
          </cell>
          <cell r="F1615" t="str">
            <v>9E</v>
          </cell>
          <cell r="G1615" t="str">
            <v>CBABA***</v>
          </cell>
          <cell r="H1615" t="str">
            <v>Balance Sheet</v>
          </cell>
          <cell r="I1615" t="str">
            <v>NA</v>
          </cell>
        </row>
        <row r="1616">
          <cell r="A1616" t="str">
            <v>F30012509F</v>
          </cell>
          <cell r="B1616" t="str">
            <v>F30012509F</v>
          </cell>
          <cell r="C1616" t="str">
            <v>J6   F30012509FUSD</v>
          </cell>
          <cell r="D1616" t="str">
            <v>F3001</v>
          </cell>
          <cell r="E1616" t="str">
            <v>250</v>
          </cell>
          <cell r="F1616" t="str">
            <v>9F</v>
          </cell>
          <cell r="G1616" t="str">
            <v>CBABA***</v>
          </cell>
          <cell r="H1616" t="str">
            <v>Balance Sheet</v>
          </cell>
          <cell r="I1616" t="str">
            <v>NA</v>
          </cell>
        </row>
        <row r="1617">
          <cell r="A1617" t="str">
            <v>F30012509Q</v>
          </cell>
          <cell r="B1617" t="str">
            <v>F30012509Q</v>
          </cell>
          <cell r="C1617" t="str">
            <v>J6   F30012509QUSD</v>
          </cell>
          <cell r="D1617" t="str">
            <v>F3001</v>
          </cell>
          <cell r="E1617" t="str">
            <v>250</v>
          </cell>
          <cell r="F1617" t="str">
            <v>9Q</v>
          </cell>
          <cell r="G1617" t="str">
            <v>CBABA***</v>
          </cell>
          <cell r="H1617" t="str">
            <v>Balance Sheet</v>
          </cell>
          <cell r="I1617" t="str">
            <v>NA</v>
          </cell>
        </row>
        <row r="1618">
          <cell r="A1618" t="str">
            <v>F3001250AB</v>
          </cell>
          <cell r="B1618" t="str">
            <v>F3001250AB</v>
          </cell>
          <cell r="C1618" t="str">
            <v>J6   F3001250ABUSD</v>
          </cell>
          <cell r="D1618" t="str">
            <v>F3001</v>
          </cell>
          <cell r="E1618" t="str">
            <v>250</v>
          </cell>
          <cell r="F1618" t="str">
            <v>AB</v>
          </cell>
          <cell r="G1618" t="str">
            <v>CBABA***</v>
          </cell>
          <cell r="H1618" t="str">
            <v>Balance Sheet</v>
          </cell>
          <cell r="I1618" t="str">
            <v>NA</v>
          </cell>
        </row>
        <row r="1619">
          <cell r="A1619" t="str">
            <v>F3001250B5</v>
          </cell>
          <cell r="B1619" t="str">
            <v>F3001250B5</v>
          </cell>
          <cell r="C1619" t="str">
            <v>J6   F3001250B5USD</v>
          </cell>
          <cell r="D1619" t="str">
            <v>F3001</v>
          </cell>
          <cell r="E1619" t="str">
            <v>250</v>
          </cell>
          <cell r="F1619" t="str">
            <v>B5</v>
          </cell>
          <cell r="G1619" t="str">
            <v>CBABA***</v>
          </cell>
          <cell r="H1619" t="str">
            <v>Balance Sheet</v>
          </cell>
          <cell r="I1619" t="str">
            <v>NA</v>
          </cell>
        </row>
        <row r="1620">
          <cell r="A1620" t="str">
            <v>F3001250KV</v>
          </cell>
          <cell r="B1620" t="str">
            <v>F3001250KV</v>
          </cell>
          <cell r="C1620" t="str">
            <v>J6   F3001250KVUSD</v>
          </cell>
          <cell r="D1620" t="str">
            <v>F3001</v>
          </cell>
          <cell r="E1620" t="str">
            <v>250</v>
          </cell>
          <cell r="F1620" t="str">
            <v>KV</v>
          </cell>
          <cell r="G1620" t="str">
            <v>CBABA***</v>
          </cell>
          <cell r="H1620" t="str">
            <v>Balance Sheet</v>
          </cell>
          <cell r="I1620" t="str">
            <v>NA</v>
          </cell>
        </row>
        <row r="1621">
          <cell r="A1621" t="str">
            <v>F3001250KZ</v>
          </cell>
          <cell r="B1621" t="str">
            <v>F3001250KZ</v>
          </cell>
          <cell r="C1621" t="str">
            <v>J6   F3001250KZUSD</v>
          </cell>
          <cell r="D1621" t="str">
            <v>F3001</v>
          </cell>
          <cell r="E1621" t="str">
            <v>250</v>
          </cell>
          <cell r="F1621" t="str">
            <v>KZ</v>
          </cell>
          <cell r="G1621" t="str">
            <v>CBABA***</v>
          </cell>
          <cell r="H1621" t="str">
            <v>Balance Sheet</v>
          </cell>
          <cell r="I1621" t="str">
            <v>NA</v>
          </cell>
        </row>
        <row r="1622">
          <cell r="A1622" t="str">
            <v>F3001250LK</v>
          </cell>
          <cell r="B1622" t="str">
            <v>F3001250LK</v>
          </cell>
          <cell r="C1622" t="str">
            <v>J6   F3001250LKUSD</v>
          </cell>
          <cell r="D1622" t="str">
            <v>F3001</v>
          </cell>
          <cell r="E1622" t="str">
            <v>250</v>
          </cell>
          <cell r="F1622" t="str">
            <v>LK</v>
          </cell>
          <cell r="G1622" t="str">
            <v>CBABA***</v>
          </cell>
          <cell r="H1622" t="str">
            <v>Balance Sheet</v>
          </cell>
          <cell r="I1622" t="str">
            <v>NA</v>
          </cell>
        </row>
        <row r="1623">
          <cell r="A1623" t="str">
            <v>F3001250U1</v>
          </cell>
          <cell r="B1623" t="str">
            <v>F3001250U1</v>
          </cell>
          <cell r="C1623" t="str">
            <v>J6   F3001250U1USD</v>
          </cell>
          <cell r="D1623" t="str">
            <v>F3001</v>
          </cell>
          <cell r="E1623" t="str">
            <v>250</v>
          </cell>
          <cell r="F1623" t="str">
            <v>U1</v>
          </cell>
          <cell r="G1623" t="str">
            <v>CBABA***</v>
          </cell>
          <cell r="H1623" t="str">
            <v>Balance Sheet</v>
          </cell>
          <cell r="I1623" t="str">
            <v>NA</v>
          </cell>
        </row>
        <row r="1624">
          <cell r="A1624" t="str">
            <v>F30012511C</v>
          </cell>
          <cell r="B1624" t="str">
            <v>F30012511C</v>
          </cell>
          <cell r="C1624" t="str">
            <v>J6   F30012511CUSD</v>
          </cell>
          <cell r="D1624" t="str">
            <v>F3001</v>
          </cell>
          <cell r="E1624" t="str">
            <v>251</v>
          </cell>
          <cell r="F1624" t="str">
            <v>1C</v>
          </cell>
          <cell r="G1624" t="str">
            <v>CBABA***</v>
          </cell>
          <cell r="H1624" t="str">
            <v>Balance Sheet</v>
          </cell>
          <cell r="I1624" t="str">
            <v>NA</v>
          </cell>
        </row>
        <row r="1625">
          <cell r="A1625" t="str">
            <v>F30012511G</v>
          </cell>
          <cell r="B1625" t="str">
            <v>F30012511G</v>
          </cell>
          <cell r="C1625" t="str">
            <v>J6   F30012511GUSD</v>
          </cell>
          <cell r="D1625" t="str">
            <v>F3001</v>
          </cell>
          <cell r="E1625" t="str">
            <v>251</v>
          </cell>
          <cell r="F1625" t="str">
            <v>1G</v>
          </cell>
          <cell r="G1625" t="str">
            <v>CBABA***</v>
          </cell>
          <cell r="H1625" t="str">
            <v>Balance Sheet</v>
          </cell>
          <cell r="I1625" t="str">
            <v>NA</v>
          </cell>
        </row>
        <row r="1626">
          <cell r="A1626" t="str">
            <v>F30012511K</v>
          </cell>
          <cell r="B1626" t="str">
            <v>F30012511K</v>
          </cell>
          <cell r="C1626" t="str">
            <v>J6   F30012511KUSD</v>
          </cell>
          <cell r="D1626" t="str">
            <v>F3001</v>
          </cell>
          <cell r="E1626" t="str">
            <v>251</v>
          </cell>
          <cell r="F1626" t="str">
            <v>1K</v>
          </cell>
          <cell r="G1626" t="str">
            <v>CBABA***</v>
          </cell>
          <cell r="H1626" t="str">
            <v>Balance Sheet</v>
          </cell>
          <cell r="I1626" t="str">
            <v>NA</v>
          </cell>
        </row>
        <row r="1627">
          <cell r="A1627" t="str">
            <v>F30012511S</v>
          </cell>
          <cell r="B1627" t="str">
            <v>F30012511S</v>
          </cell>
          <cell r="C1627" t="str">
            <v>J6   F30012511SUSD</v>
          </cell>
          <cell r="D1627" t="str">
            <v>F3001</v>
          </cell>
          <cell r="E1627" t="str">
            <v>251</v>
          </cell>
          <cell r="F1627" t="str">
            <v>1S</v>
          </cell>
          <cell r="G1627" t="str">
            <v>CBABA***</v>
          </cell>
          <cell r="H1627" t="str">
            <v>Balance Sheet</v>
          </cell>
          <cell r="I1627" t="str">
            <v>NA</v>
          </cell>
        </row>
        <row r="1628">
          <cell r="A1628" t="str">
            <v>F300125122</v>
          </cell>
          <cell r="B1628" t="str">
            <v>F300125122</v>
          </cell>
          <cell r="C1628" t="str">
            <v>J6   F300125122USD</v>
          </cell>
          <cell r="D1628" t="str">
            <v>F3001</v>
          </cell>
          <cell r="E1628" t="str">
            <v>251</v>
          </cell>
          <cell r="F1628" t="str">
            <v>22</v>
          </cell>
          <cell r="G1628" t="str">
            <v>CBABA***</v>
          </cell>
          <cell r="H1628" t="str">
            <v>Balance Sheet</v>
          </cell>
          <cell r="I1628" t="str">
            <v>NA</v>
          </cell>
        </row>
        <row r="1629">
          <cell r="A1629" t="str">
            <v>F300125124</v>
          </cell>
          <cell r="B1629" t="str">
            <v>F300125124</v>
          </cell>
          <cell r="C1629" t="str">
            <v>J6   F300125124USD</v>
          </cell>
          <cell r="D1629" t="str">
            <v>F3001</v>
          </cell>
          <cell r="E1629" t="str">
            <v>251</v>
          </cell>
          <cell r="F1629" t="str">
            <v>24</v>
          </cell>
          <cell r="G1629" t="str">
            <v>CBABA***</v>
          </cell>
          <cell r="H1629" t="str">
            <v>Balance Sheet</v>
          </cell>
          <cell r="I1629" t="str">
            <v>NA</v>
          </cell>
        </row>
        <row r="1630">
          <cell r="A1630" t="str">
            <v>F30012514L</v>
          </cell>
          <cell r="B1630" t="str">
            <v>F30012514L</v>
          </cell>
          <cell r="C1630" t="str">
            <v>J6   F30012514LUSD</v>
          </cell>
          <cell r="D1630" t="str">
            <v>F3001</v>
          </cell>
          <cell r="E1630" t="str">
            <v>251</v>
          </cell>
          <cell r="F1630" t="str">
            <v>4L</v>
          </cell>
          <cell r="G1630" t="str">
            <v>CBABA***</v>
          </cell>
          <cell r="H1630" t="str">
            <v>Balance Sheet</v>
          </cell>
          <cell r="I1630" t="str">
            <v>NA</v>
          </cell>
        </row>
        <row r="1631">
          <cell r="A1631" t="str">
            <v>F30012515J</v>
          </cell>
          <cell r="B1631" t="str">
            <v>F30012515J</v>
          </cell>
          <cell r="C1631" t="str">
            <v>J6   F30012515JUSD</v>
          </cell>
          <cell r="D1631" t="str">
            <v>F3001</v>
          </cell>
          <cell r="E1631" t="str">
            <v>251</v>
          </cell>
          <cell r="F1631" t="str">
            <v>5J</v>
          </cell>
          <cell r="G1631" t="str">
            <v>CBABA***</v>
          </cell>
          <cell r="H1631" t="str">
            <v>Balance Sheet</v>
          </cell>
          <cell r="I1631" t="str">
            <v>NA</v>
          </cell>
        </row>
        <row r="1632">
          <cell r="A1632" t="str">
            <v>F30012515M</v>
          </cell>
          <cell r="B1632" t="str">
            <v>F30012515M</v>
          </cell>
          <cell r="C1632" t="str">
            <v>J6   F30012515MUSD</v>
          </cell>
          <cell r="D1632" t="str">
            <v>F3001</v>
          </cell>
          <cell r="E1632" t="str">
            <v>251</v>
          </cell>
          <cell r="F1632" t="str">
            <v>5M</v>
          </cell>
          <cell r="G1632" t="str">
            <v>CBABA***</v>
          </cell>
          <cell r="H1632" t="str">
            <v>Balance Sheet</v>
          </cell>
          <cell r="I1632" t="str">
            <v>NA</v>
          </cell>
        </row>
        <row r="1633">
          <cell r="A1633" t="str">
            <v>F300125165</v>
          </cell>
          <cell r="B1633" t="str">
            <v>F300125165</v>
          </cell>
          <cell r="C1633" t="str">
            <v>J6   F300125165USD</v>
          </cell>
          <cell r="D1633" t="str">
            <v>F3001</v>
          </cell>
          <cell r="E1633" t="str">
            <v>251</v>
          </cell>
          <cell r="F1633" t="str">
            <v>65</v>
          </cell>
          <cell r="G1633" t="str">
            <v>CBABA***</v>
          </cell>
          <cell r="H1633" t="str">
            <v>Balance Sheet</v>
          </cell>
          <cell r="I1633" t="str">
            <v>NA</v>
          </cell>
        </row>
        <row r="1634">
          <cell r="A1634" t="str">
            <v>F30012516F</v>
          </cell>
          <cell r="B1634" t="str">
            <v>F30012516F</v>
          </cell>
          <cell r="C1634" t="str">
            <v>J6   F30012516FUSD</v>
          </cell>
          <cell r="D1634" t="str">
            <v>F3001</v>
          </cell>
          <cell r="E1634" t="str">
            <v>251</v>
          </cell>
          <cell r="F1634" t="str">
            <v>6F</v>
          </cell>
          <cell r="G1634" t="str">
            <v>CBABA***</v>
          </cell>
          <cell r="H1634" t="str">
            <v>Balance Sheet</v>
          </cell>
          <cell r="I1634" t="str">
            <v>NA</v>
          </cell>
        </row>
        <row r="1635">
          <cell r="A1635" t="str">
            <v>F300125191</v>
          </cell>
          <cell r="B1635" t="str">
            <v>F300125191</v>
          </cell>
          <cell r="C1635" t="str">
            <v>J6   F300125191USD</v>
          </cell>
          <cell r="D1635" t="str">
            <v>F3001</v>
          </cell>
          <cell r="E1635" t="str">
            <v>251</v>
          </cell>
          <cell r="F1635" t="str">
            <v>91</v>
          </cell>
          <cell r="G1635" t="str">
            <v>CBABA***</v>
          </cell>
          <cell r="H1635" t="str">
            <v>Balance Sheet</v>
          </cell>
          <cell r="I1635" t="str">
            <v>NA</v>
          </cell>
        </row>
        <row r="1636">
          <cell r="A1636" t="str">
            <v>F30012519F</v>
          </cell>
          <cell r="B1636" t="str">
            <v>F30012519F</v>
          </cell>
          <cell r="C1636" t="str">
            <v>J6   F30012519FUSD</v>
          </cell>
          <cell r="D1636" t="str">
            <v>F3001</v>
          </cell>
          <cell r="E1636" t="str">
            <v>251</v>
          </cell>
          <cell r="F1636" t="str">
            <v>9F</v>
          </cell>
          <cell r="G1636" t="str">
            <v>CBABA***</v>
          </cell>
          <cell r="H1636" t="str">
            <v>Balance Sheet</v>
          </cell>
          <cell r="I1636" t="str">
            <v>NA</v>
          </cell>
        </row>
        <row r="1637">
          <cell r="A1637" t="str">
            <v>F30012519Q</v>
          </cell>
          <cell r="B1637" t="str">
            <v>F30012519Q</v>
          </cell>
          <cell r="C1637" t="str">
            <v>J6   F30012519QUSD</v>
          </cell>
          <cell r="D1637" t="str">
            <v>F3001</v>
          </cell>
          <cell r="E1637" t="str">
            <v>251</v>
          </cell>
          <cell r="F1637" t="str">
            <v>9Q</v>
          </cell>
          <cell r="G1637" t="str">
            <v>CBABA***</v>
          </cell>
          <cell r="H1637" t="str">
            <v>Balance Sheet</v>
          </cell>
          <cell r="I1637" t="str">
            <v>NA</v>
          </cell>
        </row>
        <row r="1638">
          <cell r="A1638" t="str">
            <v>F3001251AB</v>
          </cell>
          <cell r="B1638" t="str">
            <v>F3001251AB</v>
          </cell>
          <cell r="C1638" t="str">
            <v>J6   F3001251ABUSD</v>
          </cell>
          <cell r="D1638" t="str">
            <v>F3001</v>
          </cell>
          <cell r="E1638" t="str">
            <v>251</v>
          </cell>
          <cell r="F1638" t="str">
            <v>AB</v>
          </cell>
          <cell r="G1638" t="str">
            <v>CBABA***</v>
          </cell>
          <cell r="H1638" t="str">
            <v>Balance Sheet</v>
          </cell>
          <cell r="I1638" t="str">
            <v>NA</v>
          </cell>
        </row>
        <row r="1639">
          <cell r="A1639" t="str">
            <v>F3001251CA</v>
          </cell>
          <cell r="B1639" t="str">
            <v>F3001251CA</v>
          </cell>
          <cell r="C1639" t="str">
            <v>J6   F3001251CAUSD</v>
          </cell>
          <cell r="D1639" t="str">
            <v>F3001</v>
          </cell>
          <cell r="E1639" t="str">
            <v>251</v>
          </cell>
          <cell r="F1639" t="str">
            <v>CA</v>
          </cell>
          <cell r="G1639" t="str">
            <v>CBABA***</v>
          </cell>
          <cell r="H1639" t="str">
            <v>Balance Sheet</v>
          </cell>
          <cell r="I1639" t="str">
            <v>NA</v>
          </cell>
        </row>
        <row r="1640">
          <cell r="A1640" t="str">
            <v>F3001251KQ</v>
          </cell>
          <cell r="B1640" t="str">
            <v>F3001251KQ</v>
          </cell>
          <cell r="C1640" t="str">
            <v>J6   F3001251KQUSD</v>
          </cell>
          <cell r="D1640" t="str">
            <v>F3001</v>
          </cell>
          <cell r="E1640" t="str">
            <v>251</v>
          </cell>
          <cell r="F1640" t="str">
            <v>KQ</v>
          </cell>
          <cell r="G1640" t="str">
            <v>CBABA***</v>
          </cell>
          <cell r="H1640" t="str">
            <v>Balance Sheet</v>
          </cell>
          <cell r="I1640" t="str">
            <v>NA</v>
          </cell>
        </row>
        <row r="1641">
          <cell r="A1641" t="str">
            <v>F3001251KV</v>
          </cell>
          <cell r="B1641" t="str">
            <v>F3001251KV</v>
          </cell>
          <cell r="C1641" t="str">
            <v>J6   F3001251KVUSD</v>
          </cell>
          <cell r="D1641" t="str">
            <v>F3001</v>
          </cell>
          <cell r="E1641" t="str">
            <v>251</v>
          </cell>
          <cell r="F1641" t="str">
            <v>KV</v>
          </cell>
          <cell r="G1641" t="str">
            <v>CBABA***</v>
          </cell>
          <cell r="H1641" t="str">
            <v>Balance Sheet</v>
          </cell>
          <cell r="I1641" t="str">
            <v>NA</v>
          </cell>
        </row>
        <row r="1642">
          <cell r="A1642" t="str">
            <v>F3001251KW</v>
          </cell>
          <cell r="B1642" t="str">
            <v>F3001251KW</v>
          </cell>
          <cell r="C1642" t="str">
            <v>J6   F3001251KWUSD</v>
          </cell>
          <cell r="D1642" t="str">
            <v>F3001</v>
          </cell>
          <cell r="E1642" t="str">
            <v>251</v>
          </cell>
          <cell r="F1642" t="str">
            <v>KW</v>
          </cell>
          <cell r="G1642" t="str">
            <v>CBABA***</v>
          </cell>
          <cell r="H1642" t="str">
            <v>Balance Sheet</v>
          </cell>
          <cell r="I1642" t="str">
            <v>NA</v>
          </cell>
        </row>
        <row r="1643">
          <cell r="A1643" t="str">
            <v>F3001251KZ</v>
          </cell>
          <cell r="B1643" t="str">
            <v>F3001251KZ</v>
          </cell>
          <cell r="C1643" t="str">
            <v>J6   F3001251KZUSD</v>
          </cell>
          <cell r="D1643" t="str">
            <v>F3001</v>
          </cell>
          <cell r="E1643" t="str">
            <v>251</v>
          </cell>
          <cell r="F1643" t="str">
            <v>KZ</v>
          </cell>
          <cell r="G1643" t="str">
            <v>CBABA***</v>
          </cell>
          <cell r="H1643" t="str">
            <v>Balance Sheet</v>
          </cell>
          <cell r="I1643" t="str">
            <v>NA</v>
          </cell>
        </row>
        <row r="1644">
          <cell r="A1644" t="str">
            <v>F3001251L5</v>
          </cell>
          <cell r="B1644" t="str">
            <v>F3001251L5</v>
          </cell>
          <cell r="C1644" t="str">
            <v>J6   F3001251L5USD</v>
          </cell>
          <cell r="D1644" t="str">
            <v>F3001</v>
          </cell>
          <cell r="E1644" t="str">
            <v>251</v>
          </cell>
          <cell r="F1644" t="str">
            <v>L5</v>
          </cell>
          <cell r="G1644" t="str">
            <v>CBABA***</v>
          </cell>
          <cell r="H1644" t="str">
            <v>Balance Sheet</v>
          </cell>
          <cell r="I1644" t="str">
            <v>NA</v>
          </cell>
        </row>
        <row r="1645">
          <cell r="A1645" t="str">
            <v>F3001251LC</v>
          </cell>
          <cell r="B1645" t="str">
            <v>F3001251LC</v>
          </cell>
          <cell r="C1645" t="str">
            <v>J6   F3001251LCUSD</v>
          </cell>
          <cell r="D1645" t="str">
            <v>F3001</v>
          </cell>
          <cell r="E1645" t="str">
            <v>251</v>
          </cell>
          <cell r="F1645" t="str">
            <v>LC</v>
          </cell>
          <cell r="G1645" t="str">
            <v>CBABA***</v>
          </cell>
          <cell r="H1645" t="str">
            <v>Balance Sheet</v>
          </cell>
          <cell r="I1645" t="str">
            <v>NA</v>
          </cell>
        </row>
        <row r="1646">
          <cell r="A1646" t="str">
            <v>F3001251LK</v>
          </cell>
          <cell r="B1646" t="str">
            <v>F3001251LK</v>
          </cell>
          <cell r="C1646" t="str">
            <v>J6   F3001251LKUSD</v>
          </cell>
          <cell r="D1646" t="str">
            <v>F3001</v>
          </cell>
          <cell r="E1646" t="str">
            <v>251</v>
          </cell>
          <cell r="F1646" t="str">
            <v>LK</v>
          </cell>
          <cell r="G1646" t="str">
            <v>CBABA***</v>
          </cell>
          <cell r="H1646" t="str">
            <v>Balance Sheet</v>
          </cell>
          <cell r="I1646" t="str">
            <v>NA</v>
          </cell>
        </row>
        <row r="1647">
          <cell r="A1647" t="str">
            <v>F3001251OV</v>
          </cell>
          <cell r="B1647" t="str">
            <v>F3001251OV</v>
          </cell>
          <cell r="C1647" t="str">
            <v>J6   F3001251OVUSD</v>
          </cell>
          <cell r="D1647" t="str">
            <v>F3001</v>
          </cell>
          <cell r="E1647" t="str">
            <v>251</v>
          </cell>
          <cell r="F1647" t="str">
            <v>OV</v>
          </cell>
          <cell r="G1647" t="str">
            <v>CBABA***</v>
          </cell>
          <cell r="H1647" t="str">
            <v>Balance Sheet</v>
          </cell>
          <cell r="I1647" t="str">
            <v>NA</v>
          </cell>
        </row>
        <row r="1648">
          <cell r="A1648" t="str">
            <v>F3001251P1</v>
          </cell>
          <cell r="B1648" t="str">
            <v>F3001251P1</v>
          </cell>
          <cell r="C1648" t="str">
            <v>J6   F3001251P1USD</v>
          </cell>
          <cell r="D1648" t="str">
            <v>F3001</v>
          </cell>
          <cell r="E1648" t="str">
            <v>251</v>
          </cell>
          <cell r="F1648" t="str">
            <v>P1</v>
          </cell>
          <cell r="G1648" t="str">
            <v>CBABA***</v>
          </cell>
          <cell r="H1648" t="str">
            <v>Balance Sheet</v>
          </cell>
          <cell r="I1648" t="str">
            <v>NA</v>
          </cell>
        </row>
        <row r="1649">
          <cell r="A1649" t="str">
            <v>F3001251U1</v>
          </cell>
          <cell r="B1649" t="str">
            <v>F3001251U1</v>
          </cell>
          <cell r="C1649" t="str">
            <v>J6   F3001251U1USD</v>
          </cell>
          <cell r="D1649" t="str">
            <v>F3001</v>
          </cell>
          <cell r="E1649" t="str">
            <v>251</v>
          </cell>
          <cell r="F1649" t="str">
            <v>U1</v>
          </cell>
          <cell r="G1649" t="str">
            <v>CBABA***</v>
          </cell>
          <cell r="H1649" t="str">
            <v>Balance Sheet</v>
          </cell>
          <cell r="I1649" t="str">
            <v>NA</v>
          </cell>
        </row>
        <row r="1650">
          <cell r="A1650" t="str">
            <v>F30012531S</v>
          </cell>
          <cell r="B1650" t="str">
            <v>F30012531S</v>
          </cell>
          <cell r="C1650" t="str">
            <v>J6   F30012531SUSD</v>
          </cell>
          <cell r="D1650" t="str">
            <v>F3001</v>
          </cell>
          <cell r="E1650" t="str">
            <v>253</v>
          </cell>
          <cell r="F1650" t="str">
            <v>1S</v>
          </cell>
          <cell r="G1650" t="str">
            <v>CBABA***</v>
          </cell>
          <cell r="H1650" t="str">
            <v>Balance Sheet</v>
          </cell>
          <cell r="I1650" t="str">
            <v>NA</v>
          </cell>
        </row>
        <row r="1651">
          <cell r="A1651" t="str">
            <v>F30012801C</v>
          </cell>
          <cell r="B1651" t="str">
            <v>F30012801C</v>
          </cell>
          <cell r="C1651" t="str">
            <v>J6   F30012801CUSD</v>
          </cell>
          <cell r="D1651" t="str">
            <v>F3001</v>
          </cell>
          <cell r="E1651" t="str">
            <v>280</v>
          </cell>
          <cell r="F1651" t="str">
            <v>1C</v>
          </cell>
          <cell r="G1651" t="str">
            <v>CBABA***</v>
          </cell>
          <cell r="H1651" t="str">
            <v>Balance Sheet</v>
          </cell>
          <cell r="I1651" t="str">
            <v>NA</v>
          </cell>
        </row>
        <row r="1652">
          <cell r="A1652" t="str">
            <v>F30012801S</v>
          </cell>
          <cell r="B1652" t="str">
            <v>F30012801S</v>
          </cell>
          <cell r="C1652" t="str">
            <v>J6   F30012801SUSD</v>
          </cell>
          <cell r="D1652" t="str">
            <v>F3001</v>
          </cell>
          <cell r="E1652" t="str">
            <v>280</v>
          </cell>
          <cell r="F1652" t="str">
            <v>1S</v>
          </cell>
          <cell r="G1652" t="str">
            <v>CBABA***</v>
          </cell>
          <cell r="H1652" t="str">
            <v>Balance Sheet</v>
          </cell>
          <cell r="I1652" t="str">
            <v>NA</v>
          </cell>
        </row>
        <row r="1653">
          <cell r="A1653" t="str">
            <v>F300128022</v>
          </cell>
          <cell r="B1653" t="str">
            <v>F300128022</v>
          </cell>
          <cell r="C1653" t="str">
            <v>J6   F300128022USD</v>
          </cell>
          <cell r="D1653" t="str">
            <v>F3001</v>
          </cell>
          <cell r="E1653" t="str">
            <v>280</v>
          </cell>
          <cell r="F1653" t="str">
            <v>22</v>
          </cell>
          <cell r="G1653" t="str">
            <v>CBABA***</v>
          </cell>
          <cell r="H1653" t="str">
            <v>Balance Sheet</v>
          </cell>
          <cell r="I1653" t="str">
            <v>NA</v>
          </cell>
        </row>
        <row r="1654">
          <cell r="A1654" t="str">
            <v>F300128024</v>
          </cell>
          <cell r="B1654" t="str">
            <v>F300128024</v>
          </cell>
          <cell r="C1654" t="str">
            <v>J6   F300128024USD</v>
          </cell>
          <cell r="D1654" t="str">
            <v>F3001</v>
          </cell>
          <cell r="E1654" t="str">
            <v>280</v>
          </cell>
          <cell r="F1654" t="str">
            <v>24</v>
          </cell>
          <cell r="G1654" t="str">
            <v>CBABA***</v>
          </cell>
          <cell r="H1654" t="str">
            <v>Balance Sheet</v>
          </cell>
          <cell r="I1654" t="str">
            <v>NA</v>
          </cell>
        </row>
        <row r="1655">
          <cell r="A1655" t="str">
            <v>F30012805J</v>
          </cell>
          <cell r="B1655" t="str">
            <v>F30012805J</v>
          </cell>
          <cell r="C1655" t="str">
            <v>J6   F30012805JUSD</v>
          </cell>
          <cell r="D1655" t="str">
            <v>F3001</v>
          </cell>
          <cell r="E1655" t="str">
            <v>280</v>
          </cell>
          <cell r="F1655" t="str">
            <v>5J</v>
          </cell>
          <cell r="G1655" t="str">
            <v>CBABA***</v>
          </cell>
          <cell r="H1655" t="str">
            <v>Balance Sheet</v>
          </cell>
          <cell r="I1655" t="str">
            <v>NA</v>
          </cell>
        </row>
        <row r="1656">
          <cell r="A1656" t="str">
            <v>F300128065</v>
          </cell>
          <cell r="B1656" t="str">
            <v>F300128065</v>
          </cell>
          <cell r="C1656" t="str">
            <v>J6   F300128065USD</v>
          </cell>
          <cell r="D1656" t="str">
            <v>F3001</v>
          </cell>
          <cell r="E1656" t="str">
            <v>280</v>
          </cell>
          <cell r="F1656" t="str">
            <v>65</v>
          </cell>
          <cell r="G1656" t="str">
            <v>CBABA***</v>
          </cell>
          <cell r="H1656" t="str">
            <v>Balance Sheet</v>
          </cell>
          <cell r="I1656" t="str">
            <v>NA</v>
          </cell>
        </row>
        <row r="1657">
          <cell r="A1657" t="str">
            <v>F30012809F</v>
          </cell>
          <cell r="B1657" t="str">
            <v>F30012809F</v>
          </cell>
          <cell r="C1657" t="str">
            <v>J6   F30012809FUSD</v>
          </cell>
          <cell r="D1657" t="str">
            <v>F3001</v>
          </cell>
          <cell r="E1657" t="str">
            <v>280</v>
          </cell>
          <cell r="F1657" t="str">
            <v>9F</v>
          </cell>
          <cell r="G1657" t="str">
            <v>CBABA***</v>
          </cell>
          <cell r="H1657" t="str">
            <v>Balance Sheet</v>
          </cell>
          <cell r="I1657" t="str">
            <v>NA</v>
          </cell>
        </row>
        <row r="1658">
          <cell r="A1658" t="str">
            <v>F30012809Q</v>
          </cell>
          <cell r="B1658" t="str">
            <v>F30012809Q</v>
          </cell>
          <cell r="C1658" t="str">
            <v>J6   F30012809QUSD</v>
          </cell>
          <cell r="D1658" t="str">
            <v>F3001</v>
          </cell>
          <cell r="E1658" t="str">
            <v>280</v>
          </cell>
          <cell r="F1658" t="str">
            <v>9Q</v>
          </cell>
          <cell r="G1658" t="str">
            <v>CBABA***</v>
          </cell>
          <cell r="H1658" t="str">
            <v>Balance Sheet</v>
          </cell>
          <cell r="I1658" t="str">
            <v>NA</v>
          </cell>
        </row>
        <row r="1659">
          <cell r="A1659" t="str">
            <v>F3001280AB</v>
          </cell>
          <cell r="B1659" t="str">
            <v>F3001280AB</v>
          </cell>
          <cell r="C1659" t="str">
            <v>J6   F3001280ABUSD</v>
          </cell>
          <cell r="D1659" t="str">
            <v>F3001</v>
          </cell>
          <cell r="E1659" t="str">
            <v>280</v>
          </cell>
          <cell r="F1659" t="str">
            <v>AB</v>
          </cell>
          <cell r="G1659" t="str">
            <v>CBABA***</v>
          </cell>
          <cell r="H1659" t="str">
            <v>Balance Sheet</v>
          </cell>
          <cell r="I1659" t="str">
            <v>NA</v>
          </cell>
        </row>
        <row r="1660">
          <cell r="A1660" t="str">
            <v>F3001280B5</v>
          </cell>
          <cell r="B1660" t="str">
            <v>F3001280B5</v>
          </cell>
          <cell r="C1660" t="str">
            <v>J6   F3001280B5USD</v>
          </cell>
          <cell r="D1660" t="str">
            <v>F3001</v>
          </cell>
          <cell r="E1660" t="str">
            <v>280</v>
          </cell>
          <cell r="F1660" t="str">
            <v>B5</v>
          </cell>
          <cell r="G1660" t="str">
            <v>CBABA***</v>
          </cell>
          <cell r="H1660" t="str">
            <v>Balance Sheet</v>
          </cell>
          <cell r="I1660" t="str">
            <v>NA</v>
          </cell>
        </row>
        <row r="1661">
          <cell r="A1661" t="str">
            <v>F3001280KV</v>
          </cell>
          <cell r="B1661" t="str">
            <v>F3001280KV</v>
          </cell>
          <cell r="C1661" t="str">
            <v>J6   F3001280KVUSD</v>
          </cell>
          <cell r="D1661" t="str">
            <v>F3001</v>
          </cell>
          <cell r="E1661" t="str">
            <v>280</v>
          </cell>
          <cell r="F1661" t="str">
            <v>KV</v>
          </cell>
          <cell r="G1661" t="str">
            <v>CBABA***</v>
          </cell>
          <cell r="H1661" t="str">
            <v>Balance Sheet</v>
          </cell>
          <cell r="I1661" t="str">
            <v>NA</v>
          </cell>
        </row>
        <row r="1662">
          <cell r="A1662" t="str">
            <v>F3001280KW</v>
          </cell>
          <cell r="B1662" t="str">
            <v>F3001280KW</v>
          </cell>
          <cell r="C1662" t="str">
            <v>J6   F3001280KWUSD</v>
          </cell>
          <cell r="D1662" t="str">
            <v>F3001</v>
          </cell>
          <cell r="E1662" t="str">
            <v>280</v>
          </cell>
          <cell r="F1662" t="str">
            <v>KW</v>
          </cell>
          <cell r="G1662" t="str">
            <v>CBABA***</v>
          </cell>
          <cell r="H1662" t="str">
            <v>Balance Sheet</v>
          </cell>
          <cell r="I1662" t="str">
            <v>NA</v>
          </cell>
        </row>
        <row r="1663">
          <cell r="A1663" t="str">
            <v>F3001280KZ</v>
          </cell>
          <cell r="B1663" t="str">
            <v>F3001280KZ</v>
          </cell>
          <cell r="C1663" t="str">
            <v>J6   F3001280KZUSD</v>
          </cell>
          <cell r="D1663" t="str">
            <v>F3001</v>
          </cell>
          <cell r="E1663" t="str">
            <v>280</v>
          </cell>
          <cell r="F1663" t="str">
            <v>KZ</v>
          </cell>
          <cell r="G1663" t="str">
            <v>CBABA***</v>
          </cell>
          <cell r="H1663" t="str">
            <v>Balance Sheet</v>
          </cell>
          <cell r="I1663" t="str">
            <v>NA</v>
          </cell>
        </row>
        <row r="1664">
          <cell r="A1664" t="str">
            <v>F3001280LC</v>
          </cell>
          <cell r="B1664" t="str">
            <v>F3001280LC</v>
          </cell>
          <cell r="C1664" t="str">
            <v>J6   F3001280LCUSD</v>
          </cell>
          <cell r="D1664" t="str">
            <v>F3001</v>
          </cell>
          <cell r="E1664" t="str">
            <v>280</v>
          </cell>
          <cell r="F1664" t="str">
            <v>LC</v>
          </cell>
          <cell r="G1664" t="str">
            <v>CBABA***</v>
          </cell>
          <cell r="H1664" t="str">
            <v>Balance Sheet</v>
          </cell>
          <cell r="I1664" t="str">
            <v>NA</v>
          </cell>
        </row>
        <row r="1665">
          <cell r="A1665" t="str">
            <v>F3001280LK</v>
          </cell>
          <cell r="B1665" t="str">
            <v>F3001280LK</v>
          </cell>
          <cell r="C1665" t="str">
            <v>J6   F3001280LKUSD</v>
          </cell>
          <cell r="D1665" t="str">
            <v>F3001</v>
          </cell>
          <cell r="E1665" t="str">
            <v>280</v>
          </cell>
          <cell r="F1665" t="str">
            <v>LK</v>
          </cell>
          <cell r="G1665" t="str">
            <v>CBABA***</v>
          </cell>
          <cell r="H1665" t="str">
            <v>Balance Sheet</v>
          </cell>
          <cell r="I1665" t="str">
            <v>NA</v>
          </cell>
        </row>
        <row r="1666">
          <cell r="A1666" t="str">
            <v>F3001280U1</v>
          </cell>
          <cell r="B1666" t="str">
            <v>F3001280U1</v>
          </cell>
          <cell r="C1666" t="str">
            <v>J6   F3001280U1USD</v>
          </cell>
          <cell r="D1666" t="str">
            <v>F3001</v>
          </cell>
          <cell r="E1666" t="str">
            <v>280</v>
          </cell>
          <cell r="F1666" t="str">
            <v>U1</v>
          </cell>
          <cell r="G1666" t="str">
            <v>CBABA***</v>
          </cell>
          <cell r="H1666" t="str">
            <v>Balance Sheet</v>
          </cell>
          <cell r="I1666" t="str">
            <v>NA</v>
          </cell>
        </row>
        <row r="1667">
          <cell r="A1667" t="str">
            <v>F30021751G</v>
          </cell>
          <cell r="B1667" t="str">
            <v>F30021751G</v>
          </cell>
          <cell r="C1667" t="str">
            <v>J6   F30021751GUSD</v>
          </cell>
          <cell r="D1667" t="str">
            <v>F3002</v>
          </cell>
          <cell r="E1667" t="str">
            <v>175</v>
          </cell>
          <cell r="F1667" t="str">
            <v>1G</v>
          </cell>
          <cell r="G1667" t="str">
            <v>CBABA***</v>
          </cell>
          <cell r="H1667" t="str">
            <v>Balance Sheet</v>
          </cell>
          <cell r="I1667" t="str">
            <v>NA</v>
          </cell>
        </row>
        <row r="1668">
          <cell r="A1668" t="str">
            <v>F30021751H</v>
          </cell>
          <cell r="B1668" t="str">
            <v>F30021751H</v>
          </cell>
          <cell r="C1668" t="str">
            <v>J6   F30021751HUSD</v>
          </cell>
          <cell r="D1668" t="str">
            <v>F3002</v>
          </cell>
          <cell r="E1668" t="str">
            <v>175</v>
          </cell>
          <cell r="F1668" t="str">
            <v>1H</v>
          </cell>
          <cell r="G1668" t="str">
            <v>CBABA***</v>
          </cell>
          <cell r="H1668" t="str">
            <v>Balance Sheet</v>
          </cell>
          <cell r="I1668" t="str">
            <v>NA</v>
          </cell>
        </row>
        <row r="1669">
          <cell r="A1669" t="str">
            <v>F30021751S</v>
          </cell>
          <cell r="B1669" t="str">
            <v>F30021751S</v>
          </cell>
          <cell r="C1669" t="str">
            <v>J6   F30021751SUSD</v>
          </cell>
          <cell r="D1669" t="str">
            <v>F3002</v>
          </cell>
          <cell r="E1669" t="str">
            <v>175</v>
          </cell>
          <cell r="F1669" t="str">
            <v>1S</v>
          </cell>
          <cell r="G1669" t="str">
            <v>CBABA***</v>
          </cell>
          <cell r="H1669" t="str">
            <v>Balance Sheet</v>
          </cell>
          <cell r="I1669" t="str">
            <v>NA</v>
          </cell>
        </row>
        <row r="1670">
          <cell r="A1670" t="str">
            <v>F300217520</v>
          </cell>
          <cell r="B1670" t="str">
            <v>F300217520</v>
          </cell>
          <cell r="C1670" t="str">
            <v>J6   F300217520USD</v>
          </cell>
          <cell r="D1670" t="str">
            <v>F3002</v>
          </cell>
          <cell r="E1670" t="str">
            <v>175</v>
          </cell>
          <cell r="F1670" t="str">
            <v>20</v>
          </cell>
          <cell r="G1670" t="str">
            <v>CBABA***</v>
          </cell>
          <cell r="H1670" t="str">
            <v>Balance Sheet</v>
          </cell>
          <cell r="I1670" t="str">
            <v>NA</v>
          </cell>
        </row>
        <row r="1671">
          <cell r="A1671" t="str">
            <v>F300217522</v>
          </cell>
          <cell r="B1671" t="str">
            <v>F300217522</v>
          </cell>
          <cell r="C1671" t="str">
            <v>J6   F300217522USD</v>
          </cell>
          <cell r="D1671" t="str">
            <v>F3002</v>
          </cell>
          <cell r="E1671" t="str">
            <v>175</v>
          </cell>
          <cell r="F1671" t="str">
            <v>22</v>
          </cell>
          <cell r="G1671" t="str">
            <v>CBABA***</v>
          </cell>
          <cell r="H1671" t="str">
            <v>Balance Sheet</v>
          </cell>
          <cell r="I1671" t="str">
            <v>NA</v>
          </cell>
        </row>
        <row r="1672">
          <cell r="A1672" t="str">
            <v>F300217524</v>
          </cell>
          <cell r="B1672" t="str">
            <v>F300217524</v>
          </cell>
          <cell r="C1672" t="str">
            <v>J6   F300217524USD</v>
          </cell>
          <cell r="D1672" t="str">
            <v>F3002</v>
          </cell>
          <cell r="E1672" t="str">
            <v>175</v>
          </cell>
          <cell r="F1672" t="str">
            <v>24</v>
          </cell>
          <cell r="G1672" t="str">
            <v>CBABA***</v>
          </cell>
          <cell r="H1672" t="str">
            <v>Balance Sheet</v>
          </cell>
          <cell r="I1672" t="str">
            <v>NA</v>
          </cell>
        </row>
        <row r="1673">
          <cell r="A1673" t="str">
            <v>F30021755J</v>
          </cell>
          <cell r="B1673" t="str">
            <v>F30021755J</v>
          </cell>
          <cell r="C1673" t="str">
            <v>J6   F30021755JUSD</v>
          </cell>
          <cell r="D1673" t="str">
            <v>F3002</v>
          </cell>
          <cell r="E1673" t="str">
            <v>175</v>
          </cell>
          <cell r="F1673" t="str">
            <v>5J</v>
          </cell>
          <cell r="G1673" t="str">
            <v>CBABA***</v>
          </cell>
          <cell r="H1673" t="str">
            <v>Balance Sheet</v>
          </cell>
          <cell r="I1673" t="str">
            <v>NA</v>
          </cell>
        </row>
        <row r="1674">
          <cell r="A1674" t="str">
            <v>F30021755M</v>
          </cell>
          <cell r="B1674" t="str">
            <v>F30021755M</v>
          </cell>
          <cell r="C1674" t="str">
            <v>J6   F30021755MUSD</v>
          </cell>
          <cell r="D1674" t="str">
            <v>F3002</v>
          </cell>
          <cell r="E1674" t="str">
            <v>175</v>
          </cell>
          <cell r="F1674" t="str">
            <v>5M</v>
          </cell>
          <cell r="G1674" t="str">
            <v>CBABA***</v>
          </cell>
          <cell r="H1674" t="str">
            <v>Balance Sheet</v>
          </cell>
          <cell r="I1674" t="str">
            <v>NA</v>
          </cell>
        </row>
        <row r="1675">
          <cell r="A1675" t="str">
            <v>F300217591</v>
          </cell>
          <cell r="B1675" t="str">
            <v>F300217591</v>
          </cell>
          <cell r="C1675" t="str">
            <v>J6   F300217591USD</v>
          </cell>
          <cell r="D1675" t="str">
            <v>F3002</v>
          </cell>
          <cell r="E1675" t="str">
            <v>175</v>
          </cell>
          <cell r="F1675" t="str">
            <v>91</v>
          </cell>
          <cell r="G1675" t="str">
            <v>CBABA***</v>
          </cell>
          <cell r="H1675" t="str">
            <v>Balance Sheet</v>
          </cell>
          <cell r="I1675" t="str">
            <v>NA</v>
          </cell>
        </row>
        <row r="1676">
          <cell r="A1676" t="str">
            <v>F30021759E</v>
          </cell>
          <cell r="B1676" t="str">
            <v>F30021759E</v>
          </cell>
          <cell r="C1676" t="str">
            <v>J6   F30021759EUSD</v>
          </cell>
          <cell r="D1676" t="str">
            <v>F3002</v>
          </cell>
          <cell r="E1676" t="str">
            <v>175</v>
          </cell>
          <cell r="F1676" t="str">
            <v>9E</v>
          </cell>
          <cell r="G1676" t="str">
            <v>CBABA***</v>
          </cell>
          <cell r="H1676" t="str">
            <v>Balance Sheet</v>
          </cell>
          <cell r="I1676" t="str">
            <v>NA</v>
          </cell>
        </row>
        <row r="1677">
          <cell r="A1677" t="str">
            <v>F30021759Q</v>
          </cell>
          <cell r="B1677" t="str">
            <v>F30021759Q</v>
          </cell>
          <cell r="C1677" t="str">
            <v>J6   F30021759QUSD</v>
          </cell>
          <cell r="D1677" t="str">
            <v>F3002</v>
          </cell>
          <cell r="E1677" t="str">
            <v>175</v>
          </cell>
          <cell r="F1677" t="str">
            <v>9Q</v>
          </cell>
          <cell r="G1677" t="str">
            <v>CBABA***</v>
          </cell>
          <cell r="H1677" t="str">
            <v>Balance Sheet</v>
          </cell>
          <cell r="I1677" t="str">
            <v>NA</v>
          </cell>
        </row>
        <row r="1678">
          <cell r="A1678" t="str">
            <v>F3002175AB</v>
          </cell>
          <cell r="B1678" t="str">
            <v>F3002175AB</v>
          </cell>
          <cell r="C1678" t="str">
            <v>J6   F3002175ABUSD</v>
          </cell>
          <cell r="D1678" t="str">
            <v>F3002</v>
          </cell>
          <cell r="E1678" t="str">
            <v>175</v>
          </cell>
          <cell r="F1678" t="str">
            <v>AB</v>
          </cell>
          <cell r="G1678" t="str">
            <v>CBABA***</v>
          </cell>
          <cell r="H1678" t="str">
            <v>Balance Sheet</v>
          </cell>
          <cell r="I1678" t="str">
            <v>NA</v>
          </cell>
        </row>
        <row r="1679">
          <cell r="A1679" t="str">
            <v>F3002175B5</v>
          </cell>
          <cell r="B1679" t="str">
            <v>F3002175B5</v>
          </cell>
          <cell r="C1679" t="str">
            <v>J6   F3002175B5USD</v>
          </cell>
          <cell r="D1679" t="str">
            <v>F3002</v>
          </cell>
          <cell r="E1679" t="str">
            <v>175</v>
          </cell>
          <cell r="F1679" t="str">
            <v>B5</v>
          </cell>
          <cell r="G1679" t="str">
            <v>CBABA***</v>
          </cell>
          <cell r="H1679" t="str">
            <v>Balance Sheet</v>
          </cell>
          <cell r="I1679" t="str">
            <v>NA</v>
          </cell>
        </row>
        <row r="1680">
          <cell r="A1680" t="str">
            <v>F3002175KV</v>
          </cell>
          <cell r="B1680" t="str">
            <v>F3002175KV</v>
          </cell>
          <cell r="C1680" t="str">
            <v>J6   F3002175KVUSD</v>
          </cell>
          <cell r="D1680" t="str">
            <v>F3002</v>
          </cell>
          <cell r="E1680" t="str">
            <v>175</v>
          </cell>
          <cell r="F1680" t="str">
            <v>KV</v>
          </cell>
          <cell r="G1680" t="str">
            <v>CBABA***</v>
          </cell>
          <cell r="H1680" t="str">
            <v>Balance Sheet</v>
          </cell>
          <cell r="I1680" t="str">
            <v>NA</v>
          </cell>
        </row>
        <row r="1681">
          <cell r="A1681" t="str">
            <v>F3002175KW</v>
          </cell>
          <cell r="B1681" t="str">
            <v>F3002175KW</v>
          </cell>
          <cell r="C1681" t="str">
            <v>J6   F3002175KWUSD</v>
          </cell>
          <cell r="D1681" t="str">
            <v>F3002</v>
          </cell>
          <cell r="E1681" t="str">
            <v>175</v>
          </cell>
          <cell r="F1681" t="str">
            <v>KW</v>
          </cell>
          <cell r="G1681" t="str">
            <v>CBABA***</v>
          </cell>
          <cell r="H1681" t="str">
            <v>Balance Sheet</v>
          </cell>
          <cell r="I1681" t="str">
            <v>NA</v>
          </cell>
        </row>
        <row r="1682">
          <cell r="A1682" t="str">
            <v>F3002175L5</v>
          </cell>
          <cell r="B1682" t="str">
            <v>F3002175L5</v>
          </cell>
          <cell r="C1682" t="str">
            <v>J6   F3002175L5USD</v>
          </cell>
          <cell r="D1682" t="str">
            <v>F3002</v>
          </cell>
          <cell r="E1682" t="str">
            <v>175</v>
          </cell>
          <cell r="F1682" t="str">
            <v>L5</v>
          </cell>
          <cell r="G1682" t="str">
            <v>CBABA***</v>
          </cell>
          <cell r="H1682" t="str">
            <v>Balance Sheet</v>
          </cell>
          <cell r="I1682" t="str">
            <v>NA</v>
          </cell>
        </row>
        <row r="1683">
          <cell r="A1683" t="str">
            <v>F3002175LC</v>
          </cell>
          <cell r="B1683" t="str">
            <v>F3002175LC</v>
          </cell>
          <cell r="C1683" t="str">
            <v>J6   F3002175LCUSD</v>
          </cell>
          <cell r="D1683" t="str">
            <v>F3002</v>
          </cell>
          <cell r="E1683" t="str">
            <v>175</v>
          </cell>
          <cell r="F1683" t="str">
            <v>LC</v>
          </cell>
          <cell r="G1683" t="str">
            <v>CBABA***</v>
          </cell>
          <cell r="H1683" t="str">
            <v>Balance Sheet</v>
          </cell>
          <cell r="I1683" t="str">
            <v>NA</v>
          </cell>
        </row>
        <row r="1684">
          <cell r="A1684" t="str">
            <v>F3002175LK</v>
          </cell>
          <cell r="B1684" t="str">
            <v>F3002175LK</v>
          </cell>
          <cell r="C1684" t="str">
            <v>J6   F3002175LKUSD</v>
          </cell>
          <cell r="D1684" t="str">
            <v>F3002</v>
          </cell>
          <cell r="E1684" t="str">
            <v>175</v>
          </cell>
          <cell r="F1684" t="str">
            <v>LK</v>
          </cell>
          <cell r="G1684" t="str">
            <v>CBABA***</v>
          </cell>
          <cell r="H1684" t="str">
            <v>Balance Sheet</v>
          </cell>
          <cell r="I1684" t="str">
            <v>NA</v>
          </cell>
        </row>
        <row r="1685">
          <cell r="A1685" t="str">
            <v>F3002175PD</v>
          </cell>
          <cell r="B1685" t="str">
            <v>F3002175PD</v>
          </cell>
          <cell r="C1685" t="str">
            <v>J6   F3002175PDUSD</v>
          </cell>
          <cell r="D1685" t="str">
            <v>F3002</v>
          </cell>
          <cell r="E1685" t="str">
            <v>175</v>
          </cell>
          <cell r="F1685" t="str">
            <v>PD</v>
          </cell>
          <cell r="G1685" t="str">
            <v>CBABA***</v>
          </cell>
          <cell r="H1685" t="str">
            <v>Balance Sheet</v>
          </cell>
          <cell r="I1685" t="str">
            <v>NA</v>
          </cell>
        </row>
        <row r="1686">
          <cell r="A1686" t="str">
            <v>F3002175PG</v>
          </cell>
          <cell r="B1686" t="str">
            <v>F3002175PG</v>
          </cell>
          <cell r="C1686" t="str">
            <v>J6   F3002175PGUSD</v>
          </cell>
          <cell r="D1686" t="str">
            <v>F3002</v>
          </cell>
          <cell r="E1686" t="str">
            <v>175</v>
          </cell>
          <cell r="F1686" t="str">
            <v>PG</v>
          </cell>
          <cell r="G1686" t="str">
            <v>CBABA***</v>
          </cell>
          <cell r="H1686" t="str">
            <v>Balance Sheet</v>
          </cell>
          <cell r="I1686" t="str">
            <v>NA</v>
          </cell>
        </row>
        <row r="1687">
          <cell r="A1687" t="str">
            <v>F3002175TF</v>
          </cell>
          <cell r="B1687" t="str">
            <v>F3002175TF</v>
          </cell>
          <cell r="C1687" t="str">
            <v>J6   F3002175TFUSD</v>
          </cell>
          <cell r="D1687" t="str">
            <v>F3002</v>
          </cell>
          <cell r="E1687" t="str">
            <v>175</v>
          </cell>
          <cell r="F1687" t="str">
            <v>TF</v>
          </cell>
          <cell r="G1687" t="str">
            <v>CBABA***</v>
          </cell>
          <cell r="H1687" t="str">
            <v>Balance Sheet</v>
          </cell>
          <cell r="I1687" t="str">
            <v>NA</v>
          </cell>
        </row>
        <row r="1688">
          <cell r="A1688" t="str">
            <v>F3002175U1</v>
          </cell>
          <cell r="B1688" t="str">
            <v>F3002175U1</v>
          </cell>
          <cell r="C1688" t="str">
            <v>J6   F3002175U1USD</v>
          </cell>
          <cell r="D1688" t="str">
            <v>F3002</v>
          </cell>
          <cell r="E1688" t="str">
            <v>175</v>
          </cell>
          <cell r="F1688" t="str">
            <v>U1</v>
          </cell>
          <cell r="G1688" t="str">
            <v>CBABA***</v>
          </cell>
          <cell r="H1688" t="str">
            <v>Balance Sheet</v>
          </cell>
          <cell r="I1688" t="str">
            <v>NA</v>
          </cell>
        </row>
        <row r="1689">
          <cell r="A1689" t="str">
            <v>F30022101C</v>
          </cell>
          <cell r="B1689" t="str">
            <v>F30022101C</v>
          </cell>
          <cell r="C1689" t="str">
            <v>J6   F30022101CUSD</v>
          </cell>
          <cell r="D1689" t="str">
            <v>F3002</v>
          </cell>
          <cell r="E1689" t="str">
            <v>210</v>
          </cell>
          <cell r="F1689" t="str">
            <v>1C</v>
          </cell>
          <cell r="G1689" t="str">
            <v>CBABB***</v>
          </cell>
          <cell r="H1689" t="str">
            <v>Balance Sheet</v>
          </cell>
          <cell r="I1689" t="str">
            <v>NA</v>
          </cell>
        </row>
        <row r="1690">
          <cell r="A1690" t="str">
            <v>F30022101S</v>
          </cell>
          <cell r="B1690" t="str">
            <v>F30022101S</v>
          </cell>
          <cell r="C1690" t="str">
            <v>J6   F30022101SUSD</v>
          </cell>
          <cell r="D1690" t="str">
            <v>F3002</v>
          </cell>
          <cell r="E1690" t="str">
            <v>210</v>
          </cell>
          <cell r="F1690" t="str">
            <v>1S</v>
          </cell>
          <cell r="G1690" t="str">
            <v>CBABB***</v>
          </cell>
          <cell r="H1690" t="str">
            <v>Balance Sheet</v>
          </cell>
          <cell r="I1690" t="str">
            <v>NA</v>
          </cell>
        </row>
        <row r="1691">
          <cell r="A1691" t="str">
            <v>F300221020</v>
          </cell>
          <cell r="B1691" t="str">
            <v>F300221020</v>
          </cell>
          <cell r="C1691" t="str">
            <v>J6   F300221020USD</v>
          </cell>
          <cell r="D1691" t="str">
            <v>F3002</v>
          </cell>
          <cell r="E1691" t="str">
            <v>210</v>
          </cell>
          <cell r="F1691" t="str">
            <v>20</v>
          </cell>
          <cell r="G1691" t="str">
            <v>CBABB***</v>
          </cell>
          <cell r="H1691" t="str">
            <v>Balance Sheet</v>
          </cell>
          <cell r="I1691" t="str">
            <v>NA</v>
          </cell>
        </row>
        <row r="1692">
          <cell r="A1692" t="str">
            <v>F300221022</v>
          </cell>
          <cell r="B1692" t="str">
            <v>F300221022</v>
          </cell>
          <cell r="C1692" t="str">
            <v>J6   F300221022USD</v>
          </cell>
          <cell r="D1692" t="str">
            <v>F3002</v>
          </cell>
          <cell r="E1692" t="str">
            <v>210</v>
          </cell>
          <cell r="F1692" t="str">
            <v>22</v>
          </cell>
          <cell r="G1692" t="str">
            <v>CBABB***</v>
          </cell>
          <cell r="H1692" t="str">
            <v>Balance Sheet</v>
          </cell>
          <cell r="I1692" t="str">
            <v>NA</v>
          </cell>
        </row>
        <row r="1693">
          <cell r="A1693" t="str">
            <v>F300221024</v>
          </cell>
          <cell r="B1693" t="str">
            <v>F300221024</v>
          </cell>
          <cell r="C1693" t="str">
            <v>J6   F300221024USD</v>
          </cell>
          <cell r="D1693" t="str">
            <v>F3002</v>
          </cell>
          <cell r="E1693" t="str">
            <v>210</v>
          </cell>
          <cell r="F1693" t="str">
            <v>24</v>
          </cell>
          <cell r="G1693" t="str">
            <v>CBABB***</v>
          </cell>
          <cell r="H1693" t="str">
            <v>Balance Sheet</v>
          </cell>
          <cell r="I1693" t="str">
            <v>NA</v>
          </cell>
        </row>
        <row r="1694">
          <cell r="A1694" t="str">
            <v>F30022105J</v>
          </cell>
          <cell r="B1694" t="str">
            <v>F30022105J</v>
          </cell>
          <cell r="C1694" t="str">
            <v>J6   F30022105JUSD</v>
          </cell>
          <cell r="D1694" t="str">
            <v>F3002</v>
          </cell>
          <cell r="E1694" t="str">
            <v>210</v>
          </cell>
          <cell r="F1694" t="str">
            <v>5J</v>
          </cell>
          <cell r="G1694" t="str">
            <v>CBABB***</v>
          </cell>
          <cell r="H1694" t="str">
            <v>Balance Sheet</v>
          </cell>
          <cell r="I1694" t="str">
            <v>NA</v>
          </cell>
        </row>
        <row r="1695">
          <cell r="A1695" t="str">
            <v>F30022105M</v>
          </cell>
          <cell r="B1695" t="str">
            <v>F30022105M</v>
          </cell>
          <cell r="C1695" t="str">
            <v>J6   F30022105MUSD</v>
          </cell>
          <cell r="D1695" t="str">
            <v>F3002</v>
          </cell>
          <cell r="E1695" t="str">
            <v>210</v>
          </cell>
          <cell r="F1695" t="str">
            <v>5M</v>
          </cell>
          <cell r="G1695" t="str">
            <v>CBABB***</v>
          </cell>
          <cell r="H1695" t="str">
            <v>Balance Sheet</v>
          </cell>
          <cell r="I1695" t="str">
            <v>NA</v>
          </cell>
        </row>
        <row r="1696">
          <cell r="A1696" t="str">
            <v>F30022106F</v>
          </cell>
          <cell r="B1696" t="str">
            <v>F30022106F</v>
          </cell>
          <cell r="C1696" t="str">
            <v>J6   F30022106FUSD</v>
          </cell>
          <cell r="D1696" t="str">
            <v>F3002</v>
          </cell>
          <cell r="E1696" t="str">
            <v>210</v>
          </cell>
          <cell r="F1696" t="str">
            <v>6F</v>
          </cell>
          <cell r="G1696" t="str">
            <v>CBABB***</v>
          </cell>
          <cell r="H1696" t="str">
            <v>Balance Sheet</v>
          </cell>
          <cell r="I1696" t="str">
            <v>NA</v>
          </cell>
        </row>
        <row r="1697">
          <cell r="A1697" t="str">
            <v>F300221091</v>
          </cell>
          <cell r="B1697" t="str">
            <v>F300221091</v>
          </cell>
          <cell r="C1697" t="str">
            <v>J6   F300221091USD</v>
          </cell>
          <cell r="D1697" t="str">
            <v>F3002</v>
          </cell>
          <cell r="E1697" t="str">
            <v>210</v>
          </cell>
          <cell r="F1697" t="str">
            <v>91</v>
          </cell>
          <cell r="G1697" t="str">
            <v>CBABB***</v>
          </cell>
          <cell r="H1697" t="str">
            <v>Balance Sheet</v>
          </cell>
          <cell r="I1697" t="str">
            <v>NA</v>
          </cell>
        </row>
        <row r="1698">
          <cell r="A1698" t="str">
            <v>F30022109E</v>
          </cell>
          <cell r="B1698" t="str">
            <v>F30022109E</v>
          </cell>
          <cell r="C1698" t="str">
            <v>J6   F30022109EUSD</v>
          </cell>
          <cell r="D1698" t="str">
            <v>F3002</v>
          </cell>
          <cell r="E1698" t="str">
            <v>210</v>
          </cell>
          <cell r="F1698" t="str">
            <v>9E</v>
          </cell>
          <cell r="G1698" t="str">
            <v>CBABB***</v>
          </cell>
          <cell r="H1698" t="str">
            <v>Balance Sheet</v>
          </cell>
          <cell r="I1698" t="str">
            <v>NA</v>
          </cell>
        </row>
        <row r="1699">
          <cell r="A1699" t="str">
            <v>F30022109F</v>
          </cell>
          <cell r="B1699" t="str">
            <v>F30022109F</v>
          </cell>
          <cell r="C1699" t="str">
            <v>J6   F30022109FUSD</v>
          </cell>
          <cell r="D1699" t="str">
            <v>F3002</v>
          </cell>
          <cell r="E1699" t="str">
            <v>210</v>
          </cell>
          <cell r="F1699" t="str">
            <v>9F</v>
          </cell>
          <cell r="G1699" t="str">
            <v>CBABB***</v>
          </cell>
          <cell r="H1699" t="str">
            <v>Balance Sheet</v>
          </cell>
          <cell r="I1699" t="str">
            <v>NA</v>
          </cell>
        </row>
        <row r="1700">
          <cell r="A1700" t="str">
            <v>F30022109Q</v>
          </cell>
          <cell r="B1700" t="str">
            <v>F30022109Q</v>
          </cell>
          <cell r="C1700" t="str">
            <v>J6   F30022109QUSD</v>
          </cell>
          <cell r="D1700" t="str">
            <v>F3002</v>
          </cell>
          <cell r="E1700" t="str">
            <v>210</v>
          </cell>
          <cell r="F1700" t="str">
            <v>9Q</v>
          </cell>
          <cell r="G1700" t="str">
            <v>CBABB***</v>
          </cell>
          <cell r="H1700" t="str">
            <v>Balance Sheet</v>
          </cell>
          <cell r="I1700" t="str">
            <v>NA</v>
          </cell>
        </row>
        <row r="1701">
          <cell r="A1701" t="str">
            <v>F3002210AB</v>
          </cell>
          <cell r="B1701" t="str">
            <v>F3002210AB</v>
          </cell>
          <cell r="C1701" t="str">
            <v>J6   F3002210ABUSD</v>
          </cell>
          <cell r="D1701" t="str">
            <v>F3002</v>
          </cell>
          <cell r="E1701" t="str">
            <v>210</v>
          </cell>
          <cell r="F1701" t="str">
            <v>AB</v>
          </cell>
          <cell r="G1701" t="str">
            <v>CBABB***</v>
          </cell>
          <cell r="H1701" t="str">
            <v>Balance Sheet</v>
          </cell>
          <cell r="I1701" t="str">
            <v>NA</v>
          </cell>
        </row>
        <row r="1702">
          <cell r="A1702" t="str">
            <v>F3002210B5</v>
          </cell>
          <cell r="B1702" t="str">
            <v>F3002210B5</v>
          </cell>
          <cell r="C1702" t="str">
            <v>J6   F3002210B5USD</v>
          </cell>
          <cell r="D1702" t="str">
            <v>F3002</v>
          </cell>
          <cell r="E1702" t="str">
            <v>210</v>
          </cell>
          <cell r="F1702" t="str">
            <v>B5</v>
          </cell>
          <cell r="G1702" t="str">
            <v>CBABB***</v>
          </cell>
          <cell r="H1702" t="str">
            <v>Balance Sheet</v>
          </cell>
          <cell r="I1702" t="str">
            <v>NA</v>
          </cell>
        </row>
        <row r="1703">
          <cell r="A1703" t="str">
            <v>F3002210IS</v>
          </cell>
          <cell r="B1703" t="str">
            <v>F3002210IS</v>
          </cell>
          <cell r="C1703" t="str">
            <v>J6   F3002210ISUSD</v>
          </cell>
          <cell r="D1703" t="str">
            <v>F3002</v>
          </cell>
          <cell r="E1703" t="str">
            <v>210</v>
          </cell>
          <cell r="F1703" t="str">
            <v>IS</v>
          </cell>
          <cell r="G1703" t="str">
            <v>CBABB***</v>
          </cell>
          <cell r="H1703" t="str">
            <v>Balance Sheet</v>
          </cell>
          <cell r="I1703" t="str">
            <v>NA</v>
          </cell>
        </row>
        <row r="1704">
          <cell r="A1704" t="str">
            <v>F3002210KV</v>
          </cell>
          <cell r="B1704" t="str">
            <v>F3002210KV</v>
          </cell>
          <cell r="C1704" t="str">
            <v>J6   F3002210KVUSD</v>
          </cell>
          <cell r="D1704" t="str">
            <v>F3002</v>
          </cell>
          <cell r="E1704" t="str">
            <v>210</v>
          </cell>
          <cell r="F1704" t="str">
            <v>KV</v>
          </cell>
          <cell r="G1704" t="str">
            <v>CBABB***</v>
          </cell>
          <cell r="H1704" t="str">
            <v>Balance Sheet</v>
          </cell>
          <cell r="I1704" t="str">
            <v>NA</v>
          </cell>
        </row>
        <row r="1705">
          <cell r="A1705" t="str">
            <v>F3002210KW</v>
          </cell>
          <cell r="B1705" t="str">
            <v>F3002210KW</v>
          </cell>
          <cell r="C1705" t="str">
            <v>J6   F3002210KWUSD</v>
          </cell>
          <cell r="D1705" t="str">
            <v>F3002</v>
          </cell>
          <cell r="E1705" t="str">
            <v>210</v>
          </cell>
          <cell r="F1705" t="str">
            <v>KW</v>
          </cell>
          <cell r="G1705" t="str">
            <v>CBABB***</v>
          </cell>
          <cell r="H1705" t="str">
            <v>Balance Sheet</v>
          </cell>
          <cell r="I1705" t="str">
            <v>NA</v>
          </cell>
        </row>
        <row r="1706">
          <cell r="A1706" t="str">
            <v>F3002210L5</v>
          </cell>
          <cell r="B1706" t="str">
            <v>F3002210L5</v>
          </cell>
          <cell r="C1706" t="str">
            <v>J6   F3002210L5USD</v>
          </cell>
          <cell r="D1706" t="str">
            <v>F3002</v>
          </cell>
          <cell r="E1706" t="str">
            <v>210</v>
          </cell>
          <cell r="F1706" t="str">
            <v>L5</v>
          </cell>
          <cell r="G1706" t="str">
            <v>CBABB***</v>
          </cell>
          <cell r="H1706" t="str">
            <v>Balance Sheet</v>
          </cell>
          <cell r="I1706" t="str">
            <v>NA</v>
          </cell>
        </row>
        <row r="1707">
          <cell r="A1707" t="str">
            <v>F3002210LK</v>
          </cell>
          <cell r="B1707" t="str">
            <v>F3002210LK</v>
          </cell>
          <cell r="C1707" t="str">
            <v>J6   F3002210LKUSD</v>
          </cell>
          <cell r="D1707" t="str">
            <v>F3002</v>
          </cell>
          <cell r="E1707" t="str">
            <v>210</v>
          </cell>
          <cell r="F1707" t="str">
            <v>LK</v>
          </cell>
          <cell r="G1707" t="str">
            <v>CBABB***</v>
          </cell>
          <cell r="H1707" t="str">
            <v>Balance Sheet</v>
          </cell>
          <cell r="I1707" t="str">
            <v>NA</v>
          </cell>
        </row>
        <row r="1708">
          <cell r="A1708" t="str">
            <v>F3002210U1</v>
          </cell>
          <cell r="B1708" t="str">
            <v>F3002210U1</v>
          </cell>
          <cell r="C1708" t="str">
            <v>J6   F3002210U1USD</v>
          </cell>
          <cell r="D1708" t="str">
            <v>F3002</v>
          </cell>
          <cell r="E1708" t="str">
            <v>210</v>
          </cell>
          <cell r="F1708" t="str">
            <v>U1</v>
          </cell>
          <cell r="G1708" t="str">
            <v>CBABB***</v>
          </cell>
          <cell r="H1708" t="str">
            <v>Balance Sheet</v>
          </cell>
          <cell r="I1708" t="str">
            <v>NA</v>
          </cell>
        </row>
        <row r="1709">
          <cell r="A1709" t="str">
            <v>F300222120</v>
          </cell>
          <cell r="B1709" t="str">
            <v>F300222120</v>
          </cell>
          <cell r="C1709" t="str">
            <v>J6   F300222120USD</v>
          </cell>
          <cell r="D1709" t="str">
            <v>F3002</v>
          </cell>
          <cell r="E1709" t="str">
            <v>221</v>
          </cell>
          <cell r="F1709" t="str">
            <v>20</v>
          </cell>
          <cell r="G1709" t="str">
            <v>CBABA***</v>
          </cell>
          <cell r="H1709" t="str">
            <v>Balance Sheet</v>
          </cell>
          <cell r="I1709" t="str">
            <v>NA</v>
          </cell>
        </row>
        <row r="1710">
          <cell r="A1710" t="str">
            <v>F30022215M</v>
          </cell>
          <cell r="B1710" t="str">
            <v>F30022215M</v>
          </cell>
          <cell r="C1710" t="str">
            <v>J6   F30022215MUSD</v>
          </cell>
          <cell r="D1710" t="str">
            <v>F3002</v>
          </cell>
          <cell r="E1710" t="str">
            <v>221</v>
          </cell>
          <cell r="F1710" t="str">
            <v>5M</v>
          </cell>
          <cell r="G1710" t="str">
            <v>CBABA***</v>
          </cell>
          <cell r="H1710" t="str">
            <v>Balance Sheet</v>
          </cell>
          <cell r="I1710" t="str">
            <v>NA</v>
          </cell>
        </row>
        <row r="1711">
          <cell r="A1711" t="str">
            <v>F300222191</v>
          </cell>
          <cell r="B1711" t="str">
            <v>F300222191</v>
          </cell>
          <cell r="C1711" t="str">
            <v>J6   F300222191USD</v>
          </cell>
          <cell r="D1711" t="str">
            <v>F3002</v>
          </cell>
          <cell r="E1711" t="str">
            <v>221</v>
          </cell>
          <cell r="F1711" t="str">
            <v>91</v>
          </cell>
          <cell r="G1711" t="str">
            <v>CBABA***</v>
          </cell>
          <cell r="H1711" t="str">
            <v>Balance Sheet</v>
          </cell>
          <cell r="I1711" t="str">
            <v>NA</v>
          </cell>
        </row>
        <row r="1712">
          <cell r="A1712" t="str">
            <v>F30022219Q</v>
          </cell>
          <cell r="B1712" t="str">
            <v>F30022219Q</v>
          </cell>
          <cell r="C1712" t="str">
            <v>J6   F30022219QUSD</v>
          </cell>
          <cell r="D1712" t="str">
            <v>F3002</v>
          </cell>
          <cell r="E1712" t="str">
            <v>221</v>
          </cell>
          <cell r="F1712" t="str">
            <v>9Q</v>
          </cell>
          <cell r="G1712" t="str">
            <v>CBABA***</v>
          </cell>
          <cell r="H1712" t="str">
            <v>Balance Sheet</v>
          </cell>
          <cell r="I1712" t="str">
            <v>NA</v>
          </cell>
        </row>
        <row r="1713">
          <cell r="A1713" t="str">
            <v>F300222220</v>
          </cell>
          <cell r="B1713" t="str">
            <v>F300222220</v>
          </cell>
          <cell r="C1713" t="str">
            <v>J6   F300222220USD</v>
          </cell>
          <cell r="D1713" t="str">
            <v>F3002</v>
          </cell>
          <cell r="E1713" t="str">
            <v>222</v>
          </cell>
          <cell r="F1713" t="str">
            <v>20</v>
          </cell>
          <cell r="G1713" t="str">
            <v>CBABA***</v>
          </cell>
          <cell r="H1713" t="str">
            <v>Balance Sheet</v>
          </cell>
          <cell r="I1713" t="str">
            <v>NA</v>
          </cell>
        </row>
        <row r="1714">
          <cell r="A1714" t="str">
            <v>F30022225M</v>
          </cell>
          <cell r="B1714" t="str">
            <v>F30022225M</v>
          </cell>
          <cell r="C1714" t="str">
            <v>J6   F30022225MUSD</v>
          </cell>
          <cell r="D1714" t="str">
            <v>F3002</v>
          </cell>
          <cell r="E1714" t="str">
            <v>222</v>
          </cell>
          <cell r="F1714" t="str">
            <v>5M</v>
          </cell>
          <cell r="G1714" t="str">
            <v>CBABA***</v>
          </cell>
          <cell r="H1714" t="str">
            <v>Balance Sheet</v>
          </cell>
          <cell r="I1714" t="str">
            <v>NA</v>
          </cell>
        </row>
        <row r="1715">
          <cell r="A1715" t="str">
            <v>F30022228F</v>
          </cell>
          <cell r="B1715" t="str">
            <v>F30022228F</v>
          </cell>
          <cell r="C1715" t="str">
            <v>J6   F30022228FUSD</v>
          </cell>
          <cell r="D1715" t="str">
            <v>F3002</v>
          </cell>
          <cell r="E1715" t="str">
            <v>222</v>
          </cell>
          <cell r="F1715" t="str">
            <v>8F</v>
          </cell>
          <cell r="G1715" t="str">
            <v>CBABA***</v>
          </cell>
          <cell r="H1715" t="str">
            <v>Balance Sheet</v>
          </cell>
          <cell r="I1715" t="str">
            <v>NA</v>
          </cell>
        </row>
        <row r="1716">
          <cell r="A1716" t="str">
            <v>F300222291</v>
          </cell>
          <cell r="B1716" t="str">
            <v>F300222291</v>
          </cell>
          <cell r="C1716" t="str">
            <v>J6   F300222291USD</v>
          </cell>
          <cell r="D1716" t="str">
            <v>F3002</v>
          </cell>
          <cell r="E1716" t="str">
            <v>222</v>
          </cell>
          <cell r="F1716" t="str">
            <v>91</v>
          </cell>
          <cell r="G1716" t="str">
            <v>CBABA***</v>
          </cell>
          <cell r="H1716" t="str">
            <v>Balance Sheet</v>
          </cell>
          <cell r="I1716" t="str">
            <v>NA</v>
          </cell>
        </row>
        <row r="1717">
          <cell r="A1717" t="str">
            <v>F30022229Q</v>
          </cell>
          <cell r="B1717" t="str">
            <v>F30022229Q</v>
          </cell>
          <cell r="C1717" t="str">
            <v>J6   F30022229QUSD</v>
          </cell>
          <cell r="D1717" t="str">
            <v>F3002</v>
          </cell>
          <cell r="E1717" t="str">
            <v>222</v>
          </cell>
          <cell r="F1717" t="str">
            <v>9Q</v>
          </cell>
          <cell r="G1717" t="str">
            <v>CBABA***</v>
          </cell>
          <cell r="H1717" t="str">
            <v>Balance Sheet</v>
          </cell>
          <cell r="I1717" t="str">
            <v>NA</v>
          </cell>
        </row>
        <row r="1718">
          <cell r="A1718" t="str">
            <v>F3002222IS</v>
          </cell>
          <cell r="B1718" t="str">
            <v>F3002222IS</v>
          </cell>
          <cell r="C1718" t="str">
            <v>J6   F3002222ISUSD</v>
          </cell>
          <cell r="D1718" t="str">
            <v>F3002</v>
          </cell>
          <cell r="E1718" t="str">
            <v>222</v>
          </cell>
          <cell r="F1718" t="str">
            <v>IS</v>
          </cell>
          <cell r="G1718" t="str">
            <v>CBABA***</v>
          </cell>
          <cell r="H1718" t="str">
            <v>Balance Sheet</v>
          </cell>
          <cell r="I1718" t="str">
            <v>NA</v>
          </cell>
        </row>
        <row r="1719">
          <cell r="A1719" t="str">
            <v>F3002222TF</v>
          </cell>
          <cell r="B1719" t="str">
            <v>F3002222TF</v>
          </cell>
          <cell r="C1719" t="str">
            <v>J6   F3002222TFUSD</v>
          </cell>
          <cell r="D1719" t="str">
            <v>F3002</v>
          </cell>
          <cell r="E1719" t="str">
            <v>222</v>
          </cell>
          <cell r="F1719" t="str">
            <v>TF</v>
          </cell>
          <cell r="G1719" t="str">
            <v>CBABA***</v>
          </cell>
          <cell r="H1719" t="str">
            <v>Balance Sheet</v>
          </cell>
          <cell r="I1719" t="str">
            <v>NA</v>
          </cell>
        </row>
        <row r="1720">
          <cell r="A1720" t="str">
            <v>F300222920</v>
          </cell>
          <cell r="B1720" t="str">
            <v>F300222920</v>
          </cell>
          <cell r="C1720" t="str">
            <v>J6   F300222920USD</v>
          </cell>
          <cell r="D1720" t="str">
            <v>F3002</v>
          </cell>
          <cell r="E1720" t="str">
            <v>229</v>
          </cell>
          <cell r="F1720" t="str">
            <v>20</v>
          </cell>
          <cell r="G1720" t="str">
            <v>CBABA***</v>
          </cell>
          <cell r="H1720" t="str">
            <v>Balance Sheet</v>
          </cell>
          <cell r="I1720" t="str">
            <v>NA</v>
          </cell>
        </row>
        <row r="1721">
          <cell r="A1721" t="str">
            <v>F30022298F</v>
          </cell>
          <cell r="B1721" t="str">
            <v>F30022298F</v>
          </cell>
          <cell r="C1721" t="str">
            <v>J6   F30022298FUSD</v>
          </cell>
          <cell r="D1721" t="str">
            <v>F3002</v>
          </cell>
          <cell r="E1721" t="str">
            <v>229</v>
          </cell>
          <cell r="F1721" t="str">
            <v>8F</v>
          </cell>
          <cell r="G1721" t="str">
            <v>CBABA***</v>
          </cell>
          <cell r="H1721" t="str">
            <v>Balance Sheet</v>
          </cell>
          <cell r="I1721" t="str">
            <v>NA</v>
          </cell>
        </row>
        <row r="1722">
          <cell r="A1722" t="str">
            <v>F300222991</v>
          </cell>
          <cell r="B1722" t="str">
            <v>F300222991</v>
          </cell>
          <cell r="C1722" t="str">
            <v>J6   F300222991USD</v>
          </cell>
          <cell r="D1722" t="str">
            <v>F3002</v>
          </cell>
          <cell r="E1722" t="str">
            <v>229</v>
          </cell>
          <cell r="F1722" t="str">
            <v>91</v>
          </cell>
          <cell r="G1722" t="str">
            <v>CBABA***</v>
          </cell>
          <cell r="H1722" t="str">
            <v>Balance Sheet</v>
          </cell>
          <cell r="I1722" t="str">
            <v>NA</v>
          </cell>
        </row>
        <row r="1723">
          <cell r="A1723" t="str">
            <v>F30022299Q</v>
          </cell>
          <cell r="B1723" t="str">
            <v>F30022299Q</v>
          </cell>
          <cell r="C1723" t="str">
            <v>J6   F30022299QUSD</v>
          </cell>
          <cell r="D1723" t="str">
            <v>F3002</v>
          </cell>
          <cell r="E1723" t="str">
            <v>229</v>
          </cell>
          <cell r="F1723" t="str">
            <v>9Q</v>
          </cell>
          <cell r="G1723" t="str">
            <v>CBABA***</v>
          </cell>
          <cell r="H1723" t="str">
            <v>Balance Sheet</v>
          </cell>
          <cell r="I1723" t="str">
            <v>NA</v>
          </cell>
        </row>
        <row r="1724">
          <cell r="A1724" t="str">
            <v>F3002229IS</v>
          </cell>
          <cell r="B1724" t="str">
            <v>F3002229IS</v>
          </cell>
          <cell r="C1724" t="str">
            <v>J6   F3002229ISUSD</v>
          </cell>
          <cell r="D1724" t="str">
            <v>F3002</v>
          </cell>
          <cell r="E1724" t="str">
            <v>229</v>
          </cell>
          <cell r="F1724" t="str">
            <v>IS</v>
          </cell>
          <cell r="G1724" t="str">
            <v>CBABA***</v>
          </cell>
          <cell r="H1724" t="str">
            <v>Balance Sheet</v>
          </cell>
          <cell r="I1724" t="str">
            <v>NA</v>
          </cell>
        </row>
        <row r="1725">
          <cell r="A1725" t="str">
            <v>F30022405M</v>
          </cell>
          <cell r="B1725" t="str">
            <v>F30022405M</v>
          </cell>
          <cell r="C1725" t="str">
            <v>J6   F30022405MUSD</v>
          </cell>
          <cell r="D1725" t="str">
            <v>F3002</v>
          </cell>
          <cell r="E1725" t="str">
            <v>240</v>
          </cell>
          <cell r="F1725" t="str">
            <v>5M</v>
          </cell>
          <cell r="G1725" t="str">
            <v>CBABA***</v>
          </cell>
          <cell r="H1725" t="str">
            <v>Balance Sheet</v>
          </cell>
          <cell r="I1725" t="str">
            <v>NA</v>
          </cell>
        </row>
        <row r="1726">
          <cell r="A1726" t="str">
            <v>F300225020</v>
          </cell>
          <cell r="B1726" t="str">
            <v>F300225020</v>
          </cell>
          <cell r="C1726" t="str">
            <v>J6   F300225020USD</v>
          </cell>
          <cell r="D1726" t="str">
            <v>F3002</v>
          </cell>
          <cell r="E1726" t="str">
            <v>250</v>
          </cell>
          <cell r="F1726" t="str">
            <v>20</v>
          </cell>
          <cell r="G1726" t="str">
            <v>CBABA***</v>
          </cell>
          <cell r="H1726" t="str">
            <v>Balance Sheet</v>
          </cell>
          <cell r="I1726" t="str">
            <v>NA</v>
          </cell>
        </row>
        <row r="1727">
          <cell r="A1727" t="str">
            <v>F30022505M</v>
          </cell>
          <cell r="B1727" t="str">
            <v>F30022505M</v>
          </cell>
          <cell r="C1727" t="str">
            <v>J6   F30022505MUSD</v>
          </cell>
          <cell r="D1727" t="str">
            <v>F3002</v>
          </cell>
          <cell r="E1727" t="str">
            <v>250</v>
          </cell>
          <cell r="F1727" t="str">
            <v>5M</v>
          </cell>
          <cell r="G1727" t="str">
            <v>CBABA***</v>
          </cell>
          <cell r="H1727" t="str">
            <v>Balance Sheet</v>
          </cell>
          <cell r="I1727" t="str">
            <v>NA</v>
          </cell>
        </row>
        <row r="1728">
          <cell r="A1728" t="str">
            <v>F30022508F</v>
          </cell>
          <cell r="B1728" t="str">
            <v>F30022508F</v>
          </cell>
          <cell r="C1728" t="str">
            <v>J6   F30022508FUSD</v>
          </cell>
          <cell r="D1728" t="str">
            <v>F3002</v>
          </cell>
          <cell r="E1728" t="str">
            <v>250</v>
          </cell>
          <cell r="F1728" t="str">
            <v>8F</v>
          </cell>
          <cell r="G1728" t="str">
            <v>CBABA***</v>
          </cell>
          <cell r="H1728" t="str">
            <v>Balance Sheet</v>
          </cell>
          <cell r="I1728" t="str">
            <v>NA</v>
          </cell>
        </row>
        <row r="1729">
          <cell r="A1729" t="str">
            <v>F300225091</v>
          </cell>
          <cell r="B1729" t="str">
            <v>F300225091</v>
          </cell>
          <cell r="C1729" t="str">
            <v>J6   F300225091USD</v>
          </cell>
          <cell r="D1729" t="str">
            <v>F3002</v>
          </cell>
          <cell r="E1729" t="str">
            <v>250</v>
          </cell>
          <cell r="F1729" t="str">
            <v>91</v>
          </cell>
          <cell r="G1729" t="str">
            <v>CBABA***</v>
          </cell>
          <cell r="H1729" t="str">
            <v>Balance Sheet</v>
          </cell>
          <cell r="I1729" t="str">
            <v>NA</v>
          </cell>
        </row>
        <row r="1730">
          <cell r="A1730" t="str">
            <v>F30022509E</v>
          </cell>
          <cell r="B1730" t="str">
            <v>F30022509E</v>
          </cell>
          <cell r="C1730" t="str">
            <v>J6   F30022509EUSD</v>
          </cell>
          <cell r="D1730" t="str">
            <v>F3002</v>
          </cell>
          <cell r="E1730" t="str">
            <v>250</v>
          </cell>
          <cell r="F1730" t="str">
            <v>9E</v>
          </cell>
          <cell r="G1730" t="str">
            <v>CBABA***</v>
          </cell>
          <cell r="H1730" t="str">
            <v>Balance Sheet</v>
          </cell>
          <cell r="I1730" t="str">
            <v>NA</v>
          </cell>
        </row>
        <row r="1731">
          <cell r="A1731" t="str">
            <v>F30022509Q</v>
          </cell>
          <cell r="B1731" t="str">
            <v>F30022509Q</v>
          </cell>
          <cell r="C1731" t="str">
            <v>J6   F30022509QUSD</v>
          </cell>
          <cell r="D1731" t="str">
            <v>F3002</v>
          </cell>
          <cell r="E1731" t="str">
            <v>250</v>
          </cell>
          <cell r="F1731" t="str">
            <v>9Q</v>
          </cell>
          <cell r="G1731" t="str">
            <v>CBABA***</v>
          </cell>
          <cell r="H1731" t="str">
            <v>Balance Sheet</v>
          </cell>
          <cell r="I1731" t="str">
            <v>NA</v>
          </cell>
        </row>
        <row r="1732">
          <cell r="A1732" t="str">
            <v>F3002250TF</v>
          </cell>
          <cell r="B1732" t="str">
            <v>F3002250TF</v>
          </cell>
          <cell r="C1732" t="str">
            <v>J6   F3002250TFUSD</v>
          </cell>
          <cell r="D1732" t="str">
            <v>F3002</v>
          </cell>
          <cell r="E1732" t="str">
            <v>250</v>
          </cell>
          <cell r="F1732" t="str">
            <v>TF</v>
          </cell>
          <cell r="G1732" t="str">
            <v>CBABA***</v>
          </cell>
          <cell r="H1732" t="str">
            <v>Balance Sheet</v>
          </cell>
          <cell r="I1732" t="str">
            <v>NA</v>
          </cell>
        </row>
        <row r="1733">
          <cell r="A1733" t="str">
            <v>F300225120</v>
          </cell>
          <cell r="B1733" t="str">
            <v>F300225120</v>
          </cell>
          <cell r="C1733" t="str">
            <v>J6   F300225120USD</v>
          </cell>
          <cell r="D1733" t="str">
            <v>F3002</v>
          </cell>
          <cell r="E1733" t="str">
            <v>251</v>
          </cell>
          <cell r="F1733" t="str">
            <v>20</v>
          </cell>
          <cell r="G1733" t="str">
            <v>CBABA***</v>
          </cell>
          <cell r="H1733" t="str">
            <v>Balance Sheet</v>
          </cell>
          <cell r="I1733" t="str">
            <v>NA</v>
          </cell>
        </row>
        <row r="1734">
          <cell r="A1734" t="str">
            <v>F30022515M</v>
          </cell>
          <cell r="B1734" t="str">
            <v>F30022515M</v>
          </cell>
          <cell r="C1734" t="str">
            <v>J6   F30022515MUSD</v>
          </cell>
          <cell r="D1734" t="str">
            <v>F3002</v>
          </cell>
          <cell r="E1734" t="str">
            <v>251</v>
          </cell>
          <cell r="F1734" t="str">
            <v>5M</v>
          </cell>
          <cell r="G1734" t="str">
            <v>CBABA***</v>
          </cell>
          <cell r="H1734" t="str">
            <v>Balance Sheet</v>
          </cell>
          <cell r="I1734" t="str">
            <v>NA</v>
          </cell>
        </row>
        <row r="1735">
          <cell r="A1735" t="str">
            <v>F300225191</v>
          </cell>
          <cell r="B1735" t="str">
            <v>F300225191</v>
          </cell>
          <cell r="C1735" t="str">
            <v>J6   F300225191USD</v>
          </cell>
          <cell r="D1735" t="str">
            <v>F3002</v>
          </cell>
          <cell r="E1735" t="str">
            <v>251</v>
          </cell>
          <cell r="F1735" t="str">
            <v>91</v>
          </cell>
          <cell r="G1735" t="str">
            <v>CBABA***</v>
          </cell>
          <cell r="H1735" t="str">
            <v>Balance Sheet</v>
          </cell>
          <cell r="I1735" t="str">
            <v>NA</v>
          </cell>
        </row>
        <row r="1736">
          <cell r="A1736" t="str">
            <v>F30022519E</v>
          </cell>
          <cell r="B1736" t="str">
            <v>F30022519E</v>
          </cell>
          <cell r="C1736" t="str">
            <v>J6   F30022519EUSD</v>
          </cell>
          <cell r="D1736" t="str">
            <v>F3002</v>
          </cell>
          <cell r="E1736" t="str">
            <v>251</v>
          </cell>
          <cell r="F1736" t="str">
            <v>9E</v>
          </cell>
          <cell r="G1736" t="str">
            <v>CBABA***</v>
          </cell>
          <cell r="H1736" t="str">
            <v>Balance Sheet</v>
          </cell>
          <cell r="I1736" t="str">
            <v>NA</v>
          </cell>
        </row>
        <row r="1737">
          <cell r="A1737" t="str">
            <v>F30022519Q</v>
          </cell>
          <cell r="B1737" t="str">
            <v>F30022519Q</v>
          </cell>
          <cell r="C1737" t="str">
            <v>J6   F30022519QUSD</v>
          </cell>
          <cell r="D1737" t="str">
            <v>F3002</v>
          </cell>
          <cell r="E1737" t="str">
            <v>251</v>
          </cell>
          <cell r="F1737" t="str">
            <v>9Q</v>
          </cell>
          <cell r="G1737" t="str">
            <v>CBABA***</v>
          </cell>
          <cell r="H1737" t="str">
            <v>Balance Sheet</v>
          </cell>
          <cell r="I1737" t="str">
            <v>NA</v>
          </cell>
        </row>
        <row r="1738">
          <cell r="A1738" t="str">
            <v>F3002251AB</v>
          </cell>
          <cell r="B1738" t="str">
            <v>F3002251AB</v>
          </cell>
          <cell r="C1738" t="str">
            <v>J6   F3002251ABUSD</v>
          </cell>
          <cell r="D1738" t="str">
            <v>F3002</v>
          </cell>
          <cell r="E1738" t="str">
            <v>251</v>
          </cell>
          <cell r="F1738" t="str">
            <v>AB</v>
          </cell>
          <cell r="G1738" t="str">
            <v>CBABA***</v>
          </cell>
          <cell r="H1738" t="str">
            <v>Balance Sheet</v>
          </cell>
          <cell r="I1738" t="str">
            <v>NA</v>
          </cell>
        </row>
        <row r="1739">
          <cell r="A1739" t="str">
            <v>F3002251TF</v>
          </cell>
          <cell r="B1739" t="str">
            <v>F3002251TF</v>
          </cell>
          <cell r="C1739" t="str">
            <v>J6   F3002251TFUSD</v>
          </cell>
          <cell r="D1739" t="str">
            <v>F3002</v>
          </cell>
          <cell r="E1739" t="str">
            <v>251</v>
          </cell>
          <cell r="F1739" t="str">
            <v>TF</v>
          </cell>
          <cell r="G1739" t="str">
            <v>CBABA***</v>
          </cell>
          <cell r="H1739" t="str">
            <v>Balance Sheet</v>
          </cell>
          <cell r="I1739" t="str">
            <v>NA</v>
          </cell>
        </row>
        <row r="1740">
          <cell r="A1740" t="str">
            <v>F30022601C</v>
          </cell>
          <cell r="B1740" t="str">
            <v>F30022601C</v>
          </cell>
          <cell r="C1740" t="str">
            <v>J6   F30022601CUSD</v>
          </cell>
          <cell r="D1740" t="str">
            <v>F3002</v>
          </cell>
          <cell r="E1740" t="str">
            <v>260</v>
          </cell>
          <cell r="F1740" t="str">
            <v>1C</v>
          </cell>
          <cell r="G1740" t="str">
            <v>CBABB***</v>
          </cell>
          <cell r="H1740" t="str">
            <v>Balance Sheet</v>
          </cell>
          <cell r="I1740" t="str">
            <v>NA</v>
          </cell>
        </row>
        <row r="1741">
          <cell r="A1741" t="str">
            <v>F300226022</v>
          </cell>
          <cell r="B1741" t="str">
            <v>F300226022</v>
          </cell>
          <cell r="C1741" t="str">
            <v>J6   F300226022USD</v>
          </cell>
          <cell r="D1741" t="str">
            <v>F3002</v>
          </cell>
          <cell r="E1741" t="str">
            <v>260</v>
          </cell>
          <cell r="F1741" t="str">
            <v>22</v>
          </cell>
          <cell r="G1741" t="str">
            <v>CBABB***</v>
          </cell>
          <cell r="H1741" t="str">
            <v>Balance Sheet</v>
          </cell>
          <cell r="I1741" t="str">
            <v>NA</v>
          </cell>
        </row>
        <row r="1742">
          <cell r="A1742" t="str">
            <v>F30022605J</v>
          </cell>
          <cell r="B1742" t="str">
            <v>F30022605J</v>
          </cell>
          <cell r="C1742" t="str">
            <v>J6   F30022605JUSD</v>
          </cell>
          <cell r="D1742" t="str">
            <v>F3002</v>
          </cell>
          <cell r="E1742" t="str">
            <v>260</v>
          </cell>
          <cell r="F1742" t="str">
            <v>5J</v>
          </cell>
          <cell r="G1742" t="str">
            <v>CBABB***</v>
          </cell>
          <cell r="H1742" t="str">
            <v>Balance Sheet</v>
          </cell>
          <cell r="I1742" t="str">
            <v>NA</v>
          </cell>
        </row>
        <row r="1743">
          <cell r="A1743" t="str">
            <v>F3002260AB</v>
          </cell>
          <cell r="B1743" t="str">
            <v>F3002260AB</v>
          </cell>
          <cell r="C1743" t="str">
            <v>J6   F3002260ABUSD</v>
          </cell>
          <cell r="D1743" t="str">
            <v>F3002</v>
          </cell>
          <cell r="E1743" t="str">
            <v>260</v>
          </cell>
          <cell r="F1743" t="str">
            <v>AB</v>
          </cell>
          <cell r="G1743" t="str">
            <v>CBABB***</v>
          </cell>
          <cell r="H1743" t="str">
            <v>Balance Sheet</v>
          </cell>
          <cell r="I1743" t="str">
            <v>NA</v>
          </cell>
        </row>
        <row r="1744">
          <cell r="A1744" t="str">
            <v>F3002260KZ</v>
          </cell>
          <cell r="B1744" t="str">
            <v>F3002260KZ</v>
          </cell>
          <cell r="C1744" t="str">
            <v>J6   F3002260KZUSD</v>
          </cell>
          <cell r="D1744" t="str">
            <v>F3002</v>
          </cell>
          <cell r="E1744" t="str">
            <v>260</v>
          </cell>
          <cell r="F1744" t="str">
            <v>KZ</v>
          </cell>
          <cell r="G1744" t="str">
            <v>CBABB***</v>
          </cell>
          <cell r="H1744" t="str">
            <v>Balance Sheet</v>
          </cell>
          <cell r="I1744" t="str">
            <v>NA</v>
          </cell>
        </row>
        <row r="1745">
          <cell r="A1745" t="str">
            <v>F3002260LK</v>
          </cell>
          <cell r="B1745" t="str">
            <v>F3002260LK</v>
          </cell>
          <cell r="C1745" t="str">
            <v>J6   F3002260LKUSD</v>
          </cell>
          <cell r="D1745" t="str">
            <v>F3002</v>
          </cell>
          <cell r="E1745" t="str">
            <v>260</v>
          </cell>
          <cell r="F1745" t="str">
            <v>LK</v>
          </cell>
          <cell r="G1745" t="str">
            <v>CBABB***</v>
          </cell>
          <cell r="H1745" t="str">
            <v>Balance Sheet</v>
          </cell>
          <cell r="I1745" t="str">
            <v>NA</v>
          </cell>
        </row>
        <row r="1746">
          <cell r="A1746" t="str">
            <v>F3002260U1</v>
          </cell>
          <cell r="B1746" t="str">
            <v>F3002260U1</v>
          </cell>
          <cell r="C1746" t="str">
            <v>J6   F3002260U1USD</v>
          </cell>
          <cell r="D1746" t="str">
            <v>F3002</v>
          </cell>
          <cell r="E1746" t="str">
            <v>260</v>
          </cell>
          <cell r="F1746" t="str">
            <v>U1</v>
          </cell>
          <cell r="G1746" t="str">
            <v>CBABB***</v>
          </cell>
          <cell r="H1746" t="str">
            <v>Balance Sheet</v>
          </cell>
          <cell r="I1746" t="str">
            <v>NA</v>
          </cell>
        </row>
        <row r="1747">
          <cell r="A1747" t="str">
            <v>F300228020</v>
          </cell>
          <cell r="B1747" t="str">
            <v>F300228020</v>
          </cell>
          <cell r="C1747" t="str">
            <v>J6   F300228020USD</v>
          </cell>
          <cell r="D1747" t="str">
            <v>F3002</v>
          </cell>
          <cell r="E1747" t="str">
            <v>280</v>
          </cell>
          <cell r="F1747" t="str">
            <v>20</v>
          </cell>
          <cell r="G1747" t="str">
            <v>CBABA***</v>
          </cell>
          <cell r="H1747" t="str">
            <v>Balance Sheet</v>
          </cell>
          <cell r="I1747" t="str">
            <v>NA</v>
          </cell>
        </row>
        <row r="1748">
          <cell r="A1748" t="str">
            <v>F30022805M</v>
          </cell>
          <cell r="B1748" t="str">
            <v>F30022805M</v>
          </cell>
          <cell r="C1748" t="str">
            <v>J6   F30022805MUSD</v>
          </cell>
          <cell r="D1748" t="str">
            <v>F3002</v>
          </cell>
          <cell r="E1748" t="str">
            <v>280</v>
          </cell>
          <cell r="F1748" t="str">
            <v>5M</v>
          </cell>
          <cell r="G1748" t="str">
            <v>CBABA***</v>
          </cell>
          <cell r="H1748" t="str">
            <v>Balance Sheet</v>
          </cell>
          <cell r="I1748" t="str">
            <v>NA</v>
          </cell>
        </row>
        <row r="1749">
          <cell r="A1749" t="str">
            <v>F300228091</v>
          </cell>
          <cell r="B1749" t="str">
            <v>F300228091</v>
          </cell>
          <cell r="C1749" t="str">
            <v>J6   F300228091USD</v>
          </cell>
          <cell r="D1749" t="str">
            <v>F3002</v>
          </cell>
          <cell r="E1749" t="str">
            <v>280</v>
          </cell>
          <cell r="F1749" t="str">
            <v>91</v>
          </cell>
          <cell r="G1749" t="str">
            <v>CBABA***</v>
          </cell>
          <cell r="H1749" t="str">
            <v>Balance Sheet</v>
          </cell>
          <cell r="I1749" t="str">
            <v>NA</v>
          </cell>
        </row>
        <row r="1750">
          <cell r="A1750" t="str">
            <v>F30022809E</v>
          </cell>
          <cell r="B1750" t="str">
            <v>F30022809E</v>
          </cell>
          <cell r="C1750" t="str">
            <v>J6   F30022809EUSD</v>
          </cell>
          <cell r="D1750" t="str">
            <v>F3002</v>
          </cell>
          <cell r="E1750" t="str">
            <v>280</v>
          </cell>
          <cell r="F1750" t="str">
            <v>9E</v>
          </cell>
          <cell r="G1750" t="str">
            <v>CBABA***</v>
          </cell>
          <cell r="H1750" t="str">
            <v>Balance Sheet</v>
          </cell>
          <cell r="I1750" t="str">
            <v>NA</v>
          </cell>
        </row>
        <row r="1751">
          <cell r="A1751" t="str">
            <v>F30022809Q</v>
          </cell>
          <cell r="B1751" t="str">
            <v>F30022809Q</v>
          </cell>
          <cell r="C1751" t="str">
            <v>J6   F30022809QUSD</v>
          </cell>
          <cell r="D1751" t="str">
            <v>F3002</v>
          </cell>
          <cell r="E1751" t="str">
            <v>280</v>
          </cell>
          <cell r="F1751" t="str">
            <v>9Q</v>
          </cell>
          <cell r="G1751" t="str">
            <v>CBABA***</v>
          </cell>
          <cell r="H1751" t="str">
            <v>Balance Sheet</v>
          </cell>
          <cell r="I1751" t="str">
            <v>NA</v>
          </cell>
        </row>
        <row r="1752">
          <cell r="A1752" t="str">
            <v>F3002280TF</v>
          </cell>
          <cell r="B1752" t="str">
            <v>F3002280TF</v>
          </cell>
          <cell r="C1752" t="str">
            <v>J6   F3002280TFUSD</v>
          </cell>
          <cell r="D1752" t="str">
            <v>F3002</v>
          </cell>
          <cell r="E1752" t="str">
            <v>280</v>
          </cell>
          <cell r="F1752" t="str">
            <v>TF</v>
          </cell>
          <cell r="G1752" t="str">
            <v>CBABA***</v>
          </cell>
          <cell r="H1752" t="str">
            <v>Balance Sheet</v>
          </cell>
          <cell r="I1752" t="str">
            <v>NA</v>
          </cell>
        </row>
        <row r="1753">
          <cell r="A1753" t="str">
            <v>F30024911S</v>
          </cell>
          <cell r="B1753" t="str">
            <v>F30024911S</v>
          </cell>
          <cell r="C1753" t="str">
            <v>J6   F30024911SUSD</v>
          </cell>
          <cell r="D1753" t="str">
            <v>F3002</v>
          </cell>
          <cell r="E1753" t="str">
            <v>491</v>
          </cell>
          <cell r="F1753" t="str">
            <v>1S</v>
          </cell>
          <cell r="G1753" t="str">
            <v>CBABE***</v>
          </cell>
          <cell r="H1753" t="str">
            <v>Balance Sheet</v>
          </cell>
          <cell r="I1753" t="str">
            <v>NA</v>
          </cell>
        </row>
        <row r="1754">
          <cell r="A1754" t="str">
            <v>F300249122</v>
          </cell>
          <cell r="B1754" t="str">
            <v>F300249122</v>
          </cell>
          <cell r="C1754" t="str">
            <v>J6   F300249122USD</v>
          </cell>
          <cell r="D1754" t="str">
            <v>F3002</v>
          </cell>
          <cell r="E1754" t="str">
            <v>491</v>
          </cell>
          <cell r="F1754" t="str">
            <v>22</v>
          </cell>
          <cell r="G1754" t="str">
            <v>CBABE***</v>
          </cell>
          <cell r="H1754" t="str">
            <v>Balance Sheet</v>
          </cell>
          <cell r="I1754" t="str">
            <v>NA</v>
          </cell>
        </row>
        <row r="1755">
          <cell r="A1755" t="str">
            <v>F30024914L</v>
          </cell>
          <cell r="B1755" t="str">
            <v>F30024914L</v>
          </cell>
          <cell r="C1755" t="str">
            <v>J6   F30024914LUSD</v>
          </cell>
          <cell r="D1755" t="str">
            <v>F3002</v>
          </cell>
          <cell r="E1755" t="str">
            <v>491</v>
          </cell>
          <cell r="F1755" t="str">
            <v>4L</v>
          </cell>
          <cell r="G1755" t="str">
            <v>CBABE***</v>
          </cell>
          <cell r="H1755" t="str">
            <v>Balance Sheet</v>
          </cell>
          <cell r="I1755" t="str">
            <v>NA</v>
          </cell>
        </row>
        <row r="1756">
          <cell r="A1756" t="str">
            <v>F30024915M</v>
          </cell>
          <cell r="B1756" t="str">
            <v>F30024915M</v>
          </cell>
          <cell r="C1756" t="str">
            <v>J6   F30024915MUSD</v>
          </cell>
          <cell r="D1756" t="str">
            <v>F3002</v>
          </cell>
          <cell r="E1756" t="str">
            <v>491</v>
          </cell>
          <cell r="F1756" t="str">
            <v>5M</v>
          </cell>
          <cell r="G1756" t="str">
            <v>CBABE***</v>
          </cell>
          <cell r="H1756" t="str">
            <v>Balance Sheet</v>
          </cell>
          <cell r="I1756" t="str">
            <v>NA</v>
          </cell>
        </row>
        <row r="1757">
          <cell r="A1757" t="str">
            <v>F300249165</v>
          </cell>
          <cell r="B1757" t="str">
            <v>F300249165</v>
          </cell>
          <cell r="C1757" t="str">
            <v>J6   F300249165USD</v>
          </cell>
          <cell r="D1757" t="str">
            <v>F3002</v>
          </cell>
          <cell r="E1757" t="str">
            <v>491</v>
          </cell>
          <cell r="F1757" t="str">
            <v>65</v>
          </cell>
          <cell r="G1757" t="str">
            <v>CBABE***</v>
          </cell>
          <cell r="H1757" t="str">
            <v>Balance Sheet</v>
          </cell>
          <cell r="I1757" t="str">
            <v>NA</v>
          </cell>
        </row>
        <row r="1758">
          <cell r="A1758" t="str">
            <v>F30024919Q</v>
          </cell>
          <cell r="B1758" t="str">
            <v>F30024919Q</v>
          </cell>
          <cell r="C1758" t="str">
            <v>J6   F30024919QUSD</v>
          </cell>
          <cell r="D1758" t="str">
            <v>F3002</v>
          </cell>
          <cell r="E1758" t="str">
            <v>491</v>
          </cell>
          <cell r="F1758" t="str">
            <v>9Q</v>
          </cell>
          <cell r="G1758" t="str">
            <v>CBABA***</v>
          </cell>
          <cell r="H1758" t="str">
            <v>Balance Sheet</v>
          </cell>
          <cell r="I1758" t="str">
            <v>NA</v>
          </cell>
        </row>
        <row r="1759">
          <cell r="A1759" t="str">
            <v>F3002491AB</v>
          </cell>
          <cell r="B1759" t="str">
            <v>F3002491AB</v>
          </cell>
          <cell r="C1759" t="str">
            <v>J6   F3002491ABUSD</v>
          </cell>
          <cell r="D1759" t="str">
            <v>F3002</v>
          </cell>
          <cell r="E1759" t="str">
            <v>491</v>
          </cell>
          <cell r="F1759" t="str">
            <v>AB</v>
          </cell>
          <cell r="G1759" t="str">
            <v>CBABE***</v>
          </cell>
          <cell r="H1759" t="str">
            <v>Balance Sheet</v>
          </cell>
          <cell r="I1759" t="str">
            <v>NA</v>
          </cell>
        </row>
        <row r="1760">
          <cell r="A1760" t="str">
            <v>F3002491CA</v>
          </cell>
          <cell r="B1760" t="str">
            <v>F3002491CA</v>
          </cell>
          <cell r="C1760" t="str">
            <v>J6   F3002491CAUSD</v>
          </cell>
          <cell r="D1760" t="str">
            <v>F3002</v>
          </cell>
          <cell r="E1760" t="str">
            <v>491</v>
          </cell>
          <cell r="F1760" t="str">
            <v>CA</v>
          </cell>
          <cell r="G1760" t="str">
            <v>CBABE***</v>
          </cell>
          <cell r="H1760" t="str">
            <v>Balance Sheet</v>
          </cell>
          <cell r="I1760" t="str">
            <v>NA</v>
          </cell>
        </row>
        <row r="1761">
          <cell r="A1761" t="str">
            <v>F3002491P1</v>
          </cell>
          <cell r="B1761" t="str">
            <v>F3002491P1</v>
          </cell>
          <cell r="C1761" t="str">
            <v>J6   F3002491P1USD</v>
          </cell>
          <cell r="D1761" t="str">
            <v>F3002</v>
          </cell>
          <cell r="E1761" t="str">
            <v>491</v>
          </cell>
          <cell r="F1761" t="str">
            <v>P1</v>
          </cell>
          <cell r="G1761" t="str">
            <v>CBABE***</v>
          </cell>
          <cell r="H1761" t="str">
            <v>Balance Sheet</v>
          </cell>
          <cell r="I1761" t="str">
            <v>NA</v>
          </cell>
        </row>
        <row r="1762">
          <cell r="A1762" t="str">
            <v>F3002491U1</v>
          </cell>
          <cell r="B1762" t="str">
            <v>F3002491U1</v>
          </cell>
          <cell r="C1762" t="str">
            <v>J6   F3002491U1USD</v>
          </cell>
          <cell r="D1762" t="str">
            <v>F3002</v>
          </cell>
          <cell r="E1762" t="str">
            <v>491</v>
          </cell>
          <cell r="F1762" t="str">
            <v>U1</v>
          </cell>
          <cell r="G1762" t="str">
            <v>CBABE***</v>
          </cell>
          <cell r="H1762" t="str">
            <v>Balance Sheet</v>
          </cell>
          <cell r="I1762" t="str">
            <v>NA</v>
          </cell>
        </row>
        <row r="1763">
          <cell r="A1763" t="str">
            <v>F30024935M</v>
          </cell>
          <cell r="B1763" t="str">
            <v>F30024935M</v>
          </cell>
          <cell r="C1763" t="str">
            <v>J6   F30024935MUSD</v>
          </cell>
          <cell r="D1763" t="str">
            <v>F3002</v>
          </cell>
          <cell r="E1763" t="str">
            <v>493</v>
          </cell>
          <cell r="F1763" t="str">
            <v>5M</v>
          </cell>
          <cell r="G1763" t="str">
            <v>CBABE***</v>
          </cell>
          <cell r="H1763" t="str">
            <v>Balance Sheet</v>
          </cell>
          <cell r="I1763" t="str">
            <v>NA</v>
          </cell>
        </row>
        <row r="1764">
          <cell r="A1764" t="str">
            <v>F6000</v>
          </cell>
          <cell r="B1764" t="str">
            <v>F6000</v>
          </cell>
          <cell r="C1764" t="str">
            <v>J6   F6000USD</v>
          </cell>
          <cell r="D1764" t="str">
            <v>F6000</v>
          </cell>
          <cell r="E1764">
            <v>0</v>
          </cell>
          <cell r="F1764">
            <v>0</v>
          </cell>
          <cell r="G1764" t="str">
            <v>CBACB***</v>
          </cell>
          <cell r="H1764" t="str">
            <v>Balance Sheet</v>
          </cell>
          <cell r="I1764" t="str">
            <v>NA</v>
          </cell>
        </row>
        <row r="1765">
          <cell r="A1765" t="str">
            <v>F6000001IS</v>
          </cell>
          <cell r="B1765" t="str">
            <v>F6000001IS</v>
          </cell>
          <cell r="C1765" t="str">
            <v>J6   F6000001ISUSD</v>
          </cell>
          <cell r="D1765" t="str">
            <v>F6000</v>
          </cell>
          <cell r="E1765" t="str">
            <v>001</v>
          </cell>
          <cell r="F1765" t="str">
            <v>IS</v>
          </cell>
          <cell r="G1765" t="str">
            <v>CBACB***</v>
          </cell>
          <cell r="H1765" t="str">
            <v>Balance Sheet</v>
          </cell>
          <cell r="I1765" t="str">
            <v>NA</v>
          </cell>
        </row>
        <row r="1766">
          <cell r="A1766" t="str">
            <v>F6000001U1</v>
          </cell>
          <cell r="B1766" t="str">
            <v>F6000001U1</v>
          </cell>
          <cell r="C1766" t="str">
            <v>J6   F6000001U1USD</v>
          </cell>
          <cell r="D1766" t="str">
            <v>F6000</v>
          </cell>
          <cell r="E1766" t="str">
            <v>001</v>
          </cell>
          <cell r="F1766" t="str">
            <v>U1</v>
          </cell>
          <cell r="G1766" t="str">
            <v>CBACB***</v>
          </cell>
          <cell r="H1766" t="str">
            <v>Balance Sheet</v>
          </cell>
          <cell r="I1766" t="str">
            <v>NA</v>
          </cell>
        </row>
        <row r="1767">
          <cell r="A1767" t="str">
            <v>G57200BS</v>
          </cell>
          <cell r="B1767" t="str">
            <v>G57200BS</v>
          </cell>
          <cell r="C1767" t="str">
            <v>BS   G57200BSUSD</v>
          </cell>
          <cell r="D1767" t="str">
            <v>G5720</v>
          </cell>
          <cell r="E1767" t="str">
            <v>0BS</v>
          </cell>
          <cell r="F1767">
            <v>0</v>
          </cell>
          <cell r="G1767" t="str">
            <v>DABBDC**</v>
          </cell>
          <cell r="H1767" t="str">
            <v>Balance Sheet</v>
          </cell>
          <cell r="I1767" t="str">
            <v>NA</v>
          </cell>
        </row>
        <row r="1768">
          <cell r="A1768" t="str">
            <v>G57200BSJ3</v>
          </cell>
          <cell r="B1768" t="str">
            <v>G57200BSJ3</v>
          </cell>
          <cell r="C1768" t="str">
            <v>BS   G57200BSJ3USD</v>
          </cell>
          <cell r="D1768" t="str">
            <v>G5720</v>
          </cell>
          <cell r="E1768" t="str">
            <v>0BS</v>
          </cell>
          <cell r="F1768" t="str">
            <v>J3</v>
          </cell>
          <cell r="G1768" t="str">
            <v>DABBDC**</v>
          </cell>
          <cell r="H1768" t="str">
            <v>Balance Sheet</v>
          </cell>
          <cell r="I1768" t="str">
            <v>NA</v>
          </cell>
        </row>
        <row r="1769">
          <cell r="A1769" t="str">
            <v>G57200BSJ4</v>
          </cell>
          <cell r="B1769" t="str">
            <v>G57200BSJ4</v>
          </cell>
          <cell r="C1769" t="str">
            <v>BS   G57200BSJ4USD</v>
          </cell>
          <cell r="D1769" t="str">
            <v>G5720</v>
          </cell>
          <cell r="E1769" t="str">
            <v>0BS</v>
          </cell>
          <cell r="F1769" t="str">
            <v>J4</v>
          </cell>
          <cell r="G1769" t="str">
            <v>DABBDC**</v>
          </cell>
          <cell r="H1769" t="str">
            <v>Balance Sheet</v>
          </cell>
          <cell r="I1769" t="str">
            <v>NA</v>
          </cell>
        </row>
        <row r="1770">
          <cell r="A1770" t="str">
            <v>G57200BSJ7</v>
          </cell>
          <cell r="B1770" t="str">
            <v>G57200BSJ7</v>
          </cell>
          <cell r="C1770" t="str">
            <v>BS   G57200BSJ7USD</v>
          </cell>
          <cell r="D1770" t="str">
            <v>G5720</v>
          </cell>
          <cell r="E1770" t="str">
            <v>0BS</v>
          </cell>
          <cell r="F1770" t="str">
            <v>J7</v>
          </cell>
          <cell r="G1770" t="str">
            <v>DABBDC**</v>
          </cell>
          <cell r="H1770" t="str">
            <v>Balance Sheet</v>
          </cell>
          <cell r="I1770" t="str">
            <v>NA</v>
          </cell>
        </row>
        <row r="1771">
          <cell r="A1771" t="str">
            <v>G170004A01</v>
          </cell>
          <cell r="B1771" t="str">
            <v>G170004A01</v>
          </cell>
          <cell r="C1771" t="str">
            <v>J6   G170004A01USD</v>
          </cell>
          <cell r="D1771" t="str">
            <v>G1700</v>
          </cell>
          <cell r="E1771" t="str">
            <v>04A</v>
          </cell>
          <cell r="F1771" t="str">
            <v>01</v>
          </cell>
          <cell r="G1771" t="str">
            <v>DABAAG**</v>
          </cell>
          <cell r="H1771" t="str">
            <v>Balance Sheet</v>
          </cell>
          <cell r="I1771" t="str">
            <v>NA</v>
          </cell>
        </row>
        <row r="1772">
          <cell r="A1772" t="str">
            <v>G1700052</v>
          </cell>
          <cell r="B1772" t="str">
            <v>G1700052</v>
          </cell>
          <cell r="C1772" t="str">
            <v>J6   G1700052USD</v>
          </cell>
          <cell r="D1772" t="str">
            <v>G1700</v>
          </cell>
          <cell r="E1772" t="str">
            <v>052</v>
          </cell>
          <cell r="F1772">
            <v>0</v>
          </cell>
          <cell r="G1772" t="str">
            <v>DABAAG**</v>
          </cell>
          <cell r="H1772" t="str">
            <v>Balance Sheet</v>
          </cell>
          <cell r="I1772" t="str">
            <v>NA</v>
          </cell>
        </row>
        <row r="1773">
          <cell r="A1773" t="str">
            <v>G1700052CC</v>
          </cell>
          <cell r="B1773" t="str">
            <v>G1700052CC</v>
          </cell>
          <cell r="C1773" t="str">
            <v>J6   G1700052CCUSD</v>
          </cell>
          <cell r="D1773" t="str">
            <v>G1700</v>
          </cell>
          <cell r="E1773" t="str">
            <v>052</v>
          </cell>
          <cell r="F1773" t="str">
            <v>CC</v>
          </cell>
          <cell r="G1773" t="str">
            <v>DABAAG**</v>
          </cell>
          <cell r="H1773" t="str">
            <v>Balance Sheet</v>
          </cell>
          <cell r="I1773" t="str">
            <v>NA</v>
          </cell>
        </row>
        <row r="1774">
          <cell r="A1774" t="str">
            <v>G1700054</v>
          </cell>
          <cell r="B1774" t="str">
            <v>G1700054</v>
          </cell>
          <cell r="C1774" t="str">
            <v>J6   G1700054USD</v>
          </cell>
          <cell r="D1774" t="str">
            <v>G1700</v>
          </cell>
          <cell r="E1774" t="str">
            <v>054</v>
          </cell>
          <cell r="F1774">
            <v>0</v>
          </cell>
          <cell r="G1774" t="str">
            <v>DABAAG**</v>
          </cell>
          <cell r="H1774" t="str">
            <v>Balance Sheet</v>
          </cell>
          <cell r="I1774" t="str">
            <v>NA</v>
          </cell>
        </row>
        <row r="1775">
          <cell r="A1775" t="str">
            <v>G17000IS01</v>
          </cell>
          <cell r="B1775" t="str">
            <v>G17000IS01</v>
          </cell>
          <cell r="C1775" t="str">
            <v>J6   G17000IS01USD</v>
          </cell>
          <cell r="D1775" t="str">
            <v>G1700</v>
          </cell>
          <cell r="E1775" t="str">
            <v>0IS</v>
          </cell>
          <cell r="F1775" t="str">
            <v>01</v>
          </cell>
          <cell r="G1775" t="str">
            <v>DABAAG**</v>
          </cell>
          <cell r="H1775" t="str">
            <v>Balance Sheet</v>
          </cell>
          <cell r="I1775" t="str">
            <v>NA</v>
          </cell>
        </row>
        <row r="1776">
          <cell r="A1776" t="str">
            <v>G1701001</v>
          </cell>
          <cell r="B1776" t="str">
            <v>G1701001</v>
          </cell>
          <cell r="C1776" t="str">
            <v>J6   G1701001USD</v>
          </cell>
          <cell r="D1776" t="str">
            <v>G1701</v>
          </cell>
          <cell r="E1776" t="str">
            <v>001</v>
          </cell>
          <cell r="F1776">
            <v>0</v>
          </cell>
          <cell r="G1776" t="str">
            <v>DABAAG**</v>
          </cell>
          <cell r="H1776" t="str">
            <v>Balance Sheet</v>
          </cell>
          <cell r="I1776" t="str">
            <v>NA</v>
          </cell>
        </row>
        <row r="1777">
          <cell r="A1777" t="str">
            <v>G1701052</v>
          </cell>
          <cell r="B1777" t="str">
            <v>G1701052</v>
          </cell>
          <cell r="C1777" t="str">
            <v>J6   G1701052USD</v>
          </cell>
          <cell r="D1777" t="str">
            <v>G1701</v>
          </cell>
          <cell r="E1777" t="str">
            <v>052</v>
          </cell>
          <cell r="F1777">
            <v>0</v>
          </cell>
          <cell r="G1777" t="str">
            <v>DABAAG**</v>
          </cell>
          <cell r="H1777" t="str">
            <v>Balance Sheet</v>
          </cell>
          <cell r="I1777" t="str">
            <v>NA</v>
          </cell>
        </row>
        <row r="1778">
          <cell r="A1778" t="str">
            <v>G1701087</v>
          </cell>
          <cell r="B1778" t="str">
            <v>G1701087</v>
          </cell>
          <cell r="C1778" t="str">
            <v>J6   G1701087USD</v>
          </cell>
          <cell r="D1778" t="str">
            <v>G1701</v>
          </cell>
          <cell r="E1778" t="str">
            <v>087</v>
          </cell>
          <cell r="F1778">
            <v>0</v>
          </cell>
          <cell r="G1778" t="str">
            <v>DABAAG**</v>
          </cell>
          <cell r="H1778" t="str">
            <v>Balance Sheet</v>
          </cell>
          <cell r="I1778" t="str">
            <v>NA</v>
          </cell>
        </row>
        <row r="1779">
          <cell r="A1779" t="str">
            <v>G1701093</v>
          </cell>
          <cell r="B1779" t="str">
            <v>G1701093</v>
          </cell>
          <cell r="C1779" t="str">
            <v>J6   G1701093USD</v>
          </cell>
          <cell r="D1779" t="str">
            <v>G1701</v>
          </cell>
          <cell r="E1779" t="str">
            <v>093</v>
          </cell>
          <cell r="F1779">
            <v>0</v>
          </cell>
          <cell r="G1779" t="str">
            <v>DABAAG**</v>
          </cell>
          <cell r="H1779" t="str">
            <v>Balance Sheet</v>
          </cell>
          <cell r="I1779" t="str">
            <v>NA</v>
          </cell>
        </row>
        <row r="1780">
          <cell r="A1780" t="str">
            <v>G1701095</v>
          </cell>
          <cell r="B1780" t="str">
            <v>G1701095</v>
          </cell>
          <cell r="C1780" t="str">
            <v>J6   G1701095USD</v>
          </cell>
          <cell r="D1780" t="str">
            <v>G1701</v>
          </cell>
          <cell r="E1780" t="str">
            <v>095</v>
          </cell>
          <cell r="F1780">
            <v>0</v>
          </cell>
          <cell r="G1780" t="str">
            <v>DABAAG**</v>
          </cell>
          <cell r="H1780" t="str">
            <v>Balance Sheet</v>
          </cell>
          <cell r="I1780" t="str">
            <v>NA</v>
          </cell>
        </row>
        <row r="1781">
          <cell r="A1781" t="str">
            <v>G17010954A</v>
          </cell>
          <cell r="B1781" t="str">
            <v>G17010954A</v>
          </cell>
          <cell r="C1781" t="str">
            <v>J6   G17010954AUSD</v>
          </cell>
          <cell r="D1781" t="str">
            <v>G1701</v>
          </cell>
          <cell r="E1781" t="str">
            <v>095</v>
          </cell>
          <cell r="F1781" t="str">
            <v>4A</v>
          </cell>
          <cell r="G1781" t="str">
            <v>DABAAG**</v>
          </cell>
          <cell r="H1781" t="str">
            <v>Balance Sheet</v>
          </cell>
          <cell r="I1781" t="str">
            <v>NA</v>
          </cell>
        </row>
        <row r="1782">
          <cell r="A1782" t="str">
            <v>G1701095IS</v>
          </cell>
          <cell r="B1782" t="str">
            <v>G1701095IS</v>
          </cell>
          <cell r="C1782" t="str">
            <v>J6   G1701095ISUSD</v>
          </cell>
          <cell r="D1782" t="str">
            <v>G1701</v>
          </cell>
          <cell r="E1782" t="str">
            <v>095</v>
          </cell>
          <cell r="F1782" t="str">
            <v>IS</v>
          </cell>
          <cell r="G1782" t="str">
            <v>DABAAG**</v>
          </cell>
          <cell r="H1782" t="str">
            <v>Balance Sheet</v>
          </cell>
          <cell r="I1782" t="str">
            <v>NA</v>
          </cell>
        </row>
        <row r="1783">
          <cell r="A1783" t="str">
            <v>G57200GM</v>
          </cell>
          <cell r="B1783" t="str">
            <v>G57200GM</v>
          </cell>
          <cell r="C1783" t="str">
            <v>BS   G57200GMUSD</v>
          </cell>
          <cell r="D1783" t="str">
            <v>G5720</v>
          </cell>
          <cell r="E1783" t="str">
            <v>0GM</v>
          </cell>
          <cell r="F1783">
            <v>0</v>
          </cell>
          <cell r="G1783" t="str">
            <v>DABBDC**</v>
          </cell>
          <cell r="H1783" t="str">
            <v>Balance Sheet</v>
          </cell>
          <cell r="I1783" t="str">
            <v>NA</v>
          </cell>
        </row>
        <row r="1784">
          <cell r="A1784" t="str">
            <v>G1747001</v>
          </cell>
          <cell r="B1784" t="str">
            <v>G1747001</v>
          </cell>
          <cell r="C1784" t="str">
            <v>J6   G1747001USD</v>
          </cell>
          <cell r="D1784" t="str">
            <v>G1747</v>
          </cell>
          <cell r="E1784" t="str">
            <v>001</v>
          </cell>
          <cell r="F1784">
            <v>0</v>
          </cell>
          <cell r="G1784" t="str">
            <v>DABAAH**</v>
          </cell>
          <cell r="H1784" t="str">
            <v>Balance Sheet</v>
          </cell>
          <cell r="I1784" t="str">
            <v>NA</v>
          </cell>
        </row>
        <row r="1785">
          <cell r="A1785" t="str">
            <v>G174708C</v>
          </cell>
          <cell r="B1785" t="str">
            <v>G174708C</v>
          </cell>
          <cell r="C1785" t="str">
            <v>J6   G174708CUSD</v>
          </cell>
          <cell r="D1785" t="str">
            <v>G1747</v>
          </cell>
          <cell r="E1785" t="str">
            <v>08C</v>
          </cell>
          <cell r="F1785">
            <v>0</v>
          </cell>
          <cell r="G1785" t="str">
            <v>DABAAH**</v>
          </cell>
          <cell r="H1785" t="str">
            <v>Balance Sheet</v>
          </cell>
          <cell r="I1785" t="str">
            <v>NA</v>
          </cell>
        </row>
        <row r="1786">
          <cell r="A1786" t="str">
            <v>G575503693</v>
          </cell>
          <cell r="B1786" t="str">
            <v>G575503693</v>
          </cell>
          <cell r="C1786" t="str">
            <v>BS   G575503693USD</v>
          </cell>
          <cell r="D1786" t="str">
            <v>G5755</v>
          </cell>
          <cell r="E1786" t="str">
            <v>036</v>
          </cell>
          <cell r="F1786" t="str">
            <v>93</v>
          </cell>
          <cell r="G1786" t="str">
            <v>DADE****</v>
          </cell>
          <cell r="H1786" t="str">
            <v>Balance Sheet</v>
          </cell>
          <cell r="I1786" t="str">
            <v>NA</v>
          </cell>
        </row>
        <row r="1787">
          <cell r="A1787" t="str">
            <v>G17470BE4A</v>
          </cell>
          <cell r="B1787" t="str">
            <v>G17470BE4A</v>
          </cell>
          <cell r="C1787" t="str">
            <v>J6   G17470BE4AUSD</v>
          </cell>
          <cell r="D1787" t="str">
            <v>G1747</v>
          </cell>
          <cell r="E1787" t="str">
            <v>0BE</v>
          </cell>
          <cell r="F1787" t="str">
            <v>4A</v>
          </cell>
          <cell r="G1787" t="str">
            <v>DABAAH**</v>
          </cell>
          <cell r="H1787" t="str">
            <v>Balance Sheet</v>
          </cell>
          <cell r="I1787" t="str">
            <v>NA</v>
          </cell>
        </row>
        <row r="1788">
          <cell r="A1788" t="str">
            <v>G17470DE4A</v>
          </cell>
          <cell r="B1788" t="str">
            <v>G17470DE4A</v>
          </cell>
          <cell r="C1788" t="str">
            <v>J6   G17470DE4AUSD</v>
          </cell>
          <cell r="D1788" t="str">
            <v>G1747</v>
          </cell>
          <cell r="E1788" t="str">
            <v>0DE</v>
          </cell>
          <cell r="F1788" t="str">
            <v>4A</v>
          </cell>
          <cell r="G1788" t="str">
            <v>DABAAH**</v>
          </cell>
          <cell r="H1788" t="str">
            <v>Balance Sheet</v>
          </cell>
          <cell r="I1788" t="str">
            <v>NA</v>
          </cell>
        </row>
        <row r="1789">
          <cell r="A1789" t="str">
            <v>G17470ES</v>
          </cell>
          <cell r="B1789" t="str">
            <v>G17470ES</v>
          </cell>
          <cell r="C1789" t="str">
            <v>J6   G17470ESUSD</v>
          </cell>
          <cell r="D1789" t="str">
            <v>G1747</v>
          </cell>
          <cell r="E1789" t="str">
            <v>0ES</v>
          </cell>
          <cell r="F1789">
            <v>0</v>
          </cell>
          <cell r="G1789" t="str">
            <v>DABAAH**</v>
          </cell>
          <cell r="H1789" t="str">
            <v>Balance Sheet</v>
          </cell>
          <cell r="I1789" t="str">
            <v>NA</v>
          </cell>
        </row>
        <row r="1790">
          <cell r="A1790" t="str">
            <v>G17470ES4A</v>
          </cell>
          <cell r="B1790" t="str">
            <v>G17470ES4A</v>
          </cell>
          <cell r="C1790" t="str">
            <v>J6   G17470ES4AUSD</v>
          </cell>
          <cell r="D1790" t="str">
            <v>G1747</v>
          </cell>
          <cell r="E1790" t="str">
            <v>0ES</v>
          </cell>
          <cell r="F1790" t="str">
            <v>4A</v>
          </cell>
          <cell r="G1790" t="str">
            <v>DABAAH**</v>
          </cell>
          <cell r="H1790" t="str">
            <v>Balance Sheet</v>
          </cell>
          <cell r="I1790" t="str">
            <v>NA</v>
          </cell>
        </row>
        <row r="1791">
          <cell r="A1791" t="str">
            <v>G17470FR</v>
          </cell>
          <cell r="B1791" t="str">
            <v>G17470FR</v>
          </cell>
          <cell r="C1791" t="str">
            <v>J6   G17470FRUSD</v>
          </cell>
          <cell r="D1791" t="str">
            <v>G1747</v>
          </cell>
          <cell r="E1791" t="str">
            <v>0FR</v>
          </cell>
          <cell r="F1791">
            <v>0</v>
          </cell>
          <cell r="G1791" t="str">
            <v>DABAAH**</v>
          </cell>
          <cell r="H1791" t="str">
            <v>Balance Sheet</v>
          </cell>
          <cell r="I1791" t="str">
            <v>NA</v>
          </cell>
        </row>
        <row r="1792">
          <cell r="A1792" t="str">
            <v>G17470FR4A</v>
          </cell>
          <cell r="B1792" t="str">
            <v>G17470FR4A</v>
          </cell>
          <cell r="C1792" t="str">
            <v>J6   G17470FR4AUSD</v>
          </cell>
          <cell r="D1792" t="str">
            <v>G1747</v>
          </cell>
          <cell r="E1792" t="str">
            <v>0FR</v>
          </cell>
          <cell r="F1792" t="str">
            <v>4A</v>
          </cell>
          <cell r="G1792" t="str">
            <v>DABAAH**</v>
          </cell>
          <cell r="H1792" t="str">
            <v>Balance Sheet</v>
          </cell>
          <cell r="I1792" t="str">
            <v>NA</v>
          </cell>
        </row>
        <row r="1793">
          <cell r="A1793" t="str">
            <v>G17470IR4A</v>
          </cell>
          <cell r="B1793" t="str">
            <v>G17470IR4A</v>
          </cell>
          <cell r="C1793" t="str">
            <v>J6   G17470IR4AUSD</v>
          </cell>
          <cell r="D1793" t="str">
            <v>G1747</v>
          </cell>
          <cell r="E1793" t="str">
            <v>0IR</v>
          </cell>
          <cell r="F1793" t="str">
            <v>4A</v>
          </cell>
          <cell r="G1793" t="str">
            <v>DABAAH**</v>
          </cell>
          <cell r="H1793" t="str">
            <v>Balance Sheet</v>
          </cell>
          <cell r="I1793" t="str">
            <v>NA</v>
          </cell>
        </row>
        <row r="1794">
          <cell r="A1794" t="str">
            <v>G17470IT</v>
          </cell>
          <cell r="B1794" t="str">
            <v>G17470IT</v>
          </cell>
          <cell r="C1794" t="str">
            <v>J6   G17470ITUSD</v>
          </cell>
          <cell r="D1794" t="str">
            <v>G1747</v>
          </cell>
          <cell r="E1794" t="str">
            <v>0IT</v>
          </cell>
          <cell r="F1794">
            <v>0</v>
          </cell>
          <cell r="G1794" t="str">
            <v>DABAAH**</v>
          </cell>
          <cell r="H1794" t="str">
            <v>Balance Sheet</v>
          </cell>
          <cell r="I1794" t="str">
            <v>NA</v>
          </cell>
        </row>
        <row r="1795">
          <cell r="A1795" t="str">
            <v>G17470IT4A</v>
          </cell>
          <cell r="B1795" t="str">
            <v>G17470IT4A</v>
          </cell>
          <cell r="C1795" t="str">
            <v>J6   G17470IT4AUSD</v>
          </cell>
          <cell r="D1795" t="str">
            <v>G1747</v>
          </cell>
          <cell r="E1795" t="str">
            <v>0IT</v>
          </cell>
          <cell r="F1795" t="str">
            <v>4A</v>
          </cell>
          <cell r="G1795" t="str">
            <v>DABAAH**</v>
          </cell>
          <cell r="H1795" t="str">
            <v>Balance Sheet</v>
          </cell>
          <cell r="I1795" t="str">
            <v>NA</v>
          </cell>
        </row>
        <row r="1796">
          <cell r="A1796" t="str">
            <v>G17470LB</v>
          </cell>
          <cell r="B1796" t="str">
            <v>G17470LB</v>
          </cell>
          <cell r="C1796" t="str">
            <v>J6   G17470LBUSD</v>
          </cell>
          <cell r="D1796" t="str">
            <v>G1747</v>
          </cell>
          <cell r="E1796" t="str">
            <v>0LB</v>
          </cell>
          <cell r="F1796">
            <v>0</v>
          </cell>
          <cell r="G1796" t="str">
            <v>DABAAH**</v>
          </cell>
          <cell r="H1796" t="str">
            <v>Balance Sheet</v>
          </cell>
          <cell r="I1796" t="str">
            <v>NA</v>
          </cell>
        </row>
        <row r="1797">
          <cell r="A1797" t="str">
            <v>G17470LF</v>
          </cell>
          <cell r="B1797" t="str">
            <v>G17470LF</v>
          </cell>
          <cell r="C1797" t="str">
            <v>J6   G17470LFUSD</v>
          </cell>
          <cell r="D1797" t="str">
            <v>G1747</v>
          </cell>
          <cell r="E1797" t="str">
            <v>0LF</v>
          </cell>
          <cell r="F1797">
            <v>0</v>
          </cell>
          <cell r="G1797" t="str">
            <v>DABAAH**</v>
          </cell>
          <cell r="H1797" t="str">
            <v>Balance Sheet</v>
          </cell>
          <cell r="I1797" t="str">
            <v>NA</v>
          </cell>
        </row>
        <row r="1798">
          <cell r="A1798" t="str">
            <v>G17470PT4A</v>
          </cell>
          <cell r="B1798" t="str">
            <v>G17470PT4A</v>
          </cell>
          <cell r="C1798" t="str">
            <v>J6   G17470PT4AUSD</v>
          </cell>
          <cell r="D1798" t="str">
            <v>G1747</v>
          </cell>
          <cell r="E1798" t="str">
            <v>0PT</v>
          </cell>
          <cell r="F1798" t="str">
            <v>4A</v>
          </cell>
          <cell r="G1798" t="str">
            <v>DABAAH**</v>
          </cell>
          <cell r="H1798" t="str">
            <v>Balance Sheet</v>
          </cell>
          <cell r="I1798" t="str">
            <v>NA</v>
          </cell>
        </row>
        <row r="1799">
          <cell r="A1799" t="str">
            <v>G17470UK4A</v>
          </cell>
          <cell r="B1799" t="str">
            <v>G17470UK4A</v>
          </cell>
          <cell r="C1799" t="str">
            <v>J6   G17470UK4AUSD</v>
          </cell>
          <cell r="D1799" t="str">
            <v>G1747</v>
          </cell>
          <cell r="E1799" t="str">
            <v>0UK</v>
          </cell>
          <cell r="F1799" t="str">
            <v>4A</v>
          </cell>
          <cell r="G1799" t="str">
            <v>DABAAH**</v>
          </cell>
          <cell r="H1799" t="str">
            <v>Balance Sheet</v>
          </cell>
          <cell r="I1799" t="str">
            <v>NA</v>
          </cell>
        </row>
        <row r="1800">
          <cell r="A1800" t="str">
            <v>G17470UKIS</v>
          </cell>
          <cell r="B1800" t="str">
            <v>G17470UKIS</v>
          </cell>
          <cell r="C1800" t="str">
            <v>J6   G17470UKISUSD</v>
          </cell>
          <cell r="D1800" t="str">
            <v>G1747</v>
          </cell>
          <cell r="E1800" t="str">
            <v>0UK</v>
          </cell>
          <cell r="F1800" t="str">
            <v>IS</v>
          </cell>
          <cell r="G1800" t="str">
            <v>DABAAH**</v>
          </cell>
          <cell r="H1800" t="str">
            <v>Balance Sheet</v>
          </cell>
          <cell r="I1800" t="str">
            <v>NA</v>
          </cell>
        </row>
        <row r="1801">
          <cell r="A1801" t="str">
            <v>G17990014A</v>
          </cell>
          <cell r="B1801" t="str">
            <v>G17990014A</v>
          </cell>
          <cell r="C1801" t="str">
            <v>J6   G17990014AUSD</v>
          </cell>
          <cell r="D1801" t="str">
            <v>G1799</v>
          </cell>
          <cell r="E1801" t="str">
            <v>001</v>
          </cell>
          <cell r="F1801" t="str">
            <v>4A</v>
          </cell>
          <cell r="G1801" t="str">
            <v>DABAAG**</v>
          </cell>
          <cell r="H1801" t="str">
            <v>Balance Sheet</v>
          </cell>
          <cell r="I1801" t="str">
            <v>NA</v>
          </cell>
        </row>
        <row r="1802">
          <cell r="A1802" t="str">
            <v>G179900155</v>
          </cell>
          <cell r="B1802" t="str">
            <v>G179900155</v>
          </cell>
          <cell r="C1802" t="str">
            <v>J6   G179900155USD</v>
          </cell>
          <cell r="D1802" t="str">
            <v>G1799</v>
          </cell>
          <cell r="E1802" t="str">
            <v>001</v>
          </cell>
          <cell r="F1802" t="str">
            <v>55</v>
          </cell>
          <cell r="G1802" t="str">
            <v>DABAAG**</v>
          </cell>
          <cell r="H1802" t="str">
            <v>Balance Sheet</v>
          </cell>
          <cell r="I1802" t="str">
            <v>NA</v>
          </cell>
        </row>
        <row r="1803">
          <cell r="A1803" t="str">
            <v>G17990018F</v>
          </cell>
          <cell r="B1803" t="str">
            <v>G17990018F</v>
          </cell>
          <cell r="C1803" t="str">
            <v>J6   G17990018FUSD</v>
          </cell>
          <cell r="D1803" t="str">
            <v>G1799</v>
          </cell>
          <cell r="E1803" t="str">
            <v>001</v>
          </cell>
          <cell r="F1803" t="str">
            <v>8F</v>
          </cell>
          <cell r="G1803" t="str">
            <v>DABAAG**</v>
          </cell>
          <cell r="H1803" t="str">
            <v>Balance Sheet</v>
          </cell>
          <cell r="I1803" t="str">
            <v>NA</v>
          </cell>
        </row>
        <row r="1804">
          <cell r="A1804" t="str">
            <v>G1799003</v>
          </cell>
          <cell r="B1804" t="str">
            <v>G1799003</v>
          </cell>
          <cell r="C1804" t="str">
            <v>J6   G1799003USD</v>
          </cell>
          <cell r="D1804" t="str">
            <v>G1799</v>
          </cell>
          <cell r="E1804" t="str">
            <v>003</v>
          </cell>
          <cell r="F1804">
            <v>0</v>
          </cell>
          <cell r="G1804" t="str">
            <v>DABAAG**</v>
          </cell>
          <cell r="H1804" t="str">
            <v>Balance Sheet</v>
          </cell>
          <cell r="I1804" t="str">
            <v>NA</v>
          </cell>
        </row>
        <row r="1805">
          <cell r="A1805" t="str">
            <v>G1799003YR</v>
          </cell>
          <cell r="B1805" t="str">
            <v>G1799003YR</v>
          </cell>
          <cell r="C1805" t="str">
            <v>J6   G1799003YRUSD</v>
          </cell>
          <cell r="D1805" t="str">
            <v>G1799</v>
          </cell>
          <cell r="E1805" t="str">
            <v>003</v>
          </cell>
          <cell r="F1805" t="str">
            <v>YR</v>
          </cell>
          <cell r="G1805" t="str">
            <v>DABAAG**</v>
          </cell>
          <cell r="H1805" t="str">
            <v>Balance Sheet</v>
          </cell>
          <cell r="I1805" t="str">
            <v>NA</v>
          </cell>
        </row>
        <row r="1806">
          <cell r="A1806" t="str">
            <v>G1799099</v>
          </cell>
          <cell r="B1806" t="str">
            <v>G1799099</v>
          </cell>
          <cell r="C1806" t="str">
            <v>J6   G1799099USD</v>
          </cell>
          <cell r="D1806" t="str">
            <v>G1799</v>
          </cell>
          <cell r="E1806" t="str">
            <v>099</v>
          </cell>
          <cell r="F1806">
            <v>0</v>
          </cell>
          <cell r="G1806" t="str">
            <v>DABAAG**</v>
          </cell>
          <cell r="H1806" t="str">
            <v>Balance Sheet</v>
          </cell>
          <cell r="I1806" t="str">
            <v>NA</v>
          </cell>
        </row>
        <row r="1807">
          <cell r="A1807" t="str">
            <v>G179909901</v>
          </cell>
          <cell r="B1807" t="str">
            <v>G179909901</v>
          </cell>
          <cell r="C1807" t="str">
            <v>J6   G179909901USD</v>
          </cell>
          <cell r="D1807" t="str">
            <v>G1799</v>
          </cell>
          <cell r="E1807" t="str">
            <v>099</v>
          </cell>
          <cell r="F1807" t="str">
            <v>01</v>
          </cell>
          <cell r="G1807" t="str">
            <v>DABAAG**</v>
          </cell>
          <cell r="H1807" t="str">
            <v>Balance Sheet</v>
          </cell>
          <cell r="I1807" t="str">
            <v>NA</v>
          </cell>
        </row>
        <row r="1808">
          <cell r="A1808" t="str">
            <v>G179909993</v>
          </cell>
          <cell r="B1808" t="str">
            <v>G179909993</v>
          </cell>
          <cell r="C1808" t="str">
            <v>J6   G179909993USD</v>
          </cell>
          <cell r="D1808" t="str">
            <v>G1799</v>
          </cell>
          <cell r="E1808" t="str">
            <v>099</v>
          </cell>
          <cell r="F1808" t="str">
            <v>93</v>
          </cell>
          <cell r="G1808" t="str">
            <v>DABAAG**</v>
          </cell>
          <cell r="H1808" t="str">
            <v>Balance Sheet</v>
          </cell>
          <cell r="I1808" t="str">
            <v>NA</v>
          </cell>
        </row>
        <row r="1809">
          <cell r="A1809" t="str">
            <v>G179909995</v>
          </cell>
          <cell r="B1809" t="str">
            <v>G179909995</v>
          </cell>
          <cell r="C1809" t="str">
            <v>J6   G179909995USD</v>
          </cell>
          <cell r="D1809" t="str">
            <v>G1799</v>
          </cell>
          <cell r="E1809" t="str">
            <v>099</v>
          </cell>
          <cell r="F1809" t="str">
            <v>95</v>
          </cell>
          <cell r="G1809" t="str">
            <v>DABAAG**</v>
          </cell>
          <cell r="H1809" t="str">
            <v>Balance Sheet</v>
          </cell>
          <cell r="I1809" t="str">
            <v>NA</v>
          </cell>
        </row>
        <row r="1810">
          <cell r="A1810" t="str">
            <v>G27120014A</v>
          </cell>
          <cell r="B1810" t="str">
            <v>G27120014A</v>
          </cell>
          <cell r="C1810" t="str">
            <v>J6   G27120014AUSD</v>
          </cell>
          <cell r="D1810" t="str">
            <v>G2712</v>
          </cell>
          <cell r="E1810" t="str">
            <v>001</v>
          </cell>
          <cell r="F1810" t="str">
            <v>4A</v>
          </cell>
          <cell r="G1810" t="str">
            <v>DABAAH**</v>
          </cell>
          <cell r="H1810" t="str">
            <v>Balance Sheet</v>
          </cell>
          <cell r="I1810" t="str">
            <v>NA</v>
          </cell>
        </row>
        <row r="1811">
          <cell r="A1811" t="str">
            <v>G576000101</v>
          </cell>
          <cell r="B1811" t="str">
            <v>G576000101</v>
          </cell>
          <cell r="C1811" t="str">
            <v>BS   G576000101USD</v>
          </cell>
          <cell r="D1811" t="str">
            <v>G5760</v>
          </cell>
          <cell r="E1811" t="str">
            <v>001</v>
          </cell>
          <cell r="F1811" t="str">
            <v>01</v>
          </cell>
          <cell r="G1811" t="str">
            <v>DADAB***</v>
          </cell>
          <cell r="H1811" t="str">
            <v>Balance Sheet</v>
          </cell>
          <cell r="I1811" t="str">
            <v>NA</v>
          </cell>
        </row>
        <row r="1812">
          <cell r="A1812" t="str">
            <v>G576003601</v>
          </cell>
          <cell r="B1812" t="str">
            <v>G576003601</v>
          </cell>
          <cell r="C1812" t="str">
            <v>BS   G576003601USD</v>
          </cell>
          <cell r="D1812" t="str">
            <v>G5760</v>
          </cell>
          <cell r="E1812" t="str">
            <v>036</v>
          </cell>
          <cell r="F1812" t="str">
            <v>01</v>
          </cell>
          <cell r="G1812" t="str">
            <v>DADAB***</v>
          </cell>
          <cell r="H1812" t="str">
            <v>Balance Sheet</v>
          </cell>
          <cell r="I1812" t="str">
            <v>NA</v>
          </cell>
        </row>
        <row r="1813">
          <cell r="A1813" t="str">
            <v>G576003603</v>
          </cell>
          <cell r="B1813" t="str">
            <v>G576003603</v>
          </cell>
          <cell r="C1813" t="str">
            <v>BS   G576003603USD</v>
          </cell>
          <cell r="D1813" t="str">
            <v>G5760</v>
          </cell>
          <cell r="E1813" t="str">
            <v>036</v>
          </cell>
          <cell r="F1813" t="str">
            <v>03</v>
          </cell>
          <cell r="G1813" t="str">
            <v>DADE****</v>
          </cell>
          <cell r="H1813" t="str">
            <v>Balance Sheet</v>
          </cell>
          <cell r="I1813" t="str">
            <v>NA</v>
          </cell>
        </row>
        <row r="1814">
          <cell r="A1814" t="str">
            <v>G576006701</v>
          </cell>
          <cell r="B1814" t="str">
            <v>G576006701</v>
          </cell>
          <cell r="C1814" t="str">
            <v>BS   G576006701USD</v>
          </cell>
          <cell r="D1814" t="str">
            <v>G5760</v>
          </cell>
          <cell r="E1814" t="str">
            <v>067</v>
          </cell>
          <cell r="F1814" t="str">
            <v>01</v>
          </cell>
          <cell r="G1814" t="str">
            <v>DADAB***</v>
          </cell>
          <cell r="H1814" t="str">
            <v>Balance Sheet</v>
          </cell>
          <cell r="I1814" t="str">
            <v>NA</v>
          </cell>
        </row>
        <row r="1815">
          <cell r="A1815" t="str">
            <v>G57600AX01</v>
          </cell>
          <cell r="B1815" t="str">
            <v>G57600AX01</v>
          </cell>
          <cell r="C1815" t="str">
            <v>BS   G57600AX01USD</v>
          </cell>
          <cell r="D1815" t="str">
            <v>G5760</v>
          </cell>
          <cell r="E1815" t="str">
            <v>0AX</v>
          </cell>
          <cell r="F1815" t="str">
            <v>01</v>
          </cell>
          <cell r="G1815" t="str">
            <v>DADAB***</v>
          </cell>
          <cell r="H1815" t="str">
            <v>Balance Sheet</v>
          </cell>
          <cell r="I1815" t="str">
            <v>NA</v>
          </cell>
        </row>
        <row r="1816">
          <cell r="A1816" t="str">
            <v>G373000301</v>
          </cell>
          <cell r="B1816" t="str">
            <v>G373000301</v>
          </cell>
          <cell r="C1816" t="str">
            <v>J6   G373000301USD</v>
          </cell>
          <cell r="D1816" t="str">
            <v>G3730</v>
          </cell>
          <cell r="E1816" t="str">
            <v>003</v>
          </cell>
          <cell r="F1816" t="str">
            <v>01</v>
          </cell>
          <cell r="G1816" t="str">
            <v>DABAAG**</v>
          </cell>
          <cell r="H1816" t="str">
            <v>Balance Sheet</v>
          </cell>
          <cell r="I1816" t="str">
            <v>NA</v>
          </cell>
        </row>
        <row r="1817">
          <cell r="A1817" t="str">
            <v>G373000302</v>
          </cell>
          <cell r="B1817" t="str">
            <v>G373000302</v>
          </cell>
          <cell r="C1817" t="str">
            <v>J6   G373000302USD</v>
          </cell>
          <cell r="D1817" t="str">
            <v>G3730</v>
          </cell>
          <cell r="E1817" t="str">
            <v>003</v>
          </cell>
          <cell r="F1817" t="str">
            <v>02</v>
          </cell>
          <cell r="G1817" t="str">
            <v>DABAAG**</v>
          </cell>
          <cell r="H1817" t="str">
            <v>Balance Sheet</v>
          </cell>
          <cell r="I1817" t="str">
            <v>NA</v>
          </cell>
        </row>
        <row r="1818">
          <cell r="A1818" t="str">
            <v>G3730091</v>
          </cell>
          <cell r="B1818" t="str">
            <v>G3730091</v>
          </cell>
          <cell r="C1818" t="str">
            <v>J6   G3730091USD</v>
          </cell>
          <cell r="D1818" t="str">
            <v>G3730</v>
          </cell>
          <cell r="E1818" t="str">
            <v>091</v>
          </cell>
          <cell r="F1818">
            <v>0</v>
          </cell>
          <cell r="G1818" t="str">
            <v>DABAAG**</v>
          </cell>
          <cell r="H1818" t="str">
            <v>Balance Sheet</v>
          </cell>
          <cell r="I1818" t="str">
            <v>NA</v>
          </cell>
        </row>
        <row r="1819">
          <cell r="A1819" t="str">
            <v>G37300DX01</v>
          </cell>
          <cell r="B1819" t="str">
            <v>G37300DX01</v>
          </cell>
          <cell r="C1819" t="str">
            <v>J6   G37300DX01USD</v>
          </cell>
          <cell r="D1819" t="str">
            <v>G3730</v>
          </cell>
          <cell r="E1819" t="str">
            <v>0DX</v>
          </cell>
          <cell r="F1819" t="str">
            <v>01</v>
          </cell>
          <cell r="G1819" t="str">
            <v>DABAAG**</v>
          </cell>
          <cell r="H1819" t="str">
            <v>Balance Sheet</v>
          </cell>
          <cell r="I1819" t="str">
            <v>NA</v>
          </cell>
        </row>
        <row r="1820">
          <cell r="A1820" t="str">
            <v>G57600BN01</v>
          </cell>
          <cell r="B1820" t="str">
            <v>G57600BN01</v>
          </cell>
          <cell r="C1820" t="str">
            <v>BS   G57600BN01USD</v>
          </cell>
          <cell r="D1820" t="str">
            <v>G5760</v>
          </cell>
          <cell r="E1820" t="str">
            <v>0BN</v>
          </cell>
          <cell r="F1820" t="str">
            <v>01</v>
          </cell>
          <cell r="G1820" t="str">
            <v>DADAB***</v>
          </cell>
          <cell r="H1820" t="str">
            <v>Balance Sheet</v>
          </cell>
          <cell r="I1820" t="str">
            <v>NA</v>
          </cell>
        </row>
        <row r="1821">
          <cell r="A1821" t="str">
            <v>G4735002</v>
          </cell>
          <cell r="B1821" t="str">
            <v>G4735002</v>
          </cell>
          <cell r="C1821" t="str">
            <v>J6   G4735002USD</v>
          </cell>
          <cell r="D1821" t="str">
            <v>G4735</v>
          </cell>
          <cell r="E1821" t="str">
            <v>002</v>
          </cell>
          <cell r="F1821">
            <v>0</v>
          </cell>
          <cell r="G1821" t="str">
            <v>DABAAG**</v>
          </cell>
          <cell r="H1821" t="str">
            <v>Balance Sheet</v>
          </cell>
          <cell r="I1821" t="str">
            <v>NA</v>
          </cell>
        </row>
        <row r="1822">
          <cell r="A1822" t="str">
            <v>G57600BU01</v>
          </cell>
          <cell r="B1822" t="str">
            <v>G57600BU01</v>
          </cell>
          <cell r="C1822" t="str">
            <v>BS   G57600BU01USD</v>
          </cell>
          <cell r="D1822" t="str">
            <v>G5760</v>
          </cell>
          <cell r="E1822" t="str">
            <v>0BU</v>
          </cell>
          <cell r="F1822" t="str">
            <v>01</v>
          </cell>
          <cell r="G1822" t="str">
            <v>DADAB***</v>
          </cell>
          <cell r="H1822" t="str">
            <v>Balance Sheet</v>
          </cell>
          <cell r="I1822" t="str">
            <v>NA</v>
          </cell>
        </row>
        <row r="1823">
          <cell r="A1823" t="str">
            <v>G57600EI01</v>
          </cell>
          <cell r="B1823" t="str">
            <v>G57600EI01</v>
          </cell>
          <cell r="C1823" t="str">
            <v>BS   G57600EI01USD</v>
          </cell>
          <cell r="D1823" t="str">
            <v>G5760</v>
          </cell>
          <cell r="E1823" t="str">
            <v>0EI</v>
          </cell>
          <cell r="F1823" t="str">
            <v>01</v>
          </cell>
          <cell r="G1823" t="str">
            <v>DADAB***</v>
          </cell>
          <cell r="H1823" t="str">
            <v>Balance Sheet</v>
          </cell>
          <cell r="I1823" t="str">
            <v>NA</v>
          </cell>
        </row>
        <row r="1824">
          <cell r="A1824" t="str">
            <v>G57600FZ01</v>
          </cell>
          <cell r="B1824" t="str">
            <v>G57600FZ01</v>
          </cell>
          <cell r="C1824" t="str">
            <v>BS   G57600FZ01USD</v>
          </cell>
          <cell r="D1824" t="str">
            <v>G5760</v>
          </cell>
          <cell r="E1824" t="str">
            <v>0FZ</v>
          </cell>
          <cell r="F1824" t="str">
            <v>01</v>
          </cell>
          <cell r="G1824" t="str">
            <v>DADAB***</v>
          </cell>
          <cell r="H1824" t="str">
            <v>Balance Sheet</v>
          </cell>
          <cell r="I1824" t="str">
            <v>NA</v>
          </cell>
        </row>
        <row r="1825">
          <cell r="A1825" t="str">
            <v>G57600GU01</v>
          </cell>
          <cell r="B1825" t="str">
            <v>G57600GU01</v>
          </cell>
          <cell r="C1825" t="str">
            <v>BS   G57600GU01USD</v>
          </cell>
          <cell r="D1825" t="str">
            <v>G5760</v>
          </cell>
          <cell r="E1825" t="str">
            <v>0GU</v>
          </cell>
          <cell r="F1825" t="str">
            <v>01</v>
          </cell>
          <cell r="G1825" t="str">
            <v>DADAB***</v>
          </cell>
          <cell r="H1825" t="str">
            <v>Balance Sheet</v>
          </cell>
          <cell r="I1825" t="str">
            <v>NA</v>
          </cell>
        </row>
        <row r="1826">
          <cell r="A1826" t="str">
            <v>G74940024A</v>
          </cell>
          <cell r="B1826" t="str">
            <v>G74940024A</v>
          </cell>
          <cell r="C1826" t="str">
            <v>J6   G74940024AUSD</v>
          </cell>
          <cell r="D1826" t="str">
            <v>G7494</v>
          </cell>
          <cell r="E1826" t="str">
            <v>002</v>
          </cell>
          <cell r="F1826" t="str">
            <v>4A</v>
          </cell>
          <cell r="G1826" t="str">
            <v>CBHAA***</v>
          </cell>
          <cell r="H1826" t="str">
            <v>Balance Sheet</v>
          </cell>
          <cell r="I1826" t="str">
            <v>NA</v>
          </cell>
        </row>
        <row r="1827">
          <cell r="A1827" t="str">
            <v>G74940034A</v>
          </cell>
          <cell r="B1827" t="str">
            <v>G74940034A</v>
          </cell>
          <cell r="C1827" t="str">
            <v>J6   G74940034AUSD</v>
          </cell>
          <cell r="D1827" t="str">
            <v>G7494</v>
          </cell>
          <cell r="E1827" t="str">
            <v>003</v>
          </cell>
          <cell r="F1827" t="str">
            <v>4A</v>
          </cell>
          <cell r="G1827" t="str">
            <v>CBHAA***</v>
          </cell>
          <cell r="H1827" t="str">
            <v>Balance Sheet</v>
          </cell>
          <cell r="I1827" t="str">
            <v>NA</v>
          </cell>
        </row>
        <row r="1828">
          <cell r="A1828" t="str">
            <v>G74940044A</v>
          </cell>
          <cell r="B1828" t="str">
            <v>G74940044A</v>
          </cell>
          <cell r="C1828" t="str">
            <v>J6   G74940044AUSD</v>
          </cell>
          <cell r="D1828" t="str">
            <v>G7494</v>
          </cell>
          <cell r="E1828" t="str">
            <v>004</v>
          </cell>
          <cell r="F1828" t="str">
            <v>4A</v>
          </cell>
          <cell r="G1828" t="str">
            <v>CBHAA***</v>
          </cell>
          <cell r="H1828" t="str">
            <v>Balance Sheet</v>
          </cell>
          <cell r="I1828" t="str">
            <v>NA</v>
          </cell>
        </row>
        <row r="1829">
          <cell r="A1829" t="str">
            <v>G74941024A</v>
          </cell>
          <cell r="B1829" t="str">
            <v>G74941024A</v>
          </cell>
          <cell r="C1829" t="str">
            <v>J6   G74941024AUSD</v>
          </cell>
          <cell r="D1829" t="str">
            <v>G7494</v>
          </cell>
          <cell r="E1829" t="str">
            <v>102</v>
          </cell>
          <cell r="F1829" t="str">
            <v>4A</v>
          </cell>
          <cell r="G1829" t="str">
            <v>CBHAB***</v>
          </cell>
          <cell r="H1829" t="str">
            <v>Balance Sheet</v>
          </cell>
          <cell r="I1829" t="str">
            <v>NA</v>
          </cell>
        </row>
        <row r="1830">
          <cell r="A1830" t="str">
            <v>G74941034A</v>
          </cell>
          <cell r="B1830" t="str">
            <v>G74941034A</v>
          </cell>
          <cell r="C1830" t="str">
            <v>J6   G74941034AUSD</v>
          </cell>
          <cell r="D1830" t="str">
            <v>G7494</v>
          </cell>
          <cell r="E1830" t="str">
            <v>103</v>
          </cell>
          <cell r="F1830" t="str">
            <v>4A</v>
          </cell>
          <cell r="G1830" t="str">
            <v>CBHAB***</v>
          </cell>
          <cell r="H1830" t="str">
            <v>Balance Sheet</v>
          </cell>
          <cell r="I1830" t="str">
            <v>NA</v>
          </cell>
        </row>
        <row r="1831">
          <cell r="A1831" t="str">
            <v>G74941044A</v>
          </cell>
          <cell r="B1831" t="str">
            <v>G74941044A</v>
          </cell>
          <cell r="C1831" t="str">
            <v>J6   G74941044AUSD</v>
          </cell>
          <cell r="D1831" t="str">
            <v>G7494</v>
          </cell>
          <cell r="E1831" t="str">
            <v>104</v>
          </cell>
          <cell r="F1831" t="str">
            <v>4A</v>
          </cell>
          <cell r="G1831" t="str">
            <v>CBHAB***</v>
          </cell>
          <cell r="H1831" t="str">
            <v>Balance Sheet</v>
          </cell>
          <cell r="I1831" t="str">
            <v>NA</v>
          </cell>
        </row>
        <row r="1832">
          <cell r="A1832" t="str">
            <v>G57600J601</v>
          </cell>
          <cell r="B1832" t="str">
            <v>G57600J601</v>
          </cell>
          <cell r="C1832" t="str">
            <v>BS   G57600J601USD</v>
          </cell>
          <cell r="D1832" t="str">
            <v>G5760</v>
          </cell>
          <cell r="E1832" t="str">
            <v>0J6</v>
          </cell>
          <cell r="F1832" t="str">
            <v>01</v>
          </cell>
          <cell r="G1832" t="str">
            <v>DADAB***</v>
          </cell>
          <cell r="H1832" t="str">
            <v>Balance Sheet</v>
          </cell>
          <cell r="I1832" t="str">
            <v>NA</v>
          </cell>
        </row>
        <row r="1833">
          <cell r="A1833" t="str">
            <v>G57600LL01</v>
          </cell>
          <cell r="B1833" t="str">
            <v>G57600LL01</v>
          </cell>
          <cell r="C1833" t="str">
            <v>BS   G57600LL01USD</v>
          </cell>
          <cell r="D1833" t="str">
            <v>G5760</v>
          </cell>
          <cell r="E1833" t="str">
            <v>0LL</v>
          </cell>
          <cell r="F1833" t="str">
            <v>01</v>
          </cell>
          <cell r="G1833" t="str">
            <v>DADAB***</v>
          </cell>
          <cell r="H1833" t="str">
            <v>Balance Sheet</v>
          </cell>
          <cell r="I1833" t="str">
            <v>NA</v>
          </cell>
        </row>
        <row r="1834">
          <cell r="A1834" t="str">
            <v>G77941015K</v>
          </cell>
          <cell r="B1834" t="str">
            <v>G77941015K</v>
          </cell>
          <cell r="C1834" t="str">
            <v>J6   G77941015KUSD</v>
          </cell>
          <cell r="D1834" t="str">
            <v>G7794</v>
          </cell>
          <cell r="E1834" t="str">
            <v>101</v>
          </cell>
          <cell r="F1834" t="str">
            <v>5K</v>
          </cell>
          <cell r="G1834" t="str">
            <v>CBIH****</v>
          </cell>
          <cell r="H1834" t="str">
            <v>Balance Sheet</v>
          </cell>
          <cell r="I1834" t="str">
            <v>NA</v>
          </cell>
        </row>
        <row r="1835">
          <cell r="A1835" t="str">
            <v>G7794101C7</v>
          </cell>
          <cell r="B1835" t="str">
            <v>G7794101C7</v>
          </cell>
          <cell r="C1835" t="str">
            <v>J6   G7794101C7USD</v>
          </cell>
          <cell r="D1835" t="str">
            <v>G7794</v>
          </cell>
          <cell r="E1835" t="str">
            <v>101</v>
          </cell>
          <cell r="F1835" t="str">
            <v>C7</v>
          </cell>
          <cell r="G1835" t="str">
            <v>CBIH****</v>
          </cell>
          <cell r="H1835" t="str">
            <v>Balance Sheet</v>
          </cell>
          <cell r="I1835" t="str">
            <v>NA</v>
          </cell>
        </row>
        <row r="1836">
          <cell r="A1836" t="str">
            <v>G7794101KU</v>
          </cell>
          <cell r="B1836" t="str">
            <v>G7794101KU</v>
          </cell>
          <cell r="C1836" t="str">
            <v>J6   G7794101KUUSD</v>
          </cell>
          <cell r="D1836" t="str">
            <v>G7794</v>
          </cell>
          <cell r="E1836" t="str">
            <v>101</v>
          </cell>
          <cell r="F1836" t="str">
            <v>KU</v>
          </cell>
          <cell r="G1836" t="str">
            <v>CBIH****</v>
          </cell>
          <cell r="H1836" t="str">
            <v>Balance Sheet</v>
          </cell>
          <cell r="I1836" t="str">
            <v>NA</v>
          </cell>
        </row>
        <row r="1837">
          <cell r="A1837" t="str">
            <v>G57600LL93</v>
          </cell>
          <cell r="B1837" t="str">
            <v>G57600LL93</v>
          </cell>
          <cell r="C1837" t="str">
            <v>BS   G57600LL93USD</v>
          </cell>
          <cell r="D1837" t="str">
            <v>G5760</v>
          </cell>
          <cell r="E1837" t="str">
            <v>0LL</v>
          </cell>
          <cell r="F1837" t="str">
            <v>93</v>
          </cell>
          <cell r="G1837" t="str">
            <v>DADAB***</v>
          </cell>
          <cell r="H1837" t="str">
            <v>Balance Sheet</v>
          </cell>
          <cell r="I1837" t="str">
            <v>NA</v>
          </cell>
        </row>
        <row r="1838">
          <cell r="A1838" t="str">
            <v>G7794101LF</v>
          </cell>
          <cell r="B1838" t="str">
            <v>G7794101LF</v>
          </cell>
          <cell r="C1838" t="str">
            <v>J6   G7794101LFUSD</v>
          </cell>
          <cell r="D1838" t="str">
            <v>G7794</v>
          </cell>
          <cell r="E1838" t="str">
            <v>101</v>
          </cell>
          <cell r="F1838" t="str">
            <v>LF</v>
          </cell>
          <cell r="G1838" t="str">
            <v>CBIH****</v>
          </cell>
          <cell r="H1838" t="str">
            <v>Balance Sheet</v>
          </cell>
          <cell r="I1838" t="str">
            <v>NA</v>
          </cell>
        </row>
        <row r="1839">
          <cell r="A1839" t="str">
            <v>G77942001B</v>
          </cell>
          <cell r="B1839" t="str">
            <v>G77942001B</v>
          </cell>
          <cell r="C1839" t="str">
            <v>J6   G77942001BUSD</v>
          </cell>
          <cell r="D1839" t="str">
            <v>G7794</v>
          </cell>
          <cell r="E1839" t="str">
            <v>200</v>
          </cell>
          <cell r="F1839" t="str">
            <v>1B</v>
          </cell>
          <cell r="G1839" t="str">
            <v>CAGBB***</v>
          </cell>
          <cell r="H1839" t="str">
            <v>Balance Sheet</v>
          </cell>
          <cell r="I1839" t="str">
            <v>NA</v>
          </cell>
        </row>
        <row r="1840">
          <cell r="A1840" t="str">
            <v>G7794200PG</v>
          </cell>
          <cell r="B1840" t="str">
            <v>G7794200PG</v>
          </cell>
          <cell r="C1840" t="str">
            <v>J6   G7794200PGUSD</v>
          </cell>
          <cell r="D1840" t="str">
            <v>G7794</v>
          </cell>
          <cell r="E1840" t="str">
            <v>200</v>
          </cell>
          <cell r="F1840" t="str">
            <v>PG</v>
          </cell>
          <cell r="G1840" t="str">
            <v>CAGBB***</v>
          </cell>
          <cell r="H1840" t="str">
            <v>Balance Sheet</v>
          </cell>
          <cell r="I1840" t="str">
            <v>NA</v>
          </cell>
        </row>
        <row r="1841">
          <cell r="A1841" t="str">
            <v>G77942011B</v>
          </cell>
          <cell r="B1841" t="str">
            <v>G77942011B</v>
          </cell>
          <cell r="C1841" t="str">
            <v>J6   G77942011BUSD</v>
          </cell>
          <cell r="D1841" t="str">
            <v>G7794</v>
          </cell>
          <cell r="E1841" t="str">
            <v>201</v>
          </cell>
          <cell r="F1841" t="str">
            <v>1B</v>
          </cell>
          <cell r="G1841" t="str">
            <v>CBIAA***</v>
          </cell>
          <cell r="H1841" t="str">
            <v>Balance Sheet</v>
          </cell>
          <cell r="I1841" t="str">
            <v>NA</v>
          </cell>
        </row>
        <row r="1842">
          <cell r="A1842" t="str">
            <v>G7794201TF</v>
          </cell>
          <cell r="B1842" t="str">
            <v>G7794201TF</v>
          </cell>
          <cell r="C1842" t="str">
            <v>J6   G7794201TFUSD</v>
          </cell>
          <cell r="D1842" t="str">
            <v>G7794</v>
          </cell>
          <cell r="E1842" t="str">
            <v>201</v>
          </cell>
          <cell r="F1842" t="str">
            <v>TF</v>
          </cell>
          <cell r="G1842" t="str">
            <v>CBIAA***</v>
          </cell>
          <cell r="H1842" t="str">
            <v>Balance Sheet</v>
          </cell>
          <cell r="I1842" t="str">
            <v>NA</v>
          </cell>
        </row>
        <row r="1843">
          <cell r="A1843" t="str">
            <v>G779440127</v>
          </cell>
          <cell r="B1843" t="str">
            <v>G779440127</v>
          </cell>
          <cell r="C1843" t="str">
            <v>J6   G779440127USD</v>
          </cell>
          <cell r="D1843" t="str">
            <v>G7794</v>
          </cell>
          <cell r="E1843" t="str">
            <v>401</v>
          </cell>
          <cell r="F1843" t="str">
            <v>27</v>
          </cell>
          <cell r="G1843" t="str">
            <v>CBIH****</v>
          </cell>
          <cell r="H1843" t="str">
            <v>Balance Sheet</v>
          </cell>
          <cell r="I1843" t="str">
            <v>NA</v>
          </cell>
        </row>
        <row r="1844">
          <cell r="A1844" t="str">
            <v>G77944015A</v>
          </cell>
          <cell r="B1844" t="str">
            <v>G77944015A</v>
          </cell>
          <cell r="C1844" t="str">
            <v>J6   G77944015AUSD</v>
          </cell>
          <cell r="D1844" t="str">
            <v>G7794</v>
          </cell>
          <cell r="E1844" t="str">
            <v>401</v>
          </cell>
          <cell r="F1844" t="str">
            <v>5A</v>
          </cell>
          <cell r="G1844" t="str">
            <v>CBIH****</v>
          </cell>
          <cell r="H1844" t="str">
            <v>Balance Sheet</v>
          </cell>
          <cell r="I1844" t="str">
            <v>NA</v>
          </cell>
        </row>
        <row r="1845">
          <cell r="A1845" t="str">
            <v>G7794401C8</v>
          </cell>
          <cell r="B1845" t="str">
            <v>G7794401C8</v>
          </cell>
          <cell r="C1845" t="str">
            <v>J6   G7794401C8USD</v>
          </cell>
          <cell r="D1845" t="str">
            <v>G7794</v>
          </cell>
          <cell r="E1845" t="str">
            <v>401</v>
          </cell>
          <cell r="F1845" t="str">
            <v>C8</v>
          </cell>
          <cell r="G1845" t="str">
            <v>CBIH****</v>
          </cell>
          <cell r="H1845" t="str">
            <v>Balance Sheet</v>
          </cell>
          <cell r="I1845" t="str">
            <v>NA</v>
          </cell>
        </row>
        <row r="1846">
          <cell r="A1846" t="str">
            <v>G57600LZ01</v>
          </cell>
          <cell r="B1846" t="str">
            <v>G57600LZ01</v>
          </cell>
          <cell r="C1846" t="str">
            <v>BS   G57600LZ01USD</v>
          </cell>
          <cell r="D1846" t="str">
            <v>G5760</v>
          </cell>
          <cell r="E1846" t="str">
            <v>0LZ</v>
          </cell>
          <cell r="F1846" t="str">
            <v>01</v>
          </cell>
          <cell r="G1846" t="str">
            <v>DADAB***</v>
          </cell>
          <cell r="H1846" t="str">
            <v>Balance Sheet</v>
          </cell>
          <cell r="I1846" t="str">
            <v>NA</v>
          </cell>
        </row>
        <row r="1847">
          <cell r="A1847" t="str">
            <v>G7894101C7</v>
          </cell>
          <cell r="B1847" t="str">
            <v>G7894101C7</v>
          </cell>
          <cell r="C1847" t="str">
            <v>J6   G7894101C7USD</v>
          </cell>
          <cell r="D1847" t="str">
            <v>G7894</v>
          </cell>
          <cell r="E1847" t="str">
            <v>101</v>
          </cell>
          <cell r="F1847" t="str">
            <v>C7</v>
          </cell>
          <cell r="G1847" t="str">
            <v>CBIH****</v>
          </cell>
          <cell r="H1847" t="str">
            <v>Balance Sheet</v>
          </cell>
          <cell r="I1847" t="str">
            <v>NA</v>
          </cell>
        </row>
        <row r="1848">
          <cell r="A1848" t="str">
            <v>G57600NB01</v>
          </cell>
          <cell r="B1848" t="str">
            <v>G57600NB01</v>
          </cell>
          <cell r="C1848" t="str">
            <v>BS   G57600NB01USD</v>
          </cell>
          <cell r="D1848" t="str">
            <v>G5760</v>
          </cell>
          <cell r="E1848" t="str">
            <v>0NB</v>
          </cell>
          <cell r="F1848" t="str">
            <v>01</v>
          </cell>
          <cell r="G1848" t="str">
            <v>DADAB***</v>
          </cell>
          <cell r="H1848" t="str">
            <v>Balance Sheet</v>
          </cell>
          <cell r="I1848" t="str">
            <v>NA</v>
          </cell>
        </row>
        <row r="1849">
          <cell r="A1849" t="str">
            <v>G57600S301</v>
          </cell>
          <cell r="B1849" t="str">
            <v>G57600S301</v>
          </cell>
          <cell r="C1849" t="str">
            <v>BS   G57600S301USD</v>
          </cell>
          <cell r="D1849" t="str">
            <v>G5760</v>
          </cell>
          <cell r="E1849" t="str">
            <v>0S3</v>
          </cell>
          <cell r="F1849" t="str">
            <v>01</v>
          </cell>
          <cell r="G1849" t="str">
            <v>DADAB***</v>
          </cell>
          <cell r="H1849" t="str">
            <v>Balance Sheet</v>
          </cell>
          <cell r="I1849" t="str">
            <v>NA</v>
          </cell>
        </row>
        <row r="1850">
          <cell r="A1850" t="str">
            <v>G57600SD01</v>
          </cell>
          <cell r="B1850" t="str">
            <v>G57600SD01</v>
          </cell>
          <cell r="C1850" t="str">
            <v>BS   G57600SD01USD</v>
          </cell>
          <cell r="D1850" t="str">
            <v>G5760</v>
          </cell>
          <cell r="E1850" t="str">
            <v>0SD</v>
          </cell>
          <cell r="F1850" t="str">
            <v>01</v>
          </cell>
          <cell r="G1850" t="str">
            <v>DADAB***</v>
          </cell>
          <cell r="H1850" t="str">
            <v>Balance Sheet</v>
          </cell>
          <cell r="I1850" t="str">
            <v>NA</v>
          </cell>
        </row>
        <row r="1851">
          <cell r="A1851" t="str">
            <v>G57600YB01</v>
          </cell>
          <cell r="B1851" t="str">
            <v>G57600YB01</v>
          </cell>
          <cell r="C1851" t="str">
            <v>BS   G57600YB01USD</v>
          </cell>
          <cell r="D1851" t="str">
            <v>G5760</v>
          </cell>
          <cell r="E1851" t="str">
            <v>0YB</v>
          </cell>
          <cell r="F1851" t="str">
            <v>01</v>
          </cell>
          <cell r="G1851" t="str">
            <v>DADAB***</v>
          </cell>
          <cell r="H1851" t="str">
            <v>Balance Sheet</v>
          </cell>
          <cell r="I1851" t="str">
            <v>NA</v>
          </cell>
        </row>
        <row r="1852">
          <cell r="A1852" t="str">
            <v>G7894101KU</v>
          </cell>
          <cell r="B1852" t="str">
            <v>G7894101KU</v>
          </cell>
          <cell r="C1852" t="str">
            <v>J6   G7894101KUUSD</v>
          </cell>
          <cell r="D1852" t="str">
            <v>G7894</v>
          </cell>
          <cell r="E1852" t="str">
            <v>101</v>
          </cell>
          <cell r="F1852" t="str">
            <v>KU</v>
          </cell>
          <cell r="G1852" t="str">
            <v>CBIH****</v>
          </cell>
          <cell r="H1852" t="str">
            <v>Balance Sheet</v>
          </cell>
          <cell r="I1852" t="str">
            <v>NA</v>
          </cell>
        </row>
        <row r="1853">
          <cell r="A1853" t="str">
            <v>G7894101LF</v>
          </cell>
          <cell r="B1853" t="str">
            <v>G7894101LF</v>
          </cell>
          <cell r="C1853" t="str">
            <v>J6   G7894101LFUSD</v>
          </cell>
          <cell r="D1853" t="str">
            <v>G7894</v>
          </cell>
          <cell r="E1853" t="str">
            <v>101</v>
          </cell>
          <cell r="F1853" t="str">
            <v>LF</v>
          </cell>
          <cell r="G1853" t="str">
            <v>CBIH****</v>
          </cell>
          <cell r="H1853" t="str">
            <v>Balance Sheet</v>
          </cell>
          <cell r="I1853" t="str">
            <v>NA</v>
          </cell>
        </row>
        <row r="1854">
          <cell r="A1854" t="str">
            <v>G789440127</v>
          </cell>
          <cell r="B1854" t="str">
            <v>G789440127</v>
          </cell>
          <cell r="C1854" t="str">
            <v>J6   G789440127USD</v>
          </cell>
          <cell r="D1854" t="str">
            <v>G7894</v>
          </cell>
          <cell r="E1854" t="str">
            <v>401</v>
          </cell>
          <cell r="F1854" t="str">
            <v>27</v>
          </cell>
          <cell r="G1854" t="str">
            <v>CBIH****</v>
          </cell>
          <cell r="H1854" t="str">
            <v>Balance Sheet</v>
          </cell>
          <cell r="I1854" t="str">
            <v>NA</v>
          </cell>
        </row>
        <row r="1855">
          <cell r="A1855" t="str">
            <v>G7894401C8</v>
          </cell>
          <cell r="B1855" t="str">
            <v>G7894401C8</v>
          </cell>
          <cell r="C1855" t="str">
            <v>J6   G7894401C8USD</v>
          </cell>
          <cell r="D1855" t="str">
            <v>G7894</v>
          </cell>
          <cell r="E1855" t="str">
            <v>401</v>
          </cell>
          <cell r="F1855" t="str">
            <v>C8</v>
          </cell>
          <cell r="G1855" t="str">
            <v>CBIH****</v>
          </cell>
          <cell r="H1855" t="str">
            <v>Balance Sheet</v>
          </cell>
          <cell r="I1855" t="str">
            <v>NA</v>
          </cell>
        </row>
        <row r="1856">
          <cell r="A1856" t="str">
            <v>A1533001</v>
          </cell>
          <cell r="B1856" t="str">
            <v>A1533001</v>
          </cell>
          <cell r="C1856" t="str">
            <v>J9   A1533001USD</v>
          </cell>
          <cell r="D1856" t="str">
            <v>A1533</v>
          </cell>
          <cell r="E1856" t="str">
            <v>001</v>
          </cell>
          <cell r="F1856">
            <v>0</v>
          </cell>
          <cell r="G1856" t="str">
            <v>CACAFB**</v>
          </cell>
          <cell r="H1856" t="str">
            <v>Balance Sheet</v>
          </cell>
          <cell r="I1856" t="str">
            <v>NA</v>
          </cell>
        </row>
        <row r="1857">
          <cell r="A1857" t="str">
            <v>A20410J967</v>
          </cell>
          <cell r="B1857" t="str">
            <v>A20410J967</v>
          </cell>
          <cell r="C1857" t="str">
            <v>J9   A20410J967USD</v>
          </cell>
          <cell r="D1857" t="str">
            <v>A2041</v>
          </cell>
          <cell r="E1857" t="str">
            <v>0J9</v>
          </cell>
          <cell r="F1857" t="str">
            <v>67</v>
          </cell>
          <cell r="G1857" t="str">
            <v>CACAFA**</v>
          </cell>
          <cell r="H1857" t="str">
            <v>Balance Sheet</v>
          </cell>
          <cell r="I1857" t="str">
            <v>NA</v>
          </cell>
        </row>
        <row r="1858">
          <cell r="A1858" t="str">
            <v>A20410J96A</v>
          </cell>
          <cell r="B1858" t="str">
            <v>A20410J96A</v>
          </cell>
          <cell r="C1858" t="str">
            <v>J9   A20410J96AUSD</v>
          </cell>
          <cell r="D1858" t="str">
            <v>A2041</v>
          </cell>
          <cell r="E1858" t="str">
            <v>0J9</v>
          </cell>
          <cell r="F1858" t="str">
            <v>6A</v>
          </cell>
          <cell r="G1858" t="str">
            <v>CACAFA**</v>
          </cell>
          <cell r="H1858" t="str">
            <v>Balance Sheet</v>
          </cell>
          <cell r="I1858" t="str">
            <v>NA</v>
          </cell>
        </row>
        <row r="1859">
          <cell r="A1859" t="str">
            <v>G576200101</v>
          </cell>
          <cell r="B1859" t="str">
            <v>G576200101</v>
          </cell>
          <cell r="C1859" t="str">
            <v>BS   G576200101USD</v>
          </cell>
          <cell r="D1859" t="str">
            <v>G5762</v>
          </cell>
          <cell r="E1859" t="str">
            <v>001</v>
          </cell>
          <cell r="F1859" t="str">
            <v>01</v>
          </cell>
          <cell r="G1859" t="str">
            <v>DADM****</v>
          </cell>
          <cell r="H1859" t="str">
            <v>Balance Sheet</v>
          </cell>
          <cell r="I1859" t="str">
            <v>NA</v>
          </cell>
        </row>
        <row r="1860">
          <cell r="A1860" t="str">
            <v>G576203601</v>
          </cell>
          <cell r="B1860" t="str">
            <v>G576203601</v>
          </cell>
          <cell r="C1860" t="str">
            <v>BS   G576203601USD</v>
          </cell>
          <cell r="D1860" t="str">
            <v>G5762</v>
          </cell>
          <cell r="E1860" t="str">
            <v>036</v>
          </cell>
          <cell r="F1860" t="str">
            <v>01</v>
          </cell>
          <cell r="G1860" t="str">
            <v>DADM****</v>
          </cell>
          <cell r="H1860" t="str">
            <v>Balance Sheet</v>
          </cell>
          <cell r="I1860" t="str">
            <v>NA</v>
          </cell>
        </row>
        <row r="1861">
          <cell r="A1861" t="str">
            <v>A20410J976</v>
          </cell>
          <cell r="B1861" t="str">
            <v>A20410J976</v>
          </cell>
          <cell r="C1861" t="str">
            <v>J9   A20410J976USD</v>
          </cell>
          <cell r="D1861" t="str">
            <v>A2041</v>
          </cell>
          <cell r="E1861" t="str">
            <v>0J9</v>
          </cell>
          <cell r="F1861" t="str">
            <v>76</v>
          </cell>
          <cell r="G1861" t="str">
            <v>CACAFA**</v>
          </cell>
          <cell r="H1861" t="str">
            <v>Balance Sheet</v>
          </cell>
          <cell r="I1861" t="str">
            <v>NA</v>
          </cell>
        </row>
        <row r="1862">
          <cell r="A1862" t="str">
            <v>A20410J9BW</v>
          </cell>
          <cell r="B1862" t="str">
            <v>A20410J9BW</v>
          </cell>
          <cell r="C1862" t="str">
            <v>J9   A20410J9BWUSD</v>
          </cell>
          <cell r="D1862" t="str">
            <v>A2041</v>
          </cell>
          <cell r="E1862" t="str">
            <v>0J9</v>
          </cell>
          <cell r="F1862" t="str">
            <v>BW</v>
          </cell>
          <cell r="G1862" t="str">
            <v>CACAFA**</v>
          </cell>
          <cell r="H1862" t="str">
            <v>Balance Sheet</v>
          </cell>
          <cell r="I1862" t="str">
            <v>NA</v>
          </cell>
        </row>
        <row r="1863">
          <cell r="A1863" t="str">
            <v>A20410J9KG</v>
          </cell>
          <cell r="B1863" t="str">
            <v>A20410J9KG</v>
          </cell>
          <cell r="C1863" t="str">
            <v>J9   A20410J9KGUSD</v>
          </cell>
          <cell r="D1863" t="str">
            <v>A2041</v>
          </cell>
          <cell r="E1863" t="str">
            <v>0J9</v>
          </cell>
          <cell r="F1863" t="str">
            <v>KG</v>
          </cell>
          <cell r="G1863" t="str">
            <v>CACAFA**</v>
          </cell>
          <cell r="H1863" t="str">
            <v>Balance Sheet</v>
          </cell>
          <cell r="I1863" t="str">
            <v>NA</v>
          </cell>
        </row>
        <row r="1864">
          <cell r="A1864" t="str">
            <v>A20410J9L1</v>
          </cell>
          <cell r="B1864" t="str">
            <v>A20410J9L1</v>
          </cell>
          <cell r="C1864" t="str">
            <v>J9   A20410J9L1USD</v>
          </cell>
          <cell r="D1864" t="str">
            <v>A2041</v>
          </cell>
          <cell r="E1864" t="str">
            <v>0J9</v>
          </cell>
          <cell r="F1864" t="str">
            <v>L1</v>
          </cell>
          <cell r="G1864" t="str">
            <v>CACAFA**</v>
          </cell>
          <cell r="H1864" t="str">
            <v>Balance Sheet</v>
          </cell>
          <cell r="I1864" t="str">
            <v>NA</v>
          </cell>
        </row>
        <row r="1865">
          <cell r="A1865" t="str">
            <v>A20410J9OM</v>
          </cell>
          <cell r="B1865" t="str">
            <v>A20410J9OM</v>
          </cell>
          <cell r="C1865" t="str">
            <v>J9   A20410J9OMUSD</v>
          </cell>
          <cell r="D1865" t="str">
            <v>A2041</v>
          </cell>
          <cell r="E1865" t="str">
            <v>0J9</v>
          </cell>
          <cell r="F1865" t="str">
            <v>OM</v>
          </cell>
          <cell r="G1865" t="str">
            <v>CACAFA**</v>
          </cell>
          <cell r="H1865" t="str">
            <v>Balance Sheet</v>
          </cell>
          <cell r="I1865" t="str">
            <v>NA</v>
          </cell>
        </row>
        <row r="1866">
          <cell r="A1866" t="str">
            <v>A3050010</v>
          </cell>
          <cell r="B1866" t="str">
            <v>A3050010</v>
          </cell>
          <cell r="C1866" t="str">
            <v>J9   A3050010USD</v>
          </cell>
          <cell r="D1866" t="str">
            <v>A3050</v>
          </cell>
          <cell r="E1866" t="str">
            <v>010</v>
          </cell>
          <cell r="F1866">
            <v>0</v>
          </cell>
          <cell r="G1866" t="str">
            <v>CACAFA**</v>
          </cell>
          <cell r="H1866" t="str">
            <v>Balance Sheet</v>
          </cell>
          <cell r="I1866" t="str">
            <v>NA</v>
          </cell>
        </row>
        <row r="1867">
          <cell r="A1867" t="str">
            <v>A305100208</v>
          </cell>
          <cell r="B1867" t="str">
            <v>A305100208</v>
          </cell>
          <cell r="C1867" t="str">
            <v>J9   A305100208USD</v>
          </cell>
          <cell r="D1867" t="str">
            <v>A3051</v>
          </cell>
          <cell r="E1867" t="str">
            <v>002</v>
          </cell>
          <cell r="F1867" t="str">
            <v>08</v>
          </cell>
          <cell r="G1867" t="str">
            <v>CACB****</v>
          </cell>
          <cell r="H1867" t="str">
            <v>Balance Sheet</v>
          </cell>
          <cell r="I1867" t="str">
            <v>NA</v>
          </cell>
        </row>
        <row r="1868">
          <cell r="A1868" t="str">
            <v>A3060095</v>
          </cell>
          <cell r="B1868" t="str">
            <v>A3060095</v>
          </cell>
          <cell r="C1868" t="str">
            <v>J9   A3060095USD</v>
          </cell>
          <cell r="D1868" t="str">
            <v>A3060</v>
          </cell>
          <cell r="E1868" t="str">
            <v>095</v>
          </cell>
          <cell r="F1868">
            <v>0</v>
          </cell>
          <cell r="G1868" t="str">
            <v>CACAFB**</v>
          </cell>
          <cell r="H1868" t="str">
            <v>Balance Sheet</v>
          </cell>
          <cell r="I1868" t="str">
            <v>NA</v>
          </cell>
        </row>
        <row r="1869">
          <cell r="A1869" t="str">
            <v>A30600J9</v>
          </cell>
          <cell r="B1869" t="str">
            <v>A30600J9</v>
          </cell>
          <cell r="C1869" t="str">
            <v>J9   A30600J9USD</v>
          </cell>
          <cell r="D1869" t="str">
            <v>A3060</v>
          </cell>
          <cell r="E1869" t="str">
            <v>0J9</v>
          </cell>
          <cell r="F1869">
            <v>0</v>
          </cell>
          <cell r="G1869" t="str">
            <v>CACAFB**</v>
          </cell>
          <cell r="H1869" t="str">
            <v>Balance Sheet</v>
          </cell>
          <cell r="I1869" t="str">
            <v>NA</v>
          </cell>
        </row>
        <row r="1870">
          <cell r="A1870" t="str">
            <v>A30600J901</v>
          </cell>
          <cell r="B1870" t="str">
            <v>A30600J901</v>
          </cell>
          <cell r="C1870" t="str">
            <v>J9   A30600J901USD</v>
          </cell>
          <cell r="D1870" t="str">
            <v>A3060</v>
          </cell>
          <cell r="E1870" t="str">
            <v>0J9</v>
          </cell>
          <cell r="F1870" t="str">
            <v>01</v>
          </cell>
          <cell r="G1870" t="str">
            <v>CACAFB**</v>
          </cell>
          <cell r="H1870" t="str">
            <v>Balance Sheet</v>
          </cell>
          <cell r="I1870" t="str">
            <v>NA</v>
          </cell>
        </row>
        <row r="1871">
          <cell r="A1871" t="str">
            <v>A30600J925</v>
          </cell>
          <cell r="B1871" t="str">
            <v>A30600J925</v>
          </cell>
          <cell r="C1871" t="str">
            <v>J9   A30600J925USD</v>
          </cell>
          <cell r="D1871" t="str">
            <v>A3060</v>
          </cell>
          <cell r="E1871" t="str">
            <v>0J9</v>
          </cell>
          <cell r="F1871" t="str">
            <v>25</v>
          </cell>
          <cell r="G1871" t="str">
            <v>CACAFA**</v>
          </cell>
          <cell r="H1871" t="str">
            <v>Balance Sheet</v>
          </cell>
          <cell r="I1871" t="str">
            <v>NA</v>
          </cell>
        </row>
        <row r="1872">
          <cell r="A1872" t="str">
            <v>A30600J967</v>
          </cell>
          <cell r="B1872" t="str">
            <v>A30600J967</v>
          </cell>
          <cell r="C1872" t="str">
            <v>J9   A30600J967USD</v>
          </cell>
          <cell r="D1872" t="str">
            <v>A3060</v>
          </cell>
          <cell r="E1872" t="str">
            <v>0J9</v>
          </cell>
          <cell r="F1872" t="str">
            <v>67</v>
          </cell>
          <cell r="G1872" t="str">
            <v>CACAFA**</v>
          </cell>
          <cell r="H1872" t="str">
            <v>Balance Sheet</v>
          </cell>
          <cell r="I1872" t="str">
            <v>NA</v>
          </cell>
        </row>
        <row r="1873">
          <cell r="A1873" t="str">
            <v>A30600J96A</v>
          </cell>
          <cell r="B1873" t="str">
            <v>A30600J96A</v>
          </cell>
          <cell r="C1873" t="str">
            <v>J9   A30600J96AUSD</v>
          </cell>
          <cell r="D1873" t="str">
            <v>A3060</v>
          </cell>
          <cell r="E1873" t="str">
            <v>0J9</v>
          </cell>
          <cell r="F1873" t="str">
            <v>6A</v>
          </cell>
          <cell r="G1873" t="str">
            <v>CACAFA**</v>
          </cell>
          <cell r="H1873" t="str">
            <v>Balance Sheet</v>
          </cell>
          <cell r="I1873" t="str">
            <v>NA</v>
          </cell>
        </row>
        <row r="1874">
          <cell r="A1874" t="str">
            <v>A30600J976</v>
          </cell>
          <cell r="B1874" t="str">
            <v>A30600J976</v>
          </cell>
          <cell r="C1874" t="str">
            <v>J9   A30600J976USD</v>
          </cell>
          <cell r="D1874" t="str">
            <v>A3060</v>
          </cell>
          <cell r="E1874" t="str">
            <v>0J9</v>
          </cell>
          <cell r="F1874" t="str">
            <v>76</v>
          </cell>
          <cell r="G1874" t="str">
            <v>CACAFA**</v>
          </cell>
          <cell r="H1874" t="str">
            <v>Balance Sheet</v>
          </cell>
          <cell r="I1874" t="str">
            <v>NA</v>
          </cell>
        </row>
        <row r="1875">
          <cell r="A1875" t="str">
            <v>A30600J9BU</v>
          </cell>
          <cell r="B1875" t="str">
            <v>A30600J9BU</v>
          </cell>
          <cell r="C1875" t="str">
            <v>J9   A30600J9BUUSD</v>
          </cell>
          <cell r="D1875" t="str">
            <v>A3060</v>
          </cell>
          <cell r="E1875" t="str">
            <v>0J9</v>
          </cell>
          <cell r="F1875" t="str">
            <v>BU</v>
          </cell>
          <cell r="G1875" t="str">
            <v>CACAFB**</v>
          </cell>
          <cell r="H1875" t="str">
            <v>Balance Sheet</v>
          </cell>
          <cell r="I1875" t="str">
            <v>NA</v>
          </cell>
        </row>
        <row r="1876">
          <cell r="A1876" t="str">
            <v>A30600J9BW</v>
          </cell>
          <cell r="B1876" t="str">
            <v>A30600J9BW</v>
          </cell>
          <cell r="C1876" t="str">
            <v>J9   A30600J9BWUSD</v>
          </cell>
          <cell r="D1876" t="str">
            <v>A3060</v>
          </cell>
          <cell r="E1876" t="str">
            <v>0J9</v>
          </cell>
          <cell r="F1876" t="str">
            <v>BW</v>
          </cell>
          <cell r="G1876" t="str">
            <v>CACAFA**</v>
          </cell>
          <cell r="H1876" t="str">
            <v>Balance Sheet</v>
          </cell>
          <cell r="I1876" t="str">
            <v>NA</v>
          </cell>
        </row>
        <row r="1877">
          <cell r="A1877" t="str">
            <v>A30600J9FE</v>
          </cell>
          <cell r="B1877" t="str">
            <v>A30600J9FE</v>
          </cell>
          <cell r="C1877" t="str">
            <v>J9   A30600J9FEUSD</v>
          </cell>
          <cell r="D1877" t="str">
            <v>A3060</v>
          </cell>
          <cell r="E1877" t="str">
            <v>0J9</v>
          </cell>
          <cell r="F1877" t="str">
            <v>FE</v>
          </cell>
          <cell r="G1877" t="str">
            <v>CACAFA**</v>
          </cell>
          <cell r="H1877" t="str">
            <v>Balance Sheet</v>
          </cell>
          <cell r="I1877" t="str">
            <v>NA</v>
          </cell>
        </row>
        <row r="1878">
          <cell r="A1878" t="str">
            <v>A30600J9J6</v>
          </cell>
          <cell r="B1878" t="str">
            <v>A30600J9J6</v>
          </cell>
          <cell r="C1878" t="str">
            <v>J9   A30600J9J6USD</v>
          </cell>
          <cell r="D1878" t="str">
            <v>A3060</v>
          </cell>
          <cell r="E1878" t="str">
            <v>0J9</v>
          </cell>
          <cell r="F1878" t="str">
            <v>J6</v>
          </cell>
          <cell r="G1878" t="str">
            <v>CACAFB**</v>
          </cell>
          <cell r="H1878" t="str">
            <v>Balance Sheet</v>
          </cell>
          <cell r="I1878" t="str">
            <v>NA</v>
          </cell>
        </row>
        <row r="1879">
          <cell r="A1879" t="str">
            <v>A30600J9KG</v>
          </cell>
          <cell r="B1879" t="str">
            <v>A30600J9KG</v>
          </cell>
          <cell r="C1879" t="str">
            <v>J9   A30600J9KGUSD</v>
          </cell>
          <cell r="D1879" t="str">
            <v>A3060</v>
          </cell>
          <cell r="E1879" t="str">
            <v>0J9</v>
          </cell>
          <cell r="F1879" t="str">
            <v>KG</v>
          </cell>
          <cell r="G1879" t="str">
            <v>CACAFA**</v>
          </cell>
          <cell r="H1879" t="str">
            <v>Balance Sheet</v>
          </cell>
          <cell r="I1879" t="str">
            <v>NA</v>
          </cell>
        </row>
        <row r="1880">
          <cell r="A1880" t="str">
            <v>A30600J9L1</v>
          </cell>
          <cell r="B1880" t="str">
            <v>A30600J9L1</v>
          </cell>
          <cell r="C1880" t="str">
            <v>J9   A30600J9L1USD</v>
          </cell>
          <cell r="D1880" t="str">
            <v>A3060</v>
          </cell>
          <cell r="E1880" t="str">
            <v>0J9</v>
          </cell>
          <cell r="F1880" t="str">
            <v>L1</v>
          </cell>
          <cell r="G1880" t="str">
            <v>CACAFA**</v>
          </cell>
          <cell r="H1880" t="str">
            <v>Balance Sheet</v>
          </cell>
          <cell r="I1880" t="str">
            <v>NA</v>
          </cell>
        </row>
        <row r="1881">
          <cell r="A1881" t="str">
            <v>A30600J9OM</v>
          </cell>
          <cell r="B1881" t="str">
            <v>A30600J9OM</v>
          </cell>
          <cell r="C1881" t="str">
            <v>J9   A30600J9OMUSD</v>
          </cell>
          <cell r="D1881" t="str">
            <v>A3060</v>
          </cell>
          <cell r="E1881" t="str">
            <v>0J9</v>
          </cell>
          <cell r="F1881" t="str">
            <v>OM</v>
          </cell>
          <cell r="G1881" t="str">
            <v>CACAFA**</v>
          </cell>
          <cell r="H1881" t="str">
            <v>Balance Sheet</v>
          </cell>
          <cell r="I1881" t="str">
            <v>NA</v>
          </cell>
        </row>
        <row r="1882">
          <cell r="A1882" t="str">
            <v>A30600J9PY</v>
          </cell>
          <cell r="B1882" t="str">
            <v>A30600J9PY</v>
          </cell>
          <cell r="C1882" t="str">
            <v>J9   A30600J9PYUSD</v>
          </cell>
          <cell r="D1882" t="str">
            <v>A3060</v>
          </cell>
          <cell r="E1882" t="str">
            <v>0J9</v>
          </cell>
          <cell r="F1882" t="str">
            <v>PY</v>
          </cell>
          <cell r="G1882" t="str">
            <v>CACAFB**</v>
          </cell>
          <cell r="H1882" t="str">
            <v>Balance Sheet</v>
          </cell>
          <cell r="I1882" t="str">
            <v>NA</v>
          </cell>
        </row>
        <row r="1883">
          <cell r="A1883" t="str">
            <v>A306060093</v>
          </cell>
          <cell r="B1883" t="str">
            <v>A306060093</v>
          </cell>
          <cell r="C1883" t="str">
            <v>J9   A306060093USD</v>
          </cell>
          <cell r="D1883" t="str">
            <v>A3060</v>
          </cell>
          <cell r="E1883" t="str">
            <v>600</v>
          </cell>
          <cell r="F1883" t="str">
            <v>93</v>
          </cell>
          <cell r="G1883" t="str">
            <v>CACAFB**</v>
          </cell>
          <cell r="H1883" t="str">
            <v>Balance Sheet</v>
          </cell>
          <cell r="I1883" t="str">
            <v>NA</v>
          </cell>
        </row>
        <row r="1884">
          <cell r="A1884" t="str">
            <v>A3072006</v>
          </cell>
          <cell r="B1884" t="str">
            <v>A3072006</v>
          </cell>
          <cell r="C1884" t="str">
            <v>J9   A3072006USD</v>
          </cell>
          <cell r="D1884" t="str">
            <v>A3072</v>
          </cell>
          <cell r="E1884" t="str">
            <v>006</v>
          </cell>
          <cell r="F1884">
            <v>0</v>
          </cell>
          <cell r="G1884" t="str">
            <v>CACAFA**</v>
          </cell>
          <cell r="H1884" t="str">
            <v>Balance Sheet</v>
          </cell>
          <cell r="I1884" t="str">
            <v>NA</v>
          </cell>
        </row>
        <row r="1885">
          <cell r="A1885" t="str">
            <v>A409103601</v>
          </cell>
          <cell r="B1885" t="str">
            <v>A409103601</v>
          </cell>
          <cell r="C1885" t="str">
            <v>J9   A409103601USD</v>
          </cell>
          <cell r="D1885" t="str">
            <v>A4091</v>
          </cell>
          <cell r="E1885" t="str">
            <v>036</v>
          </cell>
          <cell r="F1885" t="str">
            <v>01</v>
          </cell>
          <cell r="G1885" t="str">
            <v>CAFA****</v>
          </cell>
          <cell r="H1885" t="str">
            <v>Balance Sheet</v>
          </cell>
          <cell r="I1885" t="str">
            <v>NA</v>
          </cell>
        </row>
        <row r="1886">
          <cell r="A1886" t="str">
            <v>A40910AX01</v>
          </cell>
          <cell r="B1886" t="str">
            <v>A40910AX01</v>
          </cell>
          <cell r="C1886" t="str">
            <v>J9   A40910AX01USD</v>
          </cell>
          <cell r="D1886" t="str">
            <v>A4091</v>
          </cell>
          <cell r="E1886" t="str">
            <v>0AX</v>
          </cell>
          <cell r="F1886" t="str">
            <v>01</v>
          </cell>
          <cell r="G1886" t="str">
            <v>CAFA****</v>
          </cell>
          <cell r="H1886" t="str">
            <v>Balance Sheet</v>
          </cell>
          <cell r="I1886" t="str">
            <v>NA</v>
          </cell>
        </row>
        <row r="1887">
          <cell r="A1887" t="str">
            <v>A40910BU01</v>
          </cell>
          <cell r="B1887" t="str">
            <v>A40910BU01</v>
          </cell>
          <cell r="C1887" t="str">
            <v>J9   A40910BU01USD</v>
          </cell>
          <cell r="D1887" t="str">
            <v>A4091</v>
          </cell>
          <cell r="E1887" t="str">
            <v>0BU</v>
          </cell>
          <cell r="F1887" t="str">
            <v>01</v>
          </cell>
          <cell r="G1887" t="str">
            <v>CAFA****</v>
          </cell>
          <cell r="H1887" t="str">
            <v>Balance Sheet</v>
          </cell>
          <cell r="I1887" t="str">
            <v>NA</v>
          </cell>
        </row>
        <row r="1888">
          <cell r="A1888" t="str">
            <v>A40910GU01</v>
          </cell>
          <cell r="B1888" t="str">
            <v>A40910GU01</v>
          </cell>
          <cell r="C1888" t="str">
            <v>J9   A40910GU01USD</v>
          </cell>
          <cell r="D1888" t="str">
            <v>A4091</v>
          </cell>
          <cell r="E1888" t="str">
            <v>0GU</v>
          </cell>
          <cell r="F1888" t="str">
            <v>01</v>
          </cell>
          <cell r="G1888" t="str">
            <v>CAFA****</v>
          </cell>
          <cell r="H1888" t="str">
            <v>Balance Sheet</v>
          </cell>
          <cell r="I1888" t="str">
            <v>NA</v>
          </cell>
        </row>
        <row r="1889">
          <cell r="A1889" t="str">
            <v>A40910J601</v>
          </cell>
          <cell r="B1889" t="str">
            <v>A40910J601</v>
          </cell>
          <cell r="C1889" t="str">
            <v>J9   A40910J601USD</v>
          </cell>
          <cell r="D1889" t="str">
            <v>A4091</v>
          </cell>
          <cell r="E1889" t="str">
            <v>0J6</v>
          </cell>
          <cell r="F1889" t="str">
            <v>01</v>
          </cell>
          <cell r="G1889" t="str">
            <v>CAFA****</v>
          </cell>
          <cell r="H1889" t="str">
            <v>Balance Sheet</v>
          </cell>
          <cell r="I1889" t="str">
            <v>NA</v>
          </cell>
        </row>
        <row r="1890">
          <cell r="A1890" t="str">
            <v>A40910KI01</v>
          </cell>
          <cell r="B1890" t="str">
            <v>A40910KI01</v>
          </cell>
          <cell r="C1890" t="str">
            <v>J9   A40910KI01USD</v>
          </cell>
          <cell r="D1890" t="str">
            <v>A4091</v>
          </cell>
          <cell r="E1890" t="str">
            <v>0KI</v>
          </cell>
          <cell r="F1890" t="str">
            <v>01</v>
          </cell>
          <cell r="G1890" t="str">
            <v>CAFA****</v>
          </cell>
          <cell r="H1890" t="str">
            <v>Balance Sheet</v>
          </cell>
          <cell r="I1890" t="str">
            <v>NA</v>
          </cell>
        </row>
        <row r="1891">
          <cell r="A1891" t="str">
            <v>A40910L301</v>
          </cell>
          <cell r="B1891" t="str">
            <v>A40910L301</v>
          </cell>
          <cell r="C1891" t="str">
            <v>J9   A40910L301USD</v>
          </cell>
          <cell r="D1891" t="str">
            <v>A4091</v>
          </cell>
          <cell r="E1891" t="str">
            <v>0L3</v>
          </cell>
          <cell r="F1891" t="str">
            <v>01</v>
          </cell>
          <cell r="G1891" t="str">
            <v>CAFA****</v>
          </cell>
          <cell r="H1891" t="str">
            <v>Balance Sheet</v>
          </cell>
          <cell r="I1891" t="str">
            <v>NA</v>
          </cell>
        </row>
        <row r="1892">
          <cell r="A1892" t="str">
            <v>A40910PY01</v>
          </cell>
          <cell r="B1892" t="str">
            <v>A40910PY01</v>
          </cell>
          <cell r="C1892" t="str">
            <v>J9   A40910PY01USD</v>
          </cell>
          <cell r="D1892" t="str">
            <v>A4091</v>
          </cell>
          <cell r="E1892" t="str">
            <v>0PY</v>
          </cell>
          <cell r="F1892" t="str">
            <v>01</v>
          </cell>
          <cell r="G1892" t="str">
            <v>CAFA****</v>
          </cell>
          <cell r="H1892" t="str">
            <v>Balance Sheet</v>
          </cell>
          <cell r="I1892" t="str">
            <v>NA</v>
          </cell>
        </row>
        <row r="1893">
          <cell r="A1893" t="str">
            <v>A40910S301</v>
          </cell>
          <cell r="B1893" t="str">
            <v>A40910S301</v>
          </cell>
          <cell r="C1893" t="str">
            <v>J9   A40910S301USD</v>
          </cell>
          <cell r="D1893" t="str">
            <v>A4091</v>
          </cell>
          <cell r="E1893" t="str">
            <v>0S3</v>
          </cell>
          <cell r="F1893" t="str">
            <v>01</v>
          </cell>
          <cell r="G1893" t="str">
            <v>CAFA****</v>
          </cell>
          <cell r="H1893" t="str">
            <v>Balance Sheet</v>
          </cell>
          <cell r="I1893" t="str">
            <v>NA</v>
          </cell>
        </row>
        <row r="1894">
          <cell r="A1894" t="str">
            <v>A40910YS01</v>
          </cell>
          <cell r="B1894" t="str">
            <v>A40910YS01</v>
          </cell>
          <cell r="C1894" t="str">
            <v>J9   A40910YS01USD</v>
          </cell>
          <cell r="D1894" t="str">
            <v>A4091</v>
          </cell>
          <cell r="E1894" t="str">
            <v>0YS</v>
          </cell>
          <cell r="F1894" t="str">
            <v>01</v>
          </cell>
          <cell r="G1894" t="str">
            <v>CAFA****</v>
          </cell>
          <cell r="H1894" t="str">
            <v>Balance Sheet</v>
          </cell>
          <cell r="I1894" t="str">
            <v>NA</v>
          </cell>
        </row>
        <row r="1895">
          <cell r="A1895" t="str">
            <v>A40960SD93</v>
          </cell>
          <cell r="B1895" t="str">
            <v>A40960SD93</v>
          </cell>
          <cell r="C1895" t="str">
            <v>J9   A40960SD93USD</v>
          </cell>
          <cell r="D1895" t="str">
            <v>A4096</v>
          </cell>
          <cell r="E1895" t="str">
            <v>0SD</v>
          </cell>
          <cell r="F1895" t="str">
            <v>93</v>
          </cell>
          <cell r="G1895" t="str">
            <v>CAFD****</v>
          </cell>
          <cell r="H1895" t="str">
            <v>Balance Sheet</v>
          </cell>
          <cell r="I1895" t="str">
            <v>NA</v>
          </cell>
        </row>
        <row r="1896">
          <cell r="A1896" t="str">
            <v>A40970SD93</v>
          </cell>
          <cell r="B1896" t="str">
            <v>A40970SD93</v>
          </cell>
          <cell r="C1896" t="str">
            <v>J9   A40970SD93USD</v>
          </cell>
          <cell r="D1896" t="str">
            <v>A4097</v>
          </cell>
          <cell r="E1896" t="str">
            <v>0SD</v>
          </cell>
          <cell r="F1896" t="str">
            <v>93</v>
          </cell>
          <cell r="G1896" t="str">
            <v>CAFD****</v>
          </cell>
          <cell r="H1896" t="str">
            <v>Balance Sheet</v>
          </cell>
          <cell r="I1896" t="str">
            <v>NA</v>
          </cell>
        </row>
        <row r="1897">
          <cell r="A1897" t="str">
            <v>A40990BU93</v>
          </cell>
          <cell r="B1897" t="str">
            <v>A40990BU93</v>
          </cell>
          <cell r="C1897" t="str">
            <v>J9   A40990BU93USD</v>
          </cell>
          <cell r="D1897" t="str">
            <v>A4099</v>
          </cell>
          <cell r="E1897" t="str">
            <v>0BU</v>
          </cell>
          <cell r="F1897" t="str">
            <v>93</v>
          </cell>
          <cell r="G1897" t="str">
            <v>CAFM****</v>
          </cell>
          <cell r="H1897" t="str">
            <v>Balance Sheet</v>
          </cell>
          <cell r="I1897" t="str">
            <v>NA</v>
          </cell>
        </row>
        <row r="1898">
          <cell r="A1898" t="str">
            <v>A40990J601</v>
          </cell>
          <cell r="B1898" t="str">
            <v>A40990J601</v>
          </cell>
          <cell r="C1898" t="str">
            <v>J9   A40990J601USD</v>
          </cell>
          <cell r="D1898" t="str">
            <v>A4099</v>
          </cell>
          <cell r="E1898" t="str">
            <v>0J6</v>
          </cell>
          <cell r="F1898" t="str">
            <v>01</v>
          </cell>
          <cell r="G1898" t="str">
            <v>CAFM****</v>
          </cell>
          <cell r="H1898" t="str">
            <v>Balance Sheet</v>
          </cell>
          <cell r="I1898" t="str">
            <v>NA</v>
          </cell>
        </row>
        <row r="1899">
          <cell r="A1899" t="str">
            <v>A40990J693</v>
          </cell>
          <cell r="B1899" t="str">
            <v>A40990J693</v>
          </cell>
          <cell r="C1899" t="str">
            <v>J9   A40990J693USD</v>
          </cell>
          <cell r="D1899" t="str">
            <v>A4099</v>
          </cell>
          <cell r="E1899" t="str">
            <v>0J6</v>
          </cell>
          <cell r="F1899" t="str">
            <v>93</v>
          </cell>
          <cell r="G1899" t="str">
            <v>CAFM****</v>
          </cell>
          <cell r="H1899" t="str">
            <v>Balance Sheet</v>
          </cell>
          <cell r="I1899" t="str">
            <v>NA</v>
          </cell>
        </row>
        <row r="1900">
          <cell r="A1900" t="str">
            <v>A40990YS01</v>
          </cell>
          <cell r="B1900" t="str">
            <v>A40990YS01</v>
          </cell>
          <cell r="C1900" t="str">
            <v>J9   A40990YS01USD</v>
          </cell>
          <cell r="D1900" t="str">
            <v>A4099</v>
          </cell>
          <cell r="E1900" t="str">
            <v>0YS</v>
          </cell>
          <cell r="F1900" t="str">
            <v>01</v>
          </cell>
          <cell r="G1900" t="str">
            <v>CAFM****</v>
          </cell>
          <cell r="H1900" t="str">
            <v>Balance Sheet</v>
          </cell>
          <cell r="I1900" t="str">
            <v>NA</v>
          </cell>
        </row>
        <row r="1901">
          <cell r="A1901" t="str">
            <v>A40990YS93</v>
          </cell>
          <cell r="B1901" t="str">
            <v>A40990YS93</v>
          </cell>
          <cell r="C1901" t="str">
            <v>J9   A40990YS93USD</v>
          </cell>
          <cell r="D1901" t="str">
            <v>A4099</v>
          </cell>
          <cell r="E1901" t="str">
            <v>0YS</v>
          </cell>
          <cell r="F1901" t="str">
            <v>93</v>
          </cell>
          <cell r="G1901" t="str">
            <v>CAFM****</v>
          </cell>
          <cell r="H1901" t="str">
            <v>Balance Sheet</v>
          </cell>
          <cell r="I1901" t="str">
            <v>NA</v>
          </cell>
        </row>
        <row r="1902">
          <cell r="A1902" t="str">
            <v>A51900J9</v>
          </cell>
          <cell r="B1902" t="str">
            <v>A51900J9</v>
          </cell>
          <cell r="C1902" t="str">
            <v>J9   A51900J9USD</v>
          </cell>
          <cell r="D1902" t="str">
            <v>A5190</v>
          </cell>
          <cell r="E1902" t="str">
            <v>0J9</v>
          </cell>
          <cell r="F1902">
            <v>0</v>
          </cell>
          <cell r="G1902" t="str">
            <v>CBIAB***</v>
          </cell>
          <cell r="H1902" t="str">
            <v>Balance Sheet</v>
          </cell>
          <cell r="I1902" t="str">
            <v>NA</v>
          </cell>
        </row>
        <row r="1903">
          <cell r="A1903" t="str">
            <v>A51970J901</v>
          </cell>
          <cell r="B1903" t="str">
            <v>A51970J901</v>
          </cell>
          <cell r="C1903" t="str">
            <v>J9   A51970J901USD</v>
          </cell>
          <cell r="D1903" t="str">
            <v>A5197</v>
          </cell>
          <cell r="E1903" t="str">
            <v>0J9</v>
          </cell>
          <cell r="F1903" t="str">
            <v>01</v>
          </cell>
          <cell r="G1903" t="str">
            <v>CAGBB***</v>
          </cell>
          <cell r="H1903" t="str">
            <v>Balance Sheet</v>
          </cell>
          <cell r="I1903" t="str">
            <v>NA</v>
          </cell>
        </row>
        <row r="1904">
          <cell r="A1904" t="str">
            <v>G57620BN93</v>
          </cell>
          <cell r="B1904" t="str">
            <v>G57620BN93</v>
          </cell>
          <cell r="C1904" t="str">
            <v>BS   G57620BN93USD</v>
          </cell>
          <cell r="D1904" t="str">
            <v>G5762</v>
          </cell>
          <cell r="E1904" t="str">
            <v>0BN</v>
          </cell>
          <cell r="F1904" t="str">
            <v>93</v>
          </cell>
          <cell r="G1904" t="str">
            <v>DADM****</v>
          </cell>
          <cell r="H1904" t="str">
            <v>Balance Sheet</v>
          </cell>
          <cell r="I1904" t="str">
            <v>NA</v>
          </cell>
        </row>
        <row r="1905">
          <cell r="A1905" t="str">
            <v>A51990J9</v>
          </cell>
          <cell r="B1905" t="str">
            <v>A51990J9</v>
          </cell>
          <cell r="C1905" t="str">
            <v>J9   A51990J9USD</v>
          </cell>
          <cell r="D1905" t="str">
            <v>A5199</v>
          </cell>
          <cell r="E1905" t="str">
            <v>0J9</v>
          </cell>
          <cell r="F1905">
            <v>0</v>
          </cell>
          <cell r="G1905" t="str">
            <v>CAGBB***</v>
          </cell>
          <cell r="H1905" t="str">
            <v>Balance Sheet</v>
          </cell>
          <cell r="I1905" t="str">
            <v>NA</v>
          </cell>
        </row>
        <row r="1906">
          <cell r="A1906" t="str">
            <v>E02900J967</v>
          </cell>
          <cell r="B1906" t="str">
            <v>E02900J967</v>
          </cell>
          <cell r="C1906" t="str">
            <v>J9   E02900J967USD</v>
          </cell>
          <cell r="D1906" t="str">
            <v>E0290</v>
          </cell>
          <cell r="E1906" t="str">
            <v>0J9</v>
          </cell>
          <cell r="F1906" t="str">
            <v>67</v>
          </cell>
          <cell r="G1906" t="str">
            <v>CBAAD***</v>
          </cell>
          <cell r="H1906" t="str">
            <v>Balance Sheet</v>
          </cell>
          <cell r="I1906" t="str">
            <v>NA</v>
          </cell>
        </row>
        <row r="1907">
          <cell r="A1907" t="str">
            <v>F220021025</v>
          </cell>
          <cell r="B1907" t="str">
            <v>F220021025</v>
          </cell>
          <cell r="C1907" t="str">
            <v>J9   F220021025USD</v>
          </cell>
          <cell r="D1907" t="str">
            <v>F2200</v>
          </cell>
          <cell r="E1907" t="str">
            <v>210</v>
          </cell>
          <cell r="F1907" t="str">
            <v>25</v>
          </cell>
          <cell r="G1907" t="str">
            <v>CBAAB***</v>
          </cell>
          <cell r="H1907" t="str">
            <v>Balance Sheet</v>
          </cell>
          <cell r="I1907" t="str">
            <v>NA</v>
          </cell>
        </row>
        <row r="1908">
          <cell r="A1908" t="str">
            <v>F220021067</v>
          </cell>
          <cell r="B1908" t="str">
            <v>F220021067</v>
          </cell>
          <cell r="C1908" t="str">
            <v>J9   F220021067USD</v>
          </cell>
          <cell r="D1908" t="str">
            <v>F2200</v>
          </cell>
          <cell r="E1908" t="str">
            <v>210</v>
          </cell>
          <cell r="F1908" t="str">
            <v>67</v>
          </cell>
          <cell r="G1908" t="str">
            <v>CBAAB***</v>
          </cell>
          <cell r="H1908" t="str">
            <v>Balance Sheet</v>
          </cell>
          <cell r="I1908" t="str">
            <v>NA</v>
          </cell>
        </row>
        <row r="1909">
          <cell r="A1909" t="str">
            <v>F220021076</v>
          </cell>
          <cell r="B1909" t="str">
            <v>F220021076</v>
          </cell>
          <cell r="C1909" t="str">
            <v>J9   F220021076USD</v>
          </cell>
          <cell r="D1909" t="str">
            <v>F2200</v>
          </cell>
          <cell r="E1909" t="str">
            <v>210</v>
          </cell>
          <cell r="F1909" t="str">
            <v>76</v>
          </cell>
          <cell r="G1909" t="str">
            <v>CBAAB***</v>
          </cell>
          <cell r="H1909" t="str">
            <v>Balance Sheet</v>
          </cell>
          <cell r="I1909" t="str">
            <v>NA</v>
          </cell>
        </row>
        <row r="1910">
          <cell r="A1910" t="str">
            <v>F2200210KG</v>
          </cell>
          <cell r="B1910" t="str">
            <v>F2200210KG</v>
          </cell>
          <cell r="C1910" t="str">
            <v>J9   F2200210KGUSD</v>
          </cell>
          <cell r="D1910" t="str">
            <v>F2200</v>
          </cell>
          <cell r="E1910" t="str">
            <v>210</v>
          </cell>
          <cell r="F1910" t="str">
            <v>KG</v>
          </cell>
          <cell r="G1910" t="str">
            <v>CBAAB***</v>
          </cell>
          <cell r="H1910" t="str">
            <v>Balance Sheet</v>
          </cell>
          <cell r="I1910" t="str">
            <v>NA</v>
          </cell>
        </row>
        <row r="1911">
          <cell r="A1911" t="str">
            <v>F2200210L1</v>
          </cell>
          <cell r="B1911" t="str">
            <v>F2200210L1</v>
          </cell>
          <cell r="C1911" t="str">
            <v>J9   F2200210L1USD</v>
          </cell>
          <cell r="D1911" t="str">
            <v>F2200</v>
          </cell>
          <cell r="E1911" t="str">
            <v>210</v>
          </cell>
          <cell r="F1911" t="str">
            <v>L1</v>
          </cell>
          <cell r="G1911" t="str">
            <v>CBAAB***</v>
          </cell>
          <cell r="H1911" t="str">
            <v>Balance Sheet</v>
          </cell>
          <cell r="I1911" t="str">
            <v>NA</v>
          </cell>
        </row>
        <row r="1912">
          <cell r="A1912" t="str">
            <v>F2200210OM</v>
          </cell>
          <cell r="B1912" t="str">
            <v>F2200210OM</v>
          </cell>
          <cell r="C1912" t="str">
            <v>J9   F2200210OMUSD</v>
          </cell>
          <cell r="D1912" t="str">
            <v>F2200</v>
          </cell>
          <cell r="E1912" t="str">
            <v>210</v>
          </cell>
          <cell r="F1912" t="str">
            <v>OM</v>
          </cell>
          <cell r="G1912" t="str">
            <v>CBAAB***</v>
          </cell>
          <cell r="H1912" t="str">
            <v>Balance Sheet</v>
          </cell>
          <cell r="I1912" t="str">
            <v>NA</v>
          </cell>
        </row>
        <row r="1913">
          <cell r="A1913" t="str">
            <v>F220022225</v>
          </cell>
          <cell r="B1913" t="str">
            <v>F220022225</v>
          </cell>
          <cell r="C1913" t="str">
            <v>J9   F220022225USD</v>
          </cell>
          <cell r="D1913" t="str">
            <v>F2200</v>
          </cell>
          <cell r="E1913" t="str">
            <v>222</v>
          </cell>
          <cell r="F1913" t="str">
            <v>25</v>
          </cell>
          <cell r="G1913" t="str">
            <v>CBAAA***</v>
          </cell>
          <cell r="H1913" t="str">
            <v>Balance Sheet</v>
          </cell>
          <cell r="I1913" t="str">
            <v>NA</v>
          </cell>
        </row>
        <row r="1914">
          <cell r="A1914" t="str">
            <v>F220022267</v>
          </cell>
          <cell r="B1914" t="str">
            <v>F220022267</v>
          </cell>
          <cell r="C1914" t="str">
            <v>J9   F220022267USD</v>
          </cell>
          <cell r="D1914" t="str">
            <v>F2200</v>
          </cell>
          <cell r="E1914" t="str">
            <v>222</v>
          </cell>
          <cell r="F1914" t="str">
            <v>67</v>
          </cell>
          <cell r="G1914" t="str">
            <v>CBAAA***</v>
          </cell>
          <cell r="H1914" t="str">
            <v>Balance Sheet</v>
          </cell>
          <cell r="I1914" t="str">
            <v>NA</v>
          </cell>
        </row>
        <row r="1915">
          <cell r="A1915" t="str">
            <v>F22002226A</v>
          </cell>
          <cell r="B1915" t="str">
            <v>F22002226A</v>
          </cell>
          <cell r="C1915" t="str">
            <v>J9   F22002226AUSD</v>
          </cell>
          <cell r="D1915" t="str">
            <v>F2200</v>
          </cell>
          <cell r="E1915" t="str">
            <v>222</v>
          </cell>
          <cell r="F1915" t="str">
            <v>6A</v>
          </cell>
          <cell r="G1915" t="str">
            <v>CBAAA***</v>
          </cell>
          <cell r="H1915" t="str">
            <v>Balance Sheet</v>
          </cell>
          <cell r="I1915" t="str">
            <v>NA</v>
          </cell>
        </row>
        <row r="1916">
          <cell r="A1916" t="str">
            <v>F220022276</v>
          </cell>
          <cell r="B1916" t="str">
            <v>F220022276</v>
          </cell>
          <cell r="C1916" t="str">
            <v>J9   F220022276USD</v>
          </cell>
          <cell r="D1916" t="str">
            <v>F2200</v>
          </cell>
          <cell r="E1916" t="str">
            <v>222</v>
          </cell>
          <cell r="F1916" t="str">
            <v>76</v>
          </cell>
          <cell r="G1916" t="str">
            <v>CBAAA***</v>
          </cell>
          <cell r="H1916" t="str">
            <v>Balance Sheet</v>
          </cell>
          <cell r="I1916" t="str">
            <v>NA</v>
          </cell>
        </row>
        <row r="1917">
          <cell r="A1917" t="str">
            <v>F2200222BW</v>
          </cell>
          <cell r="B1917" t="str">
            <v>F2200222BW</v>
          </cell>
          <cell r="C1917" t="str">
            <v>J9   F2200222BWUSD</v>
          </cell>
          <cell r="D1917" t="str">
            <v>F2200</v>
          </cell>
          <cell r="E1917" t="str">
            <v>222</v>
          </cell>
          <cell r="F1917" t="str">
            <v>BW</v>
          </cell>
          <cell r="G1917" t="str">
            <v>CBAAA***</v>
          </cell>
          <cell r="H1917" t="str">
            <v>Balance Sheet</v>
          </cell>
          <cell r="I1917" t="str">
            <v>NA</v>
          </cell>
        </row>
        <row r="1918">
          <cell r="A1918" t="str">
            <v>F2200222KG</v>
          </cell>
          <cell r="B1918" t="str">
            <v>F2200222KG</v>
          </cell>
          <cell r="C1918" t="str">
            <v>J9   F2200222KGUSD</v>
          </cell>
          <cell r="D1918" t="str">
            <v>F2200</v>
          </cell>
          <cell r="E1918" t="str">
            <v>222</v>
          </cell>
          <cell r="F1918" t="str">
            <v>KG</v>
          </cell>
          <cell r="G1918" t="str">
            <v>CBAAA***</v>
          </cell>
          <cell r="H1918" t="str">
            <v>Balance Sheet</v>
          </cell>
          <cell r="I1918" t="str">
            <v>NA</v>
          </cell>
        </row>
        <row r="1919">
          <cell r="A1919" t="str">
            <v>F2200222L1</v>
          </cell>
          <cell r="B1919" t="str">
            <v>F2200222L1</v>
          </cell>
          <cell r="C1919" t="str">
            <v>J9   F2200222L1USD</v>
          </cell>
          <cell r="D1919" t="str">
            <v>F2200</v>
          </cell>
          <cell r="E1919" t="str">
            <v>222</v>
          </cell>
          <cell r="F1919" t="str">
            <v>L1</v>
          </cell>
          <cell r="G1919" t="str">
            <v>CBAAA***</v>
          </cell>
          <cell r="H1919" t="str">
            <v>Balance Sheet</v>
          </cell>
          <cell r="I1919" t="str">
            <v>NA</v>
          </cell>
        </row>
        <row r="1920">
          <cell r="A1920" t="str">
            <v>F2200222OM</v>
          </cell>
          <cell r="B1920" t="str">
            <v>F2200222OM</v>
          </cell>
          <cell r="C1920" t="str">
            <v>J9   F2200222OMUSD</v>
          </cell>
          <cell r="D1920" t="str">
            <v>F2200</v>
          </cell>
          <cell r="E1920" t="str">
            <v>222</v>
          </cell>
          <cell r="F1920" t="str">
            <v>OM</v>
          </cell>
          <cell r="G1920" t="str">
            <v>CBAAA***</v>
          </cell>
          <cell r="H1920" t="str">
            <v>Balance Sheet</v>
          </cell>
          <cell r="I1920" t="str">
            <v>NA</v>
          </cell>
        </row>
        <row r="1921">
          <cell r="A1921" t="str">
            <v>F220023225</v>
          </cell>
          <cell r="B1921" t="str">
            <v>F220023225</v>
          </cell>
          <cell r="C1921" t="str">
            <v>J9   F220023225USD</v>
          </cell>
          <cell r="D1921" t="str">
            <v>F2200</v>
          </cell>
          <cell r="E1921" t="str">
            <v>232</v>
          </cell>
          <cell r="F1921" t="str">
            <v>25</v>
          </cell>
          <cell r="G1921" t="str">
            <v>CBAAA***</v>
          </cell>
          <cell r="H1921" t="str">
            <v>Balance Sheet</v>
          </cell>
          <cell r="I1921" t="str">
            <v>NA</v>
          </cell>
        </row>
        <row r="1922">
          <cell r="A1922" t="str">
            <v>F220023267</v>
          </cell>
          <cell r="B1922" t="str">
            <v>F220023267</v>
          </cell>
          <cell r="C1922" t="str">
            <v>J9   F220023267USD</v>
          </cell>
          <cell r="D1922" t="str">
            <v>F2200</v>
          </cell>
          <cell r="E1922" t="str">
            <v>232</v>
          </cell>
          <cell r="F1922" t="str">
            <v>67</v>
          </cell>
          <cell r="G1922" t="str">
            <v>CBAAA***</v>
          </cell>
          <cell r="H1922" t="str">
            <v>Balance Sheet</v>
          </cell>
          <cell r="I1922" t="str">
            <v>NA</v>
          </cell>
        </row>
        <row r="1923">
          <cell r="A1923" t="str">
            <v>F22002326A</v>
          </cell>
          <cell r="B1923" t="str">
            <v>F22002326A</v>
          </cell>
          <cell r="C1923" t="str">
            <v>J9   F22002326AUSD</v>
          </cell>
          <cell r="D1923" t="str">
            <v>F2200</v>
          </cell>
          <cell r="E1923" t="str">
            <v>232</v>
          </cell>
          <cell r="F1923" t="str">
            <v>6A</v>
          </cell>
          <cell r="G1923" t="str">
            <v>CBAAA***</v>
          </cell>
          <cell r="H1923" t="str">
            <v>Balance Sheet</v>
          </cell>
          <cell r="I1923" t="str">
            <v>NA</v>
          </cell>
        </row>
        <row r="1924">
          <cell r="A1924" t="str">
            <v>F220023276</v>
          </cell>
          <cell r="B1924" t="str">
            <v>F220023276</v>
          </cell>
          <cell r="C1924" t="str">
            <v>J9   F220023276USD</v>
          </cell>
          <cell r="D1924" t="str">
            <v>F2200</v>
          </cell>
          <cell r="E1924" t="str">
            <v>232</v>
          </cell>
          <cell r="F1924" t="str">
            <v>76</v>
          </cell>
          <cell r="G1924" t="str">
            <v>CBAAA***</v>
          </cell>
          <cell r="H1924" t="str">
            <v>Balance Sheet</v>
          </cell>
          <cell r="I1924" t="str">
            <v>NA</v>
          </cell>
        </row>
        <row r="1925">
          <cell r="A1925" t="str">
            <v>F2200232BW</v>
          </cell>
          <cell r="B1925" t="str">
            <v>F2200232BW</v>
          </cell>
          <cell r="C1925" t="str">
            <v>J9   F2200232BWUSD</v>
          </cell>
          <cell r="D1925" t="str">
            <v>F2200</v>
          </cell>
          <cell r="E1925" t="str">
            <v>232</v>
          </cell>
          <cell r="F1925" t="str">
            <v>BW</v>
          </cell>
          <cell r="G1925" t="str">
            <v>CBAAA***</v>
          </cell>
          <cell r="H1925" t="str">
            <v>Balance Sheet</v>
          </cell>
          <cell r="I1925" t="str">
            <v>NA</v>
          </cell>
        </row>
        <row r="1926">
          <cell r="A1926" t="str">
            <v>F2200232KG</v>
          </cell>
          <cell r="B1926" t="str">
            <v>F2200232KG</v>
          </cell>
          <cell r="C1926" t="str">
            <v>J9   F2200232KGUSD</v>
          </cell>
          <cell r="D1926" t="str">
            <v>F2200</v>
          </cell>
          <cell r="E1926" t="str">
            <v>232</v>
          </cell>
          <cell r="F1926" t="str">
            <v>KG</v>
          </cell>
          <cell r="G1926" t="str">
            <v>CBAAA***</v>
          </cell>
          <cell r="H1926" t="str">
            <v>Balance Sheet</v>
          </cell>
          <cell r="I1926" t="str">
            <v>NA</v>
          </cell>
        </row>
        <row r="1927">
          <cell r="A1927" t="str">
            <v>F2200232L1</v>
          </cell>
          <cell r="B1927" t="str">
            <v>F2200232L1</v>
          </cell>
          <cell r="C1927" t="str">
            <v>J9   F2200232L1USD</v>
          </cell>
          <cell r="D1927" t="str">
            <v>F2200</v>
          </cell>
          <cell r="E1927" t="str">
            <v>232</v>
          </cell>
          <cell r="F1927" t="str">
            <v>L1</v>
          </cell>
          <cell r="G1927" t="str">
            <v>CBAAA***</v>
          </cell>
          <cell r="H1927" t="str">
            <v>Balance Sheet</v>
          </cell>
          <cell r="I1927" t="str">
            <v>NA</v>
          </cell>
        </row>
        <row r="1928">
          <cell r="A1928" t="str">
            <v>F2200232OM</v>
          </cell>
          <cell r="B1928" t="str">
            <v>F2200232OM</v>
          </cell>
          <cell r="C1928" t="str">
            <v>J9   F2200232OMUSD</v>
          </cell>
          <cell r="D1928" t="str">
            <v>F2200</v>
          </cell>
          <cell r="E1928" t="str">
            <v>232</v>
          </cell>
          <cell r="F1928" t="str">
            <v>OM</v>
          </cell>
          <cell r="G1928" t="str">
            <v>CBAAA***</v>
          </cell>
          <cell r="H1928" t="str">
            <v>Balance Sheet</v>
          </cell>
          <cell r="I1928" t="str">
            <v>NA</v>
          </cell>
        </row>
        <row r="1929">
          <cell r="A1929" t="str">
            <v>F220025025</v>
          </cell>
          <cell r="B1929" t="str">
            <v>F220025025</v>
          </cell>
          <cell r="C1929" t="str">
            <v>J9   F220025025USD</v>
          </cell>
          <cell r="D1929" t="str">
            <v>F2200</v>
          </cell>
          <cell r="E1929" t="str">
            <v>250</v>
          </cell>
          <cell r="F1929" t="str">
            <v>25</v>
          </cell>
          <cell r="G1929" t="str">
            <v>CBAAA***</v>
          </cell>
          <cell r="H1929" t="str">
            <v>Balance Sheet</v>
          </cell>
          <cell r="I1929" t="str">
            <v>NA</v>
          </cell>
        </row>
        <row r="1930">
          <cell r="A1930" t="str">
            <v>F220025067</v>
          </cell>
          <cell r="B1930" t="str">
            <v>F220025067</v>
          </cell>
          <cell r="C1930" t="str">
            <v>J9   F220025067USD</v>
          </cell>
          <cell r="D1930" t="str">
            <v>F2200</v>
          </cell>
          <cell r="E1930" t="str">
            <v>250</v>
          </cell>
          <cell r="F1930" t="str">
            <v>67</v>
          </cell>
          <cell r="G1930" t="str">
            <v>CBAAA***</v>
          </cell>
          <cell r="H1930" t="str">
            <v>Balance Sheet</v>
          </cell>
          <cell r="I1930" t="str">
            <v>NA</v>
          </cell>
        </row>
        <row r="1931">
          <cell r="A1931" t="str">
            <v>F220025076</v>
          </cell>
          <cell r="B1931" t="str">
            <v>F220025076</v>
          </cell>
          <cell r="C1931" t="str">
            <v>J9   F220025076USD</v>
          </cell>
          <cell r="D1931" t="str">
            <v>F2200</v>
          </cell>
          <cell r="E1931" t="str">
            <v>250</v>
          </cell>
          <cell r="F1931" t="str">
            <v>76</v>
          </cell>
          <cell r="G1931" t="str">
            <v>CBAAA***</v>
          </cell>
          <cell r="H1931" t="str">
            <v>Balance Sheet</v>
          </cell>
          <cell r="I1931" t="str">
            <v>NA</v>
          </cell>
        </row>
        <row r="1932">
          <cell r="A1932" t="str">
            <v>F2200250L1</v>
          </cell>
          <cell r="B1932" t="str">
            <v>F2200250L1</v>
          </cell>
          <cell r="C1932" t="str">
            <v>J9   F2200250L1USD</v>
          </cell>
          <cell r="D1932" t="str">
            <v>F2200</v>
          </cell>
          <cell r="E1932" t="str">
            <v>250</v>
          </cell>
          <cell r="F1932" t="str">
            <v>L1</v>
          </cell>
          <cell r="G1932" t="str">
            <v>CBAAA***</v>
          </cell>
          <cell r="H1932" t="str">
            <v>Balance Sheet</v>
          </cell>
          <cell r="I1932" t="str">
            <v>NA</v>
          </cell>
        </row>
        <row r="1933">
          <cell r="A1933" t="str">
            <v>F2200250OM</v>
          </cell>
          <cell r="B1933" t="str">
            <v>F2200250OM</v>
          </cell>
          <cell r="C1933" t="str">
            <v>J9   F2200250OMUSD</v>
          </cell>
          <cell r="D1933" t="str">
            <v>F2200</v>
          </cell>
          <cell r="E1933" t="str">
            <v>250</v>
          </cell>
          <cell r="F1933" t="str">
            <v>OM</v>
          </cell>
          <cell r="G1933" t="str">
            <v>CBAAA***</v>
          </cell>
          <cell r="H1933" t="str">
            <v>Balance Sheet</v>
          </cell>
          <cell r="I1933" t="str">
            <v>NA</v>
          </cell>
        </row>
        <row r="1934">
          <cell r="A1934" t="str">
            <v>F220025125</v>
          </cell>
          <cell r="B1934" t="str">
            <v>F220025125</v>
          </cell>
          <cell r="C1934" t="str">
            <v>J9   F220025125USD</v>
          </cell>
          <cell r="D1934" t="str">
            <v>F2200</v>
          </cell>
          <cell r="E1934" t="str">
            <v>251</v>
          </cell>
          <cell r="F1934" t="str">
            <v>25</v>
          </cell>
          <cell r="G1934" t="str">
            <v>CBAAA***</v>
          </cell>
          <cell r="H1934" t="str">
            <v>Balance Sheet</v>
          </cell>
          <cell r="I1934" t="str">
            <v>NA</v>
          </cell>
        </row>
        <row r="1935">
          <cell r="A1935" t="str">
            <v>F220025167</v>
          </cell>
          <cell r="B1935" t="str">
            <v>F220025167</v>
          </cell>
          <cell r="C1935" t="str">
            <v>J9   F220025167USD</v>
          </cell>
          <cell r="D1935" t="str">
            <v>F2200</v>
          </cell>
          <cell r="E1935" t="str">
            <v>251</v>
          </cell>
          <cell r="F1935" t="str">
            <v>67</v>
          </cell>
          <cell r="G1935" t="str">
            <v>CBAAA***</v>
          </cell>
          <cell r="H1935" t="str">
            <v>Balance Sheet</v>
          </cell>
          <cell r="I1935" t="str">
            <v>NA</v>
          </cell>
        </row>
        <row r="1936">
          <cell r="A1936" t="str">
            <v>F22002516A</v>
          </cell>
          <cell r="B1936" t="str">
            <v>F22002516A</v>
          </cell>
          <cell r="C1936" t="str">
            <v>J9   F22002516AUSD</v>
          </cell>
          <cell r="D1936" t="str">
            <v>F2200</v>
          </cell>
          <cell r="E1936" t="str">
            <v>251</v>
          </cell>
          <cell r="F1936" t="str">
            <v>6A</v>
          </cell>
          <cell r="G1936" t="str">
            <v>CBAAA***</v>
          </cell>
          <cell r="H1936" t="str">
            <v>Balance Sheet</v>
          </cell>
          <cell r="I1936" t="str">
            <v>NA</v>
          </cell>
        </row>
        <row r="1937">
          <cell r="A1937" t="str">
            <v>F220025176</v>
          </cell>
          <cell r="B1937" t="str">
            <v>F220025176</v>
          </cell>
          <cell r="C1937" t="str">
            <v>J9   F220025176USD</v>
          </cell>
          <cell r="D1937" t="str">
            <v>F2200</v>
          </cell>
          <cell r="E1937" t="str">
            <v>251</v>
          </cell>
          <cell r="F1937" t="str">
            <v>76</v>
          </cell>
          <cell r="G1937" t="str">
            <v>CBAAA***</v>
          </cell>
          <cell r="H1937" t="str">
            <v>Balance Sheet</v>
          </cell>
          <cell r="I1937" t="str">
            <v>NA</v>
          </cell>
        </row>
        <row r="1938">
          <cell r="A1938" t="str">
            <v>F2200251L1</v>
          </cell>
          <cell r="B1938" t="str">
            <v>F2200251L1</v>
          </cell>
          <cell r="C1938" t="str">
            <v>J9   F2200251L1USD</v>
          </cell>
          <cell r="D1938" t="str">
            <v>F2200</v>
          </cell>
          <cell r="E1938" t="str">
            <v>251</v>
          </cell>
          <cell r="F1938" t="str">
            <v>L1</v>
          </cell>
          <cell r="G1938" t="str">
            <v>CBAAA***</v>
          </cell>
          <cell r="H1938" t="str">
            <v>Balance Sheet</v>
          </cell>
          <cell r="I1938" t="str">
            <v>NA</v>
          </cell>
        </row>
        <row r="1939">
          <cell r="A1939" t="str">
            <v>F220025225</v>
          </cell>
          <cell r="B1939" t="str">
            <v>F220025225</v>
          </cell>
          <cell r="C1939" t="str">
            <v>J9   F220025225USD</v>
          </cell>
          <cell r="D1939" t="str">
            <v>F2200</v>
          </cell>
          <cell r="E1939" t="str">
            <v>252</v>
          </cell>
          <cell r="F1939" t="str">
            <v>25</v>
          </cell>
          <cell r="G1939" t="str">
            <v>CBAAA***</v>
          </cell>
          <cell r="H1939" t="str">
            <v>Balance Sheet</v>
          </cell>
          <cell r="I1939" t="str">
            <v>NA</v>
          </cell>
        </row>
        <row r="1940">
          <cell r="A1940" t="str">
            <v>F220025267</v>
          </cell>
          <cell r="B1940" t="str">
            <v>F220025267</v>
          </cell>
          <cell r="C1940" t="str">
            <v>J9   F220025267USD</v>
          </cell>
          <cell r="D1940" t="str">
            <v>F2200</v>
          </cell>
          <cell r="E1940" t="str">
            <v>252</v>
          </cell>
          <cell r="F1940" t="str">
            <v>67</v>
          </cell>
          <cell r="G1940" t="str">
            <v>CBAAA***</v>
          </cell>
          <cell r="H1940" t="str">
            <v>Balance Sheet</v>
          </cell>
          <cell r="I1940" t="str">
            <v>NA</v>
          </cell>
        </row>
        <row r="1941">
          <cell r="A1941" t="str">
            <v>F22002526A</v>
          </cell>
          <cell r="B1941" t="str">
            <v>F22002526A</v>
          </cell>
          <cell r="C1941" t="str">
            <v>J9   F22002526AUSD</v>
          </cell>
          <cell r="D1941" t="str">
            <v>F2200</v>
          </cell>
          <cell r="E1941" t="str">
            <v>252</v>
          </cell>
          <cell r="F1941" t="str">
            <v>6A</v>
          </cell>
          <cell r="G1941" t="str">
            <v>CBAAA***</v>
          </cell>
          <cell r="H1941" t="str">
            <v>Balance Sheet</v>
          </cell>
          <cell r="I1941" t="str">
            <v>NA</v>
          </cell>
        </row>
        <row r="1942">
          <cell r="A1942" t="str">
            <v>F2200252L1</v>
          </cell>
          <cell r="B1942" t="str">
            <v>F2200252L1</v>
          </cell>
          <cell r="C1942" t="str">
            <v>J9   F2200252L1USD</v>
          </cell>
          <cell r="D1942" t="str">
            <v>F2200</v>
          </cell>
          <cell r="E1942" t="str">
            <v>252</v>
          </cell>
          <cell r="F1942" t="str">
            <v>L1</v>
          </cell>
          <cell r="G1942" t="str">
            <v>CBAAA***</v>
          </cell>
          <cell r="H1942" t="str">
            <v>Balance Sheet</v>
          </cell>
          <cell r="I1942" t="str">
            <v>NA</v>
          </cell>
        </row>
        <row r="1943">
          <cell r="A1943" t="str">
            <v>F220025325</v>
          </cell>
          <cell r="B1943" t="str">
            <v>F220025325</v>
          </cell>
          <cell r="C1943" t="str">
            <v>J9   F220025325USD</v>
          </cell>
          <cell r="D1943" t="str">
            <v>F2200</v>
          </cell>
          <cell r="E1943" t="str">
            <v>253</v>
          </cell>
          <cell r="F1943" t="str">
            <v>25</v>
          </cell>
          <cell r="G1943" t="str">
            <v>CBAAA***</v>
          </cell>
          <cell r="H1943" t="str">
            <v>Balance Sheet</v>
          </cell>
          <cell r="I1943" t="str">
            <v>NA</v>
          </cell>
        </row>
        <row r="1944">
          <cell r="A1944" t="str">
            <v>F220025367</v>
          </cell>
          <cell r="B1944" t="str">
            <v>F220025367</v>
          </cell>
          <cell r="C1944" t="str">
            <v>J9   F220025367USD</v>
          </cell>
          <cell r="D1944" t="str">
            <v>F2200</v>
          </cell>
          <cell r="E1944" t="str">
            <v>253</v>
          </cell>
          <cell r="F1944" t="str">
            <v>67</v>
          </cell>
          <cell r="G1944" t="str">
            <v>CBAAA***</v>
          </cell>
          <cell r="H1944" t="str">
            <v>Balance Sheet</v>
          </cell>
          <cell r="I1944" t="str">
            <v>NA</v>
          </cell>
        </row>
        <row r="1945">
          <cell r="A1945" t="str">
            <v>F220025376</v>
          </cell>
          <cell r="B1945" t="str">
            <v>F220025376</v>
          </cell>
          <cell r="C1945" t="str">
            <v>J9   F220025376USD</v>
          </cell>
          <cell r="D1945" t="str">
            <v>F2200</v>
          </cell>
          <cell r="E1945" t="str">
            <v>253</v>
          </cell>
          <cell r="F1945" t="str">
            <v>76</v>
          </cell>
          <cell r="G1945" t="str">
            <v>CBAAA***</v>
          </cell>
          <cell r="H1945" t="str">
            <v>Balance Sheet</v>
          </cell>
          <cell r="I1945" t="str">
            <v>NA</v>
          </cell>
        </row>
        <row r="1946">
          <cell r="A1946" t="str">
            <v>F2200253BW</v>
          </cell>
          <cell r="B1946" t="str">
            <v>F2200253BW</v>
          </cell>
          <cell r="C1946" t="str">
            <v>J9   F2200253BWUSD</v>
          </cell>
          <cell r="D1946" t="str">
            <v>F2200</v>
          </cell>
          <cell r="E1946" t="str">
            <v>253</v>
          </cell>
          <cell r="F1946" t="str">
            <v>BW</v>
          </cell>
          <cell r="G1946" t="str">
            <v>CBAAA***</v>
          </cell>
          <cell r="H1946" t="str">
            <v>Balance Sheet</v>
          </cell>
          <cell r="I1946" t="str">
            <v>NA</v>
          </cell>
        </row>
        <row r="1947">
          <cell r="A1947" t="str">
            <v>F2200253KG</v>
          </cell>
          <cell r="B1947" t="str">
            <v>F2200253KG</v>
          </cell>
          <cell r="C1947" t="str">
            <v>J9   F2200253KGUSD</v>
          </cell>
          <cell r="D1947" t="str">
            <v>F2200</v>
          </cell>
          <cell r="E1947" t="str">
            <v>253</v>
          </cell>
          <cell r="F1947" t="str">
            <v>KG</v>
          </cell>
          <cell r="G1947" t="str">
            <v>CBAAA***</v>
          </cell>
          <cell r="H1947" t="str">
            <v>Balance Sheet</v>
          </cell>
          <cell r="I1947" t="str">
            <v>NA</v>
          </cell>
        </row>
        <row r="1948">
          <cell r="A1948" t="str">
            <v>F2200253L1</v>
          </cell>
          <cell r="B1948" t="str">
            <v>F2200253L1</v>
          </cell>
          <cell r="C1948" t="str">
            <v>J9   F2200253L1USD</v>
          </cell>
          <cell r="D1948" t="str">
            <v>F2200</v>
          </cell>
          <cell r="E1948" t="str">
            <v>253</v>
          </cell>
          <cell r="F1948" t="str">
            <v>L1</v>
          </cell>
          <cell r="G1948" t="str">
            <v>CBAAA***</v>
          </cell>
          <cell r="H1948" t="str">
            <v>Balance Sheet</v>
          </cell>
          <cell r="I1948" t="str">
            <v>NA</v>
          </cell>
        </row>
        <row r="1949">
          <cell r="A1949" t="str">
            <v>F220031067</v>
          </cell>
          <cell r="B1949" t="str">
            <v>F220031067</v>
          </cell>
          <cell r="C1949" t="str">
            <v>J9   F220031067USD</v>
          </cell>
          <cell r="D1949" t="str">
            <v>F2200</v>
          </cell>
          <cell r="E1949" t="str">
            <v>310</v>
          </cell>
          <cell r="F1949" t="str">
            <v>67</v>
          </cell>
          <cell r="G1949" t="str">
            <v>CBAAB***</v>
          </cell>
          <cell r="H1949" t="str">
            <v>Balance Sheet</v>
          </cell>
          <cell r="I1949" t="str">
            <v>NA</v>
          </cell>
        </row>
        <row r="1950">
          <cell r="A1950" t="str">
            <v>F220032267</v>
          </cell>
          <cell r="B1950" t="str">
            <v>F220032267</v>
          </cell>
          <cell r="C1950" t="str">
            <v>J9   F220032267USD</v>
          </cell>
          <cell r="D1950" t="str">
            <v>F2200</v>
          </cell>
          <cell r="E1950" t="str">
            <v>322</v>
          </cell>
          <cell r="F1950" t="str">
            <v>67</v>
          </cell>
          <cell r="G1950" t="str">
            <v>CBAAA***</v>
          </cell>
          <cell r="H1950" t="str">
            <v>Balance Sheet</v>
          </cell>
          <cell r="I1950" t="str">
            <v>NA</v>
          </cell>
        </row>
        <row r="1951">
          <cell r="A1951" t="str">
            <v>F220033267</v>
          </cell>
          <cell r="B1951" t="str">
            <v>F220033267</v>
          </cell>
          <cell r="C1951" t="str">
            <v>J9   F220033267USD</v>
          </cell>
          <cell r="D1951" t="str">
            <v>F2200</v>
          </cell>
          <cell r="E1951" t="str">
            <v>332</v>
          </cell>
          <cell r="F1951" t="str">
            <v>67</v>
          </cell>
          <cell r="G1951" t="str">
            <v>CBAAA***</v>
          </cell>
          <cell r="H1951" t="str">
            <v>Balance Sheet</v>
          </cell>
          <cell r="I1951" t="str">
            <v>NA</v>
          </cell>
        </row>
        <row r="1952">
          <cell r="A1952" t="str">
            <v>F320021025</v>
          </cell>
          <cell r="B1952" t="str">
            <v>F320021025</v>
          </cell>
          <cell r="C1952" t="str">
            <v>J9   F320021025USD</v>
          </cell>
          <cell r="D1952" t="str">
            <v>F3200</v>
          </cell>
          <cell r="E1952" t="str">
            <v>210</v>
          </cell>
          <cell r="F1952" t="str">
            <v>25</v>
          </cell>
          <cell r="G1952" t="str">
            <v>CBABA***</v>
          </cell>
          <cell r="H1952" t="str">
            <v>Balance Sheet</v>
          </cell>
          <cell r="I1952" t="str">
            <v>NA</v>
          </cell>
        </row>
        <row r="1953">
          <cell r="A1953" t="str">
            <v>F320021067</v>
          </cell>
          <cell r="B1953" t="str">
            <v>F320021067</v>
          </cell>
          <cell r="C1953" t="str">
            <v>J9   F320021067USD</v>
          </cell>
          <cell r="D1953" t="str">
            <v>F3200</v>
          </cell>
          <cell r="E1953" t="str">
            <v>210</v>
          </cell>
          <cell r="F1953" t="str">
            <v>67</v>
          </cell>
          <cell r="G1953" t="str">
            <v>CBABB***</v>
          </cell>
          <cell r="H1953" t="str">
            <v>Balance Sheet</v>
          </cell>
          <cell r="I1953" t="str">
            <v>NA</v>
          </cell>
        </row>
        <row r="1954">
          <cell r="A1954" t="str">
            <v>F320021076</v>
          </cell>
          <cell r="B1954" t="str">
            <v>F320021076</v>
          </cell>
          <cell r="C1954" t="str">
            <v>J9   F320021076USD</v>
          </cell>
          <cell r="D1954" t="str">
            <v>F3200</v>
          </cell>
          <cell r="E1954" t="str">
            <v>210</v>
          </cell>
          <cell r="F1954" t="str">
            <v>76</v>
          </cell>
          <cell r="G1954" t="str">
            <v>CBABB***</v>
          </cell>
          <cell r="H1954" t="str">
            <v>Balance Sheet</v>
          </cell>
          <cell r="I1954" t="str">
            <v>NA</v>
          </cell>
        </row>
        <row r="1955">
          <cell r="A1955" t="str">
            <v>F3200210KG</v>
          </cell>
          <cell r="B1955" t="str">
            <v>F3200210KG</v>
          </cell>
          <cell r="C1955" t="str">
            <v>J9   F3200210KGUSD</v>
          </cell>
          <cell r="D1955" t="str">
            <v>F3200</v>
          </cell>
          <cell r="E1955" t="str">
            <v>210</v>
          </cell>
          <cell r="F1955" t="str">
            <v>KG</v>
          </cell>
          <cell r="G1955" t="str">
            <v>CBABA***</v>
          </cell>
          <cell r="H1955" t="str">
            <v>Balance Sheet</v>
          </cell>
          <cell r="I1955" t="str">
            <v>NA</v>
          </cell>
        </row>
        <row r="1956">
          <cell r="A1956" t="str">
            <v>F3200210L1</v>
          </cell>
          <cell r="B1956" t="str">
            <v>F3200210L1</v>
          </cell>
          <cell r="C1956" t="str">
            <v>J9   F3200210L1USD</v>
          </cell>
          <cell r="D1956" t="str">
            <v>F3200</v>
          </cell>
          <cell r="E1956" t="str">
            <v>210</v>
          </cell>
          <cell r="F1956" t="str">
            <v>L1</v>
          </cell>
          <cell r="G1956" t="str">
            <v>CBABA***</v>
          </cell>
          <cell r="H1956" t="str">
            <v>Balance Sheet</v>
          </cell>
          <cell r="I1956" t="str">
            <v>NA</v>
          </cell>
        </row>
        <row r="1957">
          <cell r="A1957" t="str">
            <v>F3200210OM</v>
          </cell>
          <cell r="B1957" t="str">
            <v>F3200210OM</v>
          </cell>
          <cell r="C1957" t="str">
            <v>J9   F3200210OMUSD</v>
          </cell>
          <cell r="D1957" t="str">
            <v>F3200</v>
          </cell>
          <cell r="E1957" t="str">
            <v>210</v>
          </cell>
          <cell r="F1957" t="str">
            <v>OM</v>
          </cell>
          <cell r="G1957" t="str">
            <v>CBABA***</v>
          </cell>
          <cell r="H1957" t="str">
            <v>Balance Sheet</v>
          </cell>
          <cell r="I1957" t="str">
            <v>NA</v>
          </cell>
        </row>
        <row r="1958">
          <cell r="A1958" t="str">
            <v>F320022225</v>
          </cell>
          <cell r="B1958" t="str">
            <v>F320022225</v>
          </cell>
          <cell r="C1958" t="str">
            <v>J9   F320022225USD</v>
          </cell>
          <cell r="D1958" t="str">
            <v>F3200</v>
          </cell>
          <cell r="E1958" t="str">
            <v>222</v>
          </cell>
          <cell r="F1958" t="str">
            <v>25</v>
          </cell>
          <cell r="G1958" t="str">
            <v>CBABA***</v>
          </cell>
          <cell r="H1958" t="str">
            <v>Balance Sheet</v>
          </cell>
          <cell r="I1958" t="str">
            <v>NA</v>
          </cell>
        </row>
        <row r="1959">
          <cell r="A1959" t="str">
            <v>F320022267</v>
          </cell>
          <cell r="B1959" t="str">
            <v>F320022267</v>
          </cell>
          <cell r="C1959" t="str">
            <v>J9   F320022267USD</v>
          </cell>
          <cell r="D1959" t="str">
            <v>F3200</v>
          </cell>
          <cell r="E1959" t="str">
            <v>222</v>
          </cell>
          <cell r="F1959" t="str">
            <v>67</v>
          </cell>
          <cell r="G1959" t="str">
            <v>CBABA***</v>
          </cell>
          <cell r="H1959" t="str">
            <v>Balance Sheet</v>
          </cell>
          <cell r="I1959" t="str">
            <v>NA</v>
          </cell>
        </row>
        <row r="1960">
          <cell r="A1960" t="str">
            <v>F32002226A</v>
          </cell>
          <cell r="B1960" t="str">
            <v>F32002226A</v>
          </cell>
          <cell r="C1960" t="str">
            <v>J9   F32002226AUSD</v>
          </cell>
          <cell r="D1960" t="str">
            <v>F3200</v>
          </cell>
          <cell r="E1960" t="str">
            <v>222</v>
          </cell>
          <cell r="F1960" t="str">
            <v>6A</v>
          </cell>
          <cell r="G1960" t="str">
            <v>CBABA***</v>
          </cell>
          <cell r="H1960" t="str">
            <v>Balance Sheet</v>
          </cell>
          <cell r="I1960" t="str">
            <v>NA</v>
          </cell>
        </row>
        <row r="1961">
          <cell r="A1961" t="str">
            <v>F320022276</v>
          </cell>
          <cell r="B1961" t="str">
            <v>F320022276</v>
          </cell>
          <cell r="C1961" t="str">
            <v>J9   F320022276USD</v>
          </cell>
          <cell r="D1961" t="str">
            <v>F3200</v>
          </cell>
          <cell r="E1961" t="str">
            <v>222</v>
          </cell>
          <cell r="F1961" t="str">
            <v>76</v>
          </cell>
          <cell r="G1961" t="str">
            <v>CBABA***</v>
          </cell>
          <cell r="H1961" t="str">
            <v>Balance Sheet</v>
          </cell>
          <cell r="I1961" t="str">
            <v>NA</v>
          </cell>
        </row>
        <row r="1962">
          <cell r="A1962" t="str">
            <v>F3200222BW</v>
          </cell>
          <cell r="B1962" t="str">
            <v>F3200222BW</v>
          </cell>
          <cell r="C1962" t="str">
            <v>J9   F3200222BWUSD</v>
          </cell>
          <cell r="D1962" t="str">
            <v>F3200</v>
          </cell>
          <cell r="E1962" t="str">
            <v>222</v>
          </cell>
          <cell r="F1962" t="str">
            <v>BW</v>
          </cell>
          <cell r="G1962" t="str">
            <v>CBABA***</v>
          </cell>
          <cell r="H1962" t="str">
            <v>Balance Sheet</v>
          </cell>
          <cell r="I1962" t="str">
            <v>NA</v>
          </cell>
        </row>
        <row r="1963">
          <cell r="A1963" t="str">
            <v>F3200222KG</v>
          </cell>
          <cell r="B1963" t="str">
            <v>F3200222KG</v>
          </cell>
          <cell r="C1963" t="str">
            <v>J9   F3200222KGUSD</v>
          </cell>
          <cell r="D1963" t="str">
            <v>F3200</v>
          </cell>
          <cell r="E1963" t="str">
            <v>222</v>
          </cell>
          <cell r="F1963" t="str">
            <v>KG</v>
          </cell>
          <cell r="G1963" t="str">
            <v>CBABA***</v>
          </cell>
          <cell r="H1963" t="str">
            <v>Balance Sheet</v>
          </cell>
          <cell r="I1963" t="str">
            <v>NA</v>
          </cell>
        </row>
        <row r="1964">
          <cell r="A1964" t="str">
            <v>F3200222L1</v>
          </cell>
          <cell r="B1964" t="str">
            <v>F3200222L1</v>
          </cell>
          <cell r="C1964" t="str">
            <v>J9   F3200222L1USD</v>
          </cell>
          <cell r="D1964" t="str">
            <v>F3200</v>
          </cell>
          <cell r="E1964" t="str">
            <v>222</v>
          </cell>
          <cell r="F1964" t="str">
            <v>L1</v>
          </cell>
          <cell r="G1964" t="str">
            <v>CBABA***</v>
          </cell>
          <cell r="H1964" t="str">
            <v>Balance Sheet</v>
          </cell>
          <cell r="I1964" t="str">
            <v>NA</v>
          </cell>
        </row>
        <row r="1965">
          <cell r="A1965" t="str">
            <v>F3200222OM</v>
          </cell>
          <cell r="B1965" t="str">
            <v>F3200222OM</v>
          </cell>
          <cell r="C1965" t="str">
            <v>J9   F3200222OMUSD</v>
          </cell>
          <cell r="D1965" t="str">
            <v>F3200</v>
          </cell>
          <cell r="E1965" t="str">
            <v>222</v>
          </cell>
          <cell r="F1965" t="str">
            <v>OM</v>
          </cell>
          <cell r="G1965" t="str">
            <v>CBABA***</v>
          </cell>
          <cell r="H1965" t="str">
            <v>Balance Sheet</v>
          </cell>
          <cell r="I1965" t="str">
            <v>NA</v>
          </cell>
        </row>
        <row r="1966">
          <cell r="A1966" t="str">
            <v>F320023225</v>
          </cell>
          <cell r="B1966" t="str">
            <v>F320023225</v>
          </cell>
          <cell r="C1966" t="str">
            <v>J9   F320023225USD</v>
          </cell>
          <cell r="D1966" t="str">
            <v>F3200</v>
          </cell>
          <cell r="E1966" t="str">
            <v>232</v>
          </cell>
          <cell r="F1966" t="str">
            <v>25</v>
          </cell>
          <cell r="G1966" t="str">
            <v>CBABA***</v>
          </cell>
          <cell r="H1966" t="str">
            <v>Balance Sheet</v>
          </cell>
          <cell r="I1966" t="str">
            <v>NA</v>
          </cell>
        </row>
        <row r="1967">
          <cell r="A1967" t="str">
            <v>F320023267</v>
          </cell>
          <cell r="B1967" t="str">
            <v>F320023267</v>
          </cell>
          <cell r="C1967" t="str">
            <v>J9   F320023267USD</v>
          </cell>
          <cell r="D1967" t="str">
            <v>F3200</v>
          </cell>
          <cell r="E1967" t="str">
            <v>232</v>
          </cell>
          <cell r="F1967" t="str">
            <v>67</v>
          </cell>
          <cell r="G1967" t="str">
            <v>CBABA***</v>
          </cell>
          <cell r="H1967" t="str">
            <v>Balance Sheet</v>
          </cell>
          <cell r="I1967" t="str">
            <v>NA</v>
          </cell>
        </row>
        <row r="1968">
          <cell r="A1968" t="str">
            <v>F32002326A</v>
          </cell>
          <cell r="B1968" t="str">
            <v>F32002326A</v>
          </cell>
          <cell r="C1968" t="str">
            <v>J9   F32002326AUSD</v>
          </cell>
          <cell r="D1968" t="str">
            <v>F3200</v>
          </cell>
          <cell r="E1968" t="str">
            <v>232</v>
          </cell>
          <cell r="F1968" t="str">
            <v>6A</v>
          </cell>
          <cell r="G1968" t="str">
            <v>CBABA***</v>
          </cell>
          <cell r="H1968" t="str">
            <v>Balance Sheet</v>
          </cell>
          <cell r="I1968" t="str">
            <v>NA</v>
          </cell>
        </row>
        <row r="1969">
          <cell r="A1969" t="str">
            <v>F320023276</v>
          </cell>
          <cell r="B1969" t="str">
            <v>F320023276</v>
          </cell>
          <cell r="C1969" t="str">
            <v>J9   F320023276USD</v>
          </cell>
          <cell r="D1969" t="str">
            <v>F3200</v>
          </cell>
          <cell r="E1969" t="str">
            <v>232</v>
          </cell>
          <cell r="F1969" t="str">
            <v>76</v>
          </cell>
          <cell r="G1969" t="str">
            <v>CBABA***</v>
          </cell>
          <cell r="H1969" t="str">
            <v>Balance Sheet</v>
          </cell>
          <cell r="I1969" t="str">
            <v>NA</v>
          </cell>
        </row>
        <row r="1970">
          <cell r="A1970" t="str">
            <v>F3200232BW</v>
          </cell>
          <cell r="B1970" t="str">
            <v>F3200232BW</v>
          </cell>
          <cell r="C1970" t="str">
            <v>J9   F3200232BWUSD</v>
          </cell>
          <cell r="D1970" t="str">
            <v>F3200</v>
          </cell>
          <cell r="E1970" t="str">
            <v>232</v>
          </cell>
          <cell r="F1970" t="str">
            <v>BW</v>
          </cell>
          <cell r="G1970" t="str">
            <v>CBABA***</v>
          </cell>
          <cell r="H1970" t="str">
            <v>Balance Sheet</v>
          </cell>
          <cell r="I1970" t="str">
            <v>NA</v>
          </cell>
        </row>
        <row r="1971">
          <cell r="A1971" t="str">
            <v>F3200232KG</v>
          </cell>
          <cell r="B1971" t="str">
            <v>F3200232KG</v>
          </cell>
          <cell r="C1971" t="str">
            <v>J9   F3200232KGUSD</v>
          </cell>
          <cell r="D1971" t="str">
            <v>F3200</v>
          </cell>
          <cell r="E1971" t="str">
            <v>232</v>
          </cell>
          <cell r="F1971" t="str">
            <v>KG</v>
          </cell>
          <cell r="G1971" t="str">
            <v>CBABA***</v>
          </cell>
          <cell r="H1971" t="str">
            <v>Balance Sheet</v>
          </cell>
          <cell r="I1971" t="str">
            <v>NA</v>
          </cell>
        </row>
        <row r="1972">
          <cell r="A1972" t="str">
            <v>F3200232L1</v>
          </cell>
          <cell r="B1972" t="str">
            <v>F3200232L1</v>
          </cell>
          <cell r="C1972" t="str">
            <v>J9   F3200232L1USD</v>
          </cell>
          <cell r="D1972" t="str">
            <v>F3200</v>
          </cell>
          <cell r="E1972" t="str">
            <v>232</v>
          </cell>
          <cell r="F1972" t="str">
            <v>L1</v>
          </cell>
          <cell r="G1972" t="str">
            <v>CBABA***</v>
          </cell>
          <cell r="H1972" t="str">
            <v>Balance Sheet</v>
          </cell>
          <cell r="I1972" t="str">
            <v>NA</v>
          </cell>
        </row>
        <row r="1973">
          <cell r="A1973" t="str">
            <v>F3200232OM</v>
          </cell>
          <cell r="B1973" t="str">
            <v>F3200232OM</v>
          </cell>
          <cell r="C1973" t="str">
            <v>J9   F3200232OMUSD</v>
          </cell>
          <cell r="D1973" t="str">
            <v>F3200</v>
          </cell>
          <cell r="E1973" t="str">
            <v>232</v>
          </cell>
          <cell r="F1973" t="str">
            <v>OM</v>
          </cell>
          <cell r="G1973" t="str">
            <v>CBABA***</v>
          </cell>
          <cell r="H1973" t="str">
            <v>Balance Sheet</v>
          </cell>
          <cell r="I1973" t="str">
            <v>NA</v>
          </cell>
        </row>
        <row r="1974">
          <cell r="A1974" t="str">
            <v>F320025025</v>
          </cell>
          <cell r="B1974" t="str">
            <v>F320025025</v>
          </cell>
          <cell r="C1974" t="str">
            <v>J9   F320025025USD</v>
          </cell>
          <cell r="D1974" t="str">
            <v>F3200</v>
          </cell>
          <cell r="E1974" t="str">
            <v>250</v>
          </cell>
          <cell r="F1974" t="str">
            <v>25</v>
          </cell>
          <cell r="G1974" t="str">
            <v>CBABA***</v>
          </cell>
          <cell r="H1974" t="str">
            <v>Balance Sheet</v>
          </cell>
          <cell r="I1974" t="str">
            <v>NA</v>
          </cell>
        </row>
        <row r="1975">
          <cell r="A1975" t="str">
            <v>F320025067</v>
          </cell>
          <cell r="B1975" t="str">
            <v>F320025067</v>
          </cell>
          <cell r="C1975" t="str">
            <v>J9   F320025067USD</v>
          </cell>
          <cell r="D1975" t="str">
            <v>F3200</v>
          </cell>
          <cell r="E1975" t="str">
            <v>250</v>
          </cell>
          <cell r="F1975" t="str">
            <v>67</v>
          </cell>
          <cell r="G1975" t="str">
            <v>CBABA***</v>
          </cell>
          <cell r="H1975" t="str">
            <v>Balance Sheet</v>
          </cell>
          <cell r="I1975" t="str">
            <v>NA</v>
          </cell>
        </row>
        <row r="1976">
          <cell r="A1976" t="str">
            <v>F320025076</v>
          </cell>
          <cell r="B1976" t="str">
            <v>F320025076</v>
          </cell>
          <cell r="C1976" t="str">
            <v>J9   F320025076USD</v>
          </cell>
          <cell r="D1976" t="str">
            <v>F3200</v>
          </cell>
          <cell r="E1976" t="str">
            <v>250</v>
          </cell>
          <cell r="F1976" t="str">
            <v>76</v>
          </cell>
          <cell r="G1976" t="str">
            <v>CBABA***</v>
          </cell>
          <cell r="H1976" t="str">
            <v>Balance Sheet</v>
          </cell>
          <cell r="I1976" t="str">
            <v>NA</v>
          </cell>
        </row>
        <row r="1977">
          <cell r="A1977" t="str">
            <v>F3200250KG</v>
          </cell>
          <cell r="B1977" t="str">
            <v>F3200250KG</v>
          </cell>
          <cell r="C1977" t="str">
            <v>J9   F3200250KGUSD</v>
          </cell>
          <cell r="D1977" t="str">
            <v>F3200</v>
          </cell>
          <cell r="E1977" t="str">
            <v>250</v>
          </cell>
          <cell r="F1977" t="str">
            <v>KG</v>
          </cell>
          <cell r="G1977" t="str">
            <v>CBABA***</v>
          </cell>
          <cell r="H1977" t="str">
            <v>Balance Sheet</v>
          </cell>
          <cell r="I1977" t="str">
            <v>NA</v>
          </cell>
        </row>
        <row r="1978">
          <cell r="A1978" t="str">
            <v>F3200250L1</v>
          </cell>
          <cell r="B1978" t="str">
            <v>F3200250L1</v>
          </cell>
          <cell r="C1978" t="str">
            <v>J9   F3200250L1USD</v>
          </cell>
          <cell r="D1978" t="str">
            <v>F3200</v>
          </cell>
          <cell r="E1978" t="str">
            <v>250</v>
          </cell>
          <cell r="F1978" t="str">
            <v>L1</v>
          </cell>
          <cell r="G1978" t="str">
            <v>CBABA***</v>
          </cell>
          <cell r="H1978" t="str">
            <v>Balance Sheet</v>
          </cell>
          <cell r="I1978" t="str">
            <v>NA</v>
          </cell>
        </row>
        <row r="1979">
          <cell r="A1979" t="str">
            <v>F3200250OM</v>
          </cell>
          <cell r="B1979" t="str">
            <v>F3200250OM</v>
          </cell>
          <cell r="C1979" t="str">
            <v>J9   F3200250OMUSD</v>
          </cell>
          <cell r="D1979" t="str">
            <v>F3200</v>
          </cell>
          <cell r="E1979" t="str">
            <v>250</v>
          </cell>
          <cell r="F1979" t="str">
            <v>OM</v>
          </cell>
          <cell r="G1979" t="str">
            <v>CBABA***</v>
          </cell>
          <cell r="H1979" t="str">
            <v>Balance Sheet</v>
          </cell>
          <cell r="I1979" t="str">
            <v>NA</v>
          </cell>
        </row>
        <row r="1980">
          <cell r="A1980" t="str">
            <v>F320025125</v>
          </cell>
          <cell r="B1980" t="str">
            <v>F320025125</v>
          </cell>
          <cell r="C1980" t="str">
            <v>J9   F320025125USD</v>
          </cell>
          <cell r="D1980" t="str">
            <v>F3200</v>
          </cell>
          <cell r="E1980" t="str">
            <v>251</v>
          </cell>
          <cell r="F1980" t="str">
            <v>25</v>
          </cell>
          <cell r="G1980" t="str">
            <v>CBABA***</v>
          </cell>
          <cell r="H1980" t="str">
            <v>Balance Sheet</v>
          </cell>
          <cell r="I1980" t="str">
            <v>NA</v>
          </cell>
        </row>
        <row r="1981">
          <cell r="A1981" t="str">
            <v>F320025167</v>
          </cell>
          <cell r="B1981" t="str">
            <v>F320025167</v>
          </cell>
          <cell r="C1981" t="str">
            <v>J9   F320025167USD</v>
          </cell>
          <cell r="D1981" t="str">
            <v>F3200</v>
          </cell>
          <cell r="E1981" t="str">
            <v>251</v>
          </cell>
          <cell r="F1981" t="str">
            <v>67</v>
          </cell>
          <cell r="G1981" t="str">
            <v>CBABA***</v>
          </cell>
          <cell r="H1981" t="str">
            <v>Balance Sheet</v>
          </cell>
          <cell r="I1981" t="str">
            <v>NA</v>
          </cell>
        </row>
        <row r="1982">
          <cell r="A1982" t="str">
            <v>F32002516A</v>
          </cell>
          <cell r="B1982" t="str">
            <v>F32002516A</v>
          </cell>
          <cell r="C1982" t="str">
            <v>J9   F32002516AUSD</v>
          </cell>
          <cell r="D1982" t="str">
            <v>F3200</v>
          </cell>
          <cell r="E1982" t="str">
            <v>251</v>
          </cell>
          <cell r="F1982" t="str">
            <v>6A</v>
          </cell>
          <cell r="G1982" t="str">
            <v>CBABA***</v>
          </cell>
          <cell r="H1982" t="str">
            <v>Balance Sheet</v>
          </cell>
          <cell r="I1982" t="str">
            <v>NA</v>
          </cell>
        </row>
        <row r="1983">
          <cell r="A1983" t="str">
            <v>F320025176</v>
          </cell>
          <cell r="B1983" t="str">
            <v>F320025176</v>
          </cell>
          <cell r="C1983" t="str">
            <v>J9   F320025176USD</v>
          </cell>
          <cell r="D1983" t="str">
            <v>F3200</v>
          </cell>
          <cell r="E1983" t="str">
            <v>251</v>
          </cell>
          <cell r="F1983" t="str">
            <v>76</v>
          </cell>
          <cell r="G1983" t="str">
            <v>CBABA***</v>
          </cell>
          <cell r="H1983" t="str">
            <v>Balance Sheet</v>
          </cell>
          <cell r="I1983" t="str">
            <v>NA</v>
          </cell>
        </row>
        <row r="1984">
          <cell r="A1984" t="str">
            <v>F3200251L1</v>
          </cell>
          <cell r="B1984" t="str">
            <v>F3200251L1</v>
          </cell>
          <cell r="C1984" t="str">
            <v>J9   F3200251L1USD</v>
          </cell>
          <cell r="D1984" t="str">
            <v>F3200</v>
          </cell>
          <cell r="E1984" t="str">
            <v>251</v>
          </cell>
          <cell r="F1984" t="str">
            <v>L1</v>
          </cell>
          <cell r="G1984" t="str">
            <v>CBABA***</v>
          </cell>
          <cell r="H1984" t="str">
            <v>Balance Sheet</v>
          </cell>
          <cell r="I1984" t="str">
            <v>NA</v>
          </cell>
        </row>
        <row r="1985">
          <cell r="A1985" t="str">
            <v>F320025225</v>
          </cell>
          <cell r="B1985" t="str">
            <v>F320025225</v>
          </cell>
          <cell r="C1985" t="str">
            <v>J9   F320025225USD</v>
          </cell>
          <cell r="D1985" t="str">
            <v>F3200</v>
          </cell>
          <cell r="E1985" t="str">
            <v>252</v>
          </cell>
          <cell r="F1985" t="str">
            <v>25</v>
          </cell>
          <cell r="G1985" t="str">
            <v>CBABA***</v>
          </cell>
          <cell r="H1985" t="str">
            <v>Balance Sheet</v>
          </cell>
          <cell r="I1985" t="str">
            <v>NA</v>
          </cell>
        </row>
        <row r="1986">
          <cell r="A1986" t="str">
            <v>F320025267</v>
          </cell>
          <cell r="B1986" t="str">
            <v>F320025267</v>
          </cell>
          <cell r="C1986" t="str">
            <v>J9   F320025267USD</v>
          </cell>
          <cell r="D1986" t="str">
            <v>F3200</v>
          </cell>
          <cell r="E1986" t="str">
            <v>252</v>
          </cell>
          <cell r="F1986" t="str">
            <v>67</v>
          </cell>
          <cell r="G1986" t="str">
            <v>CBABA***</v>
          </cell>
          <cell r="H1986" t="str">
            <v>Balance Sheet</v>
          </cell>
          <cell r="I1986" t="str">
            <v>NA</v>
          </cell>
        </row>
        <row r="1987">
          <cell r="A1987" t="str">
            <v>F32002526A</v>
          </cell>
          <cell r="B1987" t="str">
            <v>F32002526A</v>
          </cell>
          <cell r="C1987" t="str">
            <v>J9   F32002526AUSD</v>
          </cell>
          <cell r="D1987" t="str">
            <v>F3200</v>
          </cell>
          <cell r="E1987" t="str">
            <v>252</v>
          </cell>
          <cell r="F1987" t="str">
            <v>6A</v>
          </cell>
          <cell r="G1987" t="str">
            <v>CBABA***</v>
          </cell>
          <cell r="H1987" t="str">
            <v>Balance Sheet</v>
          </cell>
          <cell r="I1987" t="str">
            <v>NA</v>
          </cell>
        </row>
        <row r="1988">
          <cell r="A1988" t="str">
            <v>F3200252L1</v>
          </cell>
          <cell r="B1988" t="str">
            <v>F3200252L1</v>
          </cell>
          <cell r="C1988" t="str">
            <v>J9   F3200252L1USD</v>
          </cell>
          <cell r="D1988" t="str">
            <v>F3200</v>
          </cell>
          <cell r="E1988" t="str">
            <v>252</v>
          </cell>
          <cell r="F1988" t="str">
            <v>L1</v>
          </cell>
          <cell r="G1988" t="str">
            <v>CBABA***</v>
          </cell>
          <cell r="H1988" t="str">
            <v>Balance Sheet</v>
          </cell>
          <cell r="I1988" t="str">
            <v>NA</v>
          </cell>
        </row>
        <row r="1989">
          <cell r="A1989" t="str">
            <v>F320025325</v>
          </cell>
          <cell r="B1989" t="str">
            <v>F320025325</v>
          </cell>
          <cell r="C1989" t="str">
            <v>J9   F320025325USD</v>
          </cell>
          <cell r="D1989" t="str">
            <v>F3200</v>
          </cell>
          <cell r="E1989" t="str">
            <v>253</v>
          </cell>
          <cell r="F1989" t="str">
            <v>25</v>
          </cell>
          <cell r="G1989" t="str">
            <v>CBABA***</v>
          </cell>
          <cell r="H1989" t="str">
            <v>Balance Sheet</v>
          </cell>
          <cell r="I1989" t="str">
            <v>NA</v>
          </cell>
        </row>
        <row r="1990">
          <cell r="A1990" t="str">
            <v>F320025367</v>
          </cell>
          <cell r="B1990" t="str">
            <v>F320025367</v>
          </cell>
          <cell r="C1990" t="str">
            <v>J9   F320025367USD</v>
          </cell>
          <cell r="D1990" t="str">
            <v>F3200</v>
          </cell>
          <cell r="E1990" t="str">
            <v>253</v>
          </cell>
          <cell r="F1990" t="str">
            <v>67</v>
          </cell>
          <cell r="G1990" t="str">
            <v>CBABA***</v>
          </cell>
          <cell r="H1990" t="str">
            <v>Balance Sheet</v>
          </cell>
          <cell r="I1990" t="str">
            <v>NA</v>
          </cell>
        </row>
        <row r="1991">
          <cell r="A1991" t="str">
            <v>F320025376</v>
          </cell>
          <cell r="B1991" t="str">
            <v>F320025376</v>
          </cell>
          <cell r="C1991" t="str">
            <v>J9   F320025376USD</v>
          </cell>
          <cell r="D1991" t="str">
            <v>F3200</v>
          </cell>
          <cell r="E1991" t="str">
            <v>253</v>
          </cell>
          <cell r="F1991" t="str">
            <v>76</v>
          </cell>
          <cell r="G1991" t="str">
            <v>CBABA***</v>
          </cell>
          <cell r="H1991" t="str">
            <v>Balance Sheet</v>
          </cell>
          <cell r="I1991" t="str">
            <v>NA</v>
          </cell>
        </row>
        <row r="1992">
          <cell r="A1992" t="str">
            <v>F3200253BW</v>
          </cell>
          <cell r="B1992" t="str">
            <v>F3200253BW</v>
          </cell>
          <cell r="C1992" t="str">
            <v>J9   F3200253BWUSD</v>
          </cell>
          <cell r="D1992" t="str">
            <v>F3200</v>
          </cell>
          <cell r="E1992" t="str">
            <v>253</v>
          </cell>
          <cell r="F1992" t="str">
            <v>BW</v>
          </cell>
          <cell r="G1992" t="str">
            <v>CBABA***</v>
          </cell>
          <cell r="H1992" t="str">
            <v>Balance Sheet</v>
          </cell>
          <cell r="I1992" t="str">
            <v>NA</v>
          </cell>
        </row>
        <row r="1993">
          <cell r="A1993" t="str">
            <v>F3200253KG</v>
          </cell>
          <cell r="B1993" t="str">
            <v>F3200253KG</v>
          </cell>
          <cell r="C1993" t="str">
            <v>J9   F3200253KGUSD</v>
          </cell>
          <cell r="D1993" t="str">
            <v>F3200</v>
          </cell>
          <cell r="E1993" t="str">
            <v>253</v>
          </cell>
          <cell r="F1993" t="str">
            <v>KG</v>
          </cell>
          <cell r="G1993" t="str">
            <v>CBABA***</v>
          </cell>
          <cell r="H1993" t="str">
            <v>Balance Sheet</v>
          </cell>
          <cell r="I1993" t="str">
            <v>NA</v>
          </cell>
        </row>
        <row r="1994">
          <cell r="A1994" t="str">
            <v>F3200253L1</v>
          </cell>
          <cell r="B1994" t="str">
            <v>F3200253L1</v>
          </cell>
          <cell r="C1994" t="str">
            <v>J9   F3200253L1USD</v>
          </cell>
          <cell r="D1994" t="str">
            <v>F3200</v>
          </cell>
          <cell r="E1994" t="str">
            <v>253</v>
          </cell>
          <cell r="F1994" t="str">
            <v>L1</v>
          </cell>
          <cell r="G1994" t="str">
            <v>CBABA***</v>
          </cell>
          <cell r="H1994" t="str">
            <v>Balance Sheet</v>
          </cell>
          <cell r="I1994" t="str">
            <v>NA</v>
          </cell>
        </row>
        <row r="1995">
          <cell r="A1995" t="str">
            <v>F320031067</v>
          </cell>
          <cell r="B1995" t="str">
            <v>F320031067</v>
          </cell>
          <cell r="C1995" t="str">
            <v>J9   F320031067USD</v>
          </cell>
          <cell r="D1995" t="str">
            <v>F3200</v>
          </cell>
          <cell r="E1995" t="str">
            <v>310</v>
          </cell>
          <cell r="F1995" t="str">
            <v>67</v>
          </cell>
          <cell r="G1995" t="str">
            <v>CBABB***</v>
          </cell>
          <cell r="H1995" t="str">
            <v>Balance Sheet</v>
          </cell>
          <cell r="I1995" t="str">
            <v>NA</v>
          </cell>
        </row>
        <row r="1996">
          <cell r="A1996" t="str">
            <v>F320032267</v>
          </cell>
          <cell r="B1996" t="str">
            <v>F320032267</v>
          </cell>
          <cell r="C1996" t="str">
            <v>J9   F320032267USD</v>
          </cell>
          <cell r="D1996" t="str">
            <v>F3200</v>
          </cell>
          <cell r="E1996" t="str">
            <v>322</v>
          </cell>
          <cell r="F1996" t="str">
            <v>67</v>
          </cell>
          <cell r="G1996" t="str">
            <v>CBABA***</v>
          </cell>
          <cell r="H1996" t="str">
            <v>Balance Sheet</v>
          </cell>
          <cell r="I1996" t="str">
            <v>NA</v>
          </cell>
        </row>
        <row r="1997">
          <cell r="A1997" t="str">
            <v>F320033267</v>
          </cell>
          <cell r="B1997" t="str">
            <v>F320033267</v>
          </cell>
          <cell r="C1997" t="str">
            <v>J9   F320033267USD</v>
          </cell>
          <cell r="D1997" t="str">
            <v>F3200</v>
          </cell>
          <cell r="E1997" t="str">
            <v>332</v>
          </cell>
          <cell r="F1997" t="str">
            <v>67</v>
          </cell>
          <cell r="G1997" t="str">
            <v>CBABA***</v>
          </cell>
          <cell r="H1997" t="str">
            <v>Balance Sheet</v>
          </cell>
          <cell r="I1997" t="str">
            <v>NA</v>
          </cell>
        </row>
        <row r="1998">
          <cell r="A1998" t="str">
            <v>F6000</v>
          </cell>
          <cell r="B1998" t="str">
            <v>F6000</v>
          </cell>
          <cell r="C1998" t="str">
            <v>J9   F6000USD</v>
          </cell>
          <cell r="D1998" t="str">
            <v>F6000</v>
          </cell>
          <cell r="E1998">
            <v>0</v>
          </cell>
          <cell r="F1998">
            <v>0</v>
          </cell>
          <cell r="G1998" t="str">
            <v>CBACB***</v>
          </cell>
          <cell r="H1998" t="str">
            <v>Balance Sheet</v>
          </cell>
          <cell r="I1998" t="str">
            <v>NA</v>
          </cell>
        </row>
        <row r="1999">
          <cell r="A1999" t="str">
            <v>G57620NB93</v>
          </cell>
          <cell r="B1999" t="str">
            <v>G57620NB93</v>
          </cell>
          <cell r="C1999" t="str">
            <v>BS   G57620NB93USD</v>
          </cell>
          <cell r="D1999" t="str">
            <v>G5762</v>
          </cell>
          <cell r="E1999" t="str">
            <v>0NB</v>
          </cell>
          <cell r="F1999" t="str">
            <v>93</v>
          </cell>
          <cell r="G1999" t="str">
            <v>DADM****</v>
          </cell>
          <cell r="H1999" t="str">
            <v>Balance Sheet</v>
          </cell>
          <cell r="I1999" t="str">
            <v>NA</v>
          </cell>
        </row>
        <row r="2000">
          <cell r="A2000" t="str">
            <v>G17010J9</v>
          </cell>
          <cell r="B2000" t="str">
            <v>G17010J9</v>
          </cell>
          <cell r="C2000" t="str">
            <v>J9   G17010J9USD</v>
          </cell>
          <cell r="D2000" t="str">
            <v>G1701</v>
          </cell>
          <cell r="E2000" t="str">
            <v>0J9</v>
          </cell>
          <cell r="F2000">
            <v>0</v>
          </cell>
          <cell r="G2000" t="str">
            <v>DABAAG**</v>
          </cell>
          <cell r="H2000" t="str">
            <v>Balance Sheet</v>
          </cell>
          <cell r="I2000" t="str">
            <v>NA</v>
          </cell>
        </row>
        <row r="2001">
          <cell r="A2001" t="str">
            <v>G17470J9</v>
          </cell>
          <cell r="B2001" t="str">
            <v>G17470J9</v>
          </cell>
          <cell r="C2001" t="str">
            <v>J9   G17470J9USD</v>
          </cell>
          <cell r="D2001" t="str">
            <v>G1747</v>
          </cell>
          <cell r="E2001" t="str">
            <v>0J9</v>
          </cell>
          <cell r="F2001">
            <v>0</v>
          </cell>
          <cell r="G2001" t="str">
            <v>DABAAJ**</v>
          </cell>
          <cell r="H2001" t="str">
            <v>Balance Sheet</v>
          </cell>
          <cell r="I2001" t="str">
            <v>NA</v>
          </cell>
        </row>
        <row r="2002">
          <cell r="A2002" t="str">
            <v>G57620S301</v>
          </cell>
          <cell r="B2002" t="str">
            <v>G57620S301</v>
          </cell>
          <cell r="C2002" t="str">
            <v>BS   G57620S301USD</v>
          </cell>
          <cell r="D2002" t="str">
            <v>G5762</v>
          </cell>
          <cell r="E2002" t="str">
            <v>0S3</v>
          </cell>
          <cell r="F2002" t="str">
            <v>01</v>
          </cell>
          <cell r="G2002" t="str">
            <v>DADM****</v>
          </cell>
          <cell r="H2002" t="str">
            <v>Balance Sheet</v>
          </cell>
          <cell r="I2002" t="str">
            <v>NA</v>
          </cell>
        </row>
        <row r="2003">
          <cell r="A2003" t="str">
            <v>G57620YB93</v>
          </cell>
          <cell r="B2003" t="str">
            <v>G57620YB93</v>
          </cell>
          <cell r="C2003" t="str">
            <v>BS   G57620YB93USD</v>
          </cell>
          <cell r="D2003" t="str">
            <v>G5762</v>
          </cell>
          <cell r="E2003" t="str">
            <v>0YB</v>
          </cell>
          <cell r="F2003" t="str">
            <v>93</v>
          </cell>
          <cell r="G2003" t="str">
            <v>DADM****</v>
          </cell>
          <cell r="H2003" t="str">
            <v>Balance Sheet</v>
          </cell>
          <cell r="I2003" t="str">
            <v>NA</v>
          </cell>
        </row>
        <row r="2004">
          <cell r="A2004" t="str">
            <v>G77940J9</v>
          </cell>
          <cell r="B2004" t="str">
            <v>G77940J9</v>
          </cell>
          <cell r="C2004" t="str">
            <v>J9   G77940J9USD</v>
          </cell>
          <cell r="D2004" t="str">
            <v>G7794</v>
          </cell>
          <cell r="E2004" t="str">
            <v>0J9</v>
          </cell>
          <cell r="F2004">
            <v>0</v>
          </cell>
          <cell r="G2004" t="str">
            <v>CBIAB***</v>
          </cell>
          <cell r="H2004" t="str">
            <v>Balance Sheet</v>
          </cell>
          <cell r="I2004" t="str">
            <v>NA</v>
          </cell>
        </row>
        <row r="2005">
          <cell r="A2005" t="str">
            <v>G779410102</v>
          </cell>
          <cell r="B2005" t="str">
            <v>G779410102</v>
          </cell>
          <cell r="C2005" t="str">
            <v>J9   G779410102USD</v>
          </cell>
          <cell r="D2005" t="str">
            <v>G7794</v>
          </cell>
          <cell r="E2005" t="str">
            <v>101</v>
          </cell>
          <cell r="F2005" t="str">
            <v>02</v>
          </cell>
          <cell r="G2005" t="str">
            <v>CBIH****</v>
          </cell>
          <cell r="H2005" t="str">
            <v>Balance Sheet</v>
          </cell>
          <cell r="I2005" t="str">
            <v>NA</v>
          </cell>
        </row>
        <row r="2006">
          <cell r="A2006" t="str">
            <v>G576500101</v>
          </cell>
          <cell r="B2006" t="str">
            <v>G576500101</v>
          </cell>
          <cell r="C2006" t="str">
            <v>BS   G576500101USD</v>
          </cell>
          <cell r="D2006" t="str">
            <v>G5765</v>
          </cell>
          <cell r="E2006" t="str">
            <v>001</v>
          </cell>
          <cell r="F2006" t="str">
            <v>01</v>
          </cell>
          <cell r="G2006" t="str">
            <v>DADAB***</v>
          </cell>
          <cell r="H2006" t="str">
            <v>Balance Sheet</v>
          </cell>
          <cell r="I2006" t="str">
            <v>NA</v>
          </cell>
        </row>
        <row r="2007">
          <cell r="A2007" t="str">
            <v>G576503601</v>
          </cell>
          <cell r="B2007" t="str">
            <v>G576503601</v>
          </cell>
          <cell r="C2007" t="str">
            <v>BS   G576503601USD</v>
          </cell>
          <cell r="D2007" t="str">
            <v>G5765</v>
          </cell>
          <cell r="E2007" t="str">
            <v>036</v>
          </cell>
          <cell r="F2007" t="str">
            <v>01</v>
          </cell>
          <cell r="G2007" t="str">
            <v>DADAB***</v>
          </cell>
          <cell r="H2007" t="str">
            <v>Balance Sheet</v>
          </cell>
          <cell r="I2007" t="str">
            <v>NA</v>
          </cell>
        </row>
        <row r="2008">
          <cell r="A2008" t="str">
            <v>G779410167</v>
          </cell>
          <cell r="B2008" t="str">
            <v>G779410167</v>
          </cell>
          <cell r="C2008" t="str">
            <v>J9   G779410167USD</v>
          </cell>
          <cell r="D2008" t="str">
            <v>G7794</v>
          </cell>
          <cell r="E2008" t="str">
            <v>101</v>
          </cell>
          <cell r="F2008" t="str">
            <v>67</v>
          </cell>
          <cell r="G2008" t="str">
            <v>CBIH****</v>
          </cell>
          <cell r="H2008" t="str">
            <v>Balance Sheet</v>
          </cell>
          <cell r="I2008" t="str">
            <v>NA</v>
          </cell>
        </row>
        <row r="2009">
          <cell r="A2009" t="str">
            <v>G7794101OM</v>
          </cell>
          <cell r="B2009" t="str">
            <v>G7794101OM</v>
          </cell>
          <cell r="C2009" t="str">
            <v>J9   G7794101OMUSD</v>
          </cell>
          <cell r="D2009" t="str">
            <v>G7794</v>
          </cell>
          <cell r="E2009" t="str">
            <v>101</v>
          </cell>
          <cell r="F2009" t="str">
            <v>OM</v>
          </cell>
          <cell r="G2009" t="str">
            <v>CBIH****</v>
          </cell>
          <cell r="H2009" t="str">
            <v>Balance Sheet</v>
          </cell>
          <cell r="I2009" t="str">
            <v>NA</v>
          </cell>
        </row>
        <row r="2010">
          <cell r="A2010" t="str">
            <v>G7794101OP</v>
          </cell>
          <cell r="B2010" t="str">
            <v>G7794101OP</v>
          </cell>
          <cell r="C2010" t="str">
            <v>J9   G7794101OPUSD</v>
          </cell>
          <cell r="D2010" t="str">
            <v>G7794</v>
          </cell>
          <cell r="E2010" t="str">
            <v>101</v>
          </cell>
          <cell r="F2010" t="str">
            <v>OP</v>
          </cell>
          <cell r="G2010" t="str">
            <v>CBIH****</v>
          </cell>
          <cell r="H2010" t="str">
            <v>Balance Sheet</v>
          </cell>
          <cell r="I2010" t="str">
            <v>NA</v>
          </cell>
        </row>
        <row r="2011">
          <cell r="A2011" t="str">
            <v>G57650J695</v>
          </cell>
          <cell r="B2011" t="str">
            <v>G57650J695</v>
          </cell>
          <cell r="C2011" t="str">
            <v>BS   G57650J695USD</v>
          </cell>
          <cell r="D2011" t="str">
            <v>G5765</v>
          </cell>
          <cell r="E2011" t="str">
            <v>0J6</v>
          </cell>
          <cell r="F2011" t="str">
            <v>95</v>
          </cell>
          <cell r="G2011" t="str">
            <v>DADAB***</v>
          </cell>
          <cell r="H2011" t="str">
            <v>Balance Sheet</v>
          </cell>
          <cell r="I2011" t="str">
            <v>NA</v>
          </cell>
        </row>
        <row r="2012">
          <cell r="A2012" t="str">
            <v>G57650S301</v>
          </cell>
          <cell r="B2012" t="str">
            <v>G57650S301</v>
          </cell>
          <cell r="C2012" t="str">
            <v>BS   G57650S301USD</v>
          </cell>
          <cell r="D2012" t="str">
            <v>G5765</v>
          </cell>
          <cell r="E2012" t="str">
            <v>0S3</v>
          </cell>
          <cell r="F2012" t="str">
            <v>01</v>
          </cell>
          <cell r="G2012" t="str">
            <v>DADAB***</v>
          </cell>
          <cell r="H2012" t="str">
            <v>Balance Sheet</v>
          </cell>
          <cell r="I2012" t="str">
            <v>NA</v>
          </cell>
        </row>
        <row r="2013">
          <cell r="A2013" t="str">
            <v>G789410167</v>
          </cell>
          <cell r="B2013" t="str">
            <v>G789410167</v>
          </cell>
          <cell r="C2013" t="str">
            <v>J9   G789410167USD</v>
          </cell>
          <cell r="D2013" t="str">
            <v>G7894</v>
          </cell>
          <cell r="E2013" t="str">
            <v>101</v>
          </cell>
          <cell r="F2013" t="str">
            <v>67</v>
          </cell>
          <cell r="G2013" t="str">
            <v>CBIH****</v>
          </cell>
          <cell r="H2013" t="str">
            <v>Balance Sheet</v>
          </cell>
          <cell r="I2013" t="str">
            <v>NA</v>
          </cell>
        </row>
        <row r="2014">
          <cell r="A2014" t="str">
            <v>G7894101OM</v>
          </cell>
          <cell r="B2014" t="str">
            <v>G7894101OM</v>
          </cell>
          <cell r="C2014" t="str">
            <v>J9   G7894101OMUSD</v>
          </cell>
          <cell r="D2014" t="str">
            <v>G7894</v>
          </cell>
          <cell r="E2014" t="str">
            <v>101</v>
          </cell>
          <cell r="F2014" t="str">
            <v>OM</v>
          </cell>
          <cell r="G2014" t="str">
            <v>CBIH****</v>
          </cell>
          <cell r="H2014" t="str">
            <v>Balance Sheet</v>
          </cell>
          <cell r="I2014" t="str">
            <v>NA</v>
          </cell>
        </row>
        <row r="2015">
          <cell r="A2015" t="str">
            <v>G57700BS</v>
          </cell>
          <cell r="B2015" t="str">
            <v>G57700BS</v>
          </cell>
          <cell r="C2015" t="str">
            <v>BS   G57700BSUSD</v>
          </cell>
          <cell r="D2015" t="str">
            <v>G5770</v>
          </cell>
          <cell r="E2015" t="str">
            <v>0BS</v>
          </cell>
          <cell r="F2015">
            <v>0</v>
          </cell>
          <cell r="G2015" t="str">
            <v>DAFC****</v>
          </cell>
          <cell r="H2015" t="str">
            <v>Balance Sheet</v>
          </cell>
          <cell r="I2015" t="str">
            <v>NA</v>
          </cell>
        </row>
        <row r="2016">
          <cell r="A2016" t="str">
            <v>G7745100J3</v>
          </cell>
          <cell r="B2016" t="str">
            <v>G7745100J3</v>
          </cell>
          <cell r="C2016" t="str">
            <v>BS   G7745100J3USD</v>
          </cell>
          <cell r="D2016" t="str">
            <v>G7745</v>
          </cell>
          <cell r="E2016" t="str">
            <v>100</v>
          </cell>
          <cell r="F2016" t="str">
            <v>J3</v>
          </cell>
          <cell r="G2016" t="str">
            <v>DBEF****</v>
          </cell>
          <cell r="H2016" t="str">
            <v>Balance Sheet</v>
          </cell>
          <cell r="I2016" t="str">
            <v>NA</v>
          </cell>
        </row>
        <row r="2017">
          <cell r="A2017" t="str">
            <v>G7745101J3</v>
          </cell>
          <cell r="B2017" t="str">
            <v>G7745101J3</v>
          </cell>
          <cell r="C2017" t="str">
            <v>BS   G7745101J3USD</v>
          </cell>
          <cell r="D2017" t="str">
            <v>G7745</v>
          </cell>
          <cell r="E2017" t="str">
            <v>101</v>
          </cell>
          <cell r="F2017" t="str">
            <v>J3</v>
          </cell>
          <cell r="G2017" t="str">
            <v>DBEF****</v>
          </cell>
          <cell r="H2017" t="str">
            <v>Balance Sheet</v>
          </cell>
          <cell r="I2017" t="str">
            <v>NA</v>
          </cell>
        </row>
        <row r="2018">
          <cell r="A2018" t="str">
            <v>G7745102J4</v>
          </cell>
          <cell r="B2018" t="str">
            <v>G7745102J4</v>
          </cell>
          <cell r="C2018" t="str">
            <v>BS   G7745102J4USD</v>
          </cell>
          <cell r="D2018" t="str">
            <v>G7745</v>
          </cell>
          <cell r="E2018" t="str">
            <v>102</v>
          </cell>
          <cell r="F2018" t="str">
            <v>J4</v>
          </cell>
          <cell r="G2018" t="str">
            <v>DBEF****</v>
          </cell>
          <cell r="H2018" t="str">
            <v>Balance Sheet</v>
          </cell>
          <cell r="I2018" t="str">
            <v>NA</v>
          </cell>
        </row>
        <row r="2019">
          <cell r="A2019" t="str">
            <v>A1533001</v>
          </cell>
          <cell r="B2019" t="str">
            <v>A1533001</v>
          </cell>
          <cell r="C2019" t="str">
            <v>JB   A1533001USD</v>
          </cell>
          <cell r="D2019" t="str">
            <v>A1533</v>
          </cell>
          <cell r="E2019" t="str">
            <v>001</v>
          </cell>
          <cell r="F2019">
            <v>0</v>
          </cell>
          <cell r="G2019" t="str">
            <v>CACAFB**</v>
          </cell>
          <cell r="H2019" t="str">
            <v>Balance Sheet</v>
          </cell>
          <cell r="I2019" t="str">
            <v>NA</v>
          </cell>
        </row>
        <row r="2020">
          <cell r="A2020" t="str">
            <v>A1533011</v>
          </cell>
          <cell r="B2020" t="str">
            <v>A1533011</v>
          </cell>
          <cell r="C2020" t="str">
            <v>JB   A1533011USD</v>
          </cell>
          <cell r="D2020" t="str">
            <v>A1533</v>
          </cell>
          <cell r="E2020" t="str">
            <v>011</v>
          </cell>
          <cell r="F2020">
            <v>0</v>
          </cell>
          <cell r="G2020" t="str">
            <v>CACAFB**</v>
          </cell>
          <cell r="H2020" t="str">
            <v>Balance Sheet</v>
          </cell>
          <cell r="I2020" t="str">
            <v>NA</v>
          </cell>
        </row>
        <row r="2021">
          <cell r="A2021" t="str">
            <v>G7745103J7</v>
          </cell>
          <cell r="B2021" t="str">
            <v>G7745103J7</v>
          </cell>
          <cell r="C2021" t="str">
            <v>BS   G7745103J7USD</v>
          </cell>
          <cell r="D2021" t="str">
            <v>G7745</v>
          </cell>
          <cell r="E2021" t="str">
            <v>103</v>
          </cell>
          <cell r="F2021" t="str">
            <v>J7</v>
          </cell>
          <cell r="G2021" t="str">
            <v>DBEF****</v>
          </cell>
          <cell r="H2021" t="str">
            <v>Balance Sheet</v>
          </cell>
          <cell r="I2021" t="str">
            <v>NA</v>
          </cell>
        </row>
        <row r="2022">
          <cell r="A2022" t="str">
            <v>G7794101J7</v>
          </cell>
          <cell r="B2022" t="str">
            <v>G7794101J7</v>
          </cell>
          <cell r="C2022" t="str">
            <v>BS   G7794101J7USD</v>
          </cell>
          <cell r="D2022" t="str">
            <v>G7794</v>
          </cell>
          <cell r="E2022" t="str">
            <v>101</v>
          </cell>
          <cell r="F2022" t="str">
            <v>J7</v>
          </cell>
          <cell r="G2022" t="str">
            <v>DBEF****</v>
          </cell>
          <cell r="H2022" t="str">
            <v>Balance Sheet</v>
          </cell>
          <cell r="I2022" t="str">
            <v>NA</v>
          </cell>
        </row>
        <row r="2023">
          <cell r="A2023" t="str">
            <v>G7845100J3</v>
          </cell>
          <cell r="B2023" t="str">
            <v>G7845100J3</v>
          </cell>
          <cell r="C2023" t="str">
            <v>BS   G7845100J3USD</v>
          </cell>
          <cell r="D2023" t="str">
            <v>G7845</v>
          </cell>
          <cell r="E2023" t="str">
            <v>100</v>
          </cell>
          <cell r="F2023" t="str">
            <v>J3</v>
          </cell>
          <cell r="G2023" t="str">
            <v>DBEF****</v>
          </cell>
          <cell r="H2023" t="str">
            <v>Balance Sheet</v>
          </cell>
          <cell r="I2023" t="str">
            <v>NA</v>
          </cell>
        </row>
        <row r="2024">
          <cell r="A2024" t="str">
            <v>A0004008</v>
          </cell>
          <cell r="B2024" t="str">
            <v>A0004008</v>
          </cell>
          <cell r="C2024" t="str">
            <v>BU   A0004008USD</v>
          </cell>
          <cell r="D2024" t="str">
            <v>A0004</v>
          </cell>
          <cell r="E2024" t="str">
            <v>008</v>
          </cell>
          <cell r="F2024">
            <v>0</v>
          </cell>
          <cell r="G2024" t="str">
            <v>CABB****</v>
          </cell>
          <cell r="H2024" t="str">
            <v>Balance Sheet</v>
          </cell>
          <cell r="I2024" t="str">
            <v>NA</v>
          </cell>
        </row>
        <row r="2025">
          <cell r="A2025" t="str">
            <v>A2041001</v>
          </cell>
          <cell r="B2025" t="str">
            <v>A2041001</v>
          </cell>
          <cell r="C2025" t="str">
            <v>JB   A2041001USD</v>
          </cell>
          <cell r="D2025" t="str">
            <v>A2041</v>
          </cell>
          <cell r="E2025" t="str">
            <v>001</v>
          </cell>
          <cell r="F2025">
            <v>0</v>
          </cell>
          <cell r="G2025" t="str">
            <v>CACAFA**</v>
          </cell>
          <cell r="H2025" t="str">
            <v>Balance Sheet</v>
          </cell>
          <cell r="I2025" t="str">
            <v>NA</v>
          </cell>
        </row>
        <row r="2026">
          <cell r="A2026" t="str">
            <v>A2041002</v>
          </cell>
          <cell r="B2026" t="str">
            <v>A2041002</v>
          </cell>
          <cell r="C2026" t="str">
            <v>JB   A2041002USD</v>
          </cell>
          <cell r="D2026" t="str">
            <v>A2041</v>
          </cell>
          <cell r="E2026" t="str">
            <v>002</v>
          </cell>
          <cell r="F2026">
            <v>0</v>
          </cell>
          <cell r="G2026" t="str">
            <v>CACAFA**</v>
          </cell>
          <cell r="H2026" t="str">
            <v>Balance Sheet</v>
          </cell>
          <cell r="I2026" t="str">
            <v>NA</v>
          </cell>
        </row>
        <row r="2027">
          <cell r="A2027" t="str">
            <v>A2041006</v>
          </cell>
          <cell r="B2027" t="str">
            <v>A2041006</v>
          </cell>
          <cell r="C2027" t="str">
            <v>JB   A2041006USD</v>
          </cell>
          <cell r="D2027" t="str">
            <v>A2041</v>
          </cell>
          <cell r="E2027" t="str">
            <v>006</v>
          </cell>
          <cell r="F2027">
            <v>0</v>
          </cell>
          <cell r="G2027" t="str">
            <v>CACAFA**</v>
          </cell>
          <cell r="H2027" t="str">
            <v>Balance Sheet</v>
          </cell>
          <cell r="I2027" t="str">
            <v>NA</v>
          </cell>
        </row>
        <row r="2028">
          <cell r="A2028" t="str">
            <v>A20410JBML</v>
          </cell>
          <cell r="B2028" t="str">
            <v>A20410JBML</v>
          </cell>
          <cell r="C2028" t="str">
            <v>JB   A20410JBMLUSD</v>
          </cell>
          <cell r="D2028" t="str">
            <v>A2041</v>
          </cell>
          <cell r="E2028" t="str">
            <v>0JB</v>
          </cell>
          <cell r="F2028" t="str">
            <v>ML</v>
          </cell>
          <cell r="G2028" t="str">
            <v>CACAFA**</v>
          </cell>
          <cell r="H2028" t="str">
            <v>Balance Sheet</v>
          </cell>
          <cell r="I2028" t="str">
            <v>NA</v>
          </cell>
        </row>
        <row r="2029">
          <cell r="A2029" t="str">
            <v>A20410JBU8</v>
          </cell>
          <cell r="B2029" t="str">
            <v>A20410JBU8</v>
          </cell>
          <cell r="C2029" t="str">
            <v>JB   A20410JBU8USD</v>
          </cell>
          <cell r="D2029" t="str">
            <v>A2041</v>
          </cell>
          <cell r="E2029" t="str">
            <v>0JB</v>
          </cell>
          <cell r="F2029" t="str">
            <v>U8</v>
          </cell>
          <cell r="G2029" t="str">
            <v>CACAFA**</v>
          </cell>
          <cell r="H2029" t="str">
            <v>Balance Sheet</v>
          </cell>
          <cell r="I2029" t="str">
            <v>NA</v>
          </cell>
        </row>
        <row r="2030">
          <cell r="A2030" t="str">
            <v>A2041MHI01</v>
          </cell>
          <cell r="B2030" t="str">
            <v>A2041MHI01</v>
          </cell>
          <cell r="C2030" t="str">
            <v>JB   A2041MHI01USD</v>
          </cell>
          <cell r="D2030" t="str">
            <v>A2041</v>
          </cell>
          <cell r="E2030" t="str">
            <v>MHI</v>
          </cell>
          <cell r="F2030" t="str">
            <v>01</v>
          </cell>
          <cell r="G2030" t="str">
            <v>CACAFA**</v>
          </cell>
          <cell r="H2030" t="str">
            <v>Balance Sheet</v>
          </cell>
          <cell r="I2030" t="str">
            <v>NA</v>
          </cell>
        </row>
        <row r="2031">
          <cell r="A2031" t="str">
            <v>A2041MHI52</v>
          </cell>
          <cell r="B2031" t="str">
            <v>A2041MHI52</v>
          </cell>
          <cell r="C2031" t="str">
            <v>JB   A2041MHI52USD</v>
          </cell>
          <cell r="D2031" t="str">
            <v>A2041</v>
          </cell>
          <cell r="E2031" t="str">
            <v>MHI</v>
          </cell>
          <cell r="F2031" t="str">
            <v>52</v>
          </cell>
          <cell r="G2031" t="str">
            <v>CACAFA**</v>
          </cell>
          <cell r="H2031" t="str">
            <v>Balance Sheet</v>
          </cell>
          <cell r="I2031" t="str">
            <v>NA</v>
          </cell>
        </row>
        <row r="2032">
          <cell r="A2032" t="str">
            <v>A2041SCM01</v>
          </cell>
          <cell r="B2032" t="str">
            <v>A2041SCM01</v>
          </cell>
          <cell r="C2032" t="str">
            <v>JB   A2041SCM01USD</v>
          </cell>
          <cell r="D2032" t="str">
            <v>A2041</v>
          </cell>
          <cell r="E2032" t="str">
            <v>SCM</v>
          </cell>
          <cell r="F2032" t="str">
            <v>01</v>
          </cell>
          <cell r="G2032" t="str">
            <v>CACAFA**</v>
          </cell>
          <cell r="H2032" t="str">
            <v>Balance Sheet</v>
          </cell>
          <cell r="I2032" t="str">
            <v>NA</v>
          </cell>
        </row>
        <row r="2033">
          <cell r="A2033" t="str">
            <v>A2041SCM52</v>
          </cell>
          <cell r="B2033" t="str">
            <v>A2041SCM52</v>
          </cell>
          <cell r="C2033" t="str">
            <v>JB   A2041SCM52USD</v>
          </cell>
          <cell r="D2033" t="str">
            <v>A2041</v>
          </cell>
          <cell r="E2033" t="str">
            <v>SCM</v>
          </cell>
          <cell r="F2033" t="str">
            <v>52</v>
          </cell>
          <cell r="G2033" t="str">
            <v>CACAFA**</v>
          </cell>
          <cell r="H2033" t="str">
            <v>Balance Sheet</v>
          </cell>
          <cell r="I2033" t="str">
            <v>NA</v>
          </cell>
        </row>
        <row r="2034">
          <cell r="A2034" t="str">
            <v>A2043001</v>
          </cell>
          <cell r="B2034" t="str">
            <v>A2043001</v>
          </cell>
          <cell r="C2034" t="str">
            <v>JB   A2043001USD</v>
          </cell>
          <cell r="D2034" t="str">
            <v>A2043</v>
          </cell>
          <cell r="E2034" t="str">
            <v>001</v>
          </cell>
          <cell r="F2034">
            <v>0</v>
          </cell>
          <cell r="G2034" t="str">
            <v>CACAFA**</v>
          </cell>
          <cell r="H2034" t="str">
            <v>Balance Sheet</v>
          </cell>
          <cell r="I2034" t="str">
            <v>NA</v>
          </cell>
        </row>
        <row r="2035">
          <cell r="A2035" t="str">
            <v>A204600301</v>
          </cell>
          <cell r="B2035" t="str">
            <v>A204600301</v>
          </cell>
          <cell r="C2035" t="str">
            <v>JB   A204600301USD</v>
          </cell>
          <cell r="D2035" t="str">
            <v>A2046</v>
          </cell>
          <cell r="E2035" t="str">
            <v>003</v>
          </cell>
          <cell r="F2035" t="str">
            <v>01</v>
          </cell>
          <cell r="G2035" t="str">
            <v>CACAFA**</v>
          </cell>
          <cell r="H2035" t="str">
            <v>Balance Sheet</v>
          </cell>
          <cell r="I2035" t="str">
            <v>NA</v>
          </cell>
        </row>
        <row r="2036">
          <cell r="A2036" t="str">
            <v>A2048001</v>
          </cell>
          <cell r="B2036" t="str">
            <v>A2048001</v>
          </cell>
          <cell r="C2036" t="str">
            <v>JB   A2048001USD</v>
          </cell>
          <cell r="D2036" t="str">
            <v>A2048</v>
          </cell>
          <cell r="E2036" t="str">
            <v>001</v>
          </cell>
          <cell r="F2036">
            <v>0</v>
          </cell>
          <cell r="G2036" t="str">
            <v>CACAFA**</v>
          </cell>
          <cell r="H2036" t="str">
            <v>Balance Sheet</v>
          </cell>
          <cell r="I2036" t="str">
            <v>NA</v>
          </cell>
        </row>
        <row r="2037">
          <cell r="A2037" t="str">
            <v>A204800301</v>
          </cell>
          <cell r="B2037" t="str">
            <v>A204800301</v>
          </cell>
          <cell r="C2037" t="str">
            <v>JB   A204800301USD</v>
          </cell>
          <cell r="D2037" t="str">
            <v>A2048</v>
          </cell>
          <cell r="E2037" t="str">
            <v>003</v>
          </cell>
          <cell r="F2037" t="str">
            <v>01</v>
          </cell>
          <cell r="G2037" t="str">
            <v>CACAFA**</v>
          </cell>
          <cell r="H2037" t="str">
            <v>Balance Sheet</v>
          </cell>
          <cell r="I2037" t="str">
            <v>NA</v>
          </cell>
        </row>
        <row r="2038">
          <cell r="A2038" t="str">
            <v>A204900301</v>
          </cell>
          <cell r="B2038" t="str">
            <v>A204900301</v>
          </cell>
          <cell r="C2038" t="str">
            <v>JB   A204900301USD</v>
          </cell>
          <cell r="D2038" t="str">
            <v>A2049</v>
          </cell>
          <cell r="E2038" t="str">
            <v>003</v>
          </cell>
          <cell r="F2038" t="str">
            <v>01</v>
          </cell>
          <cell r="G2038" t="str">
            <v>CACAFA**</v>
          </cell>
          <cell r="H2038" t="str">
            <v>Balance Sheet</v>
          </cell>
          <cell r="I2038" t="str">
            <v>NA</v>
          </cell>
        </row>
        <row r="2039">
          <cell r="A2039" t="str">
            <v>A3051001</v>
          </cell>
          <cell r="B2039" t="str">
            <v>A3051001</v>
          </cell>
          <cell r="C2039" t="str">
            <v>JB   A3051001USD</v>
          </cell>
          <cell r="D2039" t="str">
            <v>A3051</v>
          </cell>
          <cell r="E2039" t="str">
            <v>001</v>
          </cell>
          <cell r="F2039">
            <v>0</v>
          </cell>
          <cell r="G2039" t="str">
            <v>CACAFA**</v>
          </cell>
          <cell r="H2039" t="str">
            <v>Balance Sheet</v>
          </cell>
          <cell r="I2039" t="str">
            <v>NA</v>
          </cell>
        </row>
        <row r="2040">
          <cell r="A2040" t="str">
            <v>A3051002U8</v>
          </cell>
          <cell r="B2040" t="str">
            <v>A3051002U8</v>
          </cell>
          <cell r="C2040" t="str">
            <v>JB   A3051002U8USD</v>
          </cell>
          <cell r="D2040" t="str">
            <v>A3051</v>
          </cell>
          <cell r="E2040" t="str">
            <v>002</v>
          </cell>
          <cell r="F2040" t="str">
            <v>U8</v>
          </cell>
          <cell r="G2040" t="str">
            <v>CACAFA**</v>
          </cell>
          <cell r="H2040" t="str">
            <v>Balance Sheet</v>
          </cell>
          <cell r="I2040" t="str">
            <v>NA</v>
          </cell>
        </row>
        <row r="2041">
          <cell r="A2041" t="str">
            <v>A3060002</v>
          </cell>
          <cell r="B2041" t="str">
            <v>A3060002</v>
          </cell>
          <cell r="C2041" t="str">
            <v>JB   A3060002USD</v>
          </cell>
          <cell r="D2041" t="str">
            <v>A3060</v>
          </cell>
          <cell r="E2041" t="str">
            <v>002</v>
          </cell>
          <cell r="F2041">
            <v>0</v>
          </cell>
          <cell r="G2041" t="str">
            <v>CACAFB**</v>
          </cell>
          <cell r="H2041" t="str">
            <v>Balance Sheet</v>
          </cell>
          <cell r="I2041" t="str">
            <v>NA</v>
          </cell>
        </row>
        <row r="2042">
          <cell r="A2042" t="str">
            <v>A3060003</v>
          </cell>
          <cell r="B2042" t="str">
            <v>A3060003</v>
          </cell>
          <cell r="C2042" t="str">
            <v>JB   A3060003USD</v>
          </cell>
          <cell r="D2042" t="str">
            <v>A3060</v>
          </cell>
          <cell r="E2042" t="str">
            <v>003</v>
          </cell>
          <cell r="F2042">
            <v>0</v>
          </cell>
          <cell r="G2042" t="str">
            <v>CACAFB**</v>
          </cell>
          <cell r="H2042" t="str">
            <v>Balance Sheet</v>
          </cell>
          <cell r="I2042" t="str">
            <v>NA</v>
          </cell>
        </row>
        <row r="2043">
          <cell r="A2043" t="str">
            <v>A3060004</v>
          </cell>
          <cell r="B2043" t="str">
            <v>A3060004</v>
          </cell>
          <cell r="C2043" t="str">
            <v>JB   A3060004USD</v>
          </cell>
          <cell r="D2043" t="str">
            <v>A3060</v>
          </cell>
          <cell r="E2043" t="str">
            <v>004</v>
          </cell>
          <cell r="F2043">
            <v>0</v>
          </cell>
          <cell r="G2043" t="str">
            <v>CACAFB**</v>
          </cell>
          <cell r="H2043" t="str">
            <v>Balance Sheet</v>
          </cell>
          <cell r="I2043" t="str">
            <v>NA</v>
          </cell>
        </row>
        <row r="2044">
          <cell r="A2044" t="str">
            <v>A30600JB</v>
          </cell>
          <cell r="B2044" t="str">
            <v>A30600JB</v>
          </cell>
          <cell r="C2044" t="str">
            <v>JB   A30600JBUSD</v>
          </cell>
          <cell r="D2044" t="str">
            <v>A3060</v>
          </cell>
          <cell r="E2044" t="str">
            <v>0JB</v>
          </cell>
          <cell r="F2044">
            <v>0</v>
          </cell>
          <cell r="G2044" t="str">
            <v>CACAFB**</v>
          </cell>
          <cell r="H2044" t="str">
            <v>Balance Sheet</v>
          </cell>
          <cell r="I2044" t="str">
            <v>NA</v>
          </cell>
        </row>
        <row r="2045">
          <cell r="A2045" t="str">
            <v>A30600JB70</v>
          </cell>
          <cell r="B2045" t="str">
            <v>A30600JB70</v>
          </cell>
          <cell r="C2045" t="str">
            <v>JB   A30600JB70USD</v>
          </cell>
          <cell r="D2045" t="str">
            <v>A3060</v>
          </cell>
          <cell r="E2045" t="str">
            <v>0JB</v>
          </cell>
          <cell r="F2045" t="str">
            <v>70</v>
          </cell>
          <cell r="G2045" t="str">
            <v>CACAFB**</v>
          </cell>
          <cell r="H2045" t="str">
            <v>Balance Sheet</v>
          </cell>
          <cell r="I2045" t="str">
            <v>NA</v>
          </cell>
        </row>
        <row r="2046">
          <cell r="A2046" t="str">
            <v>A30600JBMG</v>
          </cell>
          <cell r="B2046" t="str">
            <v>A30600JBMG</v>
          </cell>
          <cell r="C2046" t="str">
            <v>JB   A30600JBMGUSD</v>
          </cell>
          <cell r="D2046" t="str">
            <v>A3060</v>
          </cell>
          <cell r="E2046" t="str">
            <v>0JB</v>
          </cell>
          <cell r="F2046" t="str">
            <v>MG</v>
          </cell>
          <cell r="G2046" t="str">
            <v>CACAFB**</v>
          </cell>
          <cell r="H2046" t="str">
            <v>Balance Sheet</v>
          </cell>
          <cell r="I2046" t="str">
            <v>NA</v>
          </cell>
        </row>
        <row r="2047">
          <cell r="A2047" t="str">
            <v>A30600JBTX</v>
          </cell>
          <cell r="B2047" t="str">
            <v>A30600JBTX</v>
          </cell>
          <cell r="C2047" t="str">
            <v>JB   A30600JBTXUSD</v>
          </cell>
          <cell r="D2047" t="str">
            <v>A3060</v>
          </cell>
          <cell r="E2047" t="str">
            <v>0JB</v>
          </cell>
          <cell r="F2047" t="str">
            <v>TX</v>
          </cell>
          <cell r="G2047" t="str">
            <v>CACAFB**</v>
          </cell>
          <cell r="H2047" t="str">
            <v>Balance Sheet</v>
          </cell>
          <cell r="I2047" t="str">
            <v>NA</v>
          </cell>
        </row>
        <row r="2048">
          <cell r="A2048" t="str">
            <v>A30600JBU8</v>
          </cell>
          <cell r="B2048" t="str">
            <v>A30600JBU8</v>
          </cell>
          <cell r="C2048" t="str">
            <v>JB   A30600JBU8USD</v>
          </cell>
          <cell r="D2048" t="str">
            <v>A3060</v>
          </cell>
          <cell r="E2048" t="str">
            <v>0JB</v>
          </cell>
          <cell r="F2048" t="str">
            <v>U8</v>
          </cell>
          <cell r="G2048" t="str">
            <v>CACAFB**</v>
          </cell>
          <cell r="H2048" t="str">
            <v>Balance Sheet</v>
          </cell>
          <cell r="I2048" t="str">
            <v>NA</v>
          </cell>
        </row>
        <row r="2049">
          <cell r="A2049" t="str">
            <v>A30600JBYW</v>
          </cell>
          <cell r="B2049" t="str">
            <v>A30600JBYW</v>
          </cell>
          <cell r="C2049" t="str">
            <v>JB   A30600JBYWUSD</v>
          </cell>
          <cell r="D2049" t="str">
            <v>A3060</v>
          </cell>
          <cell r="E2049" t="str">
            <v>0JB</v>
          </cell>
          <cell r="F2049" t="str">
            <v>YW</v>
          </cell>
          <cell r="G2049" t="str">
            <v>CACAFB**</v>
          </cell>
          <cell r="H2049" t="str">
            <v>Balance Sheet</v>
          </cell>
          <cell r="I2049" t="str">
            <v>NA</v>
          </cell>
        </row>
        <row r="2050">
          <cell r="A2050" t="str">
            <v>A30720JBMG</v>
          </cell>
          <cell r="B2050" t="str">
            <v>A30720JBMG</v>
          </cell>
          <cell r="C2050" t="str">
            <v>JB   A30720JBMGUSD</v>
          </cell>
          <cell r="D2050" t="str">
            <v>A3072</v>
          </cell>
          <cell r="E2050" t="str">
            <v>0JB</v>
          </cell>
          <cell r="F2050" t="str">
            <v>MG</v>
          </cell>
          <cell r="G2050" t="str">
            <v>CACAFA**</v>
          </cell>
          <cell r="H2050" t="str">
            <v>Balance Sheet</v>
          </cell>
          <cell r="I2050" t="str">
            <v>NA</v>
          </cell>
        </row>
        <row r="2051">
          <cell r="A2051" t="str">
            <v>A30720JBML</v>
          </cell>
          <cell r="B2051" t="str">
            <v>A30720JBML</v>
          </cell>
          <cell r="C2051" t="str">
            <v>JB   A30720JBMLUSD</v>
          </cell>
          <cell r="D2051" t="str">
            <v>A3072</v>
          </cell>
          <cell r="E2051" t="str">
            <v>0JB</v>
          </cell>
          <cell r="F2051" t="str">
            <v>ML</v>
          </cell>
          <cell r="G2051" t="str">
            <v>CACAFA**</v>
          </cell>
          <cell r="H2051" t="str">
            <v>Balance Sheet</v>
          </cell>
          <cell r="I2051" t="str">
            <v>NA</v>
          </cell>
        </row>
        <row r="2052">
          <cell r="A2052" t="str">
            <v>A30720JBU8</v>
          </cell>
          <cell r="B2052" t="str">
            <v>A30720JBU8</v>
          </cell>
          <cell r="C2052" t="str">
            <v>JB   A30720JBU8USD</v>
          </cell>
          <cell r="D2052" t="str">
            <v>A3072</v>
          </cell>
          <cell r="E2052" t="str">
            <v>0JB</v>
          </cell>
          <cell r="F2052" t="str">
            <v>U8</v>
          </cell>
          <cell r="G2052" t="str">
            <v>CACAFA**</v>
          </cell>
          <cell r="H2052" t="str">
            <v>Balance Sheet</v>
          </cell>
          <cell r="I2052" t="str">
            <v>NA</v>
          </cell>
        </row>
        <row r="2053">
          <cell r="A2053" t="str">
            <v>A3072CHJ</v>
          </cell>
          <cell r="B2053" t="str">
            <v>A3072CHJ</v>
          </cell>
          <cell r="C2053" t="str">
            <v>JB   A3072CHJUSD</v>
          </cell>
          <cell r="D2053" t="str">
            <v>A3072</v>
          </cell>
          <cell r="E2053" t="str">
            <v>CHJ</v>
          </cell>
          <cell r="F2053">
            <v>0</v>
          </cell>
          <cell r="G2053" t="str">
            <v>CACAFA**</v>
          </cell>
          <cell r="H2053" t="str">
            <v>Balance Sheet</v>
          </cell>
          <cell r="I2053" t="str">
            <v>NA</v>
          </cell>
        </row>
        <row r="2054">
          <cell r="A2054" t="str">
            <v>A3073001</v>
          </cell>
          <cell r="B2054" t="str">
            <v>A3073001</v>
          </cell>
          <cell r="C2054" t="str">
            <v>JB   A3073001USD</v>
          </cell>
          <cell r="D2054" t="str">
            <v>A3073</v>
          </cell>
          <cell r="E2054" t="str">
            <v>001</v>
          </cell>
          <cell r="F2054">
            <v>0</v>
          </cell>
          <cell r="G2054" t="str">
            <v>CACAFA**</v>
          </cell>
          <cell r="H2054" t="str">
            <v>Balance Sheet</v>
          </cell>
          <cell r="I2054" t="str">
            <v>NA</v>
          </cell>
        </row>
        <row r="2055">
          <cell r="A2055" t="str">
            <v>A3073002</v>
          </cell>
          <cell r="B2055" t="str">
            <v>A3073002</v>
          </cell>
          <cell r="C2055" t="str">
            <v>JB   A3073002USD</v>
          </cell>
          <cell r="D2055" t="str">
            <v>A3073</v>
          </cell>
          <cell r="E2055" t="str">
            <v>002</v>
          </cell>
          <cell r="F2055">
            <v>0</v>
          </cell>
          <cell r="G2055" t="str">
            <v>CACAFA**</v>
          </cell>
          <cell r="H2055" t="str">
            <v>Balance Sheet</v>
          </cell>
          <cell r="I2055" t="str">
            <v>NA</v>
          </cell>
        </row>
        <row r="2056">
          <cell r="A2056" t="str">
            <v>A409000101</v>
          </cell>
          <cell r="B2056" t="str">
            <v>A409000101</v>
          </cell>
          <cell r="C2056" t="str">
            <v>JB   A409000101USD</v>
          </cell>
          <cell r="D2056" t="str">
            <v>A4090</v>
          </cell>
          <cell r="E2056" t="str">
            <v>001</v>
          </cell>
          <cell r="F2056" t="str">
            <v>01</v>
          </cell>
          <cell r="G2056" t="str">
            <v>CAFH****</v>
          </cell>
          <cell r="H2056" t="str">
            <v>Balance Sheet</v>
          </cell>
          <cell r="I2056" t="str">
            <v>NA</v>
          </cell>
        </row>
        <row r="2057">
          <cell r="A2057" t="str">
            <v>A409002801</v>
          </cell>
          <cell r="B2057" t="str">
            <v>A409002801</v>
          </cell>
          <cell r="C2057" t="str">
            <v>JB   A409002801USD</v>
          </cell>
          <cell r="D2057" t="str">
            <v>A4090</v>
          </cell>
          <cell r="E2057" t="str">
            <v>028</v>
          </cell>
          <cell r="F2057" t="str">
            <v>01</v>
          </cell>
          <cell r="G2057" t="str">
            <v>CAFH****</v>
          </cell>
          <cell r="H2057" t="str">
            <v>Balance Sheet</v>
          </cell>
          <cell r="I2057" t="str">
            <v>NA</v>
          </cell>
        </row>
        <row r="2058">
          <cell r="A2058" t="str">
            <v>A409006601</v>
          </cell>
          <cell r="B2058" t="str">
            <v>A409006601</v>
          </cell>
          <cell r="C2058" t="str">
            <v>JB   A409006601USD</v>
          </cell>
          <cell r="D2058" t="str">
            <v>A4090</v>
          </cell>
          <cell r="E2058" t="str">
            <v>066</v>
          </cell>
          <cell r="F2058" t="str">
            <v>01</v>
          </cell>
          <cell r="G2058" t="str">
            <v>CAFH****</v>
          </cell>
          <cell r="H2058" t="str">
            <v>Balance Sheet</v>
          </cell>
          <cell r="I2058" t="str">
            <v>NA</v>
          </cell>
        </row>
        <row r="2059">
          <cell r="A2059" t="str">
            <v>A40900AX01</v>
          </cell>
          <cell r="B2059" t="str">
            <v>A40900AX01</v>
          </cell>
          <cell r="C2059" t="str">
            <v>JB   A40900AX01USD</v>
          </cell>
          <cell r="D2059" t="str">
            <v>A4090</v>
          </cell>
          <cell r="E2059" t="str">
            <v>0AX</v>
          </cell>
          <cell r="F2059" t="str">
            <v>01</v>
          </cell>
          <cell r="G2059" t="str">
            <v>CAFH****</v>
          </cell>
          <cell r="H2059" t="str">
            <v>Balance Sheet</v>
          </cell>
          <cell r="I2059" t="str">
            <v>NA</v>
          </cell>
        </row>
        <row r="2060">
          <cell r="A2060" t="str">
            <v>A40900BP01</v>
          </cell>
          <cell r="B2060" t="str">
            <v>A40900BP01</v>
          </cell>
          <cell r="C2060" t="str">
            <v>JB   A40900BP01USD</v>
          </cell>
          <cell r="D2060" t="str">
            <v>A4090</v>
          </cell>
          <cell r="E2060" t="str">
            <v>0BP</v>
          </cell>
          <cell r="F2060" t="str">
            <v>01</v>
          </cell>
          <cell r="G2060" t="str">
            <v>CAFH****</v>
          </cell>
          <cell r="H2060" t="str">
            <v>Balance Sheet</v>
          </cell>
          <cell r="I2060" t="str">
            <v>NA</v>
          </cell>
        </row>
        <row r="2061">
          <cell r="A2061" t="str">
            <v>A40900J601</v>
          </cell>
          <cell r="B2061" t="str">
            <v>A40900J601</v>
          </cell>
          <cell r="C2061" t="str">
            <v>JB   A40900J601USD</v>
          </cell>
          <cell r="D2061" t="str">
            <v>A4090</v>
          </cell>
          <cell r="E2061" t="str">
            <v>0J6</v>
          </cell>
          <cell r="F2061" t="str">
            <v>01</v>
          </cell>
          <cell r="G2061" t="str">
            <v>CAFH****</v>
          </cell>
          <cell r="H2061" t="str">
            <v>Balance Sheet</v>
          </cell>
          <cell r="I2061" t="str">
            <v>NA</v>
          </cell>
        </row>
        <row r="2062">
          <cell r="A2062" t="str">
            <v>A40900LC01</v>
          </cell>
          <cell r="B2062" t="str">
            <v>A40900LC01</v>
          </cell>
          <cell r="C2062" t="str">
            <v>JB   A40900LC01USD</v>
          </cell>
          <cell r="D2062" t="str">
            <v>A4090</v>
          </cell>
          <cell r="E2062" t="str">
            <v>0LC</v>
          </cell>
          <cell r="F2062" t="str">
            <v>01</v>
          </cell>
          <cell r="G2062" t="str">
            <v>CAFH****</v>
          </cell>
          <cell r="H2062" t="str">
            <v>Balance Sheet</v>
          </cell>
          <cell r="I2062" t="str">
            <v>NA</v>
          </cell>
        </row>
        <row r="2063">
          <cell r="A2063" t="str">
            <v>A40900S301</v>
          </cell>
          <cell r="B2063" t="str">
            <v>A40900S301</v>
          </cell>
          <cell r="C2063" t="str">
            <v>JB   A40900S301USD</v>
          </cell>
          <cell r="D2063" t="str">
            <v>A4090</v>
          </cell>
          <cell r="E2063" t="str">
            <v>0S3</v>
          </cell>
          <cell r="F2063" t="str">
            <v>01</v>
          </cell>
          <cell r="G2063" t="str">
            <v>CAFH****</v>
          </cell>
          <cell r="H2063" t="str">
            <v>Balance Sheet</v>
          </cell>
          <cell r="I2063" t="str">
            <v>NA</v>
          </cell>
        </row>
        <row r="2064">
          <cell r="A2064" t="str">
            <v>A40900YW01</v>
          </cell>
          <cell r="B2064" t="str">
            <v>A40900YW01</v>
          </cell>
          <cell r="C2064" t="str">
            <v>JB   A40900YW01USD</v>
          </cell>
          <cell r="D2064" t="str">
            <v>A4090</v>
          </cell>
          <cell r="E2064" t="str">
            <v>0YW</v>
          </cell>
          <cell r="F2064" t="str">
            <v>01</v>
          </cell>
          <cell r="G2064" t="str">
            <v>CAFH****</v>
          </cell>
          <cell r="H2064" t="str">
            <v>Balance Sheet</v>
          </cell>
          <cell r="I2064" t="str">
            <v>NA</v>
          </cell>
        </row>
        <row r="2065">
          <cell r="A2065" t="str">
            <v>A4091001</v>
          </cell>
          <cell r="B2065" t="str">
            <v>A4091001</v>
          </cell>
          <cell r="C2065" t="str">
            <v>JB   A4091001USD</v>
          </cell>
          <cell r="D2065" t="str">
            <v>A4091</v>
          </cell>
          <cell r="E2065" t="str">
            <v>001</v>
          </cell>
          <cell r="F2065">
            <v>0</v>
          </cell>
          <cell r="G2065" t="str">
            <v>CAFA****</v>
          </cell>
          <cell r="H2065" t="str">
            <v>Balance Sheet</v>
          </cell>
          <cell r="I2065" t="str">
            <v>NA</v>
          </cell>
        </row>
        <row r="2066">
          <cell r="A2066" t="str">
            <v>A409100102</v>
          </cell>
          <cell r="B2066" t="str">
            <v>A409100102</v>
          </cell>
          <cell r="C2066" t="str">
            <v>JB   A409100102USD</v>
          </cell>
          <cell r="D2066" t="str">
            <v>A4091</v>
          </cell>
          <cell r="E2066" t="str">
            <v>001</v>
          </cell>
          <cell r="F2066" t="str">
            <v>02</v>
          </cell>
          <cell r="G2066" t="str">
            <v>CAFA****</v>
          </cell>
          <cell r="H2066" t="str">
            <v>Balance Sheet</v>
          </cell>
          <cell r="I2066" t="str">
            <v>NA</v>
          </cell>
        </row>
        <row r="2067">
          <cell r="A2067" t="str">
            <v>A409100199</v>
          </cell>
          <cell r="B2067" t="str">
            <v>A409100199</v>
          </cell>
          <cell r="C2067" t="str">
            <v>JB   A409100199USD</v>
          </cell>
          <cell r="D2067" t="str">
            <v>A4091</v>
          </cell>
          <cell r="E2067" t="str">
            <v>001</v>
          </cell>
          <cell r="F2067" t="str">
            <v>99</v>
          </cell>
          <cell r="G2067" t="str">
            <v>CAFA****</v>
          </cell>
          <cell r="H2067" t="str">
            <v>Balance Sheet</v>
          </cell>
          <cell r="I2067" t="str">
            <v>NA</v>
          </cell>
        </row>
        <row r="2068">
          <cell r="A2068" t="str">
            <v>A4091013</v>
          </cell>
          <cell r="B2068" t="str">
            <v>A4091013</v>
          </cell>
          <cell r="C2068" t="str">
            <v>JB   A4091013USD</v>
          </cell>
          <cell r="D2068" t="str">
            <v>A4091</v>
          </cell>
          <cell r="E2068" t="str">
            <v>013</v>
          </cell>
          <cell r="F2068">
            <v>0</v>
          </cell>
          <cell r="G2068" t="str">
            <v>CAFA****</v>
          </cell>
          <cell r="H2068" t="str">
            <v>Balance Sheet</v>
          </cell>
          <cell r="I2068" t="str">
            <v>NA</v>
          </cell>
        </row>
        <row r="2069">
          <cell r="A2069" t="str">
            <v>A4091016</v>
          </cell>
          <cell r="B2069" t="str">
            <v>A4091016</v>
          </cell>
          <cell r="C2069" t="str">
            <v>JB   A4091016USD</v>
          </cell>
          <cell r="D2069" t="str">
            <v>A4091</v>
          </cell>
          <cell r="E2069" t="str">
            <v>016</v>
          </cell>
          <cell r="F2069">
            <v>0</v>
          </cell>
          <cell r="G2069" t="str">
            <v>CAFA****</v>
          </cell>
          <cell r="H2069" t="str">
            <v>Balance Sheet</v>
          </cell>
          <cell r="I2069" t="str">
            <v>NA</v>
          </cell>
        </row>
        <row r="2070">
          <cell r="A2070" t="str">
            <v>A409102502</v>
          </cell>
          <cell r="B2070" t="str">
            <v>A409102502</v>
          </cell>
          <cell r="C2070" t="str">
            <v>JB   A409102502USD</v>
          </cell>
          <cell r="D2070" t="str">
            <v>A4091</v>
          </cell>
          <cell r="E2070" t="str">
            <v>025</v>
          </cell>
          <cell r="F2070" t="str">
            <v>02</v>
          </cell>
          <cell r="G2070" t="str">
            <v>CAFA****</v>
          </cell>
          <cell r="H2070" t="str">
            <v>Balance Sheet</v>
          </cell>
          <cell r="I2070" t="str">
            <v>NA</v>
          </cell>
        </row>
        <row r="2071">
          <cell r="A2071" t="str">
            <v>A409102599</v>
          </cell>
          <cell r="B2071" t="str">
            <v>A409102599</v>
          </cell>
          <cell r="C2071" t="str">
            <v>JB   A409102599USD</v>
          </cell>
          <cell r="D2071" t="str">
            <v>A4091</v>
          </cell>
          <cell r="E2071" t="str">
            <v>025</v>
          </cell>
          <cell r="F2071" t="str">
            <v>99</v>
          </cell>
          <cell r="G2071" t="str">
            <v>CAFA****</v>
          </cell>
          <cell r="H2071" t="str">
            <v>Balance Sheet</v>
          </cell>
          <cell r="I2071" t="str">
            <v>NA</v>
          </cell>
        </row>
        <row r="2072">
          <cell r="A2072" t="str">
            <v>A409102802</v>
          </cell>
          <cell r="B2072" t="str">
            <v>A409102802</v>
          </cell>
          <cell r="C2072" t="str">
            <v>JB   A409102802USD</v>
          </cell>
          <cell r="D2072" t="str">
            <v>A4091</v>
          </cell>
          <cell r="E2072" t="str">
            <v>028</v>
          </cell>
          <cell r="F2072" t="str">
            <v>02</v>
          </cell>
          <cell r="G2072" t="str">
            <v>CAFA****</v>
          </cell>
          <cell r="H2072" t="str">
            <v>Balance Sheet</v>
          </cell>
          <cell r="I2072" t="str">
            <v>NA</v>
          </cell>
        </row>
        <row r="2073">
          <cell r="A2073" t="str">
            <v>A409102899</v>
          </cell>
          <cell r="B2073" t="str">
            <v>A409102899</v>
          </cell>
          <cell r="C2073" t="str">
            <v>JB   A409102899USD</v>
          </cell>
          <cell r="D2073" t="str">
            <v>A4091</v>
          </cell>
          <cell r="E2073" t="str">
            <v>028</v>
          </cell>
          <cell r="F2073" t="str">
            <v>99</v>
          </cell>
          <cell r="G2073" t="str">
            <v>CAFA****</v>
          </cell>
          <cell r="H2073" t="str">
            <v>Balance Sheet</v>
          </cell>
          <cell r="I2073" t="str">
            <v>NA</v>
          </cell>
        </row>
        <row r="2074">
          <cell r="A2074" t="str">
            <v>A409103402</v>
          </cell>
          <cell r="B2074" t="str">
            <v>A409103402</v>
          </cell>
          <cell r="C2074" t="str">
            <v>JB   A409103402USD</v>
          </cell>
          <cell r="D2074" t="str">
            <v>A4091</v>
          </cell>
          <cell r="E2074" t="str">
            <v>034</v>
          </cell>
          <cell r="F2074" t="str">
            <v>02</v>
          </cell>
          <cell r="G2074" t="str">
            <v>CAFA****</v>
          </cell>
          <cell r="H2074" t="str">
            <v>Balance Sheet</v>
          </cell>
          <cell r="I2074" t="str">
            <v>NA</v>
          </cell>
        </row>
        <row r="2075">
          <cell r="A2075" t="str">
            <v>A409103499</v>
          </cell>
          <cell r="B2075" t="str">
            <v>A409103499</v>
          </cell>
          <cell r="C2075" t="str">
            <v>JB   A409103499USD</v>
          </cell>
          <cell r="D2075" t="str">
            <v>A4091</v>
          </cell>
          <cell r="E2075" t="str">
            <v>034</v>
          </cell>
          <cell r="F2075" t="str">
            <v>99</v>
          </cell>
          <cell r="G2075" t="str">
            <v>CAFA****</v>
          </cell>
          <cell r="H2075" t="str">
            <v>Balance Sheet</v>
          </cell>
          <cell r="I2075" t="str">
            <v>NA</v>
          </cell>
        </row>
        <row r="2076">
          <cell r="A2076" t="str">
            <v>A409103502</v>
          </cell>
          <cell r="B2076" t="str">
            <v>A409103502</v>
          </cell>
          <cell r="C2076" t="str">
            <v>JB   A409103502USD</v>
          </cell>
          <cell r="D2076" t="str">
            <v>A4091</v>
          </cell>
          <cell r="E2076" t="str">
            <v>035</v>
          </cell>
          <cell r="F2076" t="str">
            <v>02</v>
          </cell>
          <cell r="G2076" t="str">
            <v>CAFA****</v>
          </cell>
          <cell r="H2076" t="str">
            <v>Balance Sheet</v>
          </cell>
          <cell r="I2076" t="str">
            <v>NA</v>
          </cell>
        </row>
        <row r="2077">
          <cell r="A2077" t="str">
            <v>A409103599</v>
          </cell>
          <cell r="B2077" t="str">
            <v>A409103599</v>
          </cell>
          <cell r="C2077" t="str">
            <v>JB   A409103599USD</v>
          </cell>
          <cell r="D2077" t="str">
            <v>A4091</v>
          </cell>
          <cell r="E2077" t="str">
            <v>035</v>
          </cell>
          <cell r="F2077" t="str">
            <v>99</v>
          </cell>
          <cell r="G2077" t="str">
            <v>CAFA****</v>
          </cell>
          <cell r="H2077" t="str">
            <v>Balance Sheet</v>
          </cell>
          <cell r="I2077" t="str">
            <v>NA</v>
          </cell>
        </row>
        <row r="2078">
          <cell r="A2078" t="str">
            <v>A409103602</v>
          </cell>
          <cell r="B2078" t="str">
            <v>A409103602</v>
          </cell>
          <cell r="C2078" t="str">
            <v>JB   A409103602USD</v>
          </cell>
          <cell r="D2078" t="str">
            <v>A4091</v>
          </cell>
          <cell r="E2078" t="str">
            <v>036</v>
          </cell>
          <cell r="F2078" t="str">
            <v>02</v>
          </cell>
          <cell r="G2078" t="str">
            <v>CAFA****</v>
          </cell>
          <cell r="H2078" t="str">
            <v>Balance Sheet</v>
          </cell>
          <cell r="I2078" t="str">
            <v>NA</v>
          </cell>
        </row>
        <row r="2079">
          <cell r="A2079" t="str">
            <v>A409103699</v>
          </cell>
          <cell r="B2079" t="str">
            <v>A409103699</v>
          </cell>
          <cell r="C2079" t="str">
            <v>JB   A409103699USD</v>
          </cell>
          <cell r="D2079" t="str">
            <v>A4091</v>
          </cell>
          <cell r="E2079" t="str">
            <v>036</v>
          </cell>
          <cell r="F2079" t="str">
            <v>99</v>
          </cell>
          <cell r="G2079" t="str">
            <v>CAFA****</v>
          </cell>
          <cell r="H2079" t="str">
            <v>Balance Sheet</v>
          </cell>
          <cell r="I2079" t="str">
            <v>NA</v>
          </cell>
        </row>
        <row r="2080">
          <cell r="A2080" t="str">
            <v>A409103702</v>
          </cell>
          <cell r="B2080" t="str">
            <v>A409103702</v>
          </cell>
          <cell r="C2080" t="str">
            <v>JB   A409103702USD</v>
          </cell>
          <cell r="D2080" t="str">
            <v>A4091</v>
          </cell>
          <cell r="E2080" t="str">
            <v>037</v>
          </cell>
          <cell r="F2080" t="str">
            <v>02</v>
          </cell>
          <cell r="G2080" t="str">
            <v>CAFA****</v>
          </cell>
          <cell r="H2080" t="str">
            <v>Balance Sheet</v>
          </cell>
          <cell r="I2080" t="str">
            <v>NA</v>
          </cell>
        </row>
        <row r="2081">
          <cell r="A2081" t="str">
            <v>A409103799</v>
          </cell>
          <cell r="B2081" t="str">
            <v>A409103799</v>
          </cell>
          <cell r="C2081" t="str">
            <v>JB   A409103799USD</v>
          </cell>
          <cell r="D2081" t="str">
            <v>A4091</v>
          </cell>
          <cell r="E2081" t="str">
            <v>037</v>
          </cell>
          <cell r="F2081" t="str">
            <v>99</v>
          </cell>
          <cell r="G2081" t="str">
            <v>CAFA****</v>
          </cell>
          <cell r="H2081" t="str">
            <v>Balance Sheet</v>
          </cell>
          <cell r="I2081" t="str">
            <v>NA</v>
          </cell>
        </row>
        <row r="2082">
          <cell r="A2082" t="str">
            <v>A409106610</v>
          </cell>
          <cell r="B2082" t="str">
            <v>A409106610</v>
          </cell>
          <cell r="C2082" t="str">
            <v>JB   A409106610USD</v>
          </cell>
          <cell r="D2082" t="str">
            <v>A4091</v>
          </cell>
          <cell r="E2082" t="str">
            <v>066</v>
          </cell>
          <cell r="F2082" t="str">
            <v>10</v>
          </cell>
          <cell r="G2082" t="str">
            <v>CAFA****</v>
          </cell>
          <cell r="H2082" t="str">
            <v>Balance Sheet</v>
          </cell>
          <cell r="I2082" t="str">
            <v>NA</v>
          </cell>
        </row>
        <row r="2083">
          <cell r="A2083" t="str">
            <v>A409106699</v>
          </cell>
          <cell r="B2083" t="str">
            <v>A409106699</v>
          </cell>
          <cell r="C2083" t="str">
            <v>JB   A409106699USD</v>
          </cell>
          <cell r="D2083" t="str">
            <v>A4091</v>
          </cell>
          <cell r="E2083" t="str">
            <v>066</v>
          </cell>
          <cell r="F2083" t="str">
            <v>99</v>
          </cell>
          <cell r="G2083" t="str">
            <v>CAFA****</v>
          </cell>
          <cell r="H2083" t="str">
            <v>Balance Sheet</v>
          </cell>
          <cell r="I2083" t="str">
            <v>NA</v>
          </cell>
        </row>
        <row r="2084">
          <cell r="A2084" t="str">
            <v>A409108602</v>
          </cell>
          <cell r="B2084" t="str">
            <v>A409108602</v>
          </cell>
          <cell r="C2084" t="str">
            <v>JB   A409108602USD</v>
          </cell>
          <cell r="D2084" t="str">
            <v>A4091</v>
          </cell>
          <cell r="E2084" t="str">
            <v>086</v>
          </cell>
          <cell r="F2084" t="str">
            <v>02</v>
          </cell>
          <cell r="G2084" t="str">
            <v>CAFA****</v>
          </cell>
          <cell r="H2084" t="str">
            <v>Balance Sheet</v>
          </cell>
          <cell r="I2084" t="str">
            <v>NA</v>
          </cell>
        </row>
        <row r="2085">
          <cell r="A2085" t="str">
            <v>A4091086ML</v>
          </cell>
          <cell r="B2085" t="str">
            <v>A4091086ML</v>
          </cell>
          <cell r="C2085" t="str">
            <v>JB   A4091086MLUSD</v>
          </cell>
          <cell r="D2085" t="str">
            <v>A4091</v>
          </cell>
          <cell r="E2085" t="str">
            <v>086</v>
          </cell>
          <cell r="F2085" t="str">
            <v>ML</v>
          </cell>
          <cell r="G2085" t="str">
            <v>CAFA****</v>
          </cell>
          <cell r="H2085" t="str">
            <v>Balance Sheet</v>
          </cell>
          <cell r="I2085" t="str">
            <v>NA</v>
          </cell>
        </row>
        <row r="2086">
          <cell r="A2086" t="str">
            <v>A4091088</v>
          </cell>
          <cell r="B2086" t="str">
            <v>A4091088</v>
          </cell>
          <cell r="C2086" t="str">
            <v>JB   A4091088USD</v>
          </cell>
          <cell r="D2086" t="str">
            <v>A4091</v>
          </cell>
          <cell r="E2086" t="str">
            <v>088</v>
          </cell>
          <cell r="F2086">
            <v>0</v>
          </cell>
          <cell r="G2086" t="str">
            <v>CAFA****</v>
          </cell>
          <cell r="H2086" t="str">
            <v>Balance Sheet</v>
          </cell>
          <cell r="I2086" t="str">
            <v>NA</v>
          </cell>
        </row>
        <row r="2087">
          <cell r="A2087" t="str">
            <v>A409108902</v>
          </cell>
          <cell r="B2087" t="str">
            <v>A409108902</v>
          </cell>
          <cell r="C2087" t="str">
            <v>JB   A409108902USD</v>
          </cell>
          <cell r="D2087" t="str">
            <v>A4091</v>
          </cell>
          <cell r="E2087" t="str">
            <v>089</v>
          </cell>
          <cell r="F2087" t="str">
            <v>02</v>
          </cell>
          <cell r="G2087" t="str">
            <v>CAFA****</v>
          </cell>
          <cell r="H2087" t="str">
            <v>Balance Sheet</v>
          </cell>
          <cell r="I2087" t="str">
            <v>NA</v>
          </cell>
        </row>
        <row r="2088">
          <cell r="A2088" t="str">
            <v>A409108999</v>
          </cell>
          <cell r="B2088" t="str">
            <v>A409108999</v>
          </cell>
          <cell r="C2088" t="str">
            <v>JB   A409108999USD</v>
          </cell>
          <cell r="D2088" t="str">
            <v>A4091</v>
          </cell>
          <cell r="E2088" t="str">
            <v>089</v>
          </cell>
          <cell r="F2088" t="str">
            <v>99</v>
          </cell>
          <cell r="G2088" t="str">
            <v>CAFA****</v>
          </cell>
          <cell r="H2088" t="str">
            <v>Balance Sheet</v>
          </cell>
          <cell r="I2088" t="str">
            <v>NA</v>
          </cell>
        </row>
        <row r="2089">
          <cell r="A2089" t="str">
            <v>A40910AX02</v>
          </cell>
          <cell r="B2089" t="str">
            <v>A40910AX02</v>
          </cell>
          <cell r="C2089" t="str">
            <v>JB   A40910AX02USD</v>
          </cell>
          <cell r="D2089" t="str">
            <v>A4091</v>
          </cell>
          <cell r="E2089" t="str">
            <v>0AX</v>
          </cell>
          <cell r="F2089" t="str">
            <v>02</v>
          </cell>
          <cell r="G2089" t="str">
            <v>CAFA****</v>
          </cell>
          <cell r="H2089" t="str">
            <v>Balance Sheet</v>
          </cell>
          <cell r="I2089" t="str">
            <v>NA</v>
          </cell>
        </row>
        <row r="2090">
          <cell r="A2090" t="str">
            <v>A40910BP</v>
          </cell>
          <cell r="B2090" t="str">
            <v>A40910BP</v>
          </cell>
          <cell r="C2090" t="str">
            <v>JB   A40910BPUSD</v>
          </cell>
          <cell r="D2090" t="str">
            <v>A4091</v>
          </cell>
          <cell r="E2090" t="str">
            <v>0BP</v>
          </cell>
          <cell r="F2090">
            <v>0</v>
          </cell>
          <cell r="G2090" t="str">
            <v>CAFA****</v>
          </cell>
          <cell r="H2090" t="str">
            <v>Balance Sheet</v>
          </cell>
          <cell r="I2090" t="str">
            <v>NA</v>
          </cell>
        </row>
        <row r="2091">
          <cell r="A2091" t="str">
            <v>A40910BP02</v>
          </cell>
          <cell r="B2091" t="str">
            <v>A40910BP02</v>
          </cell>
          <cell r="C2091" t="str">
            <v>JB   A40910BP02USD</v>
          </cell>
          <cell r="D2091" t="str">
            <v>A4091</v>
          </cell>
          <cell r="E2091" t="str">
            <v>0BP</v>
          </cell>
          <cell r="F2091" t="str">
            <v>02</v>
          </cell>
          <cell r="G2091" t="str">
            <v>CAFA****</v>
          </cell>
          <cell r="H2091" t="str">
            <v>Balance Sheet</v>
          </cell>
          <cell r="I2091" t="str">
            <v>NA</v>
          </cell>
        </row>
        <row r="2092">
          <cell r="A2092" t="str">
            <v>A40910BP99</v>
          </cell>
          <cell r="B2092" t="str">
            <v>A40910BP99</v>
          </cell>
          <cell r="C2092" t="str">
            <v>JB   A40910BP99USD</v>
          </cell>
          <cell r="D2092" t="str">
            <v>A4091</v>
          </cell>
          <cell r="E2092" t="str">
            <v>0BP</v>
          </cell>
          <cell r="F2092" t="str">
            <v>99</v>
          </cell>
          <cell r="G2092" t="str">
            <v>CAFA****</v>
          </cell>
          <cell r="H2092" t="str">
            <v>Balance Sheet</v>
          </cell>
          <cell r="I2092" t="str">
            <v>NA</v>
          </cell>
        </row>
        <row r="2093">
          <cell r="A2093" t="str">
            <v>A40910CQ02</v>
          </cell>
          <cell r="B2093" t="str">
            <v>A40910CQ02</v>
          </cell>
          <cell r="C2093" t="str">
            <v>JB   A40910CQ02USD</v>
          </cell>
          <cell r="D2093" t="str">
            <v>A4091</v>
          </cell>
          <cell r="E2093" t="str">
            <v>0CQ</v>
          </cell>
          <cell r="F2093" t="str">
            <v>02</v>
          </cell>
          <cell r="G2093" t="str">
            <v>CAFA****</v>
          </cell>
          <cell r="H2093" t="str">
            <v>Balance Sheet</v>
          </cell>
          <cell r="I2093" t="str">
            <v>NA</v>
          </cell>
        </row>
        <row r="2094">
          <cell r="A2094" t="str">
            <v>A40910DH02</v>
          </cell>
          <cell r="B2094" t="str">
            <v>A40910DH02</v>
          </cell>
          <cell r="C2094" t="str">
            <v>JB   A40910DH02USD</v>
          </cell>
          <cell r="D2094" t="str">
            <v>A4091</v>
          </cell>
          <cell r="E2094" t="str">
            <v>0DH</v>
          </cell>
          <cell r="F2094" t="str">
            <v>02</v>
          </cell>
          <cell r="G2094" t="str">
            <v>CAFA****</v>
          </cell>
          <cell r="H2094" t="str">
            <v>Balance Sheet</v>
          </cell>
          <cell r="I2094" t="str">
            <v>NA</v>
          </cell>
        </row>
        <row r="2095">
          <cell r="A2095" t="str">
            <v>A40910DH99</v>
          </cell>
          <cell r="B2095" t="str">
            <v>A40910DH99</v>
          </cell>
          <cell r="C2095" t="str">
            <v>JB   A40910DH99USD</v>
          </cell>
          <cell r="D2095" t="str">
            <v>A4091</v>
          </cell>
          <cell r="E2095" t="str">
            <v>0DH</v>
          </cell>
          <cell r="F2095" t="str">
            <v>99</v>
          </cell>
          <cell r="G2095" t="str">
            <v>CAFA****</v>
          </cell>
          <cell r="H2095" t="str">
            <v>Balance Sheet</v>
          </cell>
          <cell r="I2095" t="str">
            <v>NA</v>
          </cell>
        </row>
        <row r="2096">
          <cell r="A2096" t="str">
            <v>A40910DX02</v>
          </cell>
          <cell r="B2096" t="str">
            <v>A40910DX02</v>
          </cell>
          <cell r="C2096" t="str">
            <v>JB   A40910DX02USD</v>
          </cell>
          <cell r="D2096" t="str">
            <v>A4091</v>
          </cell>
          <cell r="E2096" t="str">
            <v>0DX</v>
          </cell>
          <cell r="F2096" t="str">
            <v>02</v>
          </cell>
          <cell r="G2096" t="str">
            <v>CAFA****</v>
          </cell>
          <cell r="H2096" t="str">
            <v>Balance Sheet</v>
          </cell>
          <cell r="I2096" t="str">
            <v>NA</v>
          </cell>
        </row>
        <row r="2097">
          <cell r="A2097" t="str">
            <v>A40910DX99</v>
          </cell>
          <cell r="B2097" t="str">
            <v>A40910DX99</v>
          </cell>
          <cell r="C2097" t="str">
            <v>JB   A40910DX99USD</v>
          </cell>
          <cell r="D2097" t="str">
            <v>A4091</v>
          </cell>
          <cell r="E2097" t="str">
            <v>0DX</v>
          </cell>
          <cell r="F2097" t="str">
            <v>99</v>
          </cell>
          <cell r="G2097" t="str">
            <v>CAFA****</v>
          </cell>
          <cell r="H2097" t="str">
            <v>Balance Sheet</v>
          </cell>
          <cell r="I2097" t="str">
            <v>NA</v>
          </cell>
        </row>
        <row r="2098">
          <cell r="A2098" t="str">
            <v>A40910DXML</v>
          </cell>
          <cell r="B2098" t="str">
            <v>A40910DXML</v>
          </cell>
          <cell r="C2098" t="str">
            <v>JB   A40910DXMLUSD</v>
          </cell>
          <cell r="D2098" t="str">
            <v>A4091</v>
          </cell>
          <cell r="E2098" t="str">
            <v>0DX</v>
          </cell>
          <cell r="F2098" t="str">
            <v>ML</v>
          </cell>
          <cell r="G2098" t="str">
            <v>CAFA****</v>
          </cell>
          <cell r="H2098" t="str">
            <v>Balance Sheet</v>
          </cell>
          <cell r="I2098" t="str">
            <v>NA</v>
          </cell>
        </row>
        <row r="2099">
          <cell r="A2099" t="str">
            <v>A40910EB02</v>
          </cell>
          <cell r="B2099" t="str">
            <v>A40910EB02</v>
          </cell>
          <cell r="C2099" t="str">
            <v>JB   A40910EB02USD</v>
          </cell>
          <cell r="D2099" t="str">
            <v>A4091</v>
          </cell>
          <cell r="E2099" t="str">
            <v>0EB</v>
          </cell>
          <cell r="F2099" t="str">
            <v>02</v>
          </cell>
          <cell r="G2099" t="str">
            <v>CAFA****</v>
          </cell>
          <cell r="H2099" t="str">
            <v>Balance Sheet</v>
          </cell>
          <cell r="I2099" t="str">
            <v>NA</v>
          </cell>
        </row>
        <row r="2100">
          <cell r="A2100" t="str">
            <v>A40910EB99</v>
          </cell>
          <cell r="B2100" t="str">
            <v>A40910EB99</v>
          </cell>
          <cell r="C2100" t="str">
            <v>JB   A40910EB99USD</v>
          </cell>
          <cell r="D2100" t="str">
            <v>A4091</v>
          </cell>
          <cell r="E2100" t="str">
            <v>0EB</v>
          </cell>
          <cell r="F2100" t="str">
            <v>99</v>
          </cell>
          <cell r="G2100" t="str">
            <v>CAFA****</v>
          </cell>
          <cell r="H2100" t="str">
            <v>Balance Sheet</v>
          </cell>
          <cell r="I2100" t="str">
            <v>NA</v>
          </cell>
        </row>
        <row r="2101">
          <cell r="A2101" t="str">
            <v>A40910HB02</v>
          </cell>
          <cell r="B2101" t="str">
            <v>A40910HB02</v>
          </cell>
          <cell r="C2101" t="str">
            <v>JB   A40910HB02USD</v>
          </cell>
          <cell r="D2101" t="str">
            <v>A4091</v>
          </cell>
          <cell r="E2101" t="str">
            <v>0HB</v>
          </cell>
          <cell r="F2101" t="str">
            <v>02</v>
          </cell>
          <cell r="G2101" t="str">
            <v>CAFA****</v>
          </cell>
          <cell r="H2101" t="str">
            <v>Balance Sheet</v>
          </cell>
          <cell r="I2101" t="str">
            <v>NA</v>
          </cell>
        </row>
        <row r="2102">
          <cell r="A2102" t="str">
            <v>A40910HB99</v>
          </cell>
          <cell r="B2102" t="str">
            <v>A40910HB99</v>
          </cell>
          <cell r="C2102" t="str">
            <v>JB   A40910HB99USD</v>
          </cell>
          <cell r="D2102" t="str">
            <v>A4091</v>
          </cell>
          <cell r="E2102" t="str">
            <v>0HB</v>
          </cell>
          <cell r="F2102" t="str">
            <v>99</v>
          </cell>
          <cell r="G2102" t="str">
            <v>CAFA****</v>
          </cell>
          <cell r="H2102" t="str">
            <v>Balance Sheet</v>
          </cell>
          <cell r="I2102" t="str">
            <v>NA</v>
          </cell>
        </row>
        <row r="2103">
          <cell r="A2103" t="str">
            <v>A40910HO02</v>
          </cell>
          <cell r="B2103" t="str">
            <v>A40910HO02</v>
          </cell>
          <cell r="C2103" t="str">
            <v>JB   A40910HO02USD</v>
          </cell>
          <cell r="D2103" t="str">
            <v>A4091</v>
          </cell>
          <cell r="E2103" t="str">
            <v>0HO</v>
          </cell>
          <cell r="F2103" t="str">
            <v>02</v>
          </cell>
          <cell r="G2103" t="str">
            <v>CAFA****</v>
          </cell>
          <cell r="H2103" t="str">
            <v>Balance Sheet</v>
          </cell>
          <cell r="I2103" t="str">
            <v>NA</v>
          </cell>
        </row>
        <row r="2104">
          <cell r="A2104" t="str">
            <v>A40910HW02</v>
          </cell>
          <cell r="B2104" t="str">
            <v>A40910HW02</v>
          </cell>
          <cell r="C2104" t="str">
            <v>JB   A40910HW02USD</v>
          </cell>
          <cell r="D2104" t="str">
            <v>A4091</v>
          </cell>
          <cell r="E2104" t="str">
            <v>0HW</v>
          </cell>
          <cell r="F2104" t="str">
            <v>02</v>
          </cell>
          <cell r="G2104" t="str">
            <v>CAFA****</v>
          </cell>
          <cell r="H2104" t="str">
            <v>Balance Sheet</v>
          </cell>
          <cell r="I2104" t="str">
            <v>NA</v>
          </cell>
        </row>
        <row r="2105">
          <cell r="A2105" t="str">
            <v>A40910HW99</v>
          </cell>
          <cell r="B2105" t="str">
            <v>A40910HW99</v>
          </cell>
          <cell r="C2105" t="str">
            <v>JB   A40910HW99USD</v>
          </cell>
          <cell r="D2105" t="str">
            <v>A4091</v>
          </cell>
          <cell r="E2105" t="str">
            <v>0HW</v>
          </cell>
          <cell r="F2105" t="str">
            <v>99</v>
          </cell>
          <cell r="G2105" t="str">
            <v>CAFA****</v>
          </cell>
          <cell r="H2105" t="str">
            <v>Balance Sheet</v>
          </cell>
          <cell r="I2105" t="str">
            <v>NA</v>
          </cell>
        </row>
        <row r="2106">
          <cell r="A2106" t="str">
            <v>A40910HX02</v>
          </cell>
          <cell r="B2106" t="str">
            <v>A40910HX02</v>
          </cell>
          <cell r="C2106" t="str">
            <v>JB   A40910HX02USD</v>
          </cell>
          <cell r="D2106" t="str">
            <v>A4091</v>
          </cell>
          <cell r="E2106" t="str">
            <v>0HX</v>
          </cell>
          <cell r="F2106" t="str">
            <v>02</v>
          </cell>
          <cell r="G2106" t="str">
            <v>CAFA****</v>
          </cell>
          <cell r="H2106" t="str">
            <v>Balance Sheet</v>
          </cell>
          <cell r="I2106" t="str">
            <v>NA</v>
          </cell>
        </row>
        <row r="2107">
          <cell r="A2107" t="str">
            <v>A40910HX99</v>
          </cell>
          <cell r="B2107" t="str">
            <v>A40910HX99</v>
          </cell>
          <cell r="C2107" t="str">
            <v>JB   A40910HX99USD</v>
          </cell>
          <cell r="D2107" t="str">
            <v>A4091</v>
          </cell>
          <cell r="E2107" t="str">
            <v>0HX</v>
          </cell>
          <cell r="F2107" t="str">
            <v>99</v>
          </cell>
          <cell r="G2107" t="str">
            <v>CAFA****</v>
          </cell>
          <cell r="H2107" t="str">
            <v>Balance Sheet</v>
          </cell>
          <cell r="I2107" t="str">
            <v>NA</v>
          </cell>
        </row>
        <row r="2108">
          <cell r="A2108" t="str">
            <v>A40910J602</v>
          </cell>
          <cell r="B2108" t="str">
            <v>A40910J602</v>
          </cell>
          <cell r="C2108" t="str">
            <v>JB   A40910J602USD</v>
          </cell>
          <cell r="D2108" t="str">
            <v>A4091</v>
          </cell>
          <cell r="E2108" t="str">
            <v>0J6</v>
          </cell>
          <cell r="F2108" t="str">
            <v>02</v>
          </cell>
          <cell r="G2108" t="str">
            <v>CAFA****</v>
          </cell>
          <cell r="H2108" t="str">
            <v>Balance Sheet</v>
          </cell>
          <cell r="I2108" t="str">
            <v>NA</v>
          </cell>
        </row>
        <row r="2109">
          <cell r="A2109" t="str">
            <v>A40910J699</v>
          </cell>
          <cell r="B2109" t="str">
            <v>A40910J699</v>
          </cell>
          <cell r="C2109" t="str">
            <v>JB   A40910J699USD</v>
          </cell>
          <cell r="D2109" t="str">
            <v>A4091</v>
          </cell>
          <cell r="E2109" t="str">
            <v>0J6</v>
          </cell>
          <cell r="F2109" t="str">
            <v>99</v>
          </cell>
          <cell r="G2109" t="str">
            <v>CAFA****</v>
          </cell>
          <cell r="H2109" t="str">
            <v>Balance Sheet</v>
          </cell>
          <cell r="I2109" t="str">
            <v>NA</v>
          </cell>
        </row>
        <row r="2110">
          <cell r="A2110" t="str">
            <v>A40910JJ02</v>
          </cell>
          <cell r="B2110" t="str">
            <v>A40910JJ02</v>
          </cell>
          <cell r="C2110" t="str">
            <v>JB   A40910JJ02USD</v>
          </cell>
          <cell r="D2110" t="str">
            <v>A4091</v>
          </cell>
          <cell r="E2110" t="str">
            <v>0JJ</v>
          </cell>
          <cell r="F2110" t="str">
            <v>02</v>
          </cell>
          <cell r="G2110" t="str">
            <v>CAFA****</v>
          </cell>
          <cell r="H2110" t="str">
            <v>Balance Sheet</v>
          </cell>
          <cell r="I2110" t="str">
            <v>NA</v>
          </cell>
        </row>
        <row r="2111">
          <cell r="A2111" t="str">
            <v>A40910JJ99</v>
          </cell>
          <cell r="B2111" t="str">
            <v>A40910JJ99</v>
          </cell>
          <cell r="C2111" t="str">
            <v>JB   A40910JJ99USD</v>
          </cell>
          <cell r="D2111" t="str">
            <v>A4091</v>
          </cell>
          <cell r="E2111" t="str">
            <v>0JJ</v>
          </cell>
          <cell r="F2111" t="str">
            <v>99</v>
          </cell>
          <cell r="G2111" t="str">
            <v>CAFA****</v>
          </cell>
          <cell r="H2111" t="str">
            <v>Balance Sheet</v>
          </cell>
          <cell r="I2111" t="str">
            <v>NA</v>
          </cell>
        </row>
        <row r="2112">
          <cell r="A2112" t="str">
            <v>A40910JU02</v>
          </cell>
          <cell r="B2112" t="str">
            <v>A40910JU02</v>
          </cell>
          <cell r="C2112" t="str">
            <v>JB   A40910JU02USD</v>
          </cell>
          <cell r="D2112" t="str">
            <v>A4091</v>
          </cell>
          <cell r="E2112" t="str">
            <v>0JU</v>
          </cell>
          <cell r="F2112" t="str">
            <v>02</v>
          </cell>
          <cell r="G2112" t="str">
            <v>CAFA****</v>
          </cell>
          <cell r="H2112" t="str">
            <v>Balance Sheet</v>
          </cell>
          <cell r="I2112" t="str">
            <v>NA</v>
          </cell>
        </row>
        <row r="2113">
          <cell r="A2113" t="str">
            <v>A40910JU99</v>
          </cell>
          <cell r="B2113" t="str">
            <v>A40910JU99</v>
          </cell>
          <cell r="C2113" t="str">
            <v>JB   A40910JU99USD</v>
          </cell>
          <cell r="D2113" t="str">
            <v>A4091</v>
          </cell>
          <cell r="E2113" t="str">
            <v>0JU</v>
          </cell>
          <cell r="F2113" t="str">
            <v>99</v>
          </cell>
          <cell r="G2113" t="str">
            <v>CAFA****</v>
          </cell>
          <cell r="H2113" t="str">
            <v>Balance Sheet</v>
          </cell>
          <cell r="I2113" t="str">
            <v>NA</v>
          </cell>
        </row>
        <row r="2114">
          <cell r="A2114" t="str">
            <v>A40910LC03</v>
          </cell>
          <cell r="B2114" t="str">
            <v>A40910LC03</v>
          </cell>
          <cell r="C2114" t="str">
            <v>JB   A40910LC03USD</v>
          </cell>
          <cell r="D2114" t="str">
            <v>A4091</v>
          </cell>
          <cell r="E2114" t="str">
            <v>0LC</v>
          </cell>
          <cell r="F2114" t="str">
            <v>03</v>
          </cell>
          <cell r="G2114" t="str">
            <v>CAFA****</v>
          </cell>
          <cell r="H2114" t="str">
            <v>Balance Sheet</v>
          </cell>
          <cell r="I2114" t="str">
            <v>NA</v>
          </cell>
        </row>
        <row r="2115">
          <cell r="A2115" t="str">
            <v>A40910LE</v>
          </cell>
          <cell r="B2115" t="str">
            <v>A40910LE</v>
          </cell>
          <cell r="C2115" t="str">
            <v>JB   A40910LEUSD</v>
          </cell>
          <cell r="D2115" t="str">
            <v>A4091</v>
          </cell>
          <cell r="E2115" t="str">
            <v>0LE</v>
          </cell>
          <cell r="F2115">
            <v>0</v>
          </cell>
          <cell r="G2115" t="str">
            <v>CAFA****</v>
          </cell>
          <cell r="H2115" t="str">
            <v>Balance Sheet</v>
          </cell>
          <cell r="I2115" t="str">
            <v>NA</v>
          </cell>
        </row>
        <row r="2116">
          <cell r="A2116" t="str">
            <v>A40910N502</v>
          </cell>
          <cell r="B2116" t="str">
            <v>A40910N502</v>
          </cell>
          <cell r="C2116" t="str">
            <v>JB   A40910N502USD</v>
          </cell>
          <cell r="D2116" t="str">
            <v>A4091</v>
          </cell>
          <cell r="E2116" t="str">
            <v>0N5</v>
          </cell>
          <cell r="F2116" t="str">
            <v>02</v>
          </cell>
          <cell r="G2116" t="str">
            <v>CAFA****</v>
          </cell>
          <cell r="H2116" t="str">
            <v>Balance Sheet</v>
          </cell>
          <cell r="I2116" t="str">
            <v>NA</v>
          </cell>
        </row>
        <row r="2117">
          <cell r="A2117" t="str">
            <v>A40910N599</v>
          </cell>
          <cell r="B2117" t="str">
            <v>A40910N599</v>
          </cell>
          <cell r="C2117" t="str">
            <v>JB   A40910N599USD</v>
          </cell>
          <cell r="D2117" t="str">
            <v>A4091</v>
          </cell>
          <cell r="E2117" t="str">
            <v>0N5</v>
          </cell>
          <cell r="F2117" t="str">
            <v>99</v>
          </cell>
          <cell r="G2117" t="str">
            <v>CAFA****</v>
          </cell>
          <cell r="H2117" t="str">
            <v>Balance Sheet</v>
          </cell>
          <cell r="I2117" t="str">
            <v>NA</v>
          </cell>
        </row>
        <row r="2118">
          <cell r="A2118" t="str">
            <v>A40910NN02</v>
          </cell>
          <cell r="B2118" t="str">
            <v>A40910NN02</v>
          </cell>
          <cell r="C2118" t="str">
            <v>JB   A40910NN02USD</v>
          </cell>
          <cell r="D2118" t="str">
            <v>A4091</v>
          </cell>
          <cell r="E2118" t="str">
            <v>0NN</v>
          </cell>
          <cell r="F2118" t="str">
            <v>02</v>
          </cell>
          <cell r="G2118" t="str">
            <v>CAFA****</v>
          </cell>
          <cell r="H2118" t="str">
            <v>Balance Sheet</v>
          </cell>
          <cell r="I2118" t="str">
            <v>NA</v>
          </cell>
        </row>
        <row r="2119">
          <cell r="A2119" t="str">
            <v>A40910NN99</v>
          </cell>
          <cell r="B2119" t="str">
            <v>A40910NN99</v>
          </cell>
          <cell r="C2119" t="str">
            <v>JB   A40910NN99USD</v>
          </cell>
          <cell r="D2119" t="str">
            <v>A4091</v>
          </cell>
          <cell r="E2119" t="str">
            <v>0NN</v>
          </cell>
          <cell r="F2119" t="str">
            <v>99</v>
          </cell>
          <cell r="G2119" t="str">
            <v>CAFA****</v>
          </cell>
          <cell r="H2119" t="str">
            <v>Balance Sheet</v>
          </cell>
          <cell r="I2119" t="str">
            <v>NA</v>
          </cell>
        </row>
        <row r="2120">
          <cell r="A2120" t="str">
            <v>A40910P610</v>
          </cell>
          <cell r="B2120" t="str">
            <v>A40910P610</v>
          </cell>
          <cell r="C2120" t="str">
            <v>JB   A40910P610USD</v>
          </cell>
          <cell r="D2120" t="str">
            <v>A4091</v>
          </cell>
          <cell r="E2120" t="str">
            <v>0P6</v>
          </cell>
          <cell r="F2120" t="str">
            <v>10</v>
          </cell>
          <cell r="G2120" t="str">
            <v>CAFA****</v>
          </cell>
          <cell r="H2120" t="str">
            <v>Balance Sheet</v>
          </cell>
          <cell r="I2120" t="str">
            <v>NA</v>
          </cell>
        </row>
        <row r="2121">
          <cell r="A2121" t="str">
            <v>A40910P699</v>
          </cell>
          <cell r="B2121" t="str">
            <v>A40910P699</v>
          </cell>
          <cell r="C2121" t="str">
            <v>JB   A40910P699USD</v>
          </cell>
          <cell r="D2121" t="str">
            <v>A4091</v>
          </cell>
          <cell r="E2121" t="str">
            <v>0P6</v>
          </cell>
          <cell r="F2121" t="str">
            <v>99</v>
          </cell>
          <cell r="G2121" t="str">
            <v>CAFA****</v>
          </cell>
          <cell r="H2121" t="str">
            <v>Balance Sheet</v>
          </cell>
          <cell r="I2121" t="str">
            <v>NA</v>
          </cell>
        </row>
        <row r="2122">
          <cell r="A2122" t="str">
            <v>A40910R102</v>
          </cell>
          <cell r="B2122" t="str">
            <v>A40910R102</v>
          </cell>
          <cell r="C2122" t="str">
            <v>JB   A40910R102USD</v>
          </cell>
          <cell r="D2122" t="str">
            <v>A4091</v>
          </cell>
          <cell r="E2122" t="str">
            <v>0R1</v>
          </cell>
          <cell r="F2122" t="str">
            <v>02</v>
          </cell>
          <cell r="G2122" t="str">
            <v>CAFA****</v>
          </cell>
          <cell r="H2122" t="str">
            <v>Balance Sheet</v>
          </cell>
          <cell r="I2122" t="str">
            <v>NA</v>
          </cell>
        </row>
        <row r="2123">
          <cell r="A2123" t="str">
            <v>A40910R199</v>
          </cell>
          <cell r="B2123" t="str">
            <v>A40910R199</v>
          </cell>
          <cell r="C2123" t="str">
            <v>JB   A40910R199USD</v>
          </cell>
          <cell r="D2123" t="str">
            <v>A4091</v>
          </cell>
          <cell r="E2123" t="str">
            <v>0R1</v>
          </cell>
          <cell r="F2123" t="str">
            <v>99</v>
          </cell>
          <cell r="G2123" t="str">
            <v>CAFA****</v>
          </cell>
          <cell r="H2123" t="str">
            <v>Balance Sheet</v>
          </cell>
          <cell r="I2123" t="str">
            <v>NA</v>
          </cell>
        </row>
        <row r="2124">
          <cell r="A2124" t="str">
            <v>A40910R802</v>
          </cell>
          <cell r="B2124" t="str">
            <v>A40910R802</v>
          </cell>
          <cell r="C2124" t="str">
            <v>JB   A40910R802USD</v>
          </cell>
          <cell r="D2124" t="str">
            <v>A4091</v>
          </cell>
          <cell r="E2124" t="str">
            <v>0R8</v>
          </cell>
          <cell r="F2124" t="str">
            <v>02</v>
          </cell>
          <cell r="G2124" t="str">
            <v>CAFA****</v>
          </cell>
          <cell r="H2124" t="str">
            <v>Balance Sheet</v>
          </cell>
          <cell r="I2124" t="str">
            <v>NA</v>
          </cell>
        </row>
        <row r="2125">
          <cell r="A2125" t="str">
            <v>A40910R899</v>
          </cell>
          <cell r="B2125" t="str">
            <v>A40910R899</v>
          </cell>
          <cell r="C2125" t="str">
            <v>JB   A40910R899USD</v>
          </cell>
          <cell r="D2125" t="str">
            <v>A4091</v>
          </cell>
          <cell r="E2125" t="str">
            <v>0R8</v>
          </cell>
          <cell r="F2125" t="str">
            <v>99</v>
          </cell>
          <cell r="G2125" t="str">
            <v>CAFA****</v>
          </cell>
          <cell r="H2125" t="str">
            <v>Balance Sheet</v>
          </cell>
          <cell r="I2125" t="str">
            <v>NA</v>
          </cell>
        </row>
        <row r="2126">
          <cell r="A2126" t="str">
            <v>A40910S302</v>
          </cell>
          <cell r="B2126" t="str">
            <v>A40910S302</v>
          </cell>
          <cell r="C2126" t="str">
            <v>JB   A40910S302USD</v>
          </cell>
          <cell r="D2126" t="str">
            <v>A4091</v>
          </cell>
          <cell r="E2126" t="str">
            <v>0S3</v>
          </cell>
          <cell r="F2126" t="str">
            <v>02</v>
          </cell>
          <cell r="G2126" t="str">
            <v>CAFA****</v>
          </cell>
          <cell r="H2126" t="str">
            <v>Balance Sheet</v>
          </cell>
          <cell r="I2126" t="str">
            <v>NA</v>
          </cell>
        </row>
        <row r="2127">
          <cell r="A2127" t="str">
            <v>A40910S399</v>
          </cell>
          <cell r="B2127" t="str">
            <v>A40910S399</v>
          </cell>
          <cell r="C2127" t="str">
            <v>JB   A40910S399USD</v>
          </cell>
          <cell r="D2127" t="str">
            <v>A4091</v>
          </cell>
          <cell r="E2127" t="str">
            <v>0S3</v>
          </cell>
          <cell r="F2127" t="str">
            <v>99</v>
          </cell>
          <cell r="G2127" t="str">
            <v>CAFA****</v>
          </cell>
          <cell r="H2127" t="str">
            <v>Balance Sheet</v>
          </cell>
          <cell r="I2127" t="str">
            <v>NA</v>
          </cell>
        </row>
        <row r="2128">
          <cell r="A2128" t="str">
            <v>A40910WJ02</v>
          </cell>
          <cell r="B2128" t="str">
            <v>A40910WJ02</v>
          </cell>
          <cell r="C2128" t="str">
            <v>JB   A40910WJ02USD</v>
          </cell>
          <cell r="D2128" t="str">
            <v>A4091</v>
          </cell>
          <cell r="E2128" t="str">
            <v>0WJ</v>
          </cell>
          <cell r="F2128" t="str">
            <v>02</v>
          </cell>
          <cell r="G2128" t="str">
            <v>CAFA****</v>
          </cell>
          <cell r="H2128" t="str">
            <v>Balance Sheet</v>
          </cell>
          <cell r="I2128" t="str">
            <v>NA</v>
          </cell>
        </row>
        <row r="2129">
          <cell r="A2129" t="str">
            <v>A40910WJ99</v>
          </cell>
          <cell r="B2129" t="str">
            <v>A40910WJ99</v>
          </cell>
          <cell r="C2129" t="str">
            <v>JB   A40910WJ99USD</v>
          </cell>
          <cell r="D2129" t="str">
            <v>A4091</v>
          </cell>
          <cell r="E2129" t="str">
            <v>0WJ</v>
          </cell>
          <cell r="F2129" t="str">
            <v>99</v>
          </cell>
          <cell r="G2129" t="str">
            <v>CAFA****</v>
          </cell>
          <cell r="H2129" t="str">
            <v>Balance Sheet</v>
          </cell>
          <cell r="I2129" t="str">
            <v>NA</v>
          </cell>
        </row>
        <row r="2130">
          <cell r="A2130" t="str">
            <v>A40910XS02</v>
          </cell>
          <cell r="B2130" t="str">
            <v>A40910XS02</v>
          </cell>
          <cell r="C2130" t="str">
            <v>JB   A40910XS02USD</v>
          </cell>
          <cell r="D2130" t="str">
            <v>A4091</v>
          </cell>
          <cell r="E2130" t="str">
            <v>0XS</v>
          </cell>
          <cell r="F2130" t="str">
            <v>02</v>
          </cell>
          <cell r="G2130" t="str">
            <v>CAFA****</v>
          </cell>
          <cell r="H2130" t="str">
            <v>Balance Sheet</v>
          </cell>
          <cell r="I2130" t="str">
            <v>NA</v>
          </cell>
        </row>
        <row r="2131">
          <cell r="A2131" t="str">
            <v>A40910XS99</v>
          </cell>
          <cell r="B2131" t="str">
            <v>A40910XS99</v>
          </cell>
          <cell r="C2131" t="str">
            <v>JB   A40910XS99USD</v>
          </cell>
          <cell r="D2131" t="str">
            <v>A4091</v>
          </cell>
          <cell r="E2131" t="str">
            <v>0XS</v>
          </cell>
          <cell r="F2131" t="str">
            <v>99</v>
          </cell>
          <cell r="G2131" t="str">
            <v>CAFA****</v>
          </cell>
          <cell r="H2131" t="str">
            <v>Balance Sheet</v>
          </cell>
          <cell r="I2131" t="str">
            <v>NA</v>
          </cell>
        </row>
        <row r="2132">
          <cell r="A2132" t="str">
            <v>A40910YQ02</v>
          </cell>
          <cell r="B2132" t="str">
            <v>A40910YQ02</v>
          </cell>
          <cell r="C2132" t="str">
            <v>JB   A40910YQ02USD</v>
          </cell>
          <cell r="D2132" t="str">
            <v>A4091</v>
          </cell>
          <cell r="E2132" t="str">
            <v>0YQ</v>
          </cell>
          <cell r="F2132" t="str">
            <v>02</v>
          </cell>
          <cell r="G2132" t="str">
            <v>CAFA****</v>
          </cell>
          <cell r="H2132" t="str">
            <v>Balance Sheet</v>
          </cell>
          <cell r="I2132" t="str">
            <v>NA</v>
          </cell>
        </row>
        <row r="2133">
          <cell r="A2133" t="str">
            <v>A40910YQML</v>
          </cell>
          <cell r="B2133" t="str">
            <v>A40910YQML</v>
          </cell>
          <cell r="C2133" t="str">
            <v>JB   A40910YQMLUSD</v>
          </cell>
          <cell r="D2133" t="str">
            <v>A4091</v>
          </cell>
          <cell r="E2133" t="str">
            <v>0YQ</v>
          </cell>
          <cell r="F2133" t="str">
            <v>ML</v>
          </cell>
          <cell r="G2133" t="str">
            <v>CAFA****</v>
          </cell>
          <cell r="H2133" t="str">
            <v>Balance Sheet</v>
          </cell>
          <cell r="I2133" t="str">
            <v>NA</v>
          </cell>
        </row>
        <row r="2134">
          <cell r="A2134" t="str">
            <v>A40910YW01</v>
          </cell>
          <cell r="B2134" t="str">
            <v>A40910YW01</v>
          </cell>
          <cell r="C2134" t="str">
            <v>JB   A40910YW01USD</v>
          </cell>
          <cell r="D2134" t="str">
            <v>A4091</v>
          </cell>
          <cell r="E2134" t="str">
            <v>0YW</v>
          </cell>
          <cell r="F2134" t="str">
            <v>01</v>
          </cell>
          <cell r="G2134" t="str">
            <v>CAFA****</v>
          </cell>
          <cell r="H2134" t="str">
            <v>Balance Sheet</v>
          </cell>
          <cell r="I2134" t="str">
            <v>NA</v>
          </cell>
        </row>
        <row r="2135">
          <cell r="A2135" t="str">
            <v>A40910YW09</v>
          </cell>
          <cell r="B2135" t="str">
            <v>A40910YW09</v>
          </cell>
          <cell r="C2135" t="str">
            <v>JB   A40910YW09USD</v>
          </cell>
          <cell r="D2135" t="str">
            <v>A4091</v>
          </cell>
          <cell r="E2135" t="str">
            <v>0YW</v>
          </cell>
          <cell r="F2135" t="str">
            <v>09</v>
          </cell>
          <cell r="G2135" t="str">
            <v>CAFA****</v>
          </cell>
          <cell r="H2135" t="str">
            <v>Balance Sheet</v>
          </cell>
          <cell r="I2135" t="str">
            <v>NA</v>
          </cell>
        </row>
        <row r="2136">
          <cell r="A2136" t="str">
            <v>A40910YW10</v>
          </cell>
          <cell r="B2136" t="str">
            <v>A40910YW10</v>
          </cell>
          <cell r="C2136" t="str">
            <v>JB   A40910YW10USD</v>
          </cell>
          <cell r="D2136" t="str">
            <v>A4091</v>
          </cell>
          <cell r="E2136" t="str">
            <v>0YW</v>
          </cell>
          <cell r="F2136" t="str">
            <v>10</v>
          </cell>
          <cell r="G2136" t="str">
            <v>CAFA****</v>
          </cell>
          <cell r="H2136" t="str">
            <v>Balance Sheet</v>
          </cell>
          <cell r="I2136" t="str">
            <v>NA</v>
          </cell>
        </row>
        <row r="2137">
          <cell r="A2137" t="str">
            <v>A40910ZQ02</v>
          </cell>
          <cell r="B2137" t="str">
            <v>A40910ZQ02</v>
          </cell>
          <cell r="C2137" t="str">
            <v>JB   A40910ZQ02USD</v>
          </cell>
          <cell r="D2137" t="str">
            <v>A4091</v>
          </cell>
          <cell r="E2137" t="str">
            <v>0ZQ</v>
          </cell>
          <cell r="F2137" t="str">
            <v>02</v>
          </cell>
          <cell r="G2137" t="str">
            <v>CAFA****</v>
          </cell>
          <cell r="H2137" t="str">
            <v>Balance Sheet</v>
          </cell>
          <cell r="I2137" t="str">
            <v>NA</v>
          </cell>
        </row>
        <row r="2138">
          <cell r="A2138" t="str">
            <v>A40910ZQ99</v>
          </cell>
          <cell r="B2138" t="str">
            <v>A40910ZQ99</v>
          </cell>
          <cell r="C2138" t="str">
            <v>JB   A40910ZQ99USD</v>
          </cell>
          <cell r="D2138" t="str">
            <v>A4091</v>
          </cell>
          <cell r="E2138" t="str">
            <v>0ZQ</v>
          </cell>
          <cell r="F2138" t="str">
            <v>99</v>
          </cell>
          <cell r="G2138" t="str">
            <v>CAFA****</v>
          </cell>
          <cell r="H2138" t="str">
            <v>Balance Sheet</v>
          </cell>
          <cell r="I2138" t="str">
            <v>NA</v>
          </cell>
        </row>
        <row r="2139">
          <cell r="A2139" t="str">
            <v>A409900101</v>
          </cell>
          <cell r="B2139" t="str">
            <v>A409900101</v>
          </cell>
          <cell r="C2139" t="str">
            <v>JB   A409900101USD</v>
          </cell>
          <cell r="D2139" t="str">
            <v>A4099</v>
          </cell>
          <cell r="E2139" t="str">
            <v>001</v>
          </cell>
          <cell r="F2139" t="str">
            <v>01</v>
          </cell>
          <cell r="G2139" t="str">
            <v>CAFM****</v>
          </cell>
          <cell r="H2139" t="str">
            <v>Balance Sheet</v>
          </cell>
          <cell r="I2139" t="str">
            <v>NA</v>
          </cell>
        </row>
        <row r="2140">
          <cell r="A2140" t="str">
            <v>A409900152</v>
          </cell>
          <cell r="B2140" t="str">
            <v>A409900152</v>
          </cell>
          <cell r="C2140" t="str">
            <v>JB   A409900152USD</v>
          </cell>
          <cell r="D2140" t="str">
            <v>A4099</v>
          </cell>
          <cell r="E2140" t="str">
            <v>001</v>
          </cell>
          <cell r="F2140" t="str">
            <v>52</v>
          </cell>
          <cell r="G2140" t="str">
            <v>CAFM****</v>
          </cell>
          <cell r="H2140" t="str">
            <v>Balance Sheet</v>
          </cell>
          <cell r="I2140" t="str">
            <v>NA</v>
          </cell>
        </row>
        <row r="2141">
          <cell r="A2141" t="str">
            <v>A409902501</v>
          </cell>
          <cell r="B2141" t="str">
            <v>A409902501</v>
          </cell>
          <cell r="C2141" t="str">
            <v>JB   A409902501USD</v>
          </cell>
          <cell r="D2141" t="str">
            <v>A4099</v>
          </cell>
          <cell r="E2141" t="str">
            <v>025</v>
          </cell>
          <cell r="F2141" t="str">
            <v>01</v>
          </cell>
          <cell r="G2141" t="str">
            <v>CAFM****</v>
          </cell>
          <cell r="H2141" t="str">
            <v>Balance Sheet</v>
          </cell>
          <cell r="I2141" t="str">
            <v>NA</v>
          </cell>
        </row>
        <row r="2142">
          <cell r="A2142" t="str">
            <v>A409903401</v>
          </cell>
          <cell r="B2142" t="str">
            <v>A409903401</v>
          </cell>
          <cell r="C2142" t="str">
            <v>JB   A409903401USD</v>
          </cell>
          <cell r="D2142" t="str">
            <v>A4099</v>
          </cell>
          <cell r="E2142" t="str">
            <v>034</v>
          </cell>
          <cell r="F2142" t="str">
            <v>01</v>
          </cell>
          <cell r="G2142" t="str">
            <v>CAFM****</v>
          </cell>
          <cell r="H2142" t="str">
            <v>Balance Sheet</v>
          </cell>
          <cell r="I2142" t="str">
            <v>NA</v>
          </cell>
        </row>
        <row r="2143">
          <cell r="A2143" t="str">
            <v>A409903501</v>
          </cell>
          <cell r="B2143" t="str">
            <v>A409903501</v>
          </cell>
          <cell r="C2143" t="str">
            <v>JB   A409903501USD</v>
          </cell>
          <cell r="D2143" t="str">
            <v>A4099</v>
          </cell>
          <cell r="E2143" t="str">
            <v>035</v>
          </cell>
          <cell r="F2143" t="str">
            <v>01</v>
          </cell>
          <cell r="G2143" t="str">
            <v>CAFM****</v>
          </cell>
          <cell r="H2143" t="str">
            <v>Balance Sheet</v>
          </cell>
          <cell r="I2143" t="str">
            <v>NA</v>
          </cell>
        </row>
        <row r="2144">
          <cell r="A2144" t="str">
            <v>A409903601</v>
          </cell>
          <cell r="B2144" t="str">
            <v>A409903601</v>
          </cell>
          <cell r="C2144" t="str">
            <v>JB   A409903601USD</v>
          </cell>
          <cell r="D2144" t="str">
            <v>A4099</v>
          </cell>
          <cell r="E2144" t="str">
            <v>036</v>
          </cell>
          <cell r="F2144" t="str">
            <v>01</v>
          </cell>
          <cell r="G2144" t="str">
            <v>CAFM****</v>
          </cell>
          <cell r="H2144" t="str">
            <v>Balance Sheet</v>
          </cell>
          <cell r="I2144" t="str">
            <v>NA</v>
          </cell>
        </row>
        <row r="2145">
          <cell r="A2145" t="str">
            <v>A409903701</v>
          </cell>
          <cell r="B2145" t="str">
            <v>A409903701</v>
          </cell>
          <cell r="C2145" t="str">
            <v>JB   A409903701USD</v>
          </cell>
          <cell r="D2145" t="str">
            <v>A4099</v>
          </cell>
          <cell r="E2145" t="str">
            <v>037</v>
          </cell>
          <cell r="F2145" t="str">
            <v>01</v>
          </cell>
          <cell r="G2145" t="str">
            <v>CAFM****</v>
          </cell>
          <cell r="H2145" t="str">
            <v>Balance Sheet</v>
          </cell>
          <cell r="I2145" t="str">
            <v>NA</v>
          </cell>
        </row>
        <row r="2146">
          <cell r="A2146" t="str">
            <v>A409908901</v>
          </cell>
          <cell r="B2146" t="str">
            <v>A409908901</v>
          </cell>
          <cell r="C2146" t="str">
            <v>JB   A409908901USD</v>
          </cell>
          <cell r="D2146" t="str">
            <v>A4099</v>
          </cell>
          <cell r="E2146" t="str">
            <v>089</v>
          </cell>
          <cell r="F2146" t="str">
            <v>01</v>
          </cell>
          <cell r="G2146" t="str">
            <v>CAFM****</v>
          </cell>
          <cell r="H2146" t="str">
            <v>Balance Sheet</v>
          </cell>
          <cell r="I2146" t="str">
            <v>NA</v>
          </cell>
        </row>
        <row r="2147">
          <cell r="A2147" t="str">
            <v>A40990BP01</v>
          </cell>
          <cell r="B2147" t="str">
            <v>A40990BP01</v>
          </cell>
          <cell r="C2147" t="str">
            <v>JB   A40990BP01USD</v>
          </cell>
          <cell r="D2147" t="str">
            <v>A4099</v>
          </cell>
          <cell r="E2147" t="str">
            <v>0BP</v>
          </cell>
          <cell r="F2147" t="str">
            <v>01</v>
          </cell>
          <cell r="G2147" t="str">
            <v>CAFM****</v>
          </cell>
          <cell r="H2147" t="str">
            <v>Balance Sheet</v>
          </cell>
          <cell r="I2147" t="str">
            <v>NA</v>
          </cell>
        </row>
        <row r="2148">
          <cell r="A2148" t="str">
            <v>A40990BP52</v>
          </cell>
          <cell r="B2148" t="str">
            <v>A40990BP52</v>
          </cell>
          <cell r="C2148" t="str">
            <v>JB   A40990BP52USD</v>
          </cell>
          <cell r="D2148" t="str">
            <v>A4099</v>
          </cell>
          <cell r="E2148" t="str">
            <v>0BP</v>
          </cell>
          <cell r="F2148" t="str">
            <v>52</v>
          </cell>
          <cell r="G2148" t="str">
            <v>CAFM****</v>
          </cell>
          <cell r="H2148" t="str">
            <v>Balance Sheet</v>
          </cell>
          <cell r="I2148" t="str">
            <v>NA</v>
          </cell>
        </row>
        <row r="2149">
          <cell r="A2149" t="str">
            <v>A40990DH01</v>
          </cell>
          <cell r="B2149" t="str">
            <v>A40990DH01</v>
          </cell>
          <cell r="C2149" t="str">
            <v>JB   A40990DH01USD</v>
          </cell>
          <cell r="D2149" t="str">
            <v>A4099</v>
          </cell>
          <cell r="E2149" t="str">
            <v>0DH</v>
          </cell>
          <cell r="F2149" t="str">
            <v>01</v>
          </cell>
          <cell r="G2149" t="str">
            <v>CAFM****</v>
          </cell>
          <cell r="H2149" t="str">
            <v>Balance Sheet</v>
          </cell>
          <cell r="I2149" t="str">
            <v>NA</v>
          </cell>
        </row>
        <row r="2150">
          <cell r="A2150" t="str">
            <v>A40990DX01</v>
          </cell>
          <cell r="B2150" t="str">
            <v>A40990DX01</v>
          </cell>
          <cell r="C2150" t="str">
            <v>JB   A40990DX01USD</v>
          </cell>
          <cell r="D2150" t="str">
            <v>A4099</v>
          </cell>
          <cell r="E2150" t="str">
            <v>0DX</v>
          </cell>
          <cell r="F2150" t="str">
            <v>01</v>
          </cell>
          <cell r="G2150" t="str">
            <v>CAFM****</v>
          </cell>
          <cell r="H2150" t="str">
            <v>Balance Sheet</v>
          </cell>
          <cell r="I2150" t="str">
            <v>NA</v>
          </cell>
        </row>
        <row r="2151">
          <cell r="A2151" t="str">
            <v>A40990HO21</v>
          </cell>
          <cell r="B2151" t="str">
            <v>A40990HO21</v>
          </cell>
          <cell r="C2151" t="str">
            <v>JB   A40990HO21USD</v>
          </cell>
          <cell r="D2151" t="str">
            <v>A4099</v>
          </cell>
          <cell r="E2151" t="str">
            <v>0HO</v>
          </cell>
          <cell r="F2151" t="str">
            <v>21</v>
          </cell>
          <cell r="G2151" t="str">
            <v>CAFM****</v>
          </cell>
          <cell r="H2151" t="str">
            <v>Balance Sheet</v>
          </cell>
          <cell r="I2151" t="str">
            <v>NA</v>
          </cell>
        </row>
        <row r="2152">
          <cell r="A2152" t="str">
            <v>A40990HW01</v>
          </cell>
          <cell r="B2152" t="str">
            <v>A40990HW01</v>
          </cell>
          <cell r="C2152" t="str">
            <v>JB   A40990HW01USD</v>
          </cell>
          <cell r="D2152" t="str">
            <v>A4099</v>
          </cell>
          <cell r="E2152" t="str">
            <v>0HW</v>
          </cell>
          <cell r="F2152" t="str">
            <v>01</v>
          </cell>
          <cell r="G2152" t="str">
            <v>CAFM****</v>
          </cell>
          <cell r="H2152" t="str">
            <v>Balance Sheet</v>
          </cell>
          <cell r="I2152" t="str">
            <v>NA</v>
          </cell>
        </row>
        <row r="2153">
          <cell r="A2153" t="str">
            <v>A40990HX01</v>
          </cell>
          <cell r="B2153" t="str">
            <v>A40990HX01</v>
          </cell>
          <cell r="C2153" t="str">
            <v>JB   A40990HX01USD</v>
          </cell>
          <cell r="D2153" t="str">
            <v>A4099</v>
          </cell>
          <cell r="E2153" t="str">
            <v>0HX</v>
          </cell>
          <cell r="F2153" t="str">
            <v>01</v>
          </cell>
          <cell r="G2153" t="str">
            <v>CAFM****</v>
          </cell>
          <cell r="H2153" t="str">
            <v>Balance Sheet</v>
          </cell>
          <cell r="I2153" t="str">
            <v>NA</v>
          </cell>
        </row>
        <row r="2154">
          <cell r="A2154" t="str">
            <v>A40990JU01</v>
          </cell>
          <cell r="B2154" t="str">
            <v>A40990JU01</v>
          </cell>
          <cell r="C2154" t="str">
            <v>JB   A40990JU01USD</v>
          </cell>
          <cell r="D2154" t="str">
            <v>A4099</v>
          </cell>
          <cell r="E2154" t="str">
            <v>0JU</v>
          </cell>
          <cell r="F2154" t="str">
            <v>01</v>
          </cell>
          <cell r="G2154" t="str">
            <v>CAFM****</v>
          </cell>
          <cell r="H2154" t="str">
            <v>Balance Sheet</v>
          </cell>
          <cell r="I2154" t="str">
            <v>NA</v>
          </cell>
        </row>
        <row r="2155">
          <cell r="A2155" t="str">
            <v>A40990P601</v>
          </cell>
          <cell r="B2155" t="str">
            <v>A40990P601</v>
          </cell>
          <cell r="C2155" t="str">
            <v>JB   A40990P601USD</v>
          </cell>
          <cell r="D2155" t="str">
            <v>A4099</v>
          </cell>
          <cell r="E2155" t="str">
            <v>0P6</v>
          </cell>
          <cell r="F2155" t="str">
            <v>01</v>
          </cell>
          <cell r="G2155" t="str">
            <v>CAFM****</v>
          </cell>
          <cell r="H2155" t="str">
            <v>Balance Sheet</v>
          </cell>
          <cell r="I2155" t="str">
            <v>NA</v>
          </cell>
        </row>
        <row r="2156">
          <cell r="A2156" t="str">
            <v>A40990R101</v>
          </cell>
          <cell r="B2156" t="str">
            <v>A40990R101</v>
          </cell>
          <cell r="C2156" t="str">
            <v>JB   A40990R101USD</v>
          </cell>
          <cell r="D2156" t="str">
            <v>A4099</v>
          </cell>
          <cell r="E2156" t="str">
            <v>0R1</v>
          </cell>
          <cell r="F2156" t="str">
            <v>01</v>
          </cell>
          <cell r="G2156" t="str">
            <v>CAFM****</v>
          </cell>
          <cell r="H2156" t="str">
            <v>Balance Sheet</v>
          </cell>
          <cell r="I2156" t="str">
            <v>NA</v>
          </cell>
        </row>
        <row r="2157">
          <cell r="A2157" t="str">
            <v>A40990R801</v>
          </cell>
          <cell r="B2157" t="str">
            <v>A40990R801</v>
          </cell>
          <cell r="C2157" t="str">
            <v>JB   A40990R801USD</v>
          </cell>
          <cell r="D2157" t="str">
            <v>A4099</v>
          </cell>
          <cell r="E2157" t="str">
            <v>0R8</v>
          </cell>
          <cell r="F2157" t="str">
            <v>01</v>
          </cell>
          <cell r="G2157" t="str">
            <v>CAFM****</v>
          </cell>
          <cell r="H2157" t="str">
            <v>Balance Sheet</v>
          </cell>
          <cell r="I2157" t="str">
            <v>NA</v>
          </cell>
        </row>
        <row r="2158">
          <cell r="A2158" t="str">
            <v>A40990S301</v>
          </cell>
          <cell r="B2158" t="str">
            <v>A40990S301</v>
          </cell>
          <cell r="C2158" t="str">
            <v>JB   A40990S301USD</v>
          </cell>
          <cell r="D2158" t="str">
            <v>A4099</v>
          </cell>
          <cell r="E2158" t="str">
            <v>0S3</v>
          </cell>
          <cell r="F2158" t="str">
            <v>01</v>
          </cell>
          <cell r="G2158" t="str">
            <v>CAFM****</v>
          </cell>
          <cell r="H2158" t="str">
            <v>Balance Sheet</v>
          </cell>
          <cell r="I2158" t="str">
            <v>NA</v>
          </cell>
        </row>
        <row r="2159">
          <cell r="A2159" t="str">
            <v>A40990WK21</v>
          </cell>
          <cell r="B2159" t="str">
            <v>A40990WK21</v>
          </cell>
          <cell r="C2159" t="str">
            <v>JB   A40990WK21USD</v>
          </cell>
          <cell r="D2159" t="str">
            <v>A4099</v>
          </cell>
          <cell r="E2159" t="str">
            <v>0WK</v>
          </cell>
          <cell r="F2159" t="str">
            <v>21</v>
          </cell>
          <cell r="G2159" t="str">
            <v>CAFM****</v>
          </cell>
          <cell r="H2159" t="str">
            <v>Balance Sheet</v>
          </cell>
          <cell r="I2159" t="str">
            <v>NA</v>
          </cell>
        </row>
        <row r="2160">
          <cell r="A2160" t="str">
            <v>A40990YW01</v>
          </cell>
          <cell r="B2160" t="str">
            <v>A40990YW01</v>
          </cell>
          <cell r="C2160" t="str">
            <v>JB   A40990YW01USD</v>
          </cell>
          <cell r="D2160" t="str">
            <v>A4099</v>
          </cell>
          <cell r="E2160" t="str">
            <v>0YW</v>
          </cell>
          <cell r="F2160" t="str">
            <v>01</v>
          </cell>
          <cell r="G2160" t="str">
            <v>CAFM****</v>
          </cell>
          <cell r="H2160" t="str">
            <v>Balance Sheet</v>
          </cell>
          <cell r="I2160" t="str">
            <v>NA</v>
          </cell>
        </row>
        <row r="2161">
          <cell r="A2161" t="str">
            <v>A40990ZQ01</v>
          </cell>
          <cell r="B2161" t="str">
            <v>A40990ZQ01</v>
          </cell>
          <cell r="C2161" t="str">
            <v>JB   A40990ZQ01USD</v>
          </cell>
          <cell r="D2161" t="str">
            <v>A4099</v>
          </cell>
          <cell r="E2161" t="str">
            <v>0ZQ</v>
          </cell>
          <cell r="F2161" t="str">
            <v>01</v>
          </cell>
          <cell r="G2161" t="str">
            <v>CAFM****</v>
          </cell>
          <cell r="H2161" t="str">
            <v>Balance Sheet</v>
          </cell>
          <cell r="I2161" t="str">
            <v>NA</v>
          </cell>
        </row>
        <row r="2162">
          <cell r="A2162" t="str">
            <v>A5197004</v>
          </cell>
          <cell r="B2162" t="str">
            <v>A5197004</v>
          </cell>
          <cell r="C2162" t="str">
            <v>JB   A5197004USD</v>
          </cell>
          <cell r="D2162" t="str">
            <v>A5197</v>
          </cell>
          <cell r="E2162" t="str">
            <v>004</v>
          </cell>
          <cell r="F2162">
            <v>0</v>
          </cell>
          <cell r="G2162" t="str">
            <v>CAGBB***</v>
          </cell>
          <cell r="H2162" t="str">
            <v>Balance Sheet</v>
          </cell>
          <cell r="I2162" t="str">
            <v>NA</v>
          </cell>
        </row>
        <row r="2163">
          <cell r="A2163" t="str">
            <v>A5199</v>
          </cell>
          <cell r="B2163" t="str">
            <v>A5199</v>
          </cell>
          <cell r="C2163" t="str">
            <v>JB   A5199USD</v>
          </cell>
          <cell r="D2163" t="str">
            <v>A5199</v>
          </cell>
          <cell r="E2163">
            <v>0</v>
          </cell>
          <cell r="F2163">
            <v>0</v>
          </cell>
          <cell r="G2163" t="str">
            <v>CAGBB***</v>
          </cell>
          <cell r="H2163" t="str">
            <v>Balance Sheet</v>
          </cell>
          <cell r="I2163" t="str">
            <v>NA</v>
          </cell>
        </row>
        <row r="2164">
          <cell r="A2164" t="str">
            <v>A51990JBMG</v>
          </cell>
          <cell r="B2164" t="str">
            <v>A51990JBMG</v>
          </cell>
          <cell r="C2164" t="str">
            <v>JB   A51990JBMGUSD</v>
          </cell>
          <cell r="D2164" t="str">
            <v>A5199</v>
          </cell>
          <cell r="E2164" t="str">
            <v>0JB</v>
          </cell>
          <cell r="F2164" t="str">
            <v>MG</v>
          </cell>
          <cell r="G2164" t="str">
            <v>CAGBB***</v>
          </cell>
          <cell r="H2164" t="str">
            <v>Balance Sheet</v>
          </cell>
          <cell r="I2164" t="str">
            <v>NA</v>
          </cell>
        </row>
        <row r="2165">
          <cell r="A2165" t="str">
            <v>A51990JBU8</v>
          </cell>
          <cell r="B2165" t="str">
            <v>A51990JBU8</v>
          </cell>
          <cell r="C2165" t="str">
            <v>JB   A51990JBU8USD</v>
          </cell>
          <cell r="D2165" t="str">
            <v>A5199</v>
          </cell>
          <cell r="E2165" t="str">
            <v>0JB</v>
          </cell>
          <cell r="F2165" t="str">
            <v>U8</v>
          </cell>
          <cell r="G2165" t="str">
            <v>CAGBB***</v>
          </cell>
          <cell r="H2165" t="str">
            <v>Balance Sheet</v>
          </cell>
          <cell r="I2165" t="str">
            <v>NA</v>
          </cell>
        </row>
        <row r="2166">
          <cell r="A2166" t="str">
            <v>A0004030</v>
          </cell>
          <cell r="B2166" t="str">
            <v>A0004030</v>
          </cell>
          <cell r="C2166" t="str">
            <v>BU   A0004030USD</v>
          </cell>
          <cell r="D2166" t="str">
            <v>A0004</v>
          </cell>
          <cell r="E2166" t="str">
            <v>030</v>
          </cell>
          <cell r="F2166">
            <v>0</v>
          </cell>
          <cell r="G2166" t="str">
            <v>CABB****</v>
          </cell>
          <cell r="H2166" t="str">
            <v>Balance Sheet</v>
          </cell>
          <cell r="I2166" t="str">
            <v>NA</v>
          </cell>
        </row>
        <row r="2167">
          <cell r="A2167" t="str">
            <v>A000725401</v>
          </cell>
          <cell r="B2167" t="str">
            <v>A000725401</v>
          </cell>
          <cell r="C2167" t="str">
            <v>BU   A000725401USD</v>
          </cell>
          <cell r="D2167" t="str">
            <v>A0007</v>
          </cell>
          <cell r="E2167" t="str">
            <v>254</v>
          </cell>
          <cell r="F2167" t="str">
            <v>01</v>
          </cell>
          <cell r="G2167" t="str">
            <v>CABB****</v>
          </cell>
          <cell r="H2167" t="str">
            <v>Balance Sheet</v>
          </cell>
          <cell r="I2167" t="str">
            <v>NA</v>
          </cell>
        </row>
        <row r="2168">
          <cell r="A2168" t="str">
            <v>E0290001</v>
          </cell>
          <cell r="B2168" t="str">
            <v>E0290001</v>
          </cell>
          <cell r="C2168" t="str">
            <v>JB   E0290001USD</v>
          </cell>
          <cell r="D2168" t="str">
            <v>E0290</v>
          </cell>
          <cell r="E2168" t="str">
            <v>001</v>
          </cell>
          <cell r="F2168">
            <v>0</v>
          </cell>
          <cell r="G2168" t="str">
            <v>CBAAD***</v>
          </cell>
          <cell r="H2168" t="str">
            <v>Balance Sheet</v>
          </cell>
          <cell r="I2168" t="str">
            <v>NA</v>
          </cell>
        </row>
        <row r="2169">
          <cell r="A2169" t="str">
            <v>A000725487</v>
          </cell>
          <cell r="B2169" t="str">
            <v>A000725487</v>
          </cell>
          <cell r="C2169" t="str">
            <v>BU   A000725487USD</v>
          </cell>
          <cell r="D2169" t="str">
            <v>A0007</v>
          </cell>
          <cell r="E2169" t="str">
            <v>254</v>
          </cell>
          <cell r="F2169" t="str">
            <v>87</v>
          </cell>
          <cell r="G2169" t="str">
            <v>CABB****</v>
          </cell>
          <cell r="H2169" t="str">
            <v>Balance Sheet</v>
          </cell>
          <cell r="I2169" t="str">
            <v>NA</v>
          </cell>
        </row>
        <row r="2170">
          <cell r="A2170" t="str">
            <v>A000725493</v>
          </cell>
          <cell r="B2170" t="str">
            <v>A000725493</v>
          </cell>
          <cell r="C2170" t="str">
            <v>BU   A000725493USD</v>
          </cell>
          <cell r="D2170" t="str">
            <v>A0007</v>
          </cell>
          <cell r="E2170" t="str">
            <v>254</v>
          </cell>
          <cell r="F2170" t="str">
            <v>93</v>
          </cell>
          <cell r="G2170" t="str">
            <v>CABB****</v>
          </cell>
          <cell r="H2170" t="str">
            <v>Balance Sheet</v>
          </cell>
          <cell r="I2170" t="str">
            <v>NA</v>
          </cell>
        </row>
        <row r="2171">
          <cell r="A2171" t="str">
            <v>A000725495</v>
          </cell>
          <cell r="B2171" t="str">
            <v>A000725495</v>
          </cell>
          <cell r="C2171" t="str">
            <v>BU   A000725495USD</v>
          </cell>
          <cell r="D2171" t="str">
            <v>A0007</v>
          </cell>
          <cell r="E2171" t="str">
            <v>254</v>
          </cell>
          <cell r="F2171" t="str">
            <v>95</v>
          </cell>
          <cell r="G2171" t="str">
            <v>CABB****</v>
          </cell>
          <cell r="H2171" t="str">
            <v>Balance Sheet</v>
          </cell>
          <cell r="I2171" t="str">
            <v>NA</v>
          </cell>
        </row>
        <row r="2172">
          <cell r="A2172" t="str">
            <v>A000728087</v>
          </cell>
          <cell r="B2172" t="str">
            <v>A000728087</v>
          </cell>
          <cell r="C2172" t="str">
            <v>BU   A000728087USD</v>
          </cell>
          <cell r="D2172" t="str">
            <v>A0007</v>
          </cell>
          <cell r="E2172" t="str">
            <v>280</v>
          </cell>
          <cell r="F2172" t="str">
            <v>87</v>
          </cell>
          <cell r="G2172" t="str">
            <v>CABB****</v>
          </cell>
          <cell r="H2172" t="str">
            <v>Balance Sheet</v>
          </cell>
          <cell r="I2172" t="str">
            <v>NA</v>
          </cell>
        </row>
        <row r="2173">
          <cell r="A2173" t="str">
            <v>A0007JPM01</v>
          </cell>
          <cell r="B2173" t="str">
            <v>A0007JPM01</v>
          </cell>
          <cell r="C2173" t="str">
            <v>BU   A0007JPM01USD</v>
          </cell>
          <cell r="D2173" t="str">
            <v>A0007</v>
          </cell>
          <cell r="E2173" t="str">
            <v>JPM</v>
          </cell>
          <cell r="F2173" t="str">
            <v>01</v>
          </cell>
          <cell r="G2173" t="str">
            <v>CABB****</v>
          </cell>
          <cell r="H2173" t="str">
            <v>Balance Sheet</v>
          </cell>
          <cell r="I2173" t="str">
            <v>NA</v>
          </cell>
        </row>
        <row r="2174">
          <cell r="A2174" t="str">
            <v>A0007JPM87</v>
          </cell>
          <cell r="B2174" t="str">
            <v>A0007JPM87</v>
          </cell>
          <cell r="C2174" t="str">
            <v>BU   A0007JPM87USD</v>
          </cell>
          <cell r="D2174" t="str">
            <v>A0007</v>
          </cell>
          <cell r="E2174" t="str">
            <v>JPM</v>
          </cell>
          <cell r="F2174" t="str">
            <v>87</v>
          </cell>
          <cell r="G2174" t="str">
            <v>CABB****</v>
          </cell>
          <cell r="H2174" t="str">
            <v>Balance Sheet</v>
          </cell>
          <cell r="I2174" t="str">
            <v>NA</v>
          </cell>
        </row>
        <row r="2175">
          <cell r="A2175" t="str">
            <v>E02900JBMG</v>
          </cell>
          <cell r="B2175" t="str">
            <v>E02900JBMG</v>
          </cell>
          <cell r="C2175" t="str">
            <v>JB   E02900JBMGUSD</v>
          </cell>
          <cell r="D2175" t="str">
            <v>E0290</v>
          </cell>
          <cell r="E2175" t="str">
            <v>0JB</v>
          </cell>
          <cell r="F2175" t="str">
            <v>MG</v>
          </cell>
          <cell r="G2175" t="str">
            <v>CBAAD***</v>
          </cell>
          <cell r="H2175" t="str">
            <v>Balance Sheet</v>
          </cell>
          <cell r="I2175" t="str">
            <v>NA</v>
          </cell>
        </row>
        <row r="2176">
          <cell r="A2176" t="str">
            <v>E02900JBU8</v>
          </cell>
          <cell r="B2176" t="str">
            <v>E02900JBU8</v>
          </cell>
          <cell r="C2176" t="str">
            <v>JB   E02900JBU8USD</v>
          </cell>
          <cell r="D2176" t="str">
            <v>E0290</v>
          </cell>
          <cell r="E2176" t="str">
            <v>0JB</v>
          </cell>
          <cell r="F2176" t="str">
            <v>U8</v>
          </cell>
          <cell r="G2176" t="str">
            <v>CBAAD***</v>
          </cell>
          <cell r="H2176" t="str">
            <v>Balance Sheet</v>
          </cell>
          <cell r="I2176" t="str">
            <v>NA</v>
          </cell>
        </row>
        <row r="2177">
          <cell r="A2177" t="str">
            <v>F2200010</v>
          </cell>
          <cell r="B2177" t="str">
            <v>F2200010</v>
          </cell>
          <cell r="C2177" t="str">
            <v>JB   F2200010USD</v>
          </cell>
          <cell r="D2177" t="str">
            <v>F2200</v>
          </cell>
          <cell r="E2177" t="str">
            <v>010</v>
          </cell>
          <cell r="F2177">
            <v>0</v>
          </cell>
          <cell r="G2177" t="str">
            <v>CBAAA***</v>
          </cell>
          <cell r="H2177" t="str">
            <v>Balance Sheet</v>
          </cell>
          <cell r="I2177" t="str">
            <v>NA</v>
          </cell>
        </row>
        <row r="2178">
          <cell r="A2178" t="str">
            <v>F2200021</v>
          </cell>
          <cell r="B2178" t="str">
            <v>F2200021</v>
          </cell>
          <cell r="C2178" t="str">
            <v>JB   F2200021USD</v>
          </cell>
          <cell r="D2178" t="str">
            <v>F2200</v>
          </cell>
          <cell r="E2178" t="str">
            <v>021</v>
          </cell>
          <cell r="F2178">
            <v>0</v>
          </cell>
          <cell r="G2178" t="str">
            <v>CBAAA***</v>
          </cell>
          <cell r="H2178" t="str">
            <v>Balance Sheet</v>
          </cell>
          <cell r="I2178" t="str">
            <v>NA</v>
          </cell>
        </row>
        <row r="2179">
          <cell r="A2179" t="str">
            <v>F2200022</v>
          </cell>
          <cell r="B2179" t="str">
            <v>F2200022</v>
          </cell>
          <cell r="C2179" t="str">
            <v>JB   F2200022USD</v>
          </cell>
          <cell r="D2179" t="str">
            <v>F2200</v>
          </cell>
          <cell r="E2179" t="str">
            <v>022</v>
          </cell>
          <cell r="F2179">
            <v>0</v>
          </cell>
          <cell r="G2179" t="str">
            <v>CBAAA***</v>
          </cell>
          <cell r="H2179" t="str">
            <v>Balance Sheet</v>
          </cell>
          <cell r="I2179" t="str">
            <v>NA</v>
          </cell>
        </row>
        <row r="2180">
          <cell r="A2180" t="str">
            <v>F2200031</v>
          </cell>
          <cell r="B2180" t="str">
            <v>F2200031</v>
          </cell>
          <cell r="C2180" t="str">
            <v>JB   F2200031USD</v>
          </cell>
          <cell r="D2180" t="str">
            <v>F2200</v>
          </cell>
          <cell r="E2180" t="str">
            <v>031</v>
          </cell>
          <cell r="F2180">
            <v>0</v>
          </cell>
          <cell r="G2180" t="str">
            <v>CBAAA***</v>
          </cell>
          <cell r="H2180" t="str">
            <v>Balance Sheet</v>
          </cell>
          <cell r="I2180" t="str">
            <v>NA</v>
          </cell>
        </row>
        <row r="2181">
          <cell r="A2181" t="str">
            <v>F2200032</v>
          </cell>
          <cell r="B2181" t="str">
            <v>F2200032</v>
          </cell>
          <cell r="C2181" t="str">
            <v>JB   F2200032USD</v>
          </cell>
          <cell r="D2181" t="str">
            <v>F2200</v>
          </cell>
          <cell r="E2181" t="str">
            <v>032</v>
          </cell>
          <cell r="F2181">
            <v>0</v>
          </cell>
          <cell r="G2181" t="str">
            <v>CBAAA***</v>
          </cell>
          <cell r="H2181" t="str">
            <v>Balance Sheet</v>
          </cell>
          <cell r="I2181" t="str">
            <v>NA</v>
          </cell>
        </row>
        <row r="2182">
          <cell r="A2182" t="str">
            <v>F2200040</v>
          </cell>
          <cell r="B2182" t="str">
            <v>F2200040</v>
          </cell>
          <cell r="C2182" t="str">
            <v>JB   F2200040USD</v>
          </cell>
          <cell r="D2182" t="str">
            <v>F2200</v>
          </cell>
          <cell r="E2182" t="str">
            <v>040</v>
          </cell>
          <cell r="F2182">
            <v>0</v>
          </cell>
          <cell r="G2182" t="str">
            <v>CBAAA***</v>
          </cell>
          <cell r="H2182" t="str">
            <v>Balance Sheet</v>
          </cell>
          <cell r="I2182" t="str">
            <v>NA</v>
          </cell>
        </row>
        <row r="2183">
          <cell r="A2183" t="str">
            <v>F2200042</v>
          </cell>
          <cell r="B2183" t="str">
            <v>F2200042</v>
          </cell>
          <cell r="C2183" t="str">
            <v>JB   F2200042USD</v>
          </cell>
          <cell r="D2183" t="str">
            <v>F2200</v>
          </cell>
          <cell r="E2183" t="str">
            <v>042</v>
          </cell>
          <cell r="F2183">
            <v>0</v>
          </cell>
          <cell r="G2183" t="str">
            <v>CBAAA***</v>
          </cell>
          <cell r="H2183" t="str">
            <v>Balance Sheet</v>
          </cell>
          <cell r="I2183" t="str">
            <v>NA</v>
          </cell>
        </row>
        <row r="2184">
          <cell r="A2184" t="str">
            <v>F2200050</v>
          </cell>
          <cell r="B2184" t="str">
            <v>F2200050</v>
          </cell>
          <cell r="C2184" t="str">
            <v>JB   F2200050USD</v>
          </cell>
          <cell r="D2184" t="str">
            <v>F2200</v>
          </cell>
          <cell r="E2184" t="str">
            <v>050</v>
          </cell>
          <cell r="F2184">
            <v>0</v>
          </cell>
          <cell r="G2184" t="str">
            <v>CBAAA***</v>
          </cell>
          <cell r="H2184" t="str">
            <v>Balance Sheet</v>
          </cell>
          <cell r="I2184" t="str">
            <v>NA</v>
          </cell>
        </row>
        <row r="2185">
          <cell r="A2185" t="str">
            <v>F2200051</v>
          </cell>
          <cell r="B2185" t="str">
            <v>F2200051</v>
          </cell>
          <cell r="C2185" t="str">
            <v>JB   F2200051USD</v>
          </cell>
          <cell r="D2185" t="str">
            <v>F2200</v>
          </cell>
          <cell r="E2185" t="str">
            <v>051</v>
          </cell>
          <cell r="F2185">
            <v>0</v>
          </cell>
          <cell r="G2185" t="str">
            <v>CBAAA***</v>
          </cell>
          <cell r="H2185" t="str">
            <v>Balance Sheet</v>
          </cell>
          <cell r="I2185" t="str">
            <v>NA</v>
          </cell>
        </row>
        <row r="2186">
          <cell r="A2186" t="str">
            <v>F2200052</v>
          </cell>
          <cell r="B2186" t="str">
            <v>F2200052</v>
          </cell>
          <cell r="C2186" t="str">
            <v>JB   F2200052USD</v>
          </cell>
          <cell r="D2186" t="str">
            <v>F2200</v>
          </cell>
          <cell r="E2186" t="str">
            <v>052</v>
          </cell>
          <cell r="F2186">
            <v>0</v>
          </cell>
          <cell r="G2186" t="str">
            <v>CBAAA***</v>
          </cell>
          <cell r="H2186" t="str">
            <v>Balance Sheet</v>
          </cell>
          <cell r="I2186" t="str">
            <v>NA</v>
          </cell>
        </row>
        <row r="2187">
          <cell r="A2187" t="str">
            <v>F2200055</v>
          </cell>
          <cell r="B2187" t="str">
            <v>F2200055</v>
          </cell>
          <cell r="C2187" t="str">
            <v>JB   F2200055USD</v>
          </cell>
          <cell r="D2187" t="str">
            <v>F2200</v>
          </cell>
          <cell r="E2187" t="str">
            <v>055</v>
          </cell>
          <cell r="F2187">
            <v>0</v>
          </cell>
          <cell r="G2187" t="str">
            <v>CBAAA***</v>
          </cell>
          <cell r="H2187" t="str">
            <v>Balance Sheet</v>
          </cell>
          <cell r="I2187" t="str">
            <v>NA</v>
          </cell>
        </row>
        <row r="2188">
          <cell r="A2188" t="str">
            <v>F2200061</v>
          </cell>
          <cell r="B2188" t="str">
            <v>F2200061</v>
          </cell>
          <cell r="C2188" t="str">
            <v>JB   F2200061USD</v>
          </cell>
          <cell r="D2188" t="str">
            <v>F2200</v>
          </cell>
          <cell r="E2188" t="str">
            <v>061</v>
          </cell>
          <cell r="F2188">
            <v>0</v>
          </cell>
          <cell r="G2188" t="str">
            <v>CBAAA***</v>
          </cell>
          <cell r="H2188" t="str">
            <v>Balance Sheet</v>
          </cell>
          <cell r="I2188" t="str">
            <v>NA</v>
          </cell>
        </row>
        <row r="2189">
          <cell r="A2189" t="str">
            <v>F2200070</v>
          </cell>
          <cell r="B2189" t="str">
            <v>F2200070</v>
          </cell>
          <cell r="C2189" t="str">
            <v>JB   F2200070USD</v>
          </cell>
          <cell r="D2189" t="str">
            <v>F2200</v>
          </cell>
          <cell r="E2189" t="str">
            <v>070</v>
          </cell>
          <cell r="F2189">
            <v>0</v>
          </cell>
          <cell r="G2189" t="str">
            <v>CBAAA***</v>
          </cell>
          <cell r="H2189" t="str">
            <v>Balance Sheet</v>
          </cell>
          <cell r="I2189" t="str">
            <v>NA</v>
          </cell>
        </row>
        <row r="2190">
          <cell r="A2190" t="str">
            <v>F2200091</v>
          </cell>
          <cell r="B2190" t="str">
            <v>F2200091</v>
          </cell>
          <cell r="C2190" t="str">
            <v>JB   F2200091USD</v>
          </cell>
          <cell r="D2190" t="str">
            <v>F2200</v>
          </cell>
          <cell r="E2190" t="str">
            <v>091</v>
          </cell>
          <cell r="F2190">
            <v>0</v>
          </cell>
          <cell r="G2190" t="str">
            <v>CBAAA***</v>
          </cell>
          <cell r="H2190" t="str">
            <v>Balance Sheet</v>
          </cell>
          <cell r="I2190" t="str">
            <v>NA</v>
          </cell>
        </row>
        <row r="2191">
          <cell r="A2191" t="str">
            <v>F3200010</v>
          </cell>
          <cell r="B2191" t="str">
            <v>F3200010</v>
          </cell>
          <cell r="C2191" t="str">
            <v>JB   F3200010USD</v>
          </cell>
          <cell r="D2191" t="str">
            <v>F3200</v>
          </cell>
          <cell r="E2191" t="str">
            <v>010</v>
          </cell>
          <cell r="F2191">
            <v>0</v>
          </cell>
          <cell r="G2191" t="str">
            <v>CBABA***</v>
          </cell>
          <cell r="H2191" t="str">
            <v>Balance Sheet</v>
          </cell>
          <cell r="I2191" t="str">
            <v>NA</v>
          </cell>
        </row>
        <row r="2192">
          <cell r="A2192" t="str">
            <v>F3200021</v>
          </cell>
          <cell r="B2192" t="str">
            <v>F3200021</v>
          </cell>
          <cell r="C2192" t="str">
            <v>JB   F3200021USD</v>
          </cell>
          <cell r="D2192" t="str">
            <v>F3200</v>
          </cell>
          <cell r="E2192" t="str">
            <v>021</v>
          </cell>
          <cell r="F2192">
            <v>0</v>
          </cell>
          <cell r="G2192" t="str">
            <v>CBABA***</v>
          </cell>
          <cell r="H2192" t="str">
            <v>Balance Sheet</v>
          </cell>
          <cell r="I2192" t="str">
            <v>NA</v>
          </cell>
        </row>
        <row r="2193">
          <cell r="A2193" t="str">
            <v>F3200022</v>
          </cell>
          <cell r="B2193" t="str">
            <v>F3200022</v>
          </cell>
          <cell r="C2193" t="str">
            <v>JB   F3200022USD</v>
          </cell>
          <cell r="D2193" t="str">
            <v>F3200</v>
          </cell>
          <cell r="E2193" t="str">
            <v>022</v>
          </cell>
          <cell r="F2193">
            <v>0</v>
          </cell>
          <cell r="G2193" t="str">
            <v>CBABA***</v>
          </cell>
          <cell r="H2193" t="str">
            <v>Balance Sheet</v>
          </cell>
          <cell r="I2193" t="str">
            <v>NA</v>
          </cell>
        </row>
        <row r="2194">
          <cell r="A2194" t="str">
            <v>F3200031</v>
          </cell>
          <cell r="B2194" t="str">
            <v>F3200031</v>
          </cell>
          <cell r="C2194" t="str">
            <v>JB   F3200031USD</v>
          </cell>
          <cell r="D2194" t="str">
            <v>F3200</v>
          </cell>
          <cell r="E2194" t="str">
            <v>031</v>
          </cell>
          <cell r="F2194">
            <v>0</v>
          </cell>
          <cell r="G2194" t="str">
            <v>CBABA***</v>
          </cell>
          <cell r="H2194" t="str">
            <v>Balance Sheet</v>
          </cell>
          <cell r="I2194" t="str">
            <v>NA</v>
          </cell>
        </row>
        <row r="2195">
          <cell r="A2195" t="str">
            <v>F3200032</v>
          </cell>
          <cell r="B2195" t="str">
            <v>F3200032</v>
          </cell>
          <cell r="C2195" t="str">
            <v>JB   F3200032USD</v>
          </cell>
          <cell r="D2195" t="str">
            <v>F3200</v>
          </cell>
          <cell r="E2195" t="str">
            <v>032</v>
          </cell>
          <cell r="F2195">
            <v>0</v>
          </cell>
          <cell r="G2195" t="str">
            <v>CBABA***</v>
          </cell>
          <cell r="H2195" t="str">
            <v>Balance Sheet</v>
          </cell>
          <cell r="I2195" t="str">
            <v>NA</v>
          </cell>
        </row>
        <row r="2196">
          <cell r="A2196" t="str">
            <v>F3200040</v>
          </cell>
          <cell r="B2196" t="str">
            <v>F3200040</v>
          </cell>
          <cell r="C2196" t="str">
            <v>JB   F3200040USD</v>
          </cell>
          <cell r="D2196" t="str">
            <v>F3200</v>
          </cell>
          <cell r="E2196" t="str">
            <v>040</v>
          </cell>
          <cell r="F2196">
            <v>0</v>
          </cell>
          <cell r="G2196" t="str">
            <v>CBABA***</v>
          </cell>
          <cell r="H2196" t="str">
            <v>Balance Sheet</v>
          </cell>
          <cell r="I2196" t="str">
            <v>NA</v>
          </cell>
        </row>
        <row r="2197">
          <cell r="A2197" t="str">
            <v>F3200042</v>
          </cell>
          <cell r="B2197" t="str">
            <v>F3200042</v>
          </cell>
          <cell r="C2197" t="str">
            <v>JB   F3200042USD</v>
          </cell>
          <cell r="D2197" t="str">
            <v>F3200</v>
          </cell>
          <cell r="E2197" t="str">
            <v>042</v>
          </cell>
          <cell r="F2197">
            <v>0</v>
          </cell>
          <cell r="G2197" t="str">
            <v>CBABA***</v>
          </cell>
          <cell r="H2197" t="str">
            <v>Balance Sheet</v>
          </cell>
          <cell r="I2197" t="str">
            <v>NA</v>
          </cell>
        </row>
        <row r="2198">
          <cell r="A2198" t="str">
            <v>F3200050</v>
          </cell>
          <cell r="B2198" t="str">
            <v>F3200050</v>
          </cell>
          <cell r="C2198" t="str">
            <v>JB   F3200050USD</v>
          </cell>
          <cell r="D2198" t="str">
            <v>F3200</v>
          </cell>
          <cell r="E2198" t="str">
            <v>050</v>
          </cell>
          <cell r="F2198">
            <v>0</v>
          </cell>
          <cell r="G2198" t="str">
            <v>CBABA***</v>
          </cell>
          <cell r="H2198" t="str">
            <v>Balance Sheet</v>
          </cell>
          <cell r="I2198" t="str">
            <v>NA</v>
          </cell>
        </row>
        <row r="2199">
          <cell r="A2199" t="str">
            <v>F3200051</v>
          </cell>
          <cell r="B2199" t="str">
            <v>F3200051</v>
          </cell>
          <cell r="C2199" t="str">
            <v>JB   F3200051USD</v>
          </cell>
          <cell r="D2199" t="str">
            <v>F3200</v>
          </cell>
          <cell r="E2199" t="str">
            <v>051</v>
          </cell>
          <cell r="F2199">
            <v>0</v>
          </cell>
          <cell r="G2199" t="str">
            <v>CBABA***</v>
          </cell>
          <cell r="H2199" t="str">
            <v>Balance Sheet</v>
          </cell>
          <cell r="I2199" t="str">
            <v>NA</v>
          </cell>
        </row>
        <row r="2200">
          <cell r="A2200" t="str">
            <v>F3200052</v>
          </cell>
          <cell r="B2200" t="str">
            <v>F3200052</v>
          </cell>
          <cell r="C2200" t="str">
            <v>JB   F3200052USD</v>
          </cell>
          <cell r="D2200" t="str">
            <v>F3200</v>
          </cell>
          <cell r="E2200" t="str">
            <v>052</v>
          </cell>
          <cell r="F2200">
            <v>0</v>
          </cell>
          <cell r="G2200" t="str">
            <v>CBABA***</v>
          </cell>
          <cell r="H2200" t="str">
            <v>Balance Sheet</v>
          </cell>
          <cell r="I2200" t="str">
            <v>NA</v>
          </cell>
        </row>
        <row r="2201">
          <cell r="A2201" t="str">
            <v>F3200055</v>
          </cell>
          <cell r="B2201" t="str">
            <v>F3200055</v>
          </cell>
          <cell r="C2201" t="str">
            <v>JB   F3200055USD</v>
          </cell>
          <cell r="D2201" t="str">
            <v>F3200</v>
          </cell>
          <cell r="E2201" t="str">
            <v>055</v>
          </cell>
          <cell r="F2201">
            <v>0</v>
          </cell>
          <cell r="G2201" t="str">
            <v>CBABA***</v>
          </cell>
          <cell r="H2201" t="str">
            <v>Balance Sheet</v>
          </cell>
          <cell r="I2201" t="str">
            <v>NA</v>
          </cell>
        </row>
        <row r="2202">
          <cell r="A2202" t="str">
            <v>F3200061</v>
          </cell>
          <cell r="B2202" t="str">
            <v>F3200061</v>
          </cell>
          <cell r="C2202" t="str">
            <v>JB   F3200061USD</v>
          </cell>
          <cell r="D2202" t="str">
            <v>F3200</v>
          </cell>
          <cell r="E2202" t="str">
            <v>061</v>
          </cell>
          <cell r="F2202">
            <v>0</v>
          </cell>
          <cell r="G2202" t="str">
            <v>CBABA***</v>
          </cell>
          <cell r="H2202" t="str">
            <v>Balance Sheet</v>
          </cell>
          <cell r="I2202" t="str">
            <v>NA</v>
          </cell>
        </row>
        <row r="2203">
          <cell r="A2203" t="str">
            <v>F3200070</v>
          </cell>
          <cell r="B2203" t="str">
            <v>F3200070</v>
          </cell>
          <cell r="C2203" t="str">
            <v>JB   F3200070USD</v>
          </cell>
          <cell r="D2203" t="str">
            <v>F3200</v>
          </cell>
          <cell r="E2203" t="str">
            <v>070</v>
          </cell>
          <cell r="F2203">
            <v>0</v>
          </cell>
          <cell r="G2203" t="str">
            <v>CBABA***</v>
          </cell>
          <cell r="H2203" t="str">
            <v>Balance Sheet</v>
          </cell>
          <cell r="I2203" t="str">
            <v>NA</v>
          </cell>
        </row>
        <row r="2204">
          <cell r="A2204" t="str">
            <v>F3200091</v>
          </cell>
          <cell r="B2204" t="str">
            <v>F3200091</v>
          </cell>
          <cell r="C2204" t="str">
            <v>JB   F3200091USD</v>
          </cell>
          <cell r="D2204" t="str">
            <v>F3200</v>
          </cell>
          <cell r="E2204" t="str">
            <v>091</v>
          </cell>
          <cell r="F2204">
            <v>0</v>
          </cell>
          <cell r="G2204" t="str">
            <v>CBABA***</v>
          </cell>
          <cell r="H2204" t="str">
            <v>Balance Sheet</v>
          </cell>
          <cell r="I2204" t="str">
            <v>NA</v>
          </cell>
        </row>
        <row r="2205">
          <cell r="A2205" t="str">
            <v>G100006601</v>
          </cell>
          <cell r="B2205" t="str">
            <v>G100006601</v>
          </cell>
          <cell r="C2205" t="str">
            <v>JB   G100006601USD</v>
          </cell>
          <cell r="D2205" t="str">
            <v>G1000</v>
          </cell>
          <cell r="E2205" t="str">
            <v>066</v>
          </cell>
          <cell r="F2205" t="str">
            <v>01</v>
          </cell>
          <cell r="G2205" t="str">
            <v>DABAB***</v>
          </cell>
          <cell r="H2205" t="str">
            <v>Balance Sheet</v>
          </cell>
          <cell r="I2205" t="str">
            <v>NA</v>
          </cell>
        </row>
        <row r="2206">
          <cell r="A2206" t="str">
            <v>G100016601</v>
          </cell>
          <cell r="B2206" t="str">
            <v>G100016601</v>
          </cell>
          <cell r="C2206" t="str">
            <v>JB   G100016601USD</v>
          </cell>
          <cell r="D2206" t="str">
            <v>G1000</v>
          </cell>
          <cell r="E2206" t="str">
            <v>166</v>
          </cell>
          <cell r="F2206" t="str">
            <v>01</v>
          </cell>
          <cell r="G2206" t="str">
            <v>DABAB***</v>
          </cell>
          <cell r="H2206" t="str">
            <v>Balance Sheet</v>
          </cell>
          <cell r="I2206" t="str">
            <v>NA</v>
          </cell>
        </row>
        <row r="2207">
          <cell r="A2207" t="str">
            <v>G170008701</v>
          </cell>
          <cell r="B2207" t="str">
            <v>G170008701</v>
          </cell>
          <cell r="C2207" t="str">
            <v>JB   G170008701USD</v>
          </cell>
          <cell r="D2207" t="str">
            <v>G1700</v>
          </cell>
          <cell r="E2207" t="str">
            <v>087</v>
          </cell>
          <cell r="F2207" t="str">
            <v>01</v>
          </cell>
          <cell r="G2207" t="str">
            <v>DABAAG**</v>
          </cell>
          <cell r="H2207" t="str">
            <v>Balance Sheet</v>
          </cell>
          <cell r="I2207" t="str">
            <v>NA</v>
          </cell>
        </row>
        <row r="2208">
          <cell r="A2208" t="str">
            <v>G170008702</v>
          </cell>
          <cell r="B2208" t="str">
            <v>G170008702</v>
          </cell>
          <cell r="C2208" t="str">
            <v>JB   G170008702USD</v>
          </cell>
          <cell r="D2208" t="str">
            <v>G1700</v>
          </cell>
          <cell r="E2208" t="str">
            <v>087</v>
          </cell>
          <cell r="F2208" t="str">
            <v>02</v>
          </cell>
          <cell r="G2208" t="str">
            <v>DABAAG**</v>
          </cell>
          <cell r="H2208" t="str">
            <v>Balance Sheet</v>
          </cell>
          <cell r="I2208" t="str">
            <v>NA</v>
          </cell>
        </row>
        <row r="2209">
          <cell r="A2209" t="str">
            <v>G1701001</v>
          </cell>
          <cell r="B2209" t="str">
            <v>G1701001</v>
          </cell>
          <cell r="C2209" t="str">
            <v>JB   G1701001USD</v>
          </cell>
          <cell r="D2209" t="str">
            <v>G1701</v>
          </cell>
          <cell r="E2209" t="str">
            <v>001</v>
          </cell>
          <cell r="F2209">
            <v>0</v>
          </cell>
          <cell r="G2209" t="str">
            <v>DABAB***</v>
          </cell>
          <cell r="H2209" t="str">
            <v>Balance Sheet</v>
          </cell>
          <cell r="I2209" t="str">
            <v>NA</v>
          </cell>
        </row>
        <row r="2210">
          <cell r="A2210" t="str">
            <v>G1701001ML</v>
          </cell>
          <cell r="B2210" t="str">
            <v>G1701001ML</v>
          </cell>
          <cell r="C2210" t="str">
            <v>JB   G1701001MLUSD</v>
          </cell>
          <cell r="D2210" t="str">
            <v>G1701</v>
          </cell>
          <cell r="E2210" t="str">
            <v>001</v>
          </cell>
          <cell r="F2210" t="str">
            <v>ML</v>
          </cell>
          <cell r="G2210" t="str">
            <v>DABAB***</v>
          </cell>
          <cell r="H2210" t="str">
            <v>Balance Sheet</v>
          </cell>
          <cell r="I2210" t="str">
            <v>NA</v>
          </cell>
        </row>
        <row r="2211">
          <cell r="A2211" t="str">
            <v>G1701007</v>
          </cell>
          <cell r="B2211" t="str">
            <v>G1701007</v>
          </cell>
          <cell r="C2211" t="str">
            <v>JB   G1701007USD</v>
          </cell>
          <cell r="D2211" t="str">
            <v>G1701</v>
          </cell>
          <cell r="E2211" t="str">
            <v>007</v>
          </cell>
          <cell r="F2211">
            <v>0</v>
          </cell>
          <cell r="G2211" t="str">
            <v>DABAB***</v>
          </cell>
          <cell r="H2211" t="str">
            <v>Balance Sheet</v>
          </cell>
          <cell r="I2211" t="str">
            <v>NA</v>
          </cell>
        </row>
        <row r="2212">
          <cell r="A2212" t="str">
            <v>G1701008</v>
          </cell>
          <cell r="B2212" t="str">
            <v>G1701008</v>
          </cell>
          <cell r="C2212" t="str">
            <v>JB   G1701008USD</v>
          </cell>
          <cell r="D2212" t="str">
            <v>G1701</v>
          </cell>
          <cell r="E2212" t="str">
            <v>008</v>
          </cell>
          <cell r="F2212">
            <v>0</v>
          </cell>
          <cell r="G2212" t="str">
            <v>DABAAG**</v>
          </cell>
          <cell r="H2212" t="str">
            <v>Balance Sheet</v>
          </cell>
          <cell r="I2212" t="str">
            <v>NA</v>
          </cell>
        </row>
        <row r="2213">
          <cell r="A2213" t="str">
            <v>G1701052</v>
          </cell>
          <cell r="B2213" t="str">
            <v>G1701052</v>
          </cell>
          <cell r="C2213" t="str">
            <v>JB   G1701052USD</v>
          </cell>
          <cell r="D2213" t="str">
            <v>G1701</v>
          </cell>
          <cell r="E2213" t="str">
            <v>052</v>
          </cell>
          <cell r="F2213">
            <v>0</v>
          </cell>
          <cell r="G2213" t="str">
            <v>DABAB***</v>
          </cell>
          <cell r="H2213" t="str">
            <v>Balance Sheet</v>
          </cell>
          <cell r="I2213" t="str">
            <v>NA</v>
          </cell>
        </row>
        <row r="2214">
          <cell r="A2214" t="str">
            <v>G1707001</v>
          </cell>
          <cell r="B2214" t="str">
            <v>G1707001</v>
          </cell>
          <cell r="C2214" t="str">
            <v>JB   G1707001USD</v>
          </cell>
          <cell r="D2214" t="str">
            <v>G1707</v>
          </cell>
          <cell r="E2214" t="str">
            <v>001</v>
          </cell>
          <cell r="F2214">
            <v>0</v>
          </cell>
          <cell r="G2214" t="str">
            <v>DABAAG**</v>
          </cell>
          <cell r="H2214" t="str">
            <v>Balance Sheet</v>
          </cell>
          <cell r="I2214" t="str">
            <v>NA</v>
          </cell>
        </row>
        <row r="2215">
          <cell r="A2215" t="str">
            <v>G1747001</v>
          </cell>
          <cell r="B2215" t="str">
            <v>G1747001</v>
          </cell>
          <cell r="C2215" t="str">
            <v>JB   G1747001USD</v>
          </cell>
          <cell r="D2215" t="str">
            <v>G1747</v>
          </cell>
          <cell r="E2215" t="str">
            <v>001</v>
          </cell>
          <cell r="F2215">
            <v>0</v>
          </cell>
          <cell r="G2215" t="str">
            <v>DABAAJ**</v>
          </cell>
          <cell r="H2215" t="str">
            <v>Balance Sheet</v>
          </cell>
          <cell r="I2215" t="str">
            <v>NA</v>
          </cell>
        </row>
        <row r="2216">
          <cell r="A2216" t="str">
            <v>G17470JBMG</v>
          </cell>
          <cell r="B2216" t="str">
            <v>G17470JBMG</v>
          </cell>
          <cell r="C2216" t="str">
            <v>JB   G17470JBMGUSD</v>
          </cell>
          <cell r="D2216" t="str">
            <v>G1747</v>
          </cell>
          <cell r="E2216" t="str">
            <v>0JB</v>
          </cell>
          <cell r="F2216" t="str">
            <v>MG</v>
          </cell>
          <cell r="G2216" t="str">
            <v>DABAAJ**</v>
          </cell>
          <cell r="H2216" t="str">
            <v>Balance Sheet</v>
          </cell>
          <cell r="I2216" t="str">
            <v>NA</v>
          </cell>
        </row>
        <row r="2217">
          <cell r="A2217" t="str">
            <v>G17470JBML</v>
          </cell>
          <cell r="B2217" t="str">
            <v>G17470JBML</v>
          </cell>
          <cell r="C2217" t="str">
            <v>JB   G17470JBMLUSD</v>
          </cell>
          <cell r="D2217" t="str">
            <v>G1747</v>
          </cell>
          <cell r="E2217" t="str">
            <v>0JB</v>
          </cell>
          <cell r="F2217" t="str">
            <v>ML</v>
          </cell>
          <cell r="G2217" t="str">
            <v>DABAAJ**</v>
          </cell>
          <cell r="H2217" t="str">
            <v>Balance Sheet</v>
          </cell>
          <cell r="I2217" t="str">
            <v>NA</v>
          </cell>
        </row>
        <row r="2218">
          <cell r="A2218" t="str">
            <v>G17470JBNH</v>
          </cell>
          <cell r="B2218" t="str">
            <v>G17470JBNH</v>
          </cell>
          <cell r="C2218" t="str">
            <v>JB   G17470JBNHUSD</v>
          </cell>
          <cell r="D2218" t="str">
            <v>G1747</v>
          </cell>
          <cell r="E2218" t="str">
            <v>0JB</v>
          </cell>
          <cell r="F2218" t="str">
            <v>NH</v>
          </cell>
          <cell r="G2218" t="str">
            <v>DABAAJ**</v>
          </cell>
          <cell r="H2218" t="str">
            <v>Balance Sheet</v>
          </cell>
          <cell r="I2218" t="str">
            <v>NA</v>
          </cell>
        </row>
        <row r="2219">
          <cell r="A2219" t="str">
            <v>G17470JBU8</v>
          </cell>
          <cell r="B2219" t="str">
            <v>G17470JBU8</v>
          </cell>
          <cell r="C2219" t="str">
            <v>JB   G17470JBU8USD</v>
          </cell>
          <cell r="D2219" t="str">
            <v>G1747</v>
          </cell>
          <cell r="E2219" t="str">
            <v>0JB</v>
          </cell>
          <cell r="F2219" t="str">
            <v>U8</v>
          </cell>
          <cell r="G2219" t="str">
            <v>DABAAJ**</v>
          </cell>
          <cell r="H2219" t="str">
            <v>Balance Sheet</v>
          </cell>
          <cell r="I2219" t="str">
            <v>NA</v>
          </cell>
        </row>
        <row r="2220">
          <cell r="A2220" t="str">
            <v>G17470JBYW</v>
          </cell>
          <cell r="B2220" t="str">
            <v>G17470JBYW</v>
          </cell>
          <cell r="C2220" t="str">
            <v>JB   G17470JBYWUSD</v>
          </cell>
          <cell r="D2220" t="str">
            <v>G1747</v>
          </cell>
          <cell r="E2220" t="str">
            <v>0JB</v>
          </cell>
          <cell r="F2220" t="str">
            <v>YW</v>
          </cell>
          <cell r="G2220" t="str">
            <v>DABAAJ**</v>
          </cell>
          <cell r="H2220" t="str">
            <v>Balance Sheet</v>
          </cell>
          <cell r="I2220" t="str">
            <v>NA</v>
          </cell>
        </row>
        <row r="2221">
          <cell r="A2221" t="str">
            <v>G1747CHJ</v>
          </cell>
          <cell r="B2221" t="str">
            <v>G1747CHJ</v>
          </cell>
          <cell r="C2221" t="str">
            <v>JB   G1747CHJUSD</v>
          </cell>
          <cell r="D2221" t="str">
            <v>G1747</v>
          </cell>
          <cell r="E2221" t="str">
            <v>CHJ</v>
          </cell>
          <cell r="F2221">
            <v>0</v>
          </cell>
          <cell r="G2221" t="str">
            <v>DABAAJ**</v>
          </cell>
          <cell r="H2221" t="str">
            <v>Balance Sheet</v>
          </cell>
          <cell r="I2221" t="str">
            <v>NA</v>
          </cell>
        </row>
        <row r="2222">
          <cell r="A2222" t="str">
            <v>G1747TMP</v>
          </cell>
          <cell r="B2222" t="str">
            <v>G1747TMP</v>
          </cell>
          <cell r="C2222" t="str">
            <v>JB   G1747TMPUSD</v>
          </cell>
          <cell r="D2222" t="str">
            <v>G1747</v>
          </cell>
          <cell r="E2222" t="str">
            <v>TMP</v>
          </cell>
          <cell r="F2222">
            <v>0</v>
          </cell>
          <cell r="G2222" t="str">
            <v>DABAAJ**</v>
          </cell>
          <cell r="H2222" t="str">
            <v>Balance Sheet</v>
          </cell>
          <cell r="I2222" t="str">
            <v>NA</v>
          </cell>
        </row>
        <row r="2223">
          <cell r="A2223" t="str">
            <v>G1799</v>
          </cell>
          <cell r="B2223" t="str">
            <v>G1799</v>
          </cell>
          <cell r="C2223" t="str">
            <v>JB   G1799USD</v>
          </cell>
          <cell r="D2223" t="str">
            <v>G1799</v>
          </cell>
          <cell r="E2223">
            <v>0</v>
          </cell>
          <cell r="F2223">
            <v>0</v>
          </cell>
          <cell r="G2223" t="str">
            <v>DABAAG**</v>
          </cell>
          <cell r="H2223" t="str">
            <v>Balance Sheet</v>
          </cell>
          <cell r="I2223" t="str">
            <v>NA</v>
          </cell>
        </row>
        <row r="2224">
          <cell r="A2224" t="str">
            <v>G3730010</v>
          </cell>
          <cell r="B2224" t="str">
            <v>G3730010</v>
          </cell>
          <cell r="C2224" t="str">
            <v>JB   G3730010USD</v>
          </cell>
          <cell r="D2224" t="str">
            <v>G3730</v>
          </cell>
          <cell r="E2224" t="str">
            <v>010</v>
          </cell>
          <cell r="F2224">
            <v>0</v>
          </cell>
          <cell r="G2224" t="str">
            <v>DABAAG**</v>
          </cell>
          <cell r="H2224" t="str">
            <v>Balance Sheet</v>
          </cell>
          <cell r="I2224" t="str">
            <v>NA</v>
          </cell>
        </row>
        <row r="2225">
          <cell r="A2225" t="str">
            <v>A0007JPM93</v>
          </cell>
          <cell r="B2225" t="str">
            <v>A0007JPM93</v>
          </cell>
          <cell r="C2225" t="str">
            <v>BU   A0007JPM93USD</v>
          </cell>
          <cell r="D2225" t="str">
            <v>A0007</v>
          </cell>
          <cell r="E2225" t="str">
            <v>JPM</v>
          </cell>
          <cell r="F2225" t="str">
            <v>93</v>
          </cell>
          <cell r="G2225" t="str">
            <v>CABB****</v>
          </cell>
          <cell r="H2225" t="str">
            <v>Balance Sheet</v>
          </cell>
          <cell r="I2225" t="str">
            <v>NA</v>
          </cell>
        </row>
        <row r="2226">
          <cell r="A2226" t="str">
            <v>A5192001</v>
          </cell>
          <cell r="B2226" t="str">
            <v>A5192001</v>
          </cell>
          <cell r="C2226" t="str">
            <v>BU   A5192001USD</v>
          </cell>
          <cell r="D2226" t="str">
            <v>A5192</v>
          </cell>
          <cell r="E2226" t="str">
            <v>001</v>
          </cell>
          <cell r="F2226">
            <v>0</v>
          </cell>
          <cell r="G2226" t="str">
            <v>DBDC****</v>
          </cell>
          <cell r="H2226" t="str">
            <v>Balance Sheet</v>
          </cell>
          <cell r="I2226" t="str">
            <v>NA</v>
          </cell>
        </row>
        <row r="2227">
          <cell r="A2227" t="str">
            <v>G3716001</v>
          </cell>
          <cell r="B2227" t="str">
            <v>G3716001</v>
          </cell>
          <cell r="C2227" t="str">
            <v>BU   G3716001USD</v>
          </cell>
          <cell r="D2227" t="str">
            <v>G3716</v>
          </cell>
          <cell r="E2227" t="str">
            <v>001</v>
          </cell>
          <cell r="F2227">
            <v>0</v>
          </cell>
          <cell r="G2227" t="str">
            <v>DACN****</v>
          </cell>
          <cell r="H2227" t="str">
            <v>Balance Sheet</v>
          </cell>
          <cell r="I2227" t="str">
            <v>NA</v>
          </cell>
        </row>
        <row r="2228">
          <cell r="A2228" t="str">
            <v>G4735002</v>
          </cell>
          <cell r="B2228" t="str">
            <v>G4735002</v>
          </cell>
          <cell r="C2228" t="str">
            <v>JB   G4735002USD</v>
          </cell>
          <cell r="D2228" t="str">
            <v>G4735</v>
          </cell>
          <cell r="E2228" t="str">
            <v>002</v>
          </cell>
          <cell r="F2228">
            <v>0</v>
          </cell>
          <cell r="G2228" t="str">
            <v>DABAAG**</v>
          </cell>
          <cell r="H2228" t="str">
            <v>Balance Sheet</v>
          </cell>
          <cell r="I2228" t="str">
            <v>NA</v>
          </cell>
        </row>
        <row r="2229">
          <cell r="A2229" t="str">
            <v>G4735003</v>
          </cell>
          <cell r="B2229" t="str">
            <v>G4735003</v>
          </cell>
          <cell r="C2229" t="str">
            <v>JB   G4735003USD</v>
          </cell>
          <cell r="D2229" t="str">
            <v>G4735</v>
          </cell>
          <cell r="E2229" t="str">
            <v>003</v>
          </cell>
          <cell r="F2229">
            <v>0</v>
          </cell>
          <cell r="G2229" t="str">
            <v>DABAAG**</v>
          </cell>
          <cell r="H2229" t="str">
            <v>Balance Sheet</v>
          </cell>
          <cell r="I2229" t="str">
            <v>NA</v>
          </cell>
        </row>
        <row r="2230">
          <cell r="A2230" t="str">
            <v>G473700101</v>
          </cell>
          <cell r="B2230" t="str">
            <v>G473700101</v>
          </cell>
          <cell r="C2230" t="str">
            <v>JB   G473700101USD</v>
          </cell>
          <cell r="D2230" t="str">
            <v>G4737</v>
          </cell>
          <cell r="E2230" t="str">
            <v>001</v>
          </cell>
          <cell r="F2230" t="str">
            <v>01</v>
          </cell>
          <cell r="G2230" t="str">
            <v>DABAAH**</v>
          </cell>
          <cell r="H2230" t="str">
            <v>Balance Sheet</v>
          </cell>
          <cell r="I2230" t="str">
            <v>NA</v>
          </cell>
        </row>
        <row r="2231">
          <cell r="A2231" t="str">
            <v>G37190BU</v>
          </cell>
          <cell r="B2231" t="str">
            <v>G37190BU</v>
          </cell>
          <cell r="C2231" t="str">
            <v>BU   G37190BUUSD</v>
          </cell>
          <cell r="D2231" t="str">
            <v>G3719</v>
          </cell>
          <cell r="E2231" t="str">
            <v>0BU</v>
          </cell>
          <cell r="F2231">
            <v>0</v>
          </cell>
          <cell r="G2231" t="str">
            <v>DBDC****</v>
          </cell>
          <cell r="H2231" t="str">
            <v>Balance Sheet</v>
          </cell>
          <cell r="I2231" t="str">
            <v>NA</v>
          </cell>
        </row>
        <row r="2232">
          <cell r="A2232" t="str">
            <v>G3723031BU</v>
          </cell>
          <cell r="B2232" t="str">
            <v>G3723031BU</v>
          </cell>
          <cell r="C2232" t="str">
            <v>BU   G3723031BUUSD</v>
          </cell>
          <cell r="D2232" t="str">
            <v>G3723</v>
          </cell>
          <cell r="E2232" t="str">
            <v>031</v>
          </cell>
          <cell r="F2232" t="str">
            <v>BU</v>
          </cell>
          <cell r="G2232" t="str">
            <v>DACI****</v>
          </cell>
          <cell r="H2232" t="str">
            <v>Balance Sheet</v>
          </cell>
          <cell r="I2232" t="str">
            <v>NA</v>
          </cell>
        </row>
        <row r="2233">
          <cell r="A2233" t="str">
            <v>G3723032BU</v>
          </cell>
          <cell r="B2233" t="str">
            <v>G3723032BU</v>
          </cell>
          <cell r="C2233" t="str">
            <v>BU   G3723032BUUSD</v>
          </cell>
          <cell r="D2233" t="str">
            <v>G3723</v>
          </cell>
          <cell r="E2233" t="str">
            <v>032</v>
          </cell>
          <cell r="F2233" t="str">
            <v>BU</v>
          </cell>
          <cell r="G2233" t="str">
            <v>DACI****</v>
          </cell>
          <cell r="H2233" t="str">
            <v>Balance Sheet</v>
          </cell>
          <cell r="I2233" t="str">
            <v>NA</v>
          </cell>
        </row>
        <row r="2234">
          <cell r="A2234" t="str">
            <v>G7794201</v>
          </cell>
          <cell r="B2234" t="str">
            <v>G7794201</v>
          </cell>
          <cell r="C2234" t="str">
            <v>JB   G7794201USD</v>
          </cell>
          <cell r="D2234" t="str">
            <v>G7794</v>
          </cell>
          <cell r="E2234" t="str">
            <v>201</v>
          </cell>
          <cell r="F2234">
            <v>0</v>
          </cell>
          <cell r="G2234" t="str">
            <v>CBIH****</v>
          </cell>
          <cell r="H2234" t="str">
            <v>Balance Sheet</v>
          </cell>
          <cell r="I2234" t="str">
            <v>NA</v>
          </cell>
        </row>
        <row r="2235">
          <cell r="A2235" t="str">
            <v>G7894101NH</v>
          </cell>
          <cell r="B2235" t="str">
            <v>G7894101NH</v>
          </cell>
          <cell r="C2235" t="str">
            <v>JB   G7894101NHUSD</v>
          </cell>
          <cell r="D2235" t="str">
            <v>G7894</v>
          </cell>
          <cell r="E2235" t="str">
            <v>101</v>
          </cell>
          <cell r="F2235" t="str">
            <v>NH</v>
          </cell>
          <cell r="G2235" t="str">
            <v>CBIH****</v>
          </cell>
          <cell r="H2235" t="str">
            <v>Balance Sheet</v>
          </cell>
          <cell r="I2235" t="str">
            <v>NA</v>
          </cell>
        </row>
        <row r="2236">
          <cell r="A2236" t="str">
            <v>G7894401NH</v>
          </cell>
          <cell r="B2236" t="str">
            <v>G7894401NH</v>
          </cell>
          <cell r="C2236" t="str">
            <v>JB   G7894401NHUSD</v>
          </cell>
          <cell r="D2236" t="str">
            <v>G7894</v>
          </cell>
          <cell r="E2236" t="str">
            <v>401</v>
          </cell>
          <cell r="F2236" t="str">
            <v>NH</v>
          </cell>
          <cell r="G2236" t="str">
            <v>CBIH****</v>
          </cell>
          <cell r="H2236" t="str">
            <v>Balance Sheet</v>
          </cell>
          <cell r="I2236" t="str">
            <v>NA</v>
          </cell>
        </row>
        <row r="2237">
          <cell r="A2237" t="str">
            <v>G3723032LZ</v>
          </cell>
          <cell r="B2237" t="str">
            <v>G3723032LZ</v>
          </cell>
          <cell r="C2237" t="str">
            <v>BU   G3723032LZUSD</v>
          </cell>
          <cell r="D2237" t="str">
            <v>G3723</v>
          </cell>
          <cell r="E2237" t="str">
            <v>032</v>
          </cell>
          <cell r="F2237" t="str">
            <v>LZ</v>
          </cell>
          <cell r="G2237" t="str">
            <v>DACI****</v>
          </cell>
          <cell r="H2237" t="str">
            <v>Balance Sheet</v>
          </cell>
          <cell r="I2237" t="str">
            <v>NA</v>
          </cell>
        </row>
        <row r="2238">
          <cell r="A2238" t="str">
            <v>G37230BU03</v>
          </cell>
          <cell r="B2238" t="str">
            <v>G37230BU03</v>
          </cell>
          <cell r="C2238" t="str">
            <v>BU   G37230BU03USD</v>
          </cell>
          <cell r="D2238" t="str">
            <v>G3723</v>
          </cell>
          <cell r="E2238" t="str">
            <v>0BU</v>
          </cell>
          <cell r="F2238" t="str">
            <v>03</v>
          </cell>
          <cell r="G2238" t="str">
            <v>DACI****</v>
          </cell>
          <cell r="H2238" t="str">
            <v>Balance Sheet</v>
          </cell>
          <cell r="I2238" t="str">
            <v>NA</v>
          </cell>
        </row>
        <row r="2239">
          <cell r="A2239" t="str">
            <v>G3725005BU</v>
          </cell>
          <cell r="B2239" t="str">
            <v>G3725005BU</v>
          </cell>
          <cell r="C2239" t="str">
            <v>BU   G3725005BUUSD</v>
          </cell>
          <cell r="D2239" t="str">
            <v>G3725</v>
          </cell>
          <cell r="E2239" t="str">
            <v>005</v>
          </cell>
          <cell r="F2239" t="str">
            <v>BU</v>
          </cell>
          <cell r="G2239" t="str">
            <v>DACN****</v>
          </cell>
          <cell r="H2239" t="str">
            <v>Balance Sheet</v>
          </cell>
          <cell r="I2239" t="str">
            <v>NA</v>
          </cell>
        </row>
        <row r="2240">
          <cell r="A2240" t="str">
            <v>A1533001</v>
          </cell>
          <cell r="B2240" t="str">
            <v>A1533001</v>
          </cell>
          <cell r="C2240" t="str">
            <v>LC   A1533001USD</v>
          </cell>
          <cell r="D2240" t="str">
            <v>A1533</v>
          </cell>
          <cell r="E2240" t="str">
            <v>001</v>
          </cell>
          <cell r="F2240">
            <v>0</v>
          </cell>
          <cell r="G2240" t="str">
            <v>CACAFB**</v>
          </cell>
          <cell r="H2240" t="str">
            <v>Balance Sheet</v>
          </cell>
          <cell r="I2240" t="str">
            <v>NA</v>
          </cell>
        </row>
        <row r="2241">
          <cell r="A2241" t="str">
            <v>A1533011</v>
          </cell>
          <cell r="B2241" t="str">
            <v>A1533011</v>
          </cell>
          <cell r="C2241" t="str">
            <v>LC   A1533011USD</v>
          </cell>
          <cell r="D2241" t="str">
            <v>A1533</v>
          </cell>
          <cell r="E2241" t="str">
            <v>011</v>
          </cell>
          <cell r="F2241">
            <v>0</v>
          </cell>
          <cell r="G2241" t="str">
            <v>CACAFB**</v>
          </cell>
          <cell r="H2241" t="str">
            <v>Balance Sheet</v>
          </cell>
          <cell r="I2241" t="str">
            <v>NA</v>
          </cell>
        </row>
        <row r="2242">
          <cell r="A2242" t="str">
            <v>A2041001</v>
          </cell>
          <cell r="B2242" t="str">
            <v>A2041001</v>
          </cell>
          <cell r="C2242" t="str">
            <v>LC   A2041001USD</v>
          </cell>
          <cell r="D2242" t="str">
            <v>A2041</v>
          </cell>
          <cell r="E2242" t="str">
            <v>001</v>
          </cell>
          <cell r="F2242">
            <v>0</v>
          </cell>
          <cell r="G2242" t="str">
            <v>CACAFA**</v>
          </cell>
          <cell r="H2242" t="str">
            <v>Balance Sheet</v>
          </cell>
          <cell r="I2242" t="str">
            <v>NA</v>
          </cell>
        </row>
        <row r="2243">
          <cell r="A2243" t="str">
            <v>A2041003</v>
          </cell>
          <cell r="B2243" t="str">
            <v>A2041003</v>
          </cell>
          <cell r="C2243" t="str">
            <v>LC   A2041003USD</v>
          </cell>
          <cell r="D2243" t="str">
            <v>A2041</v>
          </cell>
          <cell r="E2243" t="str">
            <v>003</v>
          </cell>
          <cell r="F2243">
            <v>0</v>
          </cell>
          <cell r="G2243" t="str">
            <v>CACAFA**</v>
          </cell>
          <cell r="H2243" t="str">
            <v>Balance Sheet</v>
          </cell>
          <cell r="I2243" t="str">
            <v>NA</v>
          </cell>
        </row>
        <row r="2244">
          <cell r="A2244" t="str">
            <v>A2041006</v>
          </cell>
          <cell r="B2244" t="str">
            <v>A2041006</v>
          </cell>
          <cell r="C2244" t="str">
            <v>LC   A2041006USD</v>
          </cell>
          <cell r="D2244" t="str">
            <v>A2041</v>
          </cell>
          <cell r="E2244" t="str">
            <v>006</v>
          </cell>
          <cell r="F2244">
            <v>0</v>
          </cell>
          <cell r="G2244" t="str">
            <v>CACAFA**</v>
          </cell>
          <cell r="H2244" t="str">
            <v>Balance Sheet</v>
          </cell>
          <cell r="I2244" t="str">
            <v>NA</v>
          </cell>
        </row>
        <row r="2245">
          <cell r="A2245" t="str">
            <v>A2041007</v>
          </cell>
          <cell r="B2245" t="str">
            <v>A2041007</v>
          </cell>
          <cell r="C2245" t="str">
            <v>LC   A2041007USD</v>
          </cell>
          <cell r="D2245" t="str">
            <v>A2041</v>
          </cell>
          <cell r="E2245" t="str">
            <v>007</v>
          </cell>
          <cell r="F2245">
            <v>0</v>
          </cell>
          <cell r="G2245" t="str">
            <v>CACAFA**</v>
          </cell>
          <cell r="H2245" t="str">
            <v>Balance Sheet</v>
          </cell>
          <cell r="I2245" t="str">
            <v>NA</v>
          </cell>
        </row>
        <row r="2246">
          <cell r="A2246" t="str">
            <v>G3725020BU</v>
          </cell>
          <cell r="B2246" t="str">
            <v>G3725020BU</v>
          </cell>
          <cell r="C2246" t="str">
            <v>BU   G3725020BUUSD</v>
          </cell>
          <cell r="D2246" t="str">
            <v>G3725</v>
          </cell>
          <cell r="E2246" t="str">
            <v>020</v>
          </cell>
          <cell r="F2246" t="str">
            <v>BU</v>
          </cell>
          <cell r="G2246" t="str">
            <v>DACN****</v>
          </cell>
          <cell r="H2246" t="str">
            <v>Balance Sheet</v>
          </cell>
          <cell r="I2246" t="str">
            <v>NA</v>
          </cell>
        </row>
        <row r="2247">
          <cell r="A2247" t="str">
            <v>A3051001</v>
          </cell>
          <cell r="B2247" t="str">
            <v>A3051001</v>
          </cell>
          <cell r="C2247" t="str">
            <v>LC   A3051001USD</v>
          </cell>
          <cell r="D2247" t="str">
            <v>A3051</v>
          </cell>
          <cell r="E2247" t="str">
            <v>001</v>
          </cell>
          <cell r="F2247">
            <v>0</v>
          </cell>
          <cell r="G2247" t="str">
            <v>CACAFB**</v>
          </cell>
          <cell r="H2247" t="str">
            <v>Balance Sheet</v>
          </cell>
          <cell r="I2247" t="str">
            <v>NA</v>
          </cell>
        </row>
        <row r="2248">
          <cell r="A2248" t="str">
            <v>A3060002</v>
          </cell>
          <cell r="B2248" t="str">
            <v>A3060002</v>
          </cell>
          <cell r="C2248" t="str">
            <v>LC   A3060002USD</v>
          </cell>
          <cell r="D2248" t="str">
            <v>A3060</v>
          </cell>
          <cell r="E2248" t="str">
            <v>002</v>
          </cell>
          <cell r="F2248">
            <v>0</v>
          </cell>
          <cell r="G2248" t="str">
            <v>CACAFB**</v>
          </cell>
          <cell r="H2248" t="str">
            <v>Balance Sheet</v>
          </cell>
          <cell r="I2248" t="str">
            <v>NA</v>
          </cell>
        </row>
        <row r="2249">
          <cell r="A2249" t="str">
            <v>A3060003</v>
          </cell>
          <cell r="B2249" t="str">
            <v>A3060003</v>
          </cell>
          <cell r="C2249" t="str">
            <v>LC   A3060003USD</v>
          </cell>
          <cell r="D2249" t="str">
            <v>A3060</v>
          </cell>
          <cell r="E2249" t="str">
            <v>003</v>
          </cell>
          <cell r="F2249">
            <v>0</v>
          </cell>
          <cell r="G2249" t="str">
            <v>CACAFB**</v>
          </cell>
          <cell r="H2249" t="str">
            <v>Balance Sheet</v>
          </cell>
          <cell r="I2249" t="str">
            <v>NA</v>
          </cell>
        </row>
        <row r="2250">
          <cell r="A2250" t="str">
            <v>A3060035</v>
          </cell>
          <cell r="B2250" t="str">
            <v>A3060035</v>
          </cell>
          <cell r="C2250" t="str">
            <v>LC   A3060035USD</v>
          </cell>
          <cell r="D2250" t="str">
            <v>A3060</v>
          </cell>
          <cell r="E2250" t="str">
            <v>035</v>
          </cell>
          <cell r="F2250">
            <v>0</v>
          </cell>
          <cell r="G2250" t="str">
            <v>CACAFB**</v>
          </cell>
          <cell r="H2250" t="str">
            <v>Balance Sheet</v>
          </cell>
          <cell r="I2250" t="str">
            <v>NA</v>
          </cell>
        </row>
        <row r="2251">
          <cell r="A2251" t="str">
            <v>A409000101</v>
          </cell>
          <cell r="B2251" t="str">
            <v>A409000101</v>
          </cell>
          <cell r="C2251" t="str">
            <v>LC   A409000101USD</v>
          </cell>
          <cell r="D2251" t="str">
            <v>A4090</v>
          </cell>
          <cell r="E2251" t="str">
            <v>001</v>
          </cell>
          <cell r="F2251" t="str">
            <v>01</v>
          </cell>
          <cell r="G2251" t="str">
            <v>CAFH****</v>
          </cell>
          <cell r="H2251" t="str">
            <v>Balance Sheet</v>
          </cell>
          <cell r="I2251" t="str">
            <v>NA</v>
          </cell>
        </row>
        <row r="2252">
          <cell r="A2252" t="str">
            <v>A40900AM01</v>
          </cell>
          <cell r="B2252" t="str">
            <v>A40900AM01</v>
          </cell>
          <cell r="C2252" t="str">
            <v>LC   A40900AM01USD</v>
          </cell>
          <cell r="D2252" t="str">
            <v>A4090</v>
          </cell>
          <cell r="E2252" t="str">
            <v>0AM</v>
          </cell>
          <cell r="F2252" t="str">
            <v>01</v>
          </cell>
          <cell r="G2252" t="str">
            <v>CAFH****</v>
          </cell>
          <cell r="H2252" t="str">
            <v>Balance Sheet</v>
          </cell>
          <cell r="I2252" t="str">
            <v>NA</v>
          </cell>
        </row>
        <row r="2253">
          <cell r="A2253" t="str">
            <v>A40900DH01</v>
          </cell>
          <cell r="B2253" t="str">
            <v>A40900DH01</v>
          </cell>
          <cell r="C2253" t="str">
            <v>LC   A40900DH01USD</v>
          </cell>
          <cell r="D2253" t="str">
            <v>A4090</v>
          </cell>
          <cell r="E2253" t="str">
            <v>0DH</v>
          </cell>
          <cell r="F2253" t="str">
            <v>01</v>
          </cell>
          <cell r="G2253" t="str">
            <v>CAFH****</v>
          </cell>
          <cell r="H2253" t="str">
            <v>Balance Sheet</v>
          </cell>
          <cell r="I2253" t="str">
            <v>NA</v>
          </cell>
        </row>
        <row r="2254">
          <cell r="A2254" t="str">
            <v>A40900EB01</v>
          </cell>
          <cell r="B2254" t="str">
            <v>A40900EB01</v>
          </cell>
          <cell r="C2254" t="str">
            <v>LC   A40900EB01USD</v>
          </cell>
          <cell r="D2254" t="str">
            <v>A4090</v>
          </cell>
          <cell r="E2254" t="str">
            <v>0EB</v>
          </cell>
          <cell r="F2254" t="str">
            <v>01</v>
          </cell>
          <cell r="G2254" t="str">
            <v>CAFH****</v>
          </cell>
          <cell r="H2254" t="str">
            <v>Balance Sheet</v>
          </cell>
          <cell r="I2254" t="str">
            <v>NA</v>
          </cell>
        </row>
        <row r="2255">
          <cell r="A2255" t="str">
            <v>A40900FD01</v>
          </cell>
          <cell r="B2255" t="str">
            <v>A40900FD01</v>
          </cell>
          <cell r="C2255" t="str">
            <v>LC   A40900FD01USD</v>
          </cell>
          <cell r="D2255" t="str">
            <v>A4090</v>
          </cell>
          <cell r="E2255" t="str">
            <v>0FD</v>
          </cell>
          <cell r="F2255" t="str">
            <v>01</v>
          </cell>
          <cell r="G2255" t="str">
            <v>CAFH****</v>
          </cell>
          <cell r="H2255" t="str">
            <v>Balance Sheet</v>
          </cell>
          <cell r="I2255" t="str">
            <v>NA</v>
          </cell>
        </row>
        <row r="2256">
          <cell r="A2256" t="str">
            <v>A40900HJ01</v>
          </cell>
          <cell r="B2256" t="str">
            <v>A40900HJ01</v>
          </cell>
          <cell r="C2256" t="str">
            <v>LC   A40900HJ01USD</v>
          </cell>
          <cell r="D2256" t="str">
            <v>A4090</v>
          </cell>
          <cell r="E2256" t="str">
            <v>0HJ</v>
          </cell>
          <cell r="F2256" t="str">
            <v>01</v>
          </cell>
          <cell r="G2256" t="str">
            <v>CAFH****</v>
          </cell>
          <cell r="H2256" t="str">
            <v>Balance Sheet</v>
          </cell>
          <cell r="I2256" t="str">
            <v>NA</v>
          </cell>
        </row>
        <row r="2257">
          <cell r="A2257" t="str">
            <v>A40900J101</v>
          </cell>
          <cell r="B2257" t="str">
            <v>A40900J101</v>
          </cell>
          <cell r="C2257" t="str">
            <v>LC   A40900J101USD</v>
          </cell>
          <cell r="D2257" t="str">
            <v>A4090</v>
          </cell>
          <cell r="E2257" t="str">
            <v>0J1</v>
          </cell>
          <cell r="F2257" t="str">
            <v>01</v>
          </cell>
          <cell r="G2257" t="str">
            <v>CAFH****</v>
          </cell>
          <cell r="H2257" t="str">
            <v>Balance Sheet</v>
          </cell>
          <cell r="I2257" t="str">
            <v>NA</v>
          </cell>
        </row>
        <row r="2258">
          <cell r="A2258" t="str">
            <v>A40900RS01</v>
          </cell>
          <cell r="B2258" t="str">
            <v>A40900RS01</v>
          </cell>
          <cell r="C2258" t="str">
            <v>LC   A40900RS01USD</v>
          </cell>
          <cell r="D2258" t="str">
            <v>A4090</v>
          </cell>
          <cell r="E2258" t="str">
            <v>0RS</v>
          </cell>
          <cell r="F2258" t="str">
            <v>01</v>
          </cell>
          <cell r="G2258" t="str">
            <v>CAFH****</v>
          </cell>
          <cell r="H2258" t="str">
            <v>Balance Sheet</v>
          </cell>
          <cell r="I2258" t="str">
            <v>NA</v>
          </cell>
        </row>
        <row r="2259">
          <cell r="A2259" t="str">
            <v>A40900XC01</v>
          </cell>
          <cell r="B2259" t="str">
            <v>A40900XC01</v>
          </cell>
          <cell r="C2259" t="str">
            <v>LC   A40900XC01USD</v>
          </cell>
          <cell r="D2259" t="str">
            <v>A4090</v>
          </cell>
          <cell r="E2259" t="str">
            <v>0XC</v>
          </cell>
          <cell r="F2259" t="str">
            <v>01</v>
          </cell>
          <cell r="G2259" t="str">
            <v>CAFH****</v>
          </cell>
          <cell r="H2259" t="str">
            <v>Balance Sheet</v>
          </cell>
          <cell r="I2259" t="str">
            <v>NA</v>
          </cell>
        </row>
        <row r="2260">
          <cell r="A2260" t="str">
            <v>A409100102</v>
          </cell>
          <cell r="B2260" t="str">
            <v>A409100102</v>
          </cell>
          <cell r="C2260" t="str">
            <v>LC   A409100102USD</v>
          </cell>
          <cell r="D2260" t="str">
            <v>A4091</v>
          </cell>
          <cell r="E2260" t="str">
            <v>001</v>
          </cell>
          <cell r="F2260" t="str">
            <v>02</v>
          </cell>
          <cell r="G2260" t="str">
            <v>CAFA****</v>
          </cell>
          <cell r="H2260" t="str">
            <v>Balance Sheet</v>
          </cell>
          <cell r="I2260" t="str">
            <v>NA</v>
          </cell>
        </row>
        <row r="2261">
          <cell r="A2261" t="str">
            <v>A409100103</v>
          </cell>
          <cell r="B2261" t="str">
            <v>A409100103</v>
          </cell>
          <cell r="C2261" t="str">
            <v>LC   A409100103USD</v>
          </cell>
          <cell r="D2261" t="str">
            <v>A4091</v>
          </cell>
          <cell r="E2261" t="str">
            <v>001</v>
          </cell>
          <cell r="F2261" t="str">
            <v>03</v>
          </cell>
          <cell r="G2261" t="str">
            <v>CAFA****</v>
          </cell>
          <cell r="H2261" t="str">
            <v>Balance Sheet</v>
          </cell>
          <cell r="I2261" t="str">
            <v>NA</v>
          </cell>
        </row>
        <row r="2262">
          <cell r="A2262" t="str">
            <v>A409100199</v>
          </cell>
          <cell r="B2262" t="str">
            <v>A409100199</v>
          </cell>
          <cell r="C2262" t="str">
            <v>LC   A409100199USD</v>
          </cell>
          <cell r="D2262" t="str">
            <v>A4091</v>
          </cell>
          <cell r="E2262" t="str">
            <v>001</v>
          </cell>
          <cell r="F2262" t="str">
            <v>99</v>
          </cell>
          <cell r="G2262" t="str">
            <v>CAFA****</v>
          </cell>
          <cell r="H2262" t="str">
            <v>Balance Sheet</v>
          </cell>
          <cell r="I2262" t="str">
            <v>NA</v>
          </cell>
        </row>
        <row r="2263">
          <cell r="A2263" t="str">
            <v>A409102602</v>
          </cell>
          <cell r="B2263" t="str">
            <v>A409102602</v>
          </cell>
          <cell r="C2263" t="str">
            <v>LC   A409102602USD</v>
          </cell>
          <cell r="D2263" t="str">
            <v>A4091</v>
          </cell>
          <cell r="E2263" t="str">
            <v>026</v>
          </cell>
          <cell r="F2263" t="str">
            <v>02</v>
          </cell>
          <cell r="G2263" t="str">
            <v>CAFA****</v>
          </cell>
          <cell r="H2263" t="str">
            <v>Balance Sheet</v>
          </cell>
          <cell r="I2263" t="str">
            <v>NA</v>
          </cell>
        </row>
        <row r="2264">
          <cell r="A2264" t="str">
            <v>A409108502</v>
          </cell>
          <cell r="B2264" t="str">
            <v>A409108502</v>
          </cell>
          <cell r="C2264" t="str">
            <v>LC   A409108502USD</v>
          </cell>
          <cell r="D2264" t="str">
            <v>A4091</v>
          </cell>
          <cell r="E2264" t="str">
            <v>085</v>
          </cell>
          <cell r="F2264" t="str">
            <v>02</v>
          </cell>
          <cell r="G2264" t="str">
            <v>CAFA****</v>
          </cell>
          <cell r="H2264" t="str">
            <v>Balance Sheet</v>
          </cell>
          <cell r="I2264" t="str">
            <v>NA</v>
          </cell>
        </row>
        <row r="2265">
          <cell r="A2265" t="str">
            <v>A409108599</v>
          </cell>
          <cell r="B2265" t="str">
            <v>A409108599</v>
          </cell>
          <cell r="C2265" t="str">
            <v>LC   A409108599USD</v>
          </cell>
          <cell r="D2265" t="str">
            <v>A4091</v>
          </cell>
          <cell r="E2265" t="str">
            <v>085</v>
          </cell>
          <cell r="F2265" t="str">
            <v>99</v>
          </cell>
          <cell r="G2265" t="str">
            <v>CAFA****</v>
          </cell>
          <cell r="H2265" t="str">
            <v>Balance Sheet</v>
          </cell>
          <cell r="I2265" t="str">
            <v>NA</v>
          </cell>
        </row>
        <row r="2266">
          <cell r="A2266" t="str">
            <v>A40910AM02</v>
          </cell>
          <cell r="B2266" t="str">
            <v>A40910AM02</v>
          </cell>
          <cell r="C2266" t="str">
            <v>LC   A40910AM02USD</v>
          </cell>
          <cell r="D2266" t="str">
            <v>A4091</v>
          </cell>
          <cell r="E2266" t="str">
            <v>0AM</v>
          </cell>
          <cell r="F2266" t="str">
            <v>02</v>
          </cell>
          <cell r="G2266" t="str">
            <v>CAFA****</v>
          </cell>
          <cell r="H2266" t="str">
            <v>Balance Sheet</v>
          </cell>
          <cell r="I2266" t="str">
            <v>NA</v>
          </cell>
        </row>
        <row r="2267">
          <cell r="A2267" t="str">
            <v>A40910AM99</v>
          </cell>
          <cell r="B2267" t="str">
            <v>A40910AM99</v>
          </cell>
          <cell r="C2267" t="str">
            <v>LC   A40910AM99USD</v>
          </cell>
          <cell r="D2267" t="str">
            <v>A4091</v>
          </cell>
          <cell r="E2267" t="str">
            <v>0AM</v>
          </cell>
          <cell r="F2267" t="str">
            <v>99</v>
          </cell>
          <cell r="G2267" t="str">
            <v>CAFA****</v>
          </cell>
          <cell r="H2267" t="str">
            <v>Balance Sheet</v>
          </cell>
          <cell r="I2267" t="str">
            <v>NA</v>
          </cell>
        </row>
        <row r="2268">
          <cell r="A2268" t="str">
            <v>A40910CQ02</v>
          </cell>
          <cell r="B2268" t="str">
            <v>A40910CQ02</v>
          </cell>
          <cell r="C2268" t="str">
            <v>LC   A40910CQ02USD</v>
          </cell>
          <cell r="D2268" t="str">
            <v>A4091</v>
          </cell>
          <cell r="E2268" t="str">
            <v>0CQ</v>
          </cell>
          <cell r="F2268" t="str">
            <v>02</v>
          </cell>
          <cell r="G2268" t="str">
            <v>CAFA****</v>
          </cell>
          <cell r="H2268" t="str">
            <v>Balance Sheet</v>
          </cell>
          <cell r="I2268" t="str">
            <v>NA</v>
          </cell>
        </row>
        <row r="2269">
          <cell r="A2269" t="str">
            <v>A40910DH02</v>
          </cell>
          <cell r="B2269" t="str">
            <v>A40910DH02</v>
          </cell>
          <cell r="C2269" t="str">
            <v>LC   A40910DH02USD</v>
          </cell>
          <cell r="D2269" t="str">
            <v>A4091</v>
          </cell>
          <cell r="E2269" t="str">
            <v>0DH</v>
          </cell>
          <cell r="F2269" t="str">
            <v>02</v>
          </cell>
          <cell r="G2269" t="str">
            <v>CAFA****</v>
          </cell>
          <cell r="H2269" t="str">
            <v>Balance Sheet</v>
          </cell>
          <cell r="I2269" t="str">
            <v>NA</v>
          </cell>
        </row>
        <row r="2270">
          <cell r="A2270" t="str">
            <v>A40910DH03</v>
          </cell>
          <cell r="B2270" t="str">
            <v>A40910DH03</v>
          </cell>
          <cell r="C2270" t="str">
            <v>LC   A40910DH03USD</v>
          </cell>
          <cell r="D2270" t="str">
            <v>A4091</v>
          </cell>
          <cell r="E2270" t="str">
            <v>0DH</v>
          </cell>
          <cell r="F2270" t="str">
            <v>03</v>
          </cell>
          <cell r="G2270" t="str">
            <v>CAFA****</v>
          </cell>
          <cell r="H2270" t="str">
            <v>Balance Sheet</v>
          </cell>
          <cell r="I2270" t="str">
            <v>NA</v>
          </cell>
        </row>
        <row r="2271">
          <cell r="A2271" t="str">
            <v>A40910DH99</v>
          </cell>
          <cell r="B2271" t="str">
            <v>A40910DH99</v>
          </cell>
          <cell r="C2271" t="str">
            <v>LC   A40910DH99USD</v>
          </cell>
          <cell r="D2271" t="str">
            <v>A4091</v>
          </cell>
          <cell r="E2271" t="str">
            <v>0DH</v>
          </cell>
          <cell r="F2271" t="str">
            <v>99</v>
          </cell>
          <cell r="G2271" t="str">
            <v>CAFA****</v>
          </cell>
          <cell r="H2271" t="str">
            <v>Balance Sheet</v>
          </cell>
          <cell r="I2271" t="str">
            <v>NA</v>
          </cell>
        </row>
        <row r="2272">
          <cell r="A2272" t="str">
            <v>A40910EB03</v>
          </cell>
          <cell r="B2272" t="str">
            <v>A40910EB03</v>
          </cell>
          <cell r="C2272" t="str">
            <v>LC   A40910EB03USD</v>
          </cell>
          <cell r="D2272" t="str">
            <v>A4091</v>
          </cell>
          <cell r="E2272" t="str">
            <v>0EB</v>
          </cell>
          <cell r="F2272" t="str">
            <v>03</v>
          </cell>
          <cell r="G2272" t="str">
            <v>CAFA****</v>
          </cell>
          <cell r="H2272" t="str">
            <v>Balance Sheet</v>
          </cell>
          <cell r="I2272" t="str">
            <v>NA</v>
          </cell>
        </row>
        <row r="2273">
          <cell r="A2273" t="str">
            <v>A40910EB10</v>
          </cell>
          <cell r="B2273" t="str">
            <v>A40910EB10</v>
          </cell>
          <cell r="C2273" t="str">
            <v>LC   A40910EB10USD</v>
          </cell>
          <cell r="D2273" t="str">
            <v>A4091</v>
          </cell>
          <cell r="E2273" t="str">
            <v>0EB</v>
          </cell>
          <cell r="F2273" t="str">
            <v>10</v>
          </cell>
          <cell r="G2273" t="str">
            <v>CAFA****</v>
          </cell>
          <cell r="H2273" t="str">
            <v>Balance Sheet</v>
          </cell>
          <cell r="I2273" t="str">
            <v>NA</v>
          </cell>
        </row>
        <row r="2274">
          <cell r="A2274" t="str">
            <v>A40910EB99</v>
          </cell>
          <cell r="B2274" t="str">
            <v>A40910EB99</v>
          </cell>
          <cell r="C2274" t="str">
            <v>LC   A40910EB99USD</v>
          </cell>
          <cell r="D2274" t="str">
            <v>A4091</v>
          </cell>
          <cell r="E2274" t="str">
            <v>0EB</v>
          </cell>
          <cell r="F2274" t="str">
            <v>99</v>
          </cell>
          <cell r="G2274" t="str">
            <v>CAFA****</v>
          </cell>
          <cell r="H2274" t="str">
            <v>Balance Sheet</v>
          </cell>
          <cell r="I2274" t="str">
            <v>NA</v>
          </cell>
        </row>
        <row r="2275">
          <cell r="A2275" t="str">
            <v>A40910FD02</v>
          </cell>
          <cell r="B2275" t="str">
            <v>A40910FD02</v>
          </cell>
          <cell r="C2275" t="str">
            <v>LC   A40910FD02USD</v>
          </cell>
          <cell r="D2275" t="str">
            <v>A4091</v>
          </cell>
          <cell r="E2275" t="str">
            <v>0FD</v>
          </cell>
          <cell r="F2275" t="str">
            <v>02</v>
          </cell>
          <cell r="G2275" t="str">
            <v>CAFA****</v>
          </cell>
          <cell r="H2275" t="str">
            <v>Balance Sheet</v>
          </cell>
          <cell r="I2275" t="str">
            <v>NA</v>
          </cell>
        </row>
        <row r="2276">
          <cell r="A2276" t="str">
            <v>A40910FT03</v>
          </cell>
          <cell r="B2276" t="str">
            <v>A40910FT03</v>
          </cell>
          <cell r="C2276" t="str">
            <v>LC   A40910FT03USD</v>
          </cell>
          <cell r="D2276" t="str">
            <v>A4091</v>
          </cell>
          <cell r="E2276" t="str">
            <v>0FT</v>
          </cell>
          <cell r="F2276" t="str">
            <v>03</v>
          </cell>
          <cell r="G2276" t="str">
            <v>CAFA****</v>
          </cell>
          <cell r="H2276" t="str">
            <v>Balance Sheet</v>
          </cell>
          <cell r="I2276" t="str">
            <v>NA</v>
          </cell>
        </row>
        <row r="2277">
          <cell r="A2277" t="str">
            <v>A40910FT99</v>
          </cell>
          <cell r="B2277" t="str">
            <v>A40910FT99</v>
          </cell>
          <cell r="C2277" t="str">
            <v>LC   A40910FT99USD</v>
          </cell>
          <cell r="D2277" t="str">
            <v>A4091</v>
          </cell>
          <cell r="E2277" t="str">
            <v>0FT</v>
          </cell>
          <cell r="F2277" t="str">
            <v>99</v>
          </cell>
          <cell r="G2277" t="str">
            <v>CAFA****</v>
          </cell>
          <cell r="H2277" t="str">
            <v>Balance Sheet</v>
          </cell>
          <cell r="I2277" t="str">
            <v>NA</v>
          </cell>
        </row>
        <row r="2278">
          <cell r="A2278" t="str">
            <v>A40910HB99</v>
          </cell>
          <cell r="B2278" t="str">
            <v>A40910HB99</v>
          </cell>
          <cell r="C2278" t="str">
            <v>LC   A40910HB99USD</v>
          </cell>
          <cell r="D2278" t="str">
            <v>A4091</v>
          </cell>
          <cell r="E2278" t="str">
            <v>0HB</v>
          </cell>
          <cell r="F2278" t="str">
            <v>99</v>
          </cell>
          <cell r="G2278" t="str">
            <v>CAFA****</v>
          </cell>
          <cell r="H2278" t="str">
            <v>Balance Sheet</v>
          </cell>
          <cell r="I2278" t="str">
            <v>NA</v>
          </cell>
        </row>
        <row r="2279">
          <cell r="A2279" t="str">
            <v>A40910HJ02</v>
          </cell>
          <cell r="B2279" t="str">
            <v>A40910HJ02</v>
          </cell>
          <cell r="C2279" t="str">
            <v>LC   A40910HJ02USD</v>
          </cell>
          <cell r="D2279" t="str">
            <v>A4091</v>
          </cell>
          <cell r="E2279" t="str">
            <v>0HJ</v>
          </cell>
          <cell r="F2279" t="str">
            <v>02</v>
          </cell>
          <cell r="G2279" t="str">
            <v>CAFA****</v>
          </cell>
          <cell r="H2279" t="str">
            <v>Balance Sheet</v>
          </cell>
          <cell r="I2279" t="str">
            <v>NA</v>
          </cell>
        </row>
        <row r="2280">
          <cell r="A2280" t="str">
            <v>A40910HJ03</v>
          </cell>
          <cell r="B2280" t="str">
            <v>A40910HJ03</v>
          </cell>
          <cell r="C2280" t="str">
            <v>LC   A40910HJ03USD</v>
          </cell>
          <cell r="D2280" t="str">
            <v>A4091</v>
          </cell>
          <cell r="E2280" t="str">
            <v>0HJ</v>
          </cell>
          <cell r="F2280" t="str">
            <v>03</v>
          </cell>
          <cell r="G2280" t="str">
            <v>CAFA****</v>
          </cell>
          <cell r="H2280" t="str">
            <v>Balance Sheet</v>
          </cell>
          <cell r="I2280" t="str">
            <v>NA</v>
          </cell>
        </row>
        <row r="2281">
          <cell r="A2281" t="str">
            <v>A40910HJ99</v>
          </cell>
          <cell r="B2281" t="str">
            <v>A40910HJ99</v>
          </cell>
          <cell r="C2281" t="str">
            <v>LC   A40910HJ99USD</v>
          </cell>
          <cell r="D2281" t="str">
            <v>A4091</v>
          </cell>
          <cell r="E2281" t="str">
            <v>0HJ</v>
          </cell>
          <cell r="F2281" t="str">
            <v>99</v>
          </cell>
          <cell r="G2281" t="str">
            <v>CAFA****</v>
          </cell>
          <cell r="H2281" t="str">
            <v>Balance Sheet</v>
          </cell>
          <cell r="I2281" t="str">
            <v>NA</v>
          </cell>
        </row>
        <row r="2282">
          <cell r="A2282" t="str">
            <v>A40910J110</v>
          </cell>
          <cell r="B2282" t="str">
            <v>A40910J110</v>
          </cell>
          <cell r="C2282" t="str">
            <v>LC   A40910J110USD</v>
          </cell>
          <cell r="D2282" t="str">
            <v>A4091</v>
          </cell>
          <cell r="E2282" t="str">
            <v>0J1</v>
          </cell>
          <cell r="F2282" t="str">
            <v>10</v>
          </cell>
          <cell r="G2282" t="str">
            <v>CAFA****</v>
          </cell>
          <cell r="H2282" t="str">
            <v>Balance Sheet</v>
          </cell>
          <cell r="I2282" t="str">
            <v>NA</v>
          </cell>
        </row>
        <row r="2283">
          <cell r="A2283" t="str">
            <v>A40910J199</v>
          </cell>
          <cell r="B2283" t="str">
            <v>A40910J199</v>
          </cell>
          <cell r="C2283" t="str">
            <v>LC   A40910J199USD</v>
          </cell>
          <cell r="D2283" t="str">
            <v>A4091</v>
          </cell>
          <cell r="E2283" t="str">
            <v>0J1</v>
          </cell>
          <cell r="F2283" t="str">
            <v>99</v>
          </cell>
          <cell r="G2283" t="str">
            <v>CAFA****</v>
          </cell>
          <cell r="H2283" t="str">
            <v>Balance Sheet</v>
          </cell>
          <cell r="I2283" t="str">
            <v>NA</v>
          </cell>
        </row>
        <row r="2284">
          <cell r="A2284" t="str">
            <v>A40910JB02</v>
          </cell>
          <cell r="B2284" t="str">
            <v>A40910JB02</v>
          </cell>
          <cell r="C2284" t="str">
            <v>LC   A40910JB02USD</v>
          </cell>
          <cell r="D2284" t="str">
            <v>A4091</v>
          </cell>
          <cell r="E2284" t="str">
            <v>0JB</v>
          </cell>
          <cell r="F2284" t="str">
            <v>02</v>
          </cell>
          <cell r="G2284" t="str">
            <v>CAFA****</v>
          </cell>
          <cell r="H2284" t="str">
            <v>Balance Sheet</v>
          </cell>
          <cell r="I2284" t="str">
            <v>NA</v>
          </cell>
        </row>
        <row r="2285">
          <cell r="A2285" t="str">
            <v>A40910JB99</v>
          </cell>
          <cell r="B2285" t="str">
            <v>A40910JB99</v>
          </cell>
          <cell r="C2285" t="str">
            <v>LC   A40910JB99USD</v>
          </cell>
          <cell r="D2285" t="str">
            <v>A4091</v>
          </cell>
          <cell r="E2285" t="str">
            <v>0JB</v>
          </cell>
          <cell r="F2285" t="str">
            <v>99</v>
          </cell>
          <cell r="G2285" t="str">
            <v>CAFA****</v>
          </cell>
          <cell r="H2285" t="str">
            <v>Balance Sheet</v>
          </cell>
          <cell r="I2285" t="str">
            <v>NA</v>
          </cell>
        </row>
        <row r="2286">
          <cell r="A2286" t="str">
            <v>A40910JG03</v>
          </cell>
          <cell r="B2286" t="str">
            <v>A40910JG03</v>
          </cell>
          <cell r="C2286" t="str">
            <v>LC   A40910JG03USD</v>
          </cell>
          <cell r="D2286" t="str">
            <v>A4091</v>
          </cell>
          <cell r="E2286" t="str">
            <v>0JG</v>
          </cell>
          <cell r="F2286" t="str">
            <v>03</v>
          </cell>
          <cell r="G2286" t="str">
            <v>CAFA****</v>
          </cell>
          <cell r="H2286" t="str">
            <v>Balance Sheet</v>
          </cell>
          <cell r="I2286" t="str">
            <v>NA</v>
          </cell>
        </row>
        <row r="2287">
          <cell r="A2287" t="str">
            <v>A40910JG10</v>
          </cell>
          <cell r="B2287" t="str">
            <v>A40910JG10</v>
          </cell>
          <cell r="C2287" t="str">
            <v>LC   A40910JG10USD</v>
          </cell>
          <cell r="D2287" t="str">
            <v>A4091</v>
          </cell>
          <cell r="E2287" t="str">
            <v>0JG</v>
          </cell>
          <cell r="F2287" t="str">
            <v>10</v>
          </cell>
          <cell r="G2287" t="str">
            <v>CAFA****</v>
          </cell>
          <cell r="H2287" t="str">
            <v>Balance Sheet</v>
          </cell>
          <cell r="I2287" t="str">
            <v>NA</v>
          </cell>
        </row>
        <row r="2288">
          <cell r="A2288" t="str">
            <v>A40910JG99</v>
          </cell>
          <cell r="B2288" t="str">
            <v>A40910JG99</v>
          </cell>
          <cell r="C2288" t="str">
            <v>LC   A40910JG99USD</v>
          </cell>
          <cell r="D2288" t="str">
            <v>A4091</v>
          </cell>
          <cell r="E2288" t="str">
            <v>0JG</v>
          </cell>
          <cell r="F2288" t="str">
            <v>99</v>
          </cell>
          <cell r="G2288" t="str">
            <v>CAFA****</v>
          </cell>
          <cell r="H2288" t="str">
            <v>Balance Sheet</v>
          </cell>
          <cell r="I2288" t="str">
            <v>NA</v>
          </cell>
        </row>
        <row r="2289">
          <cell r="A2289" t="str">
            <v>A40910NN99</v>
          </cell>
          <cell r="B2289" t="str">
            <v>A40910NN99</v>
          </cell>
          <cell r="C2289" t="str">
            <v>LC   A40910NN99USD</v>
          </cell>
          <cell r="D2289" t="str">
            <v>A4091</v>
          </cell>
          <cell r="E2289" t="str">
            <v>0NN</v>
          </cell>
          <cell r="F2289" t="str">
            <v>99</v>
          </cell>
          <cell r="G2289" t="str">
            <v>CAFA****</v>
          </cell>
          <cell r="H2289" t="str">
            <v>Balance Sheet</v>
          </cell>
          <cell r="I2289" t="str">
            <v>NA</v>
          </cell>
        </row>
        <row r="2290">
          <cell r="A2290" t="str">
            <v>A40910S302</v>
          </cell>
          <cell r="B2290" t="str">
            <v>A40910S302</v>
          </cell>
          <cell r="C2290" t="str">
            <v>LC   A40910S302USD</v>
          </cell>
          <cell r="D2290" t="str">
            <v>A4091</v>
          </cell>
          <cell r="E2290" t="str">
            <v>0S3</v>
          </cell>
          <cell r="F2290" t="str">
            <v>02</v>
          </cell>
          <cell r="G2290" t="str">
            <v>CAFA****</v>
          </cell>
          <cell r="H2290" t="str">
            <v>Balance Sheet</v>
          </cell>
          <cell r="I2290" t="str">
            <v>NA</v>
          </cell>
        </row>
        <row r="2291">
          <cell r="A2291" t="str">
            <v>A40910S399</v>
          </cell>
          <cell r="B2291" t="str">
            <v>A40910S399</v>
          </cell>
          <cell r="C2291" t="str">
            <v>LC   A40910S399USD</v>
          </cell>
          <cell r="D2291" t="str">
            <v>A4091</v>
          </cell>
          <cell r="E2291" t="str">
            <v>0S3</v>
          </cell>
          <cell r="F2291" t="str">
            <v>99</v>
          </cell>
          <cell r="G2291" t="str">
            <v>CAFA****</v>
          </cell>
          <cell r="H2291" t="str">
            <v>Balance Sheet</v>
          </cell>
          <cell r="I2291" t="str">
            <v>NA</v>
          </cell>
        </row>
        <row r="2292">
          <cell r="A2292" t="str">
            <v>A40910WK02</v>
          </cell>
          <cell r="B2292" t="str">
            <v>A40910WK02</v>
          </cell>
          <cell r="C2292" t="str">
            <v>LC   A40910WK02USD</v>
          </cell>
          <cell r="D2292" t="str">
            <v>A4091</v>
          </cell>
          <cell r="E2292" t="str">
            <v>0WK</v>
          </cell>
          <cell r="F2292" t="str">
            <v>02</v>
          </cell>
          <cell r="G2292" t="str">
            <v>CAFA****</v>
          </cell>
          <cell r="H2292" t="str">
            <v>Balance Sheet</v>
          </cell>
          <cell r="I2292" t="str">
            <v>NA</v>
          </cell>
        </row>
        <row r="2293">
          <cell r="A2293" t="str">
            <v>A40910XB02</v>
          </cell>
          <cell r="B2293" t="str">
            <v>A40910XB02</v>
          </cell>
          <cell r="C2293" t="str">
            <v>LC   A40910XB02USD</v>
          </cell>
          <cell r="D2293" t="str">
            <v>A4091</v>
          </cell>
          <cell r="E2293" t="str">
            <v>0XB</v>
          </cell>
          <cell r="F2293" t="str">
            <v>02</v>
          </cell>
          <cell r="G2293" t="str">
            <v>CAFA****</v>
          </cell>
          <cell r="H2293" t="str">
            <v>Balance Sheet</v>
          </cell>
          <cell r="I2293" t="str">
            <v>NA</v>
          </cell>
        </row>
        <row r="2294">
          <cell r="A2294" t="str">
            <v>A40910XB99</v>
          </cell>
          <cell r="B2294" t="str">
            <v>A40910XB99</v>
          </cell>
          <cell r="C2294" t="str">
            <v>LC   A40910XB99USD</v>
          </cell>
          <cell r="D2294" t="str">
            <v>A4091</v>
          </cell>
          <cell r="E2294" t="str">
            <v>0XB</v>
          </cell>
          <cell r="F2294" t="str">
            <v>99</v>
          </cell>
          <cell r="G2294" t="str">
            <v>CAFA****</v>
          </cell>
          <cell r="H2294" t="str">
            <v>Balance Sheet</v>
          </cell>
          <cell r="I2294" t="str">
            <v>NA</v>
          </cell>
        </row>
        <row r="2295">
          <cell r="A2295" t="str">
            <v>A40910XC03</v>
          </cell>
          <cell r="B2295" t="str">
            <v>A40910XC03</v>
          </cell>
          <cell r="C2295" t="str">
            <v>LC   A40910XC03USD</v>
          </cell>
          <cell r="D2295" t="str">
            <v>A4091</v>
          </cell>
          <cell r="E2295" t="str">
            <v>0XC</v>
          </cell>
          <cell r="F2295" t="str">
            <v>03</v>
          </cell>
          <cell r="G2295" t="str">
            <v>CAFA****</v>
          </cell>
          <cell r="H2295" t="str">
            <v>Balance Sheet</v>
          </cell>
          <cell r="I2295" t="str">
            <v>NA</v>
          </cell>
        </row>
        <row r="2296">
          <cell r="A2296" t="str">
            <v>A40910XC99</v>
          </cell>
          <cell r="B2296" t="str">
            <v>A40910XC99</v>
          </cell>
          <cell r="C2296" t="str">
            <v>LC   A40910XC99USD</v>
          </cell>
          <cell r="D2296" t="str">
            <v>A4091</v>
          </cell>
          <cell r="E2296" t="str">
            <v>0XC</v>
          </cell>
          <cell r="F2296" t="str">
            <v>99</v>
          </cell>
          <cell r="G2296" t="str">
            <v>CAFA****</v>
          </cell>
          <cell r="H2296" t="str">
            <v>Balance Sheet</v>
          </cell>
          <cell r="I2296" t="str">
            <v>NA</v>
          </cell>
        </row>
        <row r="2297">
          <cell r="A2297" t="str">
            <v>A40910YW02</v>
          </cell>
          <cell r="B2297" t="str">
            <v>A40910YW02</v>
          </cell>
          <cell r="C2297" t="str">
            <v>LC   A40910YW02USD</v>
          </cell>
          <cell r="D2297" t="str">
            <v>A4091</v>
          </cell>
          <cell r="E2297" t="str">
            <v>0YW</v>
          </cell>
          <cell r="F2297" t="str">
            <v>02</v>
          </cell>
          <cell r="G2297" t="str">
            <v>CAFA****</v>
          </cell>
          <cell r="H2297" t="str">
            <v>Balance Sheet</v>
          </cell>
          <cell r="I2297" t="str">
            <v>NA</v>
          </cell>
        </row>
        <row r="2298">
          <cell r="A2298" t="str">
            <v>A40910YW99</v>
          </cell>
          <cell r="B2298" t="str">
            <v>A40910YW99</v>
          </cell>
          <cell r="C2298" t="str">
            <v>LC   A40910YW99USD</v>
          </cell>
          <cell r="D2298" t="str">
            <v>A4091</v>
          </cell>
          <cell r="E2298" t="str">
            <v>0YW</v>
          </cell>
          <cell r="F2298" t="str">
            <v>99</v>
          </cell>
          <cell r="G2298" t="str">
            <v>CAFA****</v>
          </cell>
          <cell r="H2298" t="str">
            <v>Balance Sheet</v>
          </cell>
          <cell r="I2298" t="str">
            <v>NA</v>
          </cell>
        </row>
        <row r="2299">
          <cell r="A2299" t="str">
            <v>A409902601</v>
          </cell>
          <cell r="B2299" t="str">
            <v>A409902601</v>
          </cell>
          <cell r="C2299" t="str">
            <v>LC   A409902601USD</v>
          </cell>
          <cell r="D2299" t="str">
            <v>A4099</v>
          </cell>
          <cell r="E2299" t="str">
            <v>026</v>
          </cell>
          <cell r="F2299" t="str">
            <v>01</v>
          </cell>
          <cell r="G2299" t="str">
            <v>CAFM****</v>
          </cell>
          <cell r="H2299" t="str">
            <v>Balance Sheet</v>
          </cell>
          <cell r="I2299" t="str">
            <v>NA</v>
          </cell>
        </row>
        <row r="2300">
          <cell r="A2300" t="str">
            <v>A40990AX01</v>
          </cell>
          <cell r="B2300" t="str">
            <v>A40990AX01</v>
          </cell>
          <cell r="C2300" t="str">
            <v>LC   A40990AX01USD</v>
          </cell>
          <cell r="D2300" t="str">
            <v>A4099</v>
          </cell>
          <cell r="E2300" t="str">
            <v>0AX</v>
          </cell>
          <cell r="F2300" t="str">
            <v>01</v>
          </cell>
          <cell r="G2300" t="str">
            <v>CAFM****</v>
          </cell>
          <cell r="H2300" t="str">
            <v>Balance Sheet</v>
          </cell>
          <cell r="I2300" t="str">
            <v>NA</v>
          </cell>
        </row>
        <row r="2301">
          <cell r="A2301" t="str">
            <v>A40990CQ01</v>
          </cell>
          <cell r="B2301" t="str">
            <v>A40990CQ01</v>
          </cell>
          <cell r="C2301" t="str">
            <v>LC   A40990CQ01USD</v>
          </cell>
          <cell r="D2301" t="str">
            <v>A4099</v>
          </cell>
          <cell r="E2301" t="str">
            <v>0CQ</v>
          </cell>
          <cell r="F2301" t="str">
            <v>01</v>
          </cell>
          <cell r="G2301" t="str">
            <v>CAFM****</v>
          </cell>
          <cell r="H2301" t="str">
            <v>Balance Sheet</v>
          </cell>
          <cell r="I2301" t="str">
            <v>NA</v>
          </cell>
        </row>
        <row r="2302">
          <cell r="A2302" t="str">
            <v>A40990DH01</v>
          </cell>
          <cell r="B2302" t="str">
            <v>A40990DH01</v>
          </cell>
          <cell r="C2302" t="str">
            <v>LC   A40990DH01USD</v>
          </cell>
          <cell r="D2302" t="str">
            <v>A4099</v>
          </cell>
          <cell r="E2302" t="str">
            <v>0DH</v>
          </cell>
          <cell r="F2302" t="str">
            <v>01</v>
          </cell>
          <cell r="G2302" t="str">
            <v>CAFM****</v>
          </cell>
          <cell r="H2302" t="str">
            <v>Balance Sheet</v>
          </cell>
          <cell r="I2302" t="str">
            <v>NA</v>
          </cell>
        </row>
        <row r="2303">
          <cell r="A2303" t="str">
            <v>A40990DX01</v>
          </cell>
          <cell r="B2303" t="str">
            <v>A40990DX01</v>
          </cell>
          <cell r="C2303" t="str">
            <v>LC   A40990DX01USD</v>
          </cell>
          <cell r="D2303" t="str">
            <v>A4099</v>
          </cell>
          <cell r="E2303" t="str">
            <v>0DX</v>
          </cell>
          <cell r="F2303" t="str">
            <v>01</v>
          </cell>
          <cell r="G2303" t="str">
            <v>CAFM****</v>
          </cell>
          <cell r="H2303" t="str">
            <v>Balance Sheet</v>
          </cell>
          <cell r="I2303" t="str">
            <v>NA</v>
          </cell>
        </row>
        <row r="2304">
          <cell r="A2304" t="str">
            <v>A40990FT01</v>
          </cell>
          <cell r="B2304" t="str">
            <v>A40990FT01</v>
          </cell>
          <cell r="C2304" t="str">
            <v>LC   A40990FT01USD</v>
          </cell>
          <cell r="D2304" t="str">
            <v>A4099</v>
          </cell>
          <cell r="E2304" t="str">
            <v>0FT</v>
          </cell>
          <cell r="F2304" t="str">
            <v>01</v>
          </cell>
          <cell r="G2304" t="str">
            <v>CAFM****</v>
          </cell>
          <cell r="H2304" t="str">
            <v>Balance Sheet</v>
          </cell>
          <cell r="I2304" t="str">
            <v>NA</v>
          </cell>
        </row>
        <row r="2305">
          <cell r="A2305" t="str">
            <v>A40990JB01</v>
          </cell>
          <cell r="B2305" t="str">
            <v>A40990JB01</v>
          </cell>
          <cell r="C2305" t="str">
            <v>LC   A40990JB01USD</v>
          </cell>
          <cell r="D2305" t="str">
            <v>A4099</v>
          </cell>
          <cell r="E2305" t="str">
            <v>0JB</v>
          </cell>
          <cell r="F2305" t="str">
            <v>01</v>
          </cell>
          <cell r="G2305" t="str">
            <v>CAFM****</v>
          </cell>
          <cell r="H2305" t="str">
            <v>Balance Sheet</v>
          </cell>
          <cell r="I2305" t="str">
            <v>NA</v>
          </cell>
        </row>
        <row r="2306">
          <cell r="A2306" t="str">
            <v>A40990JG01</v>
          </cell>
          <cell r="B2306" t="str">
            <v>A40990JG01</v>
          </cell>
          <cell r="C2306" t="str">
            <v>LC   A40990JG01USD</v>
          </cell>
          <cell r="D2306" t="str">
            <v>A4099</v>
          </cell>
          <cell r="E2306" t="str">
            <v>0JG</v>
          </cell>
          <cell r="F2306" t="str">
            <v>01</v>
          </cell>
          <cell r="G2306" t="str">
            <v>CAFM****</v>
          </cell>
          <cell r="H2306" t="str">
            <v>Balance Sheet</v>
          </cell>
          <cell r="I2306" t="str">
            <v>NA</v>
          </cell>
        </row>
        <row r="2307">
          <cell r="A2307" t="str">
            <v>A40990WK01</v>
          </cell>
          <cell r="B2307" t="str">
            <v>A40990WK01</v>
          </cell>
          <cell r="C2307" t="str">
            <v>LC   A40990WK01USD</v>
          </cell>
          <cell r="D2307" t="str">
            <v>A4099</v>
          </cell>
          <cell r="E2307" t="str">
            <v>0WK</v>
          </cell>
          <cell r="F2307" t="str">
            <v>01</v>
          </cell>
          <cell r="G2307" t="str">
            <v>CAFM****</v>
          </cell>
          <cell r="H2307" t="str">
            <v>Balance Sheet</v>
          </cell>
          <cell r="I2307" t="str">
            <v>NA</v>
          </cell>
        </row>
        <row r="2308">
          <cell r="A2308" t="str">
            <v>A5197002</v>
          </cell>
          <cell r="B2308" t="str">
            <v>A5197002</v>
          </cell>
          <cell r="C2308" t="str">
            <v>LC   A5197002USD</v>
          </cell>
          <cell r="D2308" t="str">
            <v>A5197</v>
          </cell>
          <cell r="E2308" t="str">
            <v>002</v>
          </cell>
          <cell r="F2308">
            <v>0</v>
          </cell>
          <cell r="G2308" t="str">
            <v>CAGBB***</v>
          </cell>
          <cell r="H2308" t="str">
            <v>Balance Sheet</v>
          </cell>
          <cell r="I2308" t="str">
            <v>NA</v>
          </cell>
        </row>
        <row r="2309">
          <cell r="A2309" t="str">
            <v>G3725025BU</v>
          </cell>
          <cell r="B2309" t="str">
            <v>G3725025BU</v>
          </cell>
          <cell r="C2309" t="str">
            <v>BU   G3725025BUUSD</v>
          </cell>
          <cell r="D2309" t="str">
            <v>G3725</v>
          </cell>
          <cell r="E2309" t="str">
            <v>025</v>
          </cell>
          <cell r="F2309" t="str">
            <v>BU</v>
          </cell>
          <cell r="G2309" t="str">
            <v>DACN****</v>
          </cell>
          <cell r="H2309" t="str">
            <v>Balance Sheet</v>
          </cell>
          <cell r="I2309" t="str">
            <v>NA</v>
          </cell>
        </row>
        <row r="2310">
          <cell r="A2310" t="str">
            <v>E0290001</v>
          </cell>
          <cell r="B2310" t="str">
            <v>E0290001</v>
          </cell>
          <cell r="C2310" t="str">
            <v>LC   E0290001USD</v>
          </cell>
          <cell r="D2310" t="str">
            <v>E0290</v>
          </cell>
          <cell r="E2310" t="str">
            <v>001</v>
          </cell>
          <cell r="F2310">
            <v>0</v>
          </cell>
          <cell r="G2310" t="str">
            <v>CBAAD***</v>
          </cell>
          <cell r="H2310" t="str">
            <v>Balance Sheet</v>
          </cell>
          <cell r="I2310" t="str">
            <v>NA</v>
          </cell>
        </row>
        <row r="2311">
          <cell r="A2311" t="str">
            <v>E029000101</v>
          </cell>
          <cell r="B2311" t="str">
            <v>E029000101</v>
          </cell>
          <cell r="C2311" t="str">
            <v>LC   E029000101USD</v>
          </cell>
          <cell r="D2311" t="str">
            <v>E0290</v>
          </cell>
          <cell r="E2311" t="str">
            <v>001</v>
          </cell>
          <cell r="F2311" t="str">
            <v>01</v>
          </cell>
          <cell r="G2311" t="str">
            <v>CBAAD***</v>
          </cell>
          <cell r="H2311" t="str">
            <v>Balance Sheet</v>
          </cell>
          <cell r="I2311" t="str">
            <v>NA</v>
          </cell>
        </row>
        <row r="2312">
          <cell r="A2312" t="str">
            <v>F2200013</v>
          </cell>
          <cell r="B2312" t="str">
            <v>F2200013</v>
          </cell>
          <cell r="C2312" t="str">
            <v>LC   F2200013USD</v>
          </cell>
          <cell r="D2312" t="str">
            <v>F2200</v>
          </cell>
          <cell r="E2312" t="str">
            <v>013</v>
          </cell>
          <cell r="F2312">
            <v>0</v>
          </cell>
          <cell r="G2312" t="str">
            <v>CBAAB***</v>
          </cell>
          <cell r="H2312" t="str">
            <v>Balance Sheet</v>
          </cell>
          <cell r="I2312" t="str">
            <v>NA</v>
          </cell>
        </row>
        <row r="2313">
          <cell r="A2313" t="str">
            <v>F2200021</v>
          </cell>
          <cell r="B2313" t="str">
            <v>F2200021</v>
          </cell>
          <cell r="C2313" t="str">
            <v>LC   F2200021USD</v>
          </cell>
          <cell r="D2313" t="str">
            <v>F2200</v>
          </cell>
          <cell r="E2313" t="str">
            <v>021</v>
          </cell>
          <cell r="F2313">
            <v>0</v>
          </cell>
          <cell r="G2313" t="str">
            <v>CBAAA***</v>
          </cell>
          <cell r="H2313" t="str">
            <v>Balance Sheet</v>
          </cell>
          <cell r="I2313" t="str">
            <v>NA</v>
          </cell>
        </row>
        <row r="2314">
          <cell r="A2314" t="str">
            <v>F2200022</v>
          </cell>
          <cell r="B2314" t="str">
            <v>F2200022</v>
          </cell>
          <cell r="C2314" t="str">
            <v>LC   F2200022USD</v>
          </cell>
          <cell r="D2314" t="str">
            <v>F2200</v>
          </cell>
          <cell r="E2314" t="str">
            <v>022</v>
          </cell>
          <cell r="F2314">
            <v>0</v>
          </cell>
          <cell r="G2314" t="str">
            <v>CBAAA***</v>
          </cell>
          <cell r="H2314" t="str">
            <v>Balance Sheet</v>
          </cell>
          <cell r="I2314" t="str">
            <v>NA</v>
          </cell>
        </row>
        <row r="2315">
          <cell r="A2315" t="str">
            <v>F2200031</v>
          </cell>
          <cell r="B2315" t="str">
            <v>F2200031</v>
          </cell>
          <cell r="C2315" t="str">
            <v>LC   F2200031USD</v>
          </cell>
          <cell r="D2315" t="str">
            <v>F2200</v>
          </cell>
          <cell r="E2315" t="str">
            <v>031</v>
          </cell>
          <cell r="F2315">
            <v>0</v>
          </cell>
          <cell r="G2315" t="str">
            <v>CBAAA***</v>
          </cell>
          <cell r="H2315" t="str">
            <v>Balance Sheet</v>
          </cell>
          <cell r="I2315" t="str">
            <v>NA</v>
          </cell>
        </row>
        <row r="2316">
          <cell r="A2316" t="str">
            <v>F2200051</v>
          </cell>
          <cell r="B2316" t="str">
            <v>F2200051</v>
          </cell>
          <cell r="C2316" t="str">
            <v>LC   F2200051USD</v>
          </cell>
          <cell r="D2316" t="str">
            <v>F2200</v>
          </cell>
          <cell r="E2316" t="str">
            <v>051</v>
          </cell>
          <cell r="F2316">
            <v>0</v>
          </cell>
          <cell r="G2316" t="str">
            <v>CBAAA***</v>
          </cell>
          <cell r="H2316" t="str">
            <v>Balance Sheet</v>
          </cell>
          <cell r="I2316" t="str">
            <v>NA</v>
          </cell>
        </row>
        <row r="2317">
          <cell r="A2317" t="str">
            <v>F2200052</v>
          </cell>
          <cell r="B2317" t="str">
            <v>F2200052</v>
          </cell>
          <cell r="C2317" t="str">
            <v>LC   F2200052USD</v>
          </cell>
          <cell r="D2317" t="str">
            <v>F2200</v>
          </cell>
          <cell r="E2317" t="str">
            <v>052</v>
          </cell>
          <cell r="F2317">
            <v>0</v>
          </cell>
          <cell r="G2317" t="str">
            <v>CBAAA***</v>
          </cell>
          <cell r="H2317" t="str">
            <v>Balance Sheet</v>
          </cell>
          <cell r="I2317" t="str">
            <v>NA</v>
          </cell>
        </row>
        <row r="2318">
          <cell r="A2318" t="str">
            <v>F2200091</v>
          </cell>
          <cell r="B2318" t="str">
            <v>F2200091</v>
          </cell>
          <cell r="C2318" t="str">
            <v>LC   F2200091USD</v>
          </cell>
          <cell r="D2318" t="str">
            <v>F2200</v>
          </cell>
          <cell r="E2318" t="str">
            <v>091</v>
          </cell>
          <cell r="F2318">
            <v>0</v>
          </cell>
          <cell r="G2318" t="str">
            <v>CBAAB***</v>
          </cell>
          <cell r="H2318" t="str">
            <v>Balance Sheet</v>
          </cell>
          <cell r="I2318" t="str">
            <v>NA</v>
          </cell>
        </row>
        <row r="2319">
          <cell r="A2319" t="str">
            <v>F3200013</v>
          </cell>
          <cell r="B2319" t="str">
            <v>F3200013</v>
          </cell>
          <cell r="C2319" t="str">
            <v>LC   F3200013USD</v>
          </cell>
          <cell r="D2319" t="str">
            <v>F3200</v>
          </cell>
          <cell r="E2319" t="str">
            <v>013</v>
          </cell>
          <cell r="F2319">
            <v>0</v>
          </cell>
          <cell r="G2319" t="str">
            <v>CBABB***</v>
          </cell>
          <cell r="H2319" t="str">
            <v>Balance Sheet</v>
          </cell>
          <cell r="I2319" t="str">
            <v>NA</v>
          </cell>
        </row>
        <row r="2320">
          <cell r="A2320" t="str">
            <v>F3200014</v>
          </cell>
          <cell r="B2320" t="str">
            <v>F3200014</v>
          </cell>
          <cell r="C2320" t="str">
            <v>LC   F3200014USD</v>
          </cell>
          <cell r="D2320" t="str">
            <v>F3200</v>
          </cell>
          <cell r="E2320" t="str">
            <v>014</v>
          </cell>
          <cell r="F2320">
            <v>0</v>
          </cell>
          <cell r="G2320" t="str">
            <v>CBABB***</v>
          </cell>
          <cell r="H2320" t="str">
            <v>Balance Sheet</v>
          </cell>
          <cell r="I2320" t="str">
            <v>NA</v>
          </cell>
        </row>
        <row r="2321">
          <cell r="A2321" t="str">
            <v>F3200021</v>
          </cell>
          <cell r="B2321" t="str">
            <v>F3200021</v>
          </cell>
          <cell r="C2321" t="str">
            <v>LC   F3200021USD</v>
          </cell>
          <cell r="D2321" t="str">
            <v>F3200</v>
          </cell>
          <cell r="E2321" t="str">
            <v>021</v>
          </cell>
          <cell r="F2321">
            <v>0</v>
          </cell>
          <cell r="G2321" t="str">
            <v>CBABA***</v>
          </cell>
          <cell r="H2321" t="str">
            <v>Balance Sheet</v>
          </cell>
          <cell r="I2321" t="str">
            <v>NA</v>
          </cell>
        </row>
        <row r="2322">
          <cell r="A2322" t="str">
            <v>F3200022</v>
          </cell>
          <cell r="B2322" t="str">
            <v>F3200022</v>
          </cell>
          <cell r="C2322" t="str">
            <v>LC   F3200022USD</v>
          </cell>
          <cell r="D2322" t="str">
            <v>F3200</v>
          </cell>
          <cell r="E2322" t="str">
            <v>022</v>
          </cell>
          <cell r="F2322">
            <v>0</v>
          </cell>
          <cell r="G2322" t="str">
            <v>CBABA***</v>
          </cell>
          <cell r="H2322" t="str">
            <v>Balance Sheet</v>
          </cell>
          <cell r="I2322" t="str">
            <v>NA</v>
          </cell>
        </row>
        <row r="2323">
          <cell r="A2323" t="str">
            <v>F3200031</v>
          </cell>
          <cell r="B2323" t="str">
            <v>F3200031</v>
          </cell>
          <cell r="C2323" t="str">
            <v>LC   F3200031USD</v>
          </cell>
          <cell r="D2323" t="str">
            <v>F3200</v>
          </cell>
          <cell r="E2323" t="str">
            <v>031</v>
          </cell>
          <cell r="F2323">
            <v>0</v>
          </cell>
          <cell r="G2323" t="str">
            <v>CBABA***</v>
          </cell>
          <cell r="H2323" t="str">
            <v>Balance Sheet</v>
          </cell>
          <cell r="I2323" t="str">
            <v>NA</v>
          </cell>
        </row>
        <row r="2324">
          <cell r="A2324" t="str">
            <v>F3200051</v>
          </cell>
          <cell r="B2324" t="str">
            <v>F3200051</v>
          </cell>
          <cell r="C2324" t="str">
            <v>LC   F3200051USD</v>
          </cell>
          <cell r="D2324" t="str">
            <v>F3200</v>
          </cell>
          <cell r="E2324" t="str">
            <v>051</v>
          </cell>
          <cell r="F2324">
            <v>0</v>
          </cell>
          <cell r="G2324" t="str">
            <v>CBABA***</v>
          </cell>
          <cell r="H2324" t="str">
            <v>Balance Sheet</v>
          </cell>
          <cell r="I2324" t="str">
            <v>NA</v>
          </cell>
        </row>
        <row r="2325">
          <cell r="A2325" t="str">
            <v>F3200052</v>
          </cell>
          <cell r="B2325" t="str">
            <v>F3200052</v>
          </cell>
          <cell r="C2325" t="str">
            <v>LC   F3200052USD</v>
          </cell>
          <cell r="D2325" t="str">
            <v>F3200</v>
          </cell>
          <cell r="E2325" t="str">
            <v>052</v>
          </cell>
          <cell r="F2325">
            <v>0</v>
          </cell>
          <cell r="G2325" t="str">
            <v>CBABA***</v>
          </cell>
          <cell r="H2325" t="str">
            <v>Balance Sheet</v>
          </cell>
          <cell r="I2325" t="str">
            <v>NA</v>
          </cell>
        </row>
        <row r="2326">
          <cell r="A2326" t="str">
            <v>F3200091</v>
          </cell>
          <cell r="B2326" t="str">
            <v>F3200091</v>
          </cell>
          <cell r="C2326" t="str">
            <v>LC   F3200091USD</v>
          </cell>
          <cell r="D2326" t="str">
            <v>F3200</v>
          </cell>
          <cell r="E2326" t="str">
            <v>091</v>
          </cell>
          <cell r="F2326">
            <v>0</v>
          </cell>
          <cell r="G2326" t="str">
            <v>CBABB***</v>
          </cell>
          <cell r="H2326" t="str">
            <v>Balance Sheet</v>
          </cell>
          <cell r="I2326" t="str">
            <v>NA</v>
          </cell>
        </row>
        <row r="2327">
          <cell r="A2327" t="str">
            <v>G10000EB</v>
          </cell>
          <cell r="B2327" t="str">
            <v>G10000EB</v>
          </cell>
          <cell r="C2327" t="str">
            <v>LC   G10000EBUSD</v>
          </cell>
          <cell r="D2327" t="str">
            <v>G1000</v>
          </cell>
          <cell r="E2327" t="str">
            <v>0EB</v>
          </cell>
          <cell r="F2327">
            <v>0</v>
          </cell>
          <cell r="G2327" t="str">
            <v>DABAB***</v>
          </cell>
          <cell r="H2327" t="str">
            <v>Balance Sheet</v>
          </cell>
          <cell r="I2327" t="str">
            <v>NA</v>
          </cell>
        </row>
        <row r="2328">
          <cell r="A2328" t="str">
            <v>G170008701</v>
          </cell>
          <cell r="B2328" t="str">
            <v>G170008701</v>
          </cell>
          <cell r="C2328" t="str">
            <v>LC   G170008701USD</v>
          </cell>
          <cell r="D2328" t="str">
            <v>G1700</v>
          </cell>
          <cell r="E2328" t="str">
            <v>087</v>
          </cell>
          <cell r="F2328" t="str">
            <v>01</v>
          </cell>
          <cell r="G2328" t="str">
            <v>DABAAG**</v>
          </cell>
          <cell r="H2328" t="str">
            <v>Balance Sheet</v>
          </cell>
          <cell r="I2328" t="str">
            <v>NA</v>
          </cell>
        </row>
        <row r="2329">
          <cell r="A2329" t="str">
            <v>G170008702</v>
          </cell>
          <cell r="B2329" t="str">
            <v>G170008702</v>
          </cell>
          <cell r="C2329" t="str">
            <v>LC   G170008702USD</v>
          </cell>
          <cell r="D2329" t="str">
            <v>G1700</v>
          </cell>
          <cell r="E2329" t="str">
            <v>087</v>
          </cell>
          <cell r="F2329" t="str">
            <v>02</v>
          </cell>
          <cell r="G2329" t="str">
            <v>DABAAG**</v>
          </cell>
          <cell r="H2329" t="str">
            <v>Balance Sheet</v>
          </cell>
          <cell r="I2329" t="str">
            <v>NA</v>
          </cell>
        </row>
        <row r="2330">
          <cell r="A2330" t="str">
            <v>G1701001</v>
          </cell>
          <cell r="B2330" t="str">
            <v>G1701001</v>
          </cell>
          <cell r="C2330" t="str">
            <v>LC   G1701001USD</v>
          </cell>
          <cell r="D2330" t="str">
            <v>G1701</v>
          </cell>
          <cell r="E2330" t="str">
            <v>001</v>
          </cell>
          <cell r="F2330">
            <v>0</v>
          </cell>
          <cell r="G2330" t="str">
            <v>DABAAG**</v>
          </cell>
          <cell r="H2330" t="str">
            <v>Balance Sheet</v>
          </cell>
          <cell r="I2330" t="str">
            <v>NA</v>
          </cell>
        </row>
        <row r="2331">
          <cell r="A2331" t="str">
            <v>G1701002</v>
          </cell>
          <cell r="B2331" t="str">
            <v>G1701002</v>
          </cell>
          <cell r="C2331" t="str">
            <v>LC   G1701002USD</v>
          </cell>
          <cell r="D2331" t="str">
            <v>G1701</v>
          </cell>
          <cell r="E2331" t="str">
            <v>002</v>
          </cell>
          <cell r="F2331">
            <v>0</v>
          </cell>
          <cell r="G2331" t="str">
            <v>DABAAG**</v>
          </cell>
          <cell r="H2331" t="str">
            <v>Balance Sheet</v>
          </cell>
          <cell r="I2331" t="str">
            <v>NA</v>
          </cell>
        </row>
        <row r="2332">
          <cell r="A2332" t="str">
            <v>G1701003</v>
          </cell>
          <cell r="B2332" t="str">
            <v>G1701003</v>
          </cell>
          <cell r="C2332" t="str">
            <v>LC   G1701003USD</v>
          </cell>
          <cell r="D2332" t="str">
            <v>G1701</v>
          </cell>
          <cell r="E2332" t="str">
            <v>003</v>
          </cell>
          <cell r="F2332">
            <v>0</v>
          </cell>
          <cell r="G2332" t="str">
            <v>DABAAG**</v>
          </cell>
          <cell r="H2332" t="str">
            <v>Balance Sheet</v>
          </cell>
          <cell r="I2332" t="str">
            <v>NA</v>
          </cell>
        </row>
        <row r="2333">
          <cell r="A2333" t="str">
            <v>G1701006</v>
          </cell>
          <cell r="B2333" t="str">
            <v>G1701006</v>
          </cell>
          <cell r="C2333" t="str">
            <v>LC   G1701006USD</v>
          </cell>
          <cell r="D2333" t="str">
            <v>G1701</v>
          </cell>
          <cell r="E2333" t="str">
            <v>006</v>
          </cell>
          <cell r="F2333">
            <v>0</v>
          </cell>
          <cell r="G2333" t="str">
            <v>DABAAG**</v>
          </cell>
          <cell r="H2333" t="str">
            <v>Balance Sheet</v>
          </cell>
          <cell r="I2333" t="str">
            <v>NA</v>
          </cell>
        </row>
        <row r="2334">
          <cell r="A2334" t="str">
            <v>G1701007</v>
          </cell>
          <cell r="B2334" t="str">
            <v>G1701007</v>
          </cell>
          <cell r="C2334" t="str">
            <v>LC   G1701007USD</v>
          </cell>
          <cell r="D2334" t="str">
            <v>G1701</v>
          </cell>
          <cell r="E2334" t="str">
            <v>007</v>
          </cell>
          <cell r="F2334">
            <v>0</v>
          </cell>
          <cell r="G2334" t="str">
            <v>DABAAG**</v>
          </cell>
          <cell r="H2334" t="str">
            <v>Balance Sheet</v>
          </cell>
          <cell r="I2334" t="str">
            <v>NA</v>
          </cell>
        </row>
        <row r="2335">
          <cell r="A2335" t="str">
            <v>G1701008</v>
          </cell>
          <cell r="B2335" t="str">
            <v>G1701008</v>
          </cell>
          <cell r="C2335" t="str">
            <v>LC   G1701008USD</v>
          </cell>
          <cell r="D2335" t="str">
            <v>G1701</v>
          </cell>
          <cell r="E2335" t="str">
            <v>008</v>
          </cell>
          <cell r="F2335">
            <v>0</v>
          </cell>
          <cell r="G2335" t="str">
            <v>DABAAG**</v>
          </cell>
          <cell r="H2335" t="str">
            <v>Balance Sheet</v>
          </cell>
          <cell r="I2335" t="str">
            <v>NA</v>
          </cell>
        </row>
        <row r="2336">
          <cell r="A2336" t="str">
            <v>G1799</v>
          </cell>
          <cell r="B2336" t="str">
            <v>G1799</v>
          </cell>
          <cell r="C2336" t="str">
            <v>LC   G1799USD</v>
          </cell>
          <cell r="D2336" t="str">
            <v>G1799</v>
          </cell>
          <cell r="E2336">
            <v>0</v>
          </cell>
          <cell r="F2336">
            <v>0</v>
          </cell>
          <cell r="G2336" t="str">
            <v>DABAAG**</v>
          </cell>
          <cell r="H2336" t="str">
            <v>Balance Sheet</v>
          </cell>
          <cell r="I2336" t="str">
            <v>NA</v>
          </cell>
        </row>
        <row r="2337">
          <cell r="A2337" t="str">
            <v>G2713010</v>
          </cell>
          <cell r="B2337" t="str">
            <v>G2713010</v>
          </cell>
          <cell r="C2337" t="str">
            <v>LC   G2713010USD</v>
          </cell>
          <cell r="D2337" t="str">
            <v>G2713</v>
          </cell>
          <cell r="E2337" t="str">
            <v>010</v>
          </cell>
          <cell r="F2337">
            <v>0</v>
          </cell>
          <cell r="G2337" t="str">
            <v>DABAAGZ*</v>
          </cell>
          <cell r="H2337" t="str">
            <v>Balance Sheet</v>
          </cell>
          <cell r="I2337" t="str">
            <v>NA</v>
          </cell>
        </row>
        <row r="2338">
          <cell r="A2338" t="str">
            <v>G37260BU</v>
          </cell>
          <cell r="B2338" t="str">
            <v>G37260BU</v>
          </cell>
          <cell r="C2338" t="str">
            <v>BU   G37260BUUSD</v>
          </cell>
          <cell r="D2338" t="str">
            <v>G3726</v>
          </cell>
          <cell r="E2338" t="str">
            <v>0BU</v>
          </cell>
          <cell r="F2338">
            <v>0</v>
          </cell>
          <cell r="G2338" t="str">
            <v>DACJ****</v>
          </cell>
          <cell r="H2338" t="str">
            <v>Balance Sheet</v>
          </cell>
          <cell r="I2338" t="str">
            <v>NA</v>
          </cell>
        </row>
        <row r="2339">
          <cell r="A2339" t="str">
            <v>G4736001</v>
          </cell>
          <cell r="B2339" t="str">
            <v>G4736001</v>
          </cell>
          <cell r="C2339" t="str">
            <v>BU   G4736001USD</v>
          </cell>
          <cell r="D2339" t="str">
            <v>G4736</v>
          </cell>
          <cell r="E2339" t="str">
            <v>001</v>
          </cell>
          <cell r="F2339">
            <v>0</v>
          </cell>
          <cell r="G2339" t="str">
            <v>DABBC***</v>
          </cell>
          <cell r="H2339" t="str">
            <v>Balance Sheet</v>
          </cell>
          <cell r="I2339" t="str">
            <v>NA</v>
          </cell>
        </row>
        <row r="2340">
          <cell r="A2340" t="str">
            <v>G4736002</v>
          </cell>
          <cell r="B2340" t="str">
            <v>G4736002</v>
          </cell>
          <cell r="C2340" t="str">
            <v>BU   G4736002USD</v>
          </cell>
          <cell r="D2340" t="str">
            <v>G4736</v>
          </cell>
          <cell r="E2340" t="str">
            <v>002</v>
          </cell>
          <cell r="F2340">
            <v>0</v>
          </cell>
          <cell r="G2340" t="str">
            <v>DABBC***</v>
          </cell>
          <cell r="H2340" t="str">
            <v>Balance Sheet</v>
          </cell>
          <cell r="I2340" t="str">
            <v>NA</v>
          </cell>
        </row>
        <row r="2341">
          <cell r="A2341" t="str">
            <v>G4736003</v>
          </cell>
          <cell r="B2341" t="str">
            <v>G4736003</v>
          </cell>
          <cell r="C2341" t="str">
            <v>BU   G4736003USD</v>
          </cell>
          <cell r="D2341" t="str">
            <v>G4736</v>
          </cell>
          <cell r="E2341" t="str">
            <v>003</v>
          </cell>
          <cell r="F2341">
            <v>0</v>
          </cell>
          <cell r="G2341" t="str">
            <v>DABBC***</v>
          </cell>
          <cell r="H2341" t="str">
            <v>Balance Sheet</v>
          </cell>
          <cell r="I2341" t="str">
            <v>NA</v>
          </cell>
        </row>
        <row r="2342">
          <cell r="A2342" t="str">
            <v>G4736010BU</v>
          </cell>
          <cell r="B2342" t="str">
            <v>G4736010BU</v>
          </cell>
          <cell r="C2342" t="str">
            <v>BU   G4736010BUUSD</v>
          </cell>
          <cell r="D2342" t="str">
            <v>G4736</v>
          </cell>
          <cell r="E2342" t="str">
            <v>010</v>
          </cell>
          <cell r="F2342" t="str">
            <v>BU</v>
          </cell>
          <cell r="G2342" t="str">
            <v>DABBC***</v>
          </cell>
          <cell r="H2342" t="str">
            <v>Balance Sheet</v>
          </cell>
          <cell r="I2342" t="str">
            <v>NA</v>
          </cell>
        </row>
        <row r="2343">
          <cell r="A2343" t="str">
            <v>G5720003</v>
          </cell>
          <cell r="B2343" t="str">
            <v>G5720003</v>
          </cell>
          <cell r="C2343" t="str">
            <v>BU   G5720003USD</v>
          </cell>
          <cell r="D2343" t="str">
            <v>G5720</v>
          </cell>
          <cell r="E2343" t="str">
            <v>003</v>
          </cell>
          <cell r="F2343">
            <v>0</v>
          </cell>
          <cell r="G2343" t="str">
            <v>DACQ****</v>
          </cell>
          <cell r="H2343" t="str">
            <v>Balance Sheet</v>
          </cell>
          <cell r="I2343" t="str">
            <v>NA</v>
          </cell>
        </row>
        <row r="2344">
          <cell r="A2344" t="str">
            <v>A1533001</v>
          </cell>
          <cell r="B2344" t="str">
            <v>A1533001</v>
          </cell>
          <cell r="C2344" t="str">
            <v>LL   A1533001USD</v>
          </cell>
          <cell r="D2344" t="str">
            <v>A1533</v>
          </cell>
          <cell r="E2344" t="str">
            <v>001</v>
          </cell>
          <cell r="F2344">
            <v>0</v>
          </cell>
          <cell r="G2344" t="str">
            <v>CACAFB**</v>
          </cell>
          <cell r="H2344" t="str">
            <v>Balance Sheet</v>
          </cell>
          <cell r="I2344" t="str">
            <v>NA</v>
          </cell>
        </row>
        <row r="2345">
          <cell r="A2345" t="str">
            <v>A3050010</v>
          </cell>
          <cell r="B2345" t="str">
            <v>A3050010</v>
          </cell>
          <cell r="C2345" t="str">
            <v>LL   A3050010USD</v>
          </cell>
          <cell r="D2345" t="str">
            <v>A3050</v>
          </cell>
          <cell r="E2345" t="str">
            <v>010</v>
          </cell>
          <cell r="F2345">
            <v>0</v>
          </cell>
          <cell r="G2345" t="str">
            <v>CACAFA**</v>
          </cell>
          <cell r="H2345" t="str">
            <v>Balance Sheet</v>
          </cell>
          <cell r="I2345" t="str">
            <v>NA</v>
          </cell>
        </row>
        <row r="2346">
          <cell r="A2346" t="str">
            <v>G5720069</v>
          </cell>
          <cell r="B2346" t="str">
            <v>G5720069</v>
          </cell>
          <cell r="C2346" t="str">
            <v>BU   G5720069USD</v>
          </cell>
          <cell r="D2346" t="str">
            <v>G5720</v>
          </cell>
          <cell r="E2346" t="str">
            <v>069</v>
          </cell>
          <cell r="F2346">
            <v>0</v>
          </cell>
          <cell r="G2346" t="str">
            <v>DABBDC**</v>
          </cell>
          <cell r="H2346" t="str">
            <v>Balance Sheet</v>
          </cell>
          <cell r="I2346" t="str">
            <v>NA</v>
          </cell>
        </row>
        <row r="2347">
          <cell r="A2347" t="str">
            <v>A305100299</v>
          </cell>
          <cell r="B2347" t="str">
            <v>A305100299</v>
          </cell>
          <cell r="C2347" t="str">
            <v>LL   A305100299USD</v>
          </cell>
          <cell r="D2347" t="str">
            <v>A3051</v>
          </cell>
          <cell r="E2347" t="str">
            <v>002</v>
          </cell>
          <cell r="F2347" t="str">
            <v>99</v>
          </cell>
          <cell r="G2347" t="str">
            <v>CACB****</v>
          </cell>
          <cell r="H2347" t="str">
            <v>Balance Sheet</v>
          </cell>
          <cell r="I2347" t="str">
            <v>NA</v>
          </cell>
        </row>
        <row r="2348">
          <cell r="A2348" t="str">
            <v>A30600LLLG</v>
          </cell>
          <cell r="B2348" t="str">
            <v>A30600LLLG</v>
          </cell>
          <cell r="C2348" t="str">
            <v>LL   A30600LLLGUSD</v>
          </cell>
          <cell r="D2348" t="str">
            <v>A3060</v>
          </cell>
          <cell r="E2348" t="str">
            <v>0LL</v>
          </cell>
          <cell r="F2348" t="str">
            <v>LG</v>
          </cell>
          <cell r="G2348" t="str">
            <v>CACAFB**</v>
          </cell>
          <cell r="H2348" t="str">
            <v>Balance Sheet</v>
          </cell>
          <cell r="I2348" t="str">
            <v>NA</v>
          </cell>
        </row>
        <row r="2349">
          <cell r="A2349" t="str">
            <v>A3060EPMLG</v>
          </cell>
          <cell r="B2349" t="str">
            <v>A3060EPMLG</v>
          </cell>
          <cell r="C2349" t="str">
            <v>LL   A3060EPMLGUSD</v>
          </cell>
          <cell r="D2349" t="str">
            <v>A3060</v>
          </cell>
          <cell r="E2349" t="str">
            <v>EPM</v>
          </cell>
          <cell r="F2349" t="str">
            <v>LG</v>
          </cell>
          <cell r="G2349" t="str">
            <v>CACAFB**</v>
          </cell>
          <cell r="H2349" t="str">
            <v>Balance Sheet</v>
          </cell>
          <cell r="I2349" t="str">
            <v>NA</v>
          </cell>
        </row>
        <row r="2350">
          <cell r="A2350" t="str">
            <v>A3060HPMLG</v>
          </cell>
          <cell r="B2350" t="str">
            <v>A3060HPMLG</v>
          </cell>
          <cell r="C2350" t="str">
            <v>LL   A3060HPMLGUSD</v>
          </cell>
          <cell r="D2350" t="str">
            <v>A3060</v>
          </cell>
          <cell r="E2350" t="str">
            <v>HPM</v>
          </cell>
          <cell r="F2350" t="str">
            <v>LG</v>
          </cell>
          <cell r="G2350" t="str">
            <v>CACAFB**</v>
          </cell>
          <cell r="H2350" t="str">
            <v>Balance Sheet</v>
          </cell>
          <cell r="I2350" t="str">
            <v>NA</v>
          </cell>
        </row>
        <row r="2351">
          <cell r="A2351" t="str">
            <v>A30720HU99</v>
          </cell>
          <cell r="B2351" t="str">
            <v>A30720HU99</v>
          </cell>
          <cell r="C2351" t="str">
            <v>LL   A30720HU99USD</v>
          </cell>
          <cell r="D2351" t="str">
            <v>A3072</v>
          </cell>
          <cell r="E2351" t="str">
            <v>0HU</v>
          </cell>
          <cell r="F2351" t="str">
            <v>99</v>
          </cell>
          <cell r="G2351" t="str">
            <v>CACAFA**</v>
          </cell>
          <cell r="H2351" t="str">
            <v>Balance Sheet</v>
          </cell>
          <cell r="I2351" t="str">
            <v>NA</v>
          </cell>
        </row>
        <row r="2352">
          <cell r="A2352" t="str">
            <v>A40910BS01</v>
          </cell>
          <cell r="B2352" t="str">
            <v>A40910BS01</v>
          </cell>
          <cell r="C2352" t="str">
            <v>LL   A40910BS01USD</v>
          </cell>
          <cell r="D2352" t="str">
            <v>A4091</v>
          </cell>
          <cell r="E2352" t="str">
            <v>0BS</v>
          </cell>
          <cell r="F2352" t="str">
            <v>01</v>
          </cell>
          <cell r="G2352" t="str">
            <v>CAFA****</v>
          </cell>
          <cell r="H2352" t="str">
            <v>Balance Sheet</v>
          </cell>
          <cell r="I2352" t="str">
            <v>NA</v>
          </cell>
        </row>
        <row r="2353">
          <cell r="A2353" t="str">
            <v>A40910BS93</v>
          </cell>
          <cell r="B2353" t="str">
            <v>A40910BS93</v>
          </cell>
          <cell r="C2353" t="str">
            <v>LL   A40910BS93USD</v>
          </cell>
          <cell r="D2353" t="str">
            <v>A4091</v>
          </cell>
          <cell r="E2353" t="str">
            <v>0BS</v>
          </cell>
          <cell r="F2353" t="str">
            <v>93</v>
          </cell>
          <cell r="G2353" t="str">
            <v>CAFA****</v>
          </cell>
          <cell r="H2353" t="str">
            <v>Balance Sheet</v>
          </cell>
          <cell r="I2353" t="str">
            <v>NA</v>
          </cell>
        </row>
        <row r="2354">
          <cell r="A2354" t="str">
            <v>A40990BS99</v>
          </cell>
          <cell r="B2354" t="str">
            <v>A40990BS99</v>
          </cell>
          <cell r="C2354" t="str">
            <v>LL   A40990BS99USD</v>
          </cell>
          <cell r="D2354" t="str">
            <v>A4099</v>
          </cell>
          <cell r="E2354" t="str">
            <v>0BS</v>
          </cell>
          <cell r="F2354" t="str">
            <v>99</v>
          </cell>
          <cell r="G2354" t="str">
            <v>CAFM****</v>
          </cell>
          <cell r="H2354" t="str">
            <v>Balance Sheet</v>
          </cell>
          <cell r="I2354" t="str">
            <v>NA</v>
          </cell>
        </row>
        <row r="2355">
          <cell r="A2355" t="str">
            <v>A51990LG</v>
          </cell>
          <cell r="B2355" t="str">
            <v>A51990LG</v>
          </cell>
          <cell r="C2355" t="str">
            <v>LL   A51990LGUSD</v>
          </cell>
          <cell r="D2355" t="str">
            <v>A5199</v>
          </cell>
          <cell r="E2355" t="str">
            <v>0LG</v>
          </cell>
          <cell r="F2355">
            <v>0</v>
          </cell>
          <cell r="G2355" t="str">
            <v>CAGBB***</v>
          </cell>
          <cell r="H2355" t="str">
            <v>Balance Sheet</v>
          </cell>
          <cell r="I2355" t="str">
            <v>NA</v>
          </cell>
        </row>
        <row r="2356">
          <cell r="A2356" t="str">
            <v>E02900LLLG</v>
          </cell>
          <cell r="B2356" t="str">
            <v>E02900LLLG</v>
          </cell>
          <cell r="C2356" t="str">
            <v>LL   E02900LLLGUSD</v>
          </cell>
          <cell r="D2356" t="str">
            <v>E0290</v>
          </cell>
          <cell r="E2356" t="str">
            <v>0LL</v>
          </cell>
          <cell r="F2356" t="str">
            <v>LG</v>
          </cell>
          <cell r="G2356" t="str">
            <v>CBAAD***</v>
          </cell>
          <cell r="H2356" t="str">
            <v>Balance Sheet</v>
          </cell>
          <cell r="I2356" t="str">
            <v>NA</v>
          </cell>
        </row>
        <row r="2357">
          <cell r="A2357" t="str">
            <v>F2200210LG</v>
          </cell>
          <cell r="B2357" t="str">
            <v>F2200210LG</v>
          </cell>
          <cell r="C2357" t="str">
            <v>LL   F2200210LGUSD</v>
          </cell>
          <cell r="D2357" t="str">
            <v>F2200</v>
          </cell>
          <cell r="E2357" t="str">
            <v>210</v>
          </cell>
          <cell r="F2357" t="str">
            <v>LG</v>
          </cell>
          <cell r="G2357" t="str">
            <v>CBAAB***</v>
          </cell>
          <cell r="H2357" t="str">
            <v>Balance Sheet</v>
          </cell>
          <cell r="I2357" t="str">
            <v>NA</v>
          </cell>
        </row>
        <row r="2358">
          <cell r="A2358" t="str">
            <v>F2200222LG</v>
          </cell>
          <cell r="B2358" t="str">
            <v>F2200222LG</v>
          </cell>
          <cell r="C2358" t="str">
            <v>LL   F2200222LGUSD</v>
          </cell>
          <cell r="D2358" t="str">
            <v>F2200</v>
          </cell>
          <cell r="E2358" t="str">
            <v>222</v>
          </cell>
          <cell r="F2358" t="str">
            <v>LG</v>
          </cell>
          <cell r="G2358" t="str">
            <v>CBAAA***</v>
          </cell>
          <cell r="H2358" t="str">
            <v>Balance Sheet</v>
          </cell>
          <cell r="I2358" t="str">
            <v>NA</v>
          </cell>
        </row>
        <row r="2359">
          <cell r="A2359" t="str">
            <v>F2200232LG</v>
          </cell>
          <cell r="B2359" t="str">
            <v>F2200232LG</v>
          </cell>
          <cell r="C2359" t="str">
            <v>LL   F2200232LGUSD</v>
          </cell>
          <cell r="D2359" t="str">
            <v>F2200</v>
          </cell>
          <cell r="E2359" t="str">
            <v>232</v>
          </cell>
          <cell r="F2359" t="str">
            <v>LG</v>
          </cell>
          <cell r="G2359" t="str">
            <v>CBAAA***</v>
          </cell>
          <cell r="H2359" t="str">
            <v>Balance Sheet</v>
          </cell>
          <cell r="I2359" t="str">
            <v>NA</v>
          </cell>
        </row>
        <row r="2360">
          <cell r="A2360" t="str">
            <v>F2200250LG</v>
          </cell>
          <cell r="B2360" t="str">
            <v>F2200250LG</v>
          </cell>
          <cell r="C2360" t="str">
            <v>LL   F2200250LGUSD</v>
          </cell>
          <cell r="D2360" t="str">
            <v>F2200</v>
          </cell>
          <cell r="E2360" t="str">
            <v>250</v>
          </cell>
          <cell r="F2360" t="str">
            <v>LG</v>
          </cell>
          <cell r="G2360" t="str">
            <v>CBAAA***</v>
          </cell>
          <cell r="H2360" t="str">
            <v>Balance Sheet</v>
          </cell>
          <cell r="I2360" t="str">
            <v>NA</v>
          </cell>
        </row>
        <row r="2361">
          <cell r="A2361" t="str">
            <v>F2200251LG</v>
          </cell>
          <cell r="B2361" t="str">
            <v>F2200251LG</v>
          </cell>
          <cell r="C2361" t="str">
            <v>LL   F2200251LGUSD</v>
          </cell>
          <cell r="D2361" t="str">
            <v>F2200</v>
          </cell>
          <cell r="E2361" t="str">
            <v>251</v>
          </cell>
          <cell r="F2361" t="str">
            <v>LG</v>
          </cell>
          <cell r="G2361" t="str">
            <v>CBAAA***</v>
          </cell>
          <cell r="H2361" t="str">
            <v>Balance Sheet</v>
          </cell>
          <cell r="I2361" t="str">
            <v>NA</v>
          </cell>
        </row>
        <row r="2362">
          <cell r="A2362" t="str">
            <v>F3200210LG</v>
          </cell>
          <cell r="B2362" t="str">
            <v>F3200210LG</v>
          </cell>
          <cell r="C2362" t="str">
            <v>LL   F3200210LGUSD</v>
          </cell>
          <cell r="D2362" t="str">
            <v>F3200</v>
          </cell>
          <cell r="E2362" t="str">
            <v>210</v>
          </cell>
          <cell r="F2362" t="str">
            <v>LG</v>
          </cell>
          <cell r="G2362" t="str">
            <v>CBABB***</v>
          </cell>
          <cell r="H2362" t="str">
            <v>Balance Sheet</v>
          </cell>
          <cell r="I2362" t="str">
            <v>NA</v>
          </cell>
        </row>
        <row r="2363">
          <cell r="A2363" t="str">
            <v>F3200222LG</v>
          </cell>
          <cell r="B2363" t="str">
            <v>F3200222LG</v>
          </cell>
          <cell r="C2363" t="str">
            <v>LL   F3200222LGUSD</v>
          </cell>
          <cell r="D2363" t="str">
            <v>F3200</v>
          </cell>
          <cell r="E2363" t="str">
            <v>222</v>
          </cell>
          <cell r="F2363" t="str">
            <v>LG</v>
          </cell>
          <cell r="G2363" t="str">
            <v>CBABA***</v>
          </cell>
          <cell r="H2363" t="str">
            <v>Balance Sheet</v>
          </cell>
          <cell r="I2363" t="str">
            <v>NA</v>
          </cell>
        </row>
        <row r="2364">
          <cell r="A2364" t="str">
            <v>F3200232LG</v>
          </cell>
          <cell r="B2364" t="str">
            <v>F3200232LG</v>
          </cell>
          <cell r="C2364" t="str">
            <v>LL   F3200232LGUSD</v>
          </cell>
          <cell r="D2364" t="str">
            <v>F3200</v>
          </cell>
          <cell r="E2364" t="str">
            <v>232</v>
          </cell>
          <cell r="F2364" t="str">
            <v>LG</v>
          </cell>
          <cell r="G2364" t="str">
            <v>CBABA***</v>
          </cell>
          <cell r="H2364" t="str">
            <v>Balance Sheet</v>
          </cell>
          <cell r="I2364" t="str">
            <v>NA</v>
          </cell>
        </row>
        <row r="2365">
          <cell r="A2365" t="str">
            <v>F3200250LG</v>
          </cell>
          <cell r="B2365" t="str">
            <v>F3200250LG</v>
          </cell>
          <cell r="C2365" t="str">
            <v>LL   F3200250LGUSD</v>
          </cell>
          <cell r="D2365" t="str">
            <v>F3200</v>
          </cell>
          <cell r="E2365" t="str">
            <v>250</v>
          </cell>
          <cell r="F2365" t="str">
            <v>LG</v>
          </cell>
          <cell r="G2365" t="str">
            <v>CBABA***</v>
          </cell>
          <cell r="H2365" t="str">
            <v>Balance Sheet</v>
          </cell>
          <cell r="I2365" t="str">
            <v>NA</v>
          </cell>
        </row>
        <row r="2366">
          <cell r="A2366" t="str">
            <v>F3200251LG</v>
          </cell>
          <cell r="B2366" t="str">
            <v>F3200251LG</v>
          </cell>
          <cell r="C2366" t="str">
            <v>LL   F3200251LGUSD</v>
          </cell>
          <cell r="D2366" t="str">
            <v>F3200</v>
          </cell>
          <cell r="E2366" t="str">
            <v>251</v>
          </cell>
          <cell r="F2366" t="str">
            <v>LG</v>
          </cell>
          <cell r="G2366" t="str">
            <v>CBABA***</v>
          </cell>
          <cell r="H2366" t="str">
            <v>Balance Sheet</v>
          </cell>
          <cell r="I2366" t="str">
            <v>NA</v>
          </cell>
        </row>
        <row r="2367">
          <cell r="A2367" t="str">
            <v>G1701093</v>
          </cell>
          <cell r="B2367" t="str">
            <v>G1701093</v>
          </cell>
          <cell r="C2367" t="str">
            <v>LL   G1701093USD</v>
          </cell>
          <cell r="D2367" t="str">
            <v>G1701</v>
          </cell>
          <cell r="E2367" t="str">
            <v>093</v>
          </cell>
          <cell r="F2367">
            <v>0</v>
          </cell>
          <cell r="G2367" t="str">
            <v>DABAAG**</v>
          </cell>
          <cell r="H2367" t="str">
            <v>Balance Sheet</v>
          </cell>
          <cell r="I2367" t="str">
            <v>NA</v>
          </cell>
        </row>
        <row r="2368">
          <cell r="A2368" t="str">
            <v>G1701099</v>
          </cell>
          <cell r="B2368" t="str">
            <v>G1701099</v>
          </cell>
          <cell r="C2368" t="str">
            <v>LL   G1701099USD</v>
          </cell>
          <cell r="D2368" t="str">
            <v>G1701</v>
          </cell>
          <cell r="E2368" t="str">
            <v>099</v>
          </cell>
          <cell r="F2368">
            <v>0</v>
          </cell>
          <cell r="G2368" t="str">
            <v>DABAAG**</v>
          </cell>
          <cell r="H2368" t="str">
            <v>Balance Sheet</v>
          </cell>
          <cell r="I2368" t="str">
            <v>NA</v>
          </cell>
        </row>
        <row r="2369">
          <cell r="A2369" t="str">
            <v>G17470HU99</v>
          </cell>
          <cell r="B2369" t="str">
            <v>G17470HU99</v>
          </cell>
          <cell r="C2369" t="str">
            <v>LL   G17470HU99USD</v>
          </cell>
          <cell r="D2369" t="str">
            <v>G1747</v>
          </cell>
          <cell r="E2369" t="str">
            <v>0HU</v>
          </cell>
          <cell r="F2369" t="str">
            <v>99</v>
          </cell>
          <cell r="G2369" t="str">
            <v>DABAAJ**</v>
          </cell>
          <cell r="H2369" t="str">
            <v>Balance Sheet</v>
          </cell>
          <cell r="I2369" t="str">
            <v>NA</v>
          </cell>
        </row>
        <row r="2370">
          <cell r="A2370" t="str">
            <v>G1747TMP99</v>
          </cell>
          <cell r="B2370" t="str">
            <v>G1747TMP99</v>
          </cell>
          <cell r="C2370" t="str">
            <v>LL   G1747TMP99USD</v>
          </cell>
          <cell r="D2370" t="str">
            <v>G1747</v>
          </cell>
          <cell r="E2370" t="str">
            <v>TMP</v>
          </cell>
          <cell r="F2370" t="str">
            <v>99</v>
          </cell>
          <cell r="G2370" t="str">
            <v>DABAAJ**</v>
          </cell>
          <cell r="H2370" t="str">
            <v>Balance Sheet</v>
          </cell>
          <cell r="I2370" t="str">
            <v>NA</v>
          </cell>
        </row>
        <row r="2371">
          <cell r="A2371" t="str">
            <v>G57200BU</v>
          </cell>
          <cell r="B2371" t="str">
            <v>G57200BU</v>
          </cell>
          <cell r="C2371" t="str">
            <v>BU   G57200BUUSD</v>
          </cell>
          <cell r="D2371" t="str">
            <v>G5720</v>
          </cell>
          <cell r="E2371" t="str">
            <v>0BU</v>
          </cell>
          <cell r="F2371">
            <v>0</v>
          </cell>
          <cell r="G2371" t="str">
            <v>DABBDC**</v>
          </cell>
          <cell r="H2371" t="str">
            <v>Balance Sheet</v>
          </cell>
          <cell r="I2371" t="str">
            <v>NA</v>
          </cell>
        </row>
        <row r="2372">
          <cell r="A2372" t="str">
            <v>G4735003LL</v>
          </cell>
          <cell r="B2372" t="str">
            <v>G4735003LL</v>
          </cell>
          <cell r="C2372" t="str">
            <v>LL   G4735003LLUSD</v>
          </cell>
          <cell r="D2372" t="str">
            <v>G4735</v>
          </cell>
          <cell r="E2372" t="str">
            <v>003</v>
          </cell>
          <cell r="F2372" t="str">
            <v>LL</v>
          </cell>
          <cell r="G2372" t="str">
            <v>DABAAG**</v>
          </cell>
          <cell r="H2372" t="str">
            <v>Balance Sheet</v>
          </cell>
          <cell r="I2372" t="str">
            <v>NA</v>
          </cell>
        </row>
        <row r="2373">
          <cell r="A2373" t="str">
            <v>G5742003BU</v>
          </cell>
          <cell r="B2373" t="str">
            <v>G5742003BU</v>
          </cell>
          <cell r="C2373" t="str">
            <v>BU   G5742003BUUSD</v>
          </cell>
          <cell r="D2373" t="str">
            <v>G5742</v>
          </cell>
          <cell r="E2373" t="str">
            <v>003</v>
          </cell>
          <cell r="F2373" t="str">
            <v>BU</v>
          </cell>
          <cell r="G2373" t="str">
            <v>DACN****</v>
          </cell>
          <cell r="H2373" t="str">
            <v>Balance Sheet</v>
          </cell>
          <cell r="I2373" t="str">
            <v>NA</v>
          </cell>
        </row>
        <row r="2374">
          <cell r="A2374" t="str">
            <v>G5743003BU</v>
          </cell>
          <cell r="B2374" t="str">
            <v>G5743003BU</v>
          </cell>
          <cell r="C2374" t="str">
            <v>BU   G5743003BUUSD</v>
          </cell>
          <cell r="D2374" t="str">
            <v>G5743</v>
          </cell>
          <cell r="E2374" t="str">
            <v>003</v>
          </cell>
          <cell r="F2374" t="str">
            <v>BU</v>
          </cell>
          <cell r="G2374" t="str">
            <v>DACAC***</v>
          </cell>
          <cell r="H2374" t="str">
            <v>Balance Sheet</v>
          </cell>
          <cell r="I2374" t="str">
            <v>NA</v>
          </cell>
        </row>
        <row r="2375">
          <cell r="A2375" t="str">
            <v>G574300701</v>
          </cell>
          <cell r="B2375" t="str">
            <v>G574300701</v>
          </cell>
          <cell r="C2375" t="str">
            <v>BU   G574300701USD</v>
          </cell>
          <cell r="D2375" t="str">
            <v>G5743</v>
          </cell>
          <cell r="E2375" t="str">
            <v>007</v>
          </cell>
          <cell r="F2375" t="str">
            <v>01</v>
          </cell>
          <cell r="G2375" t="str">
            <v>DACN****</v>
          </cell>
          <cell r="H2375" t="str">
            <v>Balance Sheet</v>
          </cell>
          <cell r="I2375" t="str">
            <v>NA</v>
          </cell>
        </row>
        <row r="2376">
          <cell r="A2376" t="str">
            <v>G57440BU</v>
          </cell>
          <cell r="B2376" t="str">
            <v>G57440BU</v>
          </cell>
          <cell r="C2376" t="str">
            <v>BU   G57440BUUSD</v>
          </cell>
          <cell r="D2376" t="str">
            <v>G5744</v>
          </cell>
          <cell r="E2376" t="str">
            <v>0BU</v>
          </cell>
          <cell r="F2376">
            <v>0</v>
          </cell>
          <cell r="G2376" t="str">
            <v>DACL****</v>
          </cell>
          <cell r="H2376" t="str">
            <v>Balance Sheet</v>
          </cell>
          <cell r="I2376" t="str">
            <v>NA</v>
          </cell>
        </row>
        <row r="2377">
          <cell r="A2377" t="str">
            <v>A204102K01</v>
          </cell>
          <cell r="B2377" t="str">
            <v>A204102K01</v>
          </cell>
          <cell r="C2377" t="str">
            <v>LZ   A204102K01USD</v>
          </cell>
          <cell r="D2377" t="str">
            <v>A2041</v>
          </cell>
          <cell r="E2377" t="str">
            <v>02K</v>
          </cell>
          <cell r="F2377" t="str">
            <v>01</v>
          </cell>
          <cell r="G2377" t="str">
            <v>CACAFA**</v>
          </cell>
          <cell r="H2377" t="str">
            <v>Balance Sheet</v>
          </cell>
          <cell r="I2377" t="str">
            <v>NA</v>
          </cell>
        </row>
        <row r="2378">
          <cell r="A2378" t="str">
            <v>A204103B02</v>
          </cell>
          <cell r="B2378" t="str">
            <v>A204103B02</v>
          </cell>
          <cell r="C2378" t="str">
            <v>LZ   A204103B02USD</v>
          </cell>
          <cell r="D2378" t="str">
            <v>A2041</v>
          </cell>
          <cell r="E2378" t="str">
            <v>03B</v>
          </cell>
          <cell r="F2378" t="str">
            <v>02</v>
          </cell>
          <cell r="G2378" t="str">
            <v>CACAFA**</v>
          </cell>
          <cell r="H2378" t="str">
            <v>Balance Sheet</v>
          </cell>
          <cell r="I2378" t="str">
            <v>NA</v>
          </cell>
        </row>
        <row r="2379">
          <cell r="A2379" t="str">
            <v>A204103B03</v>
          </cell>
          <cell r="B2379" t="str">
            <v>A204103B03</v>
          </cell>
          <cell r="C2379" t="str">
            <v>LZ   A204103B03USD</v>
          </cell>
          <cell r="D2379" t="str">
            <v>A2041</v>
          </cell>
          <cell r="E2379" t="str">
            <v>03B</v>
          </cell>
          <cell r="F2379" t="str">
            <v>03</v>
          </cell>
          <cell r="G2379" t="str">
            <v>CACAFA**</v>
          </cell>
          <cell r="H2379" t="str">
            <v>Balance Sheet</v>
          </cell>
          <cell r="I2379" t="str">
            <v>NA</v>
          </cell>
        </row>
        <row r="2380">
          <cell r="A2380" t="str">
            <v>A204103L01</v>
          </cell>
          <cell r="B2380" t="str">
            <v>A204103L01</v>
          </cell>
          <cell r="C2380" t="str">
            <v>LZ   A204103L01USD</v>
          </cell>
          <cell r="D2380" t="str">
            <v>A2041</v>
          </cell>
          <cell r="E2380" t="str">
            <v>03L</v>
          </cell>
          <cell r="F2380" t="str">
            <v>01</v>
          </cell>
          <cell r="G2380" t="str">
            <v>CACAFA**</v>
          </cell>
          <cell r="H2380" t="str">
            <v>Balance Sheet</v>
          </cell>
          <cell r="I2380" t="str">
            <v>NA</v>
          </cell>
        </row>
        <row r="2381">
          <cell r="A2381" t="str">
            <v>A204109J01</v>
          </cell>
          <cell r="B2381" t="str">
            <v>A204109J01</v>
          </cell>
          <cell r="C2381" t="str">
            <v>LZ   A204109J01USD</v>
          </cell>
          <cell r="D2381" t="str">
            <v>A2041</v>
          </cell>
          <cell r="E2381" t="str">
            <v>09J</v>
          </cell>
          <cell r="F2381" t="str">
            <v>01</v>
          </cell>
          <cell r="G2381" t="str">
            <v>CACAFA**</v>
          </cell>
          <cell r="H2381" t="str">
            <v>Balance Sheet</v>
          </cell>
          <cell r="I2381" t="str">
            <v>NA</v>
          </cell>
        </row>
        <row r="2382">
          <cell r="A2382" t="str">
            <v>G576000101</v>
          </cell>
          <cell r="B2382" t="str">
            <v>G576000101</v>
          </cell>
          <cell r="C2382" t="str">
            <v>BU   G576000101USD</v>
          </cell>
          <cell r="D2382" t="str">
            <v>G5760</v>
          </cell>
          <cell r="E2382" t="str">
            <v>001</v>
          </cell>
          <cell r="F2382" t="str">
            <v>01</v>
          </cell>
          <cell r="G2382" t="str">
            <v>DADAB***</v>
          </cell>
          <cell r="H2382" t="str">
            <v>Balance Sheet</v>
          </cell>
          <cell r="I2382" t="str">
            <v>NA</v>
          </cell>
        </row>
        <row r="2383">
          <cell r="A2383" t="str">
            <v>G576003501</v>
          </cell>
          <cell r="B2383" t="str">
            <v>G576003501</v>
          </cell>
          <cell r="C2383" t="str">
            <v>BU   G576003501USD</v>
          </cell>
          <cell r="D2383" t="str">
            <v>G5760</v>
          </cell>
          <cell r="E2383" t="str">
            <v>035</v>
          </cell>
          <cell r="F2383" t="str">
            <v>01</v>
          </cell>
          <cell r="G2383" t="str">
            <v>DADAB***</v>
          </cell>
          <cell r="H2383" t="str">
            <v>Balance Sheet</v>
          </cell>
          <cell r="I2383" t="str">
            <v>NA</v>
          </cell>
        </row>
        <row r="2384">
          <cell r="A2384" t="str">
            <v>A3050010</v>
          </cell>
          <cell r="B2384" t="str">
            <v>A3050010</v>
          </cell>
          <cell r="C2384" t="str">
            <v>LZ   A3050010USD</v>
          </cell>
          <cell r="D2384" t="str">
            <v>A3050</v>
          </cell>
          <cell r="E2384" t="str">
            <v>010</v>
          </cell>
          <cell r="F2384">
            <v>0</v>
          </cell>
          <cell r="G2384" t="str">
            <v>CACAFA**</v>
          </cell>
          <cell r="H2384" t="str">
            <v>Balance Sheet</v>
          </cell>
          <cell r="I2384" t="str">
            <v>NA</v>
          </cell>
        </row>
        <row r="2385">
          <cell r="A2385" t="str">
            <v>A30600LZ01</v>
          </cell>
          <cell r="B2385" t="str">
            <v>A30600LZ01</v>
          </cell>
          <cell r="C2385" t="str">
            <v>LZ   A30600LZ01USD</v>
          </cell>
          <cell r="D2385" t="str">
            <v>A3060</v>
          </cell>
          <cell r="E2385" t="str">
            <v>0LZ</v>
          </cell>
          <cell r="F2385" t="str">
            <v>01</v>
          </cell>
          <cell r="G2385" t="str">
            <v>CACAFB**</v>
          </cell>
          <cell r="H2385" t="str">
            <v>Balance Sheet</v>
          </cell>
          <cell r="I2385" t="str">
            <v>NA</v>
          </cell>
        </row>
        <row r="2386">
          <cell r="A2386" t="str">
            <v>A30600LZ3B</v>
          </cell>
          <cell r="B2386" t="str">
            <v>A30600LZ3B</v>
          </cell>
          <cell r="C2386" t="str">
            <v>LZ   A30600LZ3BUSD</v>
          </cell>
          <cell r="D2386" t="str">
            <v>A3060</v>
          </cell>
          <cell r="E2386" t="str">
            <v>0LZ</v>
          </cell>
          <cell r="F2386" t="str">
            <v>3B</v>
          </cell>
          <cell r="G2386" t="str">
            <v>CACAFA**</v>
          </cell>
          <cell r="H2386" t="str">
            <v>Balance Sheet</v>
          </cell>
          <cell r="I2386" t="str">
            <v>NA</v>
          </cell>
        </row>
        <row r="2387">
          <cell r="A2387" t="str">
            <v>A30600LZ9J</v>
          </cell>
          <cell r="B2387" t="str">
            <v>A30600LZ9J</v>
          </cell>
          <cell r="C2387" t="str">
            <v>LZ   A30600LZ9JUSD</v>
          </cell>
          <cell r="D2387" t="str">
            <v>A3060</v>
          </cell>
          <cell r="E2387" t="str">
            <v>0LZ</v>
          </cell>
          <cell r="F2387" t="str">
            <v>9J</v>
          </cell>
          <cell r="G2387" t="str">
            <v>CACAFA**</v>
          </cell>
          <cell r="H2387" t="str">
            <v>Balance Sheet</v>
          </cell>
          <cell r="I2387" t="str">
            <v>NA</v>
          </cell>
        </row>
        <row r="2388">
          <cell r="A2388" t="str">
            <v>A30600LZHB</v>
          </cell>
          <cell r="B2388" t="str">
            <v>A30600LZHB</v>
          </cell>
          <cell r="C2388" t="str">
            <v>LZ   A30600LZHBUSD</v>
          </cell>
          <cell r="D2388" t="str">
            <v>A3060</v>
          </cell>
          <cell r="E2388" t="str">
            <v>0LZ</v>
          </cell>
          <cell r="F2388" t="str">
            <v>HB</v>
          </cell>
          <cell r="G2388" t="str">
            <v>CACAFA**</v>
          </cell>
          <cell r="H2388" t="str">
            <v>Balance Sheet</v>
          </cell>
          <cell r="I2388" t="str">
            <v>NA</v>
          </cell>
        </row>
        <row r="2389">
          <cell r="A2389" t="str">
            <v>A307200587</v>
          </cell>
          <cell r="B2389" t="str">
            <v>A307200587</v>
          </cell>
          <cell r="C2389" t="str">
            <v>LZ   A307200587USD</v>
          </cell>
          <cell r="D2389" t="str">
            <v>A3072</v>
          </cell>
          <cell r="E2389" t="str">
            <v>005</v>
          </cell>
          <cell r="F2389" t="str">
            <v>87</v>
          </cell>
          <cell r="G2389" t="str">
            <v>CACAFA**</v>
          </cell>
          <cell r="H2389" t="str">
            <v>Balance Sheet</v>
          </cell>
          <cell r="I2389" t="str">
            <v>NA</v>
          </cell>
        </row>
        <row r="2390">
          <cell r="A2390" t="str">
            <v>A307200687</v>
          </cell>
          <cell r="B2390" t="str">
            <v>A307200687</v>
          </cell>
          <cell r="C2390" t="str">
            <v>LZ   A307200687USD</v>
          </cell>
          <cell r="D2390" t="str">
            <v>A3072</v>
          </cell>
          <cell r="E2390" t="str">
            <v>006</v>
          </cell>
          <cell r="F2390" t="str">
            <v>87</v>
          </cell>
          <cell r="G2390" t="str">
            <v>CACAFA**</v>
          </cell>
          <cell r="H2390" t="str">
            <v>Balance Sheet</v>
          </cell>
          <cell r="I2390" t="str">
            <v>NA</v>
          </cell>
        </row>
        <row r="2391">
          <cell r="A2391" t="str">
            <v>A40900GU</v>
          </cell>
          <cell r="B2391" t="str">
            <v>A40900GU</v>
          </cell>
          <cell r="C2391" t="str">
            <v>LZ   A40900GUUSD</v>
          </cell>
          <cell r="D2391" t="str">
            <v>A4090</v>
          </cell>
          <cell r="E2391" t="str">
            <v>0GU</v>
          </cell>
          <cell r="F2391">
            <v>0</v>
          </cell>
          <cell r="G2391" t="str">
            <v>CAFH****</v>
          </cell>
          <cell r="H2391" t="str">
            <v>Balance Sheet</v>
          </cell>
          <cell r="I2391" t="str">
            <v>NA</v>
          </cell>
        </row>
        <row r="2392">
          <cell r="A2392" t="str">
            <v>A409100101</v>
          </cell>
          <cell r="B2392" t="str">
            <v>A409100101</v>
          </cell>
          <cell r="C2392" t="str">
            <v>LZ   A409100101USD</v>
          </cell>
          <cell r="D2392" t="str">
            <v>A4091</v>
          </cell>
          <cell r="E2392" t="str">
            <v>001</v>
          </cell>
          <cell r="F2392" t="str">
            <v>01</v>
          </cell>
          <cell r="G2392" t="str">
            <v>CAFA****</v>
          </cell>
          <cell r="H2392" t="str">
            <v>Balance Sheet</v>
          </cell>
          <cell r="I2392" t="str">
            <v>NA</v>
          </cell>
        </row>
        <row r="2393">
          <cell r="A2393" t="str">
            <v>A409103601</v>
          </cell>
          <cell r="B2393" t="str">
            <v>A409103601</v>
          </cell>
          <cell r="C2393" t="str">
            <v>LZ   A409103601USD</v>
          </cell>
          <cell r="D2393" t="str">
            <v>A4091</v>
          </cell>
          <cell r="E2393" t="str">
            <v>036</v>
          </cell>
          <cell r="F2393" t="str">
            <v>01</v>
          </cell>
          <cell r="G2393" t="str">
            <v>CAFA****</v>
          </cell>
          <cell r="H2393" t="str">
            <v>Balance Sheet</v>
          </cell>
          <cell r="I2393" t="str">
            <v>NA</v>
          </cell>
        </row>
        <row r="2394">
          <cell r="A2394" t="str">
            <v>A40910BS01</v>
          </cell>
          <cell r="B2394" t="str">
            <v>A40910BS01</v>
          </cell>
          <cell r="C2394" t="str">
            <v>LZ   A40910BS01USD</v>
          </cell>
          <cell r="D2394" t="str">
            <v>A4091</v>
          </cell>
          <cell r="E2394" t="str">
            <v>0BS</v>
          </cell>
          <cell r="F2394" t="str">
            <v>01</v>
          </cell>
          <cell r="G2394" t="str">
            <v>CAFA****</v>
          </cell>
          <cell r="H2394" t="str">
            <v>Balance Sheet</v>
          </cell>
          <cell r="I2394" t="str">
            <v>NA</v>
          </cell>
        </row>
        <row r="2395">
          <cell r="A2395" t="str">
            <v>A40910BU01</v>
          </cell>
          <cell r="B2395" t="str">
            <v>A40910BU01</v>
          </cell>
          <cell r="C2395" t="str">
            <v>LZ   A40910BU01USD</v>
          </cell>
          <cell r="D2395" t="str">
            <v>A4091</v>
          </cell>
          <cell r="E2395" t="str">
            <v>0BU</v>
          </cell>
          <cell r="F2395" t="str">
            <v>01</v>
          </cell>
          <cell r="G2395" t="str">
            <v>CAFA****</v>
          </cell>
          <cell r="H2395" t="str">
            <v>Balance Sheet</v>
          </cell>
          <cell r="I2395" t="str">
            <v>NA</v>
          </cell>
        </row>
        <row r="2396">
          <cell r="A2396" t="str">
            <v>A40910KK01</v>
          </cell>
          <cell r="B2396" t="str">
            <v>A40910KK01</v>
          </cell>
          <cell r="C2396" t="str">
            <v>LZ   A40910KK01USD</v>
          </cell>
          <cell r="D2396" t="str">
            <v>A4091</v>
          </cell>
          <cell r="E2396" t="str">
            <v>0KK</v>
          </cell>
          <cell r="F2396" t="str">
            <v>01</v>
          </cell>
          <cell r="G2396" t="str">
            <v>CAFA****</v>
          </cell>
          <cell r="H2396" t="str">
            <v>Balance Sheet</v>
          </cell>
          <cell r="I2396" t="str">
            <v>NA</v>
          </cell>
        </row>
        <row r="2397">
          <cell r="A2397" t="str">
            <v>A409900101</v>
          </cell>
          <cell r="B2397" t="str">
            <v>A409900101</v>
          </cell>
          <cell r="C2397" t="str">
            <v>LZ   A409900101USD</v>
          </cell>
          <cell r="D2397" t="str">
            <v>A4099</v>
          </cell>
          <cell r="E2397" t="str">
            <v>001</v>
          </cell>
          <cell r="F2397" t="str">
            <v>01</v>
          </cell>
          <cell r="G2397" t="str">
            <v>CAFM****</v>
          </cell>
          <cell r="H2397" t="str">
            <v>Balance Sheet</v>
          </cell>
          <cell r="I2397" t="str">
            <v>NA</v>
          </cell>
        </row>
        <row r="2398">
          <cell r="A2398" t="str">
            <v>A409903601</v>
          </cell>
          <cell r="B2398" t="str">
            <v>A409903601</v>
          </cell>
          <cell r="C2398" t="str">
            <v>LZ   A409903601USD</v>
          </cell>
          <cell r="D2398" t="str">
            <v>A4099</v>
          </cell>
          <cell r="E2398" t="str">
            <v>036</v>
          </cell>
          <cell r="F2398" t="str">
            <v>01</v>
          </cell>
          <cell r="G2398" t="str">
            <v>CAFM****</v>
          </cell>
          <cell r="H2398" t="str">
            <v>Balance Sheet</v>
          </cell>
          <cell r="I2398" t="str">
            <v>NA</v>
          </cell>
        </row>
        <row r="2399">
          <cell r="A2399" t="str">
            <v>A40990BU01</v>
          </cell>
          <cell r="B2399" t="str">
            <v>A40990BU01</v>
          </cell>
          <cell r="C2399" t="str">
            <v>LZ   A40990BU01USD</v>
          </cell>
          <cell r="D2399" t="str">
            <v>A4099</v>
          </cell>
          <cell r="E2399" t="str">
            <v>0BU</v>
          </cell>
          <cell r="F2399" t="str">
            <v>01</v>
          </cell>
          <cell r="G2399" t="str">
            <v>CAFM****</v>
          </cell>
          <cell r="H2399" t="str">
            <v>Balance Sheet</v>
          </cell>
          <cell r="I2399" t="str">
            <v>NA</v>
          </cell>
        </row>
        <row r="2400">
          <cell r="A2400" t="str">
            <v>A40990BU87</v>
          </cell>
          <cell r="B2400" t="str">
            <v>A40990BU87</v>
          </cell>
          <cell r="C2400" t="str">
            <v>LZ   A40990BU87USD</v>
          </cell>
          <cell r="D2400" t="str">
            <v>A4099</v>
          </cell>
          <cell r="E2400" t="str">
            <v>0BU</v>
          </cell>
          <cell r="F2400" t="str">
            <v>87</v>
          </cell>
          <cell r="G2400" t="str">
            <v>CAFM****</v>
          </cell>
          <cell r="H2400" t="str">
            <v>Balance Sheet</v>
          </cell>
          <cell r="I2400" t="str">
            <v>NA</v>
          </cell>
        </row>
        <row r="2401">
          <cell r="A2401" t="str">
            <v>A40990KK87</v>
          </cell>
          <cell r="B2401" t="str">
            <v>A40990KK87</v>
          </cell>
          <cell r="C2401" t="str">
            <v>LZ   A40990KK87USD</v>
          </cell>
          <cell r="D2401" t="str">
            <v>A4099</v>
          </cell>
          <cell r="E2401" t="str">
            <v>0KK</v>
          </cell>
          <cell r="F2401" t="str">
            <v>87</v>
          </cell>
          <cell r="G2401" t="str">
            <v>CAFM****</v>
          </cell>
          <cell r="H2401" t="str">
            <v>Balance Sheet</v>
          </cell>
          <cell r="I2401" t="str">
            <v>NA</v>
          </cell>
        </row>
        <row r="2402">
          <cell r="A2402" t="str">
            <v>A51970LZ01</v>
          </cell>
          <cell r="B2402" t="str">
            <v>A51970LZ01</v>
          </cell>
          <cell r="C2402" t="str">
            <v>LZ   A51970LZ01USD</v>
          </cell>
          <cell r="D2402" t="str">
            <v>A5197</v>
          </cell>
          <cell r="E2402" t="str">
            <v>0LZ</v>
          </cell>
          <cell r="F2402" t="str">
            <v>01</v>
          </cell>
          <cell r="G2402" t="str">
            <v>CAGBB***</v>
          </cell>
          <cell r="H2402" t="str">
            <v>Balance Sheet</v>
          </cell>
          <cell r="I2402" t="str">
            <v>NA</v>
          </cell>
        </row>
        <row r="2403">
          <cell r="A2403" t="str">
            <v>A51990LZ</v>
          </cell>
          <cell r="B2403" t="str">
            <v>A51990LZ</v>
          </cell>
          <cell r="C2403" t="str">
            <v>LZ   A51990LZUSD</v>
          </cell>
          <cell r="D2403" t="str">
            <v>A5199</v>
          </cell>
          <cell r="E2403" t="str">
            <v>0LZ</v>
          </cell>
          <cell r="F2403">
            <v>0</v>
          </cell>
          <cell r="G2403" t="str">
            <v>CAGBB***</v>
          </cell>
          <cell r="H2403" t="str">
            <v>Balance Sheet</v>
          </cell>
          <cell r="I2403" t="str">
            <v>NA</v>
          </cell>
        </row>
        <row r="2404">
          <cell r="A2404" t="str">
            <v>F22002103B</v>
          </cell>
          <cell r="B2404" t="str">
            <v>F22002103B</v>
          </cell>
          <cell r="C2404" t="str">
            <v>LZ   F22002103BUSD</v>
          </cell>
          <cell r="D2404" t="str">
            <v>F2200</v>
          </cell>
          <cell r="E2404" t="str">
            <v>210</v>
          </cell>
          <cell r="F2404" t="str">
            <v>3B</v>
          </cell>
          <cell r="G2404" t="str">
            <v>CBAAB***</v>
          </cell>
          <cell r="H2404" t="str">
            <v>Balance Sheet</v>
          </cell>
          <cell r="I2404" t="str">
            <v>NA</v>
          </cell>
        </row>
        <row r="2405">
          <cell r="A2405" t="str">
            <v>F22002223B</v>
          </cell>
          <cell r="B2405" t="str">
            <v>F22002223B</v>
          </cell>
          <cell r="C2405" t="str">
            <v>LZ   F22002223BUSD</v>
          </cell>
          <cell r="D2405" t="str">
            <v>F2200</v>
          </cell>
          <cell r="E2405" t="str">
            <v>222</v>
          </cell>
          <cell r="F2405" t="str">
            <v>3B</v>
          </cell>
          <cell r="G2405" t="str">
            <v>CBAAA***</v>
          </cell>
          <cell r="H2405" t="str">
            <v>Balance Sheet</v>
          </cell>
          <cell r="I2405" t="str">
            <v>NA</v>
          </cell>
        </row>
        <row r="2406">
          <cell r="A2406" t="str">
            <v>F22002323B</v>
          </cell>
          <cell r="B2406" t="str">
            <v>F22002323B</v>
          </cell>
          <cell r="C2406" t="str">
            <v>LZ   F22002323BUSD</v>
          </cell>
          <cell r="D2406" t="str">
            <v>F2200</v>
          </cell>
          <cell r="E2406" t="str">
            <v>232</v>
          </cell>
          <cell r="F2406" t="str">
            <v>3B</v>
          </cell>
          <cell r="G2406" t="str">
            <v>CBAAA***</v>
          </cell>
          <cell r="H2406" t="str">
            <v>Balance Sheet</v>
          </cell>
          <cell r="I2406" t="str">
            <v>NA</v>
          </cell>
        </row>
        <row r="2407">
          <cell r="A2407" t="str">
            <v>F22002503B</v>
          </cell>
          <cell r="B2407" t="str">
            <v>F22002503B</v>
          </cell>
          <cell r="C2407" t="str">
            <v>LZ   F22002503BUSD</v>
          </cell>
          <cell r="D2407" t="str">
            <v>F2200</v>
          </cell>
          <cell r="E2407" t="str">
            <v>250</v>
          </cell>
          <cell r="F2407" t="str">
            <v>3B</v>
          </cell>
          <cell r="G2407" t="str">
            <v>CBAAA***</v>
          </cell>
          <cell r="H2407" t="str">
            <v>Balance Sheet</v>
          </cell>
          <cell r="I2407" t="str">
            <v>NA</v>
          </cell>
        </row>
        <row r="2408">
          <cell r="A2408" t="str">
            <v>F22002513B</v>
          </cell>
          <cell r="B2408" t="str">
            <v>F22002513B</v>
          </cell>
          <cell r="C2408" t="str">
            <v>LZ   F22002513BUSD</v>
          </cell>
          <cell r="D2408" t="str">
            <v>F2200</v>
          </cell>
          <cell r="E2408" t="str">
            <v>251</v>
          </cell>
          <cell r="F2408" t="str">
            <v>3B</v>
          </cell>
          <cell r="G2408" t="str">
            <v>CBAAA***</v>
          </cell>
          <cell r="H2408" t="str">
            <v>Balance Sheet</v>
          </cell>
          <cell r="I2408" t="str">
            <v>NA</v>
          </cell>
        </row>
        <row r="2409">
          <cell r="A2409" t="str">
            <v>F22002523B</v>
          </cell>
          <cell r="B2409" t="str">
            <v>F22002523B</v>
          </cell>
          <cell r="C2409" t="str">
            <v>LZ   F22002523BUSD</v>
          </cell>
          <cell r="D2409" t="str">
            <v>F2200</v>
          </cell>
          <cell r="E2409" t="str">
            <v>252</v>
          </cell>
          <cell r="F2409" t="str">
            <v>3B</v>
          </cell>
          <cell r="G2409" t="str">
            <v>CBAAA***</v>
          </cell>
          <cell r="H2409" t="str">
            <v>Balance Sheet</v>
          </cell>
          <cell r="I2409" t="str">
            <v>NA</v>
          </cell>
        </row>
        <row r="2410">
          <cell r="A2410" t="str">
            <v>F22002533B</v>
          </cell>
          <cell r="B2410" t="str">
            <v>F22002533B</v>
          </cell>
          <cell r="C2410" t="str">
            <v>LZ   F22002533BUSD</v>
          </cell>
          <cell r="D2410" t="str">
            <v>F2200</v>
          </cell>
          <cell r="E2410" t="str">
            <v>253</v>
          </cell>
          <cell r="F2410" t="str">
            <v>3B</v>
          </cell>
          <cell r="G2410" t="str">
            <v>CBAAA***</v>
          </cell>
          <cell r="H2410" t="str">
            <v>Balance Sheet</v>
          </cell>
          <cell r="I2410" t="str">
            <v>NA</v>
          </cell>
        </row>
        <row r="2411">
          <cell r="A2411" t="str">
            <v>F32002103B</v>
          </cell>
          <cell r="B2411" t="str">
            <v>F32002103B</v>
          </cell>
          <cell r="C2411" t="str">
            <v>LZ   F32002103BUSD</v>
          </cell>
          <cell r="D2411" t="str">
            <v>F3200</v>
          </cell>
          <cell r="E2411" t="str">
            <v>210</v>
          </cell>
          <cell r="F2411" t="str">
            <v>3B</v>
          </cell>
          <cell r="G2411" t="str">
            <v>CBABB***</v>
          </cell>
          <cell r="H2411" t="str">
            <v>Balance Sheet</v>
          </cell>
          <cell r="I2411" t="str">
            <v>NA</v>
          </cell>
        </row>
        <row r="2412">
          <cell r="A2412" t="str">
            <v>F32002223B</v>
          </cell>
          <cell r="B2412" t="str">
            <v>F32002223B</v>
          </cell>
          <cell r="C2412" t="str">
            <v>LZ   F32002223BUSD</v>
          </cell>
          <cell r="D2412" t="str">
            <v>F3200</v>
          </cell>
          <cell r="E2412" t="str">
            <v>222</v>
          </cell>
          <cell r="F2412" t="str">
            <v>3B</v>
          </cell>
          <cell r="G2412" t="str">
            <v>CBABA***</v>
          </cell>
          <cell r="H2412" t="str">
            <v>Balance Sheet</v>
          </cell>
          <cell r="I2412" t="str">
            <v>NA</v>
          </cell>
        </row>
        <row r="2413">
          <cell r="A2413" t="str">
            <v>F32002323B</v>
          </cell>
          <cell r="B2413" t="str">
            <v>F32002323B</v>
          </cell>
          <cell r="C2413" t="str">
            <v>LZ   F32002323BUSD</v>
          </cell>
          <cell r="D2413" t="str">
            <v>F3200</v>
          </cell>
          <cell r="E2413" t="str">
            <v>232</v>
          </cell>
          <cell r="F2413" t="str">
            <v>3B</v>
          </cell>
          <cell r="G2413" t="str">
            <v>CBABA***</v>
          </cell>
          <cell r="H2413" t="str">
            <v>Balance Sheet</v>
          </cell>
          <cell r="I2413" t="str">
            <v>NA</v>
          </cell>
        </row>
        <row r="2414">
          <cell r="A2414" t="str">
            <v>F32002503B</v>
          </cell>
          <cell r="B2414" t="str">
            <v>F32002503B</v>
          </cell>
          <cell r="C2414" t="str">
            <v>LZ   F32002503BUSD</v>
          </cell>
          <cell r="D2414" t="str">
            <v>F3200</v>
          </cell>
          <cell r="E2414" t="str">
            <v>250</v>
          </cell>
          <cell r="F2414" t="str">
            <v>3B</v>
          </cell>
          <cell r="G2414" t="str">
            <v>CBABA***</v>
          </cell>
          <cell r="H2414" t="str">
            <v>Balance Sheet</v>
          </cell>
          <cell r="I2414" t="str">
            <v>NA</v>
          </cell>
        </row>
        <row r="2415">
          <cell r="A2415" t="str">
            <v>F32002513B</v>
          </cell>
          <cell r="B2415" t="str">
            <v>F32002513B</v>
          </cell>
          <cell r="C2415" t="str">
            <v>LZ   F32002513BUSD</v>
          </cell>
          <cell r="D2415" t="str">
            <v>F3200</v>
          </cell>
          <cell r="E2415" t="str">
            <v>251</v>
          </cell>
          <cell r="F2415" t="str">
            <v>3B</v>
          </cell>
          <cell r="G2415" t="str">
            <v>CBABA***</v>
          </cell>
          <cell r="H2415" t="str">
            <v>Balance Sheet</v>
          </cell>
          <cell r="I2415" t="str">
            <v>NA</v>
          </cell>
        </row>
        <row r="2416">
          <cell r="A2416" t="str">
            <v>F32002523B</v>
          </cell>
          <cell r="B2416" t="str">
            <v>F32002523B</v>
          </cell>
          <cell r="C2416" t="str">
            <v>LZ   F32002523BUSD</v>
          </cell>
          <cell r="D2416" t="str">
            <v>F3200</v>
          </cell>
          <cell r="E2416" t="str">
            <v>252</v>
          </cell>
          <cell r="F2416" t="str">
            <v>3B</v>
          </cell>
          <cell r="G2416" t="str">
            <v>CBABA***</v>
          </cell>
          <cell r="H2416" t="str">
            <v>Balance Sheet</v>
          </cell>
          <cell r="I2416" t="str">
            <v>NA</v>
          </cell>
        </row>
        <row r="2417">
          <cell r="A2417" t="str">
            <v>F32002533B</v>
          </cell>
          <cell r="B2417" t="str">
            <v>F32002533B</v>
          </cell>
          <cell r="C2417" t="str">
            <v>LZ   F32002533BUSD</v>
          </cell>
          <cell r="D2417" t="str">
            <v>F3200</v>
          </cell>
          <cell r="E2417" t="str">
            <v>253</v>
          </cell>
          <cell r="F2417" t="str">
            <v>3B</v>
          </cell>
          <cell r="G2417" t="str">
            <v>CBABA***</v>
          </cell>
          <cell r="H2417" t="str">
            <v>Balance Sheet</v>
          </cell>
          <cell r="I2417" t="str">
            <v>NA</v>
          </cell>
        </row>
        <row r="2418">
          <cell r="A2418" t="str">
            <v>G1701087</v>
          </cell>
          <cell r="B2418" t="str">
            <v>G1701087</v>
          </cell>
          <cell r="C2418" t="str">
            <v>LZ   G1701087USD</v>
          </cell>
          <cell r="D2418" t="str">
            <v>G1701</v>
          </cell>
          <cell r="E2418" t="str">
            <v>087</v>
          </cell>
          <cell r="F2418">
            <v>0</v>
          </cell>
          <cell r="G2418" t="str">
            <v>DABAAG**</v>
          </cell>
          <cell r="H2418" t="str">
            <v>Balance Sheet</v>
          </cell>
          <cell r="I2418" t="str">
            <v>NA</v>
          </cell>
        </row>
        <row r="2419">
          <cell r="A2419" t="str">
            <v>G17470LZ</v>
          </cell>
          <cell r="B2419" t="str">
            <v>G17470LZ</v>
          </cell>
          <cell r="C2419" t="str">
            <v>LZ   G17470LZUSD</v>
          </cell>
          <cell r="D2419" t="str">
            <v>G1747</v>
          </cell>
          <cell r="E2419" t="str">
            <v>0LZ</v>
          </cell>
          <cell r="F2419">
            <v>0</v>
          </cell>
          <cell r="G2419" t="str">
            <v>DABAAJ**</v>
          </cell>
          <cell r="H2419" t="str">
            <v>Balance Sheet</v>
          </cell>
          <cell r="I2419" t="str">
            <v>NA</v>
          </cell>
        </row>
        <row r="2420">
          <cell r="A2420" t="str">
            <v>G4735003LZ</v>
          </cell>
          <cell r="B2420" t="str">
            <v>G4735003LZ</v>
          </cell>
          <cell r="C2420" t="str">
            <v>LZ   G4735003LZUSD</v>
          </cell>
          <cell r="D2420" t="str">
            <v>G4735</v>
          </cell>
          <cell r="E2420" t="str">
            <v>003</v>
          </cell>
          <cell r="F2420" t="str">
            <v>LZ</v>
          </cell>
          <cell r="G2420" t="str">
            <v>DABAAG**</v>
          </cell>
          <cell r="H2420" t="str">
            <v>Balance Sheet</v>
          </cell>
          <cell r="I2420" t="str">
            <v>NA</v>
          </cell>
        </row>
        <row r="2421">
          <cell r="A2421" t="str">
            <v>G576003601</v>
          </cell>
          <cell r="B2421" t="str">
            <v>G576003601</v>
          </cell>
          <cell r="C2421" t="str">
            <v>BU   G576003601USD</v>
          </cell>
          <cell r="D2421" t="str">
            <v>G5760</v>
          </cell>
          <cell r="E2421" t="str">
            <v>036</v>
          </cell>
          <cell r="F2421" t="str">
            <v>01</v>
          </cell>
          <cell r="G2421" t="str">
            <v>DADAB***</v>
          </cell>
          <cell r="H2421" t="str">
            <v>Balance Sheet</v>
          </cell>
          <cell r="I2421" t="str">
            <v>NA</v>
          </cell>
        </row>
        <row r="2422">
          <cell r="A2422" t="str">
            <v>G576006701</v>
          </cell>
          <cell r="B2422" t="str">
            <v>G576006701</v>
          </cell>
          <cell r="C2422" t="str">
            <v>BU   G576006701USD</v>
          </cell>
          <cell r="D2422" t="str">
            <v>G5760</v>
          </cell>
          <cell r="E2422" t="str">
            <v>067</v>
          </cell>
          <cell r="F2422" t="str">
            <v>01</v>
          </cell>
          <cell r="G2422" t="str">
            <v>DADAB***</v>
          </cell>
          <cell r="H2422" t="str">
            <v>Balance Sheet</v>
          </cell>
          <cell r="I2422" t="str">
            <v>NA</v>
          </cell>
        </row>
        <row r="2423">
          <cell r="A2423" t="str">
            <v>G57600AO01</v>
          </cell>
          <cell r="B2423" t="str">
            <v>G57600AO01</v>
          </cell>
          <cell r="C2423" t="str">
            <v>BU   G57600AO01USD</v>
          </cell>
          <cell r="D2423" t="str">
            <v>G5760</v>
          </cell>
          <cell r="E2423" t="str">
            <v>0AO</v>
          </cell>
          <cell r="F2423" t="str">
            <v>01</v>
          </cell>
          <cell r="G2423" t="str">
            <v>DADAB***</v>
          </cell>
          <cell r="H2423" t="str">
            <v>Balance Sheet</v>
          </cell>
          <cell r="I2423" t="str">
            <v>NA</v>
          </cell>
        </row>
        <row r="2424">
          <cell r="A2424" t="str">
            <v>A1533001</v>
          </cell>
          <cell r="B2424" t="str">
            <v>A1533001</v>
          </cell>
          <cell r="C2424" t="str">
            <v>MW   A1533001USD</v>
          </cell>
          <cell r="D2424" t="str">
            <v>A1533</v>
          </cell>
          <cell r="E2424" t="str">
            <v>001</v>
          </cell>
          <cell r="F2424">
            <v>0</v>
          </cell>
          <cell r="G2424" t="str">
            <v>CACAFB**</v>
          </cell>
          <cell r="H2424" t="str">
            <v>Balance Sheet</v>
          </cell>
          <cell r="I2424" t="str">
            <v>NA</v>
          </cell>
        </row>
        <row r="2425">
          <cell r="A2425" t="str">
            <v>A20410MW96</v>
          </cell>
          <cell r="B2425" t="str">
            <v>A20410MW96</v>
          </cell>
          <cell r="C2425" t="str">
            <v>MW   A20410MW96USD</v>
          </cell>
          <cell r="D2425" t="str">
            <v>A2041</v>
          </cell>
          <cell r="E2425" t="str">
            <v>0MW</v>
          </cell>
          <cell r="F2425" t="str">
            <v>96</v>
          </cell>
          <cell r="G2425" t="str">
            <v>CACAFA**</v>
          </cell>
          <cell r="H2425" t="str">
            <v>Balance Sheet</v>
          </cell>
          <cell r="I2425" t="str">
            <v>NA</v>
          </cell>
        </row>
        <row r="2426">
          <cell r="A2426" t="str">
            <v>G57600AX01</v>
          </cell>
          <cell r="B2426" t="str">
            <v>G57600AX01</v>
          </cell>
          <cell r="C2426" t="str">
            <v>BU   G57600AX01USD</v>
          </cell>
          <cell r="D2426" t="str">
            <v>G5760</v>
          </cell>
          <cell r="E2426" t="str">
            <v>0AX</v>
          </cell>
          <cell r="F2426" t="str">
            <v>01</v>
          </cell>
          <cell r="G2426" t="str">
            <v>DADAB***</v>
          </cell>
          <cell r="H2426" t="str">
            <v>Balance Sheet</v>
          </cell>
          <cell r="I2426" t="str">
            <v>NA</v>
          </cell>
        </row>
        <row r="2427">
          <cell r="A2427" t="str">
            <v>G57600BS01</v>
          </cell>
          <cell r="B2427" t="str">
            <v>G57600BS01</v>
          </cell>
          <cell r="C2427" t="str">
            <v>BU   G57600BS01USD</v>
          </cell>
          <cell r="D2427" t="str">
            <v>G5760</v>
          </cell>
          <cell r="E2427" t="str">
            <v>0BS</v>
          </cell>
          <cell r="F2427" t="str">
            <v>01</v>
          </cell>
          <cell r="G2427" t="str">
            <v>DADAB***</v>
          </cell>
          <cell r="H2427" t="str">
            <v>Balance Sheet</v>
          </cell>
          <cell r="I2427" t="str">
            <v>NA</v>
          </cell>
        </row>
        <row r="2428">
          <cell r="A2428" t="str">
            <v>A20410MWVS</v>
          </cell>
          <cell r="B2428" t="str">
            <v>A20410MWVS</v>
          </cell>
          <cell r="C2428" t="str">
            <v>MW   A20410MWVSUSD</v>
          </cell>
          <cell r="D2428" t="str">
            <v>A2041</v>
          </cell>
          <cell r="E2428" t="str">
            <v>0MW</v>
          </cell>
          <cell r="F2428" t="str">
            <v>VS</v>
          </cell>
          <cell r="G2428" t="str">
            <v>CACAFA**</v>
          </cell>
          <cell r="H2428" t="str">
            <v>Balance Sheet</v>
          </cell>
          <cell r="I2428" t="str">
            <v>NA</v>
          </cell>
        </row>
        <row r="2429">
          <cell r="A2429" t="str">
            <v>A2048096MW</v>
          </cell>
          <cell r="B2429" t="str">
            <v>A2048096MW</v>
          </cell>
          <cell r="C2429" t="str">
            <v>MW   A2048096MWUSD</v>
          </cell>
          <cell r="D2429" t="str">
            <v>A2048</v>
          </cell>
          <cell r="E2429" t="str">
            <v>096</v>
          </cell>
          <cell r="F2429" t="str">
            <v>MW</v>
          </cell>
          <cell r="G2429" t="str">
            <v>CACAFB**</v>
          </cell>
          <cell r="H2429" t="str">
            <v>Balance Sheet</v>
          </cell>
          <cell r="I2429" t="str">
            <v>NA</v>
          </cell>
        </row>
        <row r="2430">
          <cell r="A2430" t="str">
            <v>A40910T301</v>
          </cell>
          <cell r="B2430" t="str">
            <v>A40910T301</v>
          </cell>
          <cell r="C2430" t="str">
            <v>MW   A40910T301USD</v>
          </cell>
          <cell r="D2430" t="str">
            <v>A4091</v>
          </cell>
          <cell r="E2430" t="str">
            <v>0T3</v>
          </cell>
          <cell r="F2430" t="str">
            <v>01</v>
          </cell>
          <cell r="G2430" t="str">
            <v>CAFA****</v>
          </cell>
          <cell r="H2430" t="str">
            <v>Balance Sheet</v>
          </cell>
          <cell r="I2430" t="str">
            <v>NA</v>
          </cell>
        </row>
        <row r="2431">
          <cell r="A2431" t="str">
            <v>A40960T3</v>
          </cell>
          <cell r="B2431" t="str">
            <v>A40960T3</v>
          </cell>
          <cell r="C2431" t="str">
            <v>MW   A40960T3USD</v>
          </cell>
          <cell r="D2431" t="str">
            <v>A4096</v>
          </cell>
          <cell r="E2431" t="str">
            <v>0T3</v>
          </cell>
          <cell r="F2431">
            <v>0</v>
          </cell>
          <cell r="G2431" t="str">
            <v>CAFD****</v>
          </cell>
          <cell r="H2431" t="str">
            <v>Balance Sheet</v>
          </cell>
          <cell r="I2431" t="str">
            <v>NA</v>
          </cell>
        </row>
        <row r="2432">
          <cell r="A2432" t="str">
            <v>E02900MW96</v>
          </cell>
          <cell r="B2432" t="str">
            <v>E02900MW96</v>
          </cell>
          <cell r="C2432" t="str">
            <v>MW   E02900MW96USD</v>
          </cell>
          <cell r="D2432" t="str">
            <v>E0290</v>
          </cell>
          <cell r="E2432" t="str">
            <v>0MW</v>
          </cell>
          <cell r="F2432" t="str">
            <v>96</v>
          </cell>
          <cell r="G2432" t="str">
            <v>CBAAD***</v>
          </cell>
          <cell r="H2432" t="str">
            <v>Balance Sheet</v>
          </cell>
          <cell r="I2432" t="str">
            <v>NA</v>
          </cell>
        </row>
        <row r="2433">
          <cell r="A2433" t="str">
            <v>F2200001MW</v>
          </cell>
          <cell r="B2433" t="str">
            <v>F2200001MW</v>
          </cell>
          <cell r="C2433" t="str">
            <v>MW   F2200001MWUSD</v>
          </cell>
          <cell r="D2433" t="str">
            <v>F2200</v>
          </cell>
          <cell r="E2433" t="str">
            <v>001</v>
          </cell>
          <cell r="F2433" t="str">
            <v>MW</v>
          </cell>
          <cell r="G2433" t="str">
            <v>CBAAB***</v>
          </cell>
          <cell r="H2433" t="str">
            <v>Balance Sheet</v>
          </cell>
          <cell r="I2433" t="str">
            <v>NA</v>
          </cell>
        </row>
        <row r="2434">
          <cell r="A2434" t="str">
            <v>F2200002MW</v>
          </cell>
          <cell r="B2434" t="str">
            <v>F2200002MW</v>
          </cell>
          <cell r="C2434" t="str">
            <v>MW   F2200002MWUSD</v>
          </cell>
          <cell r="D2434" t="str">
            <v>F2200</v>
          </cell>
          <cell r="E2434" t="str">
            <v>002</v>
          </cell>
          <cell r="F2434" t="str">
            <v>MW</v>
          </cell>
          <cell r="G2434" t="str">
            <v>CBAAA***</v>
          </cell>
          <cell r="H2434" t="str">
            <v>Balance Sheet</v>
          </cell>
          <cell r="I2434" t="str">
            <v>NA</v>
          </cell>
        </row>
        <row r="2435">
          <cell r="A2435" t="str">
            <v>F3200001MW</v>
          </cell>
          <cell r="B2435" t="str">
            <v>F3200001MW</v>
          </cell>
          <cell r="C2435" t="str">
            <v>MW   F3200001MWUSD</v>
          </cell>
          <cell r="D2435" t="str">
            <v>F3200</v>
          </cell>
          <cell r="E2435" t="str">
            <v>001</v>
          </cell>
          <cell r="F2435" t="str">
            <v>MW</v>
          </cell>
          <cell r="G2435" t="str">
            <v>CBABB***</v>
          </cell>
          <cell r="H2435" t="str">
            <v>Balance Sheet</v>
          </cell>
          <cell r="I2435" t="str">
            <v>NA</v>
          </cell>
        </row>
        <row r="2436">
          <cell r="A2436" t="str">
            <v>F3200002MW</v>
          </cell>
          <cell r="B2436" t="str">
            <v>F3200002MW</v>
          </cell>
          <cell r="C2436" t="str">
            <v>MW   F3200002MWUSD</v>
          </cell>
          <cell r="D2436" t="str">
            <v>F3200</v>
          </cell>
          <cell r="E2436" t="str">
            <v>002</v>
          </cell>
          <cell r="F2436" t="str">
            <v>MW</v>
          </cell>
          <cell r="G2436" t="str">
            <v>CBABA***</v>
          </cell>
          <cell r="H2436" t="str">
            <v>Balance Sheet</v>
          </cell>
          <cell r="I2436" t="str">
            <v>NA</v>
          </cell>
        </row>
        <row r="2437">
          <cell r="A2437" t="str">
            <v>G17470MW</v>
          </cell>
          <cell r="B2437" t="str">
            <v>G17470MW</v>
          </cell>
          <cell r="C2437" t="str">
            <v>MW   G17470MWUSD</v>
          </cell>
          <cell r="D2437" t="str">
            <v>G1747</v>
          </cell>
          <cell r="E2437" t="str">
            <v>0MW</v>
          </cell>
          <cell r="F2437">
            <v>0</v>
          </cell>
          <cell r="G2437" t="str">
            <v>DABAAJ**</v>
          </cell>
          <cell r="H2437" t="str">
            <v>Balance Sheet</v>
          </cell>
          <cell r="I2437" t="str">
            <v>NA</v>
          </cell>
        </row>
        <row r="2438">
          <cell r="A2438" t="str">
            <v>G1747TMP</v>
          </cell>
          <cell r="B2438" t="str">
            <v>G1747TMP</v>
          </cell>
          <cell r="C2438" t="str">
            <v>MW   G1747TMPUSD</v>
          </cell>
          <cell r="D2438" t="str">
            <v>G1747</v>
          </cell>
          <cell r="E2438" t="str">
            <v>TMP</v>
          </cell>
          <cell r="F2438">
            <v>0</v>
          </cell>
          <cell r="G2438" t="str">
            <v>DABAAJ**</v>
          </cell>
          <cell r="H2438" t="str">
            <v>Balance Sheet</v>
          </cell>
          <cell r="I2438" t="str">
            <v>NA</v>
          </cell>
        </row>
        <row r="2439">
          <cell r="A2439" t="str">
            <v>G47320MW96</v>
          </cell>
          <cell r="B2439" t="str">
            <v>G47320MW96</v>
          </cell>
          <cell r="C2439" t="str">
            <v>MW   G47320MW96USD</v>
          </cell>
          <cell r="D2439" t="str">
            <v>G4732</v>
          </cell>
          <cell r="E2439" t="str">
            <v>0MW</v>
          </cell>
          <cell r="F2439" t="str">
            <v>96</v>
          </cell>
          <cell r="G2439" t="str">
            <v>DABAAG**</v>
          </cell>
          <cell r="H2439" t="str">
            <v>Balance Sheet</v>
          </cell>
          <cell r="I2439" t="str">
            <v>NA</v>
          </cell>
        </row>
        <row r="2440">
          <cell r="A2440" t="str">
            <v>G57600DX01</v>
          </cell>
          <cell r="B2440" t="str">
            <v>G57600DX01</v>
          </cell>
          <cell r="C2440" t="str">
            <v>BU   G57600DX01USD</v>
          </cell>
          <cell r="D2440" t="str">
            <v>G5760</v>
          </cell>
          <cell r="E2440" t="str">
            <v>0DX</v>
          </cell>
          <cell r="F2440" t="str">
            <v>01</v>
          </cell>
          <cell r="G2440" t="str">
            <v>DADAB***</v>
          </cell>
          <cell r="H2440" t="str">
            <v>Balance Sheet</v>
          </cell>
          <cell r="I2440" t="str">
            <v>NA</v>
          </cell>
        </row>
        <row r="2441">
          <cell r="A2441" t="str">
            <v>G57600EI01</v>
          </cell>
          <cell r="B2441" t="str">
            <v>G57600EI01</v>
          </cell>
          <cell r="C2441" t="str">
            <v>BU   G57600EI01USD</v>
          </cell>
          <cell r="D2441" t="str">
            <v>G5760</v>
          </cell>
          <cell r="E2441" t="str">
            <v>0EI</v>
          </cell>
          <cell r="F2441" t="str">
            <v>01</v>
          </cell>
          <cell r="G2441" t="str">
            <v>DADAB***</v>
          </cell>
          <cell r="H2441" t="str">
            <v>Balance Sheet</v>
          </cell>
          <cell r="I2441" t="str">
            <v>NA</v>
          </cell>
        </row>
        <row r="2442">
          <cell r="A2442" t="str">
            <v>G57600GU01</v>
          </cell>
          <cell r="B2442" t="str">
            <v>G57600GU01</v>
          </cell>
          <cell r="C2442" t="str">
            <v>BU   G57600GU01USD</v>
          </cell>
          <cell r="D2442" t="str">
            <v>G5760</v>
          </cell>
          <cell r="E2442" t="str">
            <v>0GU</v>
          </cell>
          <cell r="F2442" t="str">
            <v>01</v>
          </cell>
          <cell r="G2442" t="str">
            <v>DADAB***</v>
          </cell>
          <cell r="H2442" t="str">
            <v>Balance Sheet</v>
          </cell>
          <cell r="I2442" t="str">
            <v>NA</v>
          </cell>
        </row>
        <row r="2443">
          <cell r="A2443" t="str">
            <v>A1533001</v>
          </cell>
          <cell r="B2443" t="str">
            <v>A1533001</v>
          </cell>
          <cell r="C2443" t="str">
            <v>O3   A1533001USD</v>
          </cell>
          <cell r="D2443" t="str">
            <v>A1533</v>
          </cell>
          <cell r="E2443" t="str">
            <v>001</v>
          </cell>
          <cell r="F2443">
            <v>0</v>
          </cell>
          <cell r="G2443" t="str">
            <v>CACAFB**</v>
          </cell>
          <cell r="H2443" t="str">
            <v>Balance Sheet</v>
          </cell>
          <cell r="I2443" t="str">
            <v>NA</v>
          </cell>
        </row>
        <row r="2444">
          <cell r="A2444" t="str">
            <v>A20410O38J</v>
          </cell>
          <cell r="B2444" t="str">
            <v>A20410O38J</v>
          </cell>
          <cell r="C2444" t="str">
            <v>O3   A20410O38JUSD</v>
          </cell>
          <cell r="D2444" t="str">
            <v>A2041</v>
          </cell>
          <cell r="E2444" t="str">
            <v>0O3</v>
          </cell>
          <cell r="F2444" t="str">
            <v>8J</v>
          </cell>
          <cell r="G2444" t="str">
            <v>CACAFA**</v>
          </cell>
          <cell r="H2444" t="str">
            <v>Balance Sheet</v>
          </cell>
          <cell r="I2444" t="str">
            <v>NA</v>
          </cell>
        </row>
        <row r="2445">
          <cell r="A2445" t="str">
            <v>A3050010</v>
          </cell>
          <cell r="B2445" t="str">
            <v>A3050010</v>
          </cell>
          <cell r="C2445" t="str">
            <v>O3   A3050010USD</v>
          </cell>
          <cell r="D2445" t="str">
            <v>A3050</v>
          </cell>
          <cell r="E2445" t="str">
            <v>010</v>
          </cell>
          <cell r="F2445">
            <v>0</v>
          </cell>
          <cell r="G2445" t="str">
            <v>CACAFA**</v>
          </cell>
          <cell r="H2445" t="str">
            <v>Balance Sheet</v>
          </cell>
          <cell r="I2445" t="str">
            <v>NA</v>
          </cell>
        </row>
        <row r="2446">
          <cell r="A2446" t="str">
            <v>A30600O38J</v>
          </cell>
          <cell r="B2446" t="str">
            <v>A30600O38J</v>
          </cell>
          <cell r="C2446" t="str">
            <v>O3   A30600O38JUSD</v>
          </cell>
          <cell r="D2446" t="str">
            <v>A3060</v>
          </cell>
          <cell r="E2446" t="str">
            <v>0O3</v>
          </cell>
          <cell r="F2446" t="str">
            <v>8J</v>
          </cell>
          <cell r="G2446" t="str">
            <v>CACAFA**</v>
          </cell>
          <cell r="H2446" t="str">
            <v>Balance Sheet</v>
          </cell>
          <cell r="I2446" t="str">
            <v>NA</v>
          </cell>
        </row>
        <row r="2447">
          <cell r="A2447" t="str">
            <v>A30600O3DU</v>
          </cell>
          <cell r="B2447" t="str">
            <v>A30600O3DU</v>
          </cell>
          <cell r="C2447" t="str">
            <v>O3   A30600O3DUUSD</v>
          </cell>
          <cell r="D2447" t="str">
            <v>A3060</v>
          </cell>
          <cell r="E2447" t="str">
            <v>0O3</v>
          </cell>
          <cell r="F2447" t="str">
            <v>DU</v>
          </cell>
          <cell r="G2447" t="str">
            <v>CACAFA**</v>
          </cell>
          <cell r="H2447" t="str">
            <v>Balance Sheet</v>
          </cell>
          <cell r="I2447" t="str">
            <v>NA</v>
          </cell>
        </row>
        <row r="2448">
          <cell r="A2448" t="str">
            <v>A30600O3FR</v>
          </cell>
          <cell r="B2448" t="str">
            <v>A30600O3FR</v>
          </cell>
          <cell r="C2448" t="str">
            <v>O3   A30600O3FRUSD</v>
          </cell>
          <cell r="D2448" t="str">
            <v>A3060</v>
          </cell>
          <cell r="E2448" t="str">
            <v>0O3</v>
          </cell>
          <cell r="F2448" t="str">
            <v>FR</v>
          </cell>
          <cell r="G2448" t="str">
            <v>CACAFA**</v>
          </cell>
          <cell r="H2448" t="str">
            <v>Balance Sheet</v>
          </cell>
          <cell r="I2448" t="str">
            <v>NA</v>
          </cell>
        </row>
        <row r="2449">
          <cell r="A2449" t="str">
            <v>A30600O3IA</v>
          </cell>
          <cell r="B2449" t="str">
            <v>A30600O3IA</v>
          </cell>
          <cell r="C2449" t="str">
            <v>O3   A30600O3IAUSD</v>
          </cell>
          <cell r="D2449" t="str">
            <v>A3060</v>
          </cell>
          <cell r="E2449" t="str">
            <v>0O3</v>
          </cell>
          <cell r="F2449" t="str">
            <v>IA</v>
          </cell>
          <cell r="G2449" t="str">
            <v>CACAFA**</v>
          </cell>
          <cell r="H2449" t="str">
            <v>Balance Sheet</v>
          </cell>
          <cell r="I2449" t="str">
            <v>NA</v>
          </cell>
        </row>
        <row r="2450">
          <cell r="A2450" t="str">
            <v>A30600O3IF</v>
          </cell>
          <cell r="B2450" t="str">
            <v>A30600O3IF</v>
          </cell>
          <cell r="C2450" t="str">
            <v>O3   A30600O3IFUSD</v>
          </cell>
          <cell r="D2450" t="str">
            <v>A3060</v>
          </cell>
          <cell r="E2450" t="str">
            <v>0O3</v>
          </cell>
          <cell r="F2450" t="str">
            <v>IF</v>
          </cell>
          <cell r="G2450" t="str">
            <v>CACAFA**</v>
          </cell>
          <cell r="H2450" t="str">
            <v>Balance Sheet</v>
          </cell>
          <cell r="I2450" t="str">
            <v>NA</v>
          </cell>
        </row>
        <row r="2451">
          <cell r="A2451" t="str">
            <v>A30600O3IR</v>
          </cell>
          <cell r="B2451" t="str">
            <v>A30600O3IR</v>
          </cell>
          <cell r="C2451" t="str">
            <v>O3   A30600O3IRUSD</v>
          </cell>
          <cell r="D2451" t="str">
            <v>A3060</v>
          </cell>
          <cell r="E2451" t="str">
            <v>0O3</v>
          </cell>
          <cell r="F2451" t="str">
            <v>IR</v>
          </cell>
          <cell r="G2451" t="str">
            <v>CACAFA**</v>
          </cell>
          <cell r="H2451" t="str">
            <v>Balance Sheet</v>
          </cell>
          <cell r="I2451" t="str">
            <v>NA</v>
          </cell>
        </row>
        <row r="2452">
          <cell r="A2452" t="str">
            <v>A30600O3OA</v>
          </cell>
          <cell r="B2452" t="str">
            <v>A30600O3OA</v>
          </cell>
          <cell r="C2452" t="str">
            <v>O3   A30600O3OAUSD</v>
          </cell>
          <cell r="D2452" t="str">
            <v>A3060</v>
          </cell>
          <cell r="E2452" t="str">
            <v>0O3</v>
          </cell>
          <cell r="F2452" t="str">
            <v>OA</v>
          </cell>
          <cell r="G2452" t="str">
            <v>CACAFA**</v>
          </cell>
          <cell r="H2452" t="str">
            <v>Balance Sheet</v>
          </cell>
          <cell r="I2452" t="str">
            <v>NA</v>
          </cell>
        </row>
        <row r="2453">
          <cell r="A2453" t="str">
            <v>A30600O3OR</v>
          </cell>
          <cell r="B2453" t="str">
            <v>A30600O3OR</v>
          </cell>
          <cell r="C2453" t="str">
            <v>O3   A30600O3ORUSD</v>
          </cell>
          <cell r="D2453" t="str">
            <v>A3060</v>
          </cell>
          <cell r="E2453" t="str">
            <v>0O3</v>
          </cell>
          <cell r="F2453" t="str">
            <v>OR</v>
          </cell>
          <cell r="G2453" t="str">
            <v>CACAFA**</v>
          </cell>
          <cell r="H2453" t="str">
            <v>Balance Sheet</v>
          </cell>
          <cell r="I2453" t="str">
            <v>NA</v>
          </cell>
        </row>
        <row r="2454">
          <cell r="A2454" t="str">
            <v>A30600O3PA</v>
          </cell>
          <cell r="B2454" t="str">
            <v>A30600O3PA</v>
          </cell>
          <cell r="C2454" t="str">
            <v>O3   A30600O3PAUSD</v>
          </cell>
          <cell r="D2454" t="str">
            <v>A3060</v>
          </cell>
          <cell r="E2454" t="str">
            <v>0O3</v>
          </cell>
          <cell r="F2454" t="str">
            <v>PA</v>
          </cell>
          <cell r="G2454" t="str">
            <v>CACAFA**</v>
          </cell>
          <cell r="H2454" t="str">
            <v>Balance Sheet</v>
          </cell>
          <cell r="I2454" t="str">
            <v>NA</v>
          </cell>
        </row>
        <row r="2455">
          <cell r="A2455" t="str">
            <v>A30602008J</v>
          </cell>
          <cell r="B2455" t="str">
            <v>A30602008J</v>
          </cell>
          <cell r="C2455" t="str">
            <v>O3   A30602008JUSD</v>
          </cell>
          <cell r="D2455" t="str">
            <v>A3060</v>
          </cell>
          <cell r="E2455" t="str">
            <v>200</v>
          </cell>
          <cell r="F2455" t="str">
            <v>8J</v>
          </cell>
          <cell r="G2455" t="str">
            <v>CACAFA**</v>
          </cell>
          <cell r="H2455" t="str">
            <v>Balance Sheet</v>
          </cell>
          <cell r="I2455" t="str">
            <v>NA</v>
          </cell>
        </row>
        <row r="2456">
          <cell r="A2456" t="str">
            <v>A30720O371</v>
          </cell>
          <cell r="B2456" t="str">
            <v>A30720O371</v>
          </cell>
          <cell r="C2456" t="str">
            <v>O3   A30720O371USD</v>
          </cell>
          <cell r="D2456" t="str">
            <v>A3072</v>
          </cell>
          <cell r="E2456" t="str">
            <v>0O3</v>
          </cell>
          <cell r="F2456" t="str">
            <v>71</v>
          </cell>
          <cell r="G2456" t="str">
            <v>CACAFA**</v>
          </cell>
          <cell r="H2456" t="str">
            <v>Balance Sheet</v>
          </cell>
          <cell r="I2456" t="str">
            <v>NA</v>
          </cell>
        </row>
        <row r="2457">
          <cell r="A2457" t="str">
            <v>A40970AU71</v>
          </cell>
          <cell r="B2457" t="str">
            <v>A40970AU71</v>
          </cell>
          <cell r="C2457" t="str">
            <v>O3   A40970AU71USD</v>
          </cell>
          <cell r="D2457" t="str">
            <v>A4097</v>
          </cell>
          <cell r="E2457" t="str">
            <v>0AU</v>
          </cell>
          <cell r="F2457" t="str">
            <v>71</v>
          </cell>
          <cell r="G2457" t="str">
            <v>CAFE****</v>
          </cell>
          <cell r="H2457" t="str">
            <v>Balance Sheet</v>
          </cell>
          <cell r="I2457" t="str">
            <v>NA</v>
          </cell>
        </row>
        <row r="2458">
          <cell r="A2458" t="str">
            <v>A51970O301</v>
          </cell>
          <cell r="B2458" t="str">
            <v>A51970O301</v>
          </cell>
          <cell r="C2458" t="str">
            <v>O3   A51970O301USD</v>
          </cell>
          <cell r="D2458" t="str">
            <v>A5197</v>
          </cell>
          <cell r="E2458" t="str">
            <v>0O3</v>
          </cell>
          <cell r="F2458" t="str">
            <v>01</v>
          </cell>
          <cell r="G2458" t="str">
            <v>CAGBB***</v>
          </cell>
          <cell r="H2458" t="str">
            <v>Balance Sheet</v>
          </cell>
          <cell r="I2458" t="str">
            <v>NA</v>
          </cell>
        </row>
        <row r="2459">
          <cell r="A2459" t="str">
            <v>A68020AU71</v>
          </cell>
          <cell r="B2459" t="str">
            <v>A68020AU71</v>
          </cell>
          <cell r="C2459" t="str">
            <v>O3   A68020AU71USD</v>
          </cell>
          <cell r="D2459" t="str">
            <v>A6802</v>
          </cell>
          <cell r="E2459" t="str">
            <v>0AU</v>
          </cell>
          <cell r="F2459" t="str">
            <v>71</v>
          </cell>
          <cell r="G2459" t="str">
            <v>CBFB****</v>
          </cell>
          <cell r="H2459" t="str">
            <v>Balance Sheet</v>
          </cell>
          <cell r="I2459" t="str">
            <v>NA</v>
          </cell>
        </row>
        <row r="2460">
          <cell r="A2460" t="str">
            <v>E02900O38J</v>
          </cell>
          <cell r="B2460" t="str">
            <v>E02900O38J</v>
          </cell>
          <cell r="C2460" t="str">
            <v>O3   E02900O38JUSD</v>
          </cell>
          <cell r="D2460" t="str">
            <v>E0290</v>
          </cell>
          <cell r="E2460" t="str">
            <v>0O3</v>
          </cell>
          <cell r="F2460" t="str">
            <v>8J</v>
          </cell>
          <cell r="G2460" t="str">
            <v>CBAAD***</v>
          </cell>
          <cell r="H2460" t="str">
            <v>Balance Sheet</v>
          </cell>
          <cell r="I2460" t="str">
            <v>NA</v>
          </cell>
        </row>
        <row r="2461">
          <cell r="A2461" t="str">
            <v>F22002108J</v>
          </cell>
          <cell r="B2461" t="str">
            <v>F22002108J</v>
          </cell>
          <cell r="C2461" t="str">
            <v>O3   F22002108JUSD</v>
          </cell>
          <cell r="D2461" t="str">
            <v>F2200</v>
          </cell>
          <cell r="E2461" t="str">
            <v>210</v>
          </cell>
          <cell r="F2461" t="str">
            <v>8J</v>
          </cell>
          <cell r="G2461" t="str">
            <v>CBAAB***</v>
          </cell>
          <cell r="H2461" t="str">
            <v>Balance Sheet</v>
          </cell>
          <cell r="I2461" t="str">
            <v>NA</v>
          </cell>
        </row>
        <row r="2462">
          <cell r="A2462" t="str">
            <v>F22002158J</v>
          </cell>
          <cell r="B2462" t="str">
            <v>F22002158J</v>
          </cell>
          <cell r="C2462" t="str">
            <v>O3   F22002158JUSD</v>
          </cell>
          <cell r="D2462" t="str">
            <v>F2200</v>
          </cell>
          <cell r="E2462" t="str">
            <v>215</v>
          </cell>
          <cell r="F2462" t="str">
            <v>8J</v>
          </cell>
          <cell r="G2462" t="str">
            <v>CBAAB***</v>
          </cell>
          <cell r="H2462" t="str">
            <v>Balance Sheet</v>
          </cell>
          <cell r="I2462" t="str">
            <v>NA</v>
          </cell>
        </row>
        <row r="2463">
          <cell r="A2463" t="str">
            <v>F22002228J</v>
          </cell>
          <cell r="B2463" t="str">
            <v>F22002228J</v>
          </cell>
          <cell r="C2463" t="str">
            <v>O3   F22002228JUSD</v>
          </cell>
          <cell r="D2463" t="str">
            <v>F2200</v>
          </cell>
          <cell r="E2463" t="str">
            <v>222</v>
          </cell>
          <cell r="F2463" t="str">
            <v>8J</v>
          </cell>
          <cell r="G2463" t="str">
            <v>CBAAA***</v>
          </cell>
          <cell r="H2463" t="str">
            <v>Balance Sheet</v>
          </cell>
          <cell r="I2463" t="str">
            <v>NA</v>
          </cell>
        </row>
        <row r="2464">
          <cell r="A2464" t="str">
            <v>F22002328J</v>
          </cell>
          <cell r="B2464" t="str">
            <v>F22002328J</v>
          </cell>
          <cell r="C2464" t="str">
            <v>O3   F22002328JUSD</v>
          </cell>
          <cell r="D2464" t="str">
            <v>F2200</v>
          </cell>
          <cell r="E2464" t="str">
            <v>232</v>
          </cell>
          <cell r="F2464" t="str">
            <v>8J</v>
          </cell>
          <cell r="G2464" t="str">
            <v>CBAAA***</v>
          </cell>
          <cell r="H2464" t="str">
            <v>Balance Sheet</v>
          </cell>
          <cell r="I2464" t="str">
            <v>NA</v>
          </cell>
        </row>
        <row r="2465">
          <cell r="A2465" t="str">
            <v>F22002508J</v>
          </cell>
          <cell r="B2465" t="str">
            <v>F22002508J</v>
          </cell>
          <cell r="C2465" t="str">
            <v>O3   F22002508JUSD</v>
          </cell>
          <cell r="D2465" t="str">
            <v>F2200</v>
          </cell>
          <cell r="E2465" t="str">
            <v>250</v>
          </cell>
          <cell r="F2465" t="str">
            <v>8J</v>
          </cell>
          <cell r="G2465" t="str">
            <v>CBAAA***</v>
          </cell>
          <cell r="H2465" t="str">
            <v>Balance Sheet</v>
          </cell>
          <cell r="I2465" t="str">
            <v>NA</v>
          </cell>
        </row>
        <row r="2466">
          <cell r="A2466" t="str">
            <v>F22002518J</v>
          </cell>
          <cell r="B2466" t="str">
            <v>F22002518J</v>
          </cell>
          <cell r="C2466" t="str">
            <v>O3   F22002518JUSD</v>
          </cell>
          <cell r="D2466" t="str">
            <v>F2200</v>
          </cell>
          <cell r="E2466" t="str">
            <v>251</v>
          </cell>
          <cell r="F2466" t="str">
            <v>8J</v>
          </cell>
          <cell r="G2466" t="str">
            <v>CBAAA***</v>
          </cell>
          <cell r="H2466" t="str">
            <v>Balance Sheet</v>
          </cell>
          <cell r="I2466" t="str">
            <v>NA</v>
          </cell>
        </row>
        <row r="2467">
          <cell r="A2467" t="str">
            <v>F22002528J</v>
          </cell>
          <cell r="B2467" t="str">
            <v>F22002528J</v>
          </cell>
          <cell r="C2467" t="str">
            <v>O3   F22002528JUSD</v>
          </cell>
          <cell r="D2467" t="str">
            <v>F2200</v>
          </cell>
          <cell r="E2467" t="str">
            <v>252</v>
          </cell>
          <cell r="F2467" t="str">
            <v>8J</v>
          </cell>
          <cell r="G2467" t="str">
            <v>CBAAA***</v>
          </cell>
          <cell r="H2467" t="str">
            <v>Balance Sheet</v>
          </cell>
          <cell r="I2467" t="str">
            <v>NA</v>
          </cell>
        </row>
        <row r="2468">
          <cell r="A2468" t="str">
            <v>F22002538J</v>
          </cell>
          <cell r="B2468" t="str">
            <v>F22002538J</v>
          </cell>
          <cell r="C2468" t="str">
            <v>O3   F22002538JUSD</v>
          </cell>
          <cell r="D2468" t="str">
            <v>F2200</v>
          </cell>
          <cell r="E2468" t="str">
            <v>253</v>
          </cell>
          <cell r="F2468" t="str">
            <v>8J</v>
          </cell>
          <cell r="G2468" t="str">
            <v>CBAAA***</v>
          </cell>
          <cell r="H2468" t="str">
            <v>Balance Sheet</v>
          </cell>
          <cell r="I2468" t="str">
            <v>NA</v>
          </cell>
        </row>
        <row r="2469">
          <cell r="A2469" t="str">
            <v>F32002108J</v>
          </cell>
          <cell r="B2469" t="str">
            <v>F32002108J</v>
          </cell>
          <cell r="C2469" t="str">
            <v>O3   F32002108JUSD</v>
          </cell>
          <cell r="D2469" t="str">
            <v>F3200</v>
          </cell>
          <cell r="E2469" t="str">
            <v>210</v>
          </cell>
          <cell r="F2469" t="str">
            <v>8J</v>
          </cell>
          <cell r="G2469" t="str">
            <v>CBABB***</v>
          </cell>
          <cell r="H2469" t="str">
            <v>Balance Sheet</v>
          </cell>
          <cell r="I2469" t="str">
            <v>NA</v>
          </cell>
        </row>
        <row r="2470">
          <cell r="A2470" t="str">
            <v>F32002158J</v>
          </cell>
          <cell r="B2470" t="str">
            <v>F32002158J</v>
          </cell>
          <cell r="C2470" t="str">
            <v>O3   F32002158JUSD</v>
          </cell>
          <cell r="D2470" t="str">
            <v>F3200</v>
          </cell>
          <cell r="E2470" t="str">
            <v>215</v>
          </cell>
          <cell r="F2470" t="str">
            <v>8J</v>
          </cell>
          <cell r="G2470" t="str">
            <v>CBABB***</v>
          </cell>
          <cell r="H2470" t="str">
            <v>Balance Sheet</v>
          </cell>
          <cell r="I2470" t="str">
            <v>NA</v>
          </cell>
        </row>
        <row r="2471">
          <cell r="A2471" t="str">
            <v>F32002228J</v>
          </cell>
          <cell r="B2471" t="str">
            <v>F32002228J</v>
          </cell>
          <cell r="C2471" t="str">
            <v>O3   F32002228JUSD</v>
          </cell>
          <cell r="D2471" t="str">
            <v>F3200</v>
          </cell>
          <cell r="E2471" t="str">
            <v>222</v>
          </cell>
          <cell r="F2471" t="str">
            <v>8J</v>
          </cell>
          <cell r="G2471" t="str">
            <v>CBABA***</v>
          </cell>
          <cell r="H2471" t="str">
            <v>Balance Sheet</v>
          </cell>
          <cell r="I2471" t="str">
            <v>NA</v>
          </cell>
        </row>
        <row r="2472">
          <cell r="A2472" t="str">
            <v>F32002328J</v>
          </cell>
          <cell r="B2472" t="str">
            <v>F32002328J</v>
          </cell>
          <cell r="C2472" t="str">
            <v>O3   F32002328JUSD</v>
          </cell>
          <cell r="D2472" t="str">
            <v>F3200</v>
          </cell>
          <cell r="E2472" t="str">
            <v>232</v>
          </cell>
          <cell r="F2472" t="str">
            <v>8J</v>
          </cell>
          <cell r="G2472" t="str">
            <v>CBABA***</v>
          </cell>
          <cell r="H2472" t="str">
            <v>Balance Sheet</v>
          </cell>
          <cell r="I2472" t="str">
            <v>NA</v>
          </cell>
        </row>
        <row r="2473">
          <cell r="A2473" t="str">
            <v>F32002508J</v>
          </cell>
          <cell r="B2473" t="str">
            <v>F32002508J</v>
          </cell>
          <cell r="C2473" t="str">
            <v>O3   F32002508JUSD</v>
          </cell>
          <cell r="D2473" t="str">
            <v>F3200</v>
          </cell>
          <cell r="E2473" t="str">
            <v>250</v>
          </cell>
          <cell r="F2473" t="str">
            <v>8J</v>
          </cell>
          <cell r="G2473" t="str">
            <v>CBABA***</v>
          </cell>
          <cell r="H2473" t="str">
            <v>Balance Sheet</v>
          </cell>
          <cell r="I2473" t="str">
            <v>NA</v>
          </cell>
        </row>
        <row r="2474">
          <cell r="A2474" t="str">
            <v>F32002518J</v>
          </cell>
          <cell r="B2474" t="str">
            <v>F32002518J</v>
          </cell>
          <cell r="C2474" t="str">
            <v>O3   F32002518JUSD</v>
          </cell>
          <cell r="D2474" t="str">
            <v>F3200</v>
          </cell>
          <cell r="E2474" t="str">
            <v>251</v>
          </cell>
          <cell r="F2474" t="str">
            <v>8J</v>
          </cell>
          <cell r="G2474" t="str">
            <v>CBABA***</v>
          </cell>
          <cell r="H2474" t="str">
            <v>Balance Sheet</v>
          </cell>
          <cell r="I2474" t="str">
            <v>NA</v>
          </cell>
        </row>
        <row r="2475">
          <cell r="A2475" t="str">
            <v>F32002528J</v>
          </cell>
          <cell r="B2475" t="str">
            <v>F32002528J</v>
          </cell>
          <cell r="C2475" t="str">
            <v>O3   F32002528JUSD</v>
          </cell>
          <cell r="D2475" t="str">
            <v>F3200</v>
          </cell>
          <cell r="E2475" t="str">
            <v>252</v>
          </cell>
          <cell r="F2475" t="str">
            <v>8J</v>
          </cell>
          <cell r="G2475" t="str">
            <v>CBABA***</v>
          </cell>
          <cell r="H2475" t="str">
            <v>Balance Sheet</v>
          </cell>
          <cell r="I2475" t="str">
            <v>NA</v>
          </cell>
        </row>
        <row r="2476">
          <cell r="A2476" t="str">
            <v>F32002538J</v>
          </cell>
          <cell r="B2476" t="str">
            <v>F32002538J</v>
          </cell>
          <cell r="C2476" t="str">
            <v>O3   F32002538JUSD</v>
          </cell>
          <cell r="D2476" t="str">
            <v>F3200</v>
          </cell>
          <cell r="E2476" t="str">
            <v>253</v>
          </cell>
          <cell r="F2476" t="str">
            <v>8J</v>
          </cell>
          <cell r="G2476" t="str">
            <v>CBABA***</v>
          </cell>
          <cell r="H2476" t="str">
            <v>Balance Sheet</v>
          </cell>
          <cell r="I2476" t="str">
            <v>NA</v>
          </cell>
        </row>
        <row r="2477">
          <cell r="A2477" t="str">
            <v>G170108J</v>
          </cell>
          <cell r="B2477" t="str">
            <v>G170108J</v>
          </cell>
          <cell r="C2477" t="str">
            <v>O3   G170108JUSD</v>
          </cell>
          <cell r="D2477" t="str">
            <v>G1701</v>
          </cell>
          <cell r="E2477" t="str">
            <v>08J</v>
          </cell>
          <cell r="F2477">
            <v>0</v>
          </cell>
          <cell r="G2477" t="str">
            <v>DABAAG**</v>
          </cell>
          <cell r="H2477" t="str">
            <v>Balance Sheet</v>
          </cell>
          <cell r="I2477" t="str">
            <v>NA</v>
          </cell>
        </row>
        <row r="2478">
          <cell r="A2478" t="str">
            <v>G1747071</v>
          </cell>
          <cell r="B2478" t="str">
            <v>G1747071</v>
          </cell>
          <cell r="C2478" t="str">
            <v>O3   G1747071USD</v>
          </cell>
          <cell r="D2478" t="str">
            <v>G1747</v>
          </cell>
          <cell r="E2478" t="str">
            <v>071</v>
          </cell>
          <cell r="F2478">
            <v>0</v>
          </cell>
          <cell r="G2478" t="str">
            <v>DABAAH**</v>
          </cell>
          <cell r="H2478" t="str">
            <v>Balance Sheet</v>
          </cell>
          <cell r="I2478" t="str">
            <v>NA</v>
          </cell>
        </row>
        <row r="2479">
          <cell r="A2479" t="str">
            <v>G1747TMP</v>
          </cell>
          <cell r="B2479" t="str">
            <v>G1747TMP</v>
          </cell>
          <cell r="C2479" t="str">
            <v>O3   G1747TMPUSD</v>
          </cell>
          <cell r="D2479" t="str">
            <v>G1747</v>
          </cell>
          <cell r="E2479" t="str">
            <v>TMP</v>
          </cell>
          <cell r="F2479">
            <v>0</v>
          </cell>
          <cell r="G2479" t="str">
            <v>DABAAJ**</v>
          </cell>
          <cell r="H2479" t="str">
            <v>Balance Sheet</v>
          </cell>
          <cell r="I2479" t="str">
            <v>NA</v>
          </cell>
        </row>
        <row r="2480">
          <cell r="A2480" t="str">
            <v>G57600GZ01</v>
          </cell>
          <cell r="B2480" t="str">
            <v>G57600GZ01</v>
          </cell>
          <cell r="C2480" t="str">
            <v>BU   G57600GZ01USD</v>
          </cell>
          <cell r="D2480" t="str">
            <v>G5760</v>
          </cell>
          <cell r="E2480" t="str">
            <v>0GZ</v>
          </cell>
          <cell r="F2480" t="str">
            <v>01</v>
          </cell>
          <cell r="G2480" t="str">
            <v>DADAB***</v>
          </cell>
          <cell r="H2480" t="str">
            <v>Balance Sheet</v>
          </cell>
          <cell r="I2480" t="str">
            <v>NA</v>
          </cell>
        </row>
        <row r="2481">
          <cell r="A2481" t="str">
            <v>G47350038J</v>
          </cell>
          <cell r="B2481" t="str">
            <v>G47350038J</v>
          </cell>
          <cell r="C2481" t="str">
            <v>O3   G47350038JUSD</v>
          </cell>
          <cell r="D2481" t="str">
            <v>G4735</v>
          </cell>
          <cell r="E2481" t="str">
            <v>003</v>
          </cell>
          <cell r="F2481" t="str">
            <v>8J</v>
          </cell>
          <cell r="G2481" t="str">
            <v>DABAAG**</v>
          </cell>
          <cell r="H2481" t="str">
            <v>Balance Sheet</v>
          </cell>
          <cell r="I2481" t="str">
            <v>NA</v>
          </cell>
        </row>
        <row r="2482">
          <cell r="A2482" t="str">
            <v>G57600J601</v>
          </cell>
          <cell r="B2482" t="str">
            <v>G57600J601</v>
          </cell>
          <cell r="C2482" t="str">
            <v>BU   G57600J601USD</v>
          </cell>
          <cell r="D2482" t="str">
            <v>G5760</v>
          </cell>
          <cell r="E2482" t="str">
            <v>0J6</v>
          </cell>
          <cell r="F2482" t="str">
            <v>01</v>
          </cell>
          <cell r="G2482" t="str">
            <v>DADAB***</v>
          </cell>
          <cell r="H2482" t="str">
            <v>Balance Sheet</v>
          </cell>
          <cell r="I2482" t="str">
            <v>NA</v>
          </cell>
        </row>
        <row r="2483">
          <cell r="A2483" t="str">
            <v>G57600J901</v>
          </cell>
          <cell r="B2483" t="str">
            <v>G57600J901</v>
          </cell>
          <cell r="C2483" t="str">
            <v>BU   G57600J901USD</v>
          </cell>
          <cell r="D2483" t="str">
            <v>G5760</v>
          </cell>
          <cell r="E2483" t="str">
            <v>0J9</v>
          </cell>
          <cell r="F2483" t="str">
            <v>01</v>
          </cell>
          <cell r="G2483" t="str">
            <v>DADAB***</v>
          </cell>
          <cell r="H2483" t="str">
            <v>Balance Sheet</v>
          </cell>
          <cell r="I2483" t="str">
            <v>NA</v>
          </cell>
        </row>
        <row r="2484">
          <cell r="A2484" t="str">
            <v>G57600JU01</v>
          </cell>
          <cell r="B2484" t="str">
            <v>G57600JU01</v>
          </cell>
          <cell r="C2484" t="str">
            <v>BU   G57600JU01USD</v>
          </cell>
          <cell r="D2484" t="str">
            <v>G5760</v>
          </cell>
          <cell r="E2484" t="str">
            <v>0JU</v>
          </cell>
          <cell r="F2484" t="str">
            <v>01</v>
          </cell>
          <cell r="G2484" t="str">
            <v>DADAB***</v>
          </cell>
          <cell r="H2484" t="str">
            <v>Balance Sheet</v>
          </cell>
          <cell r="I2484" t="str">
            <v>NA</v>
          </cell>
        </row>
        <row r="2485">
          <cell r="A2485" t="str">
            <v>G57600KU01</v>
          </cell>
          <cell r="B2485" t="str">
            <v>G57600KU01</v>
          </cell>
          <cell r="C2485" t="str">
            <v>BU   G57600KU01USD</v>
          </cell>
          <cell r="D2485" t="str">
            <v>G5760</v>
          </cell>
          <cell r="E2485" t="str">
            <v>0KU</v>
          </cell>
          <cell r="F2485" t="str">
            <v>01</v>
          </cell>
          <cell r="G2485" t="str">
            <v>DADAB***</v>
          </cell>
          <cell r="H2485" t="str">
            <v>Balance Sheet</v>
          </cell>
          <cell r="I2485" t="str">
            <v>NA</v>
          </cell>
        </row>
        <row r="2486">
          <cell r="A2486" t="str">
            <v>A1533001</v>
          </cell>
          <cell r="B2486" t="str">
            <v>A1533001</v>
          </cell>
          <cell r="C2486" t="str">
            <v>O4   A1533001USD</v>
          </cell>
          <cell r="D2486" t="str">
            <v>A1533</v>
          </cell>
          <cell r="E2486" t="str">
            <v>001</v>
          </cell>
          <cell r="F2486">
            <v>0</v>
          </cell>
          <cell r="G2486" t="str">
            <v>CACAFB**</v>
          </cell>
          <cell r="H2486" t="str">
            <v>Balance Sheet</v>
          </cell>
          <cell r="I2486" t="str">
            <v>NA</v>
          </cell>
        </row>
        <row r="2487">
          <cell r="A2487" t="str">
            <v>A153301801</v>
          </cell>
          <cell r="B2487" t="str">
            <v>A153301801</v>
          </cell>
          <cell r="C2487" t="str">
            <v>O4   A153301801USD</v>
          </cell>
          <cell r="D2487" t="str">
            <v>A1533</v>
          </cell>
          <cell r="E2487" t="str">
            <v>018</v>
          </cell>
          <cell r="F2487" t="str">
            <v>01</v>
          </cell>
          <cell r="G2487" t="str">
            <v>CACAFB**</v>
          </cell>
          <cell r="H2487" t="str">
            <v>Balance Sheet</v>
          </cell>
          <cell r="I2487" t="str">
            <v>NA</v>
          </cell>
        </row>
        <row r="2488">
          <cell r="A2488" t="str">
            <v>A153301802</v>
          </cell>
          <cell r="B2488" t="str">
            <v>A153301802</v>
          </cell>
          <cell r="C2488" t="str">
            <v>O4   A153301802USD</v>
          </cell>
          <cell r="D2488" t="str">
            <v>A1533</v>
          </cell>
          <cell r="E2488" t="str">
            <v>018</v>
          </cell>
          <cell r="F2488" t="str">
            <v>02</v>
          </cell>
          <cell r="G2488" t="str">
            <v>CACAFB**</v>
          </cell>
          <cell r="H2488" t="str">
            <v>Balance Sheet</v>
          </cell>
          <cell r="I2488" t="str">
            <v>NA</v>
          </cell>
        </row>
        <row r="2489">
          <cell r="A2489" t="str">
            <v>G57600L301</v>
          </cell>
          <cell r="B2489" t="str">
            <v>G57600L301</v>
          </cell>
          <cell r="C2489" t="str">
            <v>BU   G57600L301USD</v>
          </cell>
          <cell r="D2489" t="str">
            <v>G5760</v>
          </cell>
          <cell r="E2489" t="str">
            <v>0L3</v>
          </cell>
          <cell r="F2489" t="str">
            <v>01</v>
          </cell>
          <cell r="G2489" t="str">
            <v>DADAB***</v>
          </cell>
          <cell r="H2489" t="str">
            <v>Balance Sheet</v>
          </cell>
          <cell r="I2489" t="str">
            <v>NA</v>
          </cell>
        </row>
        <row r="2490">
          <cell r="A2490" t="str">
            <v>A153301803</v>
          </cell>
          <cell r="B2490" t="str">
            <v>A153301803</v>
          </cell>
          <cell r="C2490" t="str">
            <v>O4   A153301803USD</v>
          </cell>
          <cell r="D2490" t="str">
            <v>A1533</v>
          </cell>
          <cell r="E2490" t="str">
            <v>018</v>
          </cell>
          <cell r="F2490" t="str">
            <v>03</v>
          </cell>
          <cell r="G2490" t="str">
            <v>CACAFB**</v>
          </cell>
          <cell r="H2490" t="str">
            <v>Balance Sheet</v>
          </cell>
          <cell r="I2490" t="str">
            <v>NA</v>
          </cell>
        </row>
        <row r="2491">
          <cell r="A2491" t="str">
            <v>A153301804</v>
          </cell>
          <cell r="B2491" t="str">
            <v>A153301804</v>
          </cell>
          <cell r="C2491" t="str">
            <v>O4   A153301804USD</v>
          </cell>
          <cell r="D2491" t="str">
            <v>A1533</v>
          </cell>
          <cell r="E2491" t="str">
            <v>018</v>
          </cell>
          <cell r="F2491" t="str">
            <v>04</v>
          </cell>
          <cell r="G2491" t="str">
            <v>CACAFB**</v>
          </cell>
          <cell r="H2491" t="str">
            <v>Balance Sheet</v>
          </cell>
          <cell r="I2491" t="str">
            <v>NA</v>
          </cell>
        </row>
        <row r="2492">
          <cell r="A2492" t="str">
            <v>A153301805</v>
          </cell>
          <cell r="B2492" t="str">
            <v>A153301805</v>
          </cell>
          <cell r="C2492" t="str">
            <v>O4   A153301805USD</v>
          </cell>
          <cell r="D2492" t="str">
            <v>A1533</v>
          </cell>
          <cell r="E2492" t="str">
            <v>018</v>
          </cell>
          <cell r="F2492" t="str">
            <v>05</v>
          </cell>
          <cell r="G2492" t="str">
            <v>CACAFB**</v>
          </cell>
          <cell r="H2492" t="str">
            <v>Balance Sheet</v>
          </cell>
          <cell r="I2492" t="str">
            <v>NA</v>
          </cell>
        </row>
        <row r="2493">
          <cell r="A2493" t="str">
            <v>A305100202</v>
          </cell>
          <cell r="B2493" t="str">
            <v>A305100202</v>
          </cell>
          <cell r="C2493" t="str">
            <v>O4   A305100202USD</v>
          </cell>
          <cell r="D2493" t="str">
            <v>A3051</v>
          </cell>
          <cell r="E2493" t="str">
            <v>002</v>
          </cell>
          <cell r="F2493" t="str">
            <v>02</v>
          </cell>
          <cell r="G2493" t="str">
            <v>CACB****</v>
          </cell>
          <cell r="H2493" t="str">
            <v>Balance Sheet</v>
          </cell>
          <cell r="I2493" t="str">
            <v>NA</v>
          </cell>
        </row>
        <row r="2494">
          <cell r="A2494" t="str">
            <v>A305100296</v>
          </cell>
          <cell r="B2494" t="str">
            <v>A305100296</v>
          </cell>
          <cell r="C2494" t="str">
            <v>O4   A305100296USD</v>
          </cell>
          <cell r="D2494" t="str">
            <v>A3051</v>
          </cell>
          <cell r="E2494" t="str">
            <v>002</v>
          </cell>
          <cell r="F2494" t="str">
            <v>96</v>
          </cell>
          <cell r="G2494" t="str">
            <v>CACB****</v>
          </cell>
          <cell r="H2494" t="str">
            <v>Balance Sheet</v>
          </cell>
          <cell r="I2494" t="str">
            <v>NA</v>
          </cell>
        </row>
        <row r="2495">
          <cell r="A2495" t="str">
            <v>A3051002PH</v>
          </cell>
          <cell r="B2495" t="str">
            <v>A3051002PH</v>
          </cell>
          <cell r="C2495" t="str">
            <v>O4   A3051002PHUSD</v>
          </cell>
          <cell r="D2495" t="str">
            <v>A3051</v>
          </cell>
          <cell r="E2495" t="str">
            <v>002</v>
          </cell>
          <cell r="F2495" t="str">
            <v>PH</v>
          </cell>
          <cell r="G2495" t="str">
            <v>CACB****</v>
          </cell>
          <cell r="H2495" t="str">
            <v>Balance Sheet</v>
          </cell>
          <cell r="I2495" t="str">
            <v>NA</v>
          </cell>
        </row>
        <row r="2496">
          <cell r="A2496" t="str">
            <v>A30600O401</v>
          </cell>
          <cell r="B2496" t="str">
            <v>A30600O401</v>
          </cell>
          <cell r="C2496" t="str">
            <v>O4   A30600O401USD</v>
          </cell>
          <cell r="D2496" t="str">
            <v>A3060</v>
          </cell>
          <cell r="E2496" t="str">
            <v>0O4</v>
          </cell>
          <cell r="F2496" t="str">
            <v>01</v>
          </cell>
          <cell r="G2496" t="str">
            <v>CACAFA**</v>
          </cell>
          <cell r="H2496" t="str">
            <v>Balance Sheet</v>
          </cell>
          <cell r="I2496" t="str">
            <v>NA</v>
          </cell>
        </row>
        <row r="2497">
          <cell r="A2497" t="str">
            <v>A30600O47J</v>
          </cell>
          <cell r="B2497" t="str">
            <v>A30600O47J</v>
          </cell>
          <cell r="C2497" t="str">
            <v>O4   A30600O47JUSD</v>
          </cell>
          <cell r="D2497" t="str">
            <v>A3060</v>
          </cell>
          <cell r="E2497" t="str">
            <v>0O4</v>
          </cell>
          <cell r="F2497" t="str">
            <v>7J</v>
          </cell>
          <cell r="G2497" t="str">
            <v>CACAFB**</v>
          </cell>
          <cell r="H2497" t="str">
            <v>Balance Sheet</v>
          </cell>
          <cell r="I2497" t="str">
            <v>NA</v>
          </cell>
        </row>
        <row r="2498">
          <cell r="A2498" t="str">
            <v>A30600O4EU</v>
          </cell>
          <cell r="B2498" t="str">
            <v>A30600O4EU</v>
          </cell>
          <cell r="C2498" t="str">
            <v>O4   A30600O4EUUSD</v>
          </cell>
          <cell r="D2498" t="str">
            <v>A3060</v>
          </cell>
          <cell r="E2498" t="str">
            <v>0O4</v>
          </cell>
          <cell r="F2498" t="str">
            <v>EU</v>
          </cell>
          <cell r="G2498" t="str">
            <v>CACAFA**</v>
          </cell>
          <cell r="H2498" t="str">
            <v>Balance Sheet</v>
          </cell>
          <cell r="I2498" t="str">
            <v>NA</v>
          </cell>
        </row>
        <row r="2499">
          <cell r="A2499" t="str">
            <v>A30600O4OA</v>
          </cell>
          <cell r="B2499" t="str">
            <v>A30600O4OA</v>
          </cell>
          <cell r="C2499" t="str">
            <v>O4   A30600O4OAUSD</v>
          </cell>
          <cell r="D2499" t="str">
            <v>A3060</v>
          </cell>
          <cell r="E2499" t="str">
            <v>0O4</v>
          </cell>
          <cell r="F2499" t="str">
            <v>OA</v>
          </cell>
          <cell r="G2499" t="str">
            <v>CACAFA**</v>
          </cell>
          <cell r="H2499" t="str">
            <v>Balance Sheet</v>
          </cell>
          <cell r="I2499" t="str">
            <v>NA</v>
          </cell>
        </row>
        <row r="2500">
          <cell r="A2500" t="str">
            <v>A30600O4OR</v>
          </cell>
          <cell r="B2500" t="str">
            <v>A30600O4OR</v>
          </cell>
          <cell r="C2500" t="str">
            <v>O4   A30600O4ORUSD</v>
          </cell>
          <cell r="D2500" t="str">
            <v>A3060</v>
          </cell>
          <cell r="E2500" t="str">
            <v>0O4</v>
          </cell>
          <cell r="F2500" t="str">
            <v>OR</v>
          </cell>
          <cell r="G2500" t="str">
            <v>CACAFA**</v>
          </cell>
          <cell r="H2500" t="str">
            <v>Balance Sheet</v>
          </cell>
          <cell r="I2500" t="str">
            <v>NA</v>
          </cell>
        </row>
        <row r="2501">
          <cell r="A2501" t="str">
            <v>A30600O4US</v>
          </cell>
          <cell r="B2501" t="str">
            <v>A30600O4US</v>
          </cell>
          <cell r="C2501" t="str">
            <v>O4   A30600O4USUSD</v>
          </cell>
          <cell r="D2501" t="str">
            <v>A3060</v>
          </cell>
          <cell r="E2501" t="str">
            <v>0O4</v>
          </cell>
          <cell r="F2501" t="str">
            <v>US</v>
          </cell>
          <cell r="G2501" t="str">
            <v>CACAFA**</v>
          </cell>
          <cell r="H2501" t="str">
            <v>Balance Sheet</v>
          </cell>
          <cell r="I2501" t="str">
            <v>NA</v>
          </cell>
        </row>
        <row r="2502">
          <cell r="A2502" t="str">
            <v>A30602007J</v>
          </cell>
          <cell r="B2502" t="str">
            <v>A30602007J</v>
          </cell>
          <cell r="C2502" t="str">
            <v>O4   A30602007JUSD</v>
          </cell>
          <cell r="D2502" t="str">
            <v>A3060</v>
          </cell>
          <cell r="E2502" t="str">
            <v>200</v>
          </cell>
          <cell r="F2502" t="str">
            <v>7J</v>
          </cell>
          <cell r="G2502" t="str">
            <v>CACAFA**</v>
          </cell>
          <cell r="H2502" t="str">
            <v>Balance Sheet</v>
          </cell>
          <cell r="I2502" t="str">
            <v>NA</v>
          </cell>
        </row>
        <row r="2503">
          <cell r="A2503" t="str">
            <v>A409103601</v>
          </cell>
          <cell r="B2503" t="str">
            <v>A409103601</v>
          </cell>
          <cell r="C2503" t="str">
            <v>O4   A409103601USD</v>
          </cell>
          <cell r="D2503" t="str">
            <v>A4091</v>
          </cell>
          <cell r="E2503" t="str">
            <v>036</v>
          </cell>
          <cell r="F2503" t="str">
            <v>01</v>
          </cell>
          <cell r="G2503" t="str">
            <v>CAFA****</v>
          </cell>
          <cell r="H2503" t="str">
            <v>Balance Sheet</v>
          </cell>
          <cell r="I2503" t="str">
            <v>NA</v>
          </cell>
        </row>
        <row r="2504">
          <cell r="A2504" t="str">
            <v>A40910AX01</v>
          </cell>
          <cell r="B2504" t="str">
            <v>A40910AX01</v>
          </cell>
          <cell r="C2504" t="str">
            <v>O4   A40910AX01USD</v>
          </cell>
          <cell r="D2504" t="str">
            <v>A4091</v>
          </cell>
          <cell r="E2504" t="str">
            <v>0AX</v>
          </cell>
          <cell r="F2504" t="str">
            <v>01</v>
          </cell>
          <cell r="G2504" t="str">
            <v>CAFA****</v>
          </cell>
          <cell r="H2504" t="str">
            <v>Balance Sheet</v>
          </cell>
          <cell r="I2504" t="str">
            <v>NA</v>
          </cell>
        </row>
        <row r="2505">
          <cell r="A2505" t="str">
            <v>A40910DH01</v>
          </cell>
          <cell r="B2505" t="str">
            <v>A40910DH01</v>
          </cell>
          <cell r="C2505" t="str">
            <v>O4   A40910DH01USD</v>
          </cell>
          <cell r="D2505" t="str">
            <v>A4091</v>
          </cell>
          <cell r="E2505" t="str">
            <v>0DH</v>
          </cell>
          <cell r="F2505" t="str">
            <v>01</v>
          </cell>
          <cell r="G2505" t="str">
            <v>CAFA****</v>
          </cell>
          <cell r="H2505" t="str">
            <v>Balance Sheet</v>
          </cell>
          <cell r="I2505" t="str">
            <v>NA</v>
          </cell>
        </row>
        <row r="2506">
          <cell r="A2506" t="str">
            <v>A40910J601</v>
          </cell>
          <cell r="B2506" t="str">
            <v>A40910J601</v>
          </cell>
          <cell r="C2506" t="str">
            <v>O4   A40910J601USD</v>
          </cell>
          <cell r="D2506" t="str">
            <v>A4091</v>
          </cell>
          <cell r="E2506" t="str">
            <v>0J6</v>
          </cell>
          <cell r="F2506" t="str">
            <v>01</v>
          </cell>
          <cell r="G2506" t="str">
            <v>CAFA****</v>
          </cell>
          <cell r="H2506" t="str">
            <v>Balance Sheet</v>
          </cell>
          <cell r="I2506" t="str">
            <v>NA</v>
          </cell>
        </row>
        <row r="2507">
          <cell r="A2507" t="str">
            <v>A40910J901</v>
          </cell>
          <cell r="B2507" t="str">
            <v>A40910J901</v>
          </cell>
          <cell r="C2507" t="str">
            <v>O4   A40910J901USD</v>
          </cell>
          <cell r="D2507" t="str">
            <v>A4091</v>
          </cell>
          <cell r="E2507" t="str">
            <v>0J9</v>
          </cell>
          <cell r="F2507" t="str">
            <v>01</v>
          </cell>
          <cell r="G2507" t="str">
            <v>CAFA****</v>
          </cell>
          <cell r="H2507" t="str">
            <v>Balance Sheet</v>
          </cell>
          <cell r="I2507" t="str">
            <v>NA</v>
          </cell>
        </row>
        <row r="2508">
          <cell r="A2508" t="str">
            <v>A40910S301</v>
          </cell>
          <cell r="B2508" t="str">
            <v>A40910S301</v>
          </cell>
          <cell r="C2508" t="str">
            <v>O4   A40910S301USD</v>
          </cell>
          <cell r="D2508" t="str">
            <v>A4091</v>
          </cell>
          <cell r="E2508" t="str">
            <v>0S3</v>
          </cell>
          <cell r="F2508" t="str">
            <v>01</v>
          </cell>
          <cell r="G2508" t="str">
            <v>CAFA****</v>
          </cell>
          <cell r="H2508" t="str">
            <v>Balance Sheet</v>
          </cell>
          <cell r="I2508" t="str">
            <v>NA</v>
          </cell>
        </row>
        <row r="2509">
          <cell r="A2509" t="str">
            <v>A40910YD01</v>
          </cell>
          <cell r="B2509" t="str">
            <v>A40910YD01</v>
          </cell>
          <cell r="C2509" t="str">
            <v>O4   A40910YD01USD</v>
          </cell>
          <cell r="D2509" t="str">
            <v>A4091</v>
          </cell>
          <cell r="E2509" t="str">
            <v>0YD</v>
          </cell>
          <cell r="F2509" t="str">
            <v>01</v>
          </cell>
          <cell r="G2509" t="str">
            <v>CAFA****</v>
          </cell>
          <cell r="H2509" t="str">
            <v>Balance Sheet</v>
          </cell>
          <cell r="I2509" t="str">
            <v>NA</v>
          </cell>
        </row>
        <row r="2510">
          <cell r="A2510" t="str">
            <v>A40990AX01</v>
          </cell>
          <cell r="B2510" t="str">
            <v>A40990AX01</v>
          </cell>
          <cell r="C2510" t="str">
            <v>O4   A40990AX01USD</v>
          </cell>
          <cell r="D2510" t="str">
            <v>A4099</v>
          </cell>
          <cell r="E2510" t="str">
            <v>0AX</v>
          </cell>
          <cell r="F2510" t="str">
            <v>01</v>
          </cell>
          <cell r="G2510" t="str">
            <v>CAFM****</v>
          </cell>
          <cell r="H2510" t="str">
            <v>Balance Sheet</v>
          </cell>
          <cell r="I2510" t="str">
            <v>NA</v>
          </cell>
        </row>
        <row r="2511">
          <cell r="A2511" t="str">
            <v>A40990AX96</v>
          </cell>
          <cell r="B2511" t="str">
            <v>A40990AX96</v>
          </cell>
          <cell r="C2511" t="str">
            <v>O4   A40990AX96USD</v>
          </cell>
          <cell r="D2511" t="str">
            <v>A4099</v>
          </cell>
          <cell r="E2511" t="str">
            <v>0AX</v>
          </cell>
          <cell r="F2511" t="str">
            <v>96</v>
          </cell>
          <cell r="G2511" t="str">
            <v>CAFM****</v>
          </cell>
          <cell r="H2511" t="str">
            <v>Balance Sheet</v>
          </cell>
          <cell r="I2511" t="str">
            <v>NA</v>
          </cell>
        </row>
        <row r="2512">
          <cell r="A2512" t="str">
            <v>A51970O401</v>
          </cell>
          <cell r="B2512" t="str">
            <v>A51970O401</v>
          </cell>
          <cell r="C2512" t="str">
            <v>O4   A51970O401USD</v>
          </cell>
          <cell r="D2512" t="str">
            <v>A5197</v>
          </cell>
          <cell r="E2512" t="str">
            <v>0O4</v>
          </cell>
          <cell r="F2512" t="str">
            <v>01</v>
          </cell>
          <cell r="G2512" t="str">
            <v>CAGBB***</v>
          </cell>
          <cell r="H2512" t="str">
            <v>Balance Sheet</v>
          </cell>
          <cell r="I2512" t="str">
            <v>NA</v>
          </cell>
        </row>
        <row r="2513">
          <cell r="A2513" t="str">
            <v>A519907J</v>
          </cell>
          <cell r="B2513" t="str">
            <v>A519907J</v>
          </cell>
          <cell r="C2513" t="str">
            <v>O4   A519907JUSD</v>
          </cell>
          <cell r="D2513" t="str">
            <v>A5199</v>
          </cell>
          <cell r="E2513" t="str">
            <v>07J</v>
          </cell>
          <cell r="F2513">
            <v>0</v>
          </cell>
          <cell r="G2513" t="str">
            <v>CAGBB***</v>
          </cell>
          <cell r="H2513" t="str">
            <v>Balance Sheet</v>
          </cell>
          <cell r="I2513" t="str">
            <v>NA</v>
          </cell>
        </row>
        <row r="2514">
          <cell r="A2514" t="str">
            <v>E02900O47J</v>
          </cell>
          <cell r="B2514" t="str">
            <v>E02900O47J</v>
          </cell>
          <cell r="C2514" t="str">
            <v>O4   E02900O47JUSD</v>
          </cell>
          <cell r="D2514" t="str">
            <v>E0290</v>
          </cell>
          <cell r="E2514" t="str">
            <v>0O4</v>
          </cell>
          <cell r="F2514" t="str">
            <v>7J</v>
          </cell>
          <cell r="G2514" t="str">
            <v>CBAAD***</v>
          </cell>
          <cell r="H2514" t="str">
            <v>Balance Sheet</v>
          </cell>
          <cell r="I2514" t="str">
            <v>NA</v>
          </cell>
        </row>
        <row r="2515">
          <cell r="A2515" t="str">
            <v>F22002107J</v>
          </cell>
          <cell r="B2515" t="str">
            <v>F22002107J</v>
          </cell>
          <cell r="C2515" t="str">
            <v>O4   F22002107JUSD</v>
          </cell>
          <cell r="D2515" t="str">
            <v>F2200</v>
          </cell>
          <cell r="E2515" t="str">
            <v>210</v>
          </cell>
          <cell r="F2515" t="str">
            <v>7J</v>
          </cell>
          <cell r="G2515" t="str">
            <v>CBAAB***</v>
          </cell>
          <cell r="H2515" t="str">
            <v>Balance Sheet</v>
          </cell>
          <cell r="I2515" t="str">
            <v>NA</v>
          </cell>
        </row>
        <row r="2516">
          <cell r="A2516" t="str">
            <v>F22002227J</v>
          </cell>
          <cell r="B2516" t="str">
            <v>F22002227J</v>
          </cell>
          <cell r="C2516" t="str">
            <v>O4   F22002227JUSD</v>
          </cell>
          <cell r="D2516" t="str">
            <v>F2200</v>
          </cell>
          <cell r="E2516" t="str">
            <v>222</v>
          </cell>
          <cell r="F2516" t="str">
            <v>7J</v>
          </cell>
          <cell r="G2516" t="str">
            <v>CBAAA***</v>
          </cell>
          <cell r="H2516" t="str">
            <v>Balance Sheet</v>
          </cell>
          <cell r="I2516" t="str">
            <v>NA</v>
          </cell>
        </row>
        <row r="2517">
          <cell r="A2517" t="str">
            <v>F22002327J</v>
          </cell>
          <cell r="B2517" t="str">
            <v>F22002327J</v>
          </cell>
          <cell r="C2517" t="str">
            <v>O4   F22002327JUSD</v>
          </cell>
          <cell r="D2517" t="str">
            <v>F2200</v>
          </cell>
          <cell r="E2517" t="str">
            <v>232</v>
          </cell>
          <cell r="F2517" t="str">
            <v>7J</v>
          </cell>
          <cell r="G2517" t="str">
            <v>CBAAA***</v>
          </cell>
          <cell r="H2517" t="str">
            <v>Balance Sheet</v>
          </cell>
          <cell r="I2517" t="str">
            <v>NA</v>
          </cell>
        </row>
        <row r="2518">
          <cell r="A2518" t="str">
            <v>F22002507J</v>
          </cell>
          <cell r="B2518" t="str">
            <v>F22002507J</v>
          </cell>
          <cell r="C2518" t="str">
            <v>O4   F22002507JUSD</v>
          </cell>
          <cell r="D2518" t="str">
            <v>F2200</v>
          </cell>
          <cell r="E2518" t="str">
            <v>250</v>
          </cell>
          <cell r="F2518" t="str">
            <v>7J</v>
          </cell>
          <cell r="G2518" t="str">
            <v>CBAAA***</v>
          </cell>
          <cell r="H2518" t="str">
            <v>Balance Sheet</v>
          </cell>
          <cell r="I2518" t="str">
            <v>NA</v>
          </cell>
        </row>
        <row r="2519">
          <cell r="A2519" t="str">
            <v>F22002517J</v>
          </cell>
          <cell r="B2519" t="str">
            <v>F22002517J</v>
          </cell>
          <cell r="C2519" t="str">
            <v>O4   F22002517JUSD</v>
          </cell>
          <cell r="D2519" t="str">
            <v>F2200</v>
          </cell>
          <cell r="E2519" t="str">
            <v>251</v>
          </cell>
          <cell r="F2519" t="str">
            <v>7J</v>
          </cell>
          <cell r="G2519" t="str">
            <v>CBAAA***</v>
          </cell>
          <cell r="H2519" t="str">
            <v>Balance Sheet</v>
          </cell>
          <cell r="I2519" t="str">
            <v>NA</v>
          </cell>
        </row>
        <row r="2520">
          <cell r="A2520" t="str">
            <v>F22002527J</v>
          </cell>
          <cell r="B2520" t="str">
            <v>F22002527J</v>
          </cell>
          <cell r="C2520" t="str">
            <v>O4   F22002527JUSD</v>
          </cell>
          <cell r="D2520" t="str">
            <v>F2200</v>
          </cell>
          <cell r="E2520" t="str">
            <v>252</v>
          </cell>
          <cell r="F2520" t="str">
            <v>7J</v>
          </cell>
          <cell r="G2520" t="str">
            <v>CBAAA***</v>
          </cell>
          <cell r="H2520" t="str">
            <v>Balance Sheet</v>
          </cell>
          <cell r="I2520" t="str">
            <v>NA</v>
          </cell>
        </row>
        <row r="2521">
          <cell r="A2521" t="str">
            <v>F22002557J</v>
          </cell>
          <cell r="B2521" t="str">
            <v>F22002557J</v>
          </cell>
          <cell r="C2521" t="str">
            <v>O4   F22002557JUSD</v>
          </cell>
          <cell r="D2521" t="str">
            <v>F2200</v>
          </cell>
          <cell r="E2521" t="str">
            <v>255</v>
          </cell>
          <cell r="F2521" t="str">
            <v>7J</v>
          </cell>
          <cell r="G2521" t="str">
            <v>CBAAA***</v>
          </cell>
          <cell r="H2521" t="str">
            <v>Balance Sheet</v>
          </cell>
          <cell r="I2521" t="str">
            <v>NA</v>
          </cell>
        </row>
        <row r="2522">
          <cell r="A2522" t="str">
            <v>F32002107J</v>
          </cell>
          <cell r="B2522" t="str">
            <v>F32002107J</v>
          </cell>
          <cell r="C2522" t="str">
            <v>O4   F32002107JUSD</v>
          </cell>
          <cell r="D2522" t="str">
            <v>F3200</v>
          </cell>
          <cell r="E2522" t="str">
            <v>210</v>
          </cell>
          <cell r="F2522" t="str">
            <v>7J</v>
          </cell>
          <cell r="G2522" t="str">
            <v>CBABB***</v>
          </cell>
          <cell r="H2522" t="str">
            <v>Balance Sheet</v>
          </cell>
          <cell r="I2522" t="str">
            <v>NA</v>
          </cell>
        </row>
        <row r="2523">
          <cell r="A2523" t="str">
            <v>F32002227J</v>
          </cell>
          <cell r="B2523" t="str">
            <v>F32002227J</v>
          </cell>
          <cell r="C2523" t="str">
            <v>O4   F32002227JUSD</v>
          </cell>
          <cell r="D2523" t="str">
            <v>F3200</v>
          </cell>
          <cell r="E2523" t="str">
            <v>222</v>
          </cell>
          <cell r="F2523" t="str">
            <v>7J</v>
          </cell>
          <cell r="G2523" t="str">
            <v>CBABA***</v>
          </cell>
          <cell r="H2523" t="str">
            <v>Balance Sheet</v>
          </cell>
          <cell r="I2523" t="str">
            <v>NA</v>
          </cell>
        </row>
        <row r="2524">
          <cell r="A2524" t="str">
            <v>F32002327J</v>
          </cell>
          <cell r="B2524" t="str">
            <v>F32002327J</v>
          </cell>
          <cell r="C2524" t="str">
            <v>O4   F32002327JUSD</v>
          </cell>
          <cell r="D2524" t="str">
            <v>F3200</v>
          </cell>
          <cell r="E2524" t="str">
            <v>232</v>
          </cell>
          <cell r="F2524" t="str">
            <v>7J</v>
          </cell>
          <cell r="G2524" t="str">
            <v>CBABA***</v>
          </cell>
          <cell r="H2524" t="str">
            <v>Balance Sheet</v>
          </cell>
          <cell r="I2524" t="str">
            <v>NA</v>
          </cell>
        </row>
        <row r="2525">
          <cell r="A2525" t="str">
            <v>F32002507J</v>
          </cell>
          <cell r="B2525" t="str">
            <v>F32002507J</v>
          </cell>
          <cell r="C2525" t="str">
            <v>O4   F32002507JUSD</v>
          </cell>
          <cell r="D2525" t="str">
            <v>F3200</v>
          </cell>
          <cell r="E2525" t="str">
            <v>250</v>
          </cell>
          <cell r="F2525" t="str">
            <v>7J</v>
          </cell>
          <cell r="G2525" t="str">
            <v>CBABA***</v>
          </cell>
          <cell r="H2525" t="str">
            <v>Balance Sheet</v>
          </cell>
          <cell r="I2525" t="str">
            <v>NA</v>
          </cell>
        </row>
        <row r="2526">
          <cell r="A2526" t="str">
            <v>F32002517J</v>
          </cell>
          <cell r="B2526" t="str">
            <v>F32002517J</v>
          </cell>
          <cell r="C2526" t="str">
            <v>O4   F32002517JUSD</v>
          </cell>
          <cell r="D2526" t="str">
            <v>F3200</v>
          </cell>
          <cell r="E2526" t="str">
            <v>251</v>
          </cell>
          <cell r="F2526" t="str">
            <v>7J</v>
          </cell>
          <cell r="G2526" t="str">
            <v>CBABA***</v>
          </cell>
          <cell r="H2526" t="str">
            <v>Balance Sheet</v>
          </cell>
          <cell r="I2526" t="str">
            <v>NA</v>
          </cell>
        </row>
        <row r="2527">
          <cell r="A2527" t="str">
            <v>F32002527J</v>
          </cell>
          <cell r="B2527" t="str">
            <v>F32002527J</v>
          </cell>
          <cell r="C2527" t="str">
            <v>O4   F32002527JUSD</v>
          </cell>
          <cell r="D2527" t="str">
            <v>F3200</v>
          </cell>
          <cell r="E2527" t="str">
            <v>252</v>
          </cell>
          <cell r="F2527" t="str">
            <v>7J</v>
          </cell>
          <cell r="G2527" t="str">
            <v>CBABA***</v>
          </cell>
          <cell r="H2527" t="str">
            <v>Balance Sheet</v>
          </cell>
          <cell r="I2527" t="str">
            <v>NA</v>
          </cell>
        </row>
        <row r="2528">
          <cell r="A2528" t="str">
            <v>F32002557J</v>
          </cell>
          <cell r="B2528" t="str">
            <v>F32002557J</v>
          </cell>
          <cell r="C2528" t="str">
            <v>O4   F32002557JUSD</v>
          </cell>
          <cell r="D2528" t="str">
            <v>F3200</v>
          </cell>
          <cell r="E2528" t="str">
            <v>255</v>
          </cell>
          <cell r="F2528" t="str">
            <v>7J</v>
          </cell>
          <cell r="G2528" t="str">
            <v>CBABA***</v>
          </cell>
          <cell r="H2528" t="str">
            <v>Balance Sheet</v>
          </cell>
          <cell r="I2528" t="str">
            <v>NA</v>
          </cell>
        </row>
        <row r="2529">
          <cell r="A2529" t="str">
            <v>G1701001</v>
          </cell>
          <cell r="B2529" t="str">
            <v>G1701001</v>
          </cell>
          <cell r="C2529" t="str">
            <v>O4   G1701001USD</v>
          </cell>
          <cell r="D2529" t="str">
            <v>G1701</v>
          </cell>
          <cell r="E2529" t="str">
            <v>001</v>
          </cell>
          <cell r="F2529">
            <v>0</v>
          </cell>
          <cell r="G2529" t="str">
            <v>DABAAG**</v>
          </cell>
          <cell r="H2529" t="str">
            <v>Balance Sheet</v>
          </cell>
          <cell r="I2529" t="str">
            <v>NA</v>
          </cell>
        </row>
        <row r="2530">
          <cell r="A2530" t="str">
            <v>G170107J</v>
          </cell>
          <cell r="B2530" t="str">
            <v>G170107J</v>
          </cell>
          <cell r="C2530" t="str">
            <v>O4   G170107JUSD</v>
          </cell>
          <cell r="D2530" t="str">
            <v>G1701</v>
          </cell>
          <cell r="E2530" t="str">
            <v>07J</v>
          </cell>
          <cell r="F2530">
            <v>0</v>
          </cell>
          <cell r="G2530" t="str">
            <v>DABAAG**</v>
          </cell>
          <cell r="H2530" t="str">
            <v>Balance Sheet</v>
          </cell>
          <cell r="I2530" t="str">
            <v>NA</v>
          </cell>
        </row>
        <row r="2531">
          <cell r="A2531" t="str">
            <v>G1701093</v>
          </cell>
          <cell r="B2531" t="str">
            <v>G1701093</v>
          </cell>
          <cell r="C2531" t="str">
            <v>O4   G1701093USD</v>
          </cell>
          <cell r="D2531" t="str">
            <v>G1701</v>
          </cell>
          <cell r="E2531" t="str">
            <v>093</v>
          </cell>
          <cell r="F2531">
            <v>0</v>
          </cell>
          <cell r="G2531" t="str">
            <v>DABAAG**</v>
          </cell>
          <cell r="H2531" t="str">
            <v>Balance Sheet</v>
          </cell>
          <cell r="I2531" t="str">
            <v>NA</v>
          </cell>
        </row>
        <row r="2532">
          <cell r="A2532" t="str">
            <v>G57600LZ01</v>
          </cell>
          <cell r="B2532" t="str">
            <v>G57600LZ01</v>
          </cell>
          <cell r="C2532" t="str">
            <v>BU   G57600LZ01USD</v>
          </cell>
          <cell r="D2532" t="str">
            <v>G5760</v>
          </cell>
          <cell r="E2532" t="str">
            <v>0LZ</v>
          </cell>
          <cell r="F2532" t="str">
            <v>01</v>
          </cell>
          <cell r="G2532" t="str">
            <v>DADAB***</v>
          </cell>
          <cell r="H2532" t="str">
            <v>Balance Sheet</v>
          </cell>
          <cell r="I2532" t="str">
            <v>NA</v>
          </cell>
        </row>
        <row r="2533">
          <cell r="A2533" t="str">
            <v>G57600NB01</v>
          </cell>
          <cell r="B2533" t="str">
            <v>G57600NB01</v>
          </cell>
          <cell r="C2533" t="str">
            <v>BU   G57600NB01USD</v>
          </cell>
          <cell r="D2533" t="str">
            <v>G5760</v>
          </cell>
          <cell r="E2533" t="str">
            <v>0NB</v>
          </cell>
          <cell r="F2533" t="str">
            <v>01</v>
          </cell>
          <cell r="G2533" t="str">
            <v>DADAB***</v>
          </cell>
          <cell r="H2533" t="str">
            <v>Balance Sheet</v>
          </cell>
          <cell r="I2533" t="str">
            <v>NA</v>
          </cell>
        </row>
        <row r="2534">
          <cell r="A2534" t="str">
            <v>G57600RB01</v>
          </cell>
          <cell r="B2534" t="str">
            <v>G57600RB01</v>
          </cell>
          <cell r="C2534" t="str">
            <v>BU   G57600RB01USD</v>
          </cell>
          <cell r="D2534" t="str">
            <v>G5760</v>
          </cell>
          <cell r="E2534" t="str">
            <v>0RB</v>
          </cell>
          <cell r="F2534" t="str">
            <v>01</v>
          </cell>
          <cell r="G2534" t="str">
            <v>DADAB***</v>
          </cell>
          <cell r="H2534" t="str">
            <v>Balance Sheet</v>
          </cell>
          <cell r="I2534" t="str">
            <v>NA</v>
          </cell>
        </row>
        <row r="2535">
          <cell r="A2535" t="str">
            <v>G57600SD01</v>
          </cell>
          <cell r="B2535" t="str">
            <v>G57600SD01</v>
          </cell>
          <cell r="C2535" t="str">
            <v>BU   G57600SD01USD</v>
          </cell>
          <cell r="D2535" t="str">
            <v>G5760</v>
          </cell>
          <cell r="E2535" t="str">
            <v>0SD</v>
          </cell>
          <cell r="F2535" t="str">
            <v>01</v>
          </cell>
          <cell r="G2535" t="str">
            <v>DADAB***</v>
          </cell>
          <cell r="H2535" t="str">
            <v>Balance Sheet</v>
          </cell>
          <cell r="I2535" t="str">
            <v>NA</v>
          </cell>
        </row>
        <row r="2536">
          <cell r="A2536" t="str">
            <v>G57600U601</v>
          </cell>
          <cell r="B2536" t="str">
            <v>G57600U601</v>
          </cell>
          <cell r="C2536" t="str">
            <v>BU   G57600U601USD</v>
          </cell>
          <cell r="D2536" t="str">
            <v>G5760</v>
          </cell>
          <cell r="E2536" t="str">
            <v>0U6</v>
          </cell>
          <cell r="F2536" t="str">
            <v>01</v>
          </cell>
          <cell r="G2536" t="str">
            <v>DADAB***</v>
          </cell>
          <cell r="H2536" t="str">
            <v>Balance Sheet</v>
          </cell>
          <cell r="I2536" t="str">
            <v>NA</v>
          </cell>
        </row>
        <row r="2537">
          <cell r="A2537" t="str">
            <v>G57600WI01</v>
          </cell>
          <cell r="B2537" t="str">
            <v>G57600WI01</v>
          </cell>
          <cell r="C2537" t="str">
            <v>BU   G57600WI01USD</v>
          </cell>
          <cell r="D2537" t="str">
            <v>G5760</v>
          </cell>
          <cell r="E2537" t="str">
            <v>0WI</v>
          </cell>
          <cell r="F2537" t="str">
            <v>01</v>
          </cell>
          <cell r="G2537" t="str">
            <v>DADAB***</v>
          </cell>
          <cell r="H2537" t="str">
            <v>Balance Sheet</v>
          </cell>
          <cell r="I2537" t="str">
            <v>NA</v>
          </cell>
        </row>
        <row r="2538">
          <cell r="A2538" t="str">
            <v>G57600YB01</v>
          </cell>
          <cell r="B2538" t="str">
            <v>G57600YB01</v>
          </cell>
          <cell r="C2538" t="str">
            <v>BU   G57600YB01USD</v>
          </cell>
          <cell r="D2538" t="str">
            <v>G5760</v>
          </cell>
          <cell r="E2538" t="str">
            <v>0YB</v>
          </cell>
          <cell r="F2538" t="str">
            <v>01</v>
          </cell>
          <cell r="G2538" t="str">
            <v>DADAB***</v>
          </cell>
          <cell r="H2538" t="str">
            <v>Balance Sheet</v>
          </cell>
          <cell r="I2538" t="str">
            <v>NA</v>
          </cell>
        </row>
        <row r="2539">
          <cell r="A2539" t="str">
            <v>A1533008</v>
          </cell>
          <cell r="B2539" t="str">
            <v>A1533008</v>
          </cell>
          <cell r="C2539" t="str">
            <v>S3   A1533008USD</v>
          </cell>
          <cell r="D2539" t="str">
            <v>A1533</v>
          </cell>
          <cell r="E2539" t="str">
            <v>008</v>
          </cell>
          <cell r="F2539">
            <v>0</v>
          </cell>
          <cell r="G2539" t="str">
            <v>CACAFB**</v>
          </cell>
          <cell r="H2539" t="str">
            <v>Balance Sheet</v>
          </cell>
          <cell r="I2539" t="str">
            <v>NA</v>
          </cell>
        </row>
        <row r="2540">
          <cell r="A2540" t="str">
            <v>A1533011</v>
          </cell>
          <cell r="B2540" t="str">
            <v>A1533011</v>
          </cell>
          <cell r="C2540" t="str">
            <v>S3   A1533011USD</v>
          </cell>
          <cell r="D2540" t="str">
            <v>A1533</v>
          </cell>
          <cell r="E2540" t="str">
            <v>011</v>
          </cell>
          <cell r="F2540">
            <v>0</v>
          </cell>
          <cell r="G2540" t="str">
            <v>CACAFB**</v>
          </cell>
          <cell r="H2540" t="str">
            <v>Balance Sheet</v>
          </cell>
          <cell r="I2540" t="str">
            <v>NA</v>
          </cell>
        </row>
        <row r="2541">
          <cell r="A2541" t="str">
            <v>A1533019</v>
          </cell>
          <cell r="B2541" t="str">
            <v>A1533019</v>
          </cell>
          <cell r="C2541" t="str">
            <v>S3   A1533019USD</v>
          </cell>
          <cell r="D2541" t="str">
            <v>A1533</v>
          </cell>
          <cell r="E2541" t="str">
            <v>019</v>
          </cell>
          <cell r="F2541">
            <v>0</v>
          </cell>
          <cell r="G2541" t="str">
            <v>CACAFB**</v>
          </cell>
          <cell r="H2541" t="str">
            <v>Balance Sheet</v>
          </cell>
          <cell r="I2541" t="str">
            <v>NA</v>
          </cell>
        </row>
        <row r="2542">
          <cell r="A2542" t="str">
            <v>A1533025</v>
          </cell>
          <cell r="B2542" t="str">
            <v>A1533025</v>
          </cell>
          <cell r="C2542" t="str">
            <v>S3   A1533025USD</v>
          </cell>
          <cell r="D2542" t="str">
            <v>A1533</v>
          </cell>
          <cell r="E2542" t="str">
            <v>025</v>
          </cell>
          <cell r="F2542">
            <v>0</v>
          </cell>
          <cell r="G2542" t="str">
            <v>CACAFB**</v>
          </cell>
          <cell r="H2542" t="str">
            <v>Balance Sheet</v>
          </cell>
          <cell r="I2542" t="str">
            <v>NA</v>
          </cell>
        </row>
        <row r="2543">
          <cell r="A2543" t="str">
            <v>A204102712</v>
          </cell>
          <cell r="B2543" t="str">
            <v>A204102712</v>
          </cell>
          <cell r="C2543" t="str">
            <v>S3   A204102712USD</v>
          </cell>
          <cell r="D2543" t="str">
            <v>A2041</v>
          </cell>
          <cell r="E2543" t="str">
            <v>027</v>
          </cell>
          <cell r="F2543" t="str">
            <v>12</v>
          </cell>
          <cell r="G2543" t="str">
            <v>CACAFA**</v>
          </cell>
          <cell r="H2543" t="str">
            <v>Balance Sheet</v>
          </cell>
          <cell r="I2543" t="str">
            <v>NA</v>
          </cell>
        </row>
        <row r="2544">
          <cell r="A2544" t="str">
            <v>A20410271F</v>
          </cell>
          <cell r="B2544" t="str">
            <v>A20410271F</v>
          </cell>
          <cell r="C2544" t="str">
            <v>S3   A20410271FUSD</v>
          </cell>
          <cell r="D2544" t="str">
            <v>A2041</v>
          </cell>
          <cell r="E2544" t="str">
            <v>027</v>
          </cell>
          <cell r="F2544" t="str">
            <v>1F</v>
          </cell>
          <cell r="G2544" t="str">
            <v>CACAFA**</v>
          </cell>
          <cell r="H2544" t="str">
            <v>Balance Sheet</v>
          </cell>
          <cell r="I2544" t="str">
            <v>NA</v>
          </cell>
        </row>
        <row r="2545">
          <cell r="A2545" t="str">
            <v>A20410272E</v>
          </cell>
          <cell r="B2545" t="str">
            <v>A20410272E</v>
          </cell>
          <cell r="C2545" t="str">
            <v>S3   A20410272EUSD</v>
          </cell>
          <cell r="D2545" t="str">
            <v>A2041</v>
          </cell>
          <cell r="E2545" t="str">
            <v>027</v>
          </cell>
          <cell r="F2545" t="str">
            <v>2E</v>
          </cell>
          <cell r="G2545" t="str">
            <v>CACAFA**</v>
          </cell>
          <cell r="H2545" t="str">
            <v>Balance Sheet</v>
          </cell>
          <cell r="I2545" t="str">
            <v>NA</v>
          </cell>
        </row>
        <row r="2546">
          <cell r="A2546" t="str">
            <v>A20410272M</v>
          </cell>
          <cell r="B2546" t="str">
            <v>A20410272M</v>
          </cell>
          <cell r="C2546" t="str">
            <v>S3   A20410272MUSD</v>
          </cell>
          <cell r="D2546" t="str">
            <v>A2041</v>
          </cell>
          <cell r="E2546" t="str">
            <v>027</v>
          </cell>
          <cell r="F2546" t="str">
            <v>2M</v>
          </cell>
          <cell r="G2546" t="str">
            <v>CACAFA**</v>
          </cell>
          <cell r="H2546" t="str">
            <v>Balance Sheet</v>
          </cell>
          <cell r="I2546" t="str">
            <v>NA</v>
          </cell>
        </row>
        <row r="2547">
          <cell r="A2547" t="str">
            <v>A204102734</v>
          </cell>
          <cell r="B2547" t="str">
            <v>A204102734</v>
          </cell>
          <cell r="C2547" t="str">
            <v>S3   A204102734USD</v>
          </cell>
          <cell r="D2547" t="str">
            <v>A2041</v>
          </cell>
          <cell r="E2547" t="str">
            <v>027</v>
          </cell>
          <cell r="F2547" t="str">
            <v>34</v>
          </cell>
          <cell r="G2547" t="str">
            <v>CACAFA**</v>
          </cell>
          <cell r="H2547" t="str">
            <v>Balance Sheet</v>
          </cell>
          <cell r="I2547" t="str">
            <v>NA</v>
          </cell>
        </row>
        <row r="2548">
          <cell r="A2548" t="str">
            <v>A204102740</v>
          </cell>
          <cell r="B2548" t="str">
            <v>A204102740</v>
          </cell>
          <cell r="C2548" t="str">
            <v>S3   A204102740USD</v>
          </cell>
          <cell r="D2548" t="str">
            <v>A2041</v>
          </cell>
          <cell r="E2548" t="str">
            <v>027</v>
          </cell>
          <cell r="F2548" t="str">
            <v>40</v>
          </cell>
          <cell r="G2548" t="str">
            <v>CACAFA**</v>
          </cell>
          <cell r="H2548" t="str">
            <v>Balance Sheet</v>
          </cell>
          <cell r="I2548" t="str">
            <v>NA</v>
          </cell>
        </row>
        <row r="2549">
          <cell r="A2549" t="str">
            <v>A204102748</v>
          </cell>
          <cell r="B2549" t="str">
            <v>A204102748</v>
          </cell>
          <cell r="C2549" t="str">
            <v>S3   A204102748USD</v>
          </cell>
          <cell r="D2549" t="str">
            <v>A2041</v>
          </cell>
          <cell r="E2549" t="str">
            <v>027</v>
          </cell>
          <cell r="F2549" t="str">
            <v>48</v>
          </cell>
          <cell r="G2549" t="str">
            <v>CACAFA**</v>
          </cell>
          <cell r="H2549" t="str">
            <v>Balance Sheet</v>
          </cell>
          <cell r="I2549" t="str">
            <v>NA</v>
          </cell>
        </row>
        <row r="2550">
          <cell r="A2550" t="str">
            <v>A204102751</v>
          </cell>
          <cell r="B2550" t="str">
            <v>A204102751</v>
          </cell>
          <cell r="C2550" t="str">
            <v>S3   A204102751USD</v>
          </cell>
          <cell r="D2550" t="str">
            <v>A2041</v>
          </cell>
          <cell r="E2550" t="str">
            <v>027</v>
          </cell>
          <cell r="F2550" t="str">
            <v>51</v>
          </cell>
          <cell r="G2550" t="str">
            <v>CACAFA**</v>
          </cell>
          <cell r="H2550" t="str">
            <v>Balance Sheet</v>
          </cell>
          <cell r="I2550" t="str">
            <v>NA</v>
          </cell>
        </row>
        <row r="2551">
          <cell r="A2551" t="str">
            <v>A204102755</v>
          </cell>
          <cell r="B2551" t="str">
            <v>A204102755</v>
          </cell>
          <cell r="C2551" t="str">
            <v>S3   A204102755USD</v>
          </cell>
          <cell r="D2551" t="str">
            <v>A2041</v>
          </cell>
          <cell r="E2551" t="str">
            <v>027</v>
          </cell>
          <cell r="F2551" t="str">
            <v>55</v>
          </cell>
          <cell r="G2551" t="str">
            <v>CACAFA**</v>
          </cell>
          <cell r="H2551" t="str">
            <v>Balance Sheet</v>
          </cell>
          <cell r="I2551" t="str">
            <v>NA</v>
          </cell>
        </row>
        <row r="2552">
          <cell r="A2552" t="str">
            <v>A20410276K</v>
          </cell>
          <cell r="B2552" t="str">
            <v>A20410276K</v>
          </cell>
          <cell r="C2552" t="str">
            <v>S3   A20410276KUSD</v>
          </cell>
          <cell r="D2552" t="str">
            <v>A2041</v>
          </cell>
          <cell r="E2552" t="str">
            <v>027</v>
          </cell>
          <cell r="F2552" t="str">
            <v>6K</v>
          </cell>
          <cell r="G2552" t="str">
            <v>CACAFA**</v>
          </cell>
          <cell r="H2552" t="str">
            <v>Balance Sheet</v>
          </cell>
          <cell r="I2552" t="str">
            <v>NA</v>
          </cell>
        </row>
        <row r="2553">
          <cell r="A2553" t="str">
            <v>A20410277A</v>
          </cell>
          <cell r="B2553" t="str">
            <v>A20410277A</v>
          </cell>
          <cell r="C2553" t="str">
            <v>S3   A20410277AUSD</v>
          </cell>
          <cell r="D2553" t="str">
            <v>A2041</v>
          </cell>
          <cell r="E2553" t="str">
            <v>027</v>
          </cell>
          <cell r="F2553" t="str">
            <v>7A</v>
          </cell>
          <cell r="G2553" t="str">
            <v>CACAFA**</v>
          </cell>
          <cell r="H2553" t="str">
            <v>Balance Sheet</v>
          </cell>
          <cell r="I2553" t="str">
            <v>NA</v>
          </cell>
        </row>
        <row r="2554">
          <cell r="A2554" t="str">
            <v>A20410277L</v>
          </cell>
          <cell r="B2554" t="str">
            <v>A20410277L</v>
          </cell>
          <cell r="C2554" t="str">
            <v>S3   A20410277LUSD</v>
          </cell>
          <cell r="D2554" t="str">
            <v>A2041</v>
          </cell>
          <cell r="E2554" t="str">
            <v>027</v>
          </cell>
          <cell r="F2554" t="str">
            <v>7L</v>
          </cell>
          <cell r="G2554" t="str">
            <v>CACAFA**</v>
          </cell>
          <cell r="H2554" t="str">
            <v>Balance Sheet</v>
          </cell>
          <cell r="I2554" t="str">
            <v>NA</v>
          </cell>
        </row>
        <row r="2555">
          <cell r="A2555" t="str">
            <v>A20410278K</v>
          </cell>
          <cell r="B2555" t="str">
            <v>A20410278K</v>
          </cell>
          <cell r="C2555" t="str">
            <v>S3   A20410278KUSD</v>
          </cell>
          <cell r="D2555" t="str">
            <v>A2041</v>
          </cell>
          <cell r="E2555" t="str">
            <v>027</v>
          </cell>
          <cell r="F2555" t="str">
            <v>8K</v>
          </cell>
          <cell r="G2555" t="str">
            <v>CACAFA**</v>
          </cell>
          <cell r="H2555" t="str">
            <v>Balance Sheet</v>
          </cell>
          <cell r="I2555" t="str">
            <v>NA</v>
          </cell>
        </row>
        <row r="2556">
          <cell r="A2556" t="str">
            <v>A204102796</v>
          </cell>
          <cell r="B2556" t="str">
            <v>A204102796</v>
          </cell>
          <cell r="C2556" t="str">
            <v>S3   A204102796USD</v>
          </cell>
          <cell r="D2556" t="str">
            <v>A2041</v>
          </cell>
          <cell r="E2556" t="str">
            <v>027</v>
          </cell>
          <cell r="F2556" t="str">
            <v>96</v>
          </cell>
          <cell r="G2556" t="str">
            <v>CACAFA**</v>
          </cell>
          <cell r="H2556" t="str">
            <v>Balance Sheet</v>
          </cell>
          <cell r="I2556" t="str">
            <v>NA</v>
          </cell>
        </row>
        <row r="2557">
          <cell r="A2557" t="str">
            <v>A20410279M</v>
          </cell>
          <cell r="B2557" t="str">
            <v>A20410279M</v>
          </cell>
          <cell r="C2557" t="str">
            <v>S3   A20410279MUSD</v>
          </cell>
          <cell r="D2557" t="str">
            <v>A2041</v>
          </cell>
          <cell r="E2557" t="str">
            <v>027</v>
          </cell>
          <cell r="F2557" t="str">
            <v>9M</v>
          </cell>
          <cell r="G2557" t="str">
            <v>CACAFA**</v>
          </cell>
          <cell r="H2557" t="str">
            <v>Balance Sheet</v>
          </cell>
          <cell r="I2557" t="str">
            <v>NA</v>
          </cell>
        </row>
        <row r="2558">
          <cell r="A2558" t="str">
            <v>A2041027BU</v>
          </cell>
          <cell r="B2558" t="str">
            <v>A2041027BU</v>
          </cell>
          <cell r="C2558" t="str">
            <v>S3   A2041027BUUSD</v>
          </cell>
          <cell r="D2558" t="str">
            <v>A2041</v>
          </cell>
          <cell r="E2558" t="str">
            <v>027</v>
          </cell>
          <cell r="F2558" t="str">
            <v>BU</v>
          </cell>
          <cell r="G2558" t="str">
            <v>CACAFA**</v>
          </cell>
          <cell r="H2558" t="str">
            <v>Balance Sheet</v>
          </cell>
          <cell r="I2558" t="str">
            <v>NA</v>
          </cell>
        </row>
        <row r="2559">
          <cell r="A2559" t="str">
            <v>A2041027C4</v>
          </cell>
          <cell r="B2559" t="str">
            <v>A2041027C4</v>
          </cell>
          <cell r="C2559" t="str">
            <v>S3   A2041027C4USD</v>
          </cell>
          <cell r="D2559" t="str">
            <v>A2041</v>
          </cell>
          <cell r="E2559" t="str">
            <v>027</v>
          </cell>
          <cell r="F2559" t="str">
            <v>C4</v>
          </cell>
          <cell r="G2559" t="str">
            <v>CACAFA**</v>
          </cell>
          <cell r="H2559" t="str">
            <v>Balance Sheet</v>
          </cell>
          <cell r="I2559" t="str">
            <v>NA</v>
          </cell>
        </row>
        <row r="2560">
          <cell r="A2560" t="str">
            <v>A2041027C5</v>
          </cell>
          <cell r="B2560" t="str">
            <v>A2041027C5</v>
          </cell>
          <cell r="C2560" t="str">
            <v>S3   A2041027C5USD</v>
          </cell>
          <cell r="D2560" t="str">
            <v>A2041</v>
          </cell>
          <cell r="E2560" t="str">
            <v>027</v>
          </cell>
          <cell r="F2560" t="str">
            <v>C5</v>
          </cell>
          <cell r="G2560" t="str">
            <v>CACAFA**</v>
          </cell>
          <cell r="H2560" t="str">
            <v>Balance Sheet</v>
          </cell>
          <cell r="I2560" t="str">
            <v>NA</v>
          </cell>
        </row>
        <row r="2561">
          <cell r="A2561" t="str">
            <v>A2041027CA</v>
          </cell>
          <cell r="B2561" t="str">
            <v>A2041027CA</v>
          </cell>
          <cell r="C2561" t="str">
            <v>S3   A2041027CAUSD</v>
          </cell>
          <cell r="D2561" t="str">
            <v>A2041</v>
          </cell>
          <cell r="E2561" t="str">
            <v>027</v>
          </cell>
          <cell r="F2561" t="str">
            <v>CA</v>
          </cell>
          <cell r="G2561" t="str">
            <v>CACAFA**</v>
          </cell>
          <cell r="H2561" t="str">
            <v>Balance Sheet</v>
          </cell>
          <cell r="I2561" t="str">
            <v>NA</v>
          </cell>
        </row>
        <row r="2562">
          <cell r="A2562" t="str">
            <v>A2041027CV</v>
          </cell>
          <cell r="B2562" t="str">
            <v>A2041027CV</v>
          </cell>
          <cell r="C2562" t="str">
            <v>S3   A2041027CVUSD</v>
          </cell>
          <cell r="D2562" t="str">
            <v>A2041</v>
          </cell>
          <cell r="E2562" t="str">
            <v>027</v>
          </cell>
          <cell r="F2562" t="str">
            <v>CV</v>
          </cell>
          <cell r="G2562" t="str">
            <v>CACAFA**</v>
          </cell>
          <cell r="H2562" t="str">
            <v>Balance Sheet</v>
          </cell>
          <cell r="I2562" t="str">
            <v>NA</v>
          </cell>
        </row>
        <row r="2563">
          <cell r="A2563" t="str">
            <v>A2041027EJ</v>
          </cell>
          <cell r="B2563" t="str">
            <v>A2041027EJ</v>
          </cell>
          <cell r="C2563" t="str">
            <v>S3   A2041027EJUSD</v>
          </cell>
          <cell r="D2563" t="str">
            <v>A2041</v>
          </cell>
          <cell r="E2563" t="str">
            <v>027</v>
          </cell>
          <cell r="F2563" t="str">
            <v>EJ</v>
          </cell>
          <cell r="G2563" t="str">
            <v>CACAFA**</v>
          </cell>
          <cell r="H2563" t="str">
            <v>Balance Sheet</v>
          </cell>
          <cell r="I2563" t="str">
            <v>NA</v>
          </cell>
        </row>
        <row r="2564">
          <cell r="A2564" t="str">
            <v>A2041027EK</v>
          </cell>
          <cell r="B2564" t="str">
            <v>A2041027EK</v>
          </cell>
          <cell r="C2564" t="str">
            <v>S3   A2041027EKUSD</v>
          </cell>
          <cell r="D2564" t="str">
            <v>A2041</v>
          </cell>
          <cell r="E2564" t="str">
            <v>027</v>
          </cell>
          <cell r="F2564" t="str">
            <v>EK</v>
          </cell>
          <cell r="G2564" t="str">
            <v>CACAFA**</v>
          </cell>
          <cell r="H2564" t="str">
            <v>Balance Sheet</v>
          </cell>
          <cell r="I2564" t="str">
            <v>NA</v>
          </cell>
        </row>
        <row r="2565">
          <cell r="A2565" t="str">
            <v>A2041027EM</v>
          </cell>
          <cell r="B2565" t="str">
            <v>A2041027EM</v>
          </cell>
          <cell r="C2565" t="str">
            <v>S3   A2041027EMUSD</v>
          </cell>
          <cell r="D2565" t="str">
            <v>A2041</v>
          </cell>
          <cell r="E2565" t="str">
            <v>027</v>
          </cell>
          <cell r="F2565" t="str">
            <v>EM</v>
          </cell>
          <cell r="G2565" t="str">
            <v>CACAFA**</v>
          </cell>
          <cell r="H2565" t="str">
            <v>Balance Sheet</v>
          </cell>
          <cell r="I2565" t="str">
            <v>NA</v>
          </cell>
        </row>
        <row r="2566">
          <cell r="A2566" t="str">
            <v>A2041027EP</v>
          </cell>
          <cell r="B2566" t="str">
            <v>A2041027EP</v>
          </cell>
          <cell r="C2566" t="str">
            <v>S3   A2041027EPUSD</v>
          </cell>
          <cell r="D2566" t="str">
            <v>A2041</v>
          </cell>
          <cell r="E2566" t="str">
            <v>027</v>
          </cell>
          <cell r="F2566" t="str">
            <v>EP</v>
          </cell>
          <cell r="G2566" t="str">
            <v>CACAFA**</v>
          </cell>
          <cell r="H2566" t="str">
            <v>Balance Sheet</v>
          </cell>
          <cell r="I2566" t="str">
            <v>NA</v>
          </cell>
        </row>
        <row r="2567">
          <cell r="A2567" t="str">
            <v>A2041027EQ</v>
          </cell>
          <cell r="B2567" t="str">
            <v>A2041027EQ</v>
          </cell>
          <cell r="C2567" t="str">
            <v>S3   A2041027EQUSD</v>
          </cell>
          <cell r="D2567" t="str">
            <v>A2041</v>
          </cell>
          <cell r="E2567" t="str">
            <v>027</v>
          </cell>
          <cell r="F2567" t="str">
            <v>EQ</v>
          </cell>
          <cell r="G2567" t="str">
            <v>CACAFA**</v>
          </cell>
          <cell r="H2567" t="str">
            <v>Balance Sheet</v>
          </cell>
          <cell r="I2567" t="str">
            <v>NA</v>
          </cell>
        </row>
        <row r="2568">
          <cell r="A2568" t="str">
            <v>A2041027ER</v>
          </cell>
          <cell r="B2568" t="str">
            <v>A2041027ER</v>
          </cell>
          <cell r="C2568" t="str">
            <v>S3   A2041027ERUSD</v>
          </cell>
          <cell r="D2568" t="str">
            <v>A2041</v>
          </cell>
          <cell r="E2568" t="str">
            <v>027</v>
          </cell>
          <cell r="F2568" t="str">
            <v>ER</v>
          </cell>
          <cell r="G2568" t="str">
            <v>CACAFA**</v>
          </cell>
          <cell r="H2568" t="str">
            <v>Balance Sheet</v>
          </cell>
          <cell r="I2568" t="str">
            <v>NA</v>
          </cell>
        </row>
        <row r="2569">
          <cell r="A2569" t="str">
            <v>A2041027EW</v>
          </cell>
          <cell r="B2569" t="str">
            <v>A2041027EW</v>
          </cell>
          <cell r="C2569" t="str">
            <v>S3   A2041027EWUSD</v>
          </cell>
          <cell r="D2569" t="str">
            <v>A2041</v>
          </cell>
          <cell r="E2569" t="str">
            <v>027</v>
          </cell>
          <cell r="F2569" t="str">
            <v>EW</v>
          </cell>
          <cell r="G2569" t="str">
            <v>CACAFA**</v>
          </cell>
          <cell r="H2569" t="str">
            <v>Balance Sheet</v>
          </cell>
          <cell r="I2569" t="str">
            <v>NA</v>
          </cell>
        </row>
        <row r="2570">
          <cell r="A2570" t="str">
            <v>A2041027EY</v>
          </cell>
          <cell r="B2570" t="str">
            <v>A2041027EY</v>
          </cell>
          <cell r="C2570" t="str">
            <v>S3   A2041027EYUSD</v>
          </cell>
          <cell r="D2570" t="str">
            <v>A2041</v>
          </cell>
          <cell r="E2570" t="str">
            <v>027</v>
          </cell>
          <cell r="F2570" t="str">
            <v>EY</v>
          </cell>
          <cell r="G2570" t="str">
            <v>CACAFA**</v>
          </cell>
          <cell r="H2570" t="str">
            <v>Balance Sheet</v>
          </cell>
          <cell r="I2570" t="str">
            <v>NA</v>
          </cell>
        </row>
        <row r="2571">
          <cell r="A2571" t="str">
            <v>A2041027HI</v>
          </cell>
          <cell r="B2571" t="str">
            <v>A2041027HI</v>
          </cell>
          <cell r="C2571" t="str">
            <v>S3   A2041027HIUSD</v>
          </cell>
          <cell r="D2571" t="str">
            <v>A2041</v>
          </cell>
          <cell r="E2571" t="str">
            <v>027</v>
          </cell>
          <cell r="F2571" t="str">
            <v>HI</v>
          </cell>
          <cell r="G2571" t="str">
            <v>CACAFA**</v>
          </cell>
          <cell r="H2571" t="str">
            <v>Balance Sheet</v>
          </cell>
          <cell r="I2571" t="str">
            <v>NA</v>
          </cell>
        </row>
        <row r="2572">
          <cell r="A2572" t="str">
            <v>A2041027HT</v>
          </cell>
          <cell r="B2572" t="str">
            <v>A2041027HT</v>
          </cell>
          <cell r="C2572" t="str">
            <v>S3   A2041027HTUSD</v>
          </cell>
          <cell r="D2572" t="str">
            <v>A2041</v>
          </cell>
          <cell r="E2572" t="str">
            <v>027</v>
          </cell>
          <cell r="F2572" t="str">
            <v>HT</v>
          </cell>
          <cell r="G2572" t="str">
            <v>CACAFA**</v>
          </cell>
          <cell r="H2572" t="str">
            <v>Balance Sheet</v>
          </cell>
          <cell r="I2572" t="str">
            <v>NA</v>
          </cell>
        </row>
        <row r="2573">
          <cell r="A2573" t="str">
            <v>A2041027IM</v>
          </cell>
          <cell r="B2573" t="str">
            <v>A2041027IM</v>
          </cell>
          <cell r="C2573" t="str">
            <v>S3   A2041027IMUSD</v>
          </cell>
          <cell r="D2573" t="str">
            <v>A2041</v>
          </cell>
          <cell r="E2573" t="str">
            <v>027</v>
          </cell>
          <cell r="F2573" t="str">
            <v>IM</v>
          </cell>
          <cell r="G2573" t="str">
            <v>CACAFA**</v>
          </cell>
          <cell r="H2573" t="str">
            <v>Balance Sheet</v>
          </cell>
          <cell r="I2573" t="str">
            <v>NA</v>
          </cell>
        </row>
        <row r="2574">
          <cell r="A2574" t="str">
            <v>A2041027IV</v>
          </cell>
          <cell r="B2574" t="str">
            <v>A2041027IV</v>
          </cell>
          <cell r="C2574" t="str">
            <v>S3   A2041027IVUSD</v>
          </cell>
          <cell r="D2574" t="str">
            <v>A2041</v>
          </cell>
          <cell r="E2574" t="str">
            <v>027</v>
          </cell>
          <cell r="F2574" t="str">
            <v>IV</v>
          </cell>
          <cell r="G2574" t="str">
            <v>CACAFA**</v>
          </cell>
          <cell r="H2574" t="str">
            <v>Balance Sheet</v>
          </cell>
          <cell r="I2574" t="str">
            <v>NA</v>
          </cell>
        </row>
        <row r="2575">
          <cell r="A2575" t="str">
            <v>A2041027LD</v>
          </cell>
          <cell r="B2575" t="str">
            <v>A2041027LD</v>
          </cell>
          <cell r="C2575" t="str">
            <v>S3   A2041027LDUSD</v>
          </cell>
          <cell r="D2575" t="str">
            <v>A2041</v>
          </cell>
          <cell r="E2575" t="str">
            <v>027</v>
          </cell>
          <cell r="F2575" t="str">
            <v>LD</v>
          </cell>
          <cell r="G2575" t="str">
            <v>CACAFA**</v>
          </cell>
          <cell r="H2575" t="str">
            <v>Balance Sheet</v>
          </cell>
          <cell r="I2575" t="str">
            <v>NA</v>
          </cell>
        </row>
        <row r="2576">
          <cell r="A2576" t="str">
            <v>A2041027MM</v>
          </cell>
          <cell r="B2576" t="str">
            <v>A2041027MM</v>
          </cell>
          <cell r="C2576" t="str">
            <v>S3   A2041027MMUSD</v>
          </cell>
          <cell r="D2576" t="str">
            <v>A2041</v>
          </cell>
          <cell r="E2576" t="str">
            <v>027</v>
          </cell>
          <cell r="F2576" t="str">
            <v>MM</v>
          </cell>
          <cell r="G2576" t="str">
            <v>CACAFA**</v>
          </cell>
          <cell r="H2576" t="str">
            <v>Balance Sheet</v>
          </cell>
          <cell r="I2576" t="str">
            <v>NA</v>
          </cell>
        </row>
        <row r="2577">
          <cell r="A2577" t="str">
            <v>A2041027MY</v>
          </cell>
          <cell r="B2577" t="str">
            <v>A2041027MY</v>
          </cell>
          <cell r="C2577" t="str">
            <v>S3   A2041027MYUSD</v>
          </cell>
          <cell r="D2577" t="str">
            <v>A2041</v>
          </cell>
          <cell r="E2577" t="str">
            <v>027</v>
          </cell>
          <cell r="F2577" t="str">
            <v>MY</v>
          </cell>
          <cell r="G2577" t="str">
            <v>CACAFA**</v>
          </cell>
          <cell r="H2577" t="str">
            <v>Balance Sheet</v>
          </cell>
          <cell r="I2577" t="str">
            <v>NA</v>
          </cell>
        </row>
        <row r="2578">
          <cell r="A2578" t="str">
            <v>A2041027RQ</v>
          </cell>
          <cell r="B2578" t="str">
            <v>A2041027RQ</v>
          </cell>
          <cell r="C2578" t="str">
            <v>S3   A2041027RQUSD</v>
          </cell>
          <cell r="D2578" t="str">
            <v>A2041</v>
          </cell>
          <cell r="E2578" t="str">
            <v>027</v>
          </cell>
          <cell r="F2578" t="str">
            <v>RQ</v>
          </cell>
          <cell r="G2578" t="str">
            <v>CACAFA**</v>
          </cell>
          <cell r="H2578" t="str">
            <v>Balance Sheet</v>
          </cell>
          <cell r="I2578" t="str">
            <v>NA</v>
          </cell>
        </row>
        <row r="2579">
          <cell r="A2579" t="str">
            <v>A2041027SE</v>
          </cell>
          <cell r="B2579" t="str">
            <v>A2041027SE</v>
          </cell>
          <cell r="C2579" t="str">
            <v>S3   A2041027SEUSD</v>
          </cell>
          <cell r="D2579" t="str">
            <v>A2041</v>
          </cell>
          <cell r="E2579" t="str">
            <v>027</v>
          </cell>
          <cell r="F2579" t="str">
            <v>SE</v>
          </cell>
          <cell r="G2579" t="str">
            <v>CACAFA**</v>
          </cell>
          <cell r="H2579" t="str">
            <v>Balance Sheet</v>
          </cell>
          <cell r="I2579" t="str">
            <v>NA</v>
          </cell>
        </row>
        <row r="2580">
          <cell r="A2580" t="str">
            <v>A2041027T5</v>
          </cell>
          <cell r="B2580" t="str">
            <v>A2041027T5</v>
          </cell>
          <cell r="C2580" t="str">
            <v>S3   A2041027T5USD</v>
          </cell>
          <cell r="D2580" t="str">
            <v>A2041</v>
          </cell>
          <cell r="E2580" t="str">
            <v>027</v>
          </cell>
          <cell r="F2580" t="str">
            <v>T5</v>
          </cell>
          <cell r="G2580" t="str">
            <v>CACAFA**</v>
          </cell>
          <cell r="H2580" t="str">
            <v>Balance Sheet</v>
          </cell>
          <cell r="I2580" t="str">
            <v>NA</v>
          </cell>
        </row>
        <row r="2581">
          <cell r="A2581" t="str">
            <v>A2041027T7</v>
          </cell>
          <cell r="B2581" t="str">
            <v>A2041027T7</v>
          </cell>
          <cell r="C2581" t="str">
            <v>S3   A2041027T7USD</v>
          </cell>
          <cell r="D2581" t="str">
            <v>A2041</v>
          </cell>
          <cell r="E2581" t="str">
            <v>027</v>
          </cell>
          <cell r="F2581" t="str">
            <v>T7</v>
          </cell>
          <cell r="G2581" t="str">
            <v>CACAFA**</v>
          </cell>
          <cell r="H2581" t="str">
            <v>Balance Sheet</v>
          </cell>
          <cell r="I2581" t="str">
            <v>NA</v>
          </cell>
        </row>
        <row r="2582">
          <cell r="A2582" t="str">
            <v>A2041027TC</v>
          </cell>
          <cell r="B2582" t="str">
            <v>A2041027TC</v>
          </cell>
          <cell r="C2582" t="str">
            <v>S3   A2041027TCUSD</v>
          </cell>
          <cell r="D2582" t="str">
            <v>A2041</v>
          </cell>
          <cell r="E2582" t="str">
            <v>027</v>
          </cell>
          <cell r="F2582" t="str">
            <v>TC</v>
          </cell>
          <cell r="G2582" t="str">
            <v>CACAFA**</v>
          </cell>
          <cell r="H2582" t="str">
            <v>Balance Sheet</v>
          </cell>
          <cell r="I2582" t="str">
            <v>NA</v>
          </cell>
        </row>
        <row r="2583">
          <cell r="A2583" t="str">
            <v>A2041027U7</v>
          </cell>
          <cell r="B2583" t="str">
            <v>A2041027U7</v>
          </cell>
          <cell r="C2583" t="str">
            <v>S3   A2041027U7USD</v>
          </cell>
          <cell r="D2583" t="str">
            <v>A2041</v>
          </cell>
          <cell r="E2583" t="str">
            <v>027</v>
          </cell>
          <cell r="F2583" t="str">
            <v>U7</v>
          </cell>
          <cell r="G2583" t="str">
            <v>CACAFA**</v>
          </cell>
          <cell r="H2583" t="str">
            <v>Balance Sheet</v>
          </cell>
          <cell r="I2583" t="str">
            <v>NA</v>
          </cell>
        </row>
        <row r="2584">
          <cell r="A2584" t="str">
            <v>A2041027UM</v>
          </cell>
          <cell r="B2584" t="str">
            <v>A2041027UM</v>
          </cell>
          <cell r="C2584" t="str">
            <v>S3   A2041027UMUSD</v>
          </cell>
          <cell r="D2584" t="str">
            <v>A2041</v>
          </cell>
          <cell r="E2584" t="str">
            <v>027</v>
          </cell>
          <cell r="F2584" t="str">
            <v>UM</v>
          </cell>
          <cell r="G2584" t="str">
            <v>CACAFA**</v>
          </cell>
          <cell r="H2584" t="str">
            <v>Balance Sheet</v>
          </cell>
          <cell r="I2584" t="str">
            <v>NA</v>
          </cell>
        </row>
        <row r="2585">
          <cell r="A2585" t="str">
            <v>A2041027VM</v>
          </cell>
          <cell r="B2585" t="str">
            <v>A2041027VM</v>
          </cell>
          <cell r="C2585" t="str">
            <v>S3   A2041027VMUSD</v>
          </cell>
          <cell r="D2585" t="str">
            <v>A2041</v>
          </cell>
          <cell r="E2585" t="str">
            <v>027</v>
          </cell>
          <cell r="F2585" t="str">
            <v>VM</v>
          </cell>
          <cell r="G2585" t="str">
            <v>CACAFA**</v>
          </cell>
          <cell r="H2585" t="str">
            <v>Balance Sheet</v>
          </cell>
          <cell r="I2585" t="str">
            <v>NA</v>
          </cell>
        </row>
        <row r="2586">
          <cell r="A2586" t="str">
            <v>A2041027W7</v>
          </cell>
          <cell r="B2586" t="str">
            <v>A2041027W7</v>
          </cell>
          <cell r="C2586" t="str">
            <v>S3   A2041027W7USD</v>
          </cell>
          <cell r="D2586" t="str">
            <v>A2041</v>
          </cell>
          <cell r="E2586" t="str">
            <v>027</v>
          </cell>
          <cell r="F2586" t="str">
            <v>W7</v>
          </cell>
          <cell r="G2586" t="str">
            <v>CACAFA**</v>
          </cell>
          <cell r="H2586" t="str">
            <v>Balance Sheet</v>
          </cell>
          <cell r="I2586" t="str">
            <v>NA</v>
          </cell>
        </row>
        <row r="2587">
          <cell r="A2587" t="str">
            <v>A2041027YZ</v>
          </cell>
          <cell r="B2587" t="str">
            <v>A2041027YZ</v>
          </cell>
          <cell r="C2587" t="str">
            <v>S3   A2041027YZUSD</v>
          </cell>
          <cell r="D2587" t="str">
            <v>A2041</v>
          </cell>
          <cell r="E2587" t="str">
            <v>027</v>
          </cell>
          <cell r="F2587" t="str">
            <v>YZ</v>
          </cell>
          <cell r="G2587" t="str">
            <v>CACAFA**</v>
          </cell>
          <cell r="H2587" t="str">
            <v>Balance Sheet</v>
          </cell>
          <cell r="I2587" t="str">
            <v>NA</v>
          </cell>
        </row>
        <row r="2588">
          <cell r="A2588" t="str">
            <v>A2041400TM</v>
          </cell>
          <cell r="B2588" t="str">
            <v>A2041400TM</v>
          </cell>
          <cell r="C2588" t="str">
            <v>S3   A2041400TMUSD</v>
          </cell>
          <cell r="D2588" t="str">
            <v>A2041</v>
          </cell>
          <cell r="E2588" t="str">
            <v>400</v>
          </cell>
          <cell r="F2588" t="str">
            <v>TM</v>
          </cell>
          <cell r="G2588" t="str">
            <v>CACAFA**</v>
          </cell>
          <cell r="H2588" t="str">
            <v>Balance Sheet</v>
          </cell>
          <cell r="I2588" t="str">
            <v>NA</v>
          </cell>
        </row>
        <row r="2589">
          <cell r="A2589" t="str">
            <v>A2041401TM</v>
          </cell>
          <cell r="B2589" t="str">
            <v>A2041401TM</v>
          </cell>
          <cell r="C2589" t="str">
            <v>S3   A2041401TMUSD</v>
          </cell>
          <cell r="D2589" t="str">
            <v>A2041</v>
          </cell>
          <cell r="E2589" t="str">
            <v>401</v>
          </cell>
          <cell r="F2589" t="str">
            <v>TM</v>
          </cell>
          <cell r="G2589" t="str">
            <v>CACAFA**</v>
          </cell>
          <cell r="H2589" t="str">
            <v>Balance Sheet</v>
          </cell>
          <cell r="I2589" t="str">
            <v>NA</v>
          </cell>
        </row>
        <row r="2590">
          <cell r="A2590" t="str">
            <v>A2041402TM</v>
          </cell>
          <cell r="B2590" t="str">
            <v>A2041402TM</v>
          </cell>
          <cell r="C2590" t="str">
            <v>S3   A2041402TMUSD</v>
          </cell>
          <cell r="D2590" t="str">
            <v>A2041</v>
          </cell>
          <cell r="E2590" t="str">
            <v>402</v>
          </cell>
          <cell r="F2590" t="str">
            <v>TM</v>
          </cell>
          <cell r="G2590" t="str">
            <v>CACAFA**</v>
          </cell>
          <cell r="H2590" t="str">
            <v>Balance Sheet</v>
          </cell>
          <cell r="I2590" t="str">
            <v>NA</v>
          </cell>
        </row>
        <row r="2591">
          <cell r="A2591" t="str">
            <v>A2041403TM</v>
          </cell>
          <cell r="B2591" t="str">
            <v>A2041403TM</v>
          </cell>
          <cell r="C2591" t="str">
            <v>S3   A2041403TMUSD</v>
          </cell>
          <cell r="D2591" t="str">
            <v>A2041</v>
          </cell>
          <cell r="E2591" t="str">
            <v>403</v>
          </cell>
          <cell r="F2591" t="str">
            <v>TM</v>
          </cell>
          <cell r="G2591" t="str">
            <v>CACAFA**</v>
          </cell>
          <cell r="H2591" t="str">
            <v>Balance Sheet</v>
          </cell>
          <cell r="I2591" t="str">
            <v>NA</v>
          </cell>
        </row>
        <row r="2592">
          <cell r="A2592" t="str">
            <v>A2041405TM</v>
          </cell>
          <cell r="B2592" t="str">
            <v>A2041405TM</v>
          </cell>
          <cell r="C2592" t="str">
            <v>S3   A2041405TMUSD</v>
          </cell>
          <cell r="D2592" t="str">
            <v>A2041</v>
          </cell>
          <cell r="E2592" t="str">
            <v>405</v>
          </cell>
          <cell r="F2592" t="str">
            <v>TM</v>
          </cell>
          <cell r="G2592" t="str">
            <v>CACAFA**</v>
          </cell>
          <cell r="H2592" t="str">
            <v>Balance Sheet</v>
          </cell>
          <cell r="I2592" t="str">
            <v>NA</v>
          </cell>
        </row>
        <row r="2593">
          <cell r="A2593" t="str">
            <v>A2041406TM</v>
          </cell>
          <cell r="B2593" t="str">
            <v>A2041406TM</v>
          </cell>
          <cell r="C2593" t="str">
            <v>S3   A2041406TMUSD</v>
          </cell>
          <cell r="D2593" t="str">
            <v>A2041</v>
          </cell>
          <cell r="E2593" t="str">
            <v>406</v>
          </cell>
          <cell r="F2593" t="str">
            <v>TM</v>
          </cell>
          <cell r="G2593" t="str">
            <v>CACAFA**</v>
          </cell>
          <cell r="H2593" t="str">
            <v>Balance Sheet</v>
          </cell>
          <cell r="I2593" t="str">
            <v>NA</v>
          </cell>
        </row>
        <row r="2594">
          <cell r="A2594" t="str">
            <v>A2041407TM</v>
          </cell>
          <cell r="B2594" t="str">
            <v>A2041407TM</v>
          </cell>
          <cell r="C2594" t="str">
            <v>S3   A2041407TMUSD</v>
          </cell>
          <cell r="D2594" t="str">
            <v>A2041</v>
          </cell>
          <cell r="E2594" t="str">
            <v>407</v>
          </cell>
          <cell r="F2594" t="str">
            <v>TM</v>
          </cell>
          <cell r="G2594" t="str">
            <v>CACAFA**</v>
          </cell>
          <cell r="H2594" t="str">
            <v>Balance Sheet</v>
          </cell>
          <cell r="I2594" t="str">
            <v>NA</v>
          </cell>
        </row>
        <row r="2595">
          <cell r="A2595" t="str">
            <v>A2041408TM</v>
          </cell>
          <cell r="B2595" t="str">
            <v>A2041408TM</v>
          </cell>
          <cell r="C2595" t="str">
            <v>S3   A2041408TMUSD</v>
          </cell>
          <cell r="D2595" t="str">
            <v>A2041</v>
          </cell>
          <cell r="E2595" t="str">
            <v>408</v>
          </cell>
          <cell r="F2595" t="str">
            <v>TM</v>
          </cell>
          <cell r="G2595" t="str">
            <v>CACAFA**</v>
          </cell>
          <cell r="H2595" t="str">
            <v>Balance Sheet</v>
          </cell>
          <cell r="I2595" t="str">
            <v>NA</v>
          </cell>
        </row>
        <row r="2596">
          <cell r="A2596" t="str">
            <v>A2041412TM</v>
          </cell>
          <cell r="B2596" t="str">
            <v>A2041412TM</v>
          </cell>
          <cell r="C2596" t="str">
            <v>S3   A2041412TMUSD</v>
          </cell>
          <cell r="D2596" t="str">
            <v>A2041</v>
          </cell>
          <cell r="E2596" t="str">
            <v>412</v>
          </cell>
          <cell r="F2596" t="str">
            <v>TM</v>
          </cell>
          <cell r="G2596" t="str">
            <v>CACAFA**</v>
          </cell>
          <cell r="H2596" t="str">
            <v>Balance Sheet</v>
          </cell>
          <cell r="I2596" t="str">
            <v>NA</v>
          </cell>
        </row>
        <row r="2597">
          <cell r="A2597" t="str">
            <v>A2041413TM</v>
          </cell>
          <cell r="B2597" t="str">
            <v>A2041413TM</v>
          </cell>
          <cell r="C2597" t="str">
            <v>S3   A2041413TMUSD</v>
          </cell>
          <cell r="D2597" t="str">
            <v>A2041</v>
          </cell>
          <cell r="E2597" t="str">
            <v>413</v>
          </cell>
          <cell r="F2597" t="str">
            <v>TM</v>
          </cell>
          <cell r="G2597" t="str">
            <v>CACAFA**</v>
          </cell>
          <cell r="H2597" t="str">
            <v>Balance Sheet</v>
          </cell>
          <cell r="I2597" t="str">
            <v>NA</v>
          </cell>
        </row>
        <row r="2598">
          <cell r="A2598" t="str">
            <v>A2041414TM</v>
          </cell>
          <cell r="B2598" t="str">
            <v>A2041414TM</v>
          </cell>
          <cell r="C2598" t="str">
            <v>S3   A2041414TMUSD</v>
          </cell>
          <cell r="D2598" t="str">
            <v>A2041</v>
          </cell>
          <cell r="E2598" t="str">
            <v>414</v>
          </cell>
          <cell r="F2598" t="str">
            <v>TM</v>
          </cell>
          <cell r="G2598" t="str">
            <v>CACAFA**</v>
          </cell>
          <cell r="H2598" t="str">
            <v>Balance Sheet</v>
          </cell>
          <cell r="I2598" t="str">
            <v>NA</v>
          </cell>
        </row>
        <row r="2599">
          <cell r="A2599" t="str">
            <v>A2041415TM</v>
          </cell>
          <cell r="B2599" t="str">
            <v>A2041415TM</v>
          </cell>
          <cell r="C2599" t="str">
            <v>S3   A2041415TMUSD</v>
          </cell>
          <cell r="D2599" t="str">
            <v>A2041</v>
          </cell>
          <cell r="E2599" t="str">
            <v>415</v>
          </cell>
          <cell r="F2599" t="str">
            <v>TM</v>
          </cell>
          <cell r="G2599" t="str">
            <v>CACAFA**</v>
          </cell>
          <cell r="H2599" t="str">
            <v>Balance Sheet</v>
          </cell>
          <cell r="I2599" t="str">
            <v>NA</v>
          </cell>
        </row>
        <row r="2600">
          <cell r="A2600" t="str">
            <v>A2041417TM</v>
          </cell>
          <cell r="B2600" t="str">
            <v>A2041417TM</v>
          </cell>
          <cell r="C2600" t="str">
            <v>S3   A2041417TMUSD</v>
          </cell>
          <cell r="D2600" t="str">
            <v>A2041</v>
          </cell>
          <cell r="E2600" t="str">
            <v>417</v>
          </cell>
          <cell r="F2600" t="str">
            <v>TM</v>
          </cell>
          <cell r="G2600" t="str">
            <v>CACAFA**</v>
          </cell>
          <cell r="H2600" t="str">
            <v>Balance Sheet</v>
          </cell>
          <cell r="I2600" t="str">
            <v>NA</v>
          </cell>
        </row>
        <row r="2601">
          <cell r="A2601" t="str">
            <v>A2041419TM</v>
          </cell>
          <cell r="B2601" t="str">
            <v>A2041419TM</v>
          </cell>
          <cell r="C2601" t="str">
            <v>S3   A2041419TMUSD</v>
          </cell>
          <cell r="D2601" t="str">
            <v>A2041</v>
          </cell>
          <cell r="E2601" t="str">
            <v>419</v>
          </cell>
          <cell r="F2601" t="str">
            <v>TM</v>
          </cell>
          <cell r="G2601" t="str">
            <v>CACAFA**</v>
          </cell>
          <cell r="H2601" t="str">
            <v>Balance Sheet</v>
          </cell>
          <cell r="I2601" t="str">
            <v>NA</v>
          </cell>
        </row>
        <row r="2602">
          <cell r="A2602" t="str">
            <v>A2041420TM</v>
          </cell>
          <cell r="B2602" t="str">
            <v>A2041420TM</v>
          </cell>
          <cell r="C2602" t="str">
            <v>S3   A2041420TMUSD</v>
          </cell>
          <cell r="D2602" t="str">
            <v>A2041</v>
          </cell>
          <cell r="E2602" t="str">
            <v>420</v>
          </cell>
          <cell r="F2602" t="str">
            <v>TM</v>
          </cell>
          <cell r="G2602" t="str">
            <v>CACAFA**</v>
          </cell>
          <cell r="H2602" t="str">
            <v>Balance Sheet</v>
          </cell>
          <cell r="I2602" t="str">
            <v>NA</v>
          </cell>
        </row>
        <row r="2603">
          <cell r="A2603" t="str">
            <v>A2041421TM</v>
          </cell>
          <cell r="B2603" t="str">
            <v>A2041421TM</v>
          </cell>
          <cell r="C2603" t="str">
            <v>S3   A2041421TMUSD</v>
          </cell>
          <cell r="D2603" t="str">
            <v>A2041</v>
          </cell>
          <cell r="E2603" t="str">
            <v>421</v>
          </cell>
          <cell r="F2603" t="str">
            <v>TM</v>
          </cell>
          <cell r="G2603" t="str">
            <v>CACAFA**</v>
          </cell>
          <cell r="H2603" t="str">
            <v>Balance Sheet</v>
          </cell>
          <cell r="I2603" t="str">
            <v>NA</v>
          </cell>
        </row>
        <row r="2604">
          <cell r="A2604" t="str">
            <v>A2041422TM</v>
          </cell>
          <cell r="B2604" t="str">
            <v>A2041422TM</v>
          </cell>
          <cell r="C2604" t="str">
            <v>S3   A2041422TMUSD</v>
          </cell>
          <cell r="D2604" t="str">
            <v>A2041</v>
          </cell>
          <cell r="E2604" t="str">
            <v>422</v>
          </cell>
          <cell r="F2604" t="str">
            <v>TM</v>
          </cell>
          <cell r="G2604" t="str">
            <v>CACAFA**</v>
          </cell>
          <cell r="H2604" t="str">
            <v>Balance Sheet</v>
          </cell>
          <cell r="I2604" t="str">
            <v>NA</v>
          </cell>
        </row>
        <row r="2605">
          <cell r="A2605" t="str">
            <v>A2041423TM</v>
          </cell>
          <cell r="B2605" t="str">
            <v>A2041423TM</v>
          </cell>
          <cell r="C2605" t="str">
            <v>S3   A2041423TMUSD</v>
          </cell>
          <cell r="D2605" t="str">
            <v>A2041</v>
          </cell>
          <cell r="E2605" t="str">
            <v>423</v>
          </cell>
          <cell r="F2605" t="str">
            <v>TM</v>
          </cell>
          <cell r="G2605" t="str">
            <v>CACAFA**</v>
          </cell>
          <cell r="H2605" t="str">
            <v>Balance Sheet</v>
          </cell>
          <cell r="I2605" t="str">
            <v>NA</v>
          </cell>
        </row>
        <row r="2606">
          <cell r="A2606" t="str">
            <v>A2041425TM</v>
          </cell>
          <cell r="B2606" t="str">
            <v>A2041425TM</v>
          </cell>
          <cell r="C2606" t="str">
            <v>S3   A2041425TMUSD</v>
          </cell>
          <cell r="D2606" t="str">
            <v>A2041</v>
          </cell>
          <cell r="E2606" t="str">
            <v>425</v>
          </cell>
          <cell r="F2606" t="str">
            <v>TM</v>
          </cell>
          <cell r="G2606" t="str">
            <v>CACAFA**</v>
          </cell>
          <cell r="H2606" t="str">
            <v>Balance Sheet</v>
          </cell>
          <cell r="I2606" t="str">
            <v>NA</v>
          </cell>
        </row>
        <row r="2607">
          <cell r="A2607" t="str">
            <v>A2041427TM</v>
          </cell>
          <cell r="B2607" t="str">
            <v>A2041427TM</v>
          </cell>
          <cell r="C2607" t="str">
            <v>S3   A2041427TMUSD</v>
          </cell>
          <cell r="D2607" t="str">
            <v>A2041</v>
          </cell>
          <cell r="E2607" t="str">
            <v>427</v>
          </cell>
          <cell r="F2607" t="str">
            <v>TM</v>
          </cell>
          <cell r="G2607" t="str">
            <v>CACAFA**</v>
          </cell>
          <cell r="H2607" t="str">
            <v>Balance Sheet</v>
          </cell>
          <cell r="I2607" t="str">
            <v>NA</v>
          </cell>
        </row>
        <row r="2608">
          <cell r="A2608" t="str">
            <v>A2041431TM</v>
          </cell>
          <cell r="B2608" t="str">
            <v>A2041431TM</v>
          </cell>
          <cell r="C2608" t="str">
            <v>S3   A2041431TMUSD</v>
          </cell>
          <cell r="D2608" t="str">
            <v>A2041</v>
          </cell>
          <cell r="E2608" t="str">
            <v>431</v>
          </cell>
          <cell r="F2608" t="str">
            <v>TM</v>
          </cell>
          <cell r="G2608" t="str">
            <v>CACAFA**</v>
          </cell>
          <cell r="H2608" t="str">
            <v>Balance Sheet</v>
          </cell>
          <cell r="I2608" t="str">
            <v>NA</v>
          </cell>
        </row>
        <row r="2609">
          <cell r="A2609" t="str">
            <v>A2041434TM</v>
          </cell>
          <cell r="B2609" t="str">
            <v>A2041434TM</v>
          </cell>
          <cell r="C2609" t="str">
            <v>S3   A2041434TMUSD</v>
          </cell>
          <cell r="D2609" t="str">
            <v>A2041</v>
          </cell>
          <cell r="E2609" t="str">
            <v>434</v>
          </cell>
          <cell r="F2609" t="str">
            <v>TM</v>
          </cell>
          <cell r="G2609" t="str">
            <v>CACAFA**</v>
          </cell>
          <cell r="H2609" t="str">
            <v>Balance Sheet</v>
          </cell>
          <cell r="I2609" t="str">
            <v>NA</v>
          </cell>
        </row>
        <row r="2610">
          <cell r="A2610" t="str">
            <v>A2041435TM</v>
          </cell>
          <cell r="B2610" t="str">
            <v>A2041435TM</v>
          </cell>
          <cell r="C2610" t="str">
            <v>S3   A2041435TMUSD</v>
          </cell>
          <cell r="D2610" t="str">
            <v>A2041</v>
          </cell>
          <cell r="E2610" t="str">
            <v>435</v>
          </cell>
          <cell r="F2610" t="str">
            <v>TM</v>
          </cell>
          <cell r="G2610" t="str">
            <v>CACAFA**</v>
          </cell>
          <cell r="H2610" t="str">
            <v>Balance Sheet</v>
          </cell>
          <cell r="I2610" t="str">
            <v>NA</v>
          </cell>
        </row>
        <row r="2611">
          <cell r="A2611" t="str">
            <v>A2041436TM</v>
          </cell>
          <cell r="B2611" t="str">
            <v>A2041436TM</v>
          </cell>
          <cell r="C2611" t="str">
            <v>S3   A2041436TMUSD</v>
          </cell>
          <cell r="D2611" t="str">
            <v>A2041</v>
          </cell>
          <cell r="E2611" t="str">
            <v>436</v>
          </cell>
          <cell r="F2611" t="str">
            <v>TM</v>
          </cell>
          <cell r="G2611" t="str">
            <v>CACAFA**</v>
          </cell>
          <cell r="H2611" t="str">
            <v>Balance Sheet</v>
          </cell>
          <cell r="I2611" t="str">
            <v>NA</v>
          </cell>
        </row>
        <row r="2612">
          <cell r="A2612" t="str">
            <v>A2041439TM</v>
          </cell>
          <cell r="B2612" t="str">
            <v>A2041439TM</v>
          </cell>
          <cell r="C2612" t="str">
            <v>S3   A2041439TMUSD</v>
          </cell>
          <cell r="D2612" t="str">
            <v>A2041</v>
          </cell>
          <cell r="E2612" t="str">
            <v>439</v>
          </cell>
          <cell r="F2612" t="str">
            <v>TM</v>
          </cell>
          <cell r="G2612" t="str">
            <v>CACAFA**</v>
          </cell>
          <cell r="H2612" t="str">
            <v>Balance Sheet</v>
          </cell>
          <cell r="I2612" t="str">
            <v>NA</v>
          </cell>
        </row>
        <row r="2613">
          <cell r="A2613" t="str">
            <v>A2041440TM</v>
          </cell>
          <cell r="B2613" t="str">
            <v>A2041440TM</v>
          </cell>
          <cell r="C2613" t="str">
            <v>S3   A2041440TMUSD</v>
          </cell>
          <cell r="D2613" t="str">
            <v>A2041</v>
          </cell>
          <cell r="E2613" t="str">
            <v>440</v>
          </cell>
          <cell r="F2613" t="str">
            <v>TM</v>
          </cell>
          <cell r="G2613" t="str">
            <v>CACAFA**</v>
          </cell>
          <cell r="H2613" t="str">
            <v>Balance Sheet</v>
          </cell>
          <cell r="I2613" t="str">
            <v>NA</v>
          </cell>
        </row>
        <row r="2614">
          <cell r="A2614" t="str">
            <v>A2041441TM</v>
          </cell>
          <cell r="B2614" t="str">
            <v>A2041441TM</v>
          </cell>
          <cell r="C2614" t="str">
            <v>S3   A2041441TMUSD</v>
          </cell>
          <cell r="D2614" t="str">
            <v>A2041</v>
          </cell>
          <cell r="E2614" t="str">
            <v>441</v>
          </cell>
          <cell r="F2614" t="str">
            <v>TM</v>
          </cell>
          <cell r="G2614" t="str">
            <v>CACAFA**</v>
          </cell>
          <cell r="H2614" t="str">
            <v>Balance Sheet</v>
          </cell>
          <cell r="I2614" t="str">
            <v>NA</v>
          </cell>
        </row>
        <row r="2615">
          <cell r="A2615" t="str">
            <v>A2041444TM</v>
          </cell>
          <cell r="B2615" t="str">
            <v>A2041444TM</v>
          </cell>
          <cell r="C2615" t="str">
            <v>S3   A2041444TMUSD</v>
          </cell>
          <cell r="D2615" t="str">
            <v>A2041</v>
          </cell>
          <cell r="E2615" t="str">
            <v>444</v>
          </cell>
          <cell r="F2615" t="str">
            <v>TM</v>
          </cell>
          <cell r="G2615" t="str">
            <v>CACAFA**</v>
          </cell>
          <cell r="H2615" t="str">
            <v>Balance Sheet</v>
          </cell>
          <cell r="I2615" t="str">
            <v>NA</v>
          </cell>
        </row>
        <row r="2616">
          <cell r="A2616" t="str">
            <v>A2041446TM</v>
          </cell>
          <cell r="B2616" t="str">
            <v>A2041446TM</v>
          </cell>
          <cell r="C2616" t="str">
            <v>S3   A2041446TMUSD</v>
          </cell>
          <cell r="D2616" t="str">
            <v>A2041</v>
          </cell>
          <cell r="E2616" t="str">
            <v>446</v>
          </cell>
          <cell r="F2616" t="str">
            <v>TM</v>
          </cell>
          <cell r="G2616" t="str">
            <v>CACAFA**</v>
          </cell>
          <cell r="H2616" t="str">
            <v>Balance Sheet</v>
          </cell>
          <cell r="I2616" t="str">
            <v>NA</v>
          </cell>
        </row>
        <row r="2617">
          <cell r="A2617" t="str">
            <v>A2041448TM</v>
          </cell>
          <cell r="B2617" t="str">
            <v>A2041448TM</v>
          </cell>
          <cell r="C2617" t="str">
            <v>S3   A2041448TMUSD</v>
          </cell>
          <cell r="D2617" t="str">
            <v>A2041</v>
          </cell>
          <cell r="E2617" t="str">
            <v>448</v>
          </cell>
          <cell r="F2617" t="str">
            <v>TM</v>
          </cell>
          <cell r="G2617" t="str">
            <v>CACAFA**</v>
          </cell>
          <cell r="H2617" t="str">
            <v>Balance Sheet</v>
          </cell>
          <cell r="I2617" t="str">
            <v>NA</v>
          </cell>
        </row>
        <row r="2618">
          <cell r="A2618" t="str">
            <v>A2041450TM</v>
          </cell>
          <cell r="B2618" t="str">
            <v>A2041450TM</v>
          </cell>
          <cell r="C2618" t="str">
            <v>S3   A2041450TMUSD</v>
          </cell>
          <cell r="D2618" t="str">
            <v>A2041</v>
          </cell>
          <cell r="E2618" t="str">
            <v>450</v>
          </cell>
          <cell r="F2618" t="str">
            <v>TM</v>
          </cell>
          <cell r="G2618" t="str">
            <v>CACAFA**</v>
          </cell>
          <cell r="H2618" t="str">
            <v>Balance Sheet</v>
          </cell>
          <cell r="I2618" t="str">
            <v>NA</v>
          </cell>
        </row>
        <row r="2619">
          <cell r="A2619" t="str">
            <v>A2041451TM</v>
          </cell>
          <cell r="B2619" t="str">
            <v>A2041451TM</v>
          </cell>
          <cell r="C2619" t="str">
            <v>S3   A2041451TMUSD</v>
          </cell>
          <cell r="D2619" t="str">
            <v>A2041</v>
          </cell>
          <cell r="E2619" t="str">
            <v>451</v>
          </cell>
          <cell r="F2619" t="str">
            <v>TM</v>
          </cell>
          <cell r="G2619" t="str">
            <v>CACAFA**</v>
          </cell>
          <cell r="H2619" t="str">
            <v>Balance Sheet</v>
          </cell>
          <cell r="I2619" t="str">
            <v>NA</v>
          </cell>
        </row>
        <row r="2620">
          <cell r="A2620" t="str">
            <v>A2041452TM</v>
          </cell>
          <cell r="B2620" t="str">
            <v>A2041452TM</v>
          </cell>
          <cell r="C2620" t="str">
            <v>S3   A2041452TMUSD</v>
          </cell>
          <cell r="D2620" t="str">
            <v>A2041</v>
          </cell>
          <cell r="E2620" t="str">
            <v>452</v>
          </cell>
          <cell r="F2620" t="str">
            <v>TM</v>
          </cell>
          <cell r="G2620" t="str">
            <v>CACAFA**</v>
          </cell>
          <cell r="H2620" t="str">
            <v>Balance Sheet</v>
          </cell>
          <cell r="I2620" t="str">
            <v>NA</v>
          </cell>
        </row>
        <row r="2621">
          <cell r="A2621" t="str">
            <v>A2041453TM</v>
          </cell>
          <cell r="B2621" t="str">
            <v>A2041453TM</v>
          </cell>
          <cell r="C2621" t="str">
            <v>S3   A2041453TMUSD</v>
          </cell>
          <cell r="D2621" t="str">
            <v>A2041</v>
          </cell>
          <cell r="E2621" t="str">
            <v>453</v>
          </cell>
          <cell r="F2621" t="str">
            <v>TM</v>
          </cell>
          <cell r="G2621" t="str">
            <v>CACAFA**</v>
          </cell>
          <cell r="H2621" t="str">
            <v>Balance Sheet</v>
          </cell>
          <cell r="I2621" t="str">
            <v>NA</v>
          </cell>
        </row>
        <row r="2622">
          <cell r="A2622" t="str">
            <v>A2041455TM</v>
          </cell>
          <cell r="B2622" t="str">
            <v>A2041455TM</v>
          </cell>
          <cell r="C2622" t="str">
            <v>S3   A2041455TMUSD</v>
          </cell>
          <cell r="D2622" t="str">
            <v>A2041</v>
          </cell>
          <cell r="E2622" t="str">
            <v>455</v>
          </cell>
          <cell r="F2622" t="str">
            <v>TM</v>
          </cell>
          <cell r="G2622" t="str">
            <v>CACAFA**</v>
          </cell>
          <cell r="H2622" t="str">
            <v>Balance Sheet</v>
          </cell>
          <cell r="I2622" t="str">
            <v>NA</v>
          </cell>
        </row>
        <row r="2623">
          <cell r="A2623" t="str">
            <v>A2041457TM</v>
          </cell>
          <cell r="B2623" t="str">
            <v>A2041457TM</v>
          </cell>
          <cell r="C2623" t="str">
            <v>S3   A2041457TMUSD</v>
          </cell>
          <cell r="D2623" t="str">
            <v>A2041</v>
          </cell>
          <cell r="E2623" t="str">
            <v>457</v>
          </cell>
          <cell r="F2623" t="str">
            <v>TM</v>
          </cell>
          <cell r="G2623" t="str">
            <v>CACAFA**</v>
          </cell>
          <cell r="H2623" t="str">
            <v>Balance Sheet</v>
          </cell>
          <cell r="I2623" t="str">
            <v>NA</v>
          </cell>
        </row>
        <row r="2624">
          <cell r="A2624" t="str">
            <v>A2041458TM</v>
          </cell>
          <cell r="B2624" t="str">
            <v>A2041458TM</v>
          </cell>
          <cell r="C2624" t="str">
            <v>S3   A2041458TMUSD</v>
          </cell>
          <cell r="D2624" t="str">
            <v>A2041</v>
          </cell>
          <cell r="E2624" t="str">
            <v>458</v>
          </cell>
          <cell r="F2624" t="str">
            <v>TM</v>
          </cell>
          <cell r="G2624" t="str">
            <v>CACAFA**</v>
          </cell>
          <cell r="H2624" t="str">
            <v>Balance Sheet</v>
          </cell>
          <cell r="I2624" t="str">
            <v>NA</v>
          </cell>
        </row>
        <row r="2625">
          <cell r="A2625" t="str">
            <v>A2041459TM</v>
          </cell>
          <cell r="B2625" t="str">
            <v>A2041459TM</v>
          </cell>
          <cell r="C2625" t="str">
            <v>S3   A2041459TMUSD</v>
          </cell>
          <cell r="D2625" t="str">
            <v>A2041</v>
          </cell>
          <cell r="E2625" t="str">
            <v>459</v>
          </cell>
          <cell r="F2625" t="str">
            <v>TM</v>
          </cell>
          <cell r="G2625" t="str">
            <v>CACAFA**</v>
          </cell>
          <cell r="H2625" t="str">
            <v>Balance Sheet</v>
          </cell>
          <cell r="I2625" t="str">
            <v>NA</v>
          </cell>
        </row>
        <row r="2626">
          <cell r="A2626" t="str">
            <v>A2041461TM</v>
          </cell>
          <cell r="B2626" t="str">
            <v>A2041461TM</v>
          </cell>
          <cell r="C2626" t="str">
            <v>S3   A2041461TMUSD</v>
          </cell>
          <cell r="D2626" t="str">
            <v>A2041</v>
          </cell>
          <cell r="E2626" t="str">
            <v>461</v>
          </cell>
          <cell r="F2626" t="str">
            <v>TM</v>
          </cell>
          <cell r="G2626" t="str">
            <v>CACAFA**</v>
          </cell>
          <cell r="H2626" t="str">
            <v>Balance Sheet</v>
          </cell>
          <cell r="I2626" t="str">
            <v>NA</v>
          </cell>
        </row>
        <row r="2627">
          <cell r="A2627" t="str">
            <v>A2041464TM</v>
          </cell>
          <cell r="B2627" t="str">
            <v>A2041464TM</v>
          </cell>
          <cell r="C2627" t="str">
            <v>S3   A2041464TMUSD</v>
          </cell>
          <cell r="D2627" t="str">
            <v>A2041</v>
          </cell>
          <cell r="E2627" t="str">
            <v>464</v>
          </cell>
          <cell r="F2627" t="str">
            <v>TM</v>
          </cell>
          <cell r="G2627" t="str">
            <v>CACAFA**</v>
          </cell>
          <cell r="H2627" t="str">
            <v>Balance Sheet</v>
          </cell>
          <cell r="I2627" t="str">
            <v>NA</v>
          </cell>
        </row>
        <row r="2628">
          <cell r="A2628" t="str">
            <v>A2041465TM</v>
          </cell>
          <cell r="B2628" t="str">
            <v>A2041465TM</v>
          </cell>
          <cell r="C2628" t="str">
            <v>S3   A2041465TMUSD</v>
          </cell>
          <cell r="D2628" t="str">
            <v>A2041</v>
          </cell>
          <cell r="E2628" t="str">
            <v>465</v>
          </cell>
          <cell r="F2628" t="str">
            <v>TM</v>
          </cell>
          <cell r="G2628" t="str">
            <v>CACAFA**</v>
          </cell>
          <cell r="H2628" t="str">
            <v>Balance Sheet</v>
          </cell>
          <cell r="I2628" t="str">
            <v>NA</v>
          </cell>
        </row>
        <row r="2629">
          <cell r="A2629" t="str">
            <v>A2041466TM</v>
          </cell>
          <cell r="B2629" t="str">
            <v>A2041466TM</v>
          </cell>
          <cell r="C2629" t="str">
            <v>S3   A2041466TMUSD</v>
          </cell>
          <cell r="D2629" t="str">
            <v>A2041</v>
          </cell>
          <cell r="E2629" t="str">
            <v>466</v>
          </cell>
          <cell r="F2629" t="str">
            <v>TM</v>
          </cell>
          <cell r="G2629" t="str">
            <v>CACAFA**</v>
          </cell>
          <cell r="H2629" t="str">
            <v>Balance Sheet</v>
          </cell>
          <cell r="I2629" t="str">
            <v>NA</v>
          </cell>
        </row>
        <row r="2630">
          <cell r="A2630" t="str">
            <v>A2041468TM</v>
          </cell>
          <cell r="B2630" t="str">
            <v>A2041468TM</v>
          </cell>
          <cell r="C2630" t="str">
            <v>S3   A2041468TMUSD</v>
          </cell>
          <cell r="D2630" t="str">
            <v>A2041</v>
          </cell>
          <cell r="E2630" t="str">
            <v>468</v>
          </cell>
          <cell r="F2630" t="str">
            <v>TM</v>
          </cell>
          <cell r="G2630" t="str">
            <v>CACAFA**</v>
          </cell>
          <cell r="H2630" t="str">
            <v>Balance Sheet</v>
          </cell>
          <cell r="I2630" t="str">
            <v>NA</v>
          </cell>
        </row>
        <row r="2631">
          <cell r="A2631" t="str">
            <v>A2041469TM</v>
          </cell>
          <cell r="B2631" t="str">
            <v>A2041469TM</v>
          </cell>
          <cell r="C2631" t="str">
            <v>S3   A2041469TMUSD</v>
          </cell>
          <cell r="D2631" t="str">
            <v>A2041</v>
          </cell>
          <cell r="E2631" t="str">
            <v>469</v>
          </cell>
          <cell r="F2631" t="str">
            <v>TM</v>
          </cell>
          <cell r="G2631" t="str">
            <v>CACAFA**</v>
          </cell>
          <cell r="H2631" t="str">
            <v>Balance Sheet</v>
          </cell>
          <cell r="I2631" t="str">
            <v>NA</v>
          </cell>
        </row>
        <row r="2632">
          <cell r="A2632" t="str">
            <v>A2041471TM</v>
          </cell>
          <cell r="B2632" t="str">
            <v>A2041471TM</v>
          </cell>
          <cell r="C2632" t="str">
            <v>S3   A2041471TMUSD</v>
          </cell>
          <cell r="D2632" t="str">
            <v>A2041</v>
          </cell>
          <cell r="E2632" t="str">
            <v>471</v>
          </cell>
          <cell r="F2632" t="str">
            <v>TM</v>
          </cell>
          <cell r="G2632" t="str">
            <v>CACAFA**</v>
          </cell>
          <cell r="H2632" t="str">
            <v>Balance Sheet</v>
          </cell>
          <cell r="I2632" t="str">
            <v>NA</v>
          </cell>
        </row>
        <row r="2633">
          <cell r="A2633" t="str">
            <v>A2041472TM</v>
          </cell>
          <cell r="B2633" t="str">
            <v>A2041472TM</v>
          </cell>
          <cell r="C2633" t="str">
            <v>S3   A2041472TMUSD</v>
          </cell>
          <cell r="D2633" t="str">
            <v>A2041</v>
          </cell>
          <cell r="E2633" t="str">
            <v>472</v>
          </cell>
          <cell r="F2633" t="str">
            <v>TM</v>
          </cell>
          <cell r="G2633" t="str">
            <v>CACAFA**</v>
          </cell>
          <cell r="H2633" t="str">
            <v>Balance Sheet</v>
          </cell>
          <cell r="I2633" t="str">
            <v>NA</v>
          </cell>
        </row>
        <row r="2634">
          <cell r="A2634" t="str">
            <v>A2041473TM</v>
          </cell>
          <cell r="B2634" t="str">
            <v>A2041473TM</v>
          </cell>
          <cell r="C2634" t="str">
            <v>S3   A2041473TMUSD</v>
          </cell>
          <cell r="D2634" t="str">
            <v>A2041</v>
          </cell>
          <cell r="E2634" t="str">
            <v>473</v>
          </cell>
          <cell r="F2634" t="str">
            <v>TM</v>
          </cell>
          <cell r="G2634" t="str">
            <v>CACAFA**</v>
          </cell>
          <cell r="H2634" t="str">
            <v>Balance Sheet</v>
          </cell>
          <cell r="I2634" t="str">
            <v>NA</v>
          </cell>
        </row>
        <row r="2635">
          <cell r="A2635" t="str">
            <v>A2041475TM</v>
          </cell>
          <cell r="B2635" t="str">
            <v>A2041475TM</v>
          </cell>
          <cell r="C2635" t="str">
            <v>S3   A2041475TMUSD</v>
          </cell>
          <cell r="D2635" t="str">
            <v>A2041</v>
          </cell>
          <cell r="E2635" t="str">
            <v>475</v>
          </cell>
          <cell r="F2635" t="str">
            <v>TM</v>
          </cell>
          <cell r="G2635" t="str">
            <v>CACAFA**</v>
          </cell>
          <cell r="H2635" t="str">
            <v>Balance Sheet</v>
          </cell>
          <cell r="I2635" t="str">
            <v>NA</v>
          </cell>
        </row>
        <row r="2636">
          <cell r="A2636" t="str">
            <v>A204200201</v>
          </cell>
          <cell r="B2636" t="str">
            <v>A204200201</v>
          </cell>
          <cell r="C2636" t="str">
            <v>S3   A204200201USD</v>
          </cell>
          <cell r="D2636" t="str">
            <v>A2042</v>
          </cell>
          <cell r="E2636" t="str">
            <v>002</v>
          </cell>
          <cell r="F2636" t="str">
            <v>01</v>
          </cell>
          <cell r="G2636" t="str">
            <v>CACAFA**</v>
          </cell>
          <cell r="H2636" t="str">
            <v>Balance Sheet</v>
          </cell>
          <cell r="I2636" t="str">
            <v>NA</v>
          </cell>
        </row>
        <row r="2637">
          <cell r="A2637" t="str">
            <v>A2045001EM</v>
          </cell>
          <cell r="B2637" t="str">
            <v>A2045001EM</v>
          </cell>
          <cell r="C2637" t="str">
            <v>S3   A2045001EMUSD</v>
          </cell>
          <cell r="D2637" t="str">
            <v>A2045</v>
          </cell>
          <cell r="E2637" t="str">
            <v>001</v>
          </cell>
          <cell r="F2637" t="str">
            <v>EM</v>
          </cell>
          <cell r="G2637" t="str">
            <v>CACB****</v>
          </cell>
          <cell r="H2637" t="str">
            <v>Balance Sheet</v>
          </cell>
          <cell r="I2637" t="str">
            <v>NA</v>
          </cell>
        </row>
        <row r="2638">
          <cell r="A2638" t="str">
            <v>A204807A</v>
          </cell>
          <cell r="B2638" t="str">
            <v>A204807A</v>
          </cell>
          <cell r="C2638" t="str">
            <v>S3   A204807AUSD</v>
          </cell>
          <cell r="D2638" t="str">
            <v>A2048</v>
          </cell>
          <cell r="E2638" t="str">
            <v>07A</v>
          </cell>
          <cell r="F2638">
            <v>0</v>
          </cell>
          <cell r="G2638" t="str">
            <v>CACAFB**</v>
          </cell>
          <cell r="H2638" t="str">
            <v>Balance Sheet</v>
          </cell>
          <cell r="I2638" t="str">
            <v>NA</v>
          </cell>
        </row>
        <row r="2639">
          <cell r="A2639" t="str">
            <v>A20480TC</v>
          </cell>
          <cell r="B2639" t="str">
            <v>A20480TC</v>
          </cell>
          <cell r="C2639" t="str">
            <v>S3   A20480TCUSD</v>
          </cell>
          <cell r="D2639" t="str">
            <v>A2048</v>
          </cell>
          <cell r="E2639" t="str">
            <v>0TC</v>
          </cell>
          <cell r="F2639">
            <v>0</v>
          </cell>
          <cell r="G2639" t="str">
            <v>CACAFB**</v>
          </cell>
          <cell r="H2639" t="str">
            <v>Balance Sheet</v>
          </cell>
          <cell r="I2639" t="str">
            <v>NA</v>
          </cell>
        </row>
        <row r="2640">
          <cell r="A2640" t="str">
            <v>A20480TM</v>
          </cell>
          <cell r="B2640" t="str">
            <v>A20480TM</v>
          </cell>
          <cell r="C2640" t="str">
            <v>S3   A20480TMUSD</v>
          </cell>
          <cell r="D2640" t="str">
            <v>A2048</v>
          </cell>
          <cell r="E2640" t="str">
            <v>0TM</v>
          </cell>
          <cell r="F2640">
            <v>0</v>
          </cell>
          <cell r="G2640" t="str">
            <v>CACAFB**</v>
          </cell>
          <cell r="H2640" t="str">
            <v>Balance Sheet</v>
          </cell>
          <cell r="I2640" t="str">
            <v>NA</v>
          </cell>
        </row>
        <row r="2641">
          <cell r="A2641" t="str">
            <v>A204900701</v>
          </cell>
          <cell r="B2641" t="str">
            <v>A204900701</v>
          </cell>
          <cell r="C2641" t="str">
            <v>S3   A204900701USD</v>
          </cell>
          <cell r="D2641" t="str">
            <v>A2049</v>
          </cell>
          <cell r="E2641" t="str">
            <v>007</v>
          </cell>
          <cell r="F2641" t="str">
            <v>01</v>
          </cell>
          <cell r="G2641" t="str">
            <v>CACAFB**</v>
          </cell>
          <cell r="H2641" t="str">
            <v>Balance Sheet</v>
          </cell>
          <cell r="I2641" t="str">
            <v>NA</v>
          </cell>
        </row>
        <row r="2642">
          <cell r="A2642" t="str">
            <v>A20500LM01</v>
          </cell>
          <cell r="B2642" t="str">
            <v>A20500LM01</v>
          </cell>
          <cell r="C2642" t="str">
            <v>S3   A20500LM01USD</v>
          </cell>
          <cell r="D2642" t="str">
            <v>A2050</v>
          </cell>
          <cell r="E2642" t="str">
            <v>0LM</v>
          </cell>
          <cell r="F2642" t="str">
            <v>01</v>
          </cell>
          <cell r="G2642" t="str">
            <v>CACAFA**</v>
          </cell>
          <cell r="H2642" t="str">
            <v>Balance Sheet</v>
          </cell>
          <cell r="I2642" t="str">
            <v>NA</v>
          </cell>
        </row>
        <row r="2643">
          <cell r="A2643" t="str">
            <v>A305100214</v>
          </cell>
          <cell r="B2643" t="str">
            <v>A305100214</v>
          </cell>
          <cell r="C2643" t="str">
            <v>S3   A305100214USD</v>
          </cell>
          <cell r="D2643" t="str">
            <v>A3051</v>
          </cell>
          <cell r="E2643" t="str">
            <v>002</v>
          </cell>
          <cell r="F2643" t="str">
            <v>14</v>
          </cell>
          <cell r="G2643" t="str">
            <v>CACB****</v>
          </cell>
          <cell r="H2643" t="str">
            <v>Balance Sheet</v>
          </cell>
          <cell r="I2643" t="str">
            <v>NA</v>
          </cell>
        </row>
        <row r="2644">
          <cell r="A2644" t="str">
            <v>A305100231</v>
          </cell>
          <cell r="B2644" t="str">
            <v>A305100231</v>
          </cell>
          <cell r="C2644" t="str">
            <v>S3   A305100231USD</v>
          </cell>
          <cell r="D2644" t="str">
            <v>A3051</v>
          </cell>
          <cell r="E2644" t="str">
            <v>002</v>
          </cell>
          <cell r="F2644" t="str">
            <v>31</v>
          </cell>
          <cell r="G2644" t="str">
            <v>CACB****</v>
          </cell>
          <cell r="H2644" t="str">
            <v>Balance Sheet</v>
          </cell>
          <cell r="I2644" t="str">
            <v>NA</v>
          </cell>
        </row>
        <row r="2645">
          <cell r="A2645" t="str">
            <v>A3060001</v>
          </cell>
          <cell r="B2645" t="str">
            <v>A3060001</v>
          </cell>
          <cell r="C2645" t="str">
            <v>S3   A3060001USD</v>
          </cell>
          <cell r="D2645" t="str">
            <v>A3060</v>
          </cell>
          <cell r="E2645" t="str">
            <v>001</v>
          </cell>
          <cell r="F2645">
            <v>0</v>
          </cell>
          <cell r="G2645" t="str">
            <v>CACAFB**</v>
          </cell>
          <cell r="H2645" t="str">
            <v>Balance Sheet</v>
          </cell>
          <cell r="I2645" t="str">
            <v>NA</v>
          </cell>
        </row>
        <row r="2646">
          <cell r="A2646" t="str">
            <v>A306000201</v>
          </cell>
          <cell r="B2646" t="str">
            <v>A306000201</v>
          </cell>
          <cell r="C2646" t="str">
            <v>S3   A306000201USD</v>
          </cell>
          <cell r="D2646" t="str">
            <v>A3060</v>
          </cell>
          <cell r="E2646" t="str">
            <v>002</v>
          </cell>
          <cell r="F2646" t="str">
            <v>01</v>
          </cell>
          <cell r="G2646" t="str">
            <v>CACAFB**</v>
          </cell>
          <cell r="H2646" t="str">
            <v>Balance Sheet</v>
          </cell>
          <cell r="I2646" t="str">
            <v>NA</v>
          </cell>
        </row>
        <row r="2647">
          <cell r="A2647" t="str">
            <v>A30600021M</v>
          </cell>
          <cell r="B2647" t="str">
            <v>A30600021M</v>
          </cell>
          <cell r="C2647" t="str">
            <v>S3   A30600021MUSD</v>
          </cell>
          <cell r="D2647" t="str">
            <v>A3060</v>
          </cell>
          <cell r="E2647" t="str">
            <v>002</v>
          </cell>
          <cell r="F2647" t="str">
            <v>1M</v>
          </cell>
          <cell r="G2647" t="str">
            <v>CACAFA**</v>
          </cell>
          <cell r="H2647" t="str">
            <v>Balance Sheet</v>
          </cell>
          <cell r="I2647" t="str">
            <v>NA</v>
          </cell>
        </row>
        <row r="2648">
          <cell r="A2648" t="str">
            <v>A306000231</v>
          </cell>
          <cell r="B2648" t="str">
            <v>A306000231</v>
          </cell>
          <cell r="C2648" t="str">
            <v>S3   A306000231USD</v>
          </cell>
          <cell r="D2648" t="str">
            <v>A3060</v>
          </cell>
          <cell r="E2648" t="str">
            <v>002</v>
          </cell>
          <cell r="F2648" t="str">
            <v>31</v>
          </cell>
          <cell r="G2648" t="str">
            <v>CACAFA**</v>
          </cell>
          <cell r="H2648" t="str">
            <v>Balance Sheet</v>
          </cell>
          <cell r="I2648" t="str">
            <v>NA</v>
          </cell>
        </row>
        <row r="2649">
          <cell r="A2649" t="str">
            <v>A306000232</v>
          </cell>
          <cell r="B2649" t="str">
            <v>A306000232</v>
          </cell>
          <cell r="C2649" t="str">
            <v>S3   A306000232USD</v>
          </cell>
          <cell r="D2649" t="str">
            <v>A3060</v>
          </cell>
          <cell r="E2649" t="str">
            <v>002</v>
          </cell>
          <cell r="F2649" t="str">
            <v>32</v>
          </cell>
          <cell r="G2649" t="str">
            <v>CACAFA**</v>
          </cell>
          <cell r="H2649" t="str">
            <v>Balance Sheet</v>
          </cell>
          <cell r="I2649" t="str">
            <v>NA</v>
          </cell>
        </row>
        <row r="2650">
          <cell r="A2650" t="str">
            <v>A306000244</v>
          </cell>
          <cell r="B2650" t="str">
            <v>A306000244</v>
          </cell>
          <cell r="C2650" t="str">
            <v>S3   A306000244USD</v>
          </cell>
          <cell r="D2650" t="str">
            <v>A3060</v>
          </cell>
          <cell r="E2650" t="str">
            <v>002</v>
          </cell>
          <cell r="F2650" t="str">
            <v>44</v>
          </cell>
          <cell r="G2650" t="str">
            <v>CACAFA**</v>
          </cell>
          <cell r="H2650" t="str">
            <v>Balance Sheet</v>
          </cell>
          <cell r="I2650" t="str">
            <v>NA</v>
          </cell>
        </row>
        <row r="2651">
          <cell r="A2651" t="str">
            <v>A306000245</v>
          </cell>
          <cell r="B2651" t="str">
            <v>A306000245</v>
          </cell>
          <cell r="C2651" t="str">
            <v>S3   A306000245USD</v>
          </cell>
          <cell r="D2651" t="str">
            <v>A3060</v>
          </cell>
          <cell r="E2651" t="str">
            <v>002</v>
          </cell>
          <cell r="F2651" t="str">
            <v>45</v>
          </cell>
          <cell r="G2651" t="str">
            <v>CACAFA**</v>
          </cell>
          <cell r="H2651" t="str">
            <v>Balance Sheet</v>
          </cell>
          <cell r="I2651" t="str">
            <v>NA</v>
          </cell>
        </row>
        <row r="2652">
          <cell r="A2652" t="str">
            <v>A306000248</v>
          </cell>
          <cell r="B2652" t="str">
            <v>A306000248</v>
          </cell>
          <cell r="C2652" t="str">
            <v>S3   A306000248USD</v>
          </cell>
          <cell r="D2652" t="str">
            <v>A3060</v>
          </cell>
          <cell r="E2652" t="str">
            <v>002</v>
          </cell>
          <cell r="F2652" t="str">
            <v>48</v>
          </cell>
          <cell r="G2652" t="str">
            <v>CACAFA**</v>
          </cell>
          <cell r="H2652" t="str">
            <v>Balance Sheet</v>
          </cell>
          <cell r="I2652" t="str">
            <v>NA</v>
          </cell>
        </row>
        <row r="2653">
          <cell r="A2653" t="str">
            <v>A30600024H</v>
          </cell>
          <cell r="B2653" t="str">
            <v>A30600024H</v>
          </cell>
          <cell r="C2653" t="str">
            <v>S3   A30600024HUSD</v>
          </cell>
          <cell r="D2653" t="str">
            <v>A3060</v>
          </cell>
          <cell r="E2653" t="str">
            <v>002</v>
          </cell>
          <cell r="F2653" t="str">
            <v>4H</v>
          </cell>
          <cell r="G2653" t="str">
            <v>CACAFA**</v>
          </cell>
          <cell r="H2653" t="str">
            <v>Balance Sheet</v>
          </cell>
          <cell r="I2653" t="str">
            <v>NA</v>
          </cell>
        </row>
        <row r="2654">
          <cell r="A2654" t="str">
            <v>A30600024T</v>
          </cell>
          <cell r="B2654" t="str">
            <v>A30600024T</v>
          </cell>
          <cell r="C2654" t="str">
            <v>S3   A30600024TUSD</v>
          </cell>
          <cell r="D2654" t="str">
            <v>A3060</v>
          </cell>
          <cell r="E2654" t="str">
            <v>002</v>
          </cell>
          <cell r="F2654" t="str">
            <v>4T</v>
          </cell>
          <cell r="G2654" t="str">
            <v>CACAFA**</v>
          </cell>
          <cell r="H2654" t="str">
            <v>Balance Sheet</v>
          </cell>
          <cell r="I2654" t="str">
            <v>NA</v>
          </cell>
        </row>
        <row r="2655">
          <cell r="A2655" t="str">
            <v>A306000251</v>
          </cell>
          <cell r="B2655" t="str">
            <v>A306000251</v>
          </cell>
          <cell r="C2655" t="str">
            <v>S3   A306000251USD</v>
          </cell>
          <cell r="D2655" t="str">
            <v>A3060</v>
          </cell>
          <cell r="E2655" t="str">
            <v>002</v>
          </cell>
          <cell r="F2655" t="str">
            <v>51</v>
          </cell>
          <cell r="G2655" t="str">
            <v>CACAFA**</v>
          </cell>
          <cell r="H2655" t="str">
            <v>Balance Sheet</v>
          </cell>
          <cell r="I2655" t="str">
            <v>NA</v>
          </cell>
        </row>
        <row r="2656">
          <cell r="A2656" t="str">
            <v>A306000254</v>
          </cell>
          <cell r="B2656" t="str">
            <v>A306000254</v>
          </cell>
          <cell r="C2656" t="str">
            <v>S3   A306000254USD</v>
          </cell>
          <cell r="D2656" t="str">
            <v>A3060</v>
          </cell>
          <cell r="E2656" t="str">
            <v>002</v>
          </cell>
          <cell r="F2656" t="str">
            <v>54</v>
          </cell>
          <cell r="G2656" t="str">
            <v>CACAFA**</v>
          </cell>
          <cell r="H2656" t="str">
            <v>Balance Sheet</v>
          </cell>
          <cell r="I2656" t="str">
            <v>NA</v>
          </cell>
        </row>
        <row r="2657">
          <cell r="A2657" t="str">
            <v>A306000255</v>
          </cell>
          <cell r="B2657" t="str">
            <v>A306000255</v>
          </cell>
          <cell r="C2657" t="str">
            <v>S3   A306000255USD</v>
          </cell>
          <cell r="D2657" t="str">
            <v>A3060</v>
          </cell>
          <cell r="E2657" t="str">
            <v>002</v>
          </cell>
          <cell r="F2657" t="str">
            <v>55</v>
          </cell>
          <cell r="G2657" t="str">
            <v>CACAFA**</v>
          </cell>
          <cell r="H2657" t="str">
            <v>Balance Sheet</v>
          </cell>
          <cell r="I2657" t="str">
            <v>NA</v>
          </cell>
        </row>
        <row r="2658">
          <cell r="A2658" t="str">
            <v>A306000264</v>
          </cell>
          <cell r="B2658" t="str">
            <v>A306000264</v>
          </cell>
          <cell r="C2658" t="str">
            <v>S3   A306000264USD</v>
          </cell>
          <cell r="D2658" t="str">
            <v>A3060</v>
          </cell>
          <cell r="E2658" t="str">
            <v>002</v>
          </cell>
          <cell r="F2658" t="str">
            <v>64</v>
          </cell>
          <cell r="G2658" t="str">
            <v>CACAFA**</v>
          </cell>
          <cell r="H2658" t="str">
            <v>Balance Sheet</v>
          </cell>
          <cell r="I2658" t="str">
            <v>NA</v>
          </cell>
        </row>
        <row r="2659">
          <cell r="A2659" t="str">
            <v>A30600027A</v>
          </cell>
          <cell r="B2659" t="str">
            <v>A30600027A</v>
          </cell>
          <cell r="C2659" t="str">
            <v>S3   A30600027AUSD</v>
          </cell>
          <cell r="D2659" t="str">
            <v>A3060</v>
          </cell>
          <cell r="E2659" t="str">
            <v>002</v>
          </cell>
          <cell r="F2659" t="str">
            <v>7A</v>
          </cell>
          <cell r="G2659" t="str">
            <v>CACAFA**</v>
          </cell>
          <cell r="H2659" t="str">
            <v>Balance Sheet</v>
          </cell>
          <cell r="I2659" t="str">
            <v>NA</v>
          </cell>
        </row>
        <row r="2660">
          <cell r="A2660" t="str">
            <v>A30600027Q</v>
          </cell>
          <cell r="B2660" t="str">
            <v>A30600027Q</v>
          </cell>
          <cell r="C2660" t="str">
            <v>S3   A30600027QUSD</v>
          </cell>
          <cell r="D2660" t="str">
            <v>A3060</v>
          </cell>
          <cell r="E2660" t="str">
            <v>002</v>
          </cell>
          <cell r="F2660" t="str">
            <v>7Q</v>
          </cell>
          <cell r="G2660" t="str">
            <v>CACAFA**</v>
          </cell>
          <cell r="H2660" t="str">
            <v>Balance Sheet</v>
          </cell>
          <cell r="I2660" t="str">
            <v>NA</v>
          </cell>
        </row>
        <row r="2661">
          <cell r="A2661" t="str">
            <v>A30600027T</v>
          </cell>
          <cell r="B2661" t="str">
            <v>A30600027T</v>
          </cell>
          <cell r="C2661" t="str">
            <v>S3   A30600027TUSD</v>
          </cell>
          <cell r="D2661" t="str">
            <v>A3060</v>
          </cell>
          <cell r="E2661" t="str">
            <v>002</v>
          </cell>
          <cell r="F2661" t="str">
            <v>7T</v>
          </cell>
          <cell r="G2661" t="str">
            <v>CACAFA**</v>
          </cell>
          <cell r="H2661" t="str">
            <v>Balance Sheet</v>
          </cell>
          <cell r="I2661" t="str">
            <v>NA</v>
          </cell>
        </row>
        <row r="2662">
          <cell r="A2662" t="str">
            <v>A30600028K</v>
          </cell>
          <cell r="B2662" t="str">
            <v>A30600028K</v>
          </cell>
          <cell r="C2662" t="str">
            <v>S3   A30600028KUSD</v>
          </cell>
          <cell r="D2662" t="str">
            <v>A3060</v>
          </cell>
          <cell r="E2662" t="str">
            <v>002</v>
          </cell>
          <cell r="F2662" t="str">
            <v>8K</v>
          </cell>
          <cell r="G2662" t="str">
            <v>CACAFA**</v>
          </cell>
          <cell r="H2662" t="str">
            <v>Balance Sheet</v>
          </cell>
          <cell r="I2662" t="str">
            <v>NA</v>
          </cell>
        </row>
        <row r="2663">
          <cell r="A2663" t="str">
            <v>A306000296</v>
          </cell>
          <cell r="B2663" t="str">
            <v>A306000296</v>
          </cell>
          <cell r="C2663" t="str">
            <v>S3   A306000296USD</v>
          </cell>
          <cell r="D2663" t="str">
            <v>A3060</v>
          </cell>
          <cell r="E2663" t="str">
            <v>002</v>
          </cell>
          <cell r="F2663" t="str">
            <v>96</v>
          </cell>
          <cell r="G2663" t="str">
            <v>CACAFA**</v>
          </cell>
          <cell r="H2663" t="str">
            <v>Balance Sheet</v>
          </cell>
          <cell r="I2663" t="str">
            <v>NA</v>
          </cell>
        </row>
        <row r="2664">
          <cell r="A2664" t="str">
            <v>A30600029M</v>
          </cell>
          <cell r="B2664" t="str">
            <v>A30600029M</v>
          </cell>
          <cell r="C2664" t="str">
            <v>S3   A30600029MUSD</v>
          </cell>
          <cell r="D2664" t="str">
            <v>A3060</v>
          </cell>
          <cell r="E2664" t="str">
            <v>002</v>
          </cell>
          <cell r="F2664" t="str">
            <v>9M</v>
          </cell>
          <cell r="G2664" t="str">
            <v>CACAFA**</v>
          </cell>
          <cell r="H2664" t="str">
            <v>Balance Sheet</v>
          </cell>
          <cell r="I2664" t="str">
            <v>NA</v>
          </cell>
        </row>
        <row r="2665">
          <cell r="A2665" t="str">
            <v>A3060002BU</v>
          </cell>
          <cell r="B2665" t="str">
            <v>A3060002BU</v>
          </cell>
          <cell r="C2665" t="str">
            <v>S3   A3060002BUUSD</v>
          </cell>
          <cell r="D2665" t="str">
            <v>A3060</v>
          </cell>
          <cell r="E2665" t="str">
            <v>002</v>
          </cell>
          <cell r="F2665" t="str">
            <v>BU</v>
          </cell>
          <cell r="G2665" t="str">
            <v>CACAFA**</v>
          </cell>
          <cell r="H2665" t="str">
            <v>Balance Sheet</v>
          </cell>
          <cell r="I2665" t="str">
            <v>NA</v>
          </cell>
        </row>
        <row r="2666">
          <cell r="A2666" t="str">
            <v>A3060002CA</v>
          </cell>
          <cell r="B2666" t="str">
            <v>A3060002CA</v>
          </cell>
          <cell r="C2666" t="str">
            <v>S3   A3060002CAUSD</v>
          </cell>
          <cell r="D2666" t="str">
            <v>A3060</v>
          </cell>
          <cell r="E2666" t="str">
            <v>002</v>
          </cell>
          <cell r="F2666" t="str">
            <v>CA</v>
          </cell>
          <cell r="G2666" t="str">
            <v>CACAFA**</v>
          </cell>
          <cell r="H2666" t="str">
            <v>Balance Sheet</v>
          </cell>
          <cell r="I2666" t="str">
            <v>NA</v>
          </cell>
        </row>
        <row r="2667">
          <cell r="A2667" t="str">
            <v>A3060002EJ</v>
          </cell>
          <cell r="B2667" t="str">
            <v>A3060002EJ</v>
          </cell>
          <cell r="C2667" t="str">
            <v>S3   A3060002EJUSD</v>
          </cell>
          <cell r="D2667" t="str">
            <v>A3060</v>
          </cell>
          <cell r="E2667" t="str">
            <v>002</v>
          </cell>
          <cell r="F2667" t="str">
            <v>EJ</v>
          </cell>
          <cell r="G2667" t="str">
            <v>CACAFA**</v>
          </cell>
          <cell r="H2667" t="str">
            <v>Balance Sheet</v>
          </cell>
          <cell r="I2667" t="str">
            <v>NA</v>
          </cell>
        </row>
        <row r="2668">
          <cell r="A2668" t="str">
            <v>A3060002EK</v>
          </cell>
          <cell r="B2668" t="str">
            <v>A3060002EK</v>
          </cell>
          <cell r="C2668" t="str">
            <v>S3   A3060002EKUSD</v>
          </cell>
          <cell r="D2668" t="str">
            <v>A3060</v>
          </cell>
          <cell r="E2668" t="str">
            <v>002</v>
          </cell>
          <cell r="F2668" t="str">
            <v>EK</v>
          </cell>
          <cell r="G2668" t="str">
            <v>CACAFA**</v>
          </cell>
          <cell r="H2668" t="str">
            <v>Balance Sheet</v>
          </cell>
          <cell r="I2668" t="str">
            <v>NA</v>
          </cell>
        </row>
        <row r="2669">
          <cell r="A2669" t="str">
            <v>A3060002EP</v>
          </cell>
          <cell r="B2669" t="str">
            <v>A3060002EP</v>
          </cell>
          <cell r="C2669" t="str">
            <v>S3   A3060002EPUSD</v>
          </cell>
          <cell r="D2669" t="str">
            <v>A3060</v>
          </cell>
          <cell r="E2669" t="str">
            <v>002</v>
          </cell>
          <cell r="F2669" t="str">
            <v>EP</v>
          </cell>
          <cell r="G2669" t="str">
            <v>CACAFA**</v>
          </cell>
          <cell r="H2669" t="str">
            <v>Balance Sheet</v>
          </cell>
          <cell r="I2669" t="str">
            <v>NA</v>
          </cell>
        </row>
        <row r="2670">
          <cell r="A2670" t="str">
            <v>A3060002EQ</v>
          </cell>
          <cell r="B2670" t="str">
            <v>A3060002EQ</v>
          </cell>
          <cell r="C2670" t="str">
            <v>S3   A3060002EQUSD</v>
          </cell>
          <cell r="D2670" t="str">
            <v>A3060</v>
          </cell>
          <cell r="E2670" t="str">
            <v>002</v>
          </cell>
          <cell r="F2670" t="str">
            <v>EQ</v>
          </cell>
          <cell r="G2670" t="str">
            <v>CACAFA**</v>
          </cell>
          <cell r="H2670" t="str">
            <v>Balance Sheet</v>
          </cell>
          <cell r="I2670" t="str">
            <v>NA</v>
          </cell>
        </row>
        <row r="2671">
          <cell r="A2671" t="str">
            <v>A3060002EW</v>
          </cell>
          <cell r="B2671" t="str">
            <v>A3060002EW</v>
          </cell>
          <cell r="C2671" t="str">
            <v>S3   A3060002EWUSD</v>
          </cell>
          <cell r="D2671" t="str">
            <v>A3060</v>
          </cell>
          <cell r="E2671" t="str">
            <v>002</v>
          </cell>
          <cell r="F2671" t="str">
            <v>EW</v>
          </cell>
          <cell r="G2671" t="str">
            <v>CACAFA**</v>
          </cell>
          <cell r="H2671" t="str">
            <v>Balance Sheet</v>
          </cell>
          <cell r="I2671" t="str">
            <v>NA</v>
          </cell>
        </row>
        <row r="2672">
          <cell r="A2672" t="str">
            <v>A3060002EY</v>
          </cell>
          <cell r="B2672" t="str">
            <v>A3060002EY</v>
          </cell>
          <cell r="C2672" t="str">
            <v>S3   A3060002EYUSD</v>
          </cell>
          <cell r="D2672" t="str">
            <v>A3060</v>
          </cell>
          <cell r="E2672" t="str">
            <v>002</v>
          </cell>
          <cell r="F2672" t="str">
            <v>EY</v>
          </cell>
          <cell r="G2672" t="str">
            <v>CACAFA**</v>
          </cell>
          <cell r="H2672" t="str">
            <v>Balance Sheet</v>
          </cell>
          <cell r="I2672" t="str">
            <v>NA</v>
          </cell>
        </row>
        <row r="2673">
          <cell r="A2673" t="str">
            <v>A3060002IM</v>
          </cell>
          <cell r="B2673" t="str">
            <v>A3060002IM</v>
          </cell>
          <cell r="C2673" t="str">
            <v>S3   A3060002IMUSD</v>
          </cell>
          <cell r="D2673" t="str">
            <v>A3060</v>
          </cell>
          <cell r="E2673" t="str">
            <v>002</v>
          </cell>
          <cell r="F2673" t="str">
            <v>IM</v>
          </cell>
          <cell r="G2673" t="str">
            <v>CACAFA**</v>
          </cell>
          <cell r="H2673" t="str">
            <v>Balance Sheet</v>
          </cell>
          <cell r="I2673" t="str">
            <v>NA</v>
          </cell>
        </row>
        <row r="2674">
          <cell r="A2674" t="str">
            <v>A3060002IV</v>
          </cell>
          <cell r="B2674" t="str">
            <v>A3060002IV</v>
          </cell>
          <cell r="C2674" t="str">
            <v>S3   A3060002IVUSD</v>
          </cell>
          <cell r="D2674" t="str">
            <v>A3060</v>
          </cell>
          <cell r="E2674" t="str">
            <v>002</v>
          </cell>
          <cell r="F2674" t="str">
            <v>IV</v>
          </cell>
          <cell r="G2674" t="str">
            <v>CACAFA**</v>
          </cell>
          <cell r="H2674" t="str">
            <v>Balance Sheet</v>
          </cell>
          <cell r="I2674" t="str">
            <v>NA</v>
          </cell>
        </row>
        <row r="2675">
          <cell r="A2675" t="str">
            <v>A3060002MM</v>
          </cell>
          <cell r="B2675" t="str">
            <v>A3060002MM</v>
          </cell>
          <cell r="C2675" t="str">
            <v>S3   A3060002MMUSD</v>
          </cell>
          <cell r="D2675" t="str">
            <v>A3060</v>
          </cell>
          <cell r="E2675" t="str">
            <v>002</v>
          </cell>
          <cell r="F2675" t="str">
            <v>MM</v>
          </cell>
          <cell r="G2675" t="str">
            <v>CACAFA**</v>
          </cell>
          <cell r="H2675" t="str">
            <v>Balance Sheet</v>
          </cell>
          <cell r="I2675" t="str">
            <v>NA</v>
          </cell>
        </row>
        <row r="2676">
          <cell r="A2676" t="str">
            <v>A3060002MT</v>
          </cell>
          <cell r="B2676" t="str">
            <v>A3060002MT</v>
          </cell>
          <cell r="C2676" t="str">
            <v>S3   A3060002MTUSD</v>
          </cell>
          <cell r="D2676" t="str">
            <v>A3060</v>
          </cell>
          <cell r="E2676" t="str">
            <v>002</v>
          </cell>
          <cell r="F2676" t="str">
            <v>MT</v>
          </cell>
          <cell r="G2676" t="str">
            <v>CACAFA**</v>
          </cell>
          <cell r="H2676" t="str">
            <v>Balance Sheet</v>
          </cell>
          <cell r="I2676" t="str">
            <v>NA</v>
          </cell>
        </row>
        <row r="2677">
          <cell r="A2677" t="str">
            <v>A3060002MY</v>
          </cell>
          <cell r="B2677" t="str">
            <v>A3060002MY</v>
          </cell>
          <cell r="C2677" t="str">
            <v>S3   A3060002MYUSD</v>
          </cell>
          <cell r="D2677" t="str">
            <v>A3060</v>
          </cell>
          <cell r="E2677" t="str">
            <v>002</v>
          </cell>
          <cell r="F2677" t="str">
            <v>MY</v>
          </cell>
          <cell r="G2677" t="str">
            <v>CACAFA**</v>
          </cell>
          <cell r="H2677" t="str">
            <v>Balance Sheet</v>
          </cell>
          <cell r="I2677" t="str">
            <v>NA</v>
          </cell>
        </row>
        <row r="2678">
          <cell r="A2678" t="str">
            <v>A3060002N3</v>
          </cell>
          <cell r="B2678" t="str">
            <v>A3060002N3</v>
          </cell>
          <cell r="C2678" t="str">
            <v>S3   A3060002N3USD</v>
          </cell>
          <cell r="D2678" t="str">
            <v>A3060</v>
          </cell>
          <cell r="E2678" t="str">
            <v>002</v>
          </cell>
          <cell r="F2678" t="str">
            <v>N3</v>
          </cell>
          <cell r="G2678" t="str">
            <v>CACAFA**</v>
          </cell>
          <cell r="H2678" t="str">
            <v>Balance Sheet</v>
          </cell>
          <cell r="I2678" t="str">
            <v>NA</v>
          </cell>
        </row>
        <row r="2679">
          <cell r="A2679" t="str">
            <v>A3060002N4</v>
          </cell>
          <cell r="B2679" t="str">
            <v>A3060002N4</v>
          </cell>
          <cell r="C2679" t="str">
            <v>S3   A3060002N4USD</v>
          </cell>
          <cell r="D2679" t="str">
            <v>A3060</v>
          </cell>
          <cell r="E2679" t="str">
            <v>002</v>
          </cell>
          <cell r="F2679" t="str">
            <v>N4</v>
          </cell>
          <cell r="G2679" t="str">
            <v>CACAFA**</v>
          </cell>
          <cell r="H2679" t="str">
            <v>Balance Sheet</v>
          </cell>
          <cell r="I2679" t="str">
            <v>NA</v>
          </cell>
        </row>
        <row r="2680">
          <cell r="A2680" t="str">
            <v>A3060002N6</v>
          </cell>
          <cell r="B2680" t="str">
            <v>A3060002N6</v>
          </cell>
          <cell r="C2680" t="str">
            <v>S3   A3060002N6USD</v>
          </cell>
          <cell r="D2680" t="str">
            <v>A3060</v>
          </cell>
          <cell r="E2680" t="str">
            <v>002</v>
          </cell>
          <cell r="F2680" t="str">
            <v>N6</v>
          </cell>
          <cell r="G2680" t="str">
            <v>CACAFA**</v>
          </cell>
          <cell r="H2680" t="str">
            <v>Balance Sheet</v>
          </cell>
          <cell r="I2680" t="str">
            <v>NA</v>
          </cell>
        </row>
        <row r="2681">
          <cell r="A2681" t="str">
            <v>A3060002N8</v>
          </cell>
          <cell r="B2681" t="str">
            <v>A3060002N8</v>
          </cell>
          <cell r="C2681" t="str">
            <v>S3   A3060002N8USD</v>
          </cell>
          <cell r="D2681" t="str">
            <v>A3060</v>
          </cell>
          <cell r="E2681" t="str">
            <v>002</v>
          </cell>
          <cell r="F2681" t="str">
            <v>N8</v>
          </cell>
          <cell r="G2681" t="str">
            <v>CACAFA**</v>
          </cell>
          <cell r="H2681" t="str">
            <v>Balance Sheet</v>
          </cell>
          <cell r="I2681" t="str">
            <v>NA</v>
          </cell>
        </row>
        <row r="2682">
          <cell r="A2682" t="str">
            <v>A3060002NI</v>
          </cell>
          <cell r="B2682" t="str">
            <v>A3060002NI</v>
          </cell>
          <cell r="C2682" t="str">
            <v>S3   A3060002NIUSD</v>
          </cell>
          <cell r="D2682" t="str">
            <v>A3060</v>
          </cell>
          <cell r="E2682" t="str">
            <v>002</v>
          </cell>
          <cell r="F2682" t="str">
            <v>NI</v>
          </cell>
          <cell r="G2682" t="str">
            <v>CACAFA**</v>
          </cell>
          <cell r="H2682" t="str">
            <v>Balance Sheet</v>
          </cell>
          <cell r="I2682" t="str">
            <v>NA</v>
          </cell>
        </row>
        <row r="2683">
          <cell r="A2683" t="str">
            <v>A3060002OB</v>
          </cell>
          <cell r="B2683" t="str">
            <v>A3060002OB</v>
          </cell>
          <cell r="C2683" t="str">
            <v>S3   A3060002OBUSD</v>
          </cell>
          <cell r="D2683" t="str">
            <v>A3060</v>
          </cell>
          <cell r="E2683" t="str">
            <v>002</v>
          </cell>
          <cell r="F2683" t="str">
            <v>OB</v>
          </cell>
          <cell r="G2683" t="str">
            <v>CACAFA**</v>
          </cell>
          <cell r="H2683" t="str">
            <v>Balance Sheet</v>
          </cell>
          <cell r="I2683" t="str">
            <v>NA</v>
          </cell>
        </row>
        <row r="2684">
          <cell r="A2684" t="str">
            <v>A3060002OC</v>
          </cell>
          <cell r="B2684" t="str">
            <v>A3060002OC</v>
          </cell>
          <cell r="C2684" t="str">
            <v>S3   A3060002OCUSD</v>
          </cell>
          <cell r="D2684" t="str">
            <v>A3060</v>
          </cell>
          <cell r="E2684" t="str">
            <v>002</v>
          </cell>
          <cell r="F2684" t="str">
            <v>OC</v>
          </cell>
          <cell r="G2684" t="str">
            <v>CACAFA**</v>
          </cell>
          <cell r="H2684" t="str">
            <v>Balance Sheet</v>
          </cell>
          <cell r="I2684" t="str">
            <v>NA</v>
          </cell>
        </row>
        <row r="2685">
          <cell r="A2685" t="str">
            <v>A3060002OD</v>
          </cell>
          <cell r="B2685" t="str">
            <v>A3060002OD</v>
          </cell>
          <cell r="C2685" t="str">
            <v>S3   A3060002ODUSD</v>
          </cell>
          <cell r="D2685" t="str">
            <v>A3060</v>
          </cell>
          <cell r="E2685" t="str">
            <v>002</v>
          </cell>
          <cell r="F2685" t="str">
            <v>OD</v>
          </cell>
          <cell r="G2685" t="str">
            <v>CACAFA**</v>
          </cell>
          <cell r="H2685" t="str">
            <v>Balance Sheet</v>
          </cell>
          <cell r="I2685" t="str">
            <v>NA</v>
          </cell>
        </row>
        <row r="2686">
          <cell r="A2686" t="str">
            <v>A3060002PE</v>
          </cell>
          <cell r="B2686" t="str">
            <v>A3060002PE</v>
          </cell>
          <cell r="C2686" t="str">
            <v>S3   A3060002PEUSD</v>
          </cell>
          <cell r="D2686" t="str">
            <v>A3060</v>
          </cell>
          <cell r="E2686" t="str">
            <v>002</v>
          </cell>
          <cell r="F2686" t="str">
            <v>PE</v>
          </cell>
          <cell r="G2686" t="str">
            <v>CACAFA**</v>
          </cell>
          <cell r="H2686" t="str">
            <v>Balance Sheet</v>
          </cell>
          <cell r="I2686" t="str">
            <v>NA</v>
          </cell>
        </row>
        <row r="2687">
          <cell r="A2687" t="str">
            <v>A3060002RQ</v>
          </cell>
          <cell r="B2687" t="str">
            <v>A3060002RQ</v>
          </cell>
          <cell r="C2687" t="str">
            <v>S3   A3060002RQUSD</v>
          </cell>
          <cell r="D2687" t="str">
            <v>A3060</v>
          </cell>
          <cell r="E2687" t="str">
            <v>002</v>
          </cell>
          <cell r="F2687" t="str">
            <v>RQ</v>
          </cell>
          <cell r="G2687" t="str">
            <v>CACAFA**</v>
          </cell>
          <cell r="H2687" t="str">
            <v>Balance Sheet</v>
          </cell>
          <cell r="I2687" t="str">
            <v>NA</v>
          </cell>
        </row>
        <row r="2688">
          <cell r="A2688" t="str">
            <v>A3060002S3</v>
          </cell>
          <cell r="B2688" t="str">
            <v>A3060002S3</v>
          </cell>
          <cell r="C2688" t="str">
            <v>S3   A3060002S3USD</v>
          </cell>
          <cell r="D2688" t="str">
            <v>A3060</v>
          </cell>
          <cell r="E2688" t="str">
            <v>002</v>
          </cell>
          <cell r="F2688" t="str">
            <v>S3</v>
          </cell>
          <cell r="G2688" t="str">
            <v>CACAFB**</v>
          </cell>
          <cell r="H2688" t="str">
            <v>Balance Sheet</v>
          </cell>
          <cell r="I2688" t="str">
            <v>NA</v>
          </cell>
        </row>
        <row r="2689">
          <cell r="A2689" t="str">
            <v>A3060002SE</v>
          </cell>
          <cell r="B2689" t="str">
            <v>A3060002SE</v>
          </cell>
          <cell r="C2689" t="str">
            <v>S3   A3060002SEUSD</v>
          </cell>
          <cell r="D2689" t="str">
            <v>A3060</v>
          </cell>
          <cell r="E2689" t="str">
            <v>002</v>
          </cell>
          <cell r="F2689" t="str">
            <v>SE</v>
          </cell>
          <cell r="G2689" t="str">
            <v>CACAFA**</v>
          </cell>
          <cell r="H2689" t="str">
            <v>Balance Sheet</v>
          </cell>
          <cell r="I2689" t="str">
            <v>NA</v>
          </cell>
        </row>
        <row r="2690">
          <cell r="A2690" t="str">
            <v>A3060002U7</v>
          </cell>
          <cell r="B2690" t="str">
            <v>A3060002U7</v>
          </cell>
          <cell r="C2690" t="str">
            <v>S3   A3060002U7USD</v>
          </cell>
          <cell r="D2690" t="str">
            <v>A3060</v>
          </cell>
          <cell r="E2690" t="str">
            <v>002</v>
          </cell>
          <cell r="F2690" t="str">
            <v>U7</v>
          </cell>
          <cell r="G2690" t="str">
            <v>CACAFA**</v>
          </cell>
          <cell r="H2690" t="str">
            <v>Balance Sheet</v>
          </cell>
          <cell r="I2690" t="str">
            <v>NA</v>
          </cell>
        </row>
        <row r="2691">
          <cell r="A2691" t="str">
            <v>A3060002W7</v>
          </cell>
          <cell r="B2691" t="str">
            <v>A3060002W7</v>
          </cell>
          <cell r="C2691" t="str">
            <v>S3   A3060002W7USD</v>
          </cell>
          <cell r="D2691" t="str">
            <v>A3060</v>
          </cell>
          <cell r="E2691" t="str">
            <v>002</v>
          </cell>
          <cell r="F2691" t="str">
            <v>W7</v>
          </cell>
          <cell r="G2691" t="str">
            <v>CACAFA**</v>
          </cell>
          <cell r="H2691" t="str">
            <v>Balance Sheet</v>
          </cell>
          <cell r="I2691" t="str">
            <v>NA</v>
          </cell>
        </row>
        <row r="2692">
          <cell r="A2692" t="str">
            <v>A3060002YZ</v>
          </cell>
          <cell r="B2692" t="str">
            <v>A3060002YZ</v>
          </cell>
          <cell r="C2692" t="str">
            <v>S3   A3060002YZUSD</v>
          </cell>
          <cell r="D2692" t="str">
            <v>A3060</v>
          </cell>
          <cell r="E2692" t="str">
            <v>002</v>
          </cell>
          <cell r="F2692" t="str">
            <v>YZ</v>
          </cell>
          <cell r="G2692" t="str">
            <v>CACAFA**</v>
          </cell>
          <cell r="H2692" t="str">
            <v>Balance Sheet</v>
          </cell>
          <cell r="I2692" t="str">
            <v>NA</v>
          </cell>
        </row>
        <row r="2693">
          <cell r="A2693" t="str">
            <v>A306000993</v>
          </cell>
          <cell r="B2693" t="str">
            <v>A306000993</v>
          </cell>
          <cell r="C2693" t="str">
            <v>S3   A306000993USD</v>
          </cell>
          <cell r="D2693" t="str">
            <v>A3060</v>
          </cell>
          <cell r="E2693" t="str">
            <v>009</v>
          </cell>
          <cell r="F2693" t="str">
            <v>93</v>
          </cell>
          <cell r="G2693" t="str">
            <v>CACAFB**</v>
          </cell>
          <cell r="H2693" t="str">
            <v>Balance Sheet</v>
          </cell>
          <cell r="I2693" t="str">
            <v>NA</v>
          </cell>
        </row>
        <row r="2694">
          <cell r="A2694" t="str">
            <v>A3060012</v>
          </cell>
          <cell r="B2694" t="str">
            <v>A3060012</v>
          </cell>
          <cell r="C2694" t="str">
            <v>S3   A3060012USD</v>
          </cell>
          <cell r="D2694" t="str">
            <v>A3060</v>
          </cell>
          <cell r="E2694" t="str">
            <v>012</v>
          </cell>
          <cell r="F2694">
            <v>0</v>
          </cell>
          <cell r="G2694" t="str">
            <v>CACAFB**</v>
          </cell>
          <cell r="H2694" t="str">
            <v>Balance Sheet</v>
          </cell>
          <cell r="I2694" t="str">
            <v>NA</v>
          </cell>
        </row>
        <row r="2695">
          <cell r="A2695" t="str">
            <v>A3060018</v>
          </cell>
          <cell r="B2695" t="str">
            <v>A3060018</v>
          </cell>
          <cell r="C2695" t="str">
            <v>S3   A3060018USD</v>
          </cell>
          <cell r="D2695" t="str">
            <v>A3060</v>
          </cell>
          <cell r="E2695" t="str">
            <v>018</v>
          </cell>
          <cell r="F2695">
            <v>0</v>
          </cell>
          <cell r="G2695" t="str">
            <v>CACAFB**</v>
          </cell>
          <cell r="H2695" t="str">
            <v>Balance Sheet</v>
          </cell>
          <cell r="I2695" t="str">
            <v>NA</v>
          </cell>
        </row>
        <row r="2696">
          <cell r="A2696" t="str">
            <v>A3060035</v>
          </cell>
          <cell r="B2696" t="str">
            <v>A3060035</v>
          </cell>
          <cell r="C2696" t="str">
            <v>S3   A3060035USD</v>
          </cell>
          <cell r="D2696" t="str">
            <v>A3060</v>
          </cell>
          <cell r="E2696" t="str">
            <v>035</v>
          </cell>
          <cell r="F2696">
            <v>0</v>
          </cell>
          <cell r="G2696" t="str">
            <v>CACAFB**</v>
          </cell>
          <cell r="H2696" t="str">
            <v>Balance Sheet</v>
          </cell>
          <cell r="I2696" t="str">
            <v>NA</v>
          </cell>
        </row>
        <row r="2697">
          <cell r="A2697" t="str">
            <v>A3060036</v>
          </cell>
          <cell r="B2697" t="str">
            <v>A3060036</v>
          </cell>
          <cell r="C2697" t="str">
            <v>S3   A3060036USD</v>
          </cell>
          <cell r="D2697" t="str">
            <v>A3060</v>
          </cell>
          <cell r="E2697" t="str">
            <v>036</v>
          </cell>
          <cell r="F2697">
            <v>0</v>
          </cell>
          <cell r="G2697" t="str">
            <v>CACAFB**</v>
          </cell>
          <cell r="H2697" t="str">
            <v>Balance Sheet</v>
          </cell>
          <cell r="I2697" t="str">
            <v>NA</v>
          </cell>
        </row>
        <row r="2698">
          <cell r="A2698" t="str">
            <v>A306007701</v>
          </cell>
          <cell r="B2698" t="str">
            <v>A306007701</v>
          </cell>
          <cell r="C2698" t="str">
            <v>S3   A306007701USD</v>
          </cell>
          <cell r="D2698" t="str">
            <v>A3060</v>
          </cell>
          <cell r="E2698" t="str">
            <v>077</v>
          </cell>
          <cell r="F2698" t="str">
            <v>01</v>
          </cell>
          <cell r="G2698" t="str">
            <v>CACAFB**</v>
          </cell>
          <cell r="H2698" t="str">
            <v>Balance Sheet</v>
          </cell>
          <cell r="I2698" t="str">
            <v>NA</v>
          </cell>
        </row>
        <row r="2699">
          <cell r="A2699" t="str">
            <v>A3060422TM</v>
          </cell>
          <cell r="B2699" t="str">
            <v>A3060422TM</v>
          </cell>
          <cell r="C2699" t="str">
            <v>S3   A3060422TMUSD</v>
          </cell>
          <cell r="D2699" t="str">
            <v>A3060</v>
          </cell>
          <cell r="E2699" t="str">
            <v>422</v>
          </cell>
          <cell r="F2699" t="str">
            <v>TM</v>
          </cell>
          <cell r="G2699" t="str">
            <v>CACAFA**</v>
          </cell>
          <cell r="H2699" t="str">
            <v>Balance Sheet</v>
          </cell>
          <cell r="I2699" t="str">
            <v>NA</v>
          </cell>
        </row>
        <row r="2700">
          <cell r="A2700" t="str">
            <v>A3060450TM</v>
          </cell>
          <cell r="B2700" t="str">
            <v>A3060450TM</v>
          </cell>
          <cell r="C2700" t="str">
            <v>S3   A3060450TMUSD</v>
          </cell>
          <cell r="D2700" t="str">
            <v>A3060</v>
          </cell>
          <cell r="E2700" t="str">
            <v>450</v>
          </cell>
          <cell r="F2700" t="str">
            <v>TM</v>
          </cell>
          <cell r="G2700" t="str">
            <v>CACAFA**</v>
          </cell>
          <cell r="H2700" t="str">
            <v>Balance Sheet</v>
          </cell>
          <cell r="I2700" t="str">
            <v>NA</v>
          </cell>
        </row>
        <row r="2701">
          <cell r="A2701" t="str">
            <v>A306060001</v>
          </cell>
          <cell r="B2701" t="str">
            <v>A306060001</v>
          </cell>
          <cell r="C2701" t="str">
            <v>S3   A306060001USD</v>
          </cell>
          <cell r="D2701" t="str">
            <v>A3060</v>
          </cell>
          <cell r="E2701" t="str">
            <v>600</v>
          </cell>
          <cell r="F2701" t="str">
            <v>01</v>
          </cell>
          <cell r="G2701" t="str">
            <v>CACAFB**</v>
          </cell>
          <cell r="H2701" t="str">
            <v>Balance Sheet</v>
          </cell>
          <cell r="I2701" t="str">
            <v>NA</v>
          </cell>
        </row>
        <row r="2702">
          <cell r="A2702" t="str">
            <v>A306060014</v>
          </cell>
          <cell r="B2702" t="str">
            <v>A306060014</v>
          </cell>
          <cell r="C2702" t="str">
            <v>S3   A306060014USD</v>
          </cell>
          <cell r="D2702" t="str">
            <v>A3060</v>
          </cell>
          <cell r="E2702" t="str">
            <v>600</v>
          </cell>
          <cell r="F2702" t="str">
            <v>14</v>
          </cell>
          <cell r="G2702" t="str">
            <v>CACAFB**</v>
          </cell>
          <cell r="H2702" t="str">
            <v>Balance Sheet</v>
          </cell>
          <cell r="I2702" t="str">
            <v>NA</v>
          </cell>
        </row>
        <row r="2703">
          <cell r="A2703" t="str">
            <v>A306060042</v>
          </cell>
          <cell r="B2703" t="str">
            <v>A306060042</v>
          </cell>
          <cell r="C2703" t="str">
            <v>S3   A306060042USD</v>
          </cell>
          <cell r="D2703" t="str">
            <v>A3060</v>
          </cell>
          <cell r="E2703" t="str">
            <v>600</v>
          </cell>
          <cell r="F2703" t="str">
            <v>42</v>
          </cell>
          <cell r="G2703" t="str">
            <v>CACAFB**</v>
          </cell>
          <cell r="H2703" t="str">
            <v>Balance Sheet</v>
          </cell>
          <cell r="I2703" t="str">
            <v>NA</v>
          </cell>
        </row>
        <row r="2704">
          <cell r="A2704" t="str">
            <v>A306060052</v>
          </cell>
          <cell r="B2704" t="str">
            <v>A306060052</v>
          </cell>
          <cell r="C2704" t="str">
            <v>S3   A306060052USD</v>
          </cell>
          <cell r="D2704" t="str">
            <v>A3060</v>
          </cell>
          <cell r="E2704" t="str">
            <v>600</v>
          </cell>
          <cell r="F2704" t="str">
            <v>52</v>
          </cell>
          <cell r="G2704" t="str">
            <v>CACAFB**</v>
          </cell>
          <cell r="H2704" t="str">
            <v>Balance Sheet</v>
          </cell>
          <cell r="I2704" t="str">
            <v>NA</v>
          </cell>
        </row>
        <row r="2705">
          <cell r="A2705" t="str">
            <v>A306060093</v>
          </cell>
          <cell r="B2705" t="str">
            <v>A306060093</v>
          </cell>
          <cell r="C2705" t="str">
            <v>S3   A306060093USD</v>
          </cell>
          <cell r="D2705" t="str">
            <v>A3060</v>
          </cell>
          <cell r="E2705" t="str">
            <v>600</v>
          </cell>
          <cell r="F2705" t="str">
            <v>93</v>
          </cell>
          <cell r="G2705" t="str">
            <v>CACAFB**</v>
          </cell>
          <cell r="H2705" t="str">
            <v>Balance Sheet</v>
          </cell>
          <cell r="I2705" t="str">
            <v>NA</v>
          </cell>
        </row>
        <row r="2706">
          <cell r="A2706" t="str">
            <v>A409100101</v>
          </cell>
          <cell r="B2706" t="str">
            <v>A409100101</v>
          </cell>
          <cell r="C2706" t="str">
            <v>S3   A409100101USD</v>
          </cell>
          <cell r="D2706" t="str">
            <v>A4091</v>
          </cell>
          <cell r="E2706" t="str">
            <v>001</v>
          </cell>
          <cell r="F2706" t="str">
            <v>01</v>
          </cell>
          <cell r="G2706" t="str">
            <v>CAFA****</v>
          </cell>
          <cell r="H2706" t="str">
            <v>Balance Sheet</v>
          </cell>
          <cell r="I2706" t="str">
            <v>NA</v>
          </cell>
        </row>
        <row r="2707">
          <cell r="A2707" t="str">
            <v>A409102401</v>
          </cell>
          <cell r="B2707" t="str">
            <v>A409102401</v>
          </cell>
          <cell r="C2707" t="str">
            <v>S3   A409102401USD</v>
          </cell>
          <cell r="D2707" t="str">
            <v>A4091</v>
          </cell>
          <cell r="E2707" t="str">
            <v>024</v>
          </cell>
          <cell r="F2707" t="str">
            <v>01</v>
          </cell>
          <cell r="G2707" t="str">
            <v>CAFA****</v>
          </cell>
          <cell r="H2707" t="str">
            <v>Balance Sheet</v>
          </cell>
          <cell r="I2707" t="str">
            <v>NA</v>
          </cell>
        </row>
        <row r="2708">
          <cell r="A2708" t="str">
            <v>A409102501</v>
          </cell>
          <cell r="B2708" t="str">
            <v>A409102501</v>
          </cell>
          <cell r="C2708" t="str">
            <v>S3   A409102501USD</v>
          </cell>
          <cell r="D2708" t="str">
            <v>A4091</v>
          </cell>
          <cell r="E2708" t="str">
            <v>025</v>
          </cell>
          <cell r="F2708" t="str">
            <v>01</v>
          </cell>
          <cell r="G2708" t="str">
            <v>CAFA****</v>
          </cell>
          <cell r="H2708" t="str">
            <v>Balance Sheet</v>
          </cell>
          <cell r="I2708" t="str">
            <v>NA</v>
          </cell>
        </row>
        <row r="2709">
          <cell r="A2709" t="str">
            <v>A409102601</v>
          </cell>
          <cell r="B2709" t="str">
            <v>A409102601</v>
          </cell>
          <cell r="C2709" t="str">
            <v>S3   A409102601USD</v>
          </cell>
          <cell r="D2709" t="str">
            <v>A4091</v>
          </cell>
          <cell r="E2709" t="str">
            <v>026</v>
          </cell>
          <cell r="F2709" t="str">
            <v>01</v>
          </cell>
          <cell r="G2709" t="str">
            <v>CAFA****</v>
          </cell>
          <cell r="H2709" t="str">
            <v>Balance Sheet</v>
          </cell>
          <cell r="I2709" t="str">
            <v>NA</v>
          </cell>
        </row>
        <row r="2710">
          <cell r="A2710" t="str">
            <v>A409102801</v>
          </cell>
          <cell r="B2710" t="str">
            <v>A409102801</v>
          </cell>
          <cell r="C2710" t="str">
            <v>S3   A409102801USD</v>
          </cell>
          <cell r="D2710" t="str">
            <v>A4091</v>
          </cell>
          <cell r="E2710" t="str">
            <v>028</v>
          </cell>
          <cell r="F2710" t="str">
            <v>01</v>
          </cell>
          <cell r="G2710" t="str">
            <v>CAFA****</v>
          </cell>
          <cell r="H2710" t="str">
            <v>Balance Sheet</v>
          </cell>
          <cell r="I2710" t="str">
            <v>NA</v>
          </cell>
        </row>
        <row r="2711">
          <cell r="A2711" t="str">
            <v>A409103401</v>
          </cell>
          <cell r="B2711" t="str">
            <v>A409103401</v>
          </cell>
          <cell r="C2711" t="str">
            <v>S3   A409103401USD</v>
          </cell>
          <cell r="D2711" t="str">
            <v>A4091</v>
          </cell>
          <cell r="E2711" t="str">
            <v>034</v>
          </cell>
          <cell r="F2711" t="str">
            <v>01</v>
          </cell>
          <cell r="G2711" t="str">
            <v>CAFA****</v>
          </cell>
          <cell r="H2711" t="str">
            <v>Balance Sheet</v>
          </cell>
          <cell r="I2711" t="str">
            <v>NA</v>
          </cell>
        </row>
        <row r="2712">
          <cell r="A2712" t="str">
            <v>A409103601</v>
          </cell>
          <cell r="B2712" t="str">
            <v>A409103601</v>
          </cell>
          <cell r="C2712" t="str">
            <v>S3   A409103601USD</v>
          </cell>
          <cell r="D2712" t="str">
            <v>A4091</v>
          </cell>
          <cell r="E2712" t="str">
            <v>036</v>
          </cell>
          <cell r="F2712" t="str">
            <v>01</v>
          </cell>
          <cell r="G2712" t="str">
            <v>CAFA****</v>
          </cell>
          <cell r="H2712" t="str">
            <v>Balance Sheet</v>
          </cell>
          <cell r="I2712" t="str">
            <v>NA</v>
          </cell>
        </row>
        <row r="2713">
          <cell r="A2713" t="str">
            <v>A409103701</v>
          </cell>
          <cell r="B2713" t="str">
            <v>A409103701</v>
          </cell>
          <cell r="C2713" t="str">
            <v>S3   A409103701USD</v>
          </cell>
          <cell r="D2713" t="str">
            <v>A4091</v>
          </cell>
          <cell r="E2713" t="str">
            <v>037</v>
          </cell>
          <cell r="F2713" t="str">
            <v>01</v>
          </cell>
          <cell r="G2713" t="str">
            <v>CAFA****</v>
          </cell>
          <cell r="H2713" t="str">
            <v>Balance Sheet</v>
          </cell>
          <cell r="I2713" t="str">
            <v>NA</v>
          </cell>
        </row>
        <row r="2714">
          <cell r="A2714" t="str">
            <v>A409106101</v>
          </cell>
          <cell r="B2714" t="str">
            <v>A409106101</v>
          </cell>
          <cell r="C2714" t="str">
            <v>S3   A409106101USD</v>
          </cell>
          <cell r="D2714" t="str">
            <v>A4091</v>
          </cell>
          <cell r="E2714" t="str">
            <v>061</v>
          </cell>
          <cell r="F2714" t="str">
            <v>01</v>
          </cell>
          <cell r="G2714" t="str">
            <v>CAFA****</v>
          </cell>
          <cell r="H2714" t="str">
            <v>Balance Sheet</v>
          </cell>
          <cell r="I2714" t="str">
            <v>NA</v>
          </cell>
        </row>
        <row r="2715">
          <cell r="A2715" t="str">
            <v>A409106501</v>
          </cell>
          <cell r="B2715" t="str">
            <v>A409106501</v>
          </cell>
          <cell r="C2715" t="str">
            <v>S3   A409106501USD</v>
          </cell>
          <cell r="D2715" t="str">
            <v>A4091</v>
          </cell>
          <cell r="E2715" t="str">
            <v>065</v>
          </cell>
          <cell r="F2715" t="str">
            <v>01</v>
          </cell>
          <cell r="G2715" t="str">
            <v>CAFA****</v>
          </cell>
          <cell r="H2715" t="str">
            <v>Balance Sheet</v>
          </cell>
          <cell r="I2715" t="str">
            <v>NA</v>
          </cell>
        </row>
        <row r="2716">
          <cell r="A2716" t="str">
            <v>A409106701</v>
          </cell>
          <cell r="B2716" t="str">
            <v>A409106701</v>
          </cell>
          <cell r="C2716" t="str">
            <v>S3   A409106701USD</v>
          </cell>
          <cell r="D2716" t="str">
            <v>A4091</v>
          </cell>
          <cell r="E2716" t="str">
            <v>067</v>
          </cell>
          <cell r="F2716" t="str">
            <v>01</v>
          </cell>
          <cell r="G2716" t="str">
            <v>CAFA****</v>
          </cell>
          <cell r="H2716" t="str">
            <v>Balance Sheet</v>
          </cell>
          <cell r="I2716" t="str">
            <v>NA</v>
          </cell>
        </row>
        <row r="2717">
          <cell r="A2717" t="str">
            <v>A409108601</v>
          </cell>
          <cell r="B2717" t="str">
            <v>A409108601</v>
          </cell>
          <cell r="C2717" t="str">
            <v>S3   A409108601USD</v>
          </cell>
          <cell r="D2717" t="str">
            <v>A4091</v>
          </cell>
          <cell r="E2717" t="str">
            <v>086</v>
          </cell>
          <cell r="F2717" t="str">
            <v>01</v>
          </cell>
          <cell r="G2717" t="str">
            <v>CAFA****</v>
          </cell>
          <cell r="H2717" t="str">
            <v>Balance Sheet</v>
          </cell>
          <cell r="I2717" t="str">
            <v>NA</v>
          </cell>
        </row>
        <row r="2718">
          <cell r="A2718" t="str">
            <v>A409108901</v>
          </cell>
          <cell r="B2718" t="str">
            <v>A409108901</v>
          </cell>
          <cell r="C2718" t="str">
            <v>S3   A409108901USD</v>
          </cell>
          <cell r="D2718" t="str">
            <v>A4091</v>
          </cell>
          <cell r="E2718" t="str">
            <v>089</v>
          </cell>
          <cell r="F2718" t="str">
            <v>01</v>
          </cell>
          <cell r="G2718" t="str">
            <v>CAFA****</v>
          </cell>
          <cell r="H2718" t="str">
            <v>Balance Sheet</v>
          </cell>
          <cell r="I2718" t="str">
            <v>NA</v>
          </cell>
        </row>
        <row r="2719">
          <cell r="A2719" t="str">
            <v>A40910AE01</v>
          </cell>
          <cell r="B2719" t="str">
            <v>A40910AE01</v>
          </cell>
          <cell r="C2719" t="str">
            <v>S3   A40910AE01USD</v>
          </cell>
          <cell r="D2719" t="str">
            <v>A4091</v>
          </cell>
          <cell r="E2719" t="str">
            <v>0AE</v>
          </cell>
          <cell r="F2719" t="str">
            <v>01</v>
          </cell>
          <cell r="G2719" t="str">
            <v>CAFA****</v>
          </cell>
          <cell r="H2719" t="str">
            <v>Balance Sheet</v>
          </cell>
          <cell r="I2719" t="str">
            <v>NA</v>
          </cell>
        </row>
        <row r="2720">
          <cell r="A2720" t="str">
            <v>A40910AM01</v>
          </cell>
          <cell r="B2720" t="str">
            <v>A40910AM01</v>
          </cell>
          <cell r="C2720" t="str">
            <v>S3   A40910AM01USD</v>
          </cell>
          <cell r="D2720" t="str">
            <v>A4091</v>
          </cell>
          <cell r="E2720" t="str">
            <v>0AM</v>
          </cell>
          <cell r="F2720" t="str">
            <v>01</v>
          </cell>
          <cell r="G2720" t="str">
            <v>CAFA****</v>
          </cell>
          <cell r="H2720" t="str">
            <v>Balance Sheet</v>
          </cell>
          <cell r="I2720" t="str">
            <v>NA</v>
          </cell>
        </row>
        <row r="2721">
          <cell r="A2721" t="str">
            <v>A40910AT01</v>
          </cell>
          <cell r="B2721" t="str">
            <v>A40910AT01</v>
          </cell>
          <cell r="C2721" t="str">
            <v>S3   A40910AT01USD</v>
          </cell>
          <cell r="D2721" t="str">
            <v>A4091</v>
          </cell>
          <cell r="E2721" t="str">
            <v>0AT</v>
          </cell>
          <cell r="F2721" t="str">
            <v>01</v>
          </cell>
          <cell r="G2721" t="str">
            <v>CAFA****</v>
          </cell>
          <cell r="H2721" t="str">
            <v>Balance Sheet</v>
          </cell>
          <cell r="I2721" t="str">
            <v>NA</v>
          </cell>
        </row>
        <row r="2722">
          <cell r="A2722" t="str">
            <v>A40910AX01</v>
          </cell>
          <cell r="B2722" t="str">
            <v>A40910AX01</v>
          </cell>
          <cell r="C2722" t="str">
            <v>S3   A40910AX01USD</v>
          </cell>
          <cell r="D2722" t="str">
            <v>A4091</v>
          </cell>
          <cell r="E2722" t="str">
            <v>0AX</v>
          </cell>
          <cell r="F2722" t="str">
            <v>01</v>
          </cell>
          <cell r="G2722" t="str">
            <v>CAFA****</v>
          </cell>
          <cell r="H2722" t="str">
            <v>Balance Sheet</v>
          </cell>
          <cell r="I2722" t="str">
            <v>NA</v>
          </cell>
        </row>
        <row r="2723">
          <cell r="A2723" t="str">
            <v>A40910BP01</v>
          </cell>
          <cell r="B2723" t="str">
            <v>A40910BP01</v>
          </cell>
          <cell r="C2723" t="str">
            <v>S3   A40910BP01USD</v>
          </cell>
          <cell r="D2723" t="str">
            <v>A4091</v>
          </cell>
          <cell r="E2723" t="str">
            <v>0BP</v>
          </cell>
          <cell r="F2723" t="str">
            <v>01</v>
          </cell>
          <cell r="G2723" t="str">
            <v>CAFA****</v>
          </cell>
          <cell r="H2723" t="str">
            <v>Balance Sheet</v>
          </cell>
          <cell r="I2723" t="str">
            <v>NA</v>
          </cell>
        </row>
        <row r="2724">
          <cell r="A2724" t="str">
            <v>A40910BS01</v>
          </cell>
          <cell r="B2724" t="str">
            <v>A40910BS01</v>
          </cell>
          <cell r="C2724" t="str">
            <v>S3   A40910BS01USD</v>
          </cell>
          <cell r="D2724" t="str">
            <v>A4091</v>
          </cell>
          <cell r="E2724" t="str">
            <v>0BS</v>
          </cell>
          <cell r="F2724" t="str">
            <v>01</v>
          </cell>
          <cell r="G2724" t="str">
            <v>CAFA****</v>
          </cell>
          <cell r="H2724" t="str">
            <v>Balance Sheet</v>
          </cell>
          <cell r="I2724" t="str">
            <v>NA</v>
          </cell>
        </row>
        <row r="2725">
          <cell r="A2725" t="str">
            <v>A40910BS05</v>
          </cell>
          <cell r="B2725" t="str">
            <v>A40910BS05</v>
          </cell>
          <cell r="C2725" t="str">
            <v>S3   A40910BS05USD</v>
          </cell>
          <cell r="D2725" t="str">
            <v>A4091</v>
          </cell>
          <cell r="E2725" t="str">
            <v>0BS</v>
          </cell>
          <cell r="F2725" t="str">
            <v>05</v>
          </cell>
          <cell r="G2725" t="str">
            <v>CAFA****</v>
          </cell>
          <cell r="H2725" t="str">
            <v>Balance Sheet</v>
          </cell>
          <cell r="I2725" t="str">
            <v>NA</v>
          </cell>
        </row>
        <row r="2726">
          <cell r="A2726" t="str">
            <v>A40910BU01</v>
          </cell>
          <cell r="B2726" t="str">
            <v>A40910BU01</v>
          </cell>
          <cell r="C2726" t="str">
            <v>S3   A40910BU01USD</v>
          </cell>
          <cell r="D2726" t="str">
            <v>A4091</v>
          </cell>
          <cell r="E2726" t="str">
            <v>0BU</v>
          </cell>
          <cell r="F2726" t="str">
            <v>01</v>
          </cell>
          <cell r="G2726" t="str">
            <v>CAFA****</v>
          </cell>
          <cell r="H2726" t="str">
            <v>Balance Sheet</v>
          </cell>
          <cell r="I2726" t="str">
            <v>NA</v>
          </cell>
        </row>
        <row r="2727">
          <cell r="A2727" t="str">
            <v>A40910CQ01</v>
          </cell>
          <cell r="B2727" t="str">
            <v>A40910CQ01</v>
          </cell>
          <cell r="C2727" t="str">
            <v>S3   A40910CQ01USD</v>
          </cell>
          <cell r="D2727" t="str">
            <v>A4091</v>
          </cell>
          <cell r="E2727" t="str">
            <v>0CQ</v>
          </cell>
          <cell r="F2727" t="str">
            <v>01</v>
          </cell>
          <cell r="G2727" t="str">
            <v>CAFA****</v>
          </cell>
          <cell r="H2727" t="str">
            <v>Balance Sheet</v>
          </cell>
          <cell r="I2727" t="str">
            <v>NA</v>
          </cell>
        </row>
        <row r="2728">
          <cell r="A2728" t="str">
            <v>A40910CT01</v>
          </cell>
          <cell r="B2728" t="str">
            <v>A40910CT01</v>
          </cell>
          <cell r="C2728" t="str">
            <v>S3   A40910CT01USD</v>
          </cell>
          <cell r="D2728" t="str">
            <v>A4091</v>
          </cell>
          <cell r="E2728" t="str">
            <v>0CT</v>
          </cell>
          <cell r="F2728" t="str">
            <v>01</v>
          </cell>
          <cell r="G2728" t="str">
            <v>CAFA****</v>
          </cell>
          <cell r="H2728" t="str">
            <v>Balance Sheet</v>
          </cell>
          <cell r="I2728" t="str">
            <v>NA</v>
          </cell>
        </row>
        <row r="2729">
          <cell r="A2729" t="str">
            <v>A40910DG01</v>
          </cell>
          <cell r="B2729" t="str">
            <v>A40910DG01</v>
          </cell>
          <cell r="C2729" t="str">
            <v>S3   A40910DG01USD</v>
          </cell>
          <cell r="D2729" t="str">
            <v>A4091</v>
          </cell>
          <cell r="E2729" t="str">
            <v>0DG</v>
          </cell>
          <cell r="F2729" t="str">
            <v>01</v>
          </cell>
          <cell r="G2729" t="str">
            <v>CAFA****</v>
          </cell>
          <cell r="H2729" t="str">
            <v>Balance Sheet</v>
          </cell>
          <cell r="I2729" t="str">
            <v>NA</v>
          </cell>
        </row>
        <row r="2730">
          <cell r="A2730" t="str">
            <v>A40910DH01</v>
          </cell>
          <cell r="B2730" t="str">
            <v>A40910DH01</v>
          </cell>
          <cell r="C2730" t="str">
            <v>S3   A40910DH01USD</v>
          </cell>
          <cell r="D2730" t="str">
            <v>A4091</v>
          </cell>
          <cell r="E2730" t="str">
            <v>0DH</v>
          </cell>
          <cell r="F2730" t="str">
            <v>01</v>
          </cell>
          <cell r="G2730" t="str">
            <v>CAFA****</v>
          </cell>
          <cell r="H2730" t="str">
            <v>Balance Sheet</v>
          </cell>
          <cell r="I2730" t="str">
            <v>NA</v>
          </cell>
        </row>
        <row r="2731">
          <cell r="A2731" t="str">
            <v>A40910DK01</v>
          </cell>
          <cell r="B2731" t="str">
            <v>A40910DK01</v>
          </cell>
          <cell r="C2731" t="str">
            <v>S3   A40910DK01USD</v>
          </cell>
          <cell r="D2731" t="str">
            <v>A4091</v>
          </cell>
          <cell r="E2731" t="str">
            <v>0DK</v>
          </cell>
          <cell r="F2731" t="str">
            <v>01</v>
          </cell>
          <cell r="G2731" t="str">
            <v>CAFA****</v>
          </cell>
          <cell r="H2731" t="str">
            <v>Balance Sheet</v>
          </cell>
          <cell r="I2731" t="str">
            <v>NA</v>
          </cell>
        </row>
        <row r="2732">
          <cell r="A2732" t="str">
            <v>A40910DX01</v>
          </cell>
          <cell r="B2732" t="str">
            <v>A40910DX01</v>
          </cell>
          <cell r="C2732" t="str">
            <v>S3   A40910DX01USD</v>
          </cell>
          <cell r="D2732" t="str">
            <v>A4091</v>
          </cell>
          <cell r="E2732" t="str">
            <v>0DX</v>
          </cell>
          <cell r="F2732" t="str">
            <v>01</v>
          </cell>
          <cell r="G2732" t="str">
            <v>CAFA****</v>
          </cell>
          <cell r="H2732" t="str">
            <v>Balance Sheet</v>
          </cell>
          <cell r="I2732" t="str">
            <v>NA</v>
          </cell>
        </row>
        <row r="2733">
          <cell r="A2733" t="str">
            <v>A40910EH01</v>
          </cell>
          <cell r="B2733" t="str">
            <v>A40910EH01</v>
          </cell>
          <cell r="C2733" t="str">
            <v>S3   A40910EH01USD</v>
          </cell>
          <cell r="D2733" t="str">
            <v>A4091</v>
          </cell>
          <cell r="E2733" t="str">
            <v>0EH</v>
          </cell>
          <cell r="F2733" t="str">
            <v>01</v>
          </cell>
          <cell r="G2733" t="str">
            <v>CAFA****</v>
          </cell>
          <cell r="H2733" t="str">
            <v>Balance Sheet</v>
          </cell>
          <cell r="I2733" t="str">
            <v>NA</v>
          </cell>
        </row>
        <row r="2734">
          <cell r="A2734" t="str">
            <v>A40910EI01</v>
          </cell>
          <cell r="B2734" t="str">
            <v>A40910EI01</v>
          </cell>
          <cell r="C2734" t="str">
            <v>S3   A40910EI01USD</v>
          </cell>
          <cell r="D2734" t="str">
            <v>A4091</v>
          </cell>
          <cell r="E2734" t="str">
            <v>0EI</v>
          </cell>
          <cell r="F2734" t="str">
            <v>01</v>
          </cell>
          <cell r="G2734" t="str">
            <v>CAFA****</v>
          </cell>
          <cell r="H2734" t="str">
            <v>Balance Sheet</v>
          </cell>
          <cell r="I2734" t="str">
            <v>NA</v>
          </cell>
        </row>
        <row r="2735">
          <cell r="A2735" t="str">
            <v>A40910EY01</v>
          </cell>
          <cell r="B2735" t="str">
            <v>A40910EY01</v>
          </cell>
          <cell r="C2735" t="str">
            <v>S3   A40910EY01USD</v>
          </cell>
          <cell r="D2735" t="str">
            <v>A4091</v>
          </cell>
          <cell r="E2735" t="str">
            <v>0EY</v>
          </cell>
          <cell r="F2735" t="str">
            <v>01</v>
          </cell>
          <cell r="G2735" t="str">
            <v>CAFA****</v>
          </cell>
          <cell r="H2735" t="str">
            <v>Balance Sheet</v>
          </cell>
          <cell r="I2735" t="str">
            <v>NA</v>
          </cell>
        </row>
        <row r="2736">
          <cell r="A2736" t="str">
            <v>A40910FD01</v>
          </cell>
          <cell r="B2736" t="str">
            <v>A40910FD01</v>
          </cell>
          <cell r="C2736" t="str">
            <v>S3   A40910FD01USD</v>
          </cell>
          <cell r="D2736" t="str">
            <v>A4091</v>
          </cell>
          <cell r="E2736" t="str">
            <v>0FD</v>
          </cell>
          <cell r="F2736" t="str">
            <v>01</v>
          </cell>
          <cell r="G2736" t="str">
            <v>CAFA****</v>
          </cell>
          <cell r="H2736" t="str">
            <v>Balance Sheet</v>
          </cell>
          <cell r="I2736" t="str">
            <v>NA</v>
          </cell>
        </row>
        <row r="2737">
          <cell r="A2737" t="str">
            <v>A40910FT01</v>
          </cell>
          <cell r="B2737" t="str">
            <v>A40910FT01</v>
          </cell>
          <cell r="C2737" t="str">
            <v>S3   A40910FT01USD</v>
          </cell>
          <cell r="D2737" t="str">
            <v>A4091</v>
          </cell>
          <cell r="E2737" t="str">
            <v>0FT</v>
          </cell>
          <cell r="F2737" t="str">
            <v>01</v>
          </cell>
          <cell r="G2737" t="str">
            <v>CAFA****</v>
          </cell>
          <cell r="H2737" t="str">
            <v>Balance Sheet</v>
          </cell>
          <cell r="I2737" t="str">
            <v>NA</v>
          </cell>
        </row>
        <row r="2738">
          <cell r="A2738" t="str">
            <v>A40910FZ01</v>
          </cell>
          <cell r="B2738" t="str">
            <v>A40910FZ01</v>
          </cell>
          <cell r="C2738" t="str">
            <v>S3   A40910FZ01USD</v>
          </cell>
          <cell r="D2738" t="str">
            <v>A4091</v>
          </cell>
          <cell r="E2738" t="str">
            <v>0FZ</v>
          </cell>
          <cell r="F2738" t="str">
            <v>01</v>
          </cell>
          <cell r="G2738" t="str">
            <v>CAFA****</v>
          </cell>
          <cell r="H2738" t="str">
            <v>Balance Sheet</v>
          </cell>
          <cell r="I2738" t="str">
            <v>NA</v>
          </cell>
        </row>
        <row r="2739">
          <cell r="A2739" t="str">
            <v>A40910GJ01</v>
          </cell>
          <cell r="B2739" t="str">
            <v>A40910GJ01</v>
          </cell>
          <cell r="C2739" t="str">
            <v>S3   A40910GJ01USD</v>
          </cell>
          <cell r="D2739" t="str">
            <v>A4091</v>
          </cell>
          <cell r="E2739" t="str">
            <v>0GJ</v>
          </cell>
          <cell r="F2739" t="str">
            <v>01</v>
          </cell>
          <cell r="G2739" t="str">
            <v>CAFA****</v>
          </cell>
          <cell r="H2739" t="str">
            <v>Balance Sheet</v>
          </cell>
          <cell r="I2739" t="str">
            <v>NA</v>
          </cell>
        </row>
        <row r="2740">
          <cell r="A2740" t="str">
            <v>A40910GU01</v>
          </cell>
          <cell r="B2740" t="str">
            <v>A40910GU01</v>
          </cell>
          <cell r="C2740" t="str">
            <v>S3   A40910GU01USD</v>
          </cell>
          <cell r="D2740" t="str">
            <v>A4091</v>
          </cell>
          <cell r="E2740" t="str">
            <v>0GU</v>
          </cell>
          <cell r="F2740" t="str">
            <v>01</v>
          </cell>
          <cell r="G2740" t="str">
            <v>CAFA****</v>
          </cell>
          <cell r="H2740" t="str">
            <v>Balance Sheet</v>
          </cell>
          <cell r="I2740" t="str">
            <v>NA</v>
          </cell>
        </row>
        <row r="2741">
          <cell r="A2741" t="str">
            <v>A40910HB01</v>
          </cell>
          <cell r="B2741" t="str">
            <v>A40910HB01</v>
          </cell>
          <cell r="C2741" t="str">
            <v>S3   A40910HB01USD</v>
          </cell>
          <cell r="D2741" t="str">
            <v>A4091</v>
          </cell>
          <cell r="E2741" t="str">
            <v>0HB</v>
          </cell>
          <cell r="F2741" t="str">
            <v>01</v>
          </cell>
          <cell r="G2741" t="str">
            <v>CAFA****</v>
          </cell>
          <cell r="H2741" t="str">
            <v>Balance Sheet</v>
          </cell>
          <cell r="I2741" t="str">
            <v>NA</v>
          </cell>
        </row>
        <row r="2742">
          <cell r="A2742" t="str">
            <v>A40910HJ01</v>
          </cell>
          <cell r="B2742" t="str">
            <v>A40910HJ01</v>
          </cell>
          <cell r="C2742" t="str">
            <v>S3   A40910HJ01USD</v>
          </cell>
          <cell r="D2742" t="str">
            <v>A4091</v>
          </cell>
          <cell r="E2742" t="str">
            <v>0HJ</v>
          </cell>
          <cell r="F2742" t="str">
            <v>01</v>
          </cell>
          <cell r="G2742" t="str">
            <v>CAFA****</v>
          </cell>
          <cell r="H2742" t="str">
            <v>Balance Sheet</v>
          </cell>
          <cell r="I2742" t="str">
            <v>NA</v>
          </cell>
        </row>
        <row r="2743">
          <cell r="A2743" t="str">
            <v>A40910HN01</v>
          </cell>
          <cell r="B2743" t="str">
            <v>A40910HN01</v>
          </cell>
          <cell r="C2743" t="str">
            <v>S3   A40910HN01USD</v>
          </cell>
          <cell r="D2743" t="str">
            <v>A4091</v>
          </cell>
          <cell r="E2743" t="str">
            <v>0HN</v>
          </cell>
          <cell r="F2743" t="str">
            <v>01</v>
          </cell>
          <cell r="G2743" t="str">
            <v>CAFA****</v>
          </cell>
          <cell r="H2743" t="str">
            <v>Balance Sheet</v>
          </cell>
          <cell r="I2743" t="str">
            <v>NA</v>
          </cell>
        </row>
        <row r="2744">
          <cell r="A2744" t="str">
            <v>A40910HO01</v>
          </cell>
          <cell r="B2744" t="str">
            <v>A40910HO01</v>
          </cell>
          <cell r="C2744" t="str">
            <v>S3   A40910HO01USD</v>
          </cell>
          <cell r="D2744" t="str">
            <v>A4091</v>
          </cell>
          <cell r="E2744" t="str">
            <v>0HO</v>
          </cell>
          <cell r="F2744" t="str">
            <v>01</v>
          </cell>
          <cell r="G2744" t="str">
            <v>CAFA****</v>
          </cell>
          <cell r="H2744" t="str">
            <v>Balance Sheet</v>
          </cell>
          <cell r="I2744" t="str">
            <v>NA</v>
          </cell>
        </row>
        <row r="2745">
          <cell r="A2745" t="str">
            <v>A40910HW01</v>
          </cell>
          <cell r="B2745" t="str">
            <v>A40910HW01</v>
          </cell>
          <cell r="C2745" t="str">
            <v>S3   A40910HW01USD</v>
          </cell>
          <cell r="D2745" t="str">
            <v>A4091</v>
          </cell>
          <cell r="E2745" t="str">
            <v>0HW</v>
          </cell>
          <cell r="F2745" t="str">
            <v>01</v>
          </cell>
          <cell r="G2745" t="str">
            <v>CAFA****</v>
          </cell>
          <cell r="H2745" t="str">
            <v>Balance Sheet</v>
          </cell>
          <cell r="I2745" t="str">
            <v>NA</v>
          </cell>
        </row>
        <row r="2746">
          <cell r="A2746" t="str">
            <v>A40910HX01</v>
          </cell>
          <cell r="B2746" t="str">
            <v>A40910HX01</v>
          </cell>
          <cell r="C2746" t="str">
            <v>S3   A40910HX01USD</v>
          </cell>
          <cell r="D2746" t="str">
            <v>A4091</v>
          </cell>
          <cell r="E2746" t="str">
            <v>0HX</v>
          </cell>
          <cell r="F2746" t="str">
            <v>01</v>
          </cell>
          <cell r="G2746" t="str">
            <v>CAFA****</v>
          </cell>
          <cell r="H2746" t="str">
            <v>Balance Sheet</v>
          </cell>
          <cell r="I2746" t="str">
            <v>NA</v>
          </cell>
        </row>
        <row r="2747">
          <cell r="A2747" t="str">
            <v>A40910HX13</v>
          </cell>
          <cell r="B2747" t="str">
            <v>A40910HX13</v>
          </cell>
          <cell r="C2747" t="str">
            <v>S3   A40910HX13USD</v>
          </cell>
          <cell r="D2747" t="str">
            <v>A4091</v>
          </cell>
          <cell r="E2747" t="str">
            <v>0HX</v>
          </cell>
          <cell r="F2747" t="str">
            <v>13</v>
          </cell>
          <cell r="G2747" t="str">
            <v>CAFA****</v>
          </cell>
          <cell r="H2747" t="str">
            <v>Balance Sheet</v>
          </cell>
          <cell r="I2747" t="str">
            <v>NA</v>
          </cell>
        </row>
        <row r="2748">
          <cell r="A2748" t="str">
            <v>A40910J101</v>
          </cell>
          <cell r="B2748" t="str">
            <v>A40910J101</v>
          </cell>
          <cell r="C2748" t="str">
            <v>S3   A40910J101USD</v>
          </cell>
          <cell r="D2748" t="str">
            <v>A4091</v>
          </cell>
          <cell r="E2748" t="str">
            <v>0J1</v>
          </cell>
          <cell r="F2748" t="str">
            <v>01</v>
          </cell>
          <cell r="G2748" t="str">
            <v>CAFA****</v>
          </cell>
          <cell r="H2748" t="str">
            <v>Balance Sheet</v>
          </cell>
          <cell r="I2748" t="str">
            <v>NA</v>
          </cell>
        </row>
        <row r="2749">
          <cell r="A2749" t="str">
            <v>A40910J601</v>
          </cell>
          <cell r="B2749" t="str">
            <v>A40910J601</v>
          </cell>
          <cell r="C2749" t="str">
            <v>S3   A40910J601USD</v>
          </cell>
          <cell r="D2749" t="str">
            <v>A4091</v>
          </cell>
          <cell r="E2749" t="str">
            <v>0J6</v>
          </cell>
          <cell r="F2749" t="str">
            <v>01</v>
          </cell>
          <cell r="G2749" t="str">
            <v>CAFA****</v>
          </cell>
          <cell r="H2749" t="str">
            <v>Balance Sheet</v>
          </cell>
          <cell r="I2749" t="str">
            <v>NA</v>
          </cell>
        </row>
        <row r="2750">
          <cell r="A2750" t="str">
            <v>A40910J901</v>
          </cell>
          <cell r="B2750" t="str">
            <v>A40910J901</v>
          </cell>
          <cell r="C2750" t="str">
            <v>S3   A40910J901USD</v>
          </cell>
          <cell r="D2750" t="str">
            <v>A4091</v>
          </cell>
          <cell r="E2750" t="str">
            <v>0J9</v>
          </cell>
          <cell r="F2750" t="str">
            <v>01</v>
          </cell>
          <cell r="G2750" t="str">
            <v>CAFA****</v>
          </cell>
          <cell r="H2750" t="str">
            <v>Balance Sheet</v>
          </cell>
          <cell r="I2750" t="str">
            <v>NA</v>
          </cell>
        </row>
        <row r="2751">
          <cell r="A2751" t="str">
            <v>A40910JB01</v>
          </cell>
          <cell r="B2751" t="str">
            <v>A40910JB01</v>
          </cell>
          <cell r="C2751" t="str">
            <v>S3   A40910JB01USD</v>
          </cell>
          <cell r="D2751" t="str">
            <v>A4091</v>
          </cell>
          <cell r="E2751" t="str">
            <v>0JB</v>
          </cell>
          <cell r="F2751" t="str">
            <v>01</v>
          </cell>
          <cell r="G2751" t="str">
            <v>CAFA****</v>
          </cell>
          <cell r="H2751" t="str">
            <v>Balance Sheet</v>
          </cell>
          <cell r="I2751" t="str">
            <v>NA</v>
          </cell>
        </row>
        <row r="2752">
          <cell r="A2752" t="str">
            <v>A40910JG01</v>
          </cell>
          <cell r="B2752" t="str">
            <v>A40910JG01</v>
          </cell>
          <cell r="C2752" t="str">
            <v>S3   A40910JG01USD</v>
          </cell>
          <cell r="D2752" t="str">
            <v>A4091</v>
          </cell>
          <cell r="E2752" t="str">
            <v>0JG</v>
          </cell>
          <cell r="F2752" t="str">
            <v>01</v>
          </cell>
          <cell r="G2752" t="str">
            <v>CAFA****</v>
          </cell>
          <cell r="H2752" t="str">
            <v>Balance Sheet</v>
          </cell>
          <cell r="I2752" t="str">
            <v>NA</v>
          </cell>
        </row>
        <row r="2753">
          <cell r="A2753" t="str">
            <v>A40910JU01</v>
          </cell>
          <cell r="B2753" t="str">
            <v>A40910JU01</v>
          </cell>
          <cell r="C2753" t="str">
            <v>S3   A40910JU01USD</v>
          </cell>
          <cell r="D2753" t="str">
            <v>A4091</v>
          </cell>
          <cell r="E2753" t="str">
            <v>0JU</v>
          </cell>
          <cell r="F2753" t="str">
            <v>01</v>
          </cell>
          <cell r="G2753" t="str">
            <v>CAFA****</v>
          </cell>
          <cell r="H2753" t="str">
            <v>Balance Sheet</v>
          </cell>
          <cell r="I2753" t="str">
            <v>NA</v>
          </cell>
        </row>
        <row r="2754">
          <cell r="A2754" t="str">
            <v>A40910LC01</v>
          </cell>
          <cell r="B2754" t="str">
            <v>A40910LC01</v>
          </cell>
          <cell r="C2754" t="str">
            <v>S3   A40910LC01USD</v>
          </cell>
          <cell r="D2754" t="str">
            <v>A4091</v>
          </cell>
          <cell r="E2754" t="str">
            <v>0LC</v>
          </cell>
          <cell r="F2754" t="str">
            <v>01</v>
          </cell>
          <cell r="G2754" t="str">
            <v>CAFA****</v>
          </cell>
          <cell r="H2754" t="str">
            <v>Balance Sheet</v>
          </cell>
          <cell r="I2754" t="str">
            <v>NA</v>
          </cell>
        </row>
        <row r="2755">
          <cell r="A2755" t="str">
            <v>A40910LF01</v>
          </cell>
          <cell r="B2755" t="str">
            <v>A40910LF01</v>
          </cell>
          <cell r="C2755" t="str">
            <v>S3   A40910LF01USD</v>
          </cell>
          <cell r="D2755" t="str">
            <v>A4091</v>
          </cell>
          <cell r="E2755" t="str">
            <v>0LF</v>
          </cell>
          <cell r="F2755" t="str">
            <v>01</v>
          </cell>
          <cell r="G2755" t="str">
            <v>CAFA****</v>
          </cell>
          <cell r="H2755" t="str">
            <v>Balance Sheet</v>
          </cell>
          <cell r="I2755" t="str">
            <v>NA</v>
          </cell>
        </row>
        <row r="2756">
          <cell r="A2756" t="str">
            <v>A40910LN01</v>
          </cell>
          <cell r="B2756" t="str">
            <v>A40910LN01</v>
          </cell>
          <cell r="C2756" t="str">
            <v>S3   A40910LN01USD</v>
          </cell>
          <cell r="D2756" t="str">
            <v>A4091</v>
          </cell>
          <cell r="E2756" t="str">
            <v>0LN</v>
          </cell>
          <cell r="F2756" t="str">
            <v>01</v>
          </cell>
          <cell r="G2756" t="str">
            <v>CAFA****</v>
          </cell>
          <cell r="H2756" t="str">
            <v>Balance Sheet</v>
          </cell>
          <cell r="I2756" t="str">
            <v>NA</v>
          </cell>
        </row>
        <row r="2757">
          <cell r="A2757" t="str">
            <v>A40910LS01</v>
          </cell>
          <cell r="B2757" t="str">
            <v>A40910LS01</v>
          </cell>
          <cell r="C2757" t="str">
            <v>S3   A40910LS01USD</v>
          </cell>
          <cell r="D2757" t="str">
            <v>A4091</v>
          </cell>
          <cell r="E2757" t="str">
            <v>0LS</v>
          </cell>
          <cell r="F2757" t="str">
            <v>01</v>
          </cell>
          <cell r="G2757" t="str">
            <v>CAFA****</v>
          </cell>
          <cell r="H2757" t="str">
            <v>Balance Sheet</v>
          </cell>
          <cell r="I2757" t="str">
            <v>NA</v>
          </cell>
        </row>
        <row r="2758">
          <cell r="A2758" t="str">
            <v>A40910LU01</v>
          </cell>
          <cell r="B2758" t="str">
            <v>A40910LU01</v>
          </cell>
          <cell r="C2758" t="str">
            <v>S3   A40910LU01USD</v>
          </cell>
          <cell r="D2758" t="str">
            <v>A4091</v>
          </cell>
          <cell r="E2758" t="str">
            <v>0LU</v>
          </cell>
          <cell r="F2758" t="str">
            <v>01</v>
          </cell>
          <cell r="G2758" t="str">
            <v>CAFA****</v>
          </cell>
          <cell r="H2758" t="str">
            <v>Balance Sheet</v>
          </cell>
          <cell r="I2758" t="str">
            <v>NA</v>
          </cell>
        </row>
        <row r="2759">
          <cell r="A2759" t="str">
            <v>A40910LV01</v>
          </cell>
          <cell r="B2759" t="str">
            <v>A40910LV01</v>
          </cell>
          <cell r="C2759" t="str">
            <v>S3   A40910LV01USD</v>
          </cell>
          <cell r="D2759" t="str">
            <v>A4091</v>
          </cell>
          <cell r="E2759" t="str">
            <v>0LV</v>
          </cell>
          <cell r="F2759" t="str">
            <v>01</v>
          </cell>
          <cell r="G2759" t="str">
            <v>CAFA****</v>
          </cell>
          <cell r="H2759" t="str">
            <v>Balance Sheet</v>
          </cell>
          <cell r="I2759" t="str">
            <v>NA</v>
          </cell>
        </row>
        <row r="2760">
          <cell r="A2760" t="str">
            <v>A40910LZ01</v>
          </cell>
          <cell r="B2760" t="str">
            <v>A40910LZ01</v>
          </cell>
          <cell r="C2760" t="str">
            <v>S3   A40910LZ01USD</v>
          </cell>
          <cell r="D2760" t="str">
            <v>A4091</v>
          </cell>
          <cell r="E2760" t="str">
            <v>0LZ</v>
          </cell>
          <cell r="F2760" t="str">
            <v>01</v>
          </cell>
          <cell r="G2760" t="str">
            <v>CAFA****</v>
          </cell>
          <cell r="H2760" t="str">
            <v>Balance Sheet</v>
          </cell>
          <cell r="I2760" t="str">
            <v>NA</v>
          </cell>
        </row>
        <row r="2761">
          <cell r="A2761" t="str">
            <v>A40910MC01</v>
          </cell>
          <cell r="B2761" t="str">
            <v>A40910MC01</v>
          </cell>
          <cell r="C2761" t="str">
            <v>S3   A40910MC01USD</v>
          </cell>
          <cell r="D2761" t="str">
            <v>A4091</v>
          </cell>
          <cell r="E2761" t="str">
            <v>0MC</v>
          </cell>
          <cell r="F2761" t="str">
            <v>01</v>
          </cell>
          <cell r="G2761" t="str">
            <v>CAFA****</v>
          </cell>
          <cell r="H2761" t="str">
            <v>Balance Sheet</v>
          </cell>
          <cell r="I2761" t="str">
            <v>NA</v>
          </cell>
        </row>
        <row r="2762">
          <cell r="A2762" t="str">
            <v>A40910MW01</v>
          </cell>
          <cell r="B2762" t="str">
            <v>A40910MW01</v>
          </cell>
          <cell r="C2762" t="str">
            <v>S3   A40910MW01USD</v>
          </cell>
          <cell r="D2762" t="str">
            <v>A4091</v>
          </cell>
          <cell r="E2762" t="str">
            <v>0MW</v>
          </cell>
          <cell r="F2762" t="str">
            <v>01</v>
          </cell>
          <cell r="G2762" t="str">
            <v>CAFA****</v>
          </cell>
          <cell r="H2762" t="str">
            <v>Balance Sheet</v>
          </cell>
          <cell r="I2762" t="str">
            <v>NA</v>
          </cell>
        </row>
        <row r="2763">
          <cell r="A2763" t="str">
            <v>A40910N501</v>
          </cell>
          <cell r="B2763" t="str">
            <v>A40910N501</v>
          </cell>
          <cell r="C2763" t="str">
            <v>S3   A40910N501USD</v>
          </cell>
          <cell r="D2763" t="str">
            <v>A4091</v>
          </cell>
          <cell r="E2763" t="str">
            <v>0N5</v>
          </cell>
          <cell r="F2763" t="str">
            <v>01</v>
          </cell>
          <cell r="G2763" t="str">
            <v>CAFA****</v>
          </cell>
          <cell r="H2763" t="str">
            <v>Balance Sheet</v>
          </cell>
          <cell r="I2763" t="str">
            <v>NA</v>
          </cell>
        </row>
        <row r="2764">
          <cell r="A2764" t="str">
            <v>A40910NB01</v>
          </cell>
          <cell r="B2764" t="str">
            <v>A40910NB01</v>
          </cell>
          <cell r="C2764" t="str">
            <v>S3   A40910NB01USD</v>
          </cell>
          <cell r="D2764" t="str">
            <v>A4091</v>
          </cell>
          <cell r="E2764" t="str">
            <v>0NB</v>
          </cell>
          <cell r="F2764" t="str">
            <v>01</v>
          </cell>
          <cell r="G2764" t="str">
            <v>CAFA****</v>
          </cell>
          <cell r="H2764" t="str">
            <v>Balance Sheet</v>
          </cell>
          <cell r="I2764" t="str">
            <v>NA</v>
          </cell>
        </row>
        <row r="2765">
          <cell r="A2765" t="str">
            <v>A40910NN01</v>
          </cell>
          <cell r="B2765" t="str">
            <v>A40910NN01</v>
          </cell>
          <cell r="C2765" t="str">
            <v>S3   A40910NN01USD</v>
          </cell>
          <cell r="D2765" t="str">
            <v>A4091</v>
          </cell>
          <cell r="E2765" t="str">
            <v>0NN</v>
          </cell>
          <cell r="F2765" t="str">
            <v>01</v>
          </cell>
          <cell r="G2765" t="str">
            <v>CAFA****</v>
          </cell>
          <cell r="H2765" t="str">
            <v>Balance Sheet</v>
          </cell>
          <cell r="I2765" t="str">
            <v>NA</v>
          </cell>
        </row>
        <row r="2766">
          <cell r="A2766" t="str">
            <v>A40910O301</v>
          </cell>
          <cell r="B2766" t="str">
            <v>A40910O301</v>
          </cell>
          <cell r="C2766" t="str">
            <v>S3   A40910O301USD</v>
          </cell>
          <cell r="D2766" t="str">
            <v>A4091</v>
          </cell>
          <cell r="E2766" t="str">
            <v>0O3</v>
          </cell>
          <cell r="F2766" t="str">
            <v>01</v>
          </cell>
          <cell r="G2766" t="str">
            <v>CAFA****</v>
          </cell>
          <cell r="H2766" t="str">
            <v>Balance Sheet</v>
          </cell>
          <cell r="I2766" t="str">
            <v>NA</v>
          </cell>
        </row>
        <row r="2767">
          <cell r="A2767" t="str">
            <v>A40910O401</v>
          </cell>
          <cell r="B2767" t="str">
            <v>A40910O401</v>
          </cell>
          <cell r="C2767" t="str">
            <v>S3   A40910O401USD</v>
          </cell>
          <cell r="D2767" t="str">
            <v>A4091</v>
          </cell>
          <cell r="E2767" t="str">
            <v>0O4</v>
          </cell>
          <cell r="F2767" t="str">
            <v>01</v>
          </cell>
          <cell r="G2767" t="str">
            <v>CAFA****</v>
          </cell>
          <cell r="H2767" t="str">
            <v>Balance Sheet</v>
          </cell>
          <cell r="I2767" t="str">
            <v>NA</v>
          </cell>
        </row>
        <row r="2768">
          <cell r="A2768" t="str">
            <v>A40910P301</v>
          </cell>
          <cell r="B2768" t="str">
            <v>A40910P301</v>
          </cell>
          <cell r="C2768" t="str">
            <v>S3   A40910P301USD</v>
          </cell>
          <cell r="D2768" t="str">
            <v>A4091</v>
          </cell>
          <cell r="E2768" t="str">
            <v>0P3</v>
          </cell>
          <cell r="F2768" t="str">
            <v>01</v>
          </cell>
          <cell r="G2768" t="str">
            <v>CAFA****</v>
          </cell>
          <cell r="H2768" t="str">
            <v>Balance Sheet</v>
          </cell>
          <cell r="I2768" t="str">
            <v>NA</v>
          </cell>
        </row>
        <row r="2769">
          <cell r="A2769" t="str">
            <v>A40910PJ01</v>
          </cell>
          <cell r="B2769" t="str">
            <v>A40910PJ01</v>
          </cell>
          <cell r="C2769" t="str">
            <v>S3   A40910PJ01USD</v>
          </cell>
          <cell r="D2769" t="str">
            <v>A4091</v>
          </cell>
          <cell r="E2769" t="str">
            <v>0PJ</v>
          </cell>
          <cell r="F2769" t="str">
            <v>01</v>
          </cell>
          <cell r="G2769" t="str">
            <v>CAFA****</v>
          </cell>
          <cell r="H2769" t="str">
            <v>Balance Sheet</v>
          </cell>
          <cell r="I2769" t="str">
            <v>NA</v>
          </cell>
        </row>
        <row r="2770">
          <cell r="A2770" t="str">
            <v>A40910PV01</v>
          </cell>
          <cell r="B2770" t="str">
            <v>A40910PV01</v>
          </cell>
          <cell r="C2770" t="str">
            <v>S3   A40910PV01USD</v>
          </cell>
          <cell r="D2770" t="str">
            <v>A4091</v>
          </cell>
          <cell r="E2770" t="str">
            <v>0PV</v>
          </cell>
          <cell r="F2770" t="str">
            <v>01</v>
          </cell>
          <cell r="G2770" t="str">
            <v>CAFA****</v>
          </cell>
          <cell r="H2770" t="str">
            <v>Balance Sheet</v>
          </cell>
          <cell r="I2770" t="str">
            <v>NA</v>
          </cell>
        </row>
        <row r="2771">
          <cell r="A2771" t="str">
            <v>A40910R101</v>
          </cell>
          <cell r="B2771" t="str">
            <v>A40910R101</v>
          </cell>
          <cell r="C2771" t="str">
            <v>S3   A40910R101USD</v>
          </cell>
          <cell r="D2771" t="str">
            <v>A4091</v>
          </cell>
          <cell r="E2771" t="str">
            <v>0R1</v>
          </cell>
          <cell r="F2771" t="str">
            <v>01</v>
          </cell>
          <cell r="G2771" t="str">
            <v>CAFA****</v>
          </cell>
          <cell r="H2771" t="str">
            <v>Balance Sheet</v>
          </cell>
          <cell r="I2771" t="str">
            <v>NA</v>
          </cell>
        </row>
        <row r="2772">
          <cell r="A2772" t="str">
            <v>A40910R801</v>
          </cell>
          <cell r="B2772" t="str">
            <v>A40910R801</v>
          </cell>
          <cell r="C2772" t="str">
            <v>S3   A40910R801USD</v>
          </cell>
          <cell r="D2772" t="str">
            <v>A4091</v>
          </cell>
          <cell r="E2772" t="str">
            <v>0R8</v>
          </cell>
          <cell r="F2772" t="str">
            <v>01</v>
          </cell>
          <cell r="G2772" t="str">
            <v>CAFA****</v>
          </cell>
          <cell r="H2772" t="str">
            <v>Balance Sheet</v>
          </cell>
          <cell r="I2772" t="str">
            <v>NA</v>
          </cell>
        </row>
        <row r="2773">
          <cell r="A2773" t="str">
            <v>A40910R901</v>
          </cell>
          <cell r="B2773" t="str">
            <v>A40910R901</v>
          </cell>
          <cell r="C2773" t="str">
            <v>S3   A40910R901USD</v>
          </cell>
          <cell r="D2773" t="str">
            <v>A4091</v>
          </cell>
          <cell r="E2773" t="str">
            <v>0R9</v>
          </cell>
          <cell r="F2773" t="str">
            <v>01</v>
          </cell>
          <cell r="G2773" t="str">
            <v>CAFA****</v>
          </cell>
          <cell r="H2773" t="str">
            <v>Balance Sheet</v>
          </cell>
          <cell r="I2773" t="str">
            <v>NA</v>
          </cell>
        </row>
        <row r="2774">
          <cell r="A2774" t="str">
            <v>A40910S101</v>
          </cell>
          <cell r="B2774" t="str">
            <v>A40910S101</v>
          </cell>
          <cell r="C2774" t="str">
            <v>S3   A40910S101USD</v>
          </cell>
          <cell r="D2774" t="str">
            <v>A4091</v>
          </cell>
          <cell r="E2774" t="str">
            <v>0S1</v>
          </cell>
          <cell r="F2774" t="str">
            <v>01</v>
          </cell>
          <cell r="G2774" t="str">
            <v>CAFA****</v>
          </cell>
          <cell r="H2774" t="str">
            <v>Balance Sheet</v>
          </cell>
          <cell r="I2774" t="str">
            <v>NA</v>
          </cell>
        </row>
        <row r="2775">
          <cell r="A2775" t="str">
            <v>A40910S901</v>
          </cell>
          <cell r="B2775" t="str">
            <v>A40910S901</v>
          </cell>
          <cell r="C2775" t="str">
            <v>S3   A40910S901USD</v>
          </cell>
          <cell r="D2775" t="str">
            <v>A4091</v>
          </cell>
          <cell r="E2775" t="str">
            <v>0S9</v>
          </cell>
          <cell r="F2775" t="str">
            <v>01</v>
          </cell>
          <cell r="G2775" t="str">
            <v>CAFA****</v>
          </cell>
          <cell r="H2775" t="str">
            <v>Balance Sheet</v>
          </cell>
          <cell r="I2775" t="str">
            <v>NA</v>
          </cell>
        </row>
        <row r="2776">
          <cell r="A2776" t="str">
            <v>A40910SD01</v>
          </cell>
          <cell r="B2776" t="str">
            <v>A40910SD01</v>
          </cell>
          <cell r="C2776" t="str">
            <v>S3   A40910SD01USD</v>
          </cell>
          <cell r="D2776" t="str">
            <v>A4091</v>
          </cell>
          <cell r="E2776" t="str">
            <v>0SD</v>
          </cell>
          <cell r="F2776" t="str">
            <v>01</v>
          </cell>
          <cell r="G2776" t="str">
            <v>CAFA****</v>
          </cell>
          <cell r="H2776" t="str">
            <v>Balance Sheet</v>
          </cell>
          <cell r="I2776" t="str">
            <v>NA</v>
          </cell>
        </row>
        <row r="2777">
          <cell r="A2777" t="str">
            <v>A40910T301</v>
          </cell>
          <cell r="B2777" t="str">
            <v>A40910T301</v>
          </cell>
          <cell r="C2777" t="str">
            <v>S3   A40910T301USD</v>
          </cell>
          <cell r="D2777" t="str">
            <v>A4091</v>
          </cell>
          <cell r="E2777" t="str">
            <v>0T3</v>
          </cell>
          <cell r="F2777" t="str">
            <v>01</v>
          </cell>
          <cell r="G2777" t="str">
            <v>CAFA****</v>
          </cell>
          <cell r="H2777" t="str">
            <v>Balance Sheet</v>
          </cell>
          <cell r="I2777" t="str">
            <v>NA</v>
          </cell>
        </row>
        <row r="2778">
          <cell r="A2778" t="str">
            <v>A40910T313</v>
          </cell>
          <cell r="B2778" t="str">
            <v>A40910T313</v>
          </cell>
          <cell r="C2778" t="str">
            <v>S3   A40910T313USD</v>
          </cell>
          <cell r="D2778" t="str">
            <v>A4091</v>
          </cell>
          <cell r="E2778" t="str">
            <v>0T3</v>
          </cell>
          <cell r="F2778" t="str">
            <v>13</v>
          </cell>
          <cell r="G2778" t="str">
            <v>CAFA****</v>
          </cell>
          <cell r="H2778" t="str">
            <v>Balance Sheet</v>
          </cell>
          <cell r="I2778" t="str">
            <v>NA</v>
          </cell>
        </row>
        <row r="2779">
          <cell r="A2779" t="str">
            <v>A40910U201</v>
          </cell>
          <cell r="B2779" t="str">
            <v>A40910U201</v>
          </cell>
          <cell r="C2779" t="str">
            <v>S3   A40910U201USD</v>
          </cell>
          <cell r="D2779" t="str">
            <v>A4091</v>
          </cell>
          <cell r="E2779" t="str">
            <v>0U2</v>
          </cell>
          <cell r="F2779" t="str">
            <v>01</v>
          </cell>
          <cell r="G2779" t="str">
            <v>CAFA****</v>
          </cell>
          <cell r="H2779" t="str">
            <v>Balance Sheet</v>
          </cell>
          <cell r="I2779" t="str">
            <v>NA</v>
          </cell>
        </row>
        <row r="2780">
          <cell r="A2780" t="str">
            <v>A40910U601</v>
          </cell>
          <cell r="B2780" t="str">
            <v>A40910U601</v>
          </cell>
          <cell r="C2780" t="str">
            <v>S3   A40910U601USD</v>
          </cell>
          <cell r="D2780" t="str">
            <v>A4091</v>
          </cell>
          <cell r="E2780" t="str">
            <v>0U6</v>
          </cell>
          <cell r="F2780" t="str">
            <v>01</v>
          </cell>
          <cell r="G2780" t="str">
            <v>CAFA****</v>
          </cell>
          <cell r="H2780" t="str">
            <v>Balance Sheet</v>
          </cell>
          <cell r="I2780" t="str">
            <v>NA</v>
          </cell>
        </row>
        <row r="2781">
          <cell r="A2781" t="str">
            <v>A40910W301</v>
          </cell>
          <cell r="B2781" t="str">
            <v>A40910W301</v>
          </cell>
          <cell r="C2781" t="str">
            <v>S3   A40910W301USD</v>
          </cell>
          <cell r="D2781" t="str">
            <v>A4091</v>
          </cell>
          <cell r="E2781" t="str">
            <v>0W3</v>
          </cell>
          <cell r="F2781" t="str">
            <v>01</v>
          </cell>
          <cell r="G2781" t="str">
            <v>CAFA****</v>
          </cell>
          <cell r="H2781" t="str">
            <v>Balance Sheet</v>
          </cell>
          <cell r="I2781" t="str">
            <v>NA</v>
          </cell>
        </row>
        <row r="2782">
          <cell r="A2782" t="str">
            <v>A40910WI01</v>
          </cell>
          <cell r="B2782" t="str">
            <v>A40910WI01</v>
          </cell>
          <cell r="C2782" t="str">
            <v>S3   A40910WI01USD</v>
          </cell>
          <cell r="D2782" t="str">
            <v>A4091</v>
          </cell>
          <cell r="E2782" t="str">
            <v>0WI</v>
          </cell>
          <cell r="F2782" t="str">
            <v>01</v>
          </cell>
          <cell r="G2782" t="str">
            <v>CAFA****</v>
          </cell>
          <cell r="H2782" t="str">
            <v>Balance Sheet</v>
          </cell>
          <cell r="I2782" t="str">
            <v>NA</v>
          </cell>
        </row>
        <row r="2783">
          <cell r="A2783" t="str">
            <v>A40910WJ01</v>
          </cell>
          <cell r="B2783" t="str">
            <v>A40910WJ01</v>
          </cell>
          <cell r="C2783" t="str">
            <v>S3   A40910WJ01USD</v>
          </cell>
          <cell r="D2783" t="str">
            <v>A4091</v>
          </cell>
          <cell r="E2783" t="str">
            <v>0WJ</v>
          </cell>
          <cell r="F2783" t="str">
            <v>01</v>
          </cell>
          <cell r="G2783" t="str">
            <v>CAFA****</v>
          </cell>
          <cell r="H2783" t="str">
            <v>Balance Sheet</v>
          </cell>
          <cell r="I2783" t="str">
            <v>NA</v>
          </cell>
        </row>
        <row r="2784">
          <cell r="A2784" t="str">
            <v>A40910WK01</v>
          </cell>
          <cell r="B2784" t="str">
            <v>A40910WK01</v>
          </cell>
          <cell r="C2784" t="str">
            <v>S3   A40910WK01USD</v>
          </cell>
          <cell r="D2784" t="str">
            <v>A4091</v>
          </cell>
          <cell r="E2784" t="str">
            <v>0WK</v>
          </cell>
          <cell r="F2784" t="str">
            <v>01</v>
          </cell>
          <cell r="G2784" t="str">
            <v>CAFA****</v>
          </cell>
          <cell r="H2784" t="str">
            <v>Balance Sheet</v>
          </cell>
          <cell r="I2784" t="str">
            <v>NA</v>
          </cell>
        </row>
        <row r="2785">
          <cell r="A2785" t="str">
            <v>A40910WM01</v>
          </cell>
          <cell r="B2785" t="str">
            <v>A40910WM01</v>
          </cell>
          <cell r="C2785" t="str">
            <v>S3   A40910WM01USD</v>
          </cell>
          <cell r="D2785" t="str">
            <v>A4091</v>
          </cell>
          <cell r="E2785" t="str">
            <v>0WM</v>
          </cell>
          <cell r="F2785" t="str">
            <v>01</v>
          </cell>
          <cell r="G2785" t="str">
            <v>CAFA****</v>
          </cell>
          <cell r="H2785" t="str">
            <v>Balance Sheet</v>
          </cell>
          <cell r="I2785" t="str">
            <v>NA</v>
          </cell>
        </row>
        <row r="2786">
          <cell r="A2786" t="str">
            <v>A40910WU01</v>
          </cell>
          <cell r="B2786" t="str">
            <v>A40910WU01</v>
          </cell>
          <cell r="C2786" t="str">
            <v>S3   A40910WU01USD</v>
          </cell>
          <cell r="D2786" t="str">
            <v>A4091</v>
          </cell>
          <cell r="E2786" t="str">
            <v>0WU</v>
          </cell>
          <cell r="F2786" t="str">
            <v>01</v>
          </cell>
          <cell r="G2786" t="str">
            <v>CAFA****</v>
          </cell>
          <cell r="H2786" t="str">
            <v>Balance Sheet</v>
          </cell>
          <cell r="I2786" t="str">
            <v>NA</v>
          </cell>
        </row>
        <row r="2787">
          <cell r="A2787" t="str">
            <v>A40910XJ01</v>
          </cell>
          <cell r="B2787" t="str">
            <v>A40910XJ01</v>
          </cell>
          <cell r="C2787" t="str">
            <v>S3   A40910XJ01USD</v>
          </cell>
          <cell r="D2787" t="str">
            <v>A4091</v>
          </cell>
          <cell r="E2787" t="str">
            <v>0XJ</v>
          </cell>
          <cell r="F2787" t="str">
            <v>01</v>
          </cell>
          <cell r="G2787" t="str">
            <v>CAFA****</v>
          </cell>
          <cell r="H2787" t="str">
            <v>Balance Sheet</v>
          </cell>
          <cell r="I2787" t="str">
            <v>NA</v>
          </cell>
        </row>
        <row r="2788">
          <cell r="A2788" t="str">
            <v>A40910YD01</v>
          </cell>
          <cell r="B2788" t="str">
            <v>A40910YD01</v>
          </cell>
          <cell r="C2788" t="str">
            <v>S3   A40910YD01USD</v>
          </cell>
          <cell r="D2788" t="str">
            <v>A4091</v>
          </cell>
          <cell r="E2788" t="str">
            <v>0YD</v>
          </cell>
          <cell r="F2788" t="str">
            <v>01</v>
          </cell>
          <cell r="G2788" t="str">
            <v>CAFA****</v>
          </cell>
          <cell r="H2788" t="str">
            <v>Balance Sheet</v>
          </cell>
          <cell r="I2788" t="str">
            <v>NA</v>
          </cell>
        </row>
        <row r="2789">
          <cell r="A2789" t="str">
            <v>A40910YP01</v>
          </cell>
          <cell r="B2789" t="str">
            <v>A40910YP01</v>
          </cell>
          <cell r="C2789" t="str">
            <v>S3   A40910YP01USD</v>
          </cell>
          <cell r="D2789" t="str">
            <v>A4091</v>
          </cell>
          <cell r="E2789" t="str">
            <v>0YP</v>
          </cell>
          <cell r="F2789" t="str">
            <v>01</v>
          </cell>
          <cell r="G2789" t="str">
            <v>CAFA****</v>
          </cell>
          <cell r="H2789" t="str">
            <v>Balance Sheet</v>
          </cell>
          <cell r="I2789" t="str">
            <v>NA</v>
          </cell>
        </row>
        <row r="2790">
          <cell r="A2790" t="str">
            <v>A40910YP13</v>
          </cell>
          <cell r="B2790" t="str">
            <v>A40910YP13</v>
          </cell>
          <cell r="C2790" t="str">
            <v>S3   A40910YP13USD</v>
          </cell>
          <cell r="D2790" t="str">
            <v>A4091</v>
          </cell>
          <cell r="E2790" t="str">
            <v>0YP</v>
          </cell>
          <cell r="F2790" t="str">
            <v>13</v>
          </cell>
          <cell r="G2790" t="str">
            <v>CAFA****</v>
          </cell>
          <cell r="H2790" t="str">
            <v>Balance Sheet</v>
          </cell>
          <cell r="I2790" t="str">
            <v>NA</v>
          </cell>
        </row>
        <row r="2791">
          <cell r="A2791" t="str">
            <v>A40910YQ01</v>
          </cell>
          <cell r="B2791" t="str">
            <v>A40910YQ01</v>
          </cell>
          <cell r="C2791" t="str">
            <v>S3   A40910YQ01USD</v>
          </cell>
          <cell r="D2791" t="str">
            <v>A4091</v>
          </cell>
          <cell r="E2791" t="str">
            <v>0YQ</v>
          </cell>
          <cell r="F2791" t="str">
            <v>01</v>
          </cell>
          <cell r="G2791" t="str">
            <v>CAFA****</v>
          </cell>
          <cell r="H2791" t="str">
            <v>Balance Sheet</v>
          </cell>
          <cell r="I2791" t="str">
            <v>NA</v>
          </cell>
        </row>
        <row r="2792">
          <cell r="A2792" t="str">
            <v>A40910YX01</v>
          </cell>
          <cell r="B2792" t="str">
            <v>A40910YX01</v>
          </cell>
          <cell r="C2792" t="str">
            <v>S3   A40910YX01USD</v>
          </cell>
          <cell r="D2792" t="str">
            <v>A4091</v>
          </cell>
          <cell r="E2792" t="str">
            <v>0YX</v>
          </cell>
          <cell r="F2792" t="str">
            <v>01</v>
          </cell>
          <cell r="G2792" t="str">
            <v>CAFA****</v>
          </cell>
          <cell r="H2792" t="str">
            <v>Balance Sheet</v>
          </cell>
          <cell r="I2792" t="str">
            <v>NA</v>
          </cell>
        </row>
        <row r="2793">
          <cell r="A2793" t="str">
            <v>A40910YY01</v>
          </cell>
          <cell r="B2793" t="str">
            <v>A40910YY01</v>
          </cell>
          <cell r="C2793" t="str">
            <v>S3   A40910YY01USD</v>
          </cell>
          <cell r="D2793" t="str">
            <v>A4091</v>
          </cell>
          <cell r="E2793" t="str">
            <v>0YY</v>
          </cell>
          <cell r="F2793" t="str">
            <v>01</v>
          </cell>
          <cell r="G2793" t="str">
            <v>CAFA****</v>
          </cell>
          <cell r="H2793" t="str">
            <v>Balance Sheet</v>
          </cell>
          <cell r="I2793" t="str">
            <v>NA</v>
          </cell>
        </row>
        <row r="2794">
          <cell r="A2794" t="str">
            <v>A40910ZH01</v>
          </cell>
          <cell r="B2794" t="str">
            <v>A40910ZH01</v>
          </cell>
          <cell r="C2794" t="str">
            <v>S3   A40910ZH01USD</v>
          </cell>
          <cell r="D2794" t="str">
            <v>A4091</v>
          </cell>
          <cell r="E2794" t="str">
            <v>0ZH</v>
          </cell>
          <cell r="F2794" t="str">
            <v>01</v>
          </cell>
          <cell r="G2794" t="str">
            <v>CAFA****</v>
          </cell>
          <cell r="H2794" t="str">
            <v>Balance Sheet</v>
          </cell>
          <cell r="I2794" t="str">
            <v>NA</v>
          </cell>
        </row>
        <row r="2795">
          <cell r="A2795" t="str">
            <v>A40910ZM01</v>
          </cell>
          <cell r="B2795" t="str">
            <v>A40910ZM01</v>
          </cell>
          <cell r="C2795" t="str">
            <v>S3   A40910ZM01USD</v>
          </cell>
          <cell r="D2795" t="str">
            <v>A4091</v>
          </cell>
          <cell r="E2795" t="str">
            <v>0ZM</v>
          </cell>
          <cell r="F2795" t="str">
            <v>01</v>
          </cell>
          <cell r="G2795" t="str">
            <v>CAFA****</v>
          </cell>
          <cell r="H2795" t="str">
            <v>Balance Sheet</v>
          </cell>
          <cell r="I2795" t="str">
            <v>NA</v>
          </cell>
        </row>
        <row r="2796">
          <cell r="A2796" t="str">
            <v>A40910ZQ01</v>
          </cell>
          <cell r="B2796" t="str">
            <v>A40910ZQ01</v>
          </cell>
          <cell r="C2796" t="str">
            <v>S3   A40910ZQ01USD</v>
          </cell>
          <cell r="D2796" t="str">
            <v>A4091</v>
          </cell>
          <cell r="E2796" t="str">
            <v>0ZQ</v>
          </cell>
          <cell r="F2796" t="str">
            <v>01</v>
          </cell>
          <cell r="G2796" t="str">
            <v>CAFA****</v>
          </cell>
          <cell r="H2796" t="str">
            <v>Balance Sheet</v>
          </cell>
          <cell r="I2796" t="str">
            <v>NA</v>
          </cell>
        </row>
        <row r="2797">
          <cell r="A2797" t="str">
            <v>A409600101</v>
          </cell>
          <cell r="B2797" t="str">
            <v>A409600101</v>
          </cell>
          <cell r="C2797" t="str">
            <v>S3   A409600101USD</v>
          </cell>
          <cell r="D2797" t="str">
            <v>A4096</v>
          </cell>
          <cell r="E2797" t="str">
            <v>001</v>
          </cell>
          <cell r="F2797" t="str">
            <v>01</v>
          </cell>
          <cell r="G2797" t="str">
            <v>CAFD****</v>
          </cell>
          <cell r="H2797" t="str">
            <v>Balance Sheet</v>
          </cell>
          <cell r="I2797" t="str">
            <v>NA</v>
          </cell>
        </row>
        <row r="2798">
          <cell r="A2798" t="str">
            <v>A409700101</v>
          </cell>
          <cell r="B2798" t="str">
            <v>A409700101</v>
          </cell>
          <cell r="C2798" t="str">
            <v>S3   A409700101USD</v>
          </cell>
          <cell r="D2798" t="str">
            <v>A4097</v>
          </cell>
          <cell r="E2798" t="str">
            <v>001</v>
          </cell>
          <cell r="F2798" t="str">
            <v>01</v>
          </cell>
          <cell r="G2798" t="str">
            <v>CAFE****</v>
          </cell>
          <cell r="H2798" t="str">
            <v>Balance Sheet</v>
          </cell>
          <cell r="I2798" t="str">
            <v>NA</v>
          </cell>
        </row>
        <row r="2799">
          <cell r="A2799" t="str">
            <v>A40970J101</v>
          </cell>
          <cell r="B2799" t="str">
            <v>A40970J101</v>
          </cell>
          <cell r="C2799" t="str">
            <v>S3   A40970J101USD</v>
          </cell>
          <cell r="D2799" t="str">
            <v>A4097</v>
          </cell>
          <cell r="E2799" t="str">
            <v>0J1</v>
          </cell>
          <cell r="F2799" t="str">
            <v>01</v>
          </cell>
          <cell r="G2799" t="str">
            <v>CAFE****</v>
          </cell>
          <cell r="H2799" t="str">
            <v>Balance Sheet</v>
          </cell>
          <cell r="I2799" t="str">
            <v>NA</v>
          </cell>
        </row>
        <row r="2800">
          <cell r="A2800" t="str">
            <v>A409900101</v>
          </cell>
          <cell r="B2800" t="str">
            <v>A409900101</v>
          </cell>
          <cell r="C2800" t="str">
            <v>S3   A409900101USD</v>
          </cell>
          <cell r="D2800" t="str">
            <v>A4099</v>
          </cell>
          <cell r="E2800" t="str">
            <v>001</v>
          </cell>
          <cell r="F2800" t="str">
            <v>01</v>
          </cell>
          <cell r="G2800" t="str">
            <v>CAFM****</v>
          </cell>
          <cell r="H2800" t="str">
            <v>Balance Sheet</v>
          </cell>
          <cell r="I2800" t="str">
            <v>NA</v>
          </cell>
        </row>
        <row r="2801">
          <cell r="A2801" t="str">
            <v>A409900121</v>
          </cell>
          <cell r="B2801" t="str">
            <v>A409900121</v>
          </cell>
          <cell r="C2801" t="str">
            <v>S3   A409900121USD</v>
          </cell>
          <cell r="D2801" t="str">
            <v>A4099</v>
          </cell>
          <cell r="E2801" t="str">
            <v>001</v>
          </cell>
          <cell r="F2801" t="str">
            <v>21</v>
          </cell>
          <cell r="G2801" t="str">
            <v>CAFM****</v>
          </cell>
          <cell r="H2801" t="str">
            <v>Balance Sheet</v>
          </cell>
          <cell r="I2801" t="str">
            <v>NA</v>
          </cell>
        </row>
        <row r="2802">
          <cell r="A2802" t="str">
            <v>A409902501</v>
          </cell>
          <cell r="B2802" t="str">
            <v>A409902501</v>
          </cell>
          <cell r="C2802" t="str">
            <v>S3   A409902501USD</v>
          </cell>
          <cell r="D2802" t="str">
            <v>A4099</v>
          </cell>
          <cell r="E2802" t="str">
            <v>025</v>
          </cell>
          <cell r="F2802" t="str">
            <v>01</v>
          </cell>
          <cell r="G2802" t="str">
            <v>CAFM****</v>
          </cell>
          <cell r="H2802" t="str">
            <v>Balance Sheet</v>
          </cell>
          <cell r="I2802" t="str">
            <v>NA</v>
          </cell>
        </row>
        <row r="2803">
          <cell r="A2803" t="str">
            <v>A409902521</v>
          </cell>
          <cell r="B2803" t="str">
            <v>A409902521</v>
          </cell>
          <cell r="C2803" t="str">
            <v>S3   A409902521USD</v>
          </cell>
          <cell r="D2803" t="str">
            <v>A4099</v>
          </cell>
          <cell r="E2803" t="str">
            <v>025</v>
          </cell>
          <cell r="F2803" t="str">
            <v>21</v>
          </cell>
          <cell r="G2803" t="str">
            <v>CAFM****</v>
          </cell>
          <cell r="H2803" t="str">
            <v>Balance Sheet</v>
          </cell>
          <cell r="I2803" t="str">
            <v>NA</v>
          </cell>
        </row>
        <row r="2804">
          <cell r="A2804" t="str">
            <v>A409902601</v>
          </cell>
          <cell r="B2804" t="str">
            <v>A409902601</v>
          </cell>
          <cell r="C2804" t="str">
            <v>S3   A409902601USD</v>
          </cell>
          <cell r="D2804" t="str">
            <v>A4099</v>
          </cell>
          <cell r="E2804" t="str">
            <v>026</v>
          </cell>
          <cell r="F2804" t="str">
            <v>01</v>
          </cell>
          <cell r="G2804" t="str">
            <v>CAFM****</v>
          </cell>
          <cell r="H2804" t="str">
            <v>Balance Sheet</v>
          </cell>
          <cell r="I2804" t="str">
            <v>NA</v>
          </cell>
        </row>
        <row r="2805">
          <cell r="A2805" t="str">
            <v>A409902801</v>
          </cell>
          <cell r="B2805" t="str">
            <v>A409902801</v>
          </cell>
          <cell r="C2805" t="str">
            <v>S3   A409902801USD</v>
          </cell>
          <cell r="D2805" t="str">
            <v>A4099</v>
          </cell>
          <cell r="E2805" t="str">
            <v>028</v>
          </cell>
          <cell r="F2805" t="str">
            <v>01</v>
          </cell>
          <cell r="G2805" t="str">
            <v>CAFM****</v>
          </cell>
          <cell r="H2805" t="str">
            <v>Balance Sheet</v>
          </cell>
          <cell r="I2805" t="str">
            <v>NA</v>
          </cell>
        </row>
        <row r="2806">
          <cell r="A2806" t="str">
            <v>A409903401</v>
          </cell>
          <cell r="B2806" t="str">
            <v>A409903401</v>
          </cell>
          <cell r="C2806" t="str">
            <v>S3   A409903401USD</v>
          </cell>
          <cell r="D2806" t="str">
            <v>A4099</v>
          </cell>
          <cell r="E2806" t="str">
            <v>034</v>
          </cell>
          <cell r="F2806" t="str">
            <v>01</v>
          </cell>
          <cell r="G2806" t="str">
            <v>CAFM****</v>
          </cell>
          <cell r="H2806" t="str">
            <v>Balance Sheet</v>
          </cell>
          <cell r="I2806" t="str">
            <v>NA</v>
          </cell>
        </row>
        <row r="2807">
          <cell r="A2807" t="str">
            <v>A409903421</v>
          </cell>
          <cell r="B2807" t="str">
            <v>A409903421</v>
          </cell>
          <cell r="C2807" t="str">
            <v>S3   A409903421USD</v>
          </cell>
          <cell r="D2807" t="str">
            <v>A4099</v>
          </cell>
          <cell r="E2807" t="str">
            <v>034</v>
          </cell>
          <cell r="F2807" t="str">
            <v>21</v>
          </cell>
          <cell r="G2807" t="str">
            <v>CAFM****</v>
          </cell>
          <cell r="H2807" t="str">
            <v>Balance Sheet</v>
          </cell>
          <cell r="I2807" t="str">
            <v>NA</v>
          </cell>
        </row>
        <row r="2808">
          <cell r="A2808" t="str">
            <v>A409903601</v>
          </cell>
          <cell r="B2808" t="str">
            <v>A409903601</v>
          </cell>
          <cell r="C2808" t="str">
            <v>S3   A409903601USD</v>
          </cell>
          <cell r="D2808" t="str">
            <v>A4099</v>
          </cell>
          <cell r="E2808" t="str">
            <v>036</v>
          </cell>
          <cell r="F2808" t="str">
            <v>01</v>
          </cell>
          <cell r="G2808" t="str">
            <v>CAFM****</v>
          </cell>
          <cell r="H2808" t="str">
            <v>Balance Sheet</v>
          </cell>
          <cell r="I2808" t="str">
            <v>NA</v>
          </cell>
        </row>
        <row r="2809">
          <cell r="A2809" t="str">
            <v>A409903621</v>
          </cell>
          <cell r="B2809" t="str">
            <v>A409903621</v>
          </cell>
          <cell r="C2809" t="str">
            <v>S3   A409903621USD</v>
          </cell>
          <cell r="D2809" t="str">
            <v>A4099</v>
          </cell>
          <cell r="E2809" t="str">
            <v>036</v>
          </cell>
          <cell r="F2809" t="str">
            <v>21</v>
          </cell>
          <cell r="G2809" t="str">
            <v>CAFM****</v>
          </cell>
          <cell r="H2809" t="str">
            <v>Balance Sheet</v>
          </cell>
          <cell r="I2809" t="str">
            <v>NA</v>
          </cell>
        </row>
        <row r="2810">
          <cell r="A2810" t="str">
            <v>A409903701</v>
          </cell>
          <cell r="B2810" t="str">
            <v>A409903701</v>
          </cell>
          <cell r="C2810" t="str">
            <v>S3   A409903701USD</v>
          </cell>
          <cell r="D2810" t="str">
            <v>A4099</v>
          </cell>
          <cell r="E2810" t="str">
            <v>037</v>
          </cell>
          <cell r="F2810" t="str">
            <v>01</v>
          </cell>
          <cell r="G2810" t="str">
            <v>CAFM****</v>
          </cell>
          <cell r="H2810" t="str">
            <v>Balance Sheet</v>
          </cell>
          <cell r="I2810" t="str">
            <v>NA</v>
          </cell>
        </row>
        <row r="2811">
          <cell r="A2811" t="str">
            <v>A409903721</v>
          </cell>
          <cell r="B2811" t="str">
            <v>A409903721</v>
          </cell>
          <cell r="C2811" t="str">
            <v>S3   A409903721USD</v>
          </cell>
          <cell r="D2811" t="str">
            <v>A4099</v>
          </cell>
          <cell r="E2811" t="str">
            <v>037</v>
          </cell>
          <cell r="F2811" t="str">
            <v>21</v>
          </cell>
          <cell r="G2811" t="str">
            <v>CAFM****</v>
          </cell>
          <cell r="H2811" t="str">
            <v>Balance Sheet</v>
          </cell>
          <cell r="I2811" t="str">
            <v>NA</v>
          </cell>
        </row>
        <row r="2812">
          <cell r="A2812" t="str">
            <v>A409906101</v>
          </cell>
          <cell r="B2812" t="str">
            <v>A409906101</v>
          </cell>
          <cell r="C2812" t="str">
            <v>S3   A409906101USD</v>
          </cell>
          <cell r="D2812" t="str">
            <v>A4099</v>
          </cell>
          <cell r="E2812" t="str">
            <v>061</v>
          </cell>
          <cell r="F2812" t="str">
            <v>01</v>
          </cell>
          <cell r="G2812" t="str">
            <v>CAFM****</v>
          </cell>
          <cell r="H2812" t="str">
            <v>Balance Sheet</v>
          </cell>
          <cell r="I2812" t="str">
            <v>NA</v>
          </cell>
        </row>
        <row r="2813">
          <cell r="A2813" t="str">
            <v>A409906501</v>
          </cell>
          <cell r="B2813" t="str">
            <v>A409906501</v>
          </cell>
          <cell r="C2813" t="str">
            <v>S3   A409906501USD</v>
          </cell>
          <cell r="D2813" t="str">
            <v>A4099</v>
          </cell>
          <cell r="E2813" t="str">
            <v>065</v>
          </cell>
          <cell r="F2813" t="str">
            <v>01</v>
          </cell>
          <cell r="G2813" t="str">
            <v>CAFM****</v>
          </cell>
          <cell r="H2813" t="str">
            <v>Balance Sheet</v>
          </cell>
          <cell r="I2813" t="str">
            <v>NA</v>
          </cell>
        </row>
        <row r="2814">
          <cell r="A2814" t="str">
            <v>A409908621</v>
          </cell>
          <cell r="B2814" t="str">
            <v>A409908621</v>
          </cell>
          <cell r="C2814" t="str">
            <v>S3   A409908621USD</v>
          </cell>
          <cell r="D2814" t="str">
            <v>A4099</v>
          </cell>
          <cell r="E2814" t="str">
            <v>086</v>
          </cell>
          <cell r="F2814" t="str">
            <v>21</v>
          </cell>
          <cell r="G2814" t="str">
            <v>CAFM****</v>
          </cell>
          <cell r="H2814" t="str">
            <v>Balance Sheet</v>
          </cell>
          <cell r="I2814" t="str">
            <v>NA</v>
          </cell>
        </row>
        <row r="2815">
          <cell r="A2815" t="str">
            <v>A409908901</v>
          </cell>
          <cell r="B2815" t="str">
            <v>A409908901</v>
          </cell>
          <cell r="C2815" t="str">
            <v>S3   A409908901USD</v>
          </cell>
          <cell r="D2815" t="str">
            <v>A4099</v>
          </cell>
          <cell r="E2815" t="str">
            <v>089</v>
          </cell>
          <cell r="F2815" t="str">
            <v>01</v>
          </cell>
          <cell r="G2815" t="str">
            <v>CAFM****</v>
          </cell>
          <cell r="H2815" t="str">
            <v>Balance Sheet</v>
          </cell>
          <cell r="I2815" t="str">
            <v>NA</v>
          </cell>
        </row>
        <row r="2816">
          <cell r="A2816" t="str">
            <v>A409908921</v>
          </cell>
          <cell r="B2816" t="str">
            <v>A409908921</v>
          </cell>
          <cell r="C2816" t="str">
            <v>S3   A409908921USD</v>
          </cell>
          <cell r="D2816" t="str">
            <v>A4099</v>
          </cell>
          <cell r="E2816" t="str">
            <v>089</v>
          </cell>
          <cell r="F2816" t="str">
            <v>21</v>
          </cell>
          <cell r="G2816" t="str">
            <v>CAFM****</v>
          </cell>
          <cell r="H2816" t="str">
            <v>Balance Sheet</v>
          </cell>
          <cell r="I2816" t="str">
            <v>NA</v>
          </cell>
        </row>
        <row r="2817">
          <cell r="A2817" t="str">
            <v>A40990AE01</v>
          </cell>
          <cell r="B2817" t="str">
            <v>A40990AE01</v>
          </cell>
          <cell r="C2817" t="str">
            <v>S3   A40990AE01USD</v>
          </cell>
          <cell r="D2817" t="str">
            <v>A4099</v>
          </cell>
          <cell r="E2817" t="str">
            <v>0AE</v>
          </cell>
          <cell r="F2817" t="str">
            <v>01</v>
          </cell>
          <cell r="G2817" t="str">
            <v>CAFM****</v>
          </cell>
          <cell r="H2817" t="str">
            <v>Balance Sheet</v>
          </cell>
          <cell r="I2817" t="str">
            <v>NA</v>
          </cell>
        </row>
        <row r="2818">
          <cell r="A2818" t="str">
            <v>A40990AM01</v>
          </cell>
          <cell r="B2818" t="str">
            <v>A40990AM01</v>
          </cell>
          <cell r="C2818" t="str">
            <v>S3   A40990AM01USD</v>
          </cell>
          <cell r="D2818" t="str">
            <v>A4099</v>
          </cell>
          <cell r="E2818" t="str">
            <v>0AM</v>
          </cell>
          <cell r="F2818" t="str">
            <v>01</v>
          </cell>
          <cell r="G2818" t="str">
            <v>CAFM****</v>
          </cell>
          <cell r="H2818" t="str">
            <v>Balance Sheet</v>
          </cell>
          <cell r="I2818" t="str">
            <v>NA</v>
          </cell>
        </row>
        <row r="2819">
          <cell r="A2819" t="str">
            <v>A40990AT01</v>
          </cell>
          <cell r="B2819" t="str">
            <v>A40990AT01</v>
          </cell>
          <cell r="C2819" t="str">
            <v>S3   A40990AT01USD</v>
          </cell>
          <cell r="D2819" t="str">
            <v>A4099</v>
          </cell>
          <cell r="E2819" t="str">
            <v>0AT</v>
          </cell>
          <cell r="F2819" t="str">
            <v>01</v>
          </cell>
          <cell r="G2819" t="str">
            <v>CAFM****</v>
          </cell>
          <cell r="H2819" t="str">
            <v>Balance Sheet</v>
          </cell>
          <cell r="I2819" t="str">
            <v>NA</v>
          </cell>
        </row>
        <row r="2820">
          <cell r="A2820" t="str">
            <v>A40990AX01</v>
          </cell>
          <cell r="B2820" t="str">
            <v>A40990AX01</v>
          </cell>
          <cell r="C2820" t="str">
            <v>S3   A40990AX01USD</v>
          </cell>
          <cell r="D2820" t="str">
            <v>A4099</v>
          </cell>
          <cell r="E2820" t="str">
            <v>0AX</v>
          </cell>
          <cell r="F2820" t="str">
            <v>01</v>
          </cell>
          <cell r="G2820" t="str">
            <v>CAFM****</v>
          </cell>
          <cell r="H2820" t="str">
            <v>Balance Sheet</v>
          </cell>
          <cell r="I2820" t="str">
            <v>NA</v>
          </cell>
        </row>
        <row r="2821">
          <cell r="A2821" t="str">
            <v>A40990AX93</v>
          </cell>
          <cell r="B2821" t="str">
            <v>A40990AX93</v>
          </cell>
          <cell r="C2821" t="str">
            <v>S3   A40990AX93USD</v>
          </cell>
          <cell r="D2821" t="str">
            <v>A4099</v>
          </cell>
          <cell r="E2821" t="str">
            <v>0AX</v>
          </cell>
          <cell r="F2821" t="str">
            <v>93</v>
          </cell>
          <cell r="G2821" t="str">
            <v>CAFM****</v>
          </cell>
          <cell r="H2821" t="str">
            <v>Balance Sheet</v>
          </cell>
          <cell r="I2821" t="str">
            <v>NA</v>
          </cell>
        </row>
        <row r="2822">
          <cell r="A2822" t="str">
            <v>A40990BP01</v>
          </cell>
          <cell r="B2822" t="str">
            <v>A40990BP01</v>
          </cell>
          <cell r="C2822" t="str">
            <v>S3   A40990BP01USD</v>
          </cell>
          <cell r="D2822" t="str">
            <v>A4099</v>
          </cell>
          <cell r="E2822" t="str">
            <v>0BP</v>
          </cell>
          <cell r="F2822" t="str">
            <v>01</v>
          </cell>
          <cell r="G2822" t="str">
            <v>CAFM****</v>
          </cell>
          <cell r="H2822" t="str">
            <v>Balance Sheet</v>
          </cell>
          <cell r="I2822" t="str">
            <v>NA</v>
          </cell>
        </row>
        <row r="2823">
          <cell r="A2823" t="str">
            <v>A40990BP21</v>
          </cell>
          <cell r="B2823" t="str">
            <v>A40990BP21</v>
          </cell>
          <cell r="C2823" t="str">
            <v>S3   A40990BP21USD</v>
          </cell>
          <cell r="D2823" t="str">
            <v>A4099</v>
          </cell>
          <cell r="E2823" t="str">
            <v>0BP</v>
          </cell>
          <cell r="F2823" t="str">
            <v>21</v>
          </cell>
          <cell r="G2823" t="str">
            <v>CAFM****</v>
          </cell>
          <cell r="H2823" t="str">
            <v>Balance Sheet</v>
          </cell>
          <cell r="I2823" t="str">
            <v>NA</v>
          </cell>
        </row>
        <row r="2824">
          <cell r="A2824" t="str">
            <v>A40990BS01</v>
          </cell>
          <cell r="B2824" t="str">
            <v>A40990BS01</v>
          </cell>
          <cell r="C2824" t="str">
            <v>S3   A40990BS01USD</v>
          </cell>
          <cell r="D2824" t="str">
            <v>A4099</v>
          </cell>
          <cell r="E2824" t="str">
            <v>0BS</v>
          </cell>
          <cell r="F2824" t="str">
            <v>01</v>
          </cell>
          <cell r="G2824" t="str">
            <v>CAFM****</v>
          </cell>
          <cell r="H2824" t="str">
            <v>Balance Sheet</v>
          </cell>
          <cell r="I2824" t="str">
            <v>NA</v>
          </cell>
        </row>
        <row r="2825">
          <cell r="A2825" t="str">
            <v>A40990BU01</v>
          </cell>
          <cell r="B2825" t="str">
            <v>A40990BU01</v>
          </cell>
          <cell r="C2825" t="str">
            <v>S3   A40990BU01USD</v>
          </cell>
          <cell r="D2825" t="str">
            <v>A4099</v>
          </cell>
          <cell r="E2825" t="str">
            <v>0BU</v>
          </cell>
          <cell r="F2825" t="str">
            <v>01</v>
          </cell>
          <cell r="G2825" t="str">
            <v>CAFM****</v>
          </cell>
          <cell r="H2825" t="str">
            <v>Balance Sheet</v>
          </cell>
          <cell r="I2825" t="str">
            <v>NA</v>
          </cell>
        </row>
        <row r="2826">
          <cell r="A2826" t="str">
            <v>A40990CQ01</v>
          </cell>
          <cell r="B2826" t="str">
            <v>A40990CQ01</v>
          </cell>
          <cell r="C2826" t="str">
            <v>S3   A40990CQ01USD</v>
          </cell>
          <cell r="D2826" t="str">
            <v>A4099</v>
          </cell>
          <cell r="E2826" t="str">
            <v>0CQ</v>
          </cell>
          <cell r="F2826" t="str">
            <v>01</v>
          </cell>
          <cell r="G2826" t="str">
            <v>CAFM****</v>
          </cell>
          <cell r="H2826" t="str">
            <v>Balance Sheet</v>
          </cell>
          <cell r="I2826" t="str">
            <v>NA</v>
          </cell>
        </row>
        <row r="2827">
          <cell r="A2827" t="str">
            <v>A40990CT01</v>
          </cell>
          <cell r="B2827" t="str">
            <v>A40990CT01</v>
          </cell>
          <cell r="C2827" t="str">
            <v>S3   A40990CT01USD</v>
          </cell>
          <cell r="D2827" t="str">
            <v>A4099</v>
          </cell>
          <cell r="E2827" t="str">
            <v>0CT</v>
          </cell>
          <cell r="F2827" t="str">
            <v>01</v>
          </cell>
          <cell r="G2827" t="str">
            <v>CAFM****</v>
          </cell>
          <cell r="H2827" t="str">
            <v>Balance Sheet</v>
          </cell>
          <cell r="I2827" t="str">
            <v>NA</v>
          </cell>
        </row>
        <row r="2828">
          <cell r="A2828" t="str">
            <v>A40990DH01</v>
          </cell>
          <cell r="B2828" t="str">
            <v>A40990DH01</v>
          </cell>
          <cell r="C2828" t="str">
            <v>S3   A40990DH01USD</v>
          </cell>
          <cell r="D2828" t="str">
            <v>A4099</v>
          </cell>
          <cell r="E2828" t="str">
            <v>0DH</v>
          </cell>
          <cell r="F2828" t="str">
            <v>01</v>
          </cell>
          <cell r="G2828" t="str">
            <v>CAFM****</v>
          </cell>
          <cell r="H2828" t="str">
            <v>Balance Sheet</v>
          </cell>
          <cell r="I2828" t="str">
            <v>NA</v>
          </cell>
        </row>
        <row r="2829">
          <cell r="A2829" t="str">
            <v>A40990DH21</v>
          </cell>
          <cell r="B2829" t="str">
            <v>A40990DH21</v>
          </cell>
          <cell r="C2829" t="str">
            <v>S3   A40990DH21USD</v>
          </cell>
          <cell r="D2829" t="str">
            <v>A4099</v>
          </cell>
          <cell r="E2829" t="str">
            <v>0DH</v>
          </cell>
          <cell r="F2829" t="str">
            <v>21</v>
          </cell>
          <cell r="G2829" t="str">
            <v>CAFM****</v>
          </cell>
          <cell r="H2829" t="str">
            <v>Balance Sheet</v>
          </cell>
          <cell r="I2829" t="str">
            <v>NA</v>
          </cell>
        </row>
        <row r="2830">
          <cell r="A2830" t="str">
            <v>A40990DK01</v>
          </cell>
          <cell r="B2830" t="str">
            <v>A40990DK01</v>
          </cell>
          <cell r="C2830" t="str">
            <v>S3   A40990DK01USD</v>
          </cell>
          <cell r="D2830" t="str">
            <v>A4099</v>
          </cell>
          <cell r="E2830" t="str">
            <v>0DK</v>
          </cell>
          <cell r="F2830" t="str">
            <v>01</v>
          </cell>
          <cell r="G2830" t="str">
            <v>CAFM****</v>
          </cell>
          <cell r="H2830" t="str">
            <v>Balance Sheet</v>
          </cell>
          <cell r="I2830" t="str">
            <v>NA</v>
          </cell>
        </row>
        <row r="2831">
          <cell r="A2831" t="str">
            <v>A40990DX01</v>
          </cell>
          <cell r="B2831" t="str">
            <v>A40990DX01</v>
          </cell>
          <cell r="C2831" t="str">
            <v>S3   A40990DX01USD</v>
          </cell>
          <cell r="D2831" t="str">
            <v>A4099</v>
          </cell>
          <cell r="E2831" t="str">
            <v>0DX</v>
          </cell>
          <cell r="F2831" t="str">
            <v>01</v>
          </cell>
          <cell r="G2831" t="str">
            <v>CAFM****</v>
          </cell>
          <cell r="H2831" t="str">
            <v>Balance Sheet</v>
          </cell>
          <cell r="I2831" t="str">
            <v>NA</v>
          </cell>
        </row>
        <row r="2832">
          <cell r="A2832" t="str">
            <v>A40990DX21</v>
          </cell>
          <cell r="B2832" t="str">
            <v>A40990DX21</v>
          </cell>
          <cell r="C2832" t="str">
            <v>S3   A40990DX21USD</v>
          </cell>
          <cell r="D2832" t="str">
            <v>A4099</v>
          </cell>
          <cell r="E2832" t="str">
            <v>0DX</v>
          </cell>
          <cell r="F2832" t="str">
            <v>21</v>
          </cell>
          <cell r="G2832" t="str">
            <v>CAFM****</v>
          </cell>
          <cell r="H2832" t="str">
            <v>Balance Sheet</v>
          </cell>
          <cell r="I2832" t="str">
            <v>NA</v>
          </cell>
        </row>
        <row r="2833">
          <cell r="A2833" t="str">
            <v>A40990EY01</v>
          </cell>
          <cell r="B2833" t="str">
            <v>A40990EY01</v>
          </cell>
          <cell r="C2833" t="str">
            <v>S3   A40990EY01USD</v>
          </cell>
          <cell r="D2833" t="str">
            <v>A4099</v>
          </cell>
          <cell r="E2833" t="str">
            <v>0EY</v>
          </cell>
          <cell r="F2833" t="str">
            <v>01</v>
          </cell>
          <cell r="G2833" t="str">
            <v>CAFM****</v>
          </cell>
          <cell r="H2833" t="str">
            <v>Balance Sheet</v>
          </cell>
          <cell r="I2833" t="str">
            <v>NA</v>
          </cell>
        </row>
        <row r="2834">
          <cell r="A2834" t="str">
            <v>A40990FD01</v>
          </cell>
          <cell r="B2834" t="str">
            <v>A40990FD01</v>
          </cell>
          <cell r="C2834" t="str">
            <v>S3   A40990FD01USD</v>
          </cell>
          <cell r="D2834" t="str">
            <v>A4099</v>
          </cell>
          <cell r="E2834" t="str">
            <v>0FD</v>
          </cell>
          <cell r="F2834" t="str">
            <v>01</v>
          </cell>
          <cell r="G2834" t="str">
            <v>CAFM****</v>
          </cell>
          <cell r="H2834" t="str">
            <v>Balance Sheet</v>
          </cell>
          <cell r="I2834" t="str">
            <v>NA</v>
          </cell>
        </row>
        <row r="2835">
          <cell r="A2835" t="str">
            <v>A40990FT01</v>
          </cell>
          <cell r="B2835" t="str">
            <v>A40990FT01</v>
          </cell>
          <cell r="C2835" t="str">
            <v>S3   A40990FT01USD</v>
          </cell>
          <cell r="D2835" t="str">
            <v>A4099</v>
          </cell>
          <cell r="E2835" t="str">
            <v>0FT</v>
          </cell>
          <cell r="F2835" t="str">
            <v>01</v>
          </cell>
          <cell r="G2835" t="str">
            <v>CAFM****</v>
          </cell>
          <cell r="H2835" t="str">
            <v>Balance Sheet</v>
          </cell>
          <cell r="I2835" t="str">
            <v>NA</v>
          </cell>
        </row>
        <row r="2836">
          <cell r="A2836" t="str">
            <v>A40990GU01</v>
          </cell>
          <cell r="B2836" t="str">
            <v>A40990GU01</v>
          </cell>
          <cell r="C2836" t="str">
            <v>S3   A40990GU01USD</v>
          </cell>
          <cell r="D2836" t="str">
            <v>A4099</v>
          </cell>
          <cell r="E2836" t="str">
            <v>0GU</v>
          </cell>
          <cell r="F2836" t="str">
            <v>01</v>
          </cell>
          <cell r="G2836" t="str">
            <v>CAFM****</v>
          </cell>
          <cell r="H2836" t="str">
            <v>Balance Sheet</v>
          </cell>
          <cell r="I2836" t="str">
            <v>NA</v>
          </cell>
        </row>
        <row r="2837">
          <cell r="A2837" t="str">
            <v>A40990HB01</v>
          </cell>
          <cell r="B2837" t="str">
            <v>A40990HB01</v>
          </cell>
          <cell r="C2837" t="str">
            <v>S3   A40990HB01USD</v>
          </cell>
          <cell r="D2837" t="str">
            <v>A4099</v>
          </cell>
          <cell r="E2837" t="str">
            <v>0HB</v>
          </cell>
          <cell r="F2837" t="str">
            <v>01</v>
          </cell>
          <cell r="G2837" t="str">
            <v>CAFM****</v>
          </cell>
          <cell r="H2837" t="str">
            <v>Balance Sheet</v>
          </cell>
          <cell r="I2837" t="str">
            <v>NA</v>
          </cell>
        </row>
        <row r="2838">
          <cell r="A2838" t="str">
            <v>A40990HJ01</v>
          </cell>
          <cell r="B2838" t="str">
            <v>A40990HJ01</v>
          </cell>
          <cell r="C2838" t="str">
            <v>S3   A40990HJ01USD</v>
          </cell>
          <cell r="D2838" t="str">
            <v>A4099</v>
          </cell>
          <cell r="E2838" t="str">
            <v>0HJ</v>
          </cell>
          <cell r="F2838" t="str">
            <v>01</v>
          </cell>
          <cell r="G2838" t="str">
            <v>CAFM****</v>
          </cell>
          <cell r="H2838" t="str">
            <v>Balance Sheet</v>
          </cell>
          <cell r="I2838" t="str">
            <v>NA</v>
          </cell>
        </row>
        <row r="2839">
          <cell r="A2839" t="str">
            <v>A40990HN01</v>
          </cell>
          <cell r="B2839" t="str">
            <v>A40990HN01</v>
          </cell>
          <cell r="C2839" t="str">
            <v>S3   A40990HN01USD</v>
          </cell>
          <cell r="D2839" t="str">
            <v>A4099</v>
          </cell>
          <cell r="E2839" t="str">
            <v>0HN</v>
          </cell>
          <cell r="F2839" t="str">
            <v>01</v>
          </cell>
          <cell r="G2839" t="str">
            <v>CAFM****</v>
          </cell>
          <cell r="H2839" t="str">
            <v>Balance Sheet</v>
          </cell>
          <cell r="I2839" t="str">
            <v>NA</v>
          </cell>
        </row>
        <row r="2840">
          <cell r="A2840" t="str">
            <v>A40990HO01</v>
          </cell>
          <cell r="B2840" t="str">
            <v>A40990HO01</v>
          </cell>
          <cell r="C2840" t="str">
            <v>S3   A40990HO01USD</v>
          </cell>
          <cell r="D2840" t="str">
            <v>A4099</v>
          </cell>
          <cell r="E2840" t="str">
            <v>0HO</v>
          </cell>
          <cell r="F2840" t="str">
            <v>01</v>
          </cell>
          <cell r="G2840" t="str">
            <v>CAFM****</v>
          </cell>
          <cell r="H2840" t="str">
            <v>Balance Sheet</v>
          </cell>
          <cell r="I2840" t="str">
            <v>NA</v>
          </cell>
        </row>
        <row r="2841">
          <cell r="A2841" t="str">
            <v>A40990HO21</v>
          </cell>
          <cell r="B2841" t="str">
            <v>A40990HO21</v>
          </cell>
          <cell r="C2841" t="str">
            <v>S3   A40990HO21USD</v>
          </cell>
          <cell r="D2841" t="str">
            <v>A4099</v>
          </cell>
          <cell r="E2841" t="str">
            <v>0HO</v>
          </cell>
          <cell r="F2841" t="str">
            <v>21</v>
          </cell>
          <cell r="G2841" t="str">
            <v>CAFM****</v>
          </cell>
          <cell r="H2841" t="str">
            <v>Balance Sheet</v>
          </cell>
          <cell r="I2841" t="str">
            <v>NA</v>
          </cell>
        </row>
        <row r="2842">
          <cell r="A2842" t="str">
            <v>A40990HW01</v>
          </cell>
          <cell r="B2842" t="str">
            <v>A40990HW01</v>
          </cell>
          <cell r="C2842" t="str">
            <v>S3   A40990HW01USD</v>
          </cell>
          <cell r="D2842" t="str">
            <v>A4099</v>
          </cell>
          <cell r="E2842" t="str">
            <v>0HW</v>
          </cell>
          <cell r="F2842" t="str">
            <v>01</v>
          </cell>
          <cell r="G2842" t="str">
            <v>CAFM****</v>
          </cell>
          <cell r="H2842" t="str">
            <v>Balance Sheet</v>
          </cell>
          <cell r="I2842" t="str">
            <v>NA</v>
          </cell>
        </row>
        <row r="2843">
          <cell r="A2843" t="str">
            <v>A40990HW21</v>
          </cell>
          <cell r="B2843" t="str">
            <v>A40990HW21</v>
          </cell>
          <cell r="C2843" t="str">
            <v>S3   A40990HW21USD</v>
          </cell>
          <cell r="D2843" t="str">
            <v>A4099</v>
          </cell>
          <cell r="E2843" t="str">
            <v>0HW</v>
          </cell>
          <cell r="F2843" t="str">
            <v>21</v>
          </cell>
          <cell r="G2843" t="str">
            <v>CAFM****</v>
          </cell>
          <cell r="H2843" t="str">
            <v>Balance Sheet</v>
          </cell>
          <cell r="I2843" t="str">
            <v>NA</v>
          </cell>
        </row>
        <row r="2844">
          <cell r="A2844" t="str">
            <v>A40990HX21</v>
          </cell>
          <cell r="B2844" t="str">
            <v>A40990HX21</v>
          </cell>
          <cell r="C2844" t="str">
            <v>S3   A40990HX21USD</v>
          </cell>
          <cell r="D2844" t="str">
            <v>A4099</v>
          </cell>
          <cell r="E2844" t="str">
            <v>0HX</v>
          </cell>
          <cell r="F2844" t="str">
            <v>21</v>
          </cell>
          <cell r="G2844" t="str">
            <v>CAFM****</v>
          </cell>
          <cell r="H2844" t="str">
            <v>Balance Sheet</v>
          </cell>
          <cell r="I2844" t="str">
            <v>NA</v>
          </cell>
        </row>
        <row r="2845">
          <cell r="A2845" t="str">
            <v>A40990J101</v>
          </cell>
          <cell r="B2845" t="str">
            <v>A40990J101</v>
          </cell>
          <cell r="C2845" t="str">
            <v>S3   A40990J101USD</v>
          </cell>
          <cell r="D2845" t="str">
            <v>A4099</v>
          </cell>
          <cell r="E2845" t="str">
            <v>0J1</v>
          </cell>
          <cell r="F2845" t="str">
            <v>01</v>
          </cell>
          <cell r="G2845" t="str">
            <v>CAFM****</v>
          </cell>
          <cell r="H2845" t="str">
            <v>Balance Sheet</v>
          </cell>
          <cell r="I2845" t="str">
            <v>NA</v>
          </cell>
        </row>
        <row r="2846">
          <cell r="A2846" t="str">
            <v>A40990J601</v>
          </cell>
          <cell r="B2846" t="str">
            <v>A40990J601</v>
          </cell>
          <cell r="C2846" t="str">
            <v>S3   A40990J601USD</v>
          </cell>
          <cell r="D2846" t="str">
            <v>A4099</v>
          </cell>
          <cell r="E2846" t="str">
            <v>0J6</v>
          </cell>
          <cell r="F2846" t="str">
            <v>01</v>
          </cell>
          <cell r="G2846" t="str">
            <v>CAFM****</v>
          </cell>
          <cell r="H2846" t="str">
            <v>Balance Sheet</v>
          </cell>
          <cell r="I2846" t="str">
            <v>NA</v>
          </cell>
        </row>
        <row r="2847">
          <cell r="A2847" t="str">
            <v>A40990J901</v>
          </cell>
          <cell r="B2847" t="str">
            <v>A40990J901</v>
          </cell>
          <cell r="C2847" t="str">
            <v>S3   A40990J901USD</v>
          </cell>
          <cell r="D2847" t="str">
            <v>A4099</v>
          </cell>
          <cell r="E2847" t="str">
            <v>0J9</v>
          </cell>
          <cell r="F2847" t="str">
            <v>01</v>
          </cell>
          <cell r="G2847" t="str">
            <v>CAFM****</v>
          </cell>
          <cell r="H2847" t="str">
            <v>Balance Sheet</v>
          </cell>
          <cell r="I2847" t="str">
            <v>NA</v>
          </cell>
        </row>
        <row r="2848">
          <cell r="A2848" t="str">
            <v>A40990JB01</v>
          </cell>
          <cell r="B2848" t="str">
            <v>A40990JB01</v>
          </cell>
          <cell r="C2848" t="str">
            <v>S3   A40990JB01USD</v>
          </cell>
          <cell r="D2848" t="str">
            <v>A4099</v>
          </cell>
          <cell r="E2848" t="str">
            <v>0JB</v>
          </cell>
          <cell r="F2848" t="str">
            <v>01</v>
          </cell>
          <cell r="G2848" t="str">
            <v>CAFM****</v>
          </cell>
          <cell r="H2848" t="str">
            <v>Balance Sheet</v>
          </cell>
          <cell r="I2848" t="str">
            <v>NA</v>
          </cell>
        </row>
        <row r="2849">
          <cell r="A2849" t="str">
            <v>A40990JG01</v>
          </cell>
          <cell r="B2849" t="str">
            <v>A40990JG01</v>
          </cell>
          <cell r="C2849" t="str">
            <v>S3   A40990JG01USD</v>
          </cell>
          <cell r="D2849" t="str">
            <v>A4099</v>
          </cell>
          <cell r="E2849" t="str">
            <v>0JG</v>
          </cell>
          <cell r="F2849" t="str">
            <v>01</v>
          </cell>
          <cell r="G2849" t="str">
            <v>CAFM****</v>
          </cell>
          <cell r="H2849" t="str">
            <v>Balance Sheet</v>
          </cell>
          <cell r="I2849" t="str">
            <v>NA</v>
          </cell>
        </row>
        <row r="2850">
          <cell r="A2850" t="str">
            <v>A40990JU21</v>
          </cell>
          <cell r="B2850" t="str">
            <v>A40990JU21</v>
          </cell>
          <cell r="C2850" t="str">
            <v>S3   A40990JU21USD</v>
          </cell>
          <cell r="D2850" t="str">
            <v>A4099</v>
          </cell>
          <cell r="E2850" t="str">
            <v>0JU</v>
          </cell>
          <cell r="F2850" t="str">
            <v>21</v>
          </cell>
          <cell r="G2850" t="str">
            <v>CAFM****</v>
          </cell>
          <cell r="H2850" t="str">
            <v>Balance Sheet</v>
          </cell>
          <cell r="I2850" t="str">
            <v>NA</v>
          </cell>
        </row>
        <row r="2851">
          <cell r="A2851" t="str">
            <v>A40990LC01</v>
          </cell>
          <cell r="B2851" t="str">
            <v>A40990LC01</v>
          </cell>
          <cell r="C2851" t="str">
            <v>S3   A40990LC01USD</v>
          </cell>
          <cell r="D2851" t="str">
            <v>A4099</v>
          </cell>
          <cell r="E2851" t="str">
            <v>0LC</v>
          </cell>
          <cell r="F2851" t="str">
            <v>01</v>
          </cell>
          <cell r="G2851" t="str">
            <v>CAFM****</v>
          </cell>
          <cell r="H2851" t="str">
            <v>Balance Sheet</v>
          </cell>
          <cell r="I2851" t="str">
            <v>NA</v>
          </cell>
        </row>
        <row r="2852">
          <cell r="A2852" t="str">
            <v>A40990LF01</v>
          </cell>
          <cell r="B2852" t="str">
            <v>A40990LF01</v>
          </cell>
          <cell r="C2852" t="str">
            <v>S3   A40990LF01USD</v>
          </cell>
          <cell r="D2852" t="str">
            <v>A4099</v>
          </cell>
          <cell r="E2852" t="str">
            <v>0LF</v>
          </cell>
          <cell r="F2852" t="str">
            <v>01</v>
          </cell>
          <cell r="G2852" t="str">
            <v>CAFM****</v>
          </cell>
          <cell r="H2852" t="str">
            <v>Balance Sheet</v>
          </cell>
          <cell r="I2852" t="str">
            <v>NA</v>
          </cell>
        </row>
        <row r="2853">
          <cell r="A2853" t="str">
            <v>A40990LF21</v>
          </cell>
          <cell r="B2853" t="str">
            <v>A40990LF21</v>
          </cell>
          <cell r="C2853" t="str">
            <v>S3   A40990LF21USD</v>
          </cell>
          <cell r="D2853" t="str">
            <v>A4099</v>
          </cell>
          <cell r="E2853" t="str">
            <v>0LF</v>
          </cell>
          <cell r="F2853" t="str">
            <v>21</v>
          </cell>
          <cell r="G2853" t="str">
            <v>CAFM****</v>
          </cell>
          <cell r="H2853" t="str">
            <v>Balance Sheet</v>
          </cell>
          <cell r="I2853" t="str">
            <v>NA</v>
          </cell>
        </row>
        <row r="2854">
          <cell r="A2854" t="str">
            <v>A40990LN01</v>
          </cell>
          <cell r="B2854" t="str">
            <v>A40990LN01</v>
          </cell>
          <cell r="C2854" t="str">
            <v>S3   A40990LN01USD</v>
          </cell>
          <cell r="D2854" t="str">
            <v>A4099</v>
          </cell>
          <cell r="E2854" t="str">
            <v>0LN</v>
          </cell>
          <cell r="F2854" t="str">
            <v>01</v>
          </cell>
          <cell r="G2854" t="str">
            <v>CAFM****</v>
          </cell>
          <cell r="H2854" t="str">
            <v>Balance Sheet</v>
          </cell>
          <cell r="I2854" t="str">
            <v>NA</v>
          </cell>
        </row>
        <row r="2855">
          <cell r="A2855" t="str">
            <v>A40990LS01</v>
          </cell>
          <cell r="B2855" t="str">
            <v>A40990LS01</v>
          </cell>
          <cell r="C2855" t="str">
            <v>S3   A40990LS01USD</v>
          </cell>
          <cell r="D2855" t="str">
            <v>A4099</v>
          </cell>
          <cell r="E2855" t="str">
            <v>0LS</v>
          </cell>
          <cell r="F2855" t="str">
            <v>01</v>
          </cell>
          <cell r="G2855" t="str">
            <v>CAFM****</v>
          </cell>
          <cell r="H2855" t="str">
            <v>Balance Sheet</v>
          </cell>
          <cell r="I2855" t="str">
            <v>NA</v>
          </cell>
        </row>
        <row r="2856">
          <cell r="A2856" t="str">
            <v>A40990LU01</v>
          </cell>
          <cell r="B2856" t="str">
            <v>A40990LU01</v>
          </cell>
          <cell r="C2856" t="str">
            <v>S3   A40990LU01USD</v>
          </cell>
          <cell r="D2856" t="str">
            <v>A4099</v>
          </cell>
          <cell r="E2856" t="str">
            <v>0LU</v>
          </cell>
          <cell r="F2856" t="str">
            <v>01</v>
          </cell>
          <cell r="G2856" t="str">
            <v>CAFM****</v>
          </cell>
          <cell r="H2856" t="str">
            <v>Balance Sheet</v>
          </cell>
          <cell r="I2856" t="str">
            <v>NA</v>
          </cell>
        </row>
        <row r="2857">
          <cell r="A2857" t="str">
            <v>A40990LV01</v>
          </cell>
          <cell r="B2857" t="str">
            <v>A40990LV01</v>
          </cell>
          <cell r="C2857" t="str">
            <v>S3   A40990LV01USD</v>
          </cell>
          <cell r="D2857" t="str">
            <v>A4099</v>
          </cell>
          <cell r="E2857" t="str">
            <v>0LV</v>
          </cell>
          <cell r="F2857" t="str">
            <v>01</v>
          </cell>
          <cell r="G2857" t="str">
            <v>CAFM****</v>
          </cell>
          <cell r="H2857" t="str">
            <v>Balance Sheet</v>
          </cell>
          <cell r="I2857" t="str">
            <v>NA</v>
          </cell>
        </row>
        <row r="2858">
          <cell r="A2858" t="str">
            <v>A40990MC01</v>
          </cell>
          <cell r="B2858" t="str">
            <v>A40990MC01</v>
          </cell>
          <cell r="C2858" t="str">
            <v>S3   A40990MC01USD</v>
          </cell>
          <cell r="D2858" t="str">
            <v>A4099</v>
          </cell>
          <cell r="E2858" t="str">
            <v>0MC</v>
          </cell>
          <cell r="F2858" t="str">
            <v>01</v>
          </cell>
          <cell r="G2858" t="str">
            <v>CAFM****</v>
          </cell>
          <cell r="H2858" t="str">
            <v>Balance Sheet</v>
          </cell>
          <cell r="I2858" t="str">
            <v>NA</v>
          </cell>
        </row>
        <row r="2859">
          <cell r="A2859" t="str">
            <v>A40990MC21</v>
          </cell>
          <cell r="B2859" t="str">
            <v>A40990MC21</v>
          </cell>
          <cell r="C2859" t="str">
            <v>S3   A40990MC21USD</v>
          </cell>
          <cell r="D2859" t="str">
            <v>A4099</v>
          </cell>
          <cell r="E2859" t="str">
            <v>0MC</v>
          </cell>
          <cell r="F2859" t="str">
            <v>21</v>
          </cell>
          <cell r="G2859" t="str">
            <v>CAFM****</v>
          </cell>
          <cell r="H2859" t="str">
            <v>Balance Sheet</v>
          </cell>
          <cell r="I2859" t="str">
            <v>NA</v>
          </cell>
        </row>
        <row r="2860">
          <cell r="A2860" t="str">
            <v>A40990N501</v>
          </cell>
          <cell r="B2860" t="str">
            <v>A40990N501</v>
          </cell>
          <cell r="C2860" t="str">
            <v>S3   A40990N501USD</v>
          </cell>
          <cell r="D2860" t="str">
            <v>A4099</v>
          </cell>
          <cell r="E2860" t="str">
            <v>0N5</v>
          </cell>
          <cell r="F2860" t="str">
            <v>01</v>
          </cell>
          <cell r="G2860" t="str">
            <v>CAFM****</v>
          </cell>
          <cell r="H2860" t="str">
            <v>Balance Sheet</v>
          </cell>
          <cell r="I2860" t="str">
            <v>NA</v>
          </cell>
        </row>
        <row r="2861">
          <cell r="A2861" t="str">
            <v>A40990N521</v>
          </cell>
          <cell r="B2861" t="str">
            <v>A40990N521</v>
          </cell>
          <cell r="C2861" t="str">
            <v>S3   A40990N521USD</v>
          </cell>
          <cell r="D2861" t="str">
            <v>A4099</v>
          </cell>
          <cell r="E2861" t="str">
            <v>0N5</v>
          </cell>
          <cell r="F2861" t="str">
            <v>21</v>
          </cell>
          <cell r="G2861" t="str">
            <v>CAFM****</v>
          </cell>
          <cell r="H2861" t="str">
            <v>Balance Sheet</v>
          </cell>
          <cell r="I2861" t="str">
            <v>NA</v>
          </cell>
        </row>
        <row r="2862">
          <cell r="A2862" t="str">
            <v>A40990NB01</v>
          </cell>
          <cell r="B2862" t="str">
            <v>A40990NB01</v>
          </cell>
          <cell r="C2862" t="str">
            <v>S3   A40990NB01USD</v>
          </cell>
          <cell r="D2862" t="str">
            <v>A4099</v>
          </cell>
          <cell r="E2862" t="str">
            <v>0NB</v>
          </cell>
          <cell r="F2862" t="str">
            <v>01</v>
          </cell>
          <cell r="G2862" t="str">
            <v>CAFM****</v>
          </cell>
          <cell r="H2862" t="str">
            <v>Balance Sheet</v>
          </cell>
          <cell r="I2862" t="str">
            <v>NA</v>
          </cell>
        </row>
        <row r="2863">
          <cell r="A2863" t="str">
            <v>A40990NN01</v>
          </cell>
          <cell r="B2863" t="str">
            <v>A40990NN01</v>
          </cell>
          <cell r="C2863" t="str">
            <v>S3   A40990NN01USD</v>
          </cell>
          <cell r="D2863" t="str">
            <v>A4099</v>
          </cell>
          <cell r="E2863" t="str">
            <v>0NN</v>
          </cell>
          <cell r="F2863" t="str">
            <v>01</v>
          </cell>
          <cell r="G2863" t="str">
            <v>CAFM****</v>
          </cell>
          <cell r="H2863" t="str">
            <v>Balance Sheet</v>
          </cell>
          <cell r="I2863" t="str">
            <v>NA</v>
          </cell>
        </row>
        <row r="2864">
          <cell r="A2864" t="str">
            <v>A40990O301</v>
          </cell>
          <cell r="B2864" t="str">
            <v>A40990O301</v>
          </cell>
          <cell r="C2864" t="str">
            <v>S3   A40990O301USD</v>
          </cell>
          <cell r="D2864" t="str">
            <v>A4099</v>
          </cell>
          <cell r="E2864" t="str">
            <v>0O3</v>
          </cell>
          <cell r="F2864" t="str">
            <v>01</v>
          </cell>
          <cell r="G2864" t="str">
            <v>CAFM****</v>
          </cell>
          <cell r="H2864" t="str">
            <v>Balance Sheet</v>
          </cell>
          <cell r="I2864" t="str">
            <v>NA</v>
          </cell>
        </row>
        <row r="2865">
          <cell r="A2865" t="str">
            <v>A40990O401</v>
          </cell>
          <cell r="B2865" t="str">
            <v>A40990O401</v>
          </cell>
          <cell r="C2865" t="str">
            <v>S3   A40990O401USD</v>
          </cell>
          <cell r="D2865" t="str">
            <v>A4099</v>
          </cell>
          <cell r="E2865" t="str">
            <v>0O4</v>
          </cell>
          <cell r="F2865" t="str">
            <v>01</v>
          </cell>
          <cell r="G2865" t="str">
            <v>CAFM****</v>
          </cell>
          <cell r="H2865" t="str">
            <v>Balance Sheet</v>
          </cell>
          <cell r="I2865" t="str">
            <v>NA</v>
          </cell>
        </row>
        <row r="2866">
          <cell r="A2866" t="str">
            <v>A40990P301</v>
          </cell>
          <cell r="B2866" t="str">
            <v>A40990P301</v>
          </cell>
          <cell r="C2866" t="str">
            <v>S3   A40990P301USD</v>
          </cell>
          <cell r="D2866" t="str">
            <v>A4099</v>
          </cell>
          <cell r="E2866" t="str">
            <v>0P3</v>
          </cell>
          <cell r="F2866" t="str">
            <v>01</v>
          </cell>
          <cell r="G2866" t="str">
            <v>CAFM****</v>
          </cell>
          <cell r="H2866" t="str">
            <v>Balance Sheet</v>
          </cell>
          <cell r="I2866" t="str">
            <v>NA</v>
          </cell>
        </row>
        <row r="2867">
          <cell r="A2867" t="str">
            <v>A40990PJ01</v>
          </cell>
          <cell r="B2867" t="str">
            <v>A40990PJ01</v>
          </cell>
          <cell r="C2867" t="str">
            <v>S3   A40990PJ01USD</v>
          </cell>
          <cell r="D2867" t="str">
            <v>A4099</v>
          </cell>
          <cell r="E2867" t="str">
            <v>0PJ</v>
          </cell>
          <cell r="F2867" t="str">
            <v>01</v>
          </cell>
          <cell r="G2867" t="str">
            <v>CAFM****</v>
          </cell>
          <cell r="H2867" t="str">
            <v>Balance Sheet</v>
          </cell>
          <cell r="I2867" t="str">
            <v>NA</v>
          </cell>
        </row>
        <row r="2868">
          <cell r="A2868" t="str">
            <v>A40990PJ21</v>
          </cell>
          <cell r="B2868" t="str">
            <v>A40990PJ21</v>
          </cell>
          <cell r="C2868" t="str">
            <v>S3   A40990PJ21USD</v>
          </cell>
          <cell r="D2868" t="str">
            <v>A4099</v>
          </cell>
          <cell r="E2868" t="str">
            <v>0PJ</v>
          </cell>
          <cell r="F2868" t="str">
            <v>21</v>
          </cell>
          <cell r="G2868" t="str">
            <v>CAFM****</v>
          </cell>
          <cell r="H2868" t="str">
            <v>Balance Sheet</v>
          </cell>
          <cell r="I2868" t="str">
            <v>NA</v>
          </cell>
        </row>
        <row r="2869">
          <cell r="A2869" t="str">
            <v>A40990PV21</v>
          </cell>
          <cell r="B2869" t="str">
            <v>A40990PV21</v>
          </cell>
          <cell r="C2869" t="str">
            <v>S3   A40990PV21USD</v>
          </cell>
          <cell r="D2869" t="str">
            <v>A4099</v>
          </cell>
          <cell r="E2869" t="str">
            <v>0PV</v>
          </cell>
          <cell r="F2869" t="str">
            <v>21</v>
          </cell>
          <cell r="G2869" t="str">
            <v>CAFM****</v>
          </cell>
          <cell r="H2869" t="str">
            <v>Balance Sheet</v>
          </cell>
          <cell r="I2869" t="str">
            <v>NA</v>
          </cell>
        </row>
        <row r="2870">
          <cell r="A2870" t="str">
            <v>A40990R121</v>
          </cell>
          <cell r="B2870" t="str">
            <v>A40990R121</v>
          </cell>
          <cell r="C2870" t="str">
            <v>S3   A40990R121USD</v>
          </cell>
          <cell r="D2870" t="str">
            <v>A4099</v>
          </cell>
          <cell r="E2870" t="str">
            <v>0R1</v>
          </cell>
          <cell r="F2870" t="str">
            <v>21</v>
          </cell>
          <cell r="G2870" t="str">
            <v>CAFM****</v>
          </cell>
          <cell r="H2870" t="str">
            <v>Balance Sheet</v>
          </cell>
          <cell r="I2870" t="str">
            <v>NA</v>
          </cell>
        </row>
        <row r="2871">
          <cell r="A2871" t="str">
            <v>A40990R801</v>
          </cell>
          <cell r="B2871" t="str">
            <v>A40990R801</v>
          </cell>
          <cell r="C2871" t="str">
            <v>S3   A40990R801USD</v>
          </cell>
          <cell r="D2871" t="str">
            <v>A4099</v>
          </cell>
          <cell r="E2871" t="str">
            <v>0R8</v>
          </cell>
          <cell r="F2871" t="str">
            <v>01</v>
          </cell>
          <cell r="G2871" t="str">
            <v>CAFM****</v>
          </cell>
          <cell r="H2871" t="str">
            <v>Balance Sheet</v>
          </cell>
          <cell r="I2871" t="str">
            <v>NA</v>
          </cell>
        </row>
        <row r="2872">
          <cell r="A2872" t="str">
            <v>A40990R821</v>
          </cell>
          <cell r="B2872" t="str">
            <v>A40990R821</v>
          </cell>
          <cell r="C2872" t="str">
            <v>S3   A40990R821USD</v>
          </cell>
          <cell r="D2872" t="str">
            <v>A4099</v>
          </cell>
          <cell r="E2872" t="str">
            <v>0R8</v>
          </cell>
          <cell r="F2872" t="str">
            <v>21</v>
          </cell>
          <cell r="G2872" t="str">
            <v>CAFM****</v>
          </cell>
          <cell r="H2872" t="str">
            <v>Balance Sheet</v>
          </cell>
          <cell r="I2872" t="str">
            <v>NA</v>
          </cell>
        </row>
        <row r="2873">
          <cell r="A2873" t="str">
            <v>A40990R921</v>
          </cell>
          <cell r="B2873" t="str">
            <v>A40990R921</v>
          </cell>
          <cell r="C2873" t="str">
            <v>S3   A40990R921USD</v>
          </cell>
          <cell r="D2873" t="str">
            <v>A4099</v>
          </cell>
          <cell r="E2873" t="str">
            <v>0R9</v>
          </cell>
          <cell r="F2873" t="str">
            <v>21</v>
          </cell>
          <cell r="G2873" t="str">
            <v>CAFM****</v>
          </cell>
          <cell r="H2873" t="str">
            <v>Balance Sheet</v>
          </cell>
          <cell r="I2873" t="str">
            <v>NA</v>
          </cell>
        </row>
        <row r="2874">
          <cell r="A2874" t="str">
            <v>A40990S121</v>
          </cell>
          <cell r="B2874" t="str">
            <v>A40990S121</v>
          </cell>
          <cell r="C2874" t="str">
            <v>S3   A40990S121USD</v>
          </cell>
          <cell r="D2874" t="str">
            <v>A4099</v>
          </cell>
          <cell r="E2874" t="str">
            <v>0S1</v>
          </cell>
          <cell r="F2874" t="str">
            <v>21</v>
          </cell>
          <cell r="G2874" t="str">
            <v>CAFM****</v>
          </cell>
          <cell r="H2874" t="str">
            <v>Balance Sheet</v>
          </cell>
          <cell r="I2874" t="str">
            <v>NA</v>
          </cell>
        </row>
        <row r="2875">
          <cell r="A2875" t="str">
            <v>A40990S901</v>
          </cell>
          <cell r="B2875" t="str">
            <v>A40990S901</v>
          </cell>
          <cell r="C2875" t="str">
            <v>S3   A40990S901USD</v>
          </cell>
          <cell r="D2875" t="str">
            <v>A4099</v>
          </cell>
          <cell r="E2875" t="str">
            <v>0S9</v>
          </cell>
          <cell r="F2875" t="str">
            <v>01</v>
          </cell>
          <cell r="G2875" t="str">
            <v>CAFM****</v>
          </cell>
          <cell r="H2875" t="str">
            <v>Balance Sheet</v>
          </cell>
          <cell r="I2875" t="str">
            <v>NA</v>
          </cell>
        </row>
        <row r="2876">
          <cell r="A2876" t="str">
            <v>A40990SD01</v>
          </cell>
          <cell r="B2876" t="str">
            <v>A40990SD01</v>
          </cell>
          <cell r="C2876" t="str">
            <v>S3   A40990SD01USD</v>
          </cell>
          <cell r="D2876" t="str">
            <v>A4099</v>
          </cell>
          <cell r="E2876" t="str">
            <v>0SD</v>
          </cell>
          <cell r="F2876" t="str">
            <v>01</v>
          </cell>
          <cell r="G2876" t="str">
            <v>CAFM****</v>
          </cell>
          <cell r="H2876" t="str">
            <v>Balance Sheet</v>
          </cell>
          <cell r="I2876" t="str">
            <v>NA</v>
          </cell>
        </row>
        <row r="2877">
          <cell r="A2877" t="str">
            <v>A40990T321</v>
          </cell>
          <cell r="B2877" t="str">
            <v>A40990T321</v>
          </cell>
          <cell r="C2877" t="str">
            <v>S3   A40990T321USD</v>
          </cell>
          <cell r="D2877" t="str">
            <v>A4099</v>
          </cell>
          <cell r="E2877" t="str">
            <v>0T3</v>
          </cell>
          <cell r="F2877" t="str">
            <v>21</v>
          </cell>
          <cell r="G2877" t="str">
            <v>CAFM****</v>
          </cell>
          <cell r="H2877" t="str">
            <v>Balance Sheet</v>
          </cell>
          <cell r="I2877" t="str">
            <v>NA</v>
          </cell>
        </row>
        <row r="2878">
          <cell r="A2878" t="str">
            <v>A40990U201</v>
          </cell>
          <cell r="B2878" t="str">
            <v>A40990U201</v>
          </cell>
          <cell r="C2878" t="str">
            <v>S3   A40990U201USD</v>
          </cell>
          <cell r="D2878" t="str">
            <v>A4099</v>
          </cell>
          <cell r="E2878" t="str">
            <v>0U2</v>
          </cell>
          <cell r="F2878" t="str">
            <v>01</v>
          </cell>
          <cell r="G2878" t="str">
            <v>CAFM****</v>
          </cell>
          <cell r="H2878" t="str">
            <v>Balance Sheet</v>
          </cell>
          <cell r="I2878" t="str">
            <v>NA</v>
          </cell>
        </row>
        <row r="2879">
          <cell r="A2879" t="str">
            <v>A40990U221</v>
          </cell>
          <cell r="B2879" t="str">
            <v>A40990U221</v>
          </cell>
          <cell r="C2879" t="str">
            <v>S3   A40990U221USD</v>
          </cell>
          <cell r="D2879" t="str">
            <v>A4099</v>
          </cell>
          <cell r="E2879" t="str">
            <v>0U2</v>
          </cell>
          <cell r="F2879" t="str">
            <v>21</v>
          </cell>
          <cell r="G2879" t="str">
            <v>CAFM****</v>
          </cell>
          <cell r="H2879" t="str">
            <v>Balance Sheet</v>
          </cell>
          <cell r="I2879" t="str">
            <v>NA</v>
          </cell>
        </row>
        <row r="2880">
          <cell r="A2880" t="str">
            <v>A40990U601</v>
          </cell>
          <cell r="B2880" t="str">
            <v>A40990U601</v>
          </cell>
          <cell r="C2880" t="str">
            <v>S3   A40990U601USD</v>
          </cell>
          <cell r="D2880" t="str">
            <v>A4099</v>
          </cell>
          <cell r="E2880" t="str">
            <v>0U6</v>
          </cell>
          <cell r="F2880" t="str">
            <v>01</v>
          </cell>
          <cell r="G2880" t="str">
            <v>CAFM****</v>
          </cell>
          <cell r="H2880" t="str">
            <v>Balance Sheet</v>
          </cell>
          <cell r="I2880" t="str">
            <v>NA</v>
          </cell>
        </row>
        <row r="2881">
          <cell r="A2881" t="str">
            <v>A40990WJ01</v>
          </cell>
          <cell r="B2881" t="str">
            <v>A40990WJ01</v>
          </cell>
          <cell r="C2881" t="str">
            <v>S3   A40990WJ01USD</v>
          </cell>
          <cell r="D2881" t="str">
            <v>A4099</v>
          </cell>
          <cell r="E2881" t="str">
            <v>0WJ</v>
          </cell>
          <cell r="F2881" t="str">
            <v>01</v>
          </cell>
          <cell r="G2881" t="str">
            <v>CAFM****</v>
          </cell>
          <cell r="H2881" t="str">
            <v>Balance Sheet</v>
          </cell>
          <cell r="I2881" t="str">
            <v>NA</v>
          </cell>
        </row>
        <row r="2882">
          <cell r="A2882" t="str">
            <v>A40990WK01</v>
          </cell>
          <cell r="B2882" t="str">
            <v>A40990WK01</v>
          </cell>
          <cell r="C2882" t="str">
            <v>S3   A40990WK01USD</v>
          </cell>
          <cell r="D2882" t="str">
            <v>A4099</v>
          </cell>
          <cell r="E2882" t="str">
            <v>0WK</v>
          </cell>
          <cell r="F2882" t="str">
            <v>01</v>
          </cell>
          <cell r="G2882" t="str">
            <v>CAFM****</v>
          </cell>
          <cell r="H2882" t="str">
            <v>Balance Sheet</v>
          </cell>
          <cell r="I2882" t="str">
            <v>NA</v>
          </cell>
        </row>
        <row r="2883">
          <cell r="A2883" t="str">
            <v>A40990WK21</v>
          </cell>
          <cell r="B2883" t="str">
            <v>A40990WK21</v>
          </cell>
          <cell r="C2883" t="str">
            <v>S3   A40990WK21USD</v>
          </cell>
          <cell r="D2883" t="str">
            <v>A4099</v>
          </cell>
          <cell r="E2883" t="str">
            <v>0WK</v>
          </cell>
          <cell r="F2883" t="str">
            <v>21</v>
          </cell>
          <cell r="G2883" t="str">
            <v>CAFM****</v>
          </cell>
          <cell r="H2883" t="str">
            <v>Balance Sheet</v>
          </cell>
          <cell r="I2883" t="str">
            <v>NA</v>
          </cell>
        </row>
        <row r="2884">
          <cell r="A2884" t="str">
            <v>A40990WM01</v>
          </cell>
          <cell r="B2884" t="str">
            <v>A40990WM01</v>
          </cell>
          <cell r="C2884" t="str">
            <v>S3   A40990WM01USD</v>
          </cell>
          <cell r="D2884" t="str">
            <v>A4099</v>
          </cell>
          <cell r="E2884" t="str">
            <v>0WM</v>
          </cell>
          <cell r="F2884" t="str">
            <v>01</v>
          </cell>
          <cell r="G2884" t="str">
            <v>CAFM****</v>
          </cell>
          <cell r="H2884" t="str">
            <v>Balance Sheet</v>
          </cell>
          <cell r="I2884" t="str">
            <v>NA</v>
          </cell>
        </row>
        <row r="2885">
          <cell r="A2885" t="str">
            <v>A40990WU01</v>
          </cell>
          <cell r="B2885" t="str">
            <v>A40990WU01</v>
          </cell>
          <cell r="C2885" t="str">
            <v>S3   A40990WU01USD</v>
          </cell>
          <cell r="D2885" t="str">
            <v>A4099</v>
          </cell>
          <cell r="E2885" t="str">
            <v>0WU</v>
          </cell>
          <cell r="F2885" t="str">
            <v>01</v>
          </cell>
          <cell r="G2885" t="str">
            <v>CAFM****</v>
          </cell>
          <cell r="H2885" t="str">
            <v>Balance Sheet</v>
          </cell>
          <cell r="I2885" t="str">
            <v>NA</v>
          </cell>
        </row>
        <row r="2886">
          <cell r="A2886" t="str">
            <v>A40990XJ01</v>
          </cell>
          <cell r="B2886" t="str">
            <v>A40990XJ01</v>
          </cell>
          <cell r="C2886" t="str">
            <v>S3   A40990XJ01USD</v>
          </cell>
          <cell r="D2886" t="str">
            <v>A4099</v>
          </cell>
          <cell r="E2886" t="str">
            <v>0XJ</v>
          </cell>
          <cell r="F2886" t="str">
            <v>01</v>
          </cell>
          <cell r="G2886" t="str">
            <v>CAFM****</v>
          </cell>
          <cell r="H2886" t="str">
            <v>Balance Sheet</v>
          </cell>
          <cell r="I2886" t="str">
            <v>NA</v>
          </cell>
        </row>
        <row r="2887">
          <cell r="A2887" t="str">
            <v>A40990YD01</v>
          </cell>
          <cell r="B2887" t="str">
            <v>A40990YD01</v>
          </cell>
          <cell r="C2887" t="str">
            <v>S3   A40990YD01USD</v>
          </cell>
          <cell r="D2887" t="str">
            <v>A4099</v>
          </cell>
          <cell r="E2887" t="str">
            <v>0YD</v>
          </cell>
          <cell r="F2887" t="str">
            <v>01</v>
          </cell>
          <cell r="G2887" t="str">
            <v>CAFM****</v>
          </cell>
          <cell r="H2887" t="str">
            <v>Balance Sheet</v>
          </cell>
          <cell r="I2887" t="str">
            <v>NA</v>
          </cell>
        </row>
        <row r="2888">
          <cell r="A2888" t="str">
            <v>A40990YP01</v>
          </cell>
          <cell r="B2888" t="str">
            <v>A40990YP01</v>
          </cell>
          <cell r="C2888" t="str">
            <v>S3   A40990YP01USD</v>
          </cell>
          <cell r="D2888" t="str">
            <v>A4099</v>
          </cell>
          <cell r="E2888" t="str">
            <v>0YP</v>
          </cell>
          <cell r="F2888" t="str">
            <v>01</v>
          </cell>
          <cell r="G2888" t="str">
            <v>CAFM****</v>
          </cell>
          <cell r="H2888" t="str">
            <v>Balance Sheet</v>
          </cell>
          <cell r="I2888" t="str">
            <v>NA</v>
          </cell>
        </row>
        <row r="2889">
          <cell r="A2889" t="str">
            <v>A40990YQ01</v>
          </cell>
          <cell r="B2889" t="str">
            <v>A40990YQ01</v>
          </cell>
          <cell r="C2889" t="str">
            <v>S3   A40990YQ01USD</v>
          </cell>
          <cell r="D2889" t="str">
            <v>A4099</v>
          </cell>
          <cell r="E2889" t="str">
            <v>0YQ</v>
          </cell>
          <cell r="F2889" t="str">
            <v>01</v>
          </cell>
          <cell r="G2889" t="str">
            <v>CAFM****</v>
          </cell>
          <cell r="H2889" t="str">
            <v>Balance Sheet</v>
          </cell>
          <cell r="I2889" t="str">
            <v>NA</v>
          </cell>
        </row>
        <row r="2890">
          <cell r="A2890" t="str">
            <v>A40990YX01</v>
          </cell>
          <cell r="B2890" t="str">
            <v>A40990YX01</v>
          </cell>
          <cell r="C2890" t="str">
            <v>S3   A40990YX01USD</v>
          </cell>
          <cell r="D2890" t="str">
            <v>A4099</v>
          </cell>
          <cell r="E2890" t="str">
            <v>0YX</v>
          </cell>
          <cell r="F2890" t="str">
            <v>01</v>
          </cell>
          <cell r="G2890" t="str">
            <v>CAFM****</v>
          </cell>
          <cell r="H2890" t="str">
            <v>Balance Sheet</v>
          </cell>
          <cell r="I2890" t="str">
            <v>NA</v>
          </cell>
        </row>
        <row r="2891">
          <cell r="A2891" t="str">
            <v>A40990ZQ21</v>
          </cell>
          <cell r="B2891" t="str">
            <v>A40990ZQ21</v>
          </cell>
          <cell r="C2891" t="str">
            <v>S3   A40990ZQ21USD</v>
          </cell>
          <cell r="D2891" t="str">
            <v>A4099</v>
          </cell>
          <cell r="E2891" t="str">
            <v>0ZQ</v>
          </cell>
          <cell r="F2891" t="str">
            <v>21</v>
          </cell>
          <cell r="G2891" t="str">
            <v>CAFM****</v>
          </cell>
          <cell r="H2891" t="str">
            <v>Balance Sheet</v>
          </cell>
          <cell r="I2891" t="str">
            <v>NA</v>
          </cell>
        </row>
        <row r="2892">
          <cell r="A2892" t="str">
            <v>A51970SW</v>
          </cell>
          <cell r="B2892" t="str">
            <v>A51970SW</v>
          </cell>
          <cell r="C2892" t="str">
            <v>S3   A51970SWUSD</v>
          </cell>
          <cell r="D2892" t="str">
            <v>A5197</v>
          </cell>
          <cell r="E2892" t="str">
            <v>0SW</v>
          </cell>
          <cell r="F2892">
            <v>0</v>
          </cell>
          <cell r="G2892" t="str">
            <v>CAGBB***</v>
          </cell>
          <cell r="H2892" t="str">
            <v>Balance Sheet</v>
          </cell>
          <cell r="I2892" t="str">
            <v>NA</v>
          </cell>
        </row>
        <row r="2893">
          <cell r="A2893" t="str">
            <v>G57600YD01</v>
          </cell>
          <cell r="B2893" t="str">
            <v>G57600YD01</v>
          </cell>
          <cell r="C2893" t="str">
            <v>BU   G57600YD01USD</v>
          </cell>
          <cell r="D2893" t="str">
            <v>G5760</v>
          </cell>
          <cell r="E2893" t="str">
            <v>0YD</v>
          </cell>
          <cell r="F2893" t="str">
            <v>01</v>
          </cell>
          <cell r="G2893" t="str">
            <v>DADAB***</v>
          </cell>
          <cell r="H2893" t="str">
            <v>Balance Sheet</v>
          </cell>
          <cell r="I2893" t="str">
            <v>NA</v>
          </cell>
        </row>
        <row r="2894">
          <cell r="A2894" t="str">
            <v>A519900909</v>
          </cell>
          <cell r="B2894" t="str">
            <v>A519900909</v>
          </cell>
          <cell r="C2894" t="str">
            <v>S3   A519900909USD</v>
          </cell>
          <cell r="D2894" t="str">
            <v>A5199</v>
          </cell>
          <cell r="E2894" t="str">
            <v>009</v>
          </cell>
          <cell r="F2894" t="str">
            <v>09</v>
          </cell>
          <cell r="G2894" t="str">
            <v>CAGBB***</v>
          </cell>
          <cell r="H2894" t="str">
            <v>Balance Sheet</v>
          </cell>
          <cell r="I2894" t="str">
            <v>NA</v>
          </cell>
        </row>
        <row r="2895">
          <cell r="A2895" t="str">
            <v>A5199009IM</v>
          </cell>
          <cell r="B2895" t="str">
            <v>A5199009IM</v>
          </cell>
          <cell r="C2895" t="str">
            <v>S3   A5199009IMUSD</v>
          </cell>
          <cell r="D2895" t="str">
            <v>A5199</v>
          </cell>
          <cell r="E2895" t="str">
            <v>009</v>
          </cell>
          <cell r="F2895" t="str">
            <v>IM</v>
          </cell>
          <cell r="G2895" t="str">
            <v>CAGBB***</v>
          </cell>
          <cell r="H2895" t="str">
            <v>Balance Sheet</v>
          </cell>
          <cell r="I2895" t="str">
            <v>NA</v>
          </cell>
        </row>
        <row r="2896">
          <cell r="A2896" t="str">
            <v>A68030DG05</v>
          </cell>
          <cell r="B2896" t="str">
            <v>A68030DG05</v>
          </cell>
          <cell r="C2896" t="str">
            <v>S3   A68030DG05USD</v>
          </cell>
          <cell r="D2896" t="str">
            <v>A6803</v>
          </cell>
          <cell r="E2896" t="str">
            <v>0DG</v>
          </cell>
          <cell r="F2896" t="str">
            <v>05</v>
          </cell>
          <cell r="G2896" t="str">
            <v>CBFA****</v>
          </cell>
          <cell r="H2896" t="str">
            <v>Balance Sheet</v>
          </cell>
          <cell r="I2896" t="str">
            <v>NA</v>
          </cell>
        </row>
        <row r="2897">
          <cell r="A2897" t="str">
            <v>A68030EI03</v>
          </cell>
          <cell r="B2897" t="str">
            <v>A68030EI03</v>
          </cell>
          <cell r="C2897" t="str">
            <v>S3   A68030EI03USD</v>
          </cell>
          <cell r="D2897" t="str">
            <v>A6803</v>
          </cell>
          <cell r="E2897" t="str">
            <v>0EI</v>
          </cell>
          <cell r="F2897" t="str">
            <v>03</v>
          </cell>
          <cell r="G2897" t="str">
            <v>CBFA****</v>
          </cell>
          <cell r="H2897" t="str">
            <v>Balance Sheet</v>
          </cell>
          <cell r="I2897" t="str">
            <v>NA</v>
          </cell>
        </row>
        <row r="2898">
          <cell r="A2898" t="str">
            <v>A68030EI05</v>
          </cell>
          <cell r="B2898" t="str">
            <v>A68030EI05</v>
          </cell>
          <cell r="C2898" t="str">
            <v>S3   A68030EI05USD</v>
          </cell>
          <cell r="D2898" t="str">
            <v>A6803</v>
          </cell>
          <cell r="E2898" t="str">
            <v>0EI</v>
          </cell>
          <cell r="F2898" t="str">
            <v>05</v>
          </cell>
          <cell r="G2898" t="str">
            <v>CBFA****</v>
          </cell>
          <cell r="H2898" t="str">
            <v>Balance Sheet</v>
          </cell>
          <cell r="I2898" t="str">
            <v>NA</v>
          </cell>
        </row>
        <row r="2899">
          <cell r="A2899" t="str">
            <v>A68030FD05</v>
          </cell>
          <cell r="B2899" t="str">
            <v>A68030FD05</v>
          </cell>
          <cell r="C2899" t="str">
            <v>S3   A68030FD05USD</v>
          </cell>
          <cell r="D2899" t="str">
            <v>A6803</v>
          </cell>
          <cell r="E2899" t="str">
            <v>0FD</v>
          </cell>
          <cell r="F2899" t="str">
            <v>05</v>
          </cell>
          <cell r="G2899" t="str">
            <v>CBFA****</v>
          </cell>
          <cell r="H2899" t="str">
            <v>Balance Sheet</v>
          </cell>
          <cell r="I2899" t="str">
            <v>NA</v>
          </cell>
        </row>
        <row r="2900">
          <cell r="A2900" t="str">
            <v>A68030GU05</v>
          </cell>
          <cell r="B2900" t="str">
            <v>A68030GU05</v>
          </cell>
          <cell r="C2900" t="str">
            <v>S3   A68030GU05USD</v>
          </cell>
          <cell r="D2900" t="str">
            <v>A6803</v>
          </cell>
          <cell r="E2900" t="str">
            <v>0GU</v>
          </cell>
          <cell r="F2900" t="str">
            <v>05</v>
          </cell>
          <cell r="G2900" t="str">
            <v>CBFA****</v>
          </cell>
          <cell r="H2900" t="str">
            <v>Balance Sheet</v>
          </cell>
          <cell r="I2900" t="str">
            <v>NA</v>
          </cell>
        </row>
        <row r="2901">
          <cell r="A2901" t="str">
            <v>A68030J103</v>
          </cell>
          <cell r="B2901" t="str">
            <v>A68030J103</v>
          </cell>
          <cell r="C2901" t="str">
            <v>S3   A68030J103USD</v>
          </cell>
          <cell r="D2901" t="str">
            <v>A6803</v>
          </cell>
          <cell r="E2901" t="str">
            <v>0J1</v>
          </cell>
          <cell r="F2901" t="str">
            <v>03</v>
          </cell>
          <cell r="G2901" t="str">
            <v>CBFA****</v>
          </cell>
          <cell r="H2901" t="str">
            <v>Balance Sheet</v>
          </cell>
          <cell r="I2901" t="str">
            <v>NA</v>
          </cell>
        </row>
        <row r="2902">
          <cell r="A2902" t="str">
            <v>A68030WM05</v>
          </cell>
          <cell r="B2902" t="str">
            <v>A68030WM05</v>
          </cell>
          <cell r="C2902" t="str">
            <v>S3   A68030WM05USD</v>
          </cell>
          <cell r="D2902" t="str">
            <v>A6803</v>
          </cell>
          <cell r="E2902" t="str">
            <v>0WM</v>
          </cell>
          <cell r="F2902" t="str">
            <v>05</v>
          </cell>
          <cell r="G2902" t="str">
            <v>CBFA****</v>
          </cell>
          <cell r="H2902" t="str">
            <v>Balance Sheet</v>
          </cell>
          <cell r="I2902" t="str">
            <v>NA</v>
          </cell>
        </row>
        <row r="2903">
          <cell r="A2903" t="str">
            <v>A68030YX05</v>
          </cell>
          <cell r="B2903" t="str">
            <v>A68030YX05</v>
          </cell>
          <cell r="C2903" t="str">
            <v>S3   A68030YX05USD</v>
          </cell>
          <cell r="D2903" t="str">
            <v>A6803</v>
          </cell>
          <cell r="E2903" t="str">
            <v>0YX</v>
          </cell>
          <cell r="F2903" t="str">
            <v>05</v>
          </cell>
          <cell r="G2903" t="str">
            <v>CBFA****</v>
          </cell>
          <cell r="H2903" t="str">
            <v>Balance Sheet</v>
          </cell>
          <cell r="I2903" t="str">
            <v>NA</v>
          </cell>
        </row>
        <row r="2904">
          <cell r="A2904" t="str">
            <v>A68030YY05</v>
          </cell>
          <cell r="B2904" t="str">
            <v>A68030YY05</v>
          </cell>
          <cell r="C2904" t="str">
            <v>S3   A68030YY05USD</v>
          </cell>
          <cell r="D2904" t="str">
            <v>A6803</v>
          </cell>
          <cell r="E2904" t="str">
            <v>0YY</v>
          </cell>
          <cell r="F2904" t="str">
            <v>05</v>
          </cell>
          <cell r="G2904" t="str">
            <v>CBFA****</v>
          </cell>
          <cell r="H2904" t="str">
            <v>Balance Sheet</v>
          </cell>
          <cell r="I2904" t="str">
            <v>NA</v>
          </cell>
        </row>
        <row r="2905">
          <cell r="A2905" t="str">
            <v>A68030ZH03</v>
          </cell>
          <cell r="B2905" t="str">
            <v>A68030ZH03</v>
          </cell>
          <cell r="C2905" t="str">
            <v>S3   A68030ZH03USD</v>
          </cell>
          <cell r="D2905" t="str">
            <v>A6803</v>
          </cell>
          <cell r="E2905" t="str">
            <v>0ZH</v>
          </cell>
          <cell r="F2905" t="str">
            <v>03</v>
          </cell>
          <cell r="G2905" t="str">
            <v>CBFA****</v>
          </cell>
          <cell r="H2905" t="str">
            <v>Balance Sheet</v>
          </cell>
          <cell r="I2905" t="str">
            <v>NA</v>
          </cell>
        </row>
        <row r="2906">
          <cell r="A2906" t="str">
            <v>A68030ZH05</v>
          </cell>
          <cell r="B2906" t="str">
            <v>A68030ZH05</v>
          </cell>
          <cell r="C2906" t="str">
            <v>S3   A68030ZH05USD</v>
          </cell>
          <cell r="D2906" t="str">
            <v>A6803</v>
          </cell>
          <cell r="E2906" t="str">
            <v>0ZH</v>
          </cell>
          <cell r="F2906" t="str">
            <v>05</v>
          </cell>
          <cell r="G2906" t="str">
            <v>CBFA****</v>
          </cell>
          <cell r="H2906" t="str">
            <v>Balance Sheet</v>
          </cell>
          <cell r="I2906" t="str">
            <v>NA</v>
          </cell>
        </row>
        <row r="2907">
          <cell r="A2907" t="str">
            <v>A68030ZM05</v>
          </cell>
          <cell r="B2907" t="str">
            <v>A68030ZM05</v>
          </cell>
          <cell r="C2907" t="str">
            <v>S3   A68030ZM05USD</v>
          </cell>
          <cell r="D2907" t="str">
            <v>A6803</v>
          </cell>
          <cell r="E2907" t="str">
            <v>0ZM</v>
          </cell>
          <cell r="F2907" t="str">
            <v>05</v>
          </cell>
          <cell r="G2907" t="str">
            <v>CBFA****</v>
          </cell>
          <cell r="H2907" t="str">
            <v>Balance Sheet</v>
          </cell>
          <cell r="I2907" t="str">
            <v>NA</v>
          </cell>
        </row>
        <row r="2908">
          <cell r="A2908" t="str">
            <v>E02900S3</v>
          </cell>
          <cell r="B2908" t="str">
            <v>E02900S3</v>
          </cell>
          <cell r="C2908" t="str">
            <v>S3   E02900S3USD</v>
          </cell>
          <cell r="D2908" t="str">
            <v>E0290</v>
          </cell>
          <cell r="E2908" t="str">
            <v>0S3</v>
          </cell>
          <cell r="F2908">
            <v>0</v>
          </cell>
          <cell r="G2908" t="str">
            <v>CBAAD***</v>
          </cell>
          <cell r="H2908" t="str">
            <v>Balance Sheet</v>
          </cell>
          <cell r="I2908" t="str">
            <v>NA</v>
          </cell>
        </row>
        <row r="2909">
          <cell r="A2909" t="str">
            <v>G576200101</v>
          </cell>
          <cell r="B2909" t="str">
            <v>G576200101</v>
          </cell>
          <cell r="C2909" t="str">
            <v>BU   G576200101USD</v>
          </cell>
          <cell r="D2909" t="str">
            <v>G5762</v>
          </cell>
          <cell r="E2909" t="str">
            <v>001</v>
          </cell>
          <cell r="F2909" t="str">
            <v>01</v>
          </cell>
          <cell r="G2909" t="str">
            <v>DADM****</v>
          </cell>
          <cell r="H2909" t="str">
            <v>Balance Sheet</v>
          </cell>
          <cell r="I2909" t="str">
            <v>NA</v>
          </cell>
        </row>
        <row r="2910">
          <cell r="A2910" t="str">
            <v>E02900S315</v>
          </cell>
          <cell r="B2910" t="str">
            <v>E02900S315</v>
          </cell>
          <cell r="C2910" t="str">
            <v>S3   E02900S315USD</v>
          </cell>
          <cell r="D2910" t="str">
            <v>E0290</v>
          </cell>
          <cell r="E2910" t="str">
            <v>0S3</v>
          </cell>
          <cell r="F2910" t="str">
            <v>15</v>
          </cell>
          <cell r="G2910" t="str">
            <v>CBAAD***</v>
          </cell>
          <cell r="H2910" t="str">
            <v>Balance Sheet</v>
          </cell>
          <cell r="I2910" t="str">
            <v>NA</v>
          </cell>
        </row>
        <row r="2911">
          <cell r="A2911" t="str">
            <v>E02900S31M</v>
          </cell>
          <cell r="B2911" t="str">
            <v>E02900S31M</v>
          </cell>
          <cell r="C2911" t="str">
            <v>S3   E02900S31MUSD</v>
          </cell>
          <cell r="D2911" t="str">
            <v>E0290</v>
          </cell>
          <cell r="E2911" t="str">
            <v>0S3</v>
          </cell>
          <cell r="F2911" t="str">
            <v>1M</v>
          </cell>
          <cell r="G2911" t="str">
            <v>CBAAD***</v>
          </cell>
          <cell r="H2911" t="str">
            <v>Balance Sheet</v>
          </cell>
          <cell r="I2911" t="str">
            <v>NA</v>
          </cell>
        </row>
        <row r="2912">
          <cell r="A2912" t="str">
            <v>E02900S348</v>
          </cell>
          <cell r="B2912" t="str">
            <v>E02900S348</v>
          </cell>
          <cell r="C2912" t="str">
            <v>S3   E02900S348USD</v>
          </cell>
          <cell r="D2912" t="str">
            <v>E0290</v>
          </cell>
          <cell r="E2912" t="str">
            <v>0S3</v>
          </cell>
          <cell r="F2912" t="str">
            <v>48</v>
          </cell>
          <cell r="G2912" t="str">
            <v>CBAAD***</v>
          </cell>
          <cell r="H2912" t="str">
            <v>Balance Sheet</v>
          </cell>
          <cell r="I2912" t="str">
            <v>NA</v>
          </cell>
        </row>
        <row r="2913">
          <cell r="A2913" t="str">
            <v>E02900S34H</v>
          </cell>
          <cell r="B2913" t="str">
            <v>E02900S34H</v>
          </cell>
          <cell r="C2913" t="str">
            <v>S3   E02900S34HUSD</v>
          </cell>
          <cell r="D2913" t="str">
            <v>E0290</v>
          </cell>
          <cell r="E2913" t="str">
            <v>0S3</v>
          </cell>
          <cell r="F2913" t="str">
            <v>4H</v>
          </cell>
          <cell r="G2913" t="str">
            <v>CBAAD***</v>
          </cell>
          <cell r="H2913" t="str">
            <v>Balance Sheet</v>
          </cell>
          <cell r="I2913" t="str">
            <v>NA</v>
          </cell>
        </row>
        <row r="2914">
          <cell r="A2914" t="str">
            <v>E02900S351</v>
          </cell>
          <cell r="B2914" t="str">
            <v>E02900S351</v>
          </cell>
          <cell r="C2914" t="str">
            <v>S3   E02900S351USD</v>
          </cell>
          <cell r="D2914" t="str">
            <v>E0290</v>
          </cell>
          <cell r="E2914" t="str">
            <v>0S3</v>
          </cell>
          <cell r="F2914" t="str">
            <v>51</v>
          </cell>
          <cell r="G2914" t="str">
            <v>CBAAD***</v>
          </cell>
          <cell r="H2914" t="str">
            <v>Balance Sheet</v>
          </cell>
          <cell r="I2914" t="str">
            <v>NA</v>
          </cell>
        </row>
        <row r="2915">
          <cell r="A2915" t="str">
            <v>E02900S35E</v>
          </cell>
          <cell r="B2915" t="str">
            <v>E02900S35E</v>
          </cell>
          <cell r="C2915" t="str">
            <v>S3   E02900S35EUSD</v>
          </cell>
          <cell r="D2915" t="str">
            <v>E0290</v>
          </cell>
          <cell r="E2915" t="str">
            <v>0S3</v>
          </cell>
          <cell r="F2915" t="str">
            <v>5E</v>
          </cell>
          <cell r="G2915" t="str">
            <v>CBAAD***</v>
          </cell>
          <cell r="H2915" t="str">
            <v>Balance Sheet</v>
          </cell>
          <cell r="I2915" t="str">
            <v>NA</v>
          </cell>
        </row>
        <row r="2916">
          <cell r="A2916" t="str">
            <v>E02900S35R</v>
          </cell>
          <cell r="B2916" t="str">
            <v>E02900S35R</v>
          </cell>
          <cell r="C2916" t="str">
            <v>S3   E02900S35RUSD</v>
          </cell>
          <cell r="D2916" t="str">
            <v>E0290</v>
          </cell>
          <cell r="E2916" t="str">
            <v>0S3</v>
          </cell>
          <cell r="F2916" t="str">
            <v>5R</v>
          </cell>
          <cell r="G2916" t="str">
            <v>CBAAD***</v>
          </cell>
          <cell r="H2916" t="str">
            <v>Balance Sheet</v>
          </cell>
          <cell r="I2916" t="str">
            <v>NA</v>
          </cell>
        </row>
        <row r="2917">
          <cell r="A2917" t="str">
            <v>E02900S35Z</v>
          </cell>
          <cell r="B2917" t="str">
            <v>E02900S35Z</v>
          </cell>
          <cell r="C2917" t="str">
            <v>S3   E02900S35ZUSD</v>
          </cell>
          <cell r="D2917" t="str">
            <v>E0290</v>
          </cell>
          <cell r="E2917" t="str">
            <v>0S3</v>
          </cell>
          <cell r="F2917" t="str">
            <v>5Z</v>
          </cell>
          <cell r="G2917" t="str">
            <v>CBAAD***</v>
          </cell>
          <cell r="H2917" t="str">
            <v>Balance Sheet</v>
          </cell>
          <cell r="I2917" t="str">
            <v>NA</v>
          </cell>
        </row>
        <row r="2918">
          <cell r="A2918" t="str">
            <v>E02900S361</v>
          </cell>
          <cell r="B2918" t="str">
            <v>E02900S361</v>
          </cell>
          <cell r="C2918" t="str">
            <v>S3   E02900S361USD</v>
          </cell>
          <cell r="D2918" t="str">
            <v>E0290</v>
          </cell>
          <cell r="E2918" t="str">
            <v>0S3</v>
          </cell>
          <cell r="F2918" t="str">
            <v>61</v>
          </cell>
          <cell r="G2918" t="str">
            <v>CBAAD***</v>
          </cell>
          <cell r="H2918" t="str">
            <v>Balance Sheet</v>
          </cell>
          <cell r="I2918" t="str">
            <v>NA</v>
          </cell>
        </row>
        <row r="2919">
          <cell r="A2919" t="str">
            <v>E02900S36B</v>
          </cell>
          <cell r="B2919" t="str">
            <v>E02900S36B</v>
          </cell>
          <cell r="C2919" t="str">
            <v>S3   E02900S36BUSD</v>
          </cell>
          <cell r="D2919" t="str">
            <v>E0290</v>
          </cell>
          <cell r="E2919" t="str">
            <v>0S3</v>
          </cell>
          <cell r="F2919" t="str">
            <v>6B</v>
          </cell>
          <cell r="G2919" t="str">
            <v>CBAAD***</v>
          </cell>
          <cell r="H2919" t="str">
            <v>Balance Sheet</v>
          </cell>
          <cell r="I2919" t="str">
            <v>NA</v>
          </cell>
        </row>
        <row r="2920">
          <cell r="A2920" t="str">
            <v>E02900S37F</v>
          </cell>
          <cell r="B2920" t="str">
            <v>E02900S37F</v>
          </cell>
          <cell r="C2920" t="str">
            <v>S3   E02900S37FUSD</v>
          </cell>
          <cell r="D2920" t="str">
            <v>E0290</v>
          </cell>
          <cell r="E2920" t="str">
            <v>0S3</v>
          </cell>
          <cell r="F2920" t="str">
            <v>7F</v>
          </cell>
          <cell r="G2920" t="str">
            <v>CBAAD***</v>
          </cell>
          <cell r="H2920" t="str">
            <v>Balance Sheet</v>
          </cell>
          <cell r="I2920" t="str">
            <v>NA</v>
          </cell>
        </row>
        <row r="2921">
          <cell r="A2921" t="str">
            <v>E02900S38K</v>
          </cell>
          <cell r="B2921" t="str">
            <v>E02900S38K</v>
          </cell>
          <cell r="C2921" t="str">
            <v>S3   E02900S38KUSD</v>
          </cell>
          <cell r="D2921" t="str">
            <v>E0290</v>
          </cell>
          <cell r="E2921" t="str">
            <v>0S3</v>
          </cell>
          <cell r="F2921" t="str">
            <v>8K</v>
          </cell>
          <cell r="G2921" t="str">
            <v>CBAAD***</v>
          </cell>
          <cell r="H2921" t="str">
            <v>Balance Sheet</v>
          </cell>
          <cell r="I2921" t="str">
            <v>NA</v>
          </cell>
        </row>
        <row r="2922">
          <cell r="A2922" t="str">
            <v>E02900S39M</v>
          </cell>
          <cell r="B2922" t="str">
            <v>E02900S39M</v>
          </cell>
          <cell r="C2922" t="str">
            <v>S3   E02900S39MUSD</v>
          </cell>
          <cell r="D2922" t="str">
            <v>E0290</v>
          </cell>
          <cell r="E2922" t="str">
            <v>0S3</v>
          </cell>
          <cell r="F2922" t="str">
            <v>9M</v>
          </cell>
          <cell r="G2922" t="str">
            <v>CBAAD***</v>
          </cell>
          <cell r="H2922" t="str">
            <v>Balance Sheet</v>
          </cell>
          <cell r="I2922" t="str">
            <v>NA</v>
          </cell>
        </row>
        <row r="2923">
          <cell r="A2923" t="str">
            <v>E02900S3AT</v>
          </cell>
          <cell r="B2923" t="str">
            <v>E02900S3AT</v>
          </cell>
          <cell r="C2923" t="str">
            <v>S3   E02900S3ATUSD</v>
          </cell>
          <cell r="D2923" t="str">
            <v>E0290</v>
          </cell>
          <cell r="E2923" t="str">
            <v>0S3</v>
          </cell>
          <cell r="F2923" t="str">
            <v>AT</v>
          </cell>
          <cell r="G2923" t="str">
            <v>CBAAD***</v>
          </cell>
          <cell r="H2923" t="str">
            <v>Balance Sheet</v>
          </cell>
          <cell r="I2923" t="str">
            <v>NA</v>
          </cell>
        </row>
        <row r="2924">
          <cell r="A2924" t="str">
            <v>E02900S3CF</v>
          </cell>
          <cell r="B2924" t="str">
            <v>E02900S3CF</v>
          </cell>
          <cell r="C2924" t="str">
            <v>S3   E02900S3CFUSD</v>
          </cell>
          <cell r="D2924" t="str">
            <v>E0290</v>
          </cell>
          <cell r="E2924" t="str">
            <v>0S3</v>
          </cell>
          <cell r="F2924" t="str">
            <v>CF</v>
          </cell>
          <cell r="G2924" t="str">
            <v>CBAAD***</v>
          </cell>
          <cell r="H2924" t="str">
            <v>Balance Sheet</v>
          </cell>
          <cell r="I2924" t="str">
            <v>NA</v>
          </cell>
        </row>
        <row r="2925">
          <cell r="A2925" t="str">
            <v>E02900S3DO</v>
          </cell>
          <cell r="B2925" t="str">
            <v>E02900S3DO</v>
          </cell>
          <cell r="C2925" t="str">
            <v>S3   E02900S3DOUSD</v>
          </cell>
          <cell r="D2925" t="str">
            <v>E0290</v>
          </cell>
          <cell r="E2925" t="str">
            <v>0S3</v>
          </cell>
          <cell r="F2925" t="str">
            <v>DO</v>
          </cell>
          <cell r="G2925" t="str">
            <v>CBAAD***</v>
          </cell>
          <cell r="H2925" t="str">
            <v>Balance Sheet</v>
          </cell>
          <cell r="I2925" t="str">
            <v>NA</v>
          </cell>
        </row>
        <row r="2926">
          <cell r="A2926" t="str">
            <v>E02900S3EY</v>
          </cell>
          <cell r="B2926" t="str">
            <v>E02900S3EY</v>
          </cell>
          <cell r="C2926" t="str">
            <v>S3   E02900S3EYUSD</v>
          </cell>
          <cell r="D2926" t="str">
            <v>E0290</v>
          </cell>
          <cell r="E2926" t="str">
            <v>0S3</v>
          </cell>
          <cell r="F2926" t="str">
            <v>EY</v>
          </cell>
          <cell r="G2926" t="str">
            <v>CBAAD***</v>
          </cell>
          <cell r="H2926" t="str">
            <v>Balance Sheet</v>
          </cell>
          <cell r="I2926" t="str">
            <v>NA</v>
          </cell>
        </row>
        <row r="2927">
          <cell r="A2927" t="str">
            <v>E02900S3GM</v>
          </cell>
          <cell r="B2927" t="str">
            <v>E02900S3GM</v>
          </cell>
          <cell r="C2927" t="str">
            <v>S3   E02900S3GMUSD</v>
          </cell>
          <cell r="D2927" t="str">
            <v>E0290</v>
          </cell>
          <cell r="E2927" t="str">
            <v>0S3</v>
          </cell>
          <cell r="F2927" t="str">
            <v>GM</v>
          </cell>
          <cell r="G2927" t="str">
            <v>CBAAD***</v>
          </cell>
          <cell r="H2927" t="str">
            <v>Balance Sheet</v>
          </cell>
          <cell r="I2927" t="str">
            <v>NA</v>
          </cell>
        </row>
        <row r="2928">
          <cell r="A2928" t="str">
            <v>E02900S3HC</v>
          </cell>
          <cell r="B2928" t="str">
            <v>E02900S3HC</v>
          </cell>
          <cell r="C2928" t="str">
            <v>S3   E02900S3HCUSD</v>
          </cell>
          <cell r="D2928" t="str">
            <v>E0290</v>
          </cell>
          <cell r="E2928" t="str">
            <v>0S3</v>
          </cell>
          <cell r="F2928" t="str">
            <v>HC</v>
          </cell>
          <cell r="G2928" t="str">
            <v>CBAAD***</v>
          </cell>
          <cell r="H2928" t="str">
            <v>Balance Sheet</v>
          </cell>
          <cell r="I2928" t="str">
            <v>NA</v>
          </cell>
        </row>
        <row r="2929">
          <cell r="A2929" t="str">
            <v>E02900S3HG</v>
          </cell>
          <cell r="B2929" t="str">
            <v>E02900S3HG</v>
          </cell>
          <cell r="C2929" t="str">
            <v>S3   E02900S3HGUSD</v>
          </cell>
          <cell r="D2929" t="str">
            <v>E0290</v>
          </cell>
          <cell r="E2929" t="str">
            <v>0S3</v>
          </cell>
          <cell r="F2929" t="str">
            <v>HG</v>
          </cell>
          <cell r="G2929" t="str">
            <v>CBAAD***</v>
          </cell>
          <cell r="H2929" t="str">
            <v>Balance Sheet</v>
          </cell>
          <cell r="I2929" t="str">
            <v>NA</v>
          </cell>
        </row>
        <row r="2930">
          <cell r="A2930" t="str">
            <v>E02900S3HM</v>
          </cell>
          <cell r="B2930" t="str">
            <v>E02900S3HM</v>
          </cell>
          <cell r="C2930" t="str">
            <v>S3   E02900S3HMUSD</v>
          </cell>
          <cell r="D2930" t="str">
            <v>E0290</v>
          </cell>
          <cell r="E2930" t="str">
            <v>0S3</v>
          </cell>
          <cell r="F2930" t="str">
            <v>HM</v>
          </cell>
          <cell r="G2930" t="str">
            <v>CBAAD***</v>
          </cell>
          <cell r="H2930" t="str">
            <v>Balance Sheet</v>
          </cell>
          <cell r="I2930" t="str">
            <v>NA</v>
          </cell>
        </row>
        <row r="2931">
          <cell r="A2931" t="str">
            <v>E02900S3HT</v>
          </cell>
          <cell r="B2931" t="str">
            <v>E02900S3HT</v>
          </cell>
          <cell r="C2931" t="str">
            <v>S3   E02900S3HTUSD</v>
          </cell>
          <cell r="D2931" t="str">
            <v>E0290</v>
          </cell>
          <cell r="E2931" t="str">
            <v>0S3</v>
          </cell>
          <cell r="F2931" t="str">
            <v>HT</v>
          </cell>
          <cell r="G2931" t="str">
            <v>CBAAD***</v>
          </cell>
          <cell r="H2931" t="str">
            <v>Balance Sheet</v>
          </cell>
          <cell r="I2931" t="str">
            <v>NA</v>
          </cell>
        </row>
        <row r="2932">
          <cell r="A2932" t="str">
            <v>E02900S3HY</v>
          </cell>
          <cell r="B2932" t="str">
            <v>E02900S3HY</v>
          </cell>
          <cell r="C2932" t="str">
            <v>S3   E02900S3HYUSD</v>
          </cell>
          <cell r="D2932" t="str">
            <v>E0290</v>
          </cell>
          <cell r="E2932" t="str">
            <v>0S3</v>
          </cell>
          <cell r="F2932" t="str">
            <v>HY</v>
          </cell>
          <cell r="G2932" t="str">
            <v>CBAAD***</v>
          </cell>
          <cell r="H2932" t="str">
            <v>Balance Sheet</v>
          </cell>
          <cell r="I2932" t="str">
            <v>NA</v>
          </cell>
        </row>
        <row r="2933">
          <cell r="A2933" t="str">
            <v>E02900S3II</v>
          </cell>
          <cell r="B2933" t="str">
            <v>E02900S3II</v>
          </cell>
          <cell r="C2933" t="str">
            <v>S3   E02900S3IIUSD</v>
          </cell>
          <cell r="D2933" t="str">
            <v>E0290</v>
          </cell>
          <cell r="E2933" t="str">
            <v>0S3</v>
          </cell>
          <cell r="F2933" t="str">
            <v>II</v>
          </cell>
          <cell r="G2933" t="str">
            <v>CBAAD***</v>
          </cell>
          <cell r="H2933" t="str">
            <v>Balance Sheet</v>
          </cell>
          <cell r="I2933" t="str">
            <v>NA</v>
          </cell>
        </row>
        <row r="2934">
          <cell r="A2934" t="str">
            <v>E02900S3IM</v>
          </cell>
          <cell r="B2934" t="str">
            <v>E02900S3IM</v>
          </cell>
          <cell r="C2934" t="str">
            <v>S3   E02900S3IMUSD</v>
          </cell>
          <cell r="D2934" t="str">
            <v>E0290</v>
          </cell>
          <cell r="E2934" t="str">
            <v>0S3</v>
          </cell>
          <cell r="F2934" t="str">
            <v>IM</v>
          </cell>
          <cell r="G2934" t="str">
            <v>CBAAD***</v>
          </cell>
          <cell r="H2934" t="str">
            <v>Balance Sheet</v>
          </cell>
          <cell r="I2934" t="str">
            <v>NA</v>
          </cell>
        </row>
        <row r="2935">
          <cell r="A2935" t="str">
            <v>E02900S3KC</v>
          </cell>
          <cell r="B2935" t="str">
            <v>E02900S3KC</v>
          </cell>
          <cell r="C2935" t="str">
            <v>S3   E02900S3KCUSD</v>
          </cell>
          <cell r="D2935" t="str">
            <v>E0290</v>
          </cell>
          <cell r="E2935" t="str">
            <v>0S3</v>
          </cell>
          <cell r="F2935" t="str">
            <v>KC</v>
          </cell>
          <cell r="G2935" t="str">
            <v>CBAAD***</v>
          </cell>
          <cell r="H2935" t="str">
            <v>Balance Sheet</v>
          </cell>
          <cell r="I2935" t="str">
            <v>NA</v>
          </cell>
        </row>
        <row r="2936">
          <cell r="A2936" t="str">
            <v>E02900S3MI</v>
          </cell>
          <cell r="B2936" t="str">
            <v>E02900S3MI</v>
          </cell>
          <cell r="C2936" t="str">
            <v>S3   E02900S3MIUSD</v>
          </cell>
          <cell r="D2936" t="str">
            <v>E0290</v>
          </cell>
          <cell r="E2936" t="str">
            <v>0S3</v>
          </cell>
          <cell r="F2936" t="str">
            <v>MI</v>
          </cell>
          <cell r="G2936" t="str">
            <v>CBAAD***</v>
          </cell>
          <cell r="H2936" t="str">
            <v>Balance Sheet</v>
          </cell>
          <cell r="I2936" t="str">
            <v>NA</v>
          </cell>
        </row>
        <row r="2937">
          <cell r="A2937" t="str">
            <v>E02900S3MM</v>
          </cell>
          <cell r="B2937" t="str">
            <v>E02900S3MM</v>
          </cell>
          <cell r="C2937" t="str">
            <v>S3   E02900S3MMUSD</v>
          </cell>
          <cell r="D2937" t="str">
            <v>E0290</v>
          </cell>
          <cell r="E2937" t="str">
            <v>0S3</v>
          </cell>
          <cell r="F2937" t="str">
            <v>MM</v>
          </cell>
          <cell r="G2937" t="str">
            <v>CBAAD***</v>
          </cell>
          <cell r="H2937" t="str">
            <v>Balance Sheet</v>
          </cell>
          <cell r="I2937" t="str">
            <v>NA</v>
          </cell>
        </row>
        <row r="2938">
          <cell r="A2938" t="str">
            <v>E02900S3MS</v>
          </cell>
          <cell r="B2938" t="str">
            <v>E02900S3MS</v>
          </cell>
          <cell r="C2938" t="str">
            <v>S3   E02900S3MSUSD</v>
          </cell>
          <cell r="D2938" t="str">
            <v>E0290</v>
          </cell>
          <cell r="E2938" t="str">
            <v>0S3</v>
          </cell>
          <cell r="F2938" t="str">
            <v>MS</v>
          </cell>
          <cell r="G2938" t="str">
            <v>CBAAD***</v>
          </cell>
          <cell r="H2938" t="str">
            <v>Balance Sheet</v>
          </cell>
          <cell r="I2938" t="str">
            <v>NA</v>
          </cell>
        </row>
        <row r="2939">
          <cell r="A2939" t="str">
            <v>E02900S3NT</v>
          </cell>
          <cell r="B2939" t="str">
            <v>E02900S3NT</v>
          </cell>
          <cell r="C2939" t="str">
            <v>S3   E02900S3NTUSD</v>
          </cell>
          <cell r="D2939" t="str">
            <v>E0290</v>
          </cell>
          <cell r="E2939" t="str">
            <v>0S3</v>
          </cell>
          <cell r="F2939" t="str">
            <v>NT</v>
          </cell>
          <cell r="G2939" t="str">
            <v>CBAAD***</v>
          </cell>
          <cell r="H2939" t="str">
            <v>Balance Sheet</v>
          </cell>
          <cell r="I2939" t="str">
            <v>NA</v>
          </cell>
        </row>
        <row r="2940">
          <cell r="A2940" t="str">
            <v>E02900S3NX</v>
          </cell>
          <cell r="B2940" t="str">
            <v>E02900S3NX</v>
          </cell>
          <cell r="C2940" t="str">
            <v>S3   E02900S3NXUSD</v>
          </cell>
          <cell r="D2940" t="str">
            <v>E0290</v>
          </cell>
          <cell r="E2940" t="str">
            <v>0S3</v>
          </cell>
          <cell r="F2940" t="str">
            <v>NX</v>
          </cell>
          <cell r="G2940" t="str">
            <v>CBAAD***</v>
          </cell>
          <cell r="H2940" t="str">
            <v>Balance Sheet</v>
          </cell>
          <cell r="I2940" t="str">
            <v>NA</v>
          </cell>
        </row>
        <row r="2941">
          <cell r="A2941" t="str">
            <v>E02900S3PE</v>
          </cell>
          <cell r="B2941" t="str">
            <v>E02900S3PE</v>
          </cell>
          <cell r="C2941" t="str">
            <v>S3   E02900S3PEUSD</v>
          </cell>
          <cell r="D2941" t="str">
            <v>E0290</v>
          </cell>
          <cell r="E2941" t="str">
            <v>0S3</v>
          </cell>
          <cell r="F2941" t="str">
            <v>PE</v>
          </cell>
          <cell r="G2941" t="str">
            <v>CBAAD***</v>
          </cell>
          <cell r="H2941" t="str">
            <v>Balance Sheet</v>
          </cell>
          <cell r="I2941" t="str">
            <v>NA</v>
          </cell>
        </row>
        <row r="2942">
          <cell r="A2942" t="str">
            <v>E02900S3Q1</v>
          </cell>
          <cell r="B2942" t="str">
            <v>E02900S3Q1</v>
          </cell>
          <cell r="C2942" t="str">
            <v>S3   E02900S3Q1USD</v>
          </cell>
          <cell r="D2942" t="str">
            <v>E0290</v>
          </cell>
          <cell r="E2942" t="str">
            <v>0S3</v>
          </cell>
          <cell r="F2942" t="str">
            <v>Q1</v>
          </cell>
          <cell r="G2942" t="str">
            <v>CBAAD***</v>
          </cell>
          <cell r="H2942" t="str">
            <v>Balance Sheet</v>
          </cell>
          <cell r="I2942" t="str">
            <v>NA</v>
          </cell>
        </row>
        <row r="2943">
          <cell r="A2943" t="str">
            <v>E02900S3RQ</v>
          </cell>
          <cell r="B2943" t="str">
            <v>E02900S3RQ</v>
          </cell>
          <cell r="C2943" t="str">
            <v>S3   E02900S3RQUSD</v>
          </cell>
          <cell r="D2943" t="str">
            <v>E0290</v>
          </cell>
          <cell r="E2943" t="str">
            <v>0S3</v>
          </cell>
          <cell r="F2943" t="str">
            <v>RQ</v>
          </cell>
          <cell r="G2943" t="str">
            <v>CBAAD***</v>
          </cell>
          <cell r="H2943" t="str">
            <v>Balance Sheet</v>
          </cell>
          <cell r="I2943" t="str">
            <v>NA</v>
          </cell>
        </row>
        <row r="2944">
          <cell r="A2944" t="str">
            <v>E02900S3S8</v>
          </cell>
          <cell r="B2944" t="str">
            <v>E02900S3S8</v>
          </cell>
          <cell r="C2944" t="str">
            <v>S3   E02900S3S8USD</v>
          </cell>
          <cell r="D2944" t="str">
            <v>E0290</v>
          </cell>
          <cell r="E2944" t="str">
            <v>0S3</v>
          </cell>
          <cell r="F2944" t="str">
            <v>S8</v>
          </cell>
          <cell r="G2944" t="str">
            <v>CBAAD***</v>
          </cell>
          <cell r="H2944" t="str">
            <v>Balance Sheet</v>
          </cell>
          <cell r="I2944" t="str">
            <v>NA</v>
          </cell>
        </row>
        <row r="2945">
          <cell r="A2945" t="str">
            <v>E02900S3S9</v>
          </cell>
          <cell r="B2945" t="str">
            <v>E02900S3S9</v>
          </cell>
          <cell r="C2945" t="str">
            <v>S3   E02900S3S9USD</v>
          </cell>
          <cell r="D2945" t="str">
            <v>E0290</v>
          </cell>
          <cell r="E2945" t="str">
            <v>0S3</v>
          </cell>
          <cell r="F2945" t="str">
            <v>S9</v>
          </cell>
          <cell r="G2945" t="str">
            <v>CBAAD***</v>
          </cell>
          <cell r="H2945" t="str">
            <v>Balance Sheet</v>
          </cell>
          <cell r="I2945" t="str">
            <v>NA</v>
          </cell>
        </row>
        <row r="2946">
          <cell r="A2946" t="str">
            <v>E02900S3SH</v>
          </cell>
          <cell r="B2946" t="str">
            <v>E02900S3SH</v>
          </cell>
          <cell r="C2946" t="str">
            <v>S3   E02900S3SHUSD</v>
          </cell>
          <cell r="D2946" t="str">
            <v>E0290</v>
          </cell>
          <cell r="E2946" t="str">
            <v>0S3</v>
          </cell>
          <cell r="F2946" t="str">
            <v>SH</v>
          </cell>
          <cell r="G2946" t="str">
            <v>CBAAD***</v>
          </cell>
          <cell r="H2946" t="str">
            <v>Balance Sheet</v>
          </cell>
          <cell r="I2946" t="str">
            <v>NA</v>
          </cell>
        </row>
        <row r="2947">
          <cell r="A2947" t="str">
            <v>E02900S3SK</v>
          </cell>
          <cell r="B2947" t="str">
            <v>E02900S3SK</v>
          </cell>
          <cell r="C2947" t="str">
            <v>S3   E02900S3SKUSD</v>
          </cell>
          <cell r="D2947" t="str">
            <v>E0290</v>
          </cell>
          <cell r="E2947" t="str">
            <v>0S3</v>
          </cell>
          <cell r="F2947" t="str">
            <v>SK</v>
          </cell>
          <cell r="G2947" t="str">
            <v>CBAAD***</v>
          </cell>
          <cell r="H2947" t="str">
            <v>Balance Sheet</v>
          </cell>
          <cell r="I2947" t="str">
            <v>NA</v>
          </cell>
        </row>
        <row r="2948">
          <cell r="A2948" t="str">
            <v>E02900S3SP</v>
          </cell>
          <cell r="B2948" t="str">
            <v>E02900S3SP</v>
          </cell>
          <cell r="C2948" t="str">
            <v>S3   E02900S3SPUSD</v>
          </cell>
          <cell r="D2948" t="str">
            <v>E0290</v>
          </cell>
          <cell r="E2948" t="str">
            <v>0S3</v>
          </cell>
          <cell r="F2948" t="str">
            <v>SP</v>
          </cell>
          <cell r="G2948" t="str">
            <v>CBAAD***</v>
          </cell>
          <cell r="H2948" t="str">
            <v>Balance Sheet</v>
          </cell>
          <cell r="I2948" t="str">
            <v>NA</v>
          </cell>
        </row>
        <row r="2949">
          <cell r="A2949" t="str">
            <v>E02900S3T1</v>
          </cell>
          <cell r="B2949" t="str">
            <v>E02900S3T1</v>
          </cell>
          <cell r="C2949" t="str">
            <v>S3   E02900S3T1USD</v>
          </cell>
          <cell r="D2949" t="str">
            <v>E0290</v>
          </cell>
          <cell r="E2949" t="str">
            <v>0S3</v>
          </cell>
          <cell r="F2949" t="str">
            <v>T1</v>
          </cell>
          <cell r="G2949" t="str">
            <v>CBAAD***</v>
          </cell>
          <cell r="H2949" t="str">
            <v>Balance Sheet</v>
          </cell>
          <cell r="I2949" t="str">
            <v>NA</v>
          </cell>
        </row>
        <row r="2950">
          <cell r="A2950" t="str">
            <v>E02900S3UB</v>
          </cell>
          <cell r="B2950" t="str">
            <v>E02900S3UB</v>
          </cell>
          <cell r="C2950" t="str">
            <v>S3   E02900S3UBUSD</v>
          </cell>
          <cell r="D2950" t="str">
            <v>E0290</v>
          </cell>
          <cell r="E2950" t="str">
            <v>0S3</v>
          </cell>
          <cell r="F2950" t="str">
            <v>UB</v>
          </cell>
          <cell r="G2950" t="str">
            <v>CBAAD***</v>
          </cell>
          <cell r="H2950" t="str">
            <v>Balance Sheet</v>
          </cell>
          <cell r="I2950" t="str">
            <v>NA</v>
          </cell>
        </row>
        <row r="2951">
          <cell r="A2951" t="str">
            <v>E02900S3UL</v>
          </cell>
          <cell r="B2951" t="str">
            <v>E02900S3UL</v>
          </cell>
          <cell r="C2951" t="str">
            <v>S3   E02900S3ULUSD</v>
          </cell>
          <cell r="D2951" t="str">
            <v>E0290</v>
          </cell>
          <cell r="E2951" t="str">
            <v>0S3</v>
          </cell>
          <cell r="F2951" t="str">
            <v>UL</v>
          </cell>
          <cell r="G2951" t="str">
            <v>CBAAD***</v>
          </cell>
          <cell r="H2951" t="str">
            <v>Balance Sheet</v>
          </cell>
          <cell r="I2951" t="str">
            <v>NA</v>
          </cell>
        </row>
        <row r="2952">
          <cell r="A2952" t="str">
            <v>E02900S3W8</v>
          </cell>
          <cell r="B2952" t="str">
            <v>E02900S3W8</v>
          </cell>
          <cell r="C2952" t="str">
            <v>S3   E02900S3W8USD</v>
          </cell>
          <cell r="D2952" t="str">
            <v>E0290</v>
          </cell>
          <cell r="E2952" t="str">
            <v>0S3</v>
          </cell>
          <cell r="F2952" t="str">
            <v>W8</v>
          </cell>
          <cell r="G2952" t="str">
            <v>CBAAD***</v>
          </cell>
          <cell r="H2952" t="str">
            <v>Balance Sheet</v>
          </cell>
          <cell r="I2952" t="str">
            <v>NA</v>
          </cell>
        </row>
        <row r="2953">
          <cell r="A2953" t="str">
            <v>E02900S3YK</v>
          </cell>
          <cell r="B2953" t="str">
            <v>E02900S3YK</v>
          </cell>
          <cell r="C2953" t="str">
            <v>S3   E02900S3YKUSD</v>
          </cell>
          <cell r="D2953" t="str">
            <v>E0290</v>
          </cell>
          <cell r="E2953" t="str">
            <v>0S3</v>
          </cell>
          <cell r="F2953" t="str">
            <v>YK</v>
          </cell>
          <cell r="G2953" t="str">
            <v>CBAAD***</v>
          </cell>
          <cell r="H2953" t="str">
            <v>Balance Sheet</v>
          </cell>
          <cell r="I2953" t="str">
            <v>NA</v>
          </cell>
        </row>
        <row r="2954">
          <cell r="A2954" t="str">
            <v>E02900S3YZ</v>
          </cell>
          <cell r="B2954" t="str">
            <v>E02900S3YZ</v>
          </cell>
          <cell r="C2954" t="str">
            <v>S3   E02900S3YZUSD</v>
          </cell>
          <cell r="D2954" t="str">
            <v>E0290</v>
          </cell>
          <cell r="E2954" t="str">
            <v>0S3</v>
          </cell>
          <cell r="F2954" t="str">
            <v>YZ</v>
          </cell>
          <cell r="G2954" t="str">
            <v>CBAAD***</v>
          </cell>
          <cell r="H2954" t="str">
            <v>Balance Sheet</v>
          </cell>
          <cell r="I2954" t="str">
            <v>NA</v>
          </cell>
        </row>
        <row r="2955">
          <cell r="A2955" t="str">
            <v>F22000011M</v>
          </cell>
          <cell r="B2955" t="str">
            <v>F22000011M</v>
          </cell>
          <cell r="C2955" t="str">
            <v>S3   F22000011MUSD</v>
          </cell>
          <cell r="D2955" t="str">
            <v>F2200</v>
          </cell>
          <cell r="E2955" t="str">
            <v>001</v>
          </cell>
          <cell r="F2955" t="str">
            <v>1M</v>
          </cell>
          <cell r="G2955" t="str">
            <v>CBAAB***</v>
          </cell>
          <cell r="H2955" t="str">
            <v>Balance Sheet</v>
          </cell>
          <cell r="I2955" t="str">
            <v>NA</v>
          </cell>
        </row>
        <row r="2956">
          <cell r="A2956" t="str">
            <v>F22000012E</v>
          </cell>
          <cell r="B2956" t="str">
            <v>F22000012E</v>
          </cell>
          <cell r="C2956" t="str">
            <v>S3   F22000012EUSD</v>
          </cell>
          <cell r="D2956" t="str">
            <v>F2200</v>
          </cell>
          <cell r="E2956" t="str">
            <v>001</v>
          </cell>
          <cell r="F2956" t="str">
            <v>2E</v>
          </cell>
          <cell r="G2956" t="str">
            <v>CBAAB***</v>
          </cell>
          <cell r="H2956" t="str">
            <v>Balance Sheet</v>
          </cell>
          <cell r="I2956" t="str">
            <v>NA</v>
          </cell>
        </row>
        <row r="2957">
          <cell r="A2957" t="str">
            <v>F220000131</v>
          </cell>
          <cell r="B2957" t="str">
            <v>F220000131</v>
          </cell>
          <cell r="C2957" t="str">
            <v>S3   F220000131USD</v>
          </cell>
          <cell r="D2957" t="str">
            <v>F2200</v>
          </cell>
          <cell r="E2957" t="str">
            <v>001</v>
          </cell>
          <cell r="F2957" t="str">
            <v>31</v>
          </cell>
          <cell r="G2957" t="str">
            <v>CBAAB***</v>
          </cell>
          <cell r="H2957" t="str">
            <v>Balance Sheet</v>
          </cell>
          <cell r="I2957" t="str">
            <v>NA</v>
          </cell>
        </row>
        <row r="2958">
          <cell r="A2958" t="str">
            <v>F220000137</v>
          </cell>
          <cell r="B2958" t="str">
            <v>F220000137</v>
          </cell>
          <cell r="C2958" t="str">
            <v>S3   F220000137USD</v>
          </cell>
          <cell r="D2958" t="str">
            <v>F2200</v>
          </cell>
          <cell r="E2958" t="str">
            <v>001</v>
          </cell>
          <cell r="F2958" t="str">
            <v>37</v>
          </cell>
          <cell r="G2958" t="str">
            <v>CBAAB***</v>
          </cell>
          <cell r="H2958" t="str">
            <v>Balance Sheet</v>
          </cell>
          <cell r="I2958" t="str">
            <v>NA</v>
          </cell>
        </row>
        <row r="2959">
          <cell r="A2959" t="str">
            <v>F220000144</v>
          </cell>
          <cell r="B2959" t="str">
            <v>F220000144</v>
          </cell>
          <cell r="C2959" t="str">
            <v>S3   F220000144USD</v>
          </cell>
          <cell r="D2959" t="str">
            <v>F2200</v>
          </cell>
          <cell r="E2959" t="str">
            <v>001</v>
          </cell>
          <cell r="F2959" t="str">
            <v>44</v>
          </cell>
          <cell r="G2959" t="str">
            <v>CBAAB***</v>
          </cell>
          <cell r="H2959" t="str">
            <v>Balance Sheet</v>
          </cell>
          <cell r="I2959" t="str">
            <v>NA</v>
          </cell>
        </row>
        <row r="2960">
          <cell r="A2960" t="str">
            <v>F220000148</v>
          </cell>
          <cell r="B2960" t="str">
            <v>F220000148</v>
          </cell>
          <cell r="C2960" t="str">
            <v>S3   F220000148USD</v>
          </cell>
          <cell r="D2960" t="str">
            <v>F2200</v>
          </cell>
          <cell r="E2960" t="str">
            <v>001</v>
          </cell>
          <cell r="F2960" t="str">
            <v>48</v>
          </cell>
          <cell r="G2960" t="str">
            <v>CBAAB***</v>
          </cell>
          <cell r="H2960" t="str">
            <v>Balance Sheet</v>
          </cell>
          <cell r="I2960" t="str">
            <v>NA</v>
          </cell>
        </row>
        <row r="2961">
          <cell r="A2961" t="str">
            <v>F22000014T</v>
          </cell>
          <cell r="B2961" t="str">
            <v>F22000014T</v>
          </cell>
          <cell r="C2961" t="str">
            <v>S3   F22000014TUSD</v>
          </cell>
          <cell r="D2961" t="str">
            <v>F2200</v>
          </cell>
          <cell r="E2961" t="str">
            <v>001</v>
          </cell>
          <cell r="F2961" t="str">
            <v>4T</v>
          </cell>
          <cell r="G2961" t="str">
            <v>CBAAB***</v>
          </cell>
          <cell r="H2961" t="str">
            <v>Balance Sheet</v>
          </cell>
          <cell r="I2961" t="str">
            <v>NA</v>
          </cell>
        </row>
        <row r="2962">
          <cell r="A2962" t="str">
            <v>F220000151</v>
          </cell>
          <cell r="B2962" t="str">
            <v>F220000151</v>
          </cell>
          <cell r="C2962" t="str">
            <v>S3   F220000151USD</v>
          </cell>
          <cell r="D2962" t="str">
            <v>F2200</v>
          </cell>
          <cell r="E2962" t="str">
            <v>001</v>
          </cell>
          <cell r="F2962" t="str">
            <v>51</v>
          </cell>
          <cell r="G2962" t="str">
            <v>CBAAB***</v>
          </cell>
          <cell r="H2962" t="str">
            <v>Balance Sheet</v>
          </cell>
          <cell r="I2962" t="str">
            <v>NA</v>
          </cell>
        </row>
        <row r="2963">
          <cell r="A2963" t="str">
            <v>F220000155</v>
          </cell>
          <cell r="B2963" t="str">
            <v>F220000155</v>
          </cell>
          <cell r="C2963" t="str">
            <v>S3   F220000155USD</v>
          </cell>
          <cell r="D2963" t="str">
            <v>F2200</v>
          </cell>
          <cell r="E2963" t="str">
            <v>001</v>
          </cell>
          <cell r="F2963" t="str">
            <v>55</v>
          </cell>
          <cell r="G2963" t="str">
            <v>CBAAB***</v>
          </cell>
          <cell r="H2963" t="str">
            <v>Balance Sheet</v>
          </cell>
          <cell r="I2963" t="str">
            <v>NA</v>
          </cell>
        </row>
        <row r="2964">
          <cell r="A2964" t="str">
            <v>F22000015E</v>
          </cell>
          <cell r="B2964" t="str">
            <v>F22000015E</v>
          </cell>
          <cell r="C2964" t="str">
            <v>S3   F22000015EUSD</v>
          </cell>
          <cell r="D2964" t="str">
            <v>F2200</v>
          </cell>
          <cell r="E2964" t="str">
            <v>001</v>
          </cell>
          <cell r="F2964" t="str">
            <v>5E</v>
          </cell>
          <cell r="G2964" t="str">
            <v>CBAAB***</v>
          </cell>
          <cell r="H2964" t="str">
            <v>Balance Sheet</v>
          </cell>
          <cell r="I2964" t="str">
            <v>NA</v>
          </cell>
        </row>
        <row r="2965">
          <cell r="A2965" t="str">
            <v>F22000015R</v>
          </cell>
          <cell r="B2965" t="str">
            <v>F22000015R</v>
          </cell>
          <cell r="C2965" t="str">
            <v>S3   F22000015RUSD</v>
          </cell>
          <cell r="D2965" t="str">
            <v>F2200</v>
          </cell>
          <cell r="E2965" t="str">
            <v>001</v>
          </cell>
          <cell r="F2965" t="str">
            <v>5R</v>
          </cell>
          <cell r="G2965" t="str">
            <v>CBAAB***</v>
          </cell>
          <cell r="H2965" t="str">
            <v>Balance Sheet</v>
          </cell>
          <cell r="I2965" t="str">
            <v>NA</v>
          </cell>
        </row>
        <row r="2966">
          <cell r="A2966" t="str">
            <v>F22000015Z</v>
          </cell>
          <cell r="B2966" t="str">
            <v>F22000015Z</v>
          </cell>
          <cell r="C2966" t="str">
            <v>S3   F22000015ZUSD</v>
          </cell>
          <cell r="D2966" t="str">
            <v>F2200</v>
          </cell>
          <cell r="E2966" t="str">
            <v>001</v>
          </cell>
          <cell r="F2966" t="str">
            <v>5Z</v>
          </cell>
          <cell r="G2966" t="str">
            <v>CBAAB***</v>
          </cell>
          <cell r="H2966" t="str">
            <v>Balance Sheet</v>
          </cell>
          <cell r="I2966" t="str">
            <v>NA</v>
          </cell>
        </row>
        <row r="2967">
          <cell r="A2967" t="str">
            <v>F220000161</v>
          </cell>
          <cell r="B2967" t="str">
            <v>F220000161</v>
          </cell>
          <cell r="C2967" t="str">
            <v>S3   F220000161USD</v>
          </cell>
          <cell r="D2967" t="str">
            <v>F2200</v>
          </cell>
          <cell r="E2967" t="str">
            <v>001</v>
          </cell>
          <cell r="F2967" t="str">
            <v>61</v>
          </cell>
          <cell r="G2967" t="str">
            <v>CBAAB***</v>
          </cell>
          <cell r="H2967" t="str">
            <v>Balance Sheet</v>
          </cell>
          <cell r="I2967" t="str">
            <v>NA</v>
          </cell>
        </row>
        <row r="2968">
          <cell r="A2968" t="str">
            <v>F22000016K</v>
          </cell>
          <cell r="B2968" t="str">
            <v>F22000016K</v>
          </cell>
          <cell r="C2968" t="str">
            <v>S3   F22000016KUSD</v>
          </cell>
          <cell r="D2968" t="str">
            <v>F2200</v>
          </cell>
          <cell r="E2968" t="str">
            <v>001</v>
          </cell>
          <cell r="F2968" t="str">
            <v>6K</v>
          </cell>
          <cell r="G2968" t="str">
            <v>CBAAB***</v>
          </cell>
          <cell r="H2968" t="str">
            <v>Balance Sheet</v>
          </cell>
          <cell r="I2968" t="str">
            <v>NA</v>
          </cell>
        </row>
        <row r="2969">
          <cell r="A2969" t="str">
            <v>F22000017F</v>
          </cell>
          <cell r="B2969" t="str">
            <v>F22000017F</v>
          </cell>
          <cell r="C2969" t="str">
            <v>S3   F22000017FUSD</v>
          </cell>
          <cell r="D2969" t="str">
            <v>F2200</v>
          </cell>
          <cell r="E2969" t="str">
            <v>001</v>
          </cell>
          <cell r="F2969" t="str">
            <v>7F</v>
          </cell>
          <cell r="G2969" t="str">
            <v>CBAAB***</v>
          </cell>
          <cell r="H2969" t="str">
            <v>Balance Sheet</v>
          </cell>
          <cell r="I2969" t="str">
            <v>NA</v>
          </cell>
        </row>
        <row r="2970">
          <cell r="A2970" t="str">
            <v>F220000180</v>
          </cell>
          <cell r="B2970" t="str">
            <v>F220000180</v>
          </cell>
          <cell r="C2970" t="str">
            <v>S3   F220000180USD</v>
          </cell>
          <cell r="D2970" t="str">
            <v>F2200</v>
          </cell>
          <cell r="E2970" t="str">
            <v>001</v>
          </cell>
          <cell r="F2970" t="str">
            <v>80</v>
          </cell>
          <cell r="G2970" t="str">
            <v>CBAAB***</v>
          </cell>
          <cell r="H2970" t="str">
            <v>Balance Sheet</v>
          </cell>
          <cell r="I2970" t="str">
            <v>NA</v>
          </cell>
        </row>
        <row r="2971">
          <cell r="A2971" t="str">
            <v>F22000018K</v>
          </cell>
          <cell r="B2971" t="str">
            <v>F22000018K</v>
          </cell>
          <cell r="C2971" t="str">
            <v>S3   F22000018KUSD</v>
          </cell>
          <cell r="D2971" t="str">
            <v>F2200</v>
          </cell>
          <cell r="E2971" t="str">
            <v>001</v>
          </cell>
          <cell r="F2971" t="str">
            <v>8K</v>
          </cell>
          <cell r="G2971" t="str">
            <v>CBAAB***</v>
          </cell>
          <cell r="H2971" t="str">
            <v>Balance Sheet</v>
          </cell>
          <cell r="I2971" t="str">
            <v>NA</v>
          </cell>
        </row>
        <row r="2972">
          <cell r="A2972" t="str">
            <v>F22000018U</v>
          </cell>
          <cell r="B2972" t="str">
            <v>F22000018U</v>
          </cell>
          <cell r="C2972" t="str">
            <v>S3   F22000018UUSD</v>
          </cell>
          <cell r="D2972" t="str">
            <v>F2200</v>
          </cell>
          <cell r="E2972" t="str">
            <v>001</v>
          </cell>
          <cell r="F2972" t="str">
            <v>8U</v>
          </cell>
          <cell r="G2972" t="str">
            <v>CBAAB***</v>
          </cell>
          <cell r="H2972" t="str">
            <v>Balance Sheet</v>
          </cell>
          <cell r="I2972" t="str">
            <v>NA</v>
          </cell>
        </row>
        <row r="2973">
          <cell r="A2973" t="str">
            <v>F2200001AT</v>
          </cell>
          <cell r="B2973" t="str">
            <v>F2200001AT</v>
          </cell>
          <cell r="C2973" t="str">
            <v>S3   F2200001ATUSD</v>
          </cell>
          <cell r="D2973" t="str">
            <v>F2200</v>
          </cell>
          <cell r="E2973" t="str">
            <v>001</v>
          </cell>
          <cell r="F2973" t="str">
            <v>AT</v>
          </cell>
          <cell r="G2973" t="str">
            <v>CBAAB***</v>
          </cell>
          <cell r="H2973" t="str">
            <v>Balance Sheet</v>
          </cell>
          <cell r="I2973" t="str">
            <v>NA</v>
          </cell>
        </row>
        <row r="2974">
          <cell r="A2974" t="str">
            <v>F2200001BU</v>
          </cell>
          <cell r="B2974" t="str">
            <v>F2200001BU</v>
          </cell>
          <cell r="C2974" t="str">
            <v>S3   F2200001BUUSD</v>
          </cell>
          <cell r="D2974" t="str">
            <v>F2200</v>
          </cell>
          <cell r="E2974" t="str">
            <v>001</v>
          </cell>
          <cell r="F2974" t="str">
            <v>BU</v>
          </cell>
          <cell r="G2974" t="str">
            <v>CBAAB***</v>
          </cell>
          <cell r="H2974" t="str">
            <v>Balance Sheet</v>
          </cell>
          <cell r="I2974" t="str">
            <v>NA</v>
          </cell>
        </row>
        <row r="2975">
          <cell r="A2975" t="str">
            <v>F2200001DO</v>
          </cell>
          <cell r="B2975" t="str">
            <v>F2200001DO</v>
          </cell>
          <cell r="C2975" t="str">
            <v>S3   F2200001DOUSD</v>
          </cell>
          <cell r="D2975" t="str">
            <v>F2200</v>
          </cell>
          <cell r="E2975" t="str">
            <v>001</v>
          </cell>
          <cell r="F2975" t="str">
            <v>DO</v>
          </cell>
          <cell r="G2975" t="str">
            <v>CBAAB***</v>
          </cell>
          <cell r="H2975" t="str">
            <v>Balance Sheet</v>
          </cell>
          <cell r="I2975" t="str">
            <v>NA</v>
          </cell>
        </row>
        <row r="2976">
          <cell r="A2976" t="str">
            <v>F2200001EL</v>
          </cell>
          <cell r="B2976" t="str">
            <v>F2200001EL</v>
          </cell>
          <cell r="C2976" t="str">
            <v>S3   F2200001ELUSD</v>
          </cell>
          <cell r="D2976" t="str">
            <v>F2200</v>
          </cell>
          <cell r="E2976" t="str">
            <v>001</v>
          </cell>
          <cell r="F2976" t="str">
            <v>EL</v>
          </cell>
          <cell r="G2976" t="str">
            <v>CBAAB***</v>
          </cell>
          <cell r="H2976" t="str">
            <v>Balance Sheet</v>
          </cell>
          <cell r="I2976" t="str">
            <v>NA</v>
          </cell>
        </row>
        <row r="2977">
          <cell r="A2977" t="str">
            <v>F2200001EM</v>
          </cell>
          <cell r="B2977" t="str">
            <v>F2200001EM</v>
          </cell>
          <cell r="C2977" t="str">
            <v>S3   F2200001EMUSD</v>
          </cell>
          <cell r="D2977" t="str">
            <v>F2200</v>
          </cell>
          <cell r="E2977" t="str">
            <v>001</v>
          </cell>
          <cell r="F2977" t="str">
            <v>EM</v>
          </cell>
          <cell r="G2977" t="str">
            <v>CBAAB***</v>
          </cell>
          <cell r="H2977" t="str">
            <v>Balance Sheet</v>
          </cell>
          <cell r="I2977" t="str">
            <v>NA</v>
          </cell>
        </row>
        <row r="2978">
          <cell r="A2978" t="str">
            <v>F2200001EP</v>
          </cell>
          <cell r="B2978" t="str">
            <v>F2200001EP</v>
          </cell>
          <cell r="C2978" t="str">
            <v>S3   F2200001EPUSD</v>
          </cell>
          <cell r="D2978" t="str">
            <v>F2200</v>
          </cell>
          <cell r="E2978" t="str">
            <v>001</v>
          </cell>
          <cell r="F2978" t="str">
            <v>EP</v>
          </cell>
          <cell r="G2978" t="str">
            <v>CBAAB***</v>
          </cell>
          <cell r="H2978" t="str">
            <v>Balance Sheet</v>
          </cell>
          <cell r="I2978" t="str">
            <v>NA</v>
          </cell>
        </row>
        <row r="2979">
          <cell r="A2979" t="str">
            <v>F2200001ER</v>
          </cell>
          <cell r="B2979" t="str">
            <v>F2200001ER</v>
          </cell>
          <cell r="C2979" t="str">
            <v>S3   F2200001ERUSD</v>
          </cell>
          <cell r="D2979" t="str">
            <v>F2200</v>
          </cell>
          <cell r="E2979" t="str">
            <v>001</v>
          </cell>
          <cell r="F2979" t="str">
            <v>ER</v>
          </cell>
          <cell r="G2979" t="str">
            <v>CBAAB***</v>
          </cell>
          <cell r="H2979" t="str">
            <v>Balance Sheet</v>
          </cell>
          <cell r="I2979" t="str">
            <v>NA</v>
          </cell>
        </row>
        <row r="2980">
          <cell r="A2980" t="str">
            <v>F2200001EY</v>
          </cell>
          <cell r="B2980" t="str">
            <v>F2200001EY</v>
          </cell>
          <cell r="C2980" t="str">
            <v>S3   F2200001EYUSD</v>
          </cell>
          <cell r="D2980" t="str">
            <v>F2200</v>
          </cell>
          <cell r="E2980" t="str">
            <v>001</v>
          </cell>
          <cell r="F2980" t="str">
            <v>EY</v>
          </cell>
          <cell r="G2980" t="str">
            <v>CBAAB***</v>
          </cell>
          <cell r="H2980" t="str">
            <v>Balance Sheet</v>
          </cell>
          <cell r="I2980" t="str">
            <v>NA</v>
          </cell>
        </row>
        <row r="2981">
          <cell r="A2981" t="str">
            <v>F2200001EZ</v>
          </cell>
          <cell r="B2981" t="str">
            <v>F2200001EZ</v>
          </cell>
          <cell r="C2981" t="str">
            <v>S3   F2200001EZUSD</v>
          </cell>
          <cell r="D2981" t="str">
            <v>F2200</v>
          </cell>
          <cell r="E2981" t="str">
            <v>001</v>
          </cell>
          <cell r="F2981" t="str">
            <v>EZ</v>
          </cell>
          <cell r="G2981" t="str">
            <v>CBAAB***</v>
          </cell>
          <cell r="H2981" t="str">
            <v>Balance Sheet</v>
          </cell>
          <cell r="I2981" t="str">
            <v>NA</v>
          </cell>
        </row>
        <row r="2982">
          <cell r="A2982" t="str">
            <v>F2200001GV</v>
          </cell>
          <cell r="B2982" t="str">
            <v>F2200001GV</v>
          </cell>
          <cell r="C2982" t="str">
            <v>S3   F2200001GVUSD</v>
          </cell>
          <cell r="D2982" t="str">
            <v>F2200</v>
          </cell>
          <cell r="E2982" t="str">
            <v>001</v>
          </cell>
          <cell r="F2982" t="str">
            <v>GV</v>
          </cell>
          <cell r="G2982" t="str">
            <v>CBAAB***</v>
          </cell>
          <cell r="H2982" t="str">
            <v>Balance Sheet</v>
          </cell>
          <cell r="I2982" t="str">
            <v>NA</v>
          </cell>
        </row>
        <row r="2983">
          <cell r="A2983" t="str">
            <v>F2200001HC</v>
          </cell>
          <cell r="B2983" t="str">
            <v>F2200001HC</v>
          </cell>
          <cell r="C2983" t="str">
            <v>S3   F2200001HCUSD</v>
          </cell>
          <cell r="D2983" t="str">
            <v>F2200</v>
          </cell>
          <cell r="E2983" t="str">
            <v>001</v>
          </cell>
          <cell r="F2983" t="str">
            <v>HC</v>
          </cell>
          <cell r="G2983" t="str">
            <v>CBAAB***</v>
          </cell>
          <cell r="H2983" t="str">
            <v>Balance Sheet</v>
          </cell>
          <cell r="I2983" t="str">
            <v>NA</v>
          </cell>
        </row>
        <row r="2984">
          <cell r="A2984" t="str">
            <v>F2200001HM</v>
          </cell>
          <cell r="B2984" t="str">
            <v>F2200001HM</v>
          </cell>
          <cell r="C2984" t="str">
            <v>S3   F2200001HMUSD</v>
          </cell>
          <cell r="D2984" t="str">
            <v>F2200</v>
          </cell>
          <cell r="E2984" t="str">
            <v>001</v>
          </cell>
          <cell r="F2984" t="str">
            <v>HM</v>
          </cell>
          <cell r="G2984" t="str">
            <v>CBAAB***</v>
          </cell>
          <cell r="H2984" t="str">
            <v>Balance Sheet</v>
          </cell>
          <cell r="I2984" t="str">
            <v>NA</v>
          </cell>
        </row>
        <row r="2985">
          <cell r="A2985" t="str">
            <v>F2200001HY</v>
          </cell>
          <cell r="B2985" t="str">
            <v>F2200001HY</v>
          </cell>
          <cell r="C2985" t="str">
            <v>S3   F2200001HYUSD</v>
          </cell>
          <cell r="D2985" t="str">
            <v>F2200</v>
          </cell>
          <cell r="E2985" t="str">
            <v>001</v>
          </cell>
          <cell r="F2985" t="str">
            <v>HY</v>
          </cell>
          <cell r="G2985" t="str">
            <v>CBAAB***</v>
          </cell>
          <cell r="H2985" t="str">
            <v>Balance Sheet</v>
          </cell>
          <cell r="I2985" t="str">
            <v>NA</v>
          </cell>
        </row>
        <row r="2986">
          <cell r="A2986" t="str">
            <v>F2200001II</v>
          </cell>
          <cell r="B2986" t="str">
            <v>F2200001II</v>
          </cell>
          <cell r="C2986" t="str">
            <v>S3   F2200001IIUSD</v>
          </cell>
          <cell r="D2986" t="str">
            <v>F2200</v>
          </cell>
          <cell r="E2986" t="str">
            <v>001</v>
          </cell>
          <cell r="F2986" t="str">
            <v>II</v>
          </cell>
          <cell r="G2986" t="str">
            <v>CBAAB***</v>
          </cell>
          <cell r="H2986" t="str">
            <v>Balance Sheet</v>
          </cell>
          <cell r="I2986" t="str">
            <v>NA</v>
          </cell>
        </row>
        <row r="2987">
          <cell r="A2987" t="str">
            <v>F2200001IM</v>
          </cell>
          <cell r="B2987" t="str">
            <v>F2200001IM</v>
          </cell>
          <cell r="C2987" t="str">
            <v>S3   F2200001IMUSD</v>
          </cell>
          <cell r="D2987" t="str">
            <v>F2200</v>
          </cell>
          <cell r="E2987" t="str">
            <v>001</v>
          </cell>
          <cell r="F2987" t="str">
            <v>IM</v>
          </cell>
          <cell r="G2987" t="str">
            <v>CBAAB***</v>
          </cell>
          <cell r="H2987" t="str">
            <v>Balance Sheet</v>
          </cell>
          <cell r="I2987" t="str">
            <v>NA</v>
          </cell>
        </row>
        <row r="2988">
          <cell r="A2988" t="str">
            <v>F2200001JA</v>
          </cell>
          <cell r="B2988" t="str">
            <v>F2200001JA</v>
          </cell>
          <cell r="C2988" t="str">
            <v>S3   F2200001JAUSD</v>
          </cell>
          <cell r="D2988" t="str">
            <v>F2200</v>
          </cell>
          <cell r="E2988" t="str">
            <v>001</v>
          </cell>
          <cell r="F2988" t="str">
            <v>JA</v>
          </cell>
          <cell r="G2988" t="str">
            <v>CBAAB***</v>
          </cell>
          <cell r="H2988" t="str">
            <v>Balance Sheet</v>
          </cell>
          <cell r="I2988" t="str">
            <v>NA</v>
          </cell>
        </row>
        <row r="2989">
          <cell r="A2989" t="str">
            <v>F2200001LD</v>
          </cell>
          <cell r="B2989" t="str">
            <v>F2200001LD</v>
          </cell>
          <cell r="C2989" t="str">
            <v>S3   F2200001LDUSD</v>
          </cell>
          <cell r="D2989" t="str">
            <v>F2200</v>
          </cell>
          <cell r="E2989" t="str">
            <v>001</v>
          </cell>
          <cell r="F2989" t="str">
            <v>LD</v>
          </cell>
          <cell r="G2989" t="str">
            <v>CBAAB***</v>
          </cell>
          <cell r="H2989" t="str">
            <v>Balance Sheet</v>
          </cell>
          <cell r="I2989" t="str">
            <v>NA</v>
          </cell>
        </row>
        <row r="2990">
          <cell r="A2990" t="str">
            <v>F2200001MI</v>
          </cell>
          <cell r="B2990" t="str">
            <v>F2200001MI</v>
          </cell>
          <cell r="C2990" t="str">
            <v>S3   F2200001MIUSD</v>
          </cell>
          <cell r="D2990" t="str">
            <v>F2200</v>
          </cell>
          <cell r="E2990" t="str">
            <v>001</v>
          </cell>
          <cell r="F2990" t="str">
            <v>MI</v>
          </cell>
          <cell r="G2990" t="str">
            <v>CBAAB***</v>
          </cell>
          <cell r="H2990" t="str">
            <v>Balance Sheet</v>
          </cell>
          <cell r="I2990" t="str">
            <v>NA</v>
          </cell>
        </row>
        <row r="2991">
          <cell r="A2991" t="str">
            <v>F2200001MM</v>
          </cell>
          <cell r="B2991" t="str">
            <v>F2200001MM</v>
          </cell>
          <cell r="C2991" t="str">
            <v>S3   F2200001MMUSD</v>
          </cell>
          <cell r="D2991" t="str">
            <v>F2200</v>
          </cell>
          <cell r="E2991" t="str">
            <v>001</v>
          </cell>
          <cell r="F2991" t="str">
            <v>MM</v>
          </cell>
          <cell r="G2991" t="str">
            <v>CBAAB***</v>
          </cell>
          <cell r="H2991" t="str">
            <v>Balance Sheet</v>
          </cell>
          <cell r="I2991" t="str">
            <v>NA</v>
          </cell>
        </row>
        <row r="2992">
          <cell r="A2992" t="str">
            <v>F2200001MS</v>
          </cell>
          <cell r="B2992" t="str">
            <v>F2200001MS</v>
          </cell>
          <cell r="C2992" t="str">
            <v>S3   F2200001MSUSD</v>
          </cell>
          <cell r="D2992" t="str">
            <v>F2200</v>
          </cell>
          <cell r="E2992" t="str">
            <v>001</v>
          </cell>
          <cell r="F2992" t="str">
            <v>MS</v>
          </cell>
          <cell r="G2992" t="str">
            <v>CBAAB***</v>
          </cell>
          <cell r="H2992" t="str">
            <v>Balance Sheet</v>
          </cell>
          <cell r="I2992" t="str">
            <v>NA</v>
          </cell>
        </row>
        <row r="2993">
          <cell r="A2993" t="str">
            <v>F2200001PE</v>
          </cell>
          <cell r="B2993" t="str">
            <v>F2200001PE</v>
          </cell>
          <cell r="C2993" t="str">
            <v>S3   F2200001PEUSD</v>
          </cell>
          <cell r="D2993" t="str">
            <v>F2200</v>
          </cell>
          <cell r="E2993" t="str">
            <v>001</v>
          </cell>
          <cell r="F2993" t="str">
            <v>PE</v>
          </cell>
          <cell r="G2993" t="str">
            <v>CBAAB***</v>
          </cell>
          <cell r="H2993" t="str">
            <v>Balance Sheet</v>
          </cell>
          <cell r="I2993" t="str">
            <v>NA</v>
          </cell>
        </row>
        <row r="2994">
          <cell r="A2994" t="str">
            <v>F2200001RQ</v>
          </cell>
          <cell r="B2994" t="str">
            <v>F2200001RQ</v>
          </cell>
          <cell r="C2994" t="str">
            <v>S3   F2200001RQUSD</v>
          </cell>
          <cell r="D2994" t="str">
            <v>F2200</v>
          </cell>
          <cell r="E2994" t="str">
            <v>001</v>
          </cell>
          <cell r="F2994" t="str">
            <v>RQ</v>
          </cell>
          <cell r="G2994" t="str">
            <v>CBAAB***</v>
          </cell>
          <cell r="H2994" t="str">
            <v>Balance Sheet</v>
          </cell>
          <cell r="I2994" t="str">
            <v>NA</v>
          </cell>
        </row>
        <row r="2995">
          <cell r="A2995" t="str">
            <v>F2200001S8</v>
          </cell>
          <cell r="B2995" t="str">
            <v>F2200001S8</v>
          </cell>
          <cell r="C2995" t="str">
            <v>S3   F2200001S8USD</v>
          </cell>
          <cell r="D2995" t="str">
            <v>F2200</v>
          </cell>
          <cell r="E2995" t="str">
            <v>001</v>
          </cell>
          <cell r="F2995" t="str">
            <v>S8</v>
          </cell>
          <cell r="G2995" t="str">
            <v>CBAAB***</v>
          </cell>
          <cell r="H2995" t="str">
            <v>Balance Sheet</v>
          </cell>
          <cell r="I2995" t="str">
            <v>NA</v>
          </cell>
        </row>
        <row r="2996">
          <cell r="A2996" t="str">
            <v>F2200001S9</v>
          </cell>
          <cell r="B2996" t="str">
            <v>F2200001S9</v>
          </cell>
          <cell r="C2996" t="str">
            <v>S3   F2200001S9USD</v>
          </cell>
          <cell r="D2996" t="str">
            <v>F2200</v>
          </cell>
          <cell r="E2996" t="str">
            <v>001</v>
          </cell>
          <cell r="F2996" t="str">
            <v>S9</v>
          </cell>
          <cell r="G2996" t="str">
            <v>CBAAB***</v>
          </cell>
          <cell r="H2996" t="str">
            <v>Balance Sheet</v>
          </cell>
          <cell r="I2996" t="str">
            <v>NA</v>
          </cell>
        </row>
        <row r="2997">
          <cell r="A2997" t="str">
            <v>F2200001SH</v>
          </cell>
          <cell r="B2997" t="str">
            <v>F2200001SH</v>
          </cell>
          <cell r="C2997" t="str">
            <v>S3   F2200001SHUSD</v>
          </cell>
          <cell r="D2997" t="str">
            <v>F2200</v>
          </cell>
          <cell r="E2997" t="str">
            <v>001</v>
          </cell>
          <cell r="F2997" t="str">
            <v>SH</v>
          </cell>
          <cell r="G2997" t="str">
            <v>CBAAB***</v>
          </cell>
          <cell r="H2997" t="str">
            <v>Balance Sheet</v>
          </cell>
          <cell r="I2997" t="str">
            <v>NA</v>
          </cell>
        </row>
        <row r="2998">
          <cell r="A2998" t="str">
            <v>F2200001T1</v>
          </cell>
          <cell r="B2998" t="str">
            <v>F2200001T1</v>
          </cell>
          <cell r="C2998" t="str">
            <v>S3   F2200001T1USD</v>
          </cell>
          <cell r="D2998" t="str">
            <v>F2200</v>
          </cell>
          <cell r="E2998" t="str">
            <v>001</v>
          </cell>
          <cell r="F2998" t="str">
            <v>T1</v>
          </cell>
          <cell r="G2998" t="str">
            <v>CBAAB***</v>
          </cell>
          <cell r="H2998" t="str">
            <v>Balance Sheet</v>
          </cell>
          <cell r="I2998" t="str">
            <v>NA</v>
          </cell>
        </row>
        <row r="2999">
          <cell r="A2999" t="str">
            <v>F2200001U7</v>
          </cell>
          <cell r="B2999" t="str">
            <v>F2200001U7</v>
          </cell>
          <cell r="C2999" t="str">
            <v>S3   F2200001U7USD</v>
          </cell>
          <cell r="D2999" t="str">
            <v>F2200</v>
          </cell>
          <cell r="E2999" t="str">
            <v>001</v>
          </cell>
          <cell r="F2999" t="str">
            <v>U7</v>
          </cell>
          <cell r="G2999" t="str">
            <v>CBAAB***</v>
          </cell>
          <cell r="H2999" t="str">
            <v>Balance Sheet</v>
          </cell>
          <cell r="I2999" t="str">
            <v>NA</v>
          </cell>
        </row>
        <row r="3000">
          <cell r="A3000" t="str">
            <v>F2200001UL</v>
          </cell>
          <cell r="B3000" t="str">
            <v>F2200001UL</v>
          </cell>
          <cell r="C3000" t="str">
            <v>S3   F2200001ULUSD</v>
          </cell>
          <cell r="D3000" t="str">
            <v>F2200</v>
          </cell>
          <cell r="E3000" t="str">
            <v>001</v>
          </cell>
          <cell r="F3000" t="str">
            <v>UL</v>
          </cell>
          <cell r="G3000" t="str">
            <v>CBAAB***</v>
          </cell>
          <cell r="H3000" t="str">
            <v>Balance Sheet</v>
          </cell>
          <cell r="I3000" t="str">
            <v>NA</v>
          </cell>
        </row>
        <row r="3001">
          <cell r="A3001" t="str">
            <v>F2200001W8</v>
          </cell>
          <cell r="B3001" t="str">
            <v>F2200001W8</v>
          </cell>
          <cell r="C3001" t="str">
            <v>S3   F2200001W8USD</v>
          </cell>
          <cell r="D3001" t="str">
            <v>F2200</v>
          </cell>
          <cell r="E3001" t="str">
            <v>001</v>
          </cell>
          <cell r="F3001" t="str">
            <v>W8</v>
          </cell>
          <cell r="G3001" t="str">
            <v>CBAAB***</v>
          </cell>
          <cell r="H3001" t="str">
            <v>Balance Sheet</v>
          </cell>
          <cell r="I3001" t="str">
            <v>NA</v>
          </cell>
        </row>
        <row r="3002">
          <cell r="A3002" t="str">
            <v>F2200001YK</v>
          </cell>
          <cell r="B3002" t="str">
            <v>F2200001YK</v>
          </cell>
          <cell r="C3002" t="str">
            <v>S3   F2200001YKUSD</v>
          </cell>
          <cell r="D3002" t="str">
            <v>F2200</v>
          </cell>
          <cell r="E3002" t="str">
            <v>001</v>
          </cell>
          <cell r="F3002" t="str">
            <v>YK</v>
          </cell>
          <cell r="G3002" t="str">
            <v>CBAAB***</v>
          </cell>
          <cell r="H3002" t="str">
            <v>Balance Sheet</v>
          </cell>
          <cell r="I3002" t="str">
            <v>NA</v>
          </cell>
        </row>
        <row r="3003">
          <cell r="A3003" t="str">
            <v>F2200001YZ</v>
          </cell>
          <cell r="B3003" t="str">
            <v>F2200001YZ</v>
          </cell>
          <cell r="C3003" t="str">
            <v>S3   F2200001YZUSD</v>
          </cell>
          <cell r="D3003" t="str">
            <v>F2200</v>
          </cell>
          <cell r="E3003" t="str">
            <v>001</v>
          </cell>
          <cell r="F3003" t="str">
            <v>YZ</v>
          </cell>
          <cell r="G3003" t="str">
            <v>CBAAB***</v>
          </cell>
          <cell r="H3003" t="str">
            <v>Balance Sheet</v>
          </cell>
          <cell r="I3003" t="str">
            <v>NA</v>
          </cell>
        </row>
        <row r="3004">
          <cell r="A3004" t="str">
            <v>F220000210</v>
          </cell>
          <cell r="B3004" t="str">
            <v>F220000210</v>
          </cell>
          <cell r="C3004" t="str">
            <v>S3   F220000210USD</v>
          </cell>
          <cell r="D3004" t="str">
            <v>F2200</v>
          </cell>
          <cell r="E3004" t="str">
            <v>002</v>
          </cell>
          <cell r="F3004" t="str">
            <v>10</v>
          </cell>
          <cell r="G3004" t="str">
            <v>CBAAA***</v>
          </cell>
          <cell r="H3004" t="str">
            <v>Balance Sheet</v>
          </cell>
          <cell r="I3004" t="str">
            <v>NA</v>
          </cell>
        </row>
        <row r="3005">
          <cell r="A3005" t="str">
            <v>F220000212</v>
          </cell>
          <cell r="B3005" t="str">
            <v>F220000212</v>
          </cell>
          <cell r="C3005" t="str">
            <v>S3   F220000212USD</v>
          </cell>
          <cell r="D3005" t="str">
            <v>F2200</v>
          </cell>
          <cell r="E3005" t="str">
            <v>002</v>
          </cell>
          <cell r="F3005" t="str">
            <v>12</v>
          </cell>
          <cell r="G3005" t="str">
            <v>CBAAA***</v>
          </cell>
          <cell r="H3005" t="str">
            <v>Balance Sheet</v>
          </cell>
          <cell r="I3005" t="str">
            <v>NA</v>
          </cell>
        </row>
        <row r="3006">
          <cell r="A3006" t="str">
            <v>F220000215</v>
          </cell>
          <cell r="B3006" t="str">
            <v>F220000215</v>
          </cell>
          <cell r="C3006" t="str">
            <v>S3   F220000215USD</v>
          </cell>
          <cell r="D3006" t="str">
            <v>F2200</v>
          </cell>
          <cell r="E3006" t="str">
            <v>002</v>
          </cell>
          <cell r="F3006" t="str">
            <v>15</v>
          </cell>
          <cell r="G3006" t="str">
            <v>CBAAA***</v>
          </cell>
          <cell r="H3006" t="str">
            <v>Balance Sheet</v>
          </cell>
          <cell r="I3006" t="str">
            <v>NA</v>
          </cell>
        </row>
        <row r="3007">
          <cell r="A3007" t="str">
            <v>F22000021F</v>
          </cell>
          <cell r="B3007" t="str">
            <v>F22000021F</v>
          </cell>
          <cell r="C3007" t="str">
            <v>S3   F22000021FUSD</v>
          </cell>
          <cell r="D3007" t="str">
            <v>F2200</v>
          </cell>
          <cell r="E3007" t="str">
            <v>002</v>
          </cell>
          <cell r="F3007" t="str">
            <v>1F</v>
          </cell>
          <cell r="G3007" t="str">
            <v>CBAAA***</v>
          </cell>
          <cell r="H3007" t="str">
            <v>Balance Sheet</v>
          </cell>
          <cell r="I3007" t="str">
            <v>NA</v>
          </cell>
        </row>
        <row r="3008">
          <cell r="A3008" t="str">
            <v>F22000021M</v>
          </cell>
          <cell r="B3008" t="str">
            <v>F22000021M</v>
          </cell>
          <cell r="C3008" t="str">
            <v>S3   F22000021MUSD</v>
          </cell>
          <cell r="D3008" t="str">
            <v>F2200</v>
          </cell>
          <cell r="E3008" t="str">
            <v>002</v>
          </cell>
          <cell r="F3008" t="str">
            <v>1M</v>
          </cell>
          <cell r="G3008" t="str">
            <v>CBAAA***</v>
          </cell>
          <cell r="H3008" t="str">
            <v>Balance Sheet</v>
          </cell>
          <cell r="I3008" t="str">
            <v>NA</v>
          </cell>
        </row>
        <row r="3009">
          <cell r="A3009" t="str">
            <v>F22000022E</v>
          </cell>
          <cell r="B3009" t="str">
            <v>F22000022E</v>
          </cell>
          <cell r="C3009" t="str">
            <v>S3   F22000022EUSD</v>
          </cell>
          <cell r="D3009" t="str">
            <v>F2200</v>
          </cell>
          <cell r="E3009" t="str">
            <v>002</v>
          </cell>
          <cell r="F3009" t="str">
            <v>2E</v>
          </cell>
          <cell r="G3009" t="str">
            <v>CBAAA***</v>
          </cell>
          <cell r="H3009" t="str">
            <v>Balance Sheet</v>
          </cell>
          <cell r="I3009" t="str">
            <v>NA</v>
          </cell>
        </row>
        <row r="3010">
          <cell r="A3010" t="str">
            <v>F220000231</v>
          </cell>
          <cell r="B3010" t="str">
            <v>F220000231</v>
          </cell>
          <cell r="C3010" t="str">
            <v>S3   F220000231USD</v>
          </cell>
          <cell r="D3010" t="str">
            <v>F2200</v>
          </cell>
          <cell r="E3010" t="str">
            <v>002</v>
          </cell>
          <cell r="F3010" t="str">
            <v>31</v>
          </cell>
          <cell r="G3010" t="str">
            <v>CBAAA***</v>
          </cell>
          <cell r="H3010" t="str">
            <v>Balance Sheet</v>
          </cell>
          <cell r="I3010" t="str">
            <v>NA</v>
          </cell>
        </row>
        <row r="3011">
          <cell r="A3011" t="str">
            <v>F220000232</v>
          </cell>
          <cell r="B3011" t="str">
            <v>F220000232</v>
          </cell>
          <cell r="C3011" t="str">
            <v>S3   F220000232USD</v>
          </cell>
          <cell r="D3011" t="str">
            <v>F2200</v>
          </cell>
          <cell r="E3011" t="str">
            <v>002</v>
          </cell>
          <cell r="F3011" t="str">
            <v>32</v>
          </cell>
          <cell r="G3011" t="str">
            <v>CBAAA***</v>
          </cell>
          <cell r="H3011" t="str">
            <v>Balance Sheet</v>
          </cell>
          <cell r="I3011" t="str">
            <v>NA</v>
          </cell>
        </row>
        <row r="3012">
          <cell r="A3012" t="str">
            <v>F220000236</v>
          </cell>
          <cell r="B3012" t="str">
            <v>F220000236</v>
          </cell>
          <cell r="C3012" t="str">
            <v>S3   F220000236USD</v>
          </cell>
          <cell r="D3012" t="str">
            <v>F2200</v>
          </cell>
          <cell r="E3012" t="str">
            <v>002</v>
          </cell>
          <cell r="F3012" t="str">
            <v>36</v>
          </cell>
          <cell r="G3012" t="str">
            <v>CBAAA***</v>
          </cell>
          <cell r="H3012" t="str">
            <v>Balance Sheet</v>
          </cell>
          <cell r="I3012" t="str">
            <v>NA</v>
          </cell>
        </row>
        <row r="3013">
          <cell r="A3013" t="str">
            <v>F220000237</v>
          </cell>
          <cell r="B3013" t="str">
            <v>F220000237</v>
          </cell>
          <cell r="C3013" t="str">
            <v>S3   F220000237USD</v>
          </cell>
          <cell r="D3013" t="str">
            <v>F2200</v>
          </cell>
          <cell r="E3013" t="str">
            <v>002</v>
          </cell>
          <cell r="F3013" t="str">
            <v>37</v>
          </cell>
          <cell r="G3013" t="str">
            <v>CBAAA***</v>
          </cell>
          <cell r="H3013" t="str">
            <v>Balance Sheet</v>
          </cell>
          <cell r="I3013" t="str">
            <v>NA</v>
          </cell>
        </row>
        <row r="3014">
          <cell r="A3014" t="str">
            <v>F22000023E</v>
          </cell>
          <cell r="B3014" t="str">
            <v>F22000023E</v>
          </cell>
          <cell r="C3014" t="str">
            <v>S3   F22000023EUSD</v>
          </cell>
          <cell r="D3014" t="str">
            <v>F2200</v>
          </cell>
          <cell r="E3014" t="str">
            <v>002</v>
          </cell>
          <cell r="F3014" t="str">
            <v>3E</v>
          </cell>
          <cell r="G3014" t="str">
            <v>CBAAA***</v>
          </cell>
          <cell r="H3014" t="str">
            <v>Balance Sheet</v>
          </cell>
          <cell r="I3014" t="str">
            <v>NA</v>
          </cell>
        </row>
        <row r="3015">
          <cell r="A3015" t="str">
            <v>F220000241</v>
          </cell>
          <cell r="B3015" t="str">
            <v>F220000241</v>
          </cell>
          <cell r="C3015" t="str">
            <v>S3   F220000241USD</v>
          </cell>
          <cell r="D3015" t="str">
            <v>F2200</v>
          </cell>
          <cell r="E3015" t="str">
            <v>002</v>
          </cell>
          <cell r="F3015" t="str">
            <v>41</v>
          </cell>
          <cell r="G3015" t="str">
            <v>CBAAA***</v>
          </cell>
          <cell r="H3015" t="str">
            <v>Balance Sheet</v>
          </cell>
          <cell r="I3015" t="str">
            <v>NA</v>
          </cell>
        </row>
        <row r="3016">
          <cell r="A3016" t="str">
            <v>F220000244</v>
          </cell>
          <cell r="B3016" t="str">
            <v>F220000244</v>
          </cell>
          <cell r="C3016" t="str">
            <v>S3   F220000244USD</v>
          </cell>
          <cell r="D3016" t="str">
            <v>F2200</v>
          </cell>
          <cell r="E3016" t="str">
            <v>002</v>
          </cell>
          <cell r="F3016" t="str">
            <v>44</v>
          </cell>
          <cell r="G3016" t="str">
            <v>CBAAA***</v>
          </cell>
          <cell r="H3016" t="str">
            <v>Balance Sheet</v>
          </cell>
          <cell r="I3016" t="str">
            <v>NA</v>
          </cell>
        </row>
        <row r="3017">
          <cell r="A3017" t="str">
            <v>F220000245</v>
          </cell>
          <cell r="B3017" t="str">
            <v>F220000245</v>
          </cell>
          <cell r="C3017" t="str">
            <v>S3   F220000245USD</v>
          </cell>
          <cell r="D3017" t="str">
            <v>F2200</v>
          </cell>
          <cell r="E3017" t="str">
            <v>002</v>
          </cell>
          <cell r="F3017" t="str">
            <v>45</v>
          </cell>
          <cell r="G3017" t="str">
            <v>CBAAA***</v>
          </cell>
          <cell r="H3017" t="str">
            <v>Balance Sheet</v>
          </cell>
          <cell r="I3017" t="str">
            <v>NA</v>
          </cell>
        </row>
        <row r="3018">
          <cell r="A3018" t="str">
            <v>F220000248</v>
          </cell>
          <cell r="B3018" t="str">
            <v>F220000248</v>
          </cell>
          <cell r="C3018" t="str">
            <v>S3   F220000248USD</v>
          </cell>
          <cell r="D3018" t="str">
            <v>F2200</v>
          </cell>
          <cell r="E3018" t="str">
            <v>002</v>
          </cell>
          <cell r="F3018" t="str">
            <v>48</v>
          </cell>
          <cell r="G3018" t="str">
            <v>CBAAA***</v>
          </cell>
          <cell r="H3018" t="str">
            <v>Balance Sheet</v>
          </cell>
          <cell r="I3018" t="str">
            <v>NA</v>
          </cell>
        </row>
        <row r="3019">
          <cell r="A3019" t="str">
            <v>F22000024H</v>
          </cell>
          <cell r="B3019" t="str">
            <v>F22000024H</v>
          </cell>
          <cell r="C3019" t="str">
            <v>S3   F22000024HUSD</v>
          </cell>
          <cell r="D3019" t="str">
            <v>F2200</v>
          </cell>
          <cell r="E3019" t="str">
            <v>002</v>
          </cell>
          <cell r="F3019" t="str">
            <v>4H</v>
          </cell>
          <cell r="G3019" t="str">
            <v>CBAAA***</v>
          </cell>
          <cell r="H3019" t="str">
            <v>Balance Sheet</v>
          </cell>
          <cell r="I3019" t="str">
            <v>NA</v>
          </cell>
        </row>
        <row r="3020">
          <cell r="A3020" t="str">
            <v>F22000024T</v>
          </cell>
          <cell r="B3020" t="str">
            <v>F22000024T</v>
          </cell>
          <cell r="C3020" t="str">
            <v>S3   F22000024TUSD</v>
          </cell>
          <cell r="D3020" t="str">
            <v>F2200</v>
          </cell>
          <cell r="E3020" t="str">
            <v>002</v>
          </cell>
          <cell r="F3020" t="str">
            <v>4T</v>
          </cell>
          <cell r="G3020" t="str">
            <v>CBAAA***</v>
          </cell>
          <cell r="H3020" t="str">
            <v>Balance Sheet</v>
          </cell>
          <cell r="I3020" t="str">
            <v>NA</v>
          </cell>
        </row>
        <row r="3021">
          <cell r="A3021" t="str">
            <v>F220000251</v>
          </cell>
          <cell r="B3021" t="str">
            <v>F220000251</v>
          </cell>
          <cell r="C3021" t="str">
            <v>S3   F220000251USD</v>
          </cell>
          <cell r="D3021" t="str">
            <v>F2200</v>
          </cell>
          <cell r="E3021" t="str">
            <v>002</v>
          </cell>
          <cell r="F3021" t="str">
            <v>51</v>
          </cell>
          <cell r="G3021" t="str">
            <v>CBAAA***</v>
          </cell>
          <cell r="H3021" t="str">
            <v>Balance Sheet</v>
          </cell>
          <cell r="I3021" t="str">
            <v>NA</v>
          </cell>
        </row>
        <row r="3022">
          <cell r="A3022" t="str">
            <v>F220000255</v>
          </cell>
          <cell r="B3022" t="str">
            <v>F220000255</v>
          </cell>
          <cell r="C3022" t="str">
            <v>S3   F220000255USD</v>
          </cell>
          <cell r="D3022" t="str">
            <v>F2200</v>
          </cell>
          <cell r="E3022" t="str">
            <v>002</v>
          </cell>
          <cell r="F3022" t="str">
            <v>55</v>
          </cell>
          <cell r="G3022" t="str">
            <v>CBAAA***</v>
          </cell>
          <cell r="H3022" t="str">
            <v>Balance Sheet</v>
          </cell>
          <cell r="I3022" t="str">
            <v>NA</v>
          </cell>
        </row>
        <row r="3023">
          <cell r="A3023" t="str">
            <v>F220000257</v>
          </cell>
          <cell r="B3023" t="str">
            <v>F220000257</v>
          </cell>
          <cell r="C3023" t="str">
            <v>S3   F220000257USD</v>
          </cell>
          <cell r="D3023" t="str">
            <v>F2200</v>
          </cell>
          <cell r="E3023" t="str">
            <v>002</v>
          </cell>
          <cell r="F3023" t="str">
            <v>57</v>
          </cell>
          <cell r="G3023" t="str">
            <v>CBAAA***</v>
          </cell>
          <cell r="H3023" t="str">
            <v>Balance Sheet</v>
          </cell>
          <cell r="I3023" t="str">
            <v>NA</v>
          </cell>
        </row>
        <row r="3024">
          <cell r="A3024" t="str">
            <v>F22000025E</v>
          </cell>
          <cell r="B3024" t="str">
            <v>F22000025E</v>
          </cell>
          <cell r="C3024" t="str">
            <v>S3   F22000025EUSD</v>
          </cell>
          <cell r="D3024" t="str">
            <v>F2200</v>
          </cell>
          <cell r="E3024" t="str">
            <v>002</v>
          </cell>
          <cell r="F3024" t="str">
            <v>5E</v>
          </cell>
          <cell r="G3024" t="str">
            <v>CBAAA***</v>
          </cell>
          <cell r="H3024" t="str">
            <v>Balance Sheet</v>
          </cell>
          <cell r="I3024" t="str">
            <v>NA</v>
          </cell>
        </row>
        <row r="3025">
          <cell r="A3025" t="str">
            <v>F22000025R</v>
          </cell>
          <cell r="B3025" t="str">
            <v>F22000025R</v>
          </cell>
          <cell r="C3025" t="str">
            <v>S3   F22000025RUSD</v>
          </cell>
          <cell r="D3025" t="str">
            <v>F2200</v>
          </cell>
          <cell r="E3025" t="str">
            <v>002</v>
          </cell>
          <cell r="F3025" t="str">
            <v>5R</v>
          </cell>
          <cell r="G3025" t="str">
            <v>CBAAB***</v>
          </cell>
          <cell r="H3025" t="str">
            <v>Balance Sheet</v>
          </cell>
          <cell r="I3025" t="str">
            <v>NA</v>
          </cell>
        </row>
        <row r="3026">
          <cell r="A3026" t="str">
            <v>F22000025U</v>
          </cell>
          <cell r="B3026" t="str">
            <v>F22000025U</v>
          </cell>
          <cell r="C3026" t="str">
            <v>S3   F22000025UUSD</v>
          </cell>
          <cell r="D3026" t="str">
            <v>F2200</v>
          </cell>
          <cell r="E3026" t="str">
            <v>002</v>
          </cell>
          <cell r="F3026" t="str">
            <v>5U</v>
          </cell>
          <cell r="G3026" t="str">
            <v>CBAAA***</v>
          </cell>
          <cell r="H3026" t="str">
            <v>Balance Sheet</v>
          </cell>
          <cell r="I3026" t="str">
            <v>NA</v>
          </cell>
        </row>
        <row r="3027">
          <cell r="A3027" t="str">
            <v>F22000025Z</v>
          </cell>
          <cell r="B3027" t="str">
            <v>F22000025Z</v>
          </cell>
          <cell r="C3027" t="str">
            <v>S3   F22000025ZUSD</v>
          </cell>
          <cell r="D3027" t="str">
            <v>F2200</v>
          </cell>
          <cell r="E3027" t="str">
            <v>002</v>
          </cell>
          <cell r="F3027" t="str">
            <v>5Z</v>
          </cell>
          <cell r="G3027" t="str">
            <v>CBAAA***</v>
          </cell>
          <cell r="H3027" t="str">
            <v>Balance Sheet</v>
          </cell>
          <cell r="I3027" t="str">
            <v>NA</v>
          </cell>
        </row>
        <row r="3028">
          <cell r="A3028" t="str">
            <v>F220000261</v>
          </cell>
          <cell r="B3028" t="str">
            <v>F220000261</v>
          </cell>
          <cell r="C3028" t="str">
            <v>S3   F220000261USD</v>
          </cell>
          <cell r="D3028" t="str">
            <v>F2200</v>
          </cell>
          <cell r="E3028" t="str">
            <v>002</v>
          </cell>
          <cell r="F3028" t="str">
            <v>61</v>
          </cell>
          <cell r="G3028" t="str">
            <v>CBAAA***</v>
          </cell>
          <cell r="H3028" t="str">
            <v>Balance Sheet</v>
          </cell>
          <cell r="I3028" t="str">
            <v>NA</v>
          </cell>
        </row>
        <row r="3029">
          <cell r="A3029" t="str">
            <v>F22000026G</v>
          </cell>
          <cell r="B3029" t="str">
            <v>F22000026G</v>
          </cell>
          <cell r="C3029" t="str">
            <v>S3   F22000026GUSD</v>
          </cell>
          <cell r="D3029" t="str">
            <v>F2200</v>
          </cell>
          <cell r="E3029" t="str">
            <v>002</v>
          </cell>
          <cell r="F3029" t="str">
            <v>6G</v>
          </cell>
          <cell r="G3029" t="str">
            <v>CBAAA***</v>
          </cell>
          <cell r="H3029" t="str">
            <v>Balance Sheet</v>
          </cell>
          <cell r="I3029" t="str">
            <v>NA</v>
          </cell>
        </row>
        <row r="3030">
          <cell r="A3030" t="str">
            <v>F22000026K</v>
          </cell>
          <cell r="B3030" t="str">
            <v>F22000026K</v>
          </cell>
          <cell r="C3030" t="str">
            <v>S3   F22000026KUSD</v>
          </cell>
          <cell r="D3030" t="str">
            <v>F2200</v>
          </cell>
          <cell r="E3030" t="str">
            <v>002</v>
          </cell>
          <cell r="F3030" t="str">
            <v>6K</v>
          </cell>
          <cell r="G3030" t="str">
            <v>CBAAA***</v>
          </cell>
          <cell r="H3030" t="str">
            <v>Balance Sheet</v>
          </cell>
          <cell r="I3030" t="str">
            <v>NA</v>
          </cell>
        </row>
        <row r="3031">
          <cell r="A3031" t="str">
            <v>F22000027A</v>
          </cell>
          <cell r="B3031" t="str">
            <v>F22000027A</v>
          </cell>
          <cell r="C3031" t="str">
            <v>S3   F22000027AUSD</v>
          </cell>
          <cell r="D3031" t="str">
            <v>F2200</v>
          </cell>
          <cell r="E3031" t="str">
            <v>002</v>
          </cell>
          <cell r="F3031" t="str">
            <v>7A</v>
          </cell>
          <cell r="G3031" t="str">
            <v>CBAAA***</v>
          </cell>
          <cell r="H3031" t="str">
            <v>Balance Sheet</v>
          </cell>
          <cell r="I3031" t="str">
            <v>NA</v>
          </cell>
        </row>
        <row r="3032">
          <cell r="A3032" t="str">
            <v>F22000027F</v>
          </cell>
          <cell r="B3032" t="str">
            <v>F22000027F</v>
          </cell>
          <cell r="C3032" t="str">
            <v>S3   F22000027FUSD</v>
          </cell>
          <cell r="D3032" t="str">
            <v>F2200</v>
          </cell>
          <cell r="E3032" t="str">
            <v>002</v>
          </cell>
          <cell r="F3032" t="str">
            <v>7F</v>
          </cell>
          <cell r="G3032" t="str">
            <v>CBAAA***</v>
          </cell>
          <cell r="H3032" t="str">
            <v>Balance Sheet</v>
          </cell>
          <cell r="I3032" t="str">
            <v>NA</v>
          </cell>
        </row>
        <row r="3033">
          <cell r="A3033" t="str">
            <v>F22000027K</v>
          </cell>
          <cell r="B3033" t="str">
            <v>F22000027K</v>
          </cell>
          <cell r="C3033" t="str">
            <v>S3   F22000027KUSD</v>
          </cell>
          <cell r="D3033" t="str">
            <v>F2200</v>
          </cell>
          <cell r="E3033" t="str">
            <v>002</v>
          </cell>
          <cell r="F3033" t="str">
            <v>7K</v>
          </cell>
          <cell r="G3033" t="str">
            <v>CBAAA***</v>
          </cell>
          <cell r="H3033" t="str">
            <v>Balance Sheet</v>
          </cell>
          <cell r="I3033" t="str">
            <v>NA</v>
          </cell>
        </row>
        <row r="3034">
          <cell r="A3034" t="str">
            <v>F22000027L</v>
          </cell>
          <cell r="B3034" t="str">
            <v>F22000027L</v>
          </cell>
          <cell r="C3034" t="str">
            <v>S3   F22000027LUSD</v>
          </cell>
          <cell r="D3034" t="str">
            <v>F2200</v>
          </cell>
          <cell r="E3034" t="str">
            <v>002</v>
          </cell>
          <cell r="F3034" t="str">
            <v>7L</v>
          </cell>
          <cell r="G3034" t="str">
            <v>CBAAA***</v>
          </cell>
          <cell r="H3034" t="str">
            <v>Balance Sheet</v>
          </cell>
          <cell r="I3034" t="str">
            <v>NA</v>
          </cell>
        </row>
        <row r="3035">
          <cell r="A3035" t="str">
            <v>F220000280</v>
          </cell>
          <cell r="B3035" t="str">
            <v>F220000280</v>
          </cell>
          <cell r="C3035" t="str">
            <v>S3   F220000280USD</v>
          </cell>
          <cell r="D3035" t="str">
            <v>F2200</v>
          </cell>
          <cell r="E3035" t="str">
            <v>002</v>
          </cell>
          <cell r="F3035" t="str">
            <v>80</v>
          </cell>
          <cell r="G3035" t="str">
            <v>CBAAA***</v>
          </cell>
          <cell r="H3035" t="str">
            <v>Balance Sheet</v>
          </cell>
          <cell r="I3035" t="str">
            <v>NA</v>
          </cell>
        </row>
        <row r="3036">
          <cell r="A3036" t="str">
            <v>F220000285</v>
          </cell>
          <cell r="B3036" t="str">
            <v>F220000285</v>
          </cell>
          <cell r="C3036" t="str">
            <v>S3   F220000285USD</v>
          </cell>
          <cell r="D3036" t="str">
            <v>F2200</v>
          </cell>
          <cell r="E3036" t="str">
            <v>002</v>
          </cell>
          <cell r="F3036" t="str">
            <v>85</v>
          </cell>
          <cell r="G3036" t="str">
            <v>CBAAA***</v>
          </cell>
          <cell r="H3036" t="str">
            <v>Balance Sheet</v>
          </cell>
          <cell r="I3036" t="str">
            <v>NA</v>
          </cell>
        </row>
        <row r="3037">
          <cell r="A3037" t="str">
            <v>F22000028K</v>
          </cell>
          <cell r="B3037" t="str">
            <v>F22000028K</v>
          </cell>
          <cell r="C3037" t="str">
            <v>S3   F22000028KUSD</v>
          </cell>
          <cell r="D3037" t="str">
            <v>F2200</v>
          </cell>
          <cell r="E3037" t="str">
            <v>002</v>
          </cell>
          <cell r="F3037" t="str">
            <v>8K</v>
          </cell>
          <cell r="G3037" t="str">
            <v>CBAAA***</v>
          </cell>
          <cell r="H3037" t="str">
            <v>Balance Sheet</v>
          </cell>
          <cell r="I3037" t="str">
            <v>NA</v>
          </cell>
        </row>
        <row r="3038">
          <cell r="A3038" t="str">
            <v>F22000028R</v>
          </cell>
          <cell r="B3038" t="str">
            <v>F22000028R</v>
          </cell>
          <cell r="C3038" t="str">
            <v>S3   F22000028RUSD</v>
          </cell>
          <cell r="D3038" t="str">
            <v>F2200</v>
          </cell>
          <cell r="E3038" t="str">
            <v>002</v>
          </cell>
          <cell r="F3038" t="str">
            <v>8R</v>
          </cell>
          <cell r="G3038" t="str">
            <v>CBAAA***</v>
          </cell>
          <cell r="H3038" t="str">
            <v>Balance Sheet</v>
          </cell>
          <cell r="I3038" t="str">
            <v>NA</v>
          </cell>
        </row>
        <row r="3039">
          <cell r="A3039" t="str">
            <v>F22000029L</v>
          </cell>
          <cell r="B3039" t="str">
            <v>F22000029L</v>
          </cell>
          <cell r="C3039" t="str">
            <v>S3   F22000029LUSD</v>
          </cell>
          <cell r="D3039" t="str">
            <v>F2200</v>
          </cell>
          <cell r="E3039" t="str">
            <v>002</v>
          </cell>
          <cell r="F3039" t="str">
            <v>9L</v>
          </cell>
          <cell r="G3039" t="str">
            <v>CBAAA***</v>
          </cell>
          <cell r="H3039" t="str">
            <v>Balance Sheet</v>
          </cell>
          <cell r="I3039" t="str">
            <v>NA</v>
          </cell>
        </row>
        <row r="3040">
          <cell r="A3040" t="str">
            <v>F2200002A2</v>
          </cell>
          <cell r="B3040" t="str">
            <v>F2200002A2</v>
          </cell>
          <cell r="C3040" t="str">
            <v>S3   F2200002A2USD</v>
          </cell>
          <cell r="D3040" t="str">
            <v>F2200</v>
          </cell>
          <cell r="E3040" t="str">
            <v>002</v>
          </cell>
          <cell r="F3040" t="str">
            <v>A2</v>
          </cell>
          <cell r="G3040" t="str">
            <v>CBAAA***</v>
          </cell>
          <cell r="H3040" t="str">
            <v>Balance Sheet</v>
          </cell>
          <cell r="I3040" t="str">
            <v>NA</v>
          </cell>
        </row>
        <row r="3041">
          <cell r="A3041" t="str">
            <v>F2200002AA</v>
          </cell>
          <cell r="B3041" t="str">
            <v>F2200002AA</v>
          </cell>
          <cell r="C3041" t="str">
            <v>S3   F2200002AAUSD</v>
          </cell>
          <cell r="D3041" t="str">
            <v>F2200</v>
          </cell>
          <cell r="E3041" t="str">
            <v>002</v>
          </cell>
          <cell r="F3041" t="str">
            <v>AA</v>
          </cell>
          <cell r="G3041" t="str">
            <v>CBAAA***</v>
          </cell>
          <cell r="H3041" t="str">
            <v>Balance Sheet</v>
          </cell>
          <cell r="I3041" t="str">
            <v>NA</v>
          </cell>
        </row>
        <row r="3042">
          <cell r="A3042" t="str">
            <v>F2200002AE</v>
          </cell>
          <cell r="B3042" t="str">
            <v>F2200002AE</v>
          </cell>
          <cell r="C3042" t="str">
            <v>S3   F2200002AEUSD</v>
          </cell>
          <cell r="D3042" t="str">
            <v>F2200</v>
          </cell>
          <cell r="E3042" t="str">
            <v>002</v>
          </cell>
          <cell r="F3042" t="str">
            <v>AE</v>
          </cell>
          <cell r="G3042" t="str">
            <v>CBAAA***</v>
          </cell>
          <cell r="H3042" t="str">
            <v>Balance Sheet</v>
          </cell>
          <cell r="I3042" t="str">
            <v>NA</v>
          </cell>
        </row>
        <row r="3043">
          <cell r="A3043" t="str">
            <v>F2200002AT</v>
          </cell>
          <cell r="B3043" t="str">
            <v>F2200002AT</v>
          </cell>
          <cell r="C3043" t="str">
            <v>S3   F2200002ATUSD</v>
          </cell>
          <cell r="D3043" t="str">
            <v>F2200</v>
          </cell>
          <cell r="E3043" t="str">
            <v>002</v>
          </cell>
          <cell r="F3043" t="str">
            <v>AT</v>
          </cell>
          <cell r="G3043" t="str">
            <v>CBAAA***</v>
          </cell>
          <cell r="H3043" t="str">
            <v>Balance Sheet</v>
          </cell>
          <cell r="I3043" t="str">
            <v>NA</v>
          </cell>
        </row>
        <row r="3044">
          <cell r="A3044" t="str">
            <v>F2200002BM</v>
          </cell>
          <cell r="B3044" t="str">
            <v>F2200002BM</v>
          </cell>
          <cell r="C3044" t="str">
            <v>S3   F2200002BMUSD</v>
          </cell>
          <cell r="D3044" t="str">
            <v>F2200</v>
          </cell>
          <cell r="E3044" t="str">
            <v>002</v>
          </cell>
          <cell r="F3044" t="str">
            <v>BM</v>
          </cell>
          <cell r="G3044" t="str">
            <v>CBAAA***</v>
          </cell>
          <cell r="H3044" t="str">
            <v>Balance Sheet</v>
          </cell>
          <cell r="I3044" t="str">
            <v>NA</v>
          </cell>
        </row>
        <row r="3045">
          <cell r="A3045" t="str">
            <v>F2200002BU</v>
          </cell>
          <cell r="B3045" t="str">
            <v>F2200002BU</v>
          </cell>
          <cell r="C3045" t="str">
            <v>S3   F2200002BUUSD</v>
          </cell>
          <cell r="D3045" t="str">
            <v>F2200</v>
          </cell>
          <cell r="E3045" t="str">
            <v>002</v>
          </cell>
          <cell r="F3045" t="str">
            <v>BU</v>
          </cell>
          <cell r="G3045" t="str">
            <v>CBAAA***</v>
          </cell>
          <cell r="H3045" t="str">
            <v>Balance Sheet</v>
          </cell>
          <cell r="I3045" t="str">
            <v>NA</v>
          </cell>
        </row>
        <row r="3046">
          <cell r="A3046" t="str">
            <v>F2200002C7</v>
          </cell>
          <cell r="B3046" t="str">
            <v>F2200002C7</v>
          </cell>
          <cell r="C3046" t="str">
            <v>S3   F2200002C7USD</v>
          </cell>
          <cell r="D3046" t="str">
            <v>F2200</v>
          </cell>
          <cell r="E3046" t="str">
            <v>002</v>
          </cell>
          <cell r="F3046" t="str">
            <v>C7</v>
          </cell>
          <cell r="G3046" t="str">
            <v>CBAAA***</v>
          </cell>
          <cell r="H3046" t="str">
            <v>Balance Sheet</v>
          </cell>
          <cell r="I3046" t="str">
            <v>NA</v>
          </cell>
        </row>
        <row r="3047">
          <cell r="A3047" t="str">
            <v>F2200002CF</v>
          </cell>
          <cell r="B3047" t="str">
            <v>F2200002CF</v>
          </cell>
          <cell r="C3047" t="str">
            <v>S3   F2200002CFUSD</v>
          </cell>
          <cell r="D3047" t="str">
            <v>F2200</v>
          </cell>
          <cell r="E3047" t="str">
            <v>002</v>
          </cell>
          <cell r="F3047" t="str">
            <v>CF</v>
          </cell>
          <cell r="G3047" t="str">
            <v>CBAAA***</v>
          </cell>
          <cell r="H3047" t="str">
            <v>Balance Sheet</v>
          </cell>
          <cell r="I3047" t="str">
            <v>NA</v>
          </cell>
        </row>
        <row r="3048">
          <cell r="A3048" t="str">
            <v>F2200002DO</v>
          </cell>
          <cell r="B3048" t="str">
            <v>F2200002DO</v>
          </cell>
          <cell r="C3048" t="str">
            <v>S3   F2200002DOUSD</v>
          </cell>
          <cell r="D3048" t="str">
            <v>F2200</v>
          </cell>
          <cell r="E3048" t="str">
            <v>002</v>
          </cell>
          <cell r="F3048" t="str">
            <v>DO</v>
          </cell>
          <cell r="G3048" t="str">
            <v>CBAAA***</v>
          </cell>
          <cell r="H3048" t="str">
            <v>Balance Sheet</v>
          </cell>
          <cell r="I3048" t="str">
            <v>NA</v>
          </cell>
        </row>
        <row r="3049">
          <cell r="A3049" t="str">
            <v>F2200002EL</v>
          </cell>
          <cell r="B3049" t="str">
            <v>F2200002EL</v>
          </cell>
          <cell r="C3049" t="str">
            <v>S3   F2200002ELUSD</v>
          </cell>
          <cell r="D3049" t="str">
            <v>F2200</v>
          </cell>
          <cell r="E3049" t="str">
            <v>002</v>
          </cell>
          <cell r="F3049" t="str">
            <v>EL</v>
          </cell>
          <cell r="G3049" t="str">
            <v>CBAAA***</v>
          </cell>
          <cell r="H3049" t="str">
            <v>Balance Sheet</v>
          </cell>
          <cell r="I3049" t="str">
            <v>NA</v>
          </cell>
        </row>
        <row r="3050">
          <cell r="A3050" t="str">
            <v>F2200002EM</v>
          </cell>
          <cell r="B3050" t="str">
            <v>F2200002EM</v>
          </cell>
          <cell r="C3050" t="str">
            <v>S3   F2200002EMUSD</v>
          </cell>
          <cell r="D3050" t="str">
            <v>F2200</v>
          </cell>
          <cell r="E3050" t="str">
            <v>002</v>
          </cell>
          <cell r="F3050" t="str">
            <v>EM</v>
          </cell>
          <cell r="G3050" t="str">
            <v>CBAAA***</v>
          </cell>
          <cell r="H3050" t="str">
            <v>Balance Sheet</v>
          </cell>
          <cell r="I3050" t="str">
            <v>NA</v>
          </cell>
        </row>
        <row r="3051">
          <cell r="A3051" t="str">
            <v>F2200002EP</v>
          </cell>
          <cell r="B3051" t="str">
            <v>F2200002EP</v>
          </cell>
          <cell r="C3051" t="str">
            <v>S3   F2200002EPUSD</v>
          </cell>
          <cell r="D3051" t="str">
            <v>F2200</v>
          </cell>
          <cell r="E3051" t="str">
            <v>002</v>
          </cell>
          <cell r="F3051" t="str">
            <v>EP</v>
          </cell>
          <cell r="G3051" t="str">
            <v>CBAAA***</v>
          </cell>
          <cell r="H3051" t="str">
            <v>Balance Sheet</v>
          </cell>
          <cell r="I3051" t="str">
            <v>NA</v>
          </cell>
        </row>
        <row r="3052">
          <cell r="A3052" t="str">
            <v>F2200002ER</v>
          </cell>
          <cell r="B3052" t="str">
            <v>F2200002ER</v>
          </cell>
          <cell r="C3052" t="str">
            <v>S3   F2200002ERUSD</v>
          </cell>
          <cell r="D3052" t="str">
            <v>F2200</v>
          </cell>
          <cell r="E3052" t="str">
            <v>002</v>
          </cell>
          <cell r="F3052" t="str">
            <v>ER</v>
          </cell>
          <cell r="G3052" t="str">
            <v>CBAAB***</v>
          </cell>
          <cell r="H3052" t="str">
            <v>Balance Sheet</v>
          </cell>
          <cell r="I3052" t="str">
            <v>NA</v>
          </cell>
        </row>
        <row r="3053">
          <cell r="A3053" t="str">
            <v>F2200002EY</v>
          </cell>
          <cell r="B3053" t="str">
            <v>F2200002EY</v>
          </cell>
          <cell r="C3053" t="str">
            <v>S3   F2200002EYUSD</v>
          </cell>
          <cell r="D3053" t="str">
            <v>F2200</v>
          </cell>
          <cell r="E3053" t="str">
            <v>002</v>
          </cell>
          <cell r="F3053" t="str">
            <v>EY</v>
          </cell>
          <cell r="G3053" t="str">
            <v>CBAAA***</v>
          </cell>
          <cell r="H3053" t="str">
            <v>Balance Sheet</v>
          </cell>
          <cell r="I3053" t="str">
            <v>NA</v>
          </cell>
        </row>
        <row r="3054">
          <cell r="A3054" t="str">
            <v>F2200002GV</v>
          </cell>
          <cell r="B3054" t="str">
            <v>F2200002GV</v>
          </cell>
          <cell r="C3054" t="str">
            <v>S3   F2200002GVUSD</v>
          </cell>
          <cell r="D3054" t="str">
            <v>F2200</v>
          </cell>
          <cell r="E3054" t="str">
            <v>002</v>
          </cell>
          <cell r="F3054" t="str">
            <v>GV</v>
          </cell>
          <cell r="G3054" t="str">
            <v>CBAAA***</v>
          </cell>
          <cell r="H3054" t="str">
            <v>Balance Sheet</v>
          </cell>
          <cell r="I3054" t="str">
            <v>NA</v>
          </cell>
        </row>
        <row r="3055">
          <cell r="A3055" t="str">
            <v>F2200002H1</v>
          </cell>
          <cell r="B3055" t="str">
            <v>F2200002H1</v>
          </cell>
          <cell r="C3055" t="str">
            <v>S3   F2200002H1USD</v>
          </cell>
          <cell r="D3055" t="str">
            <v>F2200</v>
          </cell>
          <cell r="E3055" t="str">
            <v>002</v>
          </cell>
          <cell r="F3055" t="str">
            <v>H1</v>
          </cell>
          <cell r="G3055" t="str">
            <v>CBAAB***</v>
          </cell>
          <cell r="H3055" t="str">
            <v>Balance Sheet</v>
          </cell>
          <cell r="I3055" t="str">
            <v>NA</v>
          </cell>
        </row>
        <row r="3056">
          <cell r="A3056" t="str">
            <v>F2200002HA</v>
          </cell>
          <cell r="B3056" t="str">
            <v>F2200002HA</v>
          </cell>
          <cell r="C3056" t="str">
            <v>S3   F2200002HAUSD</v>
          </cell>
          <cell r="D3056" t="str">
            <v>F2200</v>
          </cell>
          <cell r="E3056" t="str">
            <v>002</v>
          </cell>
          <cell r="F3056" t="str">
            <v>HA</v>
          </cell>
          <cell r="G3056" t="str">
            <v>CBAAA***</v>
          </cell>
          <cell r="H3056" t="str">
            <v>Balance Sheet</v>
          </cell>
          <cell r="I3056" t="str">
            <v>NA</v>
          </cell>
        </row>
        <row r="3057">
          <cell r="A3057" t="str">
            <v>F2200002HC</v>
          </cell>
          <cell r="B3057" t="str">
            <v>F2200002HC</v>
          </cell>
          <cell r="C3057" t="str">
            <v>S3   F2200002HCUSD</v>
          </cell>
          <cell r="D3057" t="str">
            <v>F2200</v>
          </cell>
          <cell r="E3057" t="str">
            <v>002</v>
          </cell>
          <cell r="F3057" t="str">
            <v>HC</v>
          </cell>
          <cell r="G3057" t="str">
            <v>CBAAA***</v>
          </cell>
          <cell r="H3057" t="str">
            <v>Balance Sheet</v>
          </cell>
          <cell r="I3057" t="str">
            <v>NA</v>
          </cell>
        </row>
        <row r="3058">
          <cell r="A3058" t="str">
            <v>F2200002HD</v>
          </cell>
          <cell r="B3058" t="str">
            <v>F2200002HD</v>
          </cell>
          <cell r="C3058" t="str">
            <v>S3   F2200002HDUSD</v>
          </cell>
          <cell r="D3058" t="str">
            <v>F2200</v>
          </cell>
          <cell r="E3058" t="str">
            <v>002</v>
          </cell>
          <cell r="F3058" t="str">
            <v>HD</v>
          </cell>
          <cell r="G3058" t="str">
            <v>CBAAA***</v>
          </cell>
          <cell r="H3058" t="str">
            <v>Balance Sheet</v>
          </cell>
          <cell r="I3058" t="str">
            <v>NA</v>
          </cell>
        </row>
        <row r="3059">
          <cell r="A3059" t="str">
            <v>F2200002HG</v>
          </cell>
          <cell r="B3059" t="str">
            <v>F2200002HG</v>
          </cell>
          <cell r="C3059" t="str">
            <v>S3   F2200002HGUSD</v>
          </cell>
          <cell r="D3059" t="str">
            <v>F2200</v>
          </cell>
          <cell r="E3059" t="str">
            <v>002</v>
          </cell>
          <cell r="F3059" t="str">
            <v>HG</v>
          </cell>
          <cell r="G3059" t="str">
            <v>CBAAA***</v>
          </cell>
          <cell r="H3059" t="str">
            <v>Balance Sheet</v>
          </cell>
          <cell r="I3059" t="str">
            <v>NA</v>
          </cell>
        </row>
        <row r="3060">
          <cell r="A3060" t="str">
            <v>F2200002HM</v>
          </cell>
          <cell r="B3060" t="str">
            <v>F2200002HM</v>
          </cell>
          <cell r="C3060" t="str">
            <v>S3   F2200002HMUSD</v>
          </cell>
          <cell r="D3060" t="str">
            <v>F2200</v>
          </cell>
          <cell r="E3060" t="str">
            <v>002</v>
          </cell>
          <cell r="F3060" t="str">
            <v>HM</v>
          </cell>
          <cell r="G3060" t="str">
            <v>CBAAA***</v>
          </cell>
          <cell r="H3060" t="str">
            <v>Balance Sheet</v>
          </cell>
          <cell r="I3060" t="str">
            <v>NA</v>
          </cell>
        </row>
        <row r="3061">
          <cell r="A3061" t="str">
            <v>F2200002HT</v>
          </cell>
          <cell r="B3061" t="str">
            <v>F2200002HT</v>
          </cell>
          <cell r="C3061" t="str">
            <v>S3   F2200002HTUSD</v>
          </cell>
          <cell r="D3061" t="str">
            <v>F2200</v>
          </cell>
          <cell r="E3061" t="str">
            <v>002</v>
          </cell>
          <cell r="F3061" t="str">
            <v>HT</v>
          </cell>
          <cell r="G3061" t="str">
            <v>CBAAA***</v>
          </cell>
          <cell r="H3061" t="str">
            <v>Balance Sheet</v>
          </cell>
          <cell r="I3061" t="str">
            <v>NA</v>
          </cell>
        </row>
        <row r="3062">
          <cell r="A3062" t="str">
            <v>F2200002HY</v>
          </cell>
          <cell r="B3062" t="str">
            <v>F2200002HY</v>
          </cell>
          <cell r="C3062" t="str">
            <v>S3   F2200002HYUSD</v>
          </cell>
          <cell r="D3062" t="str">
            <v>F2200</v>
          </cell>
          <cell r="E3062" t="str">
            <v>002</v>
          </cell>
          <cell r="F3062" t="str">
            <v>HY</v>
          </cell>
          <cell r="G3062" t="str">
            <v>CBAAA***</v>
          </cell>
          <cell r="H3062" t="str">
            <v>Balance Sheet</v>
          </cell>
          <cell r="I3062" t="str">
            <v>NA</v>
          </cell>
        </row>
        <row r="3063">
          <cell r="A3063" t="str">
            <v>F2200002II</v>
          </cell>
          <cell r="B3063" t="str">
            <v>F2200002II</v>
          </cell>
          <cell r="C3063" t="str">
            <v>S3   F2200002IIUSD</v>
          </cell>
          <cell r="D3063" t="str">
            <v>F2200</v>
          </cell>
          <cell r="E3063" t="str">
            <v>002</v>
          </cell>
          <cell r="F3063" t="str">
            <v>II</v>
          </cell>
          <cell r="G3063" t="str">
            <v>CBAAB***</v>
          </cell>
          <cell r="H3063" t="str">
            <v>Balance Sheet</v>
          </cell>
          <cell r="I3063" t="str">
            <v>NA</v>
          </cell>
        </row>
        <row r="3064">
          <cell r="A3064" t="str">
            <v>F2200002IM</v>
          </cell>
          <cell r="B3064" t="str">
            <v>F2200002IM</v>
          </cell>
          <cell r="C3064" t="str">
            <v>S3   F2200002IMUSD</v>
          </cell>
          <cell r="D3064" t="str">
            <v>F2200</v>
          </cell>
          <cell r="E3064" t="str">
            <v>002</v>
          </cell>
          <cell r="F3064" t="str">
            <v>IM</v>
          </cell>
          <cell r="G3064" t="str">
            <v>CBAAB***</v>
          </cell>
          <cell r="H3064" t="str">
            <v>Balance Sheet</v>
          </cell>
          <cell r="I3064" t="str">
            <v>NA</v>
          </cell>
        </row>
        <row r="3065">
          <cell r="A3065" t="str">
            <v>F2200002IV</v>
          </cell>
          <cell r="B3065" t="str">
            <v>F2200002IV</v>
          </cell>
          <cell r="C3065" t="str">
            <v>S3   F2200002IVUSD</v>
          </cell>
          <cell r="D3065" t="str">
            <v>F2200</v>
          </cell>
          <cell r="E3065" t="str">
            <v>002</v>
          </cell>
          <cell r="F3065" t="str">
            <v>IV</v>
          </cell>
          <cell r="G3065" t="str">
            <v>CBAAB***</v>
          </cell>
          <cell r="H3065" t="str">
            <v>Balance Sheet</v>
          </cell>
          <cell r="I3065" t="str">
            <v>NA</v>
          </cell>
        </row>
        <row r="3066">
          <cell r="A3066" t="str">
            <v>F2200002JA</v>
          </cell>
          <cell r="B3066" t="str">
            <v>F2200002JA</v>
          </cell>
          <cell r="C3066" t="str">
            <v>S3   F2200002JAUSD</v>
          </cell>
          <cell r="D3066" t="str">
            <v>F2200</v>
          </cell>
          <cell r="E3066" t="str">
            <v>002</v>
          </cell>
          <cell r="F3066" t="str">
            <v>JA</v>
          </cell>
          <cell r="G3066" t="str">
            <v>CBAAB***</v>
          </cell>
          <cell r="H3066" t="str">
            <v>Balance Sheet</v>
          </cell>
          <cell r="I3066" t="str">
            <v>NA</v>
          </cell>
        </row>
        <row r="3067">
          <cell r="A3067" t="str">
            <v>F2200002KC</v>
          </cell>
          <cell r="B3067" t="str">
            <v>F2200002KC</v>
          </cell>
          <cell r="C3067" t="str">
            <v>S3   F2200002KCUSD</v>
          </cell>
          <cell r="D3067" t="str">
            <v>F2200</v>
          </cell>
          <cell r="E3067" t="str">
            <v>002</v>
          </cell>
          <cell r="F3067" t="str">
            <v>KC</v>
          </cell>
          <cell r="G3067" t="str">
            <v>CBAAA***</v>
          </cell>
          <cell r="H3067" t="str">
            <v>Balance Sheet</v>
          </cell>
          <cell r="I3067" t="str">
            <v>NA</v>
          </cell>
        </row>
        <row r="3068">
          <cell r="A3068" t="str">
            <v>F2200002LA</v>
          </cell>
          <cell r="B3068" t="str">
            <v>F2200002LA</v>
          </cell>
          <cell r="C3068" t="str">
            <v>S3   F2200002LAUSD</v>
          </cell>
          <cell r="D3068" t="str">
            <v>F2200</v>
          </cell>
          <cell r="E3068" t="str">
            <v>002</v>
          </cell>
          <cell r="F3068" t="str">
            <v>LA</v>
          </cell>
          <cell r="G3068" t="str">
            <v>CBAAA***</v>
          </cell>
          <cell r="H3068" t="str">
            <v>Balance Sheet</v>
          </cell>
          <cell r="I3068" t="str">
            <v>NA</v>
          </cell>
        </row>
        <row r="3069">
          <cell r="A3069" t="str">
            <v>F2200002LD</v>
          </cell>
          <cell r="B3069" t="str">
            <v>F2200002LD</v>
          </cell>
          <cell r="C3069" t="str">
            <v>S3   F2200002LDUSD</v>
          </cell>
          <cell r="D3069" t="str">
            <v>F2200</v>
          </cell>
          <cell r="E3069" t="str">
            <v>002</v>
          </cell>
          <cell r="F3069" t="str">
            <v>LD</v>
          </cell>
          <cell r="G3069" t="str">
            <v>CBAAB***</v>
          </cell>
          <cell r="H3069" t="str">
            <v>Balance Sheet</v>
          </cell>
          <cell r="I3069" t="str">
            <v>NA</v>
          </cell>
        </row>
        <row r="3070">
          <cell r="A3070" t="str">
            <v>F2200002MI</v>
          </cell>
          <cell r="B3070" t="str">
            <v>F2200002MI</v>
          </cell>
          <cell r="C3070" t="str">
            <v>S3   F2200002MIUSD</v>
          </cell>
          <cell r="D3070" t="str">
            <v>F2200</v>
          </cell>
          <cell r="E3070" t="str">
            <v>002</v>
          </cell>
          <cell r="F3070" t="str">
            <v>MI</v>
          </cell>
          <cell r="G3070" t="str">
            <v>CBAAA***</v>
          </cell>
          <cell r="H3070" t="str">
            <v>Balance Sheet</v>
          </cell>
          <cell r="I3070" t="str">
            <v>NA</v>
          </cell>
        </row>
        <row r="3071">
          <cell r="A3071" t="str">
            <v>F2200002MM</v>
          </cell>
          <cell r="B3071" t="str">
            <v>F2200002MM</v>
          </cell>
          <cell r="C3071" t="str">
            <v>S3   F2200002MMUSD</v>
          </cell>
          <cell r="D3071" t="str">
            <v>F2200</v>
          </cell>
          <cell r="E3071" t="str">
            <v>002</v>
          </cell>
          <cell r="F3071" t="str">
            <v>MM</v>
          </cell>
          <cell r="G3071" t="str">
            <v>CBAAB***</v>
          </cell>
          <cell r="H3071" t="str">
            <v>Balance Sheet</v>
          </cell>
          <cell r="I3071" t="str">
            <v>NA</v>
          </cell>
        </row>
        <row r="3072">
          <cell r="A3072" t="str">
            <v>F2200002MN</v>
          </cell>
          <cell r="B3072" t="str">
            <v>F2200002MN</v>
          </cell>
          <cell r="C3072" t="str">
            <v>S3   F2200002MNUSD</v>
          </cell>
          <cell r="D3072" t="str">
            <v>F2200</v>
          </cell>
          <cell r="E3072" t="str">
            <v>002</v>
          </cell>
          <cell r="F3072" t="str">
            <v>MN</v>
          </cell>
          <cell r="G3072" t="str">
            <v>CBAAA***</v>
          </cell>
          <cell r="H3072" t="str">
            <v>Balance Sheet</v>
          </cell>
          <cell r="I3072" t="str">
            <v>NA</v>
          </cell>
        </row>
        <row r="3073">
          <cell r="A3073" t="str">
            <v>F2200002MQ</v>
          </cell>
          <cell r="B3073" t="str">
            <v>F2200002MQ</v>
          </cell>
          <cell r="C3073" t="str">
            <v>S3   F2200002MQUSD</v>
          </cell>
          <cell r="D3073" t="str">
            <v>F2200</v>
          </cell>
          <cell r="E3073" t="str">
            <v>002</v>
          </cell>
          <cell r="F3073" t="str">
            <v>MQ</v>
          </cell>
          <cell r="G3073" t="str">
            <v>CBAAA***</v>
          </cell>
          <cell r="H3073" t="str">
            <v>Balance Sheet</v>
          </cell>
          <cell r="I3073" t="str">
            <v>NA</v>
          </cell>
        </row>
        <row r="3074">
          <cell r="A3074" t="str">
            <v>F2200002MS</v>
          </cell>
          <cell r="B3074" t="str">
            <v>F2200002MS</v>
          </cell>
          <cell r="C3074" t="str">
            <v>S3   F2200002MSUSD</v>
          </cell>
          <cell r="D3074" t="str">
            <v>F2200</v>
          </cell>
          <cell r="E3074" t="str">
            <v>002</v>
          </cell>
          <cell r="F3074" t="str">
            <v>MS</v>
          </cell>
          <cell r="G3074" t="str">
            <v>CBAAA***</v>
          </cell>
          <cell r="H3074" t="str">
            <v>Balance Sheet</v>
          </cell>
          <cell r="I3074" t="str">
            <v>NA</v>
          </cell>
        </row>
        <row r="3075">
          <cell r="A3075" t="str">
            <v>F2200002P8</v>
          </cell>
          <cell r="B3075" t="str">
            <v>F2200002P8</v>
          </cell>
          <cell r="C3075" t="str">
            <v>S3   F2200002P8USD</v>
          </cell>
          <cell r="D3075" t="str">
            <v>F2200</v>
          </cell>
          <cell r="E3075" t="str">
            <v>002</v>
          </cell>
          <cell r="F3075" t="str">
            <v>P8</v>
          </cell>
          <cell r="G3075" t="str">
            <v>CBAAA***</v>
          </cell>
          <cell r="H3075" t="str">
            <v>Balance Sheet</v>
          </cell>
          <cell r="I3075" t="str">
            <v>NA</v>
          </cell>
        </row>
        <row r="3076">
          <cell r="A3076" t="str">
            <v>F2200002PE</v>
          </cell>
          <cell r="B3076" t="str">
            <v>F2200002PE</v>
          </cell>
          <cell r="C3076" t="str">
            <v>S3   F2200002PEUSD</v>
          </cell>
          <cell r="D3076" t="str">
            <v>F2200</v>
          </cell>
          <cell r="E3076" t="str">
            <v>002</v>
          </cell>
          <cell r="F3076" t="str">
            <v>PE</v>
          </cell>
          <cell r="G3076" t="str">
            <v>CBAAA***</v>
          </cell>
          <cell r="H3076" t="str">
            <v>Balance Sheet</v>
          </cell>
          <cell r="I3076" t="str">
            <v>NA</v>
          </cell>
        </row>
        <row r="3077">
          <cell r="A3077" t="str">
            <v>F2200002Q1</v>
          </cell>
          <cell r="B3077" t="str">
            <v>F2200002Q1</v>
          </cell>
          <cell r="C3077" t="str">
            <v>S3   F2200002Q1USD</v>
          </cell>
          <cell r="D3077" t="str">
            <v>F2200</v>
          </cell>
          <cell r="E3077" t="str">
            <v>002</v>
          </cell>
          <cell r="F3077" t="str">
            <v>Q1</v>
          </cell>
          <cell r="G3077" t="str">
            <v>CBAAA***</v>
          </cell>
          <cell r="H3077" t="str">
            <v>Balance Sheet</v>
          </cell>
          <cell r="I3077" t="str">
            <v>NA</v>
          </cell>
        </row>
        <row r="3078">
          <cell r="A3078" t="str">
            <v>F2200002RQ</v>
          </cell>
          <cell r="B3078" t="str">
            <v>F2200002RQ</v>
          </cell>
          <cell r="C3078" t="str">
            <v>S3   F2200002RQUSD</v>
          </cell>
          <cell r="D3078" t="str">
            <v>F2200</v>
          </cell>
          <cell r="E3078" t="str">
            <v>002</v>
          </cell>
          <cell r="F3078" t="str">
            <v>RQ</v>
          </cell>
          <cell r="G3078" t="str">
            <v>CBAAA***</v>
          </cell>
          <cell r="H3078" t="str">
            <v>Balance Sheet</v>
          </cell>
          <cell r="I3078" t="str">
            <v>NA</v>
          </cell>
        </row>
        <row r="3079">
          <cell r="A3079" t="str">
            <v>F2200002S8</v>
          </cell>
          <cell r="B3079" t="str">
            <v>F2200002S8</v>
          </cell>
          <cell r="C3079" t="str">
            <v>S3   F2200002S8USD</v>
          </cell>
          <cell r="D3079" t="str">
            <v>F2200</v>
          </cell>
          <cell r="E3079" t="str">
            <v>002</v>
          </cell>
          <cell r="F3079" t="str">
            <v>S8</v>
          </cell>
          <cell r="G3079" t="str">
            <v>CBAAA***</v>
          </cell>
          <cell r="H3079" t="str">
            <v>Balance Sheet</v>
          </cell>
          <cell r="I3079" t="str">
            <v>NA</v>
          </cell>
        </row>
        <row r="3080">
          <cell r="A3080" t="str">
            <v>F2200002S9</v>
          </cell>
          <cell r="B3080" t="str">
            <v>F2200002S9</v>
          </cell>
          <cell r="C3080" t="str">
            <v>S3   F2200002S9USD</v>
          </cell>
          <cell r="D3080" t="str">
            <v>F2200</v>
          </cell>
          <cell r="E3080" t="str">
            <v>002</v>
          </cell>
          <cell r="F3080" t="str">
            <v>S9</v>
          </cell>
          <cell r="G3080" t="str">
            <v>CBAAA***</v>
          </cell>
          <cell r="H3080" t="str">
            <v>Balance Sheet</v>
          </cell>
          <cell r="I3080" t="str">
            <v>NA</v>
          </cell>
        </row>
        <row r="3081">
          <cell r="A3081" t="str">
            <v>F2200002SH</v>
          </cell>
          <cell r="B3081" t="str">
            <v>F2200002SH</v>
          </cell>
          <cell r="C3081" t="str">
            <v>S3   F2200002SHUSD</v>
          </cell>
          <cell r="D3081" t="str">
            <v>F2200</v>
          </cell>
          <cell r="E3081" t="str">
            <v>002</v>
          </cell>
          <cell r="F3081" t="str">
            <v>SH</v>
          </cell>
          <cell r="G3081" t="str">
            <v>CBAAA***</v>
          </cell>
          <cell r="H3081" t="str">
            <v>Balance Sheet</v>
          </cell>
          <cell r="I3081" t="str">
            <v>NA</v>
          </cell>
        </row>
        <row r="3082">
          <cell r="A3082" t="str">
            <v>F2200002SK</v>
          </cell>
          <cell r="B3082" t="str">
            <v>F2200002SK</v>
          </cell>
          <cell r="C3082" t="str">
            <v>S3   F2200002SKUSD</v>
          </cell>
          <cell r="D3082" t="str">
            <v>F2200</v>
          </cell>
          <cell r="E3082" t="str">
            <v>002</v>
          </cell>
          <cell r="F3082" t="str">
            <v>SK</v>
          </cell>
          <cell r="G3082" t="str">
            <v>CBAAA***</v>
          </cell>
          <cell r="H3082" t="str">
            <v>Balance Sheet</v>
          </cell>
          <cell r="I3082" t="str">
            <v>NA</v>
          </cell>
        </row>
        <row r="3083">
          <cell r="A3083" t="str">
            <v>F2200002SP</v>
          </cell>
          <cell r="B3083" t="str">
            <v>F2200002SP</v>
          </cell>
          <cell r="C3083" t="str">
            <v>S3   F2200002SPUSD</v>
          </cell>
          <cell r="D3083" t="str">
            <v>F2200</v>
          </cell>
          <cell r="E3083" t="str">
            <v>002</v>
          </cell>
          <cell r="F3083" t="str">
            <v>SP</v>
          </cell>
          <cell r="G3083" t="str">
            <v>CBAAA***</v>
          </cell>
          <cell r="H3083" t="str">
            <v>Balance Sheet</v>
          </cell>
          <cell r="I3083" t="str">
            <v>NA</v>
          </cell>
        </row>
        <row r="3084">
          <cell r="A3084" t="str">
            <v>F2200002T1</v>
          </cell>
          <cell r="B3084" t="str">
            <v>F2200002T1</v>
          </cell>
          <cell r="C3084" t="str">
            <v>S3   F2200002T1USD</v>
          </cell>
          <cell r="D3084" t="str">
            <v>F2200</v>
          </cell>
          <cell r="E3084" t="str">
            <v>002</v>
          </cell>
          <cell r="F3084" t="str">
            <v>T1</v>
          </cell>
          <cell r="G3084" t="str">
            <v>CBAAA***</v>
          </cell>
          <cell r="H3084" t="str">
            <v>Balance Sheet</v>
          </cell>
          <cell r="I3084" t="str">
            <v>NA</v>
          </cell>
        </row>
        <row r="3085">
          <cell r="A3085" t="str">
            <v>F2200002U7</v>
          </cell>
          <cell r="B3085" t="str">
            <v>F2200002U7</v>
          </cell>
          <cell r="C3085" t="str">
            <v>S3   F2200002U7USD</v>
          </cell>
          <cell r="D3085" t="str">
            <v>F2200</v>
          </cell>
          <cell r="E3085" t="str">
            <v>002</v>
          </cell>
          <cell r="F3085" t="str">
            <v>U7</v>
          </cell>
          <cell r="G3085" t="str">
            <v>CBAAA***</v>
          </cell>
          <cell r="H3085" t="str">
            <v>Balance Sheet</v>
          </cell>
          <cell r="I3085" t="str">
            <v>NA</v>
          </cell>
        </row>
        <row r="3086">
          <cell r="A3086" t="str">
            <v>F2200002UL</v>
          </cell>
          <cell r="B3086" t="str">
            <v>F2200002UL</v>
          </cell>
          <cell r="C3086" t="str">
            <v>S3   F2200002ULUSD</v>
          </cell>
          <cell r="D3086" t="str">
            <v>F2200</v>
          </cell>
          <cell r="E3086" t="str">
            <v>002</v>
          </cell>
          <cell r="F3086" t="str">
            <v>UL</v>
          </cell>
          <cell r="G3086" t="str">
            <v>CBAAA***</v>
          </cell>
          <cell r="H3086" t="str">
            <v>Balance Sheet</v>
          </cell>
          <cell r="I3086" t="str">
            <v>NA</v>
          </cell>
        </row>
        <row r="3087">
          <cell r="A3087" t="str">
            <v>F2200002US</v>
          </cell>
          <cell r="B3087" t="str">
            <v>F2200002US</v>
          </cell>
          <cell r="C3087" t="str">
            <v>S3   F2200002USUSD</v>
          </cell>
          <cell r="D3087" t="str">
            <v>F2200</v>
          </cell>
          <cell r="E3087" t="str">
            <v>002</v>
          </cell>
          <cell r="F3087" t="str">
            <v>US</v>
          </cell>
          <cell r="G3087" t="str">
            <v>CBAAA***</v>
          </cell>
          <cell r="H3087" t="str">
            <v>Balance Sheet</v>
          </cell>
          <cell r="I3087" t="str">
            <v>NA</v>
          </cell>
        </row>
        <row r="3088">
          <cell r="A3088" t="str">
            <v>F2200002UT</v>
          </cell>
          <cell r="B3088" t="str">
            <v>F2200002UT</v>
          </cell>
          <cell r="C3088" t="str">
            <v>S3   F2200002UTUSD</v>
          </cell>
          <cell r="D3088" t="str">
            <v>F2200</v>
          </cell>
          <cell r="E3088" t="str">
            <v>002</v>
          </cell>
          <cell r="F3088" t="str">
            <v>UT</v>
          </cell>
          <cell r="G3088" t="str">
            <v>CBAAA***</v>
          </cell>
          <cell r="H3088" t="str">
            <v>Balance Sheet</v>
          </cell>
          <cell r="I3088" t="str">
            <v>NA</v>
          </cell>
        </row>
        <row r="3089">
          <cell r="A3089" t="str">
            <v>F2200002W8</v>
          </cell>
          <cell r="B3089" t="str">
            <v>F2200002W8</v>
          </cell>
          <cell r="C3089" t="str">
            <v>S3   F2200002W8USD</v>
          </cell>
          <cell r="D3089" t="str">
            <v>F2200</v>
          </cell>
          <cell r="E3089" t="str">
            <v>002</v>
          </cell>
          <cell r="F3089" t="str">
            <v>W8</v>
          </cell>
          <cell r="G3089" t="str">
            <v>CBAAA***</v>
          </cell>
          <cell r="H3089" t="str">
            <v>Balance Sheet</v>
          </cell>
          <cell r="I3089" t="str">
            <v>NA</v>
          </cell>
        </row>
        <row r="3090">
          <cell r="A3090" t="str">
            <v>F2200002X1</v>
          </cell>
          <cell r="B3090" t="str">
            <v>F2200002X1</v>
          </cell>
          <cell r="C3090" t="str">
            <v>S3   F2200002X1USD</v>
          </cell>
          <cell r="D3090" t="str">
            <v>F2200</v>
          </cell>
          <cell r="E3090" t="str">
            <v>002</v>
          </cell>
          <cell r="F3090" t="str">
            <v>X1</v>
          </cell>
          <cell r="G3090" t="str">
            <v>CBAAA***</v>
          </cell>
          <cell r="H3090" t="str">
            <v>Balance Sheet</v>
          </cell>
          <cell r="I3090" t="str">
            <v>NA</v>
          </cell>
        </row>
        <row r="3091">
          <cell r="A3091" t="str">
            <v>F2200002XI</v>
          </cell>
          <cell r="B3091" t="str">
            <v>F2200002XI</v>
          </cell>
          <cell r="C3091" t="str">
            <v>S3   F2200002XIUSD</v>
          </cell>
          <cell r="D3091" t="str">
            <v>F2200</v>
          </cell>
          <cell r="E3091" t="str">
            <v>002</v>
          </cell>
          <cell r="F3091" t="str">
            <v>XI</v>
          </cell>
          <cell r="G3091" t="str">
            <v>CBAAA***</v>
          </cell>
          <cell r="H3091" t="str">
            <v>Balance Sheet</v>
          </cell>
          <cell r="I3091" t="str">
            <v>NA</v>
          </cell>
        </row>
        <row r="3092">
          <cell r="A3092" t="str">
            <v>F2200002YK</v>
          </cell>
          <cell r="B3092" t="str">
            <v>F2200002YK</v>
          </cell>
          <cell r="C3092" t="str">
            <v>S3   F2200002YKUSD</v>
          </cell>
          <cell r="D3092" t="str">
            <v>F2200</v>
          </cell>
          <cell r="E3092" t="str">
            <v>002</v>
          </cell>
          <cell r="F3092" t="str">
            <v>YK</v>
          </cell>
          <cell r="G3092" t="str">
            <v>CBAAA***</v>
          </cell>
          <cell r="H3092" t="str">
            <v>Balance Sheet</v>
          </cell>
          <cell r="I3092" t="str">
            <v>NA</v>
          </cell>
        </row>
        <row r="3093">
          <cell r="A3093" t="str">
            <v>F2200002YZ</v>
          </cell>
          <cell r="B3093" t="str">
            <v>F2200002YZ</v>
          </cell>
          <cell r="C3093" t="str">
            <v>S3   F2200002YZUSD</v>
          </cell>
          <cell r="D3093" t="str">
            <v>F2200</v>
          </cell>
          <cell r="E3093" t="str">
            <v>002</v>
          </cell>
          <cell r="F3093" t="str">
            <v>YZ</v>
          </cell>
          <cell r="G3093" t="str">
            <v>CBAAA***</v>
          </cell>
          <cell r="H3093" t="str">
            <v>Balance Sheet</v>
          </cell>
          <cell r="I3093" t="str">
            <v>NA</v>
          </cell>
        </row>
        <row r="3094">
          <cell r="A3094" t="str">
            <v>F22000042L</v>
          </cell>
          <cell r="B3094" t="str">
            <v>F22000042L</v>
          </cell>
          <cell r="C3094" t="str">
            <v>S3   F22000042LUSD</v>
          </cell>
          <cell r="D3094" t="str">
            <v>F2200</v>
          </cell>
          <cell r="E3094" t="str">
            <v>004</v>
          </cell>
          <cell r="F3094" t="str">
            <v>2L</v>
          </cell>
          <cell r="G3094" t="str">
            <v>CBAAE***</v>
          </cell>
          <cell r="H3094" t="str">
            <v>Balance Sheet</v>
          </cell>
          <cell r="I3094" t="str">
            <v>NA</v>
          </cell>
        </row>
        <row r="3095">
          <cell r="A3095" t="str">
            <v>F220000431</v>
          </cell>
          <cell r="B3095" t="str">
            <v>F220000431</v>
          </cell>
          <cell r="C3095" t="str">
            <v>S3   F220000431USD</v>
          </cell>
          <cell r="D3095" t="str">
            <v>F2200</v>
          </cell>
          <cell r="E3095" t="str">
            <v>004</v>
          </cell>
          <cell r="F3095" t="str">
            <v>31</v>
          </cell>
          <cell r="G3095" t="str">
            <v>CBAAE***</v>
          </cell>
          <cell r="H3095" t="str">
            <v>Balance Sheet</v>
          </cell>
          <cell r="I3095" t="str">
            <v>NA</v>
          </cell>
        </row>
        <row r="3096">
          <cell r="A3096" t="str">
            <v>F220000444</v>
          </cell>
          <cell r="B3096" t="str">
            <v>F220000444</v>
          </cell>
          <cell r="C3096" t="str">
            <v>S3   F220000444USD</v>
          </cell>
          <cell r="D3096" t="str">
            <v>F2200</v>
          </cell>
          <cell r="E3096" t="str">
            <v>004</v>
          </cell>
          <cell r="F3096" t="str">
            <v>44</v>
          </cell>
          <cell r="G3096" t="str">
            <v>CBAAE***</v>
          </cell>
          <cell r="H3096" t="str">
            <v>Balance Sheet</v>
          </cell>
          <cell r="I3096" t="str">
            <v>NA</v>
          </cell>
        </row>
        <row r="3097">
          <cell r="A3097" t="str">
            <v>F220000455</v>
          </cell>
          <cell r="B3097" t="str">
            <v>F220000455</v>
          </cell>
          <cell r="C3097" t="str">
            <v>S3   F220000455USD</v>
          </cell>
          <cell r="D3097" t="str">
            <v>F2200</v>
          </cell>
          <cell r="E3097" t="str">
            <v>004</v>
          </cell>
          <cell r="F3097" t="str">
            <v>55</v>
          </cell>
          <cell r="G3097" t="str">
            <v>CBAAE***</v>
          </cell>
          <cell r="H3097" t="str">
            <v>Balance Sheet</v>
          </cell>
          <cell r="I3097" t="str">
            <v>NA</v>
          </cell>
        </row>
        <row r="3098">
          <cell r="A3098" t="str">
            <v>F22000045E</v>
          </cell>
          <cell r="B3098" t="str">
            <v>F22000045E</v>
          </cell>
          <cell r="C3098" t="str">
            <v>S3   F22000045EUSD</v>
          </cell>
          <cell r="D3098" t="str">
            <v>F2200</v>
          </cell>
          <cell r="E3098" t="str">
            <v>004</v>
          </cell>
          <cell r="F3098" t="str">
            <v>5E</v>
          </cell>
          <cell r="G3098" t="str">
            <v>CBAAE***</v>
          </cell>
          <cell r="H3098" t="str">
            <v>Balance Sheet</v>
          </cell>
          <cell r="I3098" t="str">
            <v>NA</v>
          </cell>
        </row>
        <row r="3099">
          <cell r="A3099" t="str">
            <v>F22000045U</v>
          </cell>
          <cell r="B3099" t="str">
            <v>F22000045U</v>
          </cell>
          <cell r="C3099" t="str">
            <v>S3   F22000045UUSD</v>
          </cell>
          <cell r="D3099" t="str">
            <v>F2200</v>
          </cell>
          <cell r="E3099" t="str">
            <v>004</v>
          </cell>
          <cell r="F3099" t="str">
            <v>5U</v>
          </cell>
          <cell r="G3099" t="str">
            <v>CBAAE***</v>
          </cell>
          <cell r="H3099" t="str">
            <v>Balance Sheet</v>
          </cell>
          <cell r="I3099" t="str">
            <v>NA</v>
          </cell>
        </row>
        <row r="3100">
          <cell r="A3100" t="str">
            <v>F22000046B</v>
          </cell>
          <cell r="B3100" t="str">
            <v>F22000046B</v>
          </cell>
          <cell r="C3100" t="str">
            <v>S3   F22000046BUSD</v>
          </cell>
          <cell r="D3100" t="str">
            <v>F2200</v>
          </cell>
          <cell r="E3100" t="str">
            <v>004</v>
          </cell>
          <cell r="F3100" t="str">
            <v>6B</v>
          </cell>
          <cell r="G3100" t="str">
            <v>CBAAE***</v>
          </cell>
          <cell r="H3100" t="str">
            <v>Balance Sheet</v>
          </cell>
          <cell r="I3100" t="str">
            <v>NA</v>
          </cell>
        </row>
        <row r="3101">
          <cell r="A3101" t="str">
            <v>F22000046K</v>
          </cell>
          <cell r="B3101" t="str">
            <v>F22000046K</v>
          </cell>
          <cell r="C3101" t="str">
            <v>S3   F22000046KUSD</v>
          </cell>
          <cell r="D3101" t="str">
            <v>F2200</v>
          </cell>
          <cell r="E3101" t="str">
            <v>004</v>
          </cell>
          <cell r="F3101" t="str">
            <v>6K</v>
          </cell>
          <cell r="G3101" t="str">
            <v>CBAAE***</v>
          </cell>
          <cell r="H3101" t="str">
            <v>Balance Sheet</v>
          </cell>
          <cell r="I3101" t="str">
            <v>NA</v>
          </cell>
        </row>
        <row r="3102">
          <cell r="A3102" t="str">
            <v>F22000046R</v>
          </cell>
          <cell r="B3102" t="str">
            <v>F22000046R</v>
          </cell>
          <cell r="C3102" t="str">
            <v>S3   F22000046RUSD</v>
          </cell>
          <cell r="D3102" t="str">
            <v>F2200</v>
          </cell>
          <cell r="E3102" t="str">
            <v>004</v>
          </cell>
          <cell r="F3102" t="str">
            <v>6R</v>
          </cell>
          <cell r="G3102" t="str">
            <v>CBAAE***</v>
          </cell>
          <cell r="H3102" t="str">
            <v>Balance Sheet</v>
          </cell>
          <cell r="I3102" t="str">
            <v>NA</v>
          </cell>
        </row>
        <row r="3103">
          <cell r="A3103" t="str">
            <v>F220000478</v>
          </cell>
          <cell r="B3103" t="str">
            <v>F220000478</v>
          </cell>
          <cell r="C3103" t="str">
            <v>S3   F220000478USD</v>
          </cell>
          <cell r="D3103" t="str">
            <v>F2200</v>
          </cell>
          <cell r="E3103" t="str">
            <v>004</v>
          </cell>
          <cell r="F3103" t="str">
            <v>78</v>
          </cell>
          <cell r="G3103" t="str">
            <v>CBAAE***</v>
          </cell>
          <cell r="H3103" t="str">
            <v>Balance Sheet</v>
          </cell>
          <cell r="I3103" t="str">
            <v>NA</v>
          </cell>
        </row>
        <row r="3104">
          <cell r="A3104" t="str">
            <v>F22000047J</v>
          </cell>
          <cell r="B3104" t="str">
            <v>F22000047J</v>
          </cell>
          <cell r="C3104" t="str">
            <v>S3   F22000047JUSD</v>
          </cell>
          <cell r="D3104" t="str">
            <v>F2200</v>
          </cell>
          <cell r="E3104" t="str">
            <v>004</v>
          </cell>
          <cell r="F3104" t="str">
            <v>7J</v>
          </cell>
          <cell r="G3104" t="str">
            <v>CBAAE***</v>
          </cell>
          <cell r="H3104" t="str">
            <v>Balance Sheet</v>
          </cell>
          <cell r="I3104" t="str">
            <v>NA</v>
          </cell>
        </row>
        <row r="3105">
          <cell r="A3105" t="str">
            <v>F22000048F</v>
          </cell>
          <cell r="B3105" t="str">
            <v>F22000048F</v>
          </cell>
          <cell r="C3105" t="str">
            <v>S3   F22000048FUSD</v>
          </cell>
          <cell r="D3105" t="str">
            <v>F2200</v>
          </cell>
          <cell r="E3105" t="str">
            <v>004</v>
          </cell>
          <cell r="F3105" t="str">
            <v>8F</v>
          </cell>
          <cell r="G3105" t="str">
            <v>CBAAE***</v>
          </cell>
          <cell r="H3105" t="str">
            <v>Balance Sheet</v>
          </cell>
          <cell r="I3105" t="str">
            <v>NA</v>
          </cell>
        </row>
        <row r="3106">
          <cell r="A3106" t="str">
            <v>F22000048J</v>
          </cell>
          <cell r="B3106" t="str">
            <v>F22000048J</v>
          </cell>
          <cell r="C3106" t="str">
            <v>S3   F22000048JUSD</v>
          </cell>
          <cell r="D3106" t="str">
            <v>F2200</v>
          </cell>
          <cell r="E3106" t="str">
            <v>004</v>
          </cell>
          <cell r="F3106" t="str">
            <v>8J</v>
          </cell>
          <cell r="G3106" t="str">
            <v>CBAAE***</v>
          </cell>
          <cell r="H3106" t="str">
            <v>Balance Sheet</v>
          </cell>
          <cell r="I3106" t="str">
            <v>NA</v>
          </cell>
        </row>
        <row r="3107">
          <cell r="A3107" t="str">
            <v>F22000048R</v>
          </cell>
          <cell r="B3107" t="str">
            <v>F22000048R</v>
          </cell>
          <cell r="C3107" t="str">
            <v>S3   F22000048RUSD</v>
          </cell>
          <cell r="D3107" t="str">
            <v>F2200</v>
          </cell>
          <cell r="E3107" t="str">
            <v>004</v>
          </cell>
          <cell r="F3107" t="str">
            <v>8R</v>
          </cell>
          <cell r="G3107" t="str">
            <v>CBAAE***</v>
          </cell>
          <cell r="H3107" t="str">
            <v>Balance Sheet</v>
          </cell>
          <cell r="I3107" t="str">
            <v>NA</v>
          </cell>
        </row>
        <row r="3108">
          <cell r="A3108" t="str">
            <v>F2200004A2</v>
          </cell>
          <cell r="B3108" t="str">
            <v>F2200004A2</v>
          </cell>
          <cell r="C3108" t="str">
            <v>S3   F2200004A2USD</v>
          </cell>
          <cell r="D3108" t="str">
            <v>F2200</v>
          </cell>
          <cell r="E3108" t="str">
            <v>004</v>
          </cell>
          <cell r="F3108" t="str">
            <v>A2</v>
          </cell>
          <cell r="G3108" t="str">
            <v>CBAAE***</v>
          </cell>
          <cell r="H3108" t="str">
            <v>Balance Sheet</v>
          </cell>
          <cell r="I3108" t="str">
            <v>NA</v>
          </cell>
        </row>
        <row r="3109">
          <cell r="A3109" t="str">
            <v>F2200004AA</v>
          </cell>
          <cell r="B3109" t="str">
            <v>F2200004AA</v>
          </cell>
          <cell r="C3109" t="str">
            <v>S3   F2200004AAUSD</v>
          </cell>
          <cell r="D3109" t="str">
            <v>F2200</v>
          </cell>
          <cell r="E3109" t="str">
            <v>004</v>
          </cell>
          <cell r="F3109" t="str">
            <v>AA</v>
          </cell>
          <cell r="G3109" t="str">
            <v>CBAAE***</v>
          </cell>
          <cell r="H3109" t="str">
            <v>Balance Sheet</v>
          </cell>
          <cell r="I3109" t="str">
            <v>NA</v>
          </cell>
        </row>
        <row r="3110">
          <cell r="A3110" t="str">
            <v>F2200004AZ</v>
          </cell>
          <cell r="B3110" t="str">
            <v>F2200004AZ</v>
          </cell>
          <cell r="C3110" t="str">
            <v>S3   F2200004AZUSD</v>
          </cell>
          <cell r="D3110" t="str">
            <v>F2200</v>
          </cell>
          <cell r="E3110" t="str">
            <v>004</v>
          </cell>
          <cell r="F3110" t="str">
            <v>AZ</v>
          </cell>
          <cell r="G3110" t="str">
            <v>CBAAE***</v>
          </cell>
          <cell r="H3110" t="str">
            <v>Balance Sheet</v>
          </cell>
          <cell r="I3110" t="str">
            <v>NA</v>
          </cell>
        </row>
        <row r="3111">
          <cell r="A3111" t="str">
            <v>F2200004C6</v>
          </cell>
          <cell r="B3111" t="str">
            <v>F2200004C6</v>
          </cell>
          <cell r="C3111" t="str">
            <v>S3   F2200004C6USD</v>
          </cell>
          <cell r="D3111" t="str">
            <v>F2200</v>
          </cell>
          <cell r="E3111" t="str">
            <v>004</v>
          </cell>
          <cell r="F3111" t="str">
            <v>C6</v>
          </cell>
          <cell r="G3111" t="str">
            <v>CBAAE***</v>
          </cell>
          <cell r="H3111" t="str">
            <v>Balance Sheet</v>
          </cell>
          <cell r="I3111" t="str">
            <v>NA</v>
          </cell>
        </row>
        <row r="3112">
          <cell r="A3112" t="str">
            <v>F2200004C7</v>
          </cell>
          <cell r="B3112" t="str">
            <v>F2200004C7</v>
          </cell>
          <cell r="C3112" t="str">
            <v>S3   F2200004C7USD</v>
          </cell>
          <cell r="D3112" t="str">
            <v>F2200</v>
          </cell>
          <cell r="E3112" t="str">
            <v>004</v>
          </cell>
          <cell r="F3112" t="str">
            <v>C7</v>
          </cell>
          <cell r="G3112" t="str">
            <v>CBAAE***</v>
          </cell>
          <cell r="H3112" t="str">
            <v>Balance Sheet</v>
          </cell>
          <cell r="I3112" t="str">
            <v>NA</v>
          </cell>
        </row>
        <row r="3113">
          <cell r="A3113" t="str">
            <v>F2200004DO</v>
          </cell>
          <cell r="B3113" t="str">
            <v>F2200004DO</v>
          </cell>
          <cell r="C3113" t="str">
            <v>S3   F2200004DOUSD</v>
          </cell>
          <cell r="D3113" t="str">
            <v>F2200</v>
          </cell>
          <cell r="E3113" t="str">
            <v>004</v>
          </cell>
          <cell r="F3113" t="str">
            <v>DO</v>
          </cell>
          <cell r="G3113" t="str">
            <v>CBAAE***</v>
          </cell>
          <cell r="H3113" t="str">
            <v>Balance Sheet</v>
          </cell>
          <cell r="I3113" t="str">
            <v>NA</v>
          </cell>
        </row>
        <row r="3114">
          <cell r="A3114" t="str">
            <v>F2200004HG</v>
          </cell>
          <cell r="B3114" t="str">
            <v>F2200004HG</v>
          </cell>
          <cell r="C3114" t="str">
            <v>S3   F2200004HGUSD</v>
          </cell>
          <cell r="D3114" t="str">
            <v>F2200</v>
          </cell>
          <cell r="E3114" t="str">
            <v>004</v>
          </cell>
          <cell r="F3114" t="str">
            <v>HG</v>
          </cell>
          <cell r="G3114" t="str">
            <v>CBAAE***</v>
          </cell>
          <cell r="H3114" t="str">
            <v>Balance Sheet</v>
          </cell>
          <cell r="I3114" t="str">
            <v>NA</v>
          </cell>
        </row>
        <row r="3115">
          <cell r="A3115" t="str">
            <v>F2200004MN</v>
          </cell>
          <cell r="B3115" t="str">
            <v>F2200004MN</v>
          </cell>
          <cell r="C3115" t="str">
            <v>S3   F2200004MNUSD</v>
          </cell>
          <cell r="D3115" t="str">
            <v>F2200</v>
          </cell>
          <cell r="E3115" t="str">
            <v>004</v>
          </cell>
          <cell r="F3115" t="str">
            <v>MN</v>
          </cell>
          <cell r="G3115" t="str">
            <v>CBAAE***</v>
          </cell>
          <cell r="H3115" t="str">
            <v>Balance Sheet</v>
          </cell>
          <cell r="I3115" t="str">
            <v>NA</v>
          </cell>
        </row>
        <row r="3116">
          <cell r="A3116" t="str">
            <v>F2200004MS</v>
          </cell>
          <cell r="B3116" t="str">
            <v>F2200004MS</v>
          </cell>
          <cell r="C3116" t="str">
            <v>S3   F2200004MSUSD</v>
          </cell>
          <cell r="D3116" t="str">
            <v>F2200</v>
          </cell>
          <cell r="E3116" t="str">
            <v>004</v>
          </cell>
          <cell r="F3116" t="str">
            <v>MS</v>
          </cell>
          <cell r="G3116" t="str">
            <v>CBAAE***</v>
          </cell>
          <cell r="H3116" t="str">
            <v>Balance Sheet</v>
          </cell>
          <cell r="I3116" t="str">
            <v>NA</v>
          </cell>
        </row>
        <row r="3117">
          <cell r="A3117" t="str">
            <v>F2200004NX</v>
          </cell>
          <cell r="B3117" t="str">
            <v>F2200004NX</v>
          </cell>
          <cell r="C3117" t="str">
            <v>S3   F2200004NXUSD</v>
          </cell>
          <cell r="D3117" t="str">
            <v>F2200</v>
          </cell>
          <cell r="E3117" t="str">
            <v>004</v>
          </cell>
          <cell r="F3117" t="str">
            <v>NX</v>
          </cell>
          <cell r="G3117" t="str">
            <v>CBAAE***</v>
          </cell>
          <cell r="H3117" t="str">
            <v>Balance Sheet</v>
          </cell>
          <cell r="I3117" t="str">
            <v>NA</v>
          </cell>
        </row>
        <row r="3118">
          <cell r="A3118" t="str">
            <v>F2200004P8</v>
          </cell>
          <cell r="B3118" t="str">
            <v>F2200004P8</v>
          </cell>
          <cell r="C3118" t="str">
            <v>S3   F2200004P8USD</v>
          </cell>
          <cell r="D3118" t="str">
            <v>F2200</v>
          </cell>
          <cell r="E3118" t="str">
            <v>004</v>
          </cell>
          <cell r="F3118" t="str">
            <v>P8</v>
          </cell>
          <cell r="G3118" t="str">
            <v>CBAAE***</v>
          </cell>
          <cell r="H3118" t="str">
            <v>Balance Sheet</v>
          </cell>
          <cell r="I3118" t="str">
            <v>NA</v>
          </cell>
        </row>
        <row r="3119">
          <cell r="A3119" t="str">
            <v>F2200004R2</v>
          </cell>
          <cell r="B3119" t="str">
            <v>F2200004R2</v>
          </cell>
          <cell r="C3119" t="str">
            <v>S3   F2200004R2USD</v>
          </cell>
          <cell r="D3119" t="str">
            <v>F2200</v>
          </cell>
          <cell r="E3119" t="str">
            <v>004</v>
          </cell>
          <cell r="F3119" t="str">
            <v>R2</v>
          </cell>
          <cell r="G3119" t="str">
            <v>CBAAE***</v>
          </cell>
          <cell r="H3119" t="str">
            <v>Balance Sheet</v>
          </cell>
          <cell r="I3119" t="str">
            <v>NA</v>
          </cell>
        </row>
        <row r="3120">
          <cell r="A3120" t="str">
            <v>F2200004S2</v>
          </cell>
          <cell r="B3120" t="str">
            <v>F2200004S2</v>
          </cell>
          <cell r="C3120" t="str">
            <v>S3   F2200004S2USD</v>
          </cell>
          <cell r="D3120" t="str">
            <v>F2200</v>
          </cell>
          <cell r="E3120" t="str">
            <v>004</v>
          </cell>
          <cell r="F3120" t="str">
            <v>S2</v>
          </cell>
          <cell r="G3120" t="str">
            <v>CBAAE***</v>
          </cell>
          <cell r="H3120" t="str">
            <v>Balance Sheet</v>
          </cell>
          <cell r="I3120" t="str">
            <v>NA</v>
          </cell>
        </row>
        <row r="3121">
          <cell r="A3121" t="str">
            <v>F2200004UL</v>
          </cell>
          <cell r="B3121" t="str">
            <v>F2200004UL</v>
          </cell>
          <cell r="C3121" t="str">
            <v>S3   F2200004ULUSD</v>
          </cell>
          <cell r="D3121" t="str">
            <v>F2200</v>
          </cell>
          <cell r="E3121" t="str">
            <v>004</v>
          </cell>
          <cell r="F3121" t="str">
            <v>UL</v>
          </cell>
          <cell r="G3121" t="str">
            <v>CBAAE***</v>
          </cell>
          <cell r="H3121" t="str">
            <v>Balance Sheet</v>
          </cell>
          <cell r="I3121" t="str">
            <v>NA</v>
          </cell>
        </row>
        <row r="3122">
          <cell r="A3122" t="str">
            <v>F2200004YK</v>
          </cell>
          <cell r="B3122" t="str">
            <v>F2200004YK</v>
          </cell>
          <cell r="C3122" t="str">
            <v>S3   F2200004YKUSD</v>
          </cell>
          <cell r="D3122" t="str">
            <v>F2200</v>
          </cell>
          <cell r="E3122" t="str">
            <v>004</v>
          </cell>
          <cell r="F3122" t="str">
            <v>YK</v>
          </cell>
          <cell r="G3122" t="str">
            <v>CBAAE***</v>
          </cell>
          <cell r="H3122" t="str">
            <v>Balance Sheet</v>
          </cell>
          <cell r="I3122" t="str">
            <v>NA</v>
          </cell>
        </row>
        <row r="3123">
          <cell r="A3123" t="str">
            <v>F32000011M</v>
          </cell>
          <cell r="B3123" t="str">
            <v>F32000011M</v>
          </cell>
          <cell r="C3123" t="str">
            <v>S3   F32000011MUSD</v>
          </cell>
          <cell r="D3123" t="str">
            <v>F3200</v>
          </cell>
          <cell r="E3123" t="str">
            <v>001</v>
          </cell>
          <cell r="F3123" t="str">
            <v>1M</v>
          </cell>
          <cell r="G3123" t="str">
            <v>CBABB***</v>
          </cell>
          <cell r="H3123" t="str">
            <v>Balance Sheet</v>
          </cell>
          <cell r="I3123" t="str">
            <v>NA</v>
          </cell>
        </row>
        <row r="3124">
          <cell r="A3124" t="str">
            <v>F32000012E</v>
          </cell>
          <cell r="B3124" t="str">
            <v>F32000012E</v>
          </cell>
          <cell r="C3124" t="str">
            <v>S3   F32000012EUSD</v>
          </cell>
          <cell r="D3124" t="str">
            <v>F3200</v>
          </cell>
          <cell r="E3124" t="str">
            <v>001</v>
          </cell>
          <cell r="F3124" t="str">
            <v>2E</v>
          </cell>
          <cell r="G3124" t="str">
            <v>CBABB***</v>
          </cell>
          <cell r="H3124" t="str">
            <v>Balance Sheet</v>
          </cell>
          <cell r="I3124" t="str">
            <v>NA</v>
          </cell>
        </row>
        <row r="3125">
          <cell r="A3125" t="str">
            <v>F320000131</v>
          </cell>
          <cell r="B3125" t="str">
            <v>F320000131</v>
          </cell>
          <cell r="C3125" t="str">
            <v>S3   F320000131USD</v>
          </cell>
          <cell r="D3125" t="str">
            <v>F3200</v>
          </cell>
          <cell r="E3125" t="str">
            <v>001</v>
          </cell>
          <cell r="F3125" t="str">
            <v>31</v>
          </cell>
          <cell r="G3125" t="str">
            <v>CBABB***</v>
          </cell>
          <cell r="H3125" t="str">
            <v>Balance Sheet</v>
          </cell>
          <cell r="I3125" t="str">
            <v>NA</v>
          </cell>
        </row>
        <row r="3126">
          <cell r="A3126" t="str">
            <v>F320000137</v>
          </cell>
          <cell r="B3126" t="str">
            <v>F320000137</v>
          </cell>
          <cell r="C3126" t="str">
            <v>S3   F320000137USD</v>
          </cell>
          <cell r="D3126" t="str">
            <v>F3200</v>
          </cell>
          <cell r="E3126" t="str">
            <v>001</v>
          </cell>
          <cell r="F3126" t="str">
            <v>37</v>
          </cell>
          <cell r="G3126" t="str">
            <v>CBABB***</v>
          </cell>
          <cell r="H3126" t="str">
            <v>Balance Sheet</v>
          </cell>
          <cell r="I3126" t="str">
            <v>NA</v>
          </cell>
        </row>
        <row r="3127">
          <cell r="A3127" t="str">
            <v>F320000144</v>
          </cell>
          <cell r="B3127" t="str">
            <v>F320000144</v>
          </cell>
          <cell r="C3127" t="str">
            <v>S3   F320000144USD</v>
          </cell>
          <cell r="D3127" t="str">
            <v>F3200</v>
          </cell>
          <cell r="E3127" t="str">
            <v>001</v>
          </cell>
          <cell r="F3127" t="str">
            <v>44</v>
          </cell>
          <cell r="G3127" t="str">
            <v>CBABB***</v>
          </cell>
          <cell r="H3127" t="str">
            <v>Balance Sheet</v>
          </cell>
          <cell r="I3127" t="str">
            <v>NA</v>
          </cell>
        </row>
        <row r="3128">
          <cell r="A3128" t="str">
            <v>F320000148</v>
          </cell>
          <cell r="B3128" t="str">
            <v>F320000148</v>
          </cell>
          <cell r="C3128" t="str">
            <v>S3   F320000148USD</v>
          </cell>
          <cell r="D3128" t="str">
            <v>F3200</v>
          </cell>
          <cell r="E3128" t="str">
            <v>001</v>
          </cell>
          <cell r="F3128" t="str">
            <v>48</v>
          </cell>
          <cell r="G3128" t="str">
            <v>CBABB***</v>
          </cell>
          <cell r="H3128" t="str">
            <v>Balance Sheet</v>
          </cell>
          <cell r="I3128" t="str">
            <v>NA</v>
          </cell>
        </row>
        <row r="3129">
          <cell r="A3129" t="str">
            <v>F32000014T</v>
          </cell>
          <cell r="B3129" t="str">
            <v>F32000014T</v>
          </cell>
          <cell r="C3129" t="str">
            <v>S3   F32000014TUSD</v>
          </cell>
          <cell r="D3129" t="str">
            <v>F3200</v>
          </cell>
          <cell r="E3129" t="str">
            <v>001</v>
          </cell>
          <cell r="F3129" t="str">
            <v>4T</v>
          </cell>
          <cell r="G3129" t="str">
            <v>CBABB***</v>
          </cell>
          <cell r="H3129" t="str">
            <v>Balance Sheet</v>
          </cell>
          <cell r="I3129" t="str">
            <v>NA</v>
          </cell>
        </row>
        <row r="3130">
          <cell r="A3130" t="str">
            <v>F320000151</v>
          </cell>
          <cell r="B3130" t="str">
            <v>F320000151</v>
          </cell>
          <cell r="C3130" t="str">
            <v>S3   F320000151USD</v>
          </cell>
          <cell r="D3130" t="str">
            <v>F3200</v>
          </cell>
          <cell r="E3130" t="str">
            <v>001</v>
          </cell>
          <cell r="F3130" t="str">
            <v>51</v>
          </cell>
          <cell r="G3130" t="str">
            <v>CBABB***</v>
          </cell>
          <cell r="H3130" t="str">
            <v>Balance Sheet</v>
          </cell>
          <cell r="I3130" t="str">
            <v>NA</v>
          </cell>
        </row>
        <row r="3131">
          <cell r="A3131" t="str">
            <v>F320000155</v>
          </cell>
          <cell r="B3131" t="str">
            <v>F320000155</v>
          </cell>
          <cell r="C3131" t="str">
            <v>S3   F320000155USD</v>
          </cell>
          <cell r="D3131" t="str">
            <v>F3200</v>
          </cell>
          <cell r="E3131" t="str">
            <v>001</v>
          </cell>
          <cell r="F3131" t="str">
            <v>55</v>
          </cell>
          <cell r="G3131" t="str">
            <v>CBABB***</v>
          </cell>
          <cell r="H3131" t="str">
            <v>Balance Sheet</v>
          </cell>
          <cell r="I3131" t="str">
            <v>NA</v>
          </cell>
        </row>
        <row r="3132">
          <cell r="A3132" t="str">
            <v>F32000015E</v>
          </cell>
          <cell r="B3132" t="str">
            <v>F32000015E</v>
          </cell>
          <cell r="C3132" t="str">
            <v>S3   F32000015EUSD</v>
          </cell>
          <cell r="D3132" t="str">
            <v>F3200</v>
          </cell>
          <cell r="E3132" t="str">
            <v>001</v>
          </cell>
          <cell r="F3132" t="str">
            <v>5E</v>
          </cell>
          <cell r="G3132" t="str">
            <v>CBABB***</v>
          </cell>
          <cell r="H3132" t="str">
            <v>Balance Sheet</v>
          </cell>
          <cell r="I3132" t="str">
            <v>NA</v>
          </cell>
        </row>
        <row r="3133">
          <cell r="A3133" t="str">
            <v>F32000015R</v>
          </cell>
          <cell r="B3133" t="str">
            <v>F32000015R</v>
          </cell>
          <cell r="C3133" t="str">
            <v>S3   F32000015RUSD</v>
          </cell>
          <cell r="D3133" t="str">
            <v>F3200</v>
          </cell>
          <cell r="E3133" t="str">
            <v>001</v>
          </cell>
          <cell r="F3133" t="str">
            <v>5R</v>
          </cell>
          <cell r="G3133" t="str">
            <v>CBABB***</v>
          </cell>
          <cell r="H3133" t="str">
            <v>Balance Sheet</v>
          </cell>
          <cell r="I3133" t="str">
            <v>NA</v>
          </cell>
        </row>
        <row r="3134">
          <cell r="A3134" t="str">
            <v>F32000015Z</v>
          </cell>
          <cell r="B3134" t="str">
            <v>F32000015Z</v>
          </cell>
          <cell r="C3134" t="str">
            <v>S3   F32000015ZUSD</v>
          </cell>
          <cell r="D3134" t="str">
            <v>F3200</v>
          </cell>
          <cell r="E3134" t="str">
            <v>001</v>
          </cell>
          <cell r="F3134" t="str">
            <v>5Z</v>
          </cell>
          <cell r="G3134" t="str">
            <v>CBABB***</v>
          </cell>
          <cell r="H3134" t="str">
            <v>Balance Sheet</v>
          </cell>
          <cell r="I3134" t="str">
            <v>NA</v>
          </cell>
        </row>
        <row r="3135">
          <cell r="A3135" t="str">
            <v>F320000161</v>
          </cell>
          <cell r="B3135" t="str">
            <v>F320000161</v>
          </cell>
          <cell r="C3135" t="str">
            <v>S3   F320000161USD</v>
          </cell>
          <cell r="D3135" t="str">
            <v>F3200</v>
          </cell>
          <cell r="E3135" t="str">
            <v>001</v>
          </cell>
          <cell r="F3135" t="str">
            <v>61</v>
          </cell>
          <cell r="G3135" t="str">
            <v>CBABB***</v>
          </cell>
          <cell r="H3135" t="str">
            <v>Balance Sheet</v>
          </cell>
          <cell r="I3135" t="str">
            <v>NA</v>
          </cell>
        </row>
        <row r="3136">
          <cell r="A3136" t="str">
            <v>F32000016K</v>
          </cell>
          <cell r="B3136" t="str">
            <v>F32000016K</v>
          </cell>
          <cell r="C3136" t="str">
            <v>S3   F32000016KUSD</v>
          </cell>
          <cell r="D3136" t="str">
            <v>F3200</v>
          </cell>
          <cell r="E3136" t="str">
            <v>001</v>
          </cell>
          <cell r="F3136" t="str">
            <v>6K</v>
          </cell>
          <cell r="G3136" t="str">
            <v>CBABB***</v>
          </cell>
          <cell r="H3136" t="str">
            <v>Balance Sheet</v>
          </cell>
          <cell r="I3136" t="str">
            <v>NA</v>
          </cell>
        </row>
        <row r="3137">
          <cell r="A3137" t="str">
            <v>F32000017F</v>
          </cell>
          <cell r="B3137" t="str">
            <v>F32000017F</v>
          </cell>
          <cell r="C3137" t="str">
            <v>S3   F32000017FUSD</v>
          </cell>
          <cell r="D3137" t="str">
            <v>F3200</v>
          </cell>
          <cell r="E3137" t="str">
            <v>001</v>
          </cell>
          <cell r="F3137" t="str">
            <v>7F</v>
          </cell>
          <cell r="G3137" t="str">
            <v>CBABB***</v>
          </cell>
          <cell r="H3137" t="str">
            <v>Balance Sheet</v>
          </cell>
          <cell r="I3137" t="str">
            <v>NA</v>
          </cell>
        </row>
        <row r="3138">
          <cell r="A3138" t="str">
            <v>F320000180</v>
          </cell>
          <cell r="B3138" t="str">
            <v>F320000180</v>
          </cell>
          <cell r="C3138" t="str">
            <v>S3   F320000180USD</v>
          </cell>
          <cell r="D3138" t="str">
            <v>F3200</v>
          </cell>
          <cell r="E3138" t="str">
            <v>001</v>
          </cell>
          <cell r="F3138" t="str">
            <v>80</v>
          </cell>
          <cell r="G3138" t="str">
            <v>CBABB***</v>
          </cell>
          <cell r="H3138" t="str">
            <v>Balance Sheet</v>
          </cell>
          <cell r="I3138" t="str">
            <v>NA</v>
          </cell>
        </row>
        <row r="3139">
          <cell r="A3139" t="str">
            <v>F32000018K</v>
          </cell>
          <cell r="B3139" t="str">
            <v>F32000018K</v>
          </cell>
          <cell r="C3139" t="str">
            <v>S3   F32000018KUSD</v>
          </cell>
          <cell r="D3139" t="str">
            <v>F3200</v>
          </cell>
          <cell r="E3139" t="str">
            <v>001</v>
          </cell>
          <cell r="F3139" t="str">
            <v>8K</v>
          </cell>
          <cell r="G3139" t="str">
            <v>CBABB***</v>
          </cell>
          <cell r="H3139" t="str">
            <v>Balance Sheet</v>
          </cell>
          <cell r="I3139" t="str">
            <v>NA</v>
          </cell>
        </row>
        <row r="3140">
          <cell r="A3140" t="str">
            <v>F32000018U</v>
          </cell>
          <cell r="B3140" t="str">
            <v>F32000018U</v>
          </cell>
          <cell r="C3140" t="str">
            <v>S3   F32000018UUSD</v>
          </cell>
          <cell r="D3140" t="str">
            <v>F3200</v>
          </cell>
          <cell r="E3140" t="str">
            <v>001</v>
          </cell>
          <cell r="F3140" t="str">
            <v>8U</v>
          </cell>
          <cell r="G3140" t="str">
            <v>CBABB***</v>
          </cell>
          <cell r="H3140" t="str">
            <v>Balance Sheet</v>
          </cell>
          <cell r="I3140" t="str">
            <v>NA</v>
          </cell>
        </row>
        <row r="3141">
          <cell r="A3141" t="str">
            <v>F3200001AT</v>
          </cell>
          <cell r="B3141" t="str">
            <v>F3200001AT</v>
          </cell>
          <cell r="C3141" t="str">
            <v>S3   F3200001ATUSD</v>
          </cell>
          <cell r="D3141" t="str">
            <v>F3200</v>
          </cell>
          <cell r="E3141" t="str">
            <v>001</v>
          </cell>
          <cell r="F3141" t="str">
            <v>AT</v>
          </cell>
          <cell r="G3141" t="str">
            <v>CBABB***</v>
          </cell>
          <cell r="H3141" t="str">
            <v>Balance Sheet</v>
          </cell>
          <cell r="I3141" t="str">
            <v>NA</v>
          </cell>
        </row>
        <row r="3142">
          <cell r="A3142" t="str">
            <v>F3200001BU</v>
          </cell>
          <cell r="B3142" t="str">
            <v>F3200001BU</v>
          </cell>
          <cell r="C3142" t="str">
            <v>S3   F3200001BUUSD</v>
          </cell>
          <cell r="D3142" t="str">
            <v>F3200</v>
          </cell>
          <cell r="E3142" t="str">
            <v>001</v>
          </cell>
          <cell r="F3142" t="str">
            <v>BU</v>
          </cell>
          <cell r="G3142" t="str">
            <v>CBABB***</v>
          </cell>
          <cell r="H3142" t="str">
            <v>Balance Sheet</v>
          </cell>
          <cell r="I3142" t="str">
            <v>NA</v>
          </cell>
        </row>
        <row r="3143">
          <cell r="A3143" t="str">
            <v>F3200001DO</v>
          </cell>
          <cell r="B3143" t="str">
            <v>F3200001DO</v>
          </cell>
          <cell r="C3143" t="str">
            <v>S3   F3200001DOUSD</v>
          </cell>
          <cell r="D3143" t="str">
            <v>F3200</v>
          </cell>
          <cell r="E3143" t="str">
            <v>001</v>
          </cell>
          <cell r="F3143" t="str">
            <v>DO</v>
          </cell>
          <cell r="G3143" t="str">
            <v>CBABB***</v>
          </cell>
          <cell r="H3143" t="str">
            <v>Balance Sheet</v>
          </cell>
          <cell r="I3143" t="str">
            <v>NA</v>
          </cell>
        </row>
        <row r="3144">
          <cell r="A3144" t="str">
            <v>F3200001EL</v>
          </cell>
          <cell r="B3144" t="str">
            <v>F3200001EL</v>
          </cell>
          <cell r="C3144" t="str">
            <v>S3   F3200001ELUSD</v>
          </cell>
          <cell r="D3144" t="str">
            <v>F3200</v>
          </cell>
          <cell r="E3144" t="str">
            <v>001</v>
          </cell>
          <cell r="F3144" t="str">
            <v>EL</v>
          </cell>
          <cell r="G3144" t="str">
            <v>CBABB***</v>
          </cell>
          <cell r="H3144" t="str">
            <v>Balance Sheet</v>
          </cell>
          <cell r="I3144" t="str">
            <v>NA</v>
          </cell>
        </row>
        <row r="3145">
          <cell r="A3145" t="str">
            <v>F3200001EM</v>
          </cell>
          <cell r="B3145" t="str">
            <v>F3200001EM</v>
          </cell>
          <cell r="C3145" t="str">
            <v>S3   F3200001EMUSD</v>
          </cell>
          <cell r="D3145" t="str">
            <v>F3200</v>
          </cell>
          <cell r="E3145" t="str">
            <v>001</v>
          </cell>
          <cell r="F3145" t="str">
            <v>EM</v>
          </cell>
          <cell r="G3145" t="str">
            <v>CBABB***</v>
          </cell>
          <cell r="H3145" t="str">
            <v>Balance Sheet</v>
          </cell>
          <cell r="I3145" t="str">
            <v>NA</v>
          </cell>
        </row>
        <row r="3146">
          <cell r="A3146" t="str">
            <v>F3200001EP</v>
          </cell>
          <cell r="B3146" t="str">
            <v>F3200001EP</v>
          </cell>
          <cell r="C3146" t="str">
            <v>S3   F3200001EPUSD</v>
          </cell>
          <cell r="D3146" t="str">
            <v>F3200</v>
          </cell>
          <cell r="E3146" t="str">
            <v>001</v>
          </cell>
          <cell r="F3146" t="str">
            <v>EP</v>
          </cell>
          <cell r="G3146" t="str">
            <v>CBABB***</v>
          </cell>
          <cell r="H3146" t="str">
            <v>Balance Sheet</v>
          </cell>
          <cell r="I3146" t="str">
            <v>NA</v>
          </cell>
        </row>
        <row r="3147">
          <cell r="A3147" t="str">
            <v>F3200001ER</v>
          </cell>
          <cell r="B3147" t="str">
            <v>F3200001ER</v>
          </cell>
          <cell r="C3147" t="str">
            <v>S3   F3200001ERUSD</v>
          </cell>
          <cell r="D3147" t="str">
            <v>F3200</v>
          </cell>
          <cell r="E3147" t="str">
            <v>001</v>
          </cell>
          <cell r="F3147" t="str">
            <v>ER</v>
          </cell>
          <cell r="G3147" t="str">
            <v>CBABB***</v>
          </cell>
          <cell r="H3147" t="str">
            <v>Balance Sheet</v>
          </cell>
          <cell r="I3147" t="str">
            <v>NA</v>
          </cell>
        </row>
        <row r="3148">
          <cell r="A3148" t="str">
            <v>F3200001EY</v>
          </cell>
          <cell r="B3148" t="str">
            <v>F3200001EY</v>
          </cell>
          <cell r="C3148" t="str">
            <v>S3   F3200001EYUSD</v>
          </cell>
          <cell r="D3148" t="str">
            <v>F3200</v>
          </cell>
          <cell r="E3148" t="str">
            <v>001</v>
          </cell>
          <cell r="F3148" t="str">
            <v>EY</v>
          </cell>
          <cell r="G3148" t="str">
            <v>CBABB***</v>
          </cell>
          <cell r="H3148" t="str">
            <v>Balance Sheet</v>
          </cell>
          <cell r="I3148" t="str">
            <v>NA</v>
          </cell>
        </row>
        <row r="3149">
          <cell r="A3149" t="str">
            <v>F3200001EZ</v>
          </cell>
          <cell r="B3149" t="str">
            <v>F3200001EZ</v>
          </cell>
          <cell r="C3149" t="str">
            <v>S3   F3200001EZUSD</v>
          </cell>
          <cell r="D3149" t="str">
            <v>F3200</v>
          </cell>
          <cell r="E3149" t="str">
            <v>001</v>
          </cell>
          <cell r="F3149" t="str">
            <v>EZ</v>
          </cell>
          <cell r="G3149" t="str">
            <v>CBABB***</v>
          </cell>
          <cell r="H3149" t="str">
            <v>Balance Sheet</v>
          </cell>
          <cell r="I3149" t="str">
            <v>NA</v>
          </cell>
        </row>
        <row r="3150">
          <cell r="A3150" t="str">
            <v>F3200001GV</v>
          </cell>
          <cell r="B3150" t="str">
            <v>F3200001GV</v>
          </cell>
          <cell r="C3150" t="str">
            <v>S3   F3200001GVUSD</v>
          </cell>
          <cell r="D3150" t="str">
            <v>F3200</v>
          </cell>
          <cell r="E3150" t="str">
            <v>001</v>
          </cell>
          <cell r="F3150" t="str">
            <v>GV</v>
          </cell>
          <cell r="G3150" t="str">
            <v>CBABB***</v>
          </cell>
          <cell r="H3150" t="str">
            <v>Balance Sheet</v>
          </cell>
          <cell r="I3150" t="str">
            <v>NA</v>
          </cell>
        </row>
        <row r="3151">
          <cell r="A3151" t="str">
            <v>F3200001HC</v>
          </cell>
          <cell r="B3151" t="str">
            <v>F3200001HC</v>
          </cell>
          <cell r="C3151" t="str">
            <v>S3   F3200001HCUSD</v>
          </cell>
          <cell r="D3151" t="str">
            <v>F3200</v>
          </cell>
          <cell r="E3151" t="str">
            <v>001</v>
          </cell>
          <cell r="F3151" t="str">
            <v>HC</v>
          </cell>
          <cell r="G3151" t="str">
            <v>CBABB***</v>
          </cell>
          <cell r="H3151" t="str">
            <v>Balance Sheet</v>
          </cell>
          <cell r="I3151" t="str">
            <v>NA</v>
          </cell>
        </row>
        <row r="3152">
          <cell r="A3152" t="str">
            <v>F3200001HM</v>
          </cell>
          <cell r="B3152" t="str">
            <v>F3200001HM</v>
          </cell>
          <cell r="C3152" t="str">
            <v>S3   F3200001HMUSD</v>
          </cell>
          <cell r="D3152" t="str">
            <v>F3200</v>
          </cell>
          <cell r="E3152" t="str">
            <v>001</v>
          </cell>
          <cell r="F3152" t="str">
            <v>HM</v>
          </cell>
          <cell r="G3152" t="str">
            <v>CBABB***</v>
          </cell>
          <cell r="H3152" t="str">
            <v>Balance Sheet</v>
          </cell>
          <cell r="I3152" t="str">
            <v>NA</v>
          </cell>
        </row>
        <row r="3153">
          <cell r="A3153" t="str">
            <v>F3200001HY</v>
          </cell>
          <cell r="B3153" t="str">
            <v>F3200001HY</v>
          </cell>
          <cell r="C3153" t="str">
            <v>S3   F3200001HYUSD</v>
          </cell>
          <cell r="D3153" t="str">
            <v>F3200</v>
          </cell>
          <cell r="E3153" t="str">
            <v>001</v>
          </cell>
          <cell r="F3153" t="str">
            <v>HY</v>
          </cell>
          <cell r="G3153" t="str">
            <v>CBABB***</v>
          </cell>
          <cell r="H3153" t="str">
            <v>Balance Sheet</v>
          </cell>
          <cell r="I3153" t="str">
            <v>NA</v>
          </cell>
        </row>
        <row r="3154">
          <cell r="A3154" t="str">
            <v>F3200001II</v>
          </cell>
          <cell r="B3154" t="str">
            <v>F3200001II</v>
          </cell>
          <cell r="C3154" t="str">
            <v>S3   F3200001IIUSD</v>
          </cell>
          <cell r="D3154" t="str">
            <v>F3200</v>
          </cell>
          <cell r="E3154" t="str">
            <v>001</v>
          </cell>
          <cell r="F3154" t="str">
            <v>II</v>
          </cell>
          <cell r="G3154" t="str">
            <v>CBABB***</v>
          </cell>
          <cell r="H3154" t="str">
            <v>Balance Sheet</v>
          </cell>
          <cell r="I3154" t="str">
            <v>NA</v>
          </cell>
        </row>
        <row r="3155">
          <cell r="A3155" t="str">
            <v>F3200001IM</v>
          </cell>
          <cell r="B3155" t="str">
            <v>F3200001IM</v>
          </cell>
          <cell r="C3155" t="str">
            <v>S3   F3200001IMUSD</v>
          </cell>
          <cell r="D3155" t="str">
            <v>F3200</v>
          </cell>
          <cell r="E3155" t="str">
            <v>001</v>
          </cell>
          <cell r="F3155" t="str">
            <v>IM</v>
          </cell>
          <cell r="G3155" t="str">
            <v>CBABB***</v>
          </cell>
          <cell r="H3155" t="str">
            <v>Balance Sheet</v>
          </cell>
          <cell r="I3155" t="str">
            <v>NA</v>
          </cell>
        </row>
        <row r="3156">
          <cell r="A3156" t="str">
            <v>F3200001JA</v>
          </cell>
          <cell r="B3156" t="str">
            <v>F3200001JA</v>
          </cell>
          <cell r="C3156" t="str">
            <v>S3   F3200001JAUSD</v>
          </cell>
          <cell r="D3156" t="str">
            <v>F3200</v>
          </cell>
          <cell r="E3156" t="str">
            <v>001</v>
          </cell>
          <cell r="F3156" t="str">
            <v>JA</v>
          </cell>
          <cell r="G3156" t="str">
            <v>CBABB***</v>
          </cell>
          <cell r="H3156" t="str">
            <v>Balance Sheet</v>
          </cell>
          <cell r="I3156" t="str">
            <v>NA</v>
          </cell>
        </row>
        <row r="3157">
          <cell r="A3157" t="str">
            <v>F3200001LD</v>
          </cell>
          <cell r="B3157" t="str">
            <v>F3200001LD</v>
          </cell>
          <cell r="C3157" t="str">
            <v>S3   F3200001LDUSD</v>
          </cell>
          <cell r="D3157" t="str">
            <v>F3200</v>
          </cell>
          <cell r="E3157" t="str">
            <v>001</v>
          </cell>
          <cell r="F3157" t="str">
            <v>LD</v>
          </cell>
          <cell r="G3157" t="str">
            <v>CBABB***</v>
          </cell>
          <cell r="H3157" t="str">
            <v>Balance Sheet</v>
          </cell>
          <cell r="I3157" t="str">
            <v>NA</v>
          </cell>
        </row>
        <row r="3158">
          <cell r="A3158" t="str">
            <v>F3200001MI</v>
          </cell>
          <cell r="B3158" t="str">
            <v>F3200001MI</v>
          </cell>
          <cell r="C3158" t="str">
            <v>S3   F3200001MIUSD</v>
          </cell>
          <cell r="D3158" t="str">
            <v>F3200</v>
          </cell>
          <cell r="E3158" t="str">
            <v>001</v>
          </cell>
          <cell r="F3158" t="str">
            <v>MI</v>
          </cell>
          <cell r="G3158" t="str">
            <v>CBABB***</v>
          </cell>
          <cell r="H3158" t="str">
            <v>Balance Sheet</v>
          </cell>
          <cell r="I3158" t="str">
            <v>NA</v>
          </cell>
        </row>
        <row r="3159">
          <cell r="A3159" t="str">
            <v>F3200001MM</v>
          </cell>
          <cell r="B3159" t="str">
            <v>F3200001MM</v>
          </cell>
          <cell r="C3159" t="str">
            <v>S3   F3200001MMUSD</v>
          </cell>
          <cell r="D3159" t="str">
            <v>F3200</v>
          </cell>
          <cell r="E3159" t="str">
            <v>001</v>
          </cell>
          <cell r="F3159" t="str">
            <v>MM</v>
          </cell>
          <cell r="G3159" t="str">
            <v>CBABB***</v>
          </cell>
          <cell r="H3159" t="str">
            <v>Balance Sheet</v>
          </cell>
          <cell r="I3159" t="str">
            <v>NA</v>
          </cell>
        </row>
        <row r="3160">
          <cell r="A3160" t="str">
            <v>F3200001MS</v>
          </cell>
          <cell r="B3160" t="str">
            <v>F3200001MS</v>
          </cell>
          <cell r="C3160" t="str">
            <v>S3   F3200001MSUSD</v>
          </cell>
          <cell r="D3160" t="str">
            <v>F3200</v>
          </cell>
          <cell r="E3160" t="str">
            <v>001</v>
          </cell>
          <cell r="F3160" t="str">
            <v>MS</v>
          </cell>
          <cell r="G3160" t="str">
            <v>CBABB***</v>
          </cell>
          <cell r="H3160" t="str">
            <v>Balance Sheet</v>
          </cell>
          <cell r="I3160" t="str">
            <v>NA</v>
          </cell>
        </row>
        <row r="3161">
          <cell r="A3161" t="str">
            <v>F3200001PE</v>
          </cell>
          <cell r="B3161" t="str">
            <v>F3200001PE</v>
          </cell>
          <cell r="C3161" t="str">
            <v>S3   F3200001PEUSD</v>
          </cell>
          <cell r="D3161" t="str">
            <v>F3200</v>
          </cell>
          <cell r="E3161" t="str">
            <v>001</v>
          </cell>
          <cell r="F3161" t="str">
            <v>PE</v>
          </cell>
          <cell r="G3161" t="str">
            <v>CBABB***</v>
          </cell>
          <cell r="H3161" t="str">
            <v>Balance Sheet</v>
          </cell>
          <cell r="I3161" t="str">
            <v>NA</v>
          </cell>
        </row>
        <row r="3162">
          <cell r="A3162" t="str">
            <v>F3200001RQ</v>
          </cell>
          <cell r="B3162" t="str">
            <v>F3200001RQ</v>
          </cell>
          <cell r="C3162" t="str">
            <v>S3   F3200001RQUSD</v>
          </cell>
          <cell r="D3162" t="str">
            <v>F3200</v>
          </cell>
          <cell r="E3162" t="str">
            <v>001</v>
          </cell>
          <cell r="F3162" t="str">
            <v>RQ</v>
          </cell>
          <cell r="G3162" t="str">
            <v>CBABB***</v>
          </cell>
          <cell r="H3162" t="str">
            <v>Balance Sheet</v>
          </cell>
          <cell r="I3162" t="str">
            <v>NA</v>
          </cell>
        </row>
        <row r="3163">
          <cell r="A3163" t="str">
            <v>F3200001S8</v>
          </cell>
          <cell r="B3163" t="str">
            <v>F3200001S8</v>
          </cell>
          <cell r="C3163" t="str">
            <v>S3   F3200001S8USD</v>
          </cell>
          <cell r="D3163" t="str">
            <v>F3200</v>
          </cell>
          <cell r="E3163" t="str">
            <v>001</v>
          </cell>
          <cell r="F3163" t="str">
            <v>S8</v>
          </cell>
          <cell r="G3163" t="str">
            <v>CBABB***</v>
          </cell>
          <cell r="H3163" t="str">
            <v>Balance Sheet</v>
          </cell>
          <cell r="I3163" t="str">
            <v>NA</v>
          </cell>
        </row>
        <row r="3164">
          <cell r="A3164" t="str">
            <v>F3200001S9</v>
          </cell>
          <cell r="B3164" t="str">
            <v>F3200001S9</v>
          </cell>
          <cell r="C3164" t="str">
            <v>S3   F3200001S9USD</v>
          </cell>
          <cell r="D3164" t="str">
            <v>F3200</v>
          </cell>
          <cell r="E3164" t="str">
            <v>001</v>
          </cell>
          <cell r="F3164" t="str">
            <v>S9</v>
          </cell>
          <cell r="G3164" t="str">
            <v>CBABB***</v>
          </cell>
          <cell r="H3164" t="str">
            <v>Balance Sheet</v>
          </cell>
          <cell r="I3164" t="str">
            <v>NA</v>
          </cell>
        </row>
        <row r="3165">
          <cell r="A3165" t="str">
            <v>F3200001SH</v>
          </cell>
          <cell r="B3165" t="str">
            <v>F3200001SH</v>
          </cell>
          <cell r="C3165" t="str">
            <v>S3   F3200001SHUSD</v>
          </cell>
          <cell r="D3165" t="str">
            <v>F3200</v>
          </cell>
          <cell r="E3165" t="str">
            <v>001</v>
          </cell>
          <cell r="F3165" t="str">
            <v>SH</v>
          </cell>
          <cell r="G3165" t="str">
            <v>CBABB***</v>
          </cell>
          <cell r="H3165" t="str">
            <v>Balance Sheet</v>
          </cell>
          <cell r="I3165" t="str">
            <v>NA</v>
          </cell>
        </row>
        <row r="3166">
          <cell r="A3166" t="str">
            <v>F3200001T1</v>
          </cell>
          <cell r="B3166" t="str">
            <v>F3200001T1</v>
          </cell>
          <cell r="C3166" t="str">
            <v>S3   F3200001T1USD</v>
          </cell>
          <cell r="D3166" t="str">
            <v>F3200</v>
          </cell>
          <cell r="E3166" t="str">
            <v>001</v>
          </cell>
          <cell r="F3166" t="str">
            <v>T1</v>
          </cell>
          <cell r="G3166" t="str">
            <v>CBABB***</v>
          </cell>
          <cell r="H3166" t="str">
            <v>Balance Sheet</v>
          </cell>
          <cell r="I3166" t="str">
            <v>NA</v>
          </cell>
        </row>
        <row r="3167">
          <cell r="A3167" t="str">
            <v>F3200001U7</v>
          </cell>
          <cell r="B3167" t="str">
            <v>F3200001U7</v>
          </cell>
          <cell r="C3167" t="str">
            <v>S3   F3200001U7USD</v>
          </cell>
          <cell r="D3167" t="str">
            <v>F3200</v>
          </cell>
          <cell r="E3167" t="str">
            <v>001</v>
          </cell>
          <cell r="F3167" t="str">
            <v>U7</v>
          </cell>
          <cell r="G3167" t="str">
            <v>CBABB***</v>
          </cell>
          <cell r="H3167" t="str">
            <v>Balance Sheet</v>
          </cell>
          <cell r="I3167" t="str">
            <v>NA</v>
          </cell>
        </row>
        <row r="3168">
          <cell r="A3168" t="str">
            <v>F3200001UL</v>
          </cell>
          <cell r="B3168" t="str">
            <v>F3200001UL</v>
          </cell>
          <cell r="C3168" t="str">
            <v>S3   F3200001ULUSD</v>
          </cell>
          <cell r="D3168" t="str">
            <v>F3200</v>
          </cell>
          <cell r="E3168" t="str">
            <v>001</v>
          </cell>
          <cell r="F3168" t="str">
            <v>UL</v>
          </cell>
          <cell r="G3168" t="str">
            <v>CBABB***</v>
          </cell>
          <cell r="H3168" t="str">
            <v>Balance Sheet</v>
          </cell>
          <cell r="I3168" t="str">
            <v>NA</v>
          </cell>
        </row>
        <row r="3169">
          <cell r="A3169" t="str">
            <v>F3200001W8</v>
          </cell>
          <cell r="B3169" t="str">
            <v>F3200001W8</v>
          </cell>
          <cell r="C3169" t="str">
            <v>S3   F3200001W8USD</v>
          </cell>
          <cell r="D3169" t="str">
            <v>F3200</v>
          </cell>
          <cell r="E3169" t="str">
            <v>001</v>
          </cell>
          <cell r="F3169" t="str">
            <v>W8</v>
          </cell>
          <cell r="G3169" t="str">
            <v>CBABB***</v>
          </cell>
          <cell r="H3169" t="str">
            <v>Balance Sheet</v>
          </cell>
          <cell r="I3169" t="str">
            <v>NA</v>
          </cell>
        </row>
        <row r="3170">
          <cell r="A3170" t="str">
            <v>F3200001YK</v>
          </cell>
          <cell r="B3170" t="str">
            <v>F3200001YK</v>
          </cell>
          <cell r="C3170" t="str">
            <v>S3   F3200001YKUSD</v>
          </cell>
          <cell r="D3170" t="str">
            <v>F3200</v>
          </cell>
          <cell r="E3170" t="str">
            <v>001</v>
          </cell>
          <cell r="F3170" t="str">
            <v>YK</v>
          </cell>
          <cell r="G3170" t="str">
            <v>CBABB***</v>
          </cell>
          <cell r="H3170" t="str">
            <v>Balance Sheet</v>
          </cell>
          <cell r="I3170" t="str">
            <v>NA</v>
          </cell>
        </row>
        <row r="3171">
          <cell r="A3171" t="str">
            <v>F3200001YZ</v>
          </cell>
          <cell r="B3171" t="str">
            <v>F3200001YZ</v>
          </cell>
          <cell r="C3171" t="str">
            <v>S3   F3200001YZUSD</v>
          </cell>
          <cell r="D3171" t="str">
            <v>F3200</v>
          </cell>
          <cell r="E3171" t="str">
            <v>001</v>
          </cell>
          <cell r="F3171" t="str">
            <v>YZ</v>
          </cell>
          <cell r="G3171" t="str">
            <v>CBABB***</v>
          </cell>
          <cell r="H3171" t="str">
            <v>Balance Sheet</v>
          </cell>
          <cell r="I3171" t="str">
            <v>NA</v>
          </cell>
        </row>
        <row r="3172">
          <cell r="A3172" t="str">
            <v>F320000210</v>
          </cell>
          <cell r="B3172" t="str">
            <v>F320000210</v>
          </cell>
          <cell r="C3172" t="str">
            <v>S3   F320000210USD</v>
          </cell>
          <cell r="D3172" t="str">
            <v>F3200</v>
          </cell>
          <cell r="E3172" t="str">
            <v>002</v>
          </cell>
          <cell r="F3172" t="str">
            <v>10</v>
          </cell>
          <cell r="G3172" t="str">
            <v>CBABA***</v>
          </cell>
          <cell r="H3172" t="str">
            <v>Balance Sheet</v>
          </cell>
          <cell r="I3172" t="str">
            <v>NA</v>
          </cell>
        </row>
        <row r="3173">
          <cell r="A3173" t="str">
            <v>F320000212</v>
          </cell>
          <cell r="B3173" t="str">
            <v>F320000212</v>
          </cell>
          <cell r="C3173" t="str">
            <v>S3   F320000212USD</v>
          </cell>
          <cell r="D3173" t="str">
            <v>F3200</v>
          </cell>
          <cell r="E3173" t="str">
            <v>002</v>
          </cell>
          <cell r="F3173" t="str">
            <v>12</v>
          </cell>
          <cell r="G3173" t="str">
            <v>CBABA***</v>
          </cell>
          <cell r="H3173" t="str">
            <v>Balance Sheet</v>
          </cell>
          <cell r="I3173" t="str">
            <v>NA</v>
          </cell>
        </row>
        <row r="3174">
          <cell r="A3174" t="str">
            <v>F320000215</v>
          </cell>
          <cell r="B3174" t="str">
            <v>F320000215</v>
          </cell>
          <cell r="C3174" t="str">
            <v>S3   F320000215USD</v>
          </cell>
          <cell r="D3174" t="str">
            <v>F3200</v>
          </cell>
          <cell r="E3174" t="str">
            <v>002</v>
          </cell>
          <cell r="F3174" t="str">
            <v>15</v>
          </cell>
          <cell r="G3174" t="str">
            <v>CBABA***</v>
          </cell>
          <cell r="H3174" t="str">
            <v>Balance Sheet</v>
          </cell>
          <cell r="I3174" t="str">
            <v>NA</v>
          </cell>
        </row>
        <row r="3175">
          <cell r="A3175" t="str">
            <v>F32000021F</v>
          </cell>
          <cell r="B3175" t="str">
            <v>F32000021F</v>
          </cell>
          <cell r="C3175" t="str">
            <v>S3   F32000021FUSD</v>
          </cell>
          <cell r="D3175" t="str">
            <v>F3200</v>
          </cell>
          <cell r="E3175" t="str">
            <v>002</v>
          </cell>
          <cell r="F3175" t="str">
            <v>1F</v>
          </cell>
          <cell r="G3175" t="str">
            <v>CBABA***</v>
          </cell>
          <cell r="H3175" t="str">
            <v>Balance Sheet</v>
          </cell>
          <cell r="I3175" t="str">
            <v>NA</v>
          </cell>
        </row>
        <row r="3176">
          <cell r="A3176" t="str">
            <v>F32000021M</v>
          </cell>
          <cell r="B3176" t="str">
            <v>F32000021M</v>
          </cell>
          <cell r="C3176" t="str">
            <v>S3   F32000021MUSD</v>
          </cell>
          <cell r="D3176" t="str">
            <v>F3200</v>
          </cell>
          <cell r="E3176" t="str">
            <v>002</v>
          </cell>
          <cell r="F3176" t="str">
            <v>1M</v>
          </cell>
          <cell r="G3176" t="str">
            <v>CBABA***</v>
          </cell>
          <cell r="H3176" t="str">
            <v>Balance Sheet</v>
          </cell>
          <cell r="I3176" t="str">
            <v>NA</v>
          </cell>
        </row>
        <row r="3177">
          <cell r="A3177" t="str">
            <v>F32000022E</v>
          </cell>
          <cell r="B3177" t="str">
            <v>F32000022E</v>
          </cell>
          <cell r="C3177" t="str">
            <v>S3   F32000022EUSD</v>
          </cell>
          <cell r="D3177" t="str">
            <v>F3200</v>
          </cell>
          <cell r="E3177" t="str">
            <v>002</v>
          </cell>
          <cell r="F3177" t="str">
            <v>2E</v>
          </cell>
          <cell r="G3177" t="str">
            <v>CBABA***</v>
          </cell>
          <cell r="H3177" t="str">
            <v>Balance Sheet</v>
          </cell>
          <cell r="I3177" t="str">
            <v>NA</v>
          </cell>
        </row>
        <row r="3178">
          <cell r="A3178" t="str">
            <v>F320000231</v>
          </cell>
          <cell r="B3178" t="str">
            <v>F320000231</v>
          </cell>
          <cell r="C3178" t="str">
            <v>S3   F320000231USD</v>
          </cell>
          <cell r="D3178" t="str">
            <v>F3200</v>
          </cell>
          <cell r="E3178" t="str">
            <v>002</v>
          </cell>
          <cell r="F3178" t="str">
            <v>31</v>
          </cell>
          <cell r="G3178" t="str">
            <v>CBABA***</v>
          </cell>
          <cell r="H3178" t="str">
            <v>Balance Sheet</v>
          </cell>
          <cell r="I3178" t="str">
            <v>NA</v>
          </cell>
        </row>
        <row r="3179">
          <cell r="A3179" t="str">
            <v>F320000232</v>
          </cell>
          <cell r="B3179" t="str">
            <v>F320000232</v>
          </cell>
          <cell r="C3179" t="str">
            <v>S3   F320000232USD</v>
          </cell>
          <cell r="D3179" t="str">
            <v>F3200</v>
          </cell>
          <cell r="E3179" t="str">
            <v>002</v>
          </cell>
          <cell r="F3179" t="str">
            <v>32</v>
          </cell>
          <cell r="G3179" t="str">
            <v>CBABA***</v>
          </cell>
          <cell r="H3179" t="str">
            <v>Balance Sheet</v>
          </cell>
          <cell r="I3179" t="str">
            <v>NA</v>
          </cell>
        </row>
        <row r="3180">
          <cell r="A3180" t="str">
            <v>F320000236</v>
          </cell>
          <cell r="B3180" t="str">
            <v>F320000236</v>
          </cell>
          <cell r="C3180" t="str">
            <v>S3   F320000236USD</v>
          </cell>
          <cell r="D3180" t="str">
            <v>F3200</v>
          </cell>
          <cell r="E3180" t="str">
            <v>002</v>
          </cell>
          <cell r="F3180" t="str">
            <v>36</v>
          </cell>
          <cell r="G3180" t="str">
            <v>CBABA***</v>
          </cell>
          <cell r="H3180" t="str">
            <v>Balance Sheet</v>
          </cell>
          <cell r="I3180" t="str">
            <v>NA</v>
          </cell>
        </row>
        <row r="3181">
          <cell r="A3181" t="str">
            <v>F320000237</v>
          </cell>
          <cell r="B3181" t="str">
            <v>F320000237</v>
          </cell>
          <cell r="C3181" t="str">
            <v>S3   F320000237USD</v>
          </cell>
          <cell r="D3181" t="str">
            <v>F3200</v>
          </cell>
          <cell r="E3181" t="str">
            <v>002</v>
          </cell>
          <cell r="F3181" t="str">
            <v>37</v>
          </cell>
          <cell r="G3181" t="str">
            <v>CBABA***</v>
          </cell>
          <cell r="H3181" t="str">
            <v>Balance Sheet</v>
          </cell>
          <cell r="I3181" t="str">
            <v>NA</v>
          </cell>
        </row>
        <row r="3182">
          <cell r="A3182" t="str">
            <v>F32000023E</v>
          </cell>
          <cell r="B3182" t="str">
            <v>F32000023E</v>
          </cell>
          <cell r="C3182" t="str">
            <v>S3   F32000023EUSD</v>
          </cell>
          <cell r="D3182" t="str">
            <v>F3200</v>
          </cell>
          <cell r="E3182" t="str">
            <v>002</v>
          </cell>
          <cell r="F3182" t="str">
            <v>3E</v>
          </cell>
          <cell r="G3182" t="str">
            <v>CBABA***</v>
          </cell>
          <cell r="H3182" t="str">
            <v>Balance Sheet</v>
          </cell>
          <cell r="I3182" t="str">
            <v>NA</v>
          </cell>
        </row>
        <row r="3183">
          <cell r="A3183" t="str">
            <v>F320000241</v>
          </cell>
          <cell r="B3183" t="str">
            <v>F320000241</v>
          </cell>
          <cell r="C3183" t="str">
            <v>S3   F320000241USD</v>
          </cell>
          <cell r="D3183" t="str">
            <v>F3200</v>
          </cell>
          <cell r="E3183" t="str">
            <v>002</v>
          </cell>
          <cell r="F3183" t="str">
            <v>41</v>
          </cell>
          <cell r="G3183" t="str">
            <v>CBABA***</v>
          </cell>
          <cell r="H3183" t="str">
            <v>Balance Sheet</v>
          </cell>
          <cell r="I3183" t="str">
            <v>NA</v>
          </cell>
        </row>
        <row r="3184">
          <cell r="A3184" t="str">
            <v>F320000244</v>
          </cell>
          <cell r="B3184" t="str">
            <v>F320000244</v>
          </cell>
          <cell r="C3184" t="str">
            <v>S3   F320000244USD</v>
          </cell>
          <cell r="D3184" t="str">
            <v>F3200</v>
          </cell>
          <cell r="E3184" t="str">
            <v>002</v>
          </cell>
          <cell r="F3184" t="str">
            <v>44</v>
          </cell>
          <cell r="G3184" t="str">
            <v>CBABA***</v>
          </cell>
          <cell r="H3184" t="str">
            <v>Balance Sheet</v>
          </cell>
          <cell r="I3184" t="str">
            <v>NA</v>
          </cell>
        </row>
        <row r="3185">
          <cell r="A3185" t="str">
            <v>F320000245</v>
          </cell>
          <cell r="B3185" t="str">
            <v>F320000245</v>
          </cell>
          <cell r="C3185" t="str">
            <v>S3   F320000245USD</v>
          </cell>
          <cell r="D3185" t="str">
            <v>F3200</v>
          </cell>
          <cell r="E3185" t="str">
            <v>002</v>
          </cell>
          <cell r="F3185" t="str">
            <v>45</v>
          </cell>
          <cell r="G3185" t="str">
            <v>CBABA***</v>
          </cell>
          <cell r="H3185" t="str">
            <v>Balance Sheet</v>
          </cell>
          <cell r="I3185" t="str">
            <v>NA</v>
          </cell>
        </row>
        <row r="3186">
          <cell r="A3186" t="str">
            <v>F320000248</v>
          </cell>
          <cell r="B3186" t="str">
            <v>F320000248</v>
          </cell>
          <cell r="C3186" t="str">
            <v>S3   F320000248USD</v>
          </cell>
          <cell r="D3186" t="str">
            <v>F3200</v>
          </cell>
          <cell r="E3186" t="str">
            <v>002</v>
          </cell>
          <cell r="F3186" t="str">
            <v>48</v>
          </cell>
          <cell r="G3186" t="str">
            <v>CBABA***</v>
          </cell>
          <cell r="H3186" t="str">
            <v>Balance Sheet</v>
          </cell>
          <cell r="I3186" t="str">
            <v>NA</v>
          </cell>
        </row>
        <row r="3187">
          <cell r="A3187" t="str">
            <v>F32000024H</v>
          </cell>
          <cell r="B3187" t="str">
            <v>F32000024H</v>
          </cell>
          <cell r="C3187" t="str">
            <v>S3   F32000024HUSD</v>
          </cell>
          <cell r="D3187" t="str">
            <v>F3200</v>
          </cell>
          <cell r="E3187" t="str">
            <v>002</v>
          </cell>
          <cell r="F3187" t="str">
            <v>4H</v>
          </cell>
          <cell r="G3187" t="str">
            <v>CBABA***</v>
          </cell>
          <cell r="H3187" t="str">
            <v>Balance Sheet</v>
          </cell>
          <cell r="I3187" t="str">
            <v>NA</v>
          </cell>
        </row>
        <row r="3188">
          <cell r="A3188" t="str">
            <v>F32000024T</v>
          </cell>
          <cell r="B3188" t="str">
            <v>F32000024T</v>
          </cell>
          <cell r="C3188" t="str">
            <v>S3   F32000024TUSD</v>
          </cell>
          <cell r="D3188" t="str">
            <v>F3200</v>
          </cell>
          <cell r="E3188" t="str">
            <v>002</v>
          </cell>
          <cell r="F3188" t="str">
            <v>4T</v>
          </cell>
          <cell r="G3188" t="str">
            <v>CBABA***</v>
          </cell>
          <cell r="H3188" t="str">
            <v>Balance Sheet</v>
          </cell>
          <cell r="I3188" t="str">
            <v>NA</v>
          </cell>
        </row>
        <row r="3189">
          <cell r="A3189" t="str">
            <v>F320000251</v>
          </cell>
          <cell r="B3189" t="str">
            <v>F320000251</v>
          </cell>
          <cell r="C3189" t="str">
            <v>S3   F320000251USD</v>
          </cell>
          <cell r="D3189" t="str">
            <v>F3200</v>
          </cell>
          <cell r="E3189" t="str">
            <v>002</v>
          </cell>
          <cell r="F3189" t="str">
            <v>51</v>
          </cell>
          <cell r="G3189" t="str">
            <v>CBABA***</v>
          </cell>
          <cell r="H3189" t="str">
            <v>Balance Sheet</v>
          </cell>
          <cell r="I3189" t="str">
            <v>NA</v>
          </cell>
        </row>
        <row r="3190">
          <cell r="A3190" t="str">
            <v>F320000255</v>
          </cell>
          <cell r="B3190" t="str">
            <v>F320000255</v>
          </cell>
          <cell r="C3190" t="str">
            <v>S3   F320000255USD</v>
          </cell>
          <cell r="D3190" t="str">
            <v>F3200</v>
          </cell>
          <cell r="E3190" t="str">
            <v>002</v>
          </cell>
          <cell r="F3190" t="str">
            <v>55</v>
          </cell>
          <cell r="G3190" t="str">
            <v>CBABA***</v>
          </cell>
          <cell r="H3190" t="str">
            <v>Balance Sheet</v>
          </cell>
          <cell r="I3190" t="str">
            <v>NA</v>
          </cell>
        </row>
        <row r="3191">
          <cell r="A3191" t="str">
            <v>F320000257</v>
          </cell>
          <cell r="B3191" t="str">
            <v>F320000257</v>
          </cell>
          <cell r="C3191" t="str">
            <v>S3   F320000257USD</v>
          </cell>
          <cell r="D3191" t="str">
            <v>F3200</v>
          </cell>
          <cell r="E3191" t="str">
            <v>002</v>
          </cell>
          <cell r="F3191" t="str">
            <v>57</v>
          </cell>
          <cell r="G3191" t="str">
            <v>CBABA***</v>
          </cell>
          <cell r="H3191" t="str">
            <v>Balance Sheet</v>
          </cell>
          <cell r="I3191" t="str">
            <v>NA</v>
          </cell>
        </row>
        <row r="3192">
          <cell r="A3192" t="str">
            <v>F32000025E</v>
          </cell>
          <cell r="B3192" t="str">
            <v>F32000025E</v>
          </cell>
          <cell r="C3192" t="str">
            <v>S3   F32000025EUSD</v>
          </cell>
          <cell r="D3192" t="str">
            <v>F3200</v>
          </cell>
          <cell r="E3192" t="str">
            <v>002</v>
          </cell>
          <cell r="F3192" t="str">
            <v>5E</v>
          </cell>
          <cell r="G3192" t="str">
            <v>CBABA***</v>
          </cell>
          <cell r="H3192" t="str">
            <v>Balance Sheet</v>
          </cell>
          <cell r="I3192" t="str">
            <v>NA</v>
          </cell>
        </row>
        <row r="3193">
          <cell r="A3193" t="str">
            <v>F32000025R</v>
          </cell>
          <cell r="B3193" t="str">
            <v>F32000025R</v>
          </cell>
          <cell r="C3193" t="str">
            <v>S3   F32000025RUSD</v>
          </cell>
          <cell r="D3193" t="str">
            <v>F3200</v>
          </cell>
          <cell r="E3193" t="str">
            <v>002</v>
          </cell>
          <cell r="F3193" t="str">
            <v>5R</v>
          </cell>
          <cell r="G3193" t="str">
            <v>CBABA***</v>
          </cell>
          <cell r="H3193" t="str">
            <v>Balance Sheet</v>
          </cell>
          <cell r="I3193" t="str">
            <v>NA</v>
          </cell>
        </row>
        <row r="3194">
          <cell r="A3194" t="str">
            <v>F32000025U</v>
          </cell>
          <cell r="B3194" t="str">
            <v>F32000025U</v>
          </cell>
          <cell r="C3194" t="str">
            <v>S3   F32000025UUSD</v>
          </cell>
          <cell r="D3194" t="str">
            <v>F3200</v>
          </cell>
          <cell r="E3194" t="str">
            <v>002</v>
          </cell>
          <cell r="F3194" t="str">
            <v>5U</v>
          </cell>
          <cell r="G3194" t="str">
            <v>CBABA***</v>
          </cell>
          <cell r="H3194" t="str">
            <v>Balance Sheet</v>
          </cell>
          <cell r="I3194" t="str">
            <v>NA</v>
          </cell>
        </row>
        <row r="3195">
          <cell r="A3195" t="str">
            <v>F32000025Z</v>
          </cell>
          <cell r="B3195" t="str">
            <v>F32000025Z</v>
          </cell>
          <cell r="C3195" t="str">
            <v>S3   F32000025ZUSD</v>
          </cell>
          <cell r="D3195" t="str">
            <v>F3200</v>
          </cell>
          <cell r="E3195" t="str">
            <v>002</v>
          </cell>
          <cell r="F3195" t="str">
            <v>5Z</v>
          </cell>
          <cell r="G3195" t="str">
            <v>CBABA***</v>
          </cell>
          <cell r="H3195" t="str">
            <v>Balance Sheet</v>
          </cell>
          <cell r="I3195" t="str">
            <v>NA</v>
          </cell>
        </row>
        <row r="3196">
          <cell r="A3196" t="str">
            <v>F320000261</v>
          </cell>
          <cell r="B3196" t="str">
            <v>F320000261</v>
          </cell>
          <cell r="C3196" t="str">
            <v>S3   F320000261USD</v>
          </cell>
          <cell r="D3196" t="str">
            <v>F3200</v>
          </cell>
          <cell r="E3196" t="str">
            <v>002</v>
          </cell>
          <cell r="F3196" t="str">
            <v>61</v>
          </cell>
          <cell r="G3196" t="str">
            <v>CBABA***</v>
          </cell>
          <cell r="H3196" t="str">
            <v>Balance Sheet</v>
          </cell>
          <cell r="I3196" t="str">
            <v>NA</v>
          </cell>
        </row>
        <row r="3197">
          <cell r="A3197" t="str">
            <v>F32000026G</v>
          </cell>
          <cell r="B3197" t="str">
            <v>F32000026G</v>
          </cell>
          <cell r="C3197" t="str">
            <v>S3   F32000026GUSD</v>
          </cell>
          <cell r="D3197" t="str">
            <v>F3200</v>
          </cell>
          <cell r="E3197" t="str">
            <v>002</v>
          </cell>
          <cell r="F3197" t="str">
            <v>6G</v>
          </cell>
          <cell r="G3197" t="str">
            <v>CBABA***</v>
          </cell>
          <cell r="H3197" t="str">
            <v>Balance Sheet</v>
          </cell>
          <cell r="I3197" t="str">
            <v>NA</v>
          </cell>
        </row>
        <row r="3198">
          <cell r="A3198" t="str">
            <v>F32000026K</v>
          </cell>
          <cell r="B3198" t="str">
            <v>F32000026K</v>
          </cell>
          <cell r="C3198" t="str">
            <v>S3   F32000026KUSD</v>
          </cell>
          <cell r="D3198" t="str">
            <v>F3200</v>
          </cell>
          <cell r="E3198" t="str">
            <v>002</v>
          </cell>
          <cell r="F3198" t="str">
            <v>6K</v>
          </cell>
          <cell r="G3198" t="str">
            <v>CBABA***</v>
          </cell>
          <cell r="H3198" t="str">
            <v>Balance Sheet</v>
          </cell>
          <cell r="I3198" t="str">
            <v>NA</v>
          </cell>
        </row>
        <row r="3199">
          <cell r="A3199" t="str">
            <v>F32000027A</v>
          </cell>
          <cell r="B3199" t="str">
            <v>F32000027A</v>
          </cell>
          <cell r="C3199" t="str">
            <v>S3   F32000027AUSD</v>
          </cell>
          <cell r="D3199" t="str">
            <v>F3200</v>
          </cell>
          <cell r="E3199" t="str">
            <v>002</v>
          </cell>
          <cell r="F3199" t="str">
            <v>7A</v>
          </cell>
          <cell r="G3199" t="str">
            <v>CBABA***</v>
          </cell>
          <cell r="H3199" t="str">
            <v>Balance Sheet</v>
          </cell>
          <cell r="I3199" t="str">
            <v>NA</v>
          </cell>
        </row>
        <row r="3200">
          <cell r="A3200" t="str">
            <v>F32000027F</v>
          </cell>
          <cell r="B3200" t="str">
            <v>F32000027F</v>
          </cell>
          <cell r="C3200" t="str">
            <v>S3   F32000027FUSD</v>
          </cell>
          <cell r="D3200" t="str">
            <v>F3200</v>
          </cell>
          <cell r="E3200" t="str">
            <v>002</v>
          </cell>
          <cell r="F3200" t="str">
            <v>7F</v>
          </cell>
          <cell r="G3200" t="str">
            <v>CBABA***</v>
          </cell>
          <cell r="H3200" t="str">
            <v>Balance Sheet</v>
          </cell>
          <cell r="I3200" t="str">
            <v>NA</v>
          </cell>
        </row>
        <row r="3201">
          <cell r="A3201" t="str">
            <v>F32000027K</v>
          </cell>
          <cell r="B3201" t="str">
            <v>F32000027K</v>
          </cell>
          <cell r="C3201" t="str">
            <v>S3   F32000027KUSD</v>
          </cell>
          <cell r="D3201" t="str">
            <v>F3200</v>
          </cell>
          <cell r="E3201" t="str">
            <v>002</v>
          </cell>
          <cell r="F3201" t="str">
            <v>7K</v>
          </cell>
          <cell r="G3201" t="str">
            <v>CBABA***</v>
          </cell>
          <cell r="H3201" t="str">
            <v>Balance Sheet</v>
          </cell>
          <cell r="I3201" t="str">
            <v>NA</v>
          </cell>
        </row>
        <row r="3202">
          <cell r="A3202" t="str">
            <v>F32000027L</v>
          </cell>
          <cell r="B3202" t="str">
            <v>F32000027L</v>
          </cell>
          <cell r="C3202" t="str">
            <v>S3   F32000027LUSD</v>
          </cell>
          <cell r="D3202" t="str">
            <v>F3200</v>
          </cell>
          <cell r="E3202" t="str">
            <v>002</v>
          </cell>
          <cell r="F3202" t="str">
            <v>7L</v>
          </cell>
          <cell r="G3202" t="str">
            <v>CBABA***</v>
          </cell>
          <cell r="H3202" t="str">
            <v>Balance Sheet</v>
          </cell>
          <cell r="I3202" t="str">
            <v>NA</v>
          </cell>
        </row>
        <row r="3203">
          <cell r="A3203" t="str">
            <v>F32000027Q</v>
          </cell>
          <cell r="B3203" t="str">
            <v>F32000027Q</v>
          </cell>
          <cell r="C3203" t="str">
            <v>S3   F32000027QUSD</v>
          </cell>
          <cell r="D3203" t="str">
            <v>F3200</v>
          </cell>
          <cell r="E3203" t="str">
            <v>002</v>
          </cell>
          <cell r="F3203" t="str">
            <v>7Q</v>
          </cell>
          <cell r="G3203" t="str">
            <v>CBABA***</v>
          </cell>
          <cell r="H3203" t="str">
            <v>Balance Sheet</v>
          </cell>
          <cell r="I3203" t="str">
            <v>NA</v>
          </cell>
        </row>
        <row r="3204">
          <cell r="A3204" t="str">
            <v>F32000027Y</v>
          </cell>
          <cell r="B3204" t="str">
            <v>F32000027Y</v>
          </cell>
          <cell r="C3204" t="str">
            <v>S3   F32000027YUSD</v>
          </cell>
          <cell r="D3204" t="str">
            <v>F3200</v>
          </cell>
          <cell r="E3204" t="str">
            <v>002</v>
          </cell>
          <cell r="F3204" t="str">
            <v>7Y</v>
          </cell>
          <cell r="G3204" t="str">
            <v>CBABA***</v>
          </cell>
          <cell r="H3204" t="str">
            <v>Balance Sheet</v>
          </cell>
          <cell r="I3204" t="str">
            <v>NA</v>
          </cell>
        </row>
        <row r="3205">
          <cell r="A3205" t="str">
            <v>F320000280</v>
          </cell>
          <cell r="B3205" t="str">
            <v>F320000280</v>
          </cell>
          <cell r="C3205" t="str">
            <v>S3   F320000280USD</v>
          </cell>
          <cell r="D3205" t="str">
            <v>F3200</v>
          </cell>
          <cell r="E3205" t="str">
            <v>002</v>
          </cell>
          <cell r="F3205" t="str">
            <v>80</v>
          </cell>
          <cell r="G3205" t="str">
            <v>CBABA***</v>
          </cell>
          <cell r="H3205" t="str">
            <v>Balance Sheet</v>
          </cell>
          <cell r="I3205" t="str">
            <v>NA</v>
          </cell>
        </row>
        <row r="3206">
          <cell r="A3206" t="str">
            <v>F320000285</v>
          </cell>
          <cell r="B3206" t="str">
            <v>F320000285</v>
          </cell>
          <cell r="C3206" t="str">
            <v>S3   F320000285USD</v>
          </cell>
          <cell r="D3206" t="str">
            <v>F3200</v>
          </cell>
          <cell r="E3206" t="str">
            <v>002</v>
          </cell>
          <cell r="F3206" t="str">
            <v>85</v>
          </cell>
          <cell r="G3206" t="str">
            <v>CBABA***</v>
          </cell>
          <cell r="H3206" t="str">
            <v>Balance Sheet</v>
          </cell>
          <cell r="I3206" t="str">
            <v>NA</v>
          </cell>
        </row>
        <row r="3207">
          <cell r="A3207" t="str">
            <v>F32000028K</v>
          </cell>
          <cell r="B3207" t="str">
            <v>F32000028K</v>
          </cell>
          <cell r="C3207" t="str">
            <v>S3   F32000028KUSD</v>
          </cell>
          <cell r="D3207" t="str">
            <v>F3200</v>
          </cell>
          <cell r="E3207" t="str">
            <v>002</v>
          </cell>
          <cell r="F3207" t="str">
            <v>8K</v>
          </cell>
          <cell r="G3207" t="str">
            <v>CBABA***</v>
          </cell>
          <cell r="H3207" t="str">
            <v>Balance Sheet</v>
          </cell>
          <cell r="I3207" t="str">
            <v>NA</v>
          </cell>
        </row>
        <row r="3208">
          <cell r="A3208" t="str">
            <v>F32000028R</v>
          </cell>
          <cell r="B3208" t="str">
            <v>F32000028R</v>
          </cell>
          <cell r="C3208" t="str">
            <v>S3   F32000028RUSD</v>
          </cell>
          <cell r="D3208" t="str">
            <v>F3200</v>
          </cell>
          <cell r="E3208" t="str">
            <v>002</v>
          </cell>
          <cell r="F3208" t="str">
            <v>8R</v>
          </cell>
          <cell r="G3208" t="str">
            <v>CBABA***</v>
          </cell>
          <cell r="H3208" t="str">
            <v>Balance Sheet</v>
          </cell>
          <cell r="I3208" t="str">
            <v>NA</v>
          </cell>
        </row>
        <row r="3209">
          <cell r="A3209" t="str">
            <v>F32000029L</v>
          </cell>
          <cell r="B3209" t="str">
            <v>F32000029L</v>
          </cell>
          <cell r="C3209" t="str">
            <v>S3   F32000029LUSD</v>
          </cell>
          <cell r="D3209" t="str">
            <v>F3200</v>
          </cell>
          <cell r="E3209" t="str">
            <v>002</v>
          </cell>
          <cell r="F3209" t="str">
            <v>9L</v>
          </cell>
          <cell r="G3209" t="str">
            <v>CBABA***</v>
          </cell>
          <cell r="H3209" t="str">
            <v>Balance Sheet</v>
          </cell>
          <cell r="I3209" t="str">
            <v>NA</v>
          </cell>
        </row>
        <row r="3210">
          <cell r="A3210" t="str">
            <v>F3200002A2</v>
          </cell>
          <cell r="B3210" t="str">
            <v>F3200002A2</v>
          </cell>
          <cell r="C3210" t="str">
            <v>S3   F3200002A2USD</v>
          </cell>
          <cell r="D3210" t="str">
            <v>F3200</v>
          </cell>
          <cell r="E3210" t="str">
            <v>002</v>
          </cell>
          <cell r="F3210" t="str">
            <v>A2</v>
          </cell>
          <cell r="G3210" t="str">
            <v>CBABA***</v>
          </cell>
          <cell r="H3210" t="str">
            <v>Balance Sheet</v>
          </cell>
          <cell r="I3210" t="str">
            <v>NA</v>
          </cell>
        </row>
        <row r="3211">
          <cell r="A3211" t="str">
            <v>F3200002AA</v>
          </cell>
          <cell r="B3211" t="str">
            <v>F3200002AA</v>
          </cell>
          <cell r="C3211" t="str">
            <v>S3   F3200002AAUSD</v>
          </cell>
          <cell r="D3211" t="str">
            <v>F3200</v>
          </cell>
          <cell r="E3211" t="str">
            <v>002</v>
          </cell>
          <cell r="F3211" t="str">
            <v>AA</v>
          </cell>
          <cell r="G3211" t="str">
            <v>CBABA***</v>
          </cell>
          <cell r="H3211" t="str">
            <v>Balance Sheet</v>
          </cell>
          <cell r="I3211" t="str">
            <v>NA</v>
          </cell>
        </row>
        <row r="3212">
          <cell r="A3212" t="str">
            <v>F3200002AE</v>
          </cell>
          <cell r="B3212" t="str">
            <v>F3200002AE</v>
          </cell>
          <cell r="C3212" t="str">
            <v>S3   F3200002AEUSD</v>
          </cell>
          <cell r="D3212" t="str">
            <v>F3200</v>
          </cell>
          <cell r="E3212" t="str">
            <v>002</v>
          </cell>
          <cell r="F3212" t="str">
            <v>AE</v>
          </cell>
          <cell r="G3212" t="str">
            <v>CBABA***</v>
          </cell>
          <cell r="H3212" t="str">
            <v>Balance Sheet</v>
          </cell>
          <cell r="I3212" t="str">
            <v>NA</v>
          </cell>
        </row>
        <row r="3213">
          <cell r="A3213" t="str">
            <v>F3200002AT</v>
          </cell>
          <cell r="B3213" t="str">
            <v>F3200002AT</v>
          </cell>
          <cell r="C3213" t="str">
            <v>S3   F3200002ATUSD</v>
          </cell>
          <cell r="D3213" t="str">
            <v>F3200</v>
          </cell>
          <cell r="E3213" t="str">
            <v>002</v>
          </cell>
          <cell r="F3213" t="str">
            <v>AT</v>
          </cell>
          <cell r="G3213" t="str">
            <v>CBABA***</v>
          </cell>
          <cell r="H3213" t="str">
            <v>Balance Sheet</v>
          </cell>
          <cell r="I3213" t="str">
            <v>NA</v>
          </cell>
        </row>
        <row r="3214">
          <cell r="A3214" t="str">
            <v>F3200002BM</v>
          </cell>
          <cell r="B3214" t="str">
            <v>F3200002BM</v>
          </cell>
          <cell r="C3214" t="str">
            <v>S3   F3200002BMUSD</v>
          </cell>
          <cell r="D3214" t="str">
            <v>F3200</v>
          </cell>
          <cell r="E3214" t="str">
            <v>002</v>
          </cell>
          <cell r="F3214" t="str">
            <v>BM</v>
          </cell>
          <cell r="G3214" t="str">
            <v>CBABA***</v>
          </cell>
          <cell r="H3214" t="str">
            <v>Balance Sheet</v>
          </cell>
          <cell r="I3214" t="str">
            <v>NA</v>
          </cell>
        </row>
        <row r="3215">
          <cell r="A3215" t="str">
            <v>F3200002BU</v>
          </cell>
          <cell r="B3215" t="str">
            <v>F3200002BU</v>
          </cell>
          <cell r="C3215" t="str">
            <v>S3   F3200002BUUSD</v>
          </cell>
          <cell r="D3215" t="str">
            <v>F3200</v>
          </cell>
          <cell r="E3215" t="str">
            <v>002</v>
          </cell>
          <cell r="F3215" t="str">
            <v>BU</v>
          </cell>
          <cell r="G3215" t="str">
            <v>CBABA***</v>
          </cell>
          <cell r="H3215" t="str">
            <v>Balance Sheet</v>
          </cell>
          <cell r="I3215" t="str">
            <v>NA</v>
          </cell>
        </row>
        <row r="3216">
          <cell r="A3216" t="str">
            <v>F3200002C7</v>
          </cell>
          <cell r="B3216" t="str">
            <v>F3200002C7</v>
          </cell>
          <cell r="C3216" t="str">
            <v>S3   F3200002C7USD</v>
          </cell>
          <cell r="D3216" t="str">
            <v>F3200</v>
          </cell>
          <cell r="E3216" t="str">
            <v>002</v>
          </cell>
          <cell r="F3216" t="str">
            <v>C7</v>
          </cell>
          <cell r="G3216" t="str">
            <v>CBABA***</v>
          </cell>
          <cell r="H3216" t="str">
            <v>Balance Sheet</v>
          </cell>
          <cell r="I3216" t="str">
            <v>NA</v>
          </cell>
        </row>
        <row r="3217">
          <cell r="A3217" t="str">
            <v>F3200002CF</v>
          </cell>
          <cell r="B3217" t="str">
            <v>F3200002CF</v>
          </cell>
          <cell r="C3217" t="str">
            <v>S3   F3200002CFUSD</v>
          </cell>
          <cell r="D3217" t="str">
            <v>F3200</v>
          </cell>
          <cell r="E3217" t="str">
            <v>002</v>
          </cell>
          <cell r="F3217" t="str">
            <v>CF</v>
          </cell>
          <cell r="G3217" t="str">
            <v>CBABA***</v>
          </cell>
          <cell r="H3217" t="str">
            <v>Balance Sheet</v>
          </cell>
          <cell r="I3217" t="str">
            <v>NA</v>
          </cell>
        </row>
        <row r="3218">
          <cell r="A3218" t="str">
            <v>F3200002DO</v>
          </cell>
          <cell r="B3218" t="str">
            <v>F3200002DO</v>
          </cell>
          <cell r="C3218" t="str">
            <v>S3   F3200002DOUSD</v>
          </cell>
          <cell r="D3218" t="str">
            <v>F3200</v>
          </cell>
          <cell r="E3218" t="str">
            <v>002</v>
          </cell>
          <cell r="F3218" t="str">
            <v>DO</v>
          </cell>
          <cell r="G3218" t="str">
            <v>CBABA***</v>
          </cell>
          <cell r="H3218" t="str">
            <v>Balance Sheet</v>
          </cell>
          <cell r="I3218" t="str">
            <v>NA</v>
          </cell>
        </row>
        <row r="3219">
          <cell r="A3219" t="str">
            <v>F3200002EL</v>
          </cell>
          <cell r="B3219" t="str">
            <v>F3200002EL</v>
          </cell>
          <cell r="C3219" t="str">
            <v>S3   F3200002ELUSD</v>
          </cell>
          <cell r="D3219" t="str">
            <v>F3200</v>
          </cell>
          <cell r="E3219" t="str">
            <v>002</v>
          </cell>
          <cell r="F3219" t="str">
            <v>EL</v>
          </cell>
          <cell r="G3219" t="str">
            <v>CBABA***</v>
          </cell>
          <cell r="H3219" t="str">
            <v>Balance Sheet</v>
          </cell>
          <cell r="I3219" t="str">
            <v>NA</v>
          </cell>
        </row>
        <row r="3220">
          <cell r="A3220" t="str">
            <v>F3200002EM</v>
          </cell>
          <cell r="B3220" t="str">
            <v>F3200002EM</v>
          </cell>
          <cell r="C3220" t="str">
            <v>S3   F3200002EMUSD</v>
          </cell>
          <cell r="D3220" t="str">
            <v>F3200</v>
          </cell>
          <cell r="E3220" t="str">
            <v>002</v>
          </cell>
          <cell r="F3220" t="str">
            <v>EM</v>
          </cell>
          <cell r="G3220" t="str">
            <v>CBABA***</v>
          </cell>
          <cell r="H3220" t="str">
            <v>Balance Sheet</v>
          </cell>
          <cell r="I3220" t="str">
            <v>NA</v>
          </cell>
        </row>
        <row r="3221">
          <cell r="A3221" t="str">
            <v>F3200002EP</v>
          </cell>
          <cell r="B3221" t="str">
            <v>F3200002EP</v>
          </cell>
          <cell r="C3221" t="str">
            <v>S3   F3200002EPUSD</v>
          </cell>
          <cell r="D3221" t="str">
            <v>F3200</v>
          </cell>
          <cell r="E3221" t="str">
            <v>002</v>
          </cell>
          <cell r="F3221" t="str">
            <v>EP</v>
          </cell>
          <cell r="G3221" t="str">
            <v>CBABA***</v>
          </cell>
          <cell r="H3221" t="str">
            <v>Balance Sheet</v>
          </cell>
          <cell r="I3221" t="str">
            <v>NA</v>
          </cell>
        </row>
        <row r="3222">
          <cell r="A3222" t="str">
            <v>F3200002ER</v>
          </cell>
          <cell r="B3222" t="str">
            <v>F3200002ER</v>
          </cell>
          <cell r="C3222" t="str">
            <v>S3   F3200002ERUSD</v>
          </cell>
          <cell r="D3222" t="str">
            <v>F3200</v>
          </cell>
          <cell r="E3222" t="str">
            <v>002</v>
          </cell>
          <cell r="F3222" t="str">
            <v>ER</v>
          </cell>
          <cell r="G3222" t="str">
            <v>CBABA***</v>
          </cell>
          <cell r="H3222" t="str">
            <v>Balance Sheet</v>
          </cell>
          <cell r="I3222" t="str">
            <v>NA</v>
          </cell>
        </row>
        <row r="3223">
          <cell r="A3223" t="str">
            <v>F3200002EY</v>
          </cell>
          <cell r="B3223" t="str">
            <v>F3200002EY</v>
          </cell>
          <cell r="C3223" t="str">
            <v>S3   F3200002EYUSD</v>
          </cell>
          <cell r="D3223" t="str">
            <v>F3200</v>
          </cell>
          <cell r="E3223" t="str">
            <v>002</v>
          </cell>
          <cell r="F3223" t="str">
            <v>EY</v>
          </cell>
          <cell r="G3223" t="str">
            <v>CBABA***</v>
          </cell>
          <cell r="H3223" t="str">
            <v>Balance Sheet</v>
          </cell>
          <cell r="I3223" t="str">
            <v>NA</v>
          </cell>
        </row>
        <row r="3224">
          <cell r="A3224" t="str">
            <v>F3200002GV</v>
          </cell>
          <cell r="B3224" t="str">
            <v>F3200002GV</v>
          </cell>
          <cell r="C3224" t="str">
            <v>S3   F3200002GVUSD</v>
          </cell>
          <cell r="D3224" t="str">
            <v>F3200</v>
          </cell>
          <cell r="E3224" t="str">
            <v>002</v>
          </cell>
          <cell r="F3224" t="str">
            <v>GV</v>
          </cell>
          <cell r="G3224" t="str">
            <v>CBABA***</v>
          </cell>
          <cell r="H3224" t="str">
            <v>Balance Sheet</v>
          </cell>
          <cell r="I3224" t="str">
            <v>NA</v>
          </cell>
        </row>
        <row r="3225">
          <cell r="A3225" t="str">
            <v>F3200002H1</v>
          </cell>
          <cell r="B3225" t="str">
            <v>F3200002H1</v>
          </cell>
          <cell r="C3225" t="str">
            <v>S3   F3200002H1USD</v>
          </cell>
          <cell r="D3225" t="str">
            <v>F3200</v>
          </cell>
          <cell r="E3225" t="str">
            <v>002</v>
          </cell>
          <cell r="F3225" t="str">
            <v>H1</v>
          </cell>
          <cell r="G3225" t="str">
            <v>CBABA***</v>
          </cell>
          <cell r="H3225" t="str">
            <v>Balance Sheet</v>
          </cell>
          <cell r="I3225" t="str">
            <v>NA</v>
          </cell>
        </row>
        <row r="3226">
          <cell r="A3226" t="str">
            <v>F3200002HA</v>
          </cell>
          <cell r="B3226" t="str">
            <v>F3200002HA</v>
          </cell>
          <cell r="C3226" t="str">
            <v>S3   F3200002HAUSD</v>
          </cell>
          <cell r="D3226" t="str">
            <v>F3200</v>
          </cell>
          <cell r="E3226" t="str">
            <v>002</v>
          </cell>
          <cell r="F3226" t="str">
            <v>HA</v>
          </cell>
          <cell r="G3226" t="str">
            <v>CBABA***</v>
          </cell>
          <cell r="H3226" t="str">
            <v>Balance Sheet</v>
          </cell>
          <cell r="I3226" t="str">
            <v>NA</v>
          </cell>
        </row>
        <row r="3227">
          <cell r="A3227" t="str">
            <v>F3200002HC</v>
          </cell>
          <cell r="B3227" t="str">
            <v>F3200002HC</v>
          </cell>
          <cell r="C3227" t="str">
            <v>S3   F3200002HCUSD</v>
          </cell>
          <cell r="D3227" t="str">
            <v>F3200</v>
          </cell>
          <cell r="E3227" t="str">
            <v>002</v>
          </cell>
          <cell r="F3227" t="str">
            <v>HC</v>
          </cell>
          <cell r="G3227" t="str">
            <v>CBABA***</v>
          </cell>
          <cell r="H3227" t="str">
            <v>Balance Sheet</v>
          </cell>
          <cell r="I3227" t="str">
            <v>NA</v>
          </cell>
        </row>
        <row r="3228">
          <cell r="A3228" t="str">
            <v>F3200002HD</v>
          </cell>
          <cell r="B3228" t="str">
            <v>F3200002HD</v>
          </cell>
          <cell r="C3228" t="str">
            <v>S3   F3200002HDUSD</v>
          </cell>
          <cell r="D3228" t="str">
            <v>F3200</v>
          </cell>
          <cell r="E3228" t="str">
            <v>002</v>
          </cell>
          <cell r="F3228" t="str">
            <v>HD</v>
          </cell>
          <cell r="G3228" t="str">
            <v>CBABA***</v>
          </cell>
          <cell r="H3228" t="str">
            <v>Balance Sheet</v>
          </cell>
          <cell r="I3228" t="str">
            <v>NA</v>
          </cell>
        </row>
        <row r="3229">
          <cell r="A3229" t="str">
            <v>F3200002HG</v>
          </cell>
          <cell r="B3229" t="str">
            <v>F3200002HG</v>
          </cell>
          <cell r="C3229" t="str">
            <v>S3   F3200002HGUSD</v>
          </cell>
          <cell r="D3229" t="str">
            <v>F3200</v>
          </cell>
          <cell r="E3229" t="str">
            <v>002</v>
          </cell>
          <cell r="F3229" t="str">
            <v>HG</v>
          </cell>
          <cell r="G3229" t="str">
            <v>CBABA***</v>
          </cell>
          <cell r="H3229" t="str">
            <v>Balance Sheet</v>
          </cell>
          <cell r="I3229" t="str">
            <v>NA</v>
          </cell>
        </row>
        <row r="3230">
          <cell r="A3230" t="str">
            <v>F3200002HM</v>
          </cell>
          <cell r="B3230" t="str">
            <v>F3200002HM</v>
          </cell>
          <cell r="C3230" t="str">
            <v>S3   F3200002HMUSD</v>
          </cell>
          <cell r="D3230" t="str">
            <v>F3200</v>
          </cell>
          <cell r="E3230" t="str">
            <v>002</v>
          </cell>
          <cell r="F3230" t="str">
            <v>HM</v>
          </cell>
          <cell r="G3230" t="str">
            <v>CBABA***</v>
          </cell>
          <cell r="H3230" t="str">
            <v>Balance Sheet</v>
          </cell>
          <cell r="I3230" t="str">
            <v>NA</v>
          </cell>
        </row>
        <row r="3231">
          <cell r="A3231" t="str">
            <v>F3200002HT</v>
          </cell>
          <cell r="B3231" t="str">
            <v>F3200002HT</v>
          </cell>
          <cell r="C3231" t="str">
            <v>S3   F3200002HTUSD</v>
          </cell>
          <cell r="D3231" t="str">
            <v>F3200</v>
          </cell>
          <cell r="E3231" t="str">
            <v>002</v>
          </cell>
          <cell r="F3231" t="str">
            <v>HT</v>
          </cell>
          <cell r="G3231" t="str">
            <v>CBABA***</v>
          </cell>
          <cell r="H3231" t="str">
            <v>Balance Sheet</v>
          </cell>
          <cell r="I3231" t="str">
            <v>NA</v>
          </cell>
        </row>
        <row r="3232">
          <cell r="A3232" t="str">
            <v>F3200002HY</v>
          </cell>
          <cell r="B3232" t="str">
            <v>F3200002HY</v>
          </cell>
          <cell r="C3232" t="str">
            <v>S3   F3200002HYUSD</v>
          </cell>
          <cell r="D3232" t="str">
            <v>F3200</v>
          </cell>
          <cell r="E3232" t="str">
            <v>002</v>
          </cell>
          <cell r="F3232" t="str">
            <v>HY</v>
          </cell>
          <cell r="G3232" t="str">
            <v>CBABA***</v>
          </cell>
          <cell r="H3232" t="str">
            <v>Balance Sheet</v>
          </cell>
          <cell r="I3232" t="str">
            <v>NA</v>
          </cell>
        </row>
        <row r="3233">
          <cell r="A3233" t="str">
            <v>F3200002II</v>
          </cell>
          <cell r="B3233" t="str">
            <v>F3200002II</v>
          </cell>
          <cell r="C3233" t="str">
            <v>S3   F3200002IIUSD</v>
          </cell>
          <cell r="D3233" t="str">
            <v>F3200</v>
          </cell>
          <cell r="E3233" t="str">
            <v>002</v>
          </cell>
          <cell r="F3233" t="str">
            <v>II</v>
          </cell>
          <cell r="G3233" t="str">
            <v>CBABA***</v>
          </cell>
          <cell r="H3233" t="str">
            <v>Balance Sheet</v>
          </cell>
          <cell r="I3233" t="str">
            <v>NA</v>
          </cell>
        </row>
        <row r="3234">
          <cell r="A3234" t="str">
            <v>F3200002IM</v>
          </cell>
          <cell r="B3234" t="str">
            <v>F3200002IM</v>
          </cell>
          <cell r="C3234" t="str">
            <v>S3   F3200002IMUSD</v>
          </cell>
          <cell r="D3234" t="str">
            <v>F3200</v>
          </cell>
          <cell r="E3234" t="str">
            <v>002</v>
          </cell>
          <cell r="F3234" t="str">
            <v>IM</v>
          </cell>
          <cell r="G3234" t="str">
            <v>CBABA***</v>
          </cell>
          <cell r="H3234" t="str">
            <v>Balance Sheet</v>
          </cell>
          <cell r="I3234" t="str">
            <v>NA</v>
          </cell>
        </row>
        <row r="3235">
          <cell r="A3235" t="str">
            <v>F3200002IV</v>
          </cell>
          <cell r="B3235" t="str">
            <v>F3200002IV</v>
          </cell>
          <cell r="C3235" t="str">
            <v>S3   F3200002IVUSD</v>
          </cell>
          <cell r="D3235" t="str">
            <v>F3200</v>
          </cell>
          <cell r="E3235" t="str">
            <v>002</v>
          </cell>
          <cell r="F3235" t="str">
            <v>IV</v>
          </cell>
          <cell r="G3235" t="str">
            <v>CBABA***</v>
          </cell>
          <cell r="H3235" t="str">
            <v>Balance Sheet</v>
          </cell>
          <cell r="I3235" t="str">
            <v>NA</v>
          </cell>
        </row>
        <row r="3236">
          <cell r="A3236" t="str">
            <v>F3200002JA</v>
          </cell>
          <cell r="B3236" t="str">
            <v>F3200002JA</v>
          </cell>
          <cell r="C3236" t="str">
            <v>S3   F3200002JAUSD</v>
          </cell>
          <cell r="D3236" t="str">
            <v>F3200</v>
          </cell>
          <cell r="E3236" t="str">
            <v>002</v>
          </cell>
          <cell r="F3236" t="str">
            <v>JA</v>
          </cell>
          <cell r="G3236" t="str">
            <v>CBABA***</v>
          </cell>
          <cell r="H3236" t="str">
            <v>Balance Sheet</v>
          </cell>
          <cell r="I3236" t="str">
            <v>NA</v>
          </cell>
        </row>
        <row r="3237">
          <cell r="A3237" t="str">
            <v>F3200002KC</v>
          </cell>
          <cell r="B3237" t="str">
            <v>F3200002KC</v>
          </cell>
          <cell r="C3237" t="str">
            <v>S3   F3200002KCUSD</v>
          </cell>
          <cell r="D3237" t="str">
            <v>F3200</v>
          </cell>
          <cell r="E3237" t="str">
            <v>002</v>
          </cell>
          <cell r="F3237" t="str">
            <v>KC</v>
          </cell>
          <cell r="G3237" t="str">
            <v>CBABA***</v>
          </cell>
          <cell r="H3237" t="str">
            <v>Balance Sheet</v>
          </cell>
          <cell r="I3237" t="str">
            <v>NA</v>
          </cell>
        </row>
        <row r="3238">
          <cell r="A3238" t="str">
            <v>F3200002LA</v>
          </cell>
          <cell r="B3238" t="str">
            <v>F3200002LA</v>
          </cell>
          <cell r="C3238" t="str">
            <v>S3   F3200002LAUSD</v>
          </cell>
          <cell r="D3238" t="str">
            <v>F3200</v>
          </cell>
          <cell r="E3238" t="str">
            <v>002</v>
          </cell>
          <cell r="F3238" t="str">
            <v>LA</v>
          </cell>
          <cell r="G3238" t="str">
            <v>CBABA***</v>
          </cell>
          <cell r="H3238" t="str">
            <v>Balance Sheet</v>
          </cell>
          <cell r="I3238" t="str">
            <v>NA</v>
          </cell>
        </row>
        <row r="3239">
          <cell r="A3239" t="str">
            <v>F3200002LD</v>
          </cell>
          <cell r="B3239" t="str">
            <v>F3200002LD</v>
          </cell>
          <cell r="C3239" t="str">
            <v>S3   F3200002LDUSD</v>
          </cell>
          <cell r="D3239" t="str">
            <v>F3200</v>
          </cell>
          <cell r="E3239" t="str">
            <v>002</v>
          </cell>
          <cell r="F3239" t="str">
            <v>LD</v>
          </cell>
          <cell r="G3239" t="str">
            <v>CBABA***</v>
          </cell>
          <cell r="H3239" t="str">
            <v>Balance Sheet</v>
          </cell>
          <cell r="I3239" t="str">
            <v>NA</v>
          </cell>
        </row>
        <row r="3240">
          <cell r="A3240" t="str">
            <v>F3200002MI</v>
          </cell>
          <cell r="B3240" t="str">
            <v>F3200002MI</v>
          </cell>
          <cell r="C3240" t="str">
            <v>S3   F3200002MIUSD</v>
          </cell>
          <cell r="D3240" t="str">
            <v>F3200</v>
          </cell>
          <cell r="E3240" t="str">
            <v>002</v>
          </cell>
          <cell r="F3240" t="str">
            <v>MI</v>
          </cell>
          <cell r="G3240" t="str">
            <v>CBABA***</v>
          </cell>
          <cell r="H3240" t="str">
            <v>Balance Sheet</v>
          </cell>
          <cell r="I3240" t="str">
            <v>NA</v>
          </cell>
        </row>
        <row r="3241">
          <cell r="A3241" t="str">
            <v>F3200002MM</v>
          </cell>
          <cell r="B3241" t="str">
            <v>F3200002MM</v>
          </cell>
          <cell r="C3241" t="str">
            <v>S3   F3200002MMUSD</v>
          </cell>
          <cell r="D3241" t="str">
            <v>F3200</v>
          </cell>
          <cell r="E3241" t="str">
            <v>002</v>
          </cell>
          <cell r="F3241" t="str">
            <v>MM</v>
          </cell>
          <cell r="G3241" t="str">
            <v>CBABA***</v>
          </cell>
          <cell r="H3241" t="str">
            <v>Balance Sheet</v>
          </cell>
          <cell r="I3241" t="str">
            <v>NA</v>
          </cell>
        </row>
        <row r="3242">
          <cell r="A3242" t="str">
            <v>F3200002MN</v>
          </cell>
          <cell r="B3242" t="str">
            <v>F3200002MN</v>
          </cell>
          <cell r="C3242" t="str">
            <v>S3   F3200002MNUSD</v>
          </cell>
          <cell r="D3242" t="str">
            <v>F3200</v>
          </cell>
          <cell r="E3242" t="str">
            <v>002</v>
          </cell>
          <cell r="F3242" t="str">
            <v>MN</v>
          </cell>
          <cell r="G3242" t="str">
            <v>CBABA***</v>
          </cell>
          <cell r="H3242" t="str">
            <v>Balance Sheet</v>
          </cell>
          <cell r="I3242" t="str">
            <v>NA</v>
          </cell>
        </row>
        <row r="3243">
          <cell r="A3243" t="str">
            <v>F3200002MQ</v>
          </cell>
          <cell r="B3243" t="str">
            <v>F3200002MQ</v>
          </cell>
          <cell r="C3243" t="str">
            <v>S3   F3200002MQUSD</v>
          </cell>
          <cell r="D3243" t="str">
            <v>F3200</v>
          </cell>
          <cell r="E3243" t="str">
            <v>002</v>
          </cell>
          <cell r="F3243" t="str">
            <v>MQ</v>
          </cell>
          <cell r="G3243" t="str">
            <v>CBABA***</v>
          </cell>
          <cell r="H3243" t="str">
            <v>Balance Sheet</v>
          </cell>
          <cell r="I3243" t="str">
            <v>NA</v>
          </cell>
        </row>
        <row r="3244">
          <cell r="A3244" t="str">
            <v>F3200002MS</v>
          </cell>
          <cell r="B3244" t="str">
            <v>F3200002MS</v>
          </cell>
          <cell r="C3244" t="str">
            <v>S3   F3200002MSUSD</v>
          </cell>
          <cell r="D3244" t="str">
            <v>F3200</v>
          </cell>
          <cell r="E3244" t="str">
            <v>002</v>
          </cell>
          <cell r="F3244" t="str">
            <v>MS</v>
          </cell>
          <cell r="G3244" t="str">
            <v>CBABA***</v>
          </cell>
          <cell r="H3244" t="str">
            <v>Balance Sheet</v>
          </cell>
          <cell r="I3244" t="str">
            <v>NA</v>
          </cell>
        </row>
        <row r="3245">
          <cell r="A3245" t="str">
            <v>F3200002P8</v>
          </cell>
          <cell r="B3245" t="str">
            <v>F3200002P8</v>
          </cell>
          <cell r="C3245" t="str">
            <v>S3   F3200002P8USD</v>
          </cell>
          <cell r="D3245" t="str">
            <v>F3200</v>
          </cell>
          <cell r="E3245" t="str">
            <v>002</v>
          </cell>
          <cell r="F3245" t="str">
            <v>P8</v>
          </cell>
          <cell r="G3245" t="str">
            <v>CBABA***</v>
          </cell>
          <cell r="H3245" t="str">
            <v>Balance Sheet</v>
          </cell>
          <cell r="I3245" t="str">
            <v>NA</v>
          </cell>
        </row>
        <row r="3246">
          <cell r="A3246" t="str">
            <v>F3200002PE</v>
          </cell>
          <cell r="B3246" t="str">
            <v>F3200002PE</v>
          </cell>
          <cell r="C3246" t="str">
            <v>S3   F3200002PEUSD</v>
          </cell>
          <cell r="D3246" t="str">
            <v>F3200</v>
          </cell>
          <cell r="E3246" t="str">
            <v>002</v>
          </cell>
          <cell r="F3246" t="str">
            <v>PE</v>
          </cell>
          <cell r="G3246" t="str">
            <v>CBABA***</v>
          </cell>
          <cell r="H3246" t="str">
            <v>Balance Sheet</v>
          </cell>
          <cell r="I3246" t="str">
            <v>NA</v>
          </cell>
        </row>
        <row r="3247">
          <cell r="A3247" t="str">
            <v>F3200002Q1</v>
          </cell>
          <cell r="B3247" t="str">
            <v>F3200002Q1</v>
          </cell>
          <cell r="C3247" t="str">
            <v>S3   F3200002Q1USD</v>
          </cell>
          <cell r="D3247" t="str">
            <v>F3200</v>
          </cell>
          <cell r="E3247" t="str">
            <v>002</v>
          </cell>
          <cell r="F3247" t="str">
            <v>Q1</v>
          </cell>
          <cell r="G3247" t="str">
            <v>CBABA***</v>
          </cell>
          <cell r="H3247" t="str">
            <v>Balance Sheet</v>
          </cell>
          <cell r="I3247" t="str">
            <v>NA</v>
          </cell>
        </row>
        <row r="3248">
          <cell r="A3248" t="str">
            <v>F3200002RQ</v>
          </cell>
          <cell r="B3248" t="str">
            <v>F3200002RQ</v>
          </cell>
          <cell r="C3248" t="str">
            <v>S3   F3200002RQUSD</v>
          </cell>
          <cell r="D3248" t="str">
            <v>F3200</v>
          </cell>
          <cell r="E3248" t="str">
            <v>002</v>
          </cell>
          <cell r="F3248" t="str">
            <v>RQ</v>
          </cell>
          <cell r="G3248" t="str">
            <v>CBABA***</v>
          </cell>
          <cell r="H3248" t="str">
            <v>Balance Sheet</v>
          </cell>
          <cell r="I3248" t="str">
            <v>NA</v>
          </cell>
        </row>
        <row r="3249">
          <cell r="A3249" t="str">
            <v>F3200002S8</v>
          </cell>
          <cell r="B3249" t="str">
            <v>F3200002S8</v>
          </cell>
          <cell r="C3249" t="str">
            <v>S3   F3200002S8USD</v>
          </cell>
          <cell r="D3249" t="str">
            <v>F3200</v>
          </cell>
          <cell r="E3249" t="str">
            <v>002</v>
          </cell>
          <cell r="F3249" t="str">
            <v>S8</v>
          </cell>
          <cell r="G3249" t="str">
            <v>CBABA***</v>
          </cell>
          <cell r="H3249" t="str">
            <v>Balance Sheet</v>
          </cell>
          <cell r="I3249" t="str">
            <v>NA</v>
          </cell>
        </row>
        <row r="3250">
          <cell r="A3250" t="str">
            <v>F3200002S9</v>
          </cell>
          <cell r="B3250" t="str">
            <v>F3200002S9</v>
          </cell>
          <cell r="C3250" t="str">
            <v>S3   F3200002S9USD</v>
          </cell>
          <cell r="D3250" t="str">
            <v>F3200</v>
          </cell>
          <cell r="E3250" t="str">
            <v>002</v>
          </cell>
          <cell r="F3250" t="str">
            <v>S9</v>
          </cell>
          <cell r="G3250" t="str">
            <v>CBABA***</v>
          </cell>
          <cell r="H3250" t="str">
            <v>Balance Sheet</v>
          </cell>
          <cell r="I3250" t="str">
            <v>NA</v>
          </cell>
        </row>
        <row r="3251">
          <cell r="A3251" t="str">
            <v>F3200002SH</v>
          </cell>
          <cell r="B3251" t="str">
            <v>F3200002SH</v>
          </cell>
          <cell r="C3251" t="str">
            <v>S3   F3200002SHUSD</v>
          </cell>
          <cell r="D3251" t="str">
            <v>F3200</v>
          </cell>
          <cell r="E3251" t="str">
            <v>002</v>
          </cell>
          <cell r="F3251" t="str">
            <v>SH</v>
          </cell>
          <cell r="G3251" t="str">
            <v>CBABA***</v>
          </cell>
          <cell r="H3251" t="str">
            <v>Balance Sheet</v>
          </cell>
          <cell r="I3251" t="str">
            <v>NA</v>
          </cell>
        </row>
        <row r="3252">
          <cell r="A3252" t="str">
            <v>F3200002SK</v>
          </cell>
          <cell r="B3252" t="str">
            <v>F3200002SK</v>
          </cell>
          <cell r="C3252" t="str">
            <v>S3   F3200002SKUSD</v>
          </cell>
          <cell r="D3252" t="str">
            <v>F3200</v>
          </cell>
          <cell r="E3252" t="str">
            <v>002</v>
          </cell>
          <cell r="F3252" t="str">
            <v>SK</v>
          </cell>
          <cell r="G3252" t="str">
            <v>CBABA***</v>
          </cell>
          <cell r="H3252" t="str">
            <v>Balance Sheet</v>
          </cell>
          <cell r="I3252" t="str">
            <v>NA</v>
          </cell>
        </row>
        <row r="3253">
          <cell r="A3253" t="str">
            <v>F3200002SP</v>
          </cell>
          <cell r="B3253" t="str">
            <v>F3200002SP</v>
          </cell>
          <cell r="C3253" t="str">
            <v>S3   F3200002SPUSD</v>
          </cell>
          <cell r="D3253" t="str">
            <v>F3200</v>
          </cell>
          <cell r="E3253" t="str">
            <v>002</v>
          </cell>
          <cell r="F3253" t="str">
            <v>SP</v>
          </cell>
          <cell r="G3253" t="str">
            <v>CBABA***</v>
          </cell>
          <cell r="H3253" t="str">
            <v>Balance Sheet</v>
          </cell>
          <cell r="I3253" t="str">
            <v>NA</v>
          </cell>
        </row>
        <row r="3254">
          <cell r="A3254" t="str">
            <v>F3200002T1</v>
          </cell>
          <cell r="B3254" t="str">
            <v>F3200002T1</v>
          </cell>
          <cell r="C3254" t="str">
            <v>S3   F3200002T1USD</v>
          </cell>
          <cell r="D3254" t="str">
            <v>F3200</v>
          </cell>
          <cell r="E3254" t="str">
            <v>002</v>
          </cell>
          <cell r="F3254" t="str">
            <v>T1</v>
          </cell>
          <cell r="G3254" t="str">
            <v>CBABA***</v>
          </cell>
          <cell r="H3254" t="str">
            <v>Balance Sheet</v>
          </cell>
          <cell r="I3254" t="str">
            <v>NA</v>
          </cell>
        </row>
        <row r="3255">
          <cell r="A3255" t="str">
            <v>F3200002U7</v>
          </cell>
          <cell r="B3255" t="str">
            <v>F3200002U7</v>
          </cell>
          <cell r="C3255" t="str">
            <v>S3   F3200002U7USD</v>
          </cell>
          <cell r="D3255" t="str">
            <v>F3200</v>
          </cell>
          <cell r="E3255" t="str">
            <v>002</v>
          </cell>
          <cell r="F3255" t="str">
            <v>U7</v>
          </cell>
          <cell r="G3255" t="str">
            <v>CBABA***</v>
          </cell>
          <cell r="H3255" t="str">
            <v>Balance Sheet</v>
          </cell>
          <cell r="I3255" t="str">
            <v>NA</v>
          </cell>
        </row>
        <row r="3256">
          <cell r="A3256" t="str">
            <v>F3200002UL</v>
          </cell>
          <cell r="B3256" t="str">
            <v>F3200002UL</v>
          </cell>
          <cell r="C3256" t="str">
            <v>S3   F3200002ULUSD</v>
          </cell>
          <cell r="D3256" t="str">
            <v>F3200</v>
          </cell>
          <cell r="E3256" t="str">
            <v>002</v>
          </cell>
          <cell r="F3256" t="str">
            <v>UL</v>
          </cell>
          <cell r="G3256" t="str">
            <v>CBABA***</v>
          </cell>
          <cell r="H3256" t="str">
            <v>Balance Sheet</v>
          </cell>
          <cell r="I3256" t="str">
            <v>NA</v>
          </cell>
        </row>
        <row r="3257">
          <cell r="A3257" t="str">
            <v>F3200002US</v>
          </cell>
          <cell r="B3257" t="str">
            <v>F3200002US</v>
          </cell>
          <cell r="C3257" t="str">
            <v>S3   F3200002USUSD</v>
          </cell>
          <cell r="D3257" t="str">
            <v>F3200</v>
          </cell>
          <cell r="E3257" t="str">
            <v>002</v>
          </cell>
          <cell r="F3257" t="str">
            <v>US</v>
          </cell>
          <cell r="G3257" t="str">
            <v>CBABA***</v>
          </cell>
          <cell r="H3257" t="str">
            <v>Balance Sheet</v>
          </cell>
          <cell r="I3257" t="str">
            <v>NA</v>
          </cell>
        </row>
        <row r="3258">
          <cell r="A3258" t="str">
            <v>F3200002UT</v>
          </cell>
          <cell r="B3258" t="str">
            <v>F3200002UT</v>
          </cell>
          <cell r="C3258" t="str">
            <v>S3   F3200002UTUSD</v>
          </cell>
          <cell r="D3258" t="str">
            <v>F3200</v>
          </cell>
          <cell r="E3258" t="str">
            <v>002</v>
          </cell>
          <cell r="F3258" t="str">
            <v>UT</v>
          </cell>
          <cell r="G3258" t="str">
            <v>CBABA***</v>
          </cell>
          <cell r="H3258" t="str">
            <v>Balance Sheet</v>
          </cell>
          <cell r="I3258" t="str">
            <v>NA</v>
          </cell>
        </row>
        <row r="3259">
          <cell r="A3259" t="str">
            <v>F3200002W8</v>
          </cell>
          <cell r="B3259" t="str">
            <v>F3200002W8</v>
          </cell>
          <cell r="C3259" t="str">
            <v>S3   F3200002W8USD</v>
          </cell>
          <cell r="D3259" t="str">
            <v>F3200</v>
          </cell>
          <cell r="E3259" t="str">
            <v>002</v>
          </cell>
          <cell r="F3259" t="str">
            <v>W8</v>
          </cell>
          <cell r="G3259" t="str">
            <v>CBABA***</v>
          </cell>
          <cell r="H3259" t="str">
            <v>Balance Sheet</v>
          </cell>
          <cell r="I3259" t="str">
            <v>NA</v>
          </cell>
        </row>
        <row r="3260">
          <cell r="A3260" t="str">
            <v>F3200002X1</v>
          </cell>
          <cell r="B3260" t="str">
            <v>F3200002X1</v>
          </cell>
          <cell r="C3260" t="str">
            <v>S3   F3200002X1USD</v>
          </cell>
          <cell r="D3260" t="str">
            <v>F3200</v>
          </cell>
          <cell r="E3260" t="str">
            <v>002</v>
          </cell>
          <cell r="F3260" t="str">
            <v>X1</v>
          </cell>
          <cell r="G3260" t="str">
            <v>CBABA***</v>
          </cell>
          <cell r="H3260" t="str">
            <v>Balance Sheet</v>
          </cell>
          <cell r="I3260" t="str">
            <v>NA</v>
          </cell>
        </row>
        <row r="3261">
          <cell r="A3261" t="str">
            <v>F3200002XI</v>
          </cell>
          <cell r="B3261" t="str">
            <v>F3200002XI</v>
          </cell>
          <cell r="C3261" t="str">
            <v>S3   F3200002XIUSD</v>
          </cell>
          <cell r="D3261" t="str">
            <v>F3200</v>
          </cell>
          <cell r="E3261" t="str">
            <v>002</v>
          </cell>
          <cell r="F3261" t="str">
            <v>XI</v>
          </cell>
          <cell r="G3261" t="str">
            <v>CBABA***</v>
          </cell>
          <cell r="H3261" t="str">
            <v>Balance Sheet</v>
          </cell>
          <cell r="I3261" t="str">
            <v>NA</v>
          </cell>
        </row>
        <row r="3262">
          <cell r="A3262" t="str">
            <v>F3200002YK</v>
          </cell>
          <cell r="B3262" t="str">
            <v>F3200002YK</v>
          </cell>
          <cell r="C3262" t="str">
            <v>S3   F3200002YKUSD</v>
          </cell>
          <cell r="D3262" t="str">
            <v>F3200</v>
          </cell>
          <cell r="E3262" t="str">
            <v>002</v>
          </cell>
          <cell r="F3262" t="str">
            <v>YK</v>
          </cell>
          <cell r="G3262" t="str">
            <v>CBABA***</v>
          </cell>
          <cell r="H3262" t="str">
            <v>Balance Sheet</v>
          </cell>
          <cell r="I3262" t="str">
            <v>NA</v>
          </cell>
        </row>
        <row r="3263">
          <cell r="A3263" t="str">
            <v>F3200002YZ</v>
          </cell>
          <cell r="B3263" t="str">
            <v>F3200002YZ</v>
          </cell>
          <cell r="C3263" t="str">
            <v>S3   F3200002YZUSD</v>
          </cell>
          <cell r="D3263" t="str">
            <v>F3200</v>
          </cell>
          <cell r="E3263" t="str">
            <v>002</v>
          </cell>
          <cell r="F3263" t="str">
            <v>YZ</v>
          </cell>
          <cell r="G3263" t="str">
            <v>CBABA***</v>
          </cell>
          <cell r="H3263" t="str">
            <v>Balance Sheet</v>
          </cell>
          <cell r="I3263" t="str">
            <v>NA</v>
          </cell>
        </row>
        <row r="3264">
          <cell r="A3264" t="str">
            <v>F32000042L</v>
          </cell>
          <cell r="B3264" t="str">
            <v>F32000042L</v>
          </cell>
          <cell r="C3264" t="str">
            <v>S3   F32000042LUSD</v>
          </cell>
          <cell r="D3264" t="str">
            <v>F3200</v>
          </cell>
          <cell r="E3264" t="str">
            <v>004</v>
          </cell>
          <cell r="F3264" t="str">
            <v>2L</v>
          </cell>
          <cell r="G3264" t="str">
            <v>CBABE***</v>
          </cell>
          <cell r="H3264" t="str">
            <v>Balance Sheet</v>
          </cell>
          <cell r="I3264" t="str">
            <v>NA</v>
          </cell>
        </row>
        <row r="3265">
          <cell r="A3265" t="str">
            <v>F320000431</v>
          </cell>
          <cell r="B3265" t="str">
            <v>F320000431</v>
          </cell>
          <cell r="C3265" t="str">
            <v>S3   F320000431USD</v>
          </cell>
          <cell r="D3265" t="str">
            <v>F3200</v>
          </cell>
          <cell r="E3265" t="str">
            <v>004</v>
          </cell>
          <cell r="F3265" t="str">
            <v>31</v>
          </cell>
          <cell r="G3265" t="str">
            <v>CBABE***</v>
          </cell>
          <cell r="H3265" t="str">
            <v>Balance Sheet</v>
          </cell>
          <cell r="I3265" t="str">
            <v>NA</v>
          </cell>
        </row>
        <row r="3266">
          <cell r="A3266" t="str">
            <v>F320000444</v>
          </cell>
          <cell r="B3266" t="str">
            <v>F320000444</v>
          </cell>
          <cell r="C3266" t="str">
            <v>S3   F320000444USD</v>
          </cell>
          <cell r="D3266" t="str">
            <v>F3200</v>
          </cell>
          <cell r="E3266" t="str">
            <v>004</v>
          </cell>
          <cell r="F3266" t="str">
            <v>44</v>
          </cell>
          <cell r="G3266" t="str">
            <v>CBABE***</v>
          </cell>
          <cell r="H3266" t="str">
            <v>Balance Sheet</v>
          </cell>
          <cell r="I3266" t="str">
            <v>NA</v>
          </cell>
        </row>
        <row r="3267">
          <cell r="A3267" t="str">
            <v>F320000455</v>
          </cell>
          <cell r="B3267" t="str">
            <v>F320000455</v>
          </cell>
          <cell r="C3267" t="str">
            <v>S3   F320000455USD</v>
          </cell>
          <cell r="D3267" t="str">
            <v>F3200</v>
          </cell>
          <cell r="E3267" t="str">
            <v>004</v>
          </cell>
          <cell r="F3267" t="str">
            <v>55</v>
          </cell>
          <cell r="G3267" t="str">
            <v>CBABE***</v>
          </cell>
          <cell r="H3267" t="str">
            <v>Balance Sheet</v>
          </cell>
          <cell r="I3267" t="str">
            <v>NA</v>
          </cell>
        </row>
        <row r="3268">
          <cell r="A3268" t="str">
            <v>F32000045E</v>
          </cell>
          <cell r="B3268" t="str">
            <v>F32000045E</v>
          </cell>
          <cell r="C3268" t="str">
            <v>S3   F32000045EUSD</v>
          </cell>
          <cell r="D3268" t="str">
            <v>F3200</v>
          </cell>
          <cell r="E3268" t="str">
            <v>004</v>
          </cell>
          <cell r="F3268" t="str">
            <v>5E</v>
          </cell>
          <cell r="G3268" t="str">
            <v>CBABE***</v>
          </cell>
          <cell r="H3268" t="str">
            <v>Balance Sheet</v>
          </cell>
          <cell r="I3268" t="str">
            <v>NA</v>
          </cell>
        </row>
        <row r="3269">
          <cell r="A3269" t="str">
            <v>F32000045U</v>
          </cell>
          <cell r="B3269" t="str">
            <v>F32000045U</v>
          </cell>
          <cell r="C3269" t="str">
            <v>S3   F32000045UUSD</v>
          </cell>
          <cell r="D3269" t="str">
            <v>F3200</v>
          </cell>
          <cell r="E3269" t="str">
            <v>004</v>
          </cell>
          <cell r="F3269" t="str">
            <v>5U</v>
          </cell>
          <cell r="G3269" t="str">
            <v>CBABE***</v>
          </cell>
          <cell r="H3269" t="str">
            <v>Balance Sheet</v>
          </cell>
          <cell r="I3269" t="str">
            <v>NA</v>
          </cell>
        </row>
        <row r="3270">
          <cell r="A3270" t="str">
            <v>F32000046B</v>
          </cell>
          <cell r="B3270" t="str">
            <v>F32000046B</v>
          </cell>
          <cell r="C3270" t="str">
            <v>S3   F32000046BUSD</v>
          </cell>
          <cell r="D3270" t="str">
            <v>F3200</v>
          </cell>
          <cell r="E3270" t="str">
            <v>004</v>
          </cell>
          <cell r="F3270" t="str">
            <v>6B</v>
          </cell>
          <cell r="G3270" t="str">
            <v>CBABE***</v>
          </cell>
          <cell r="H3270" t="str">
            <v>Balance Sheet</v>
          </cell>
          <cell r="I3270" t="str">
            <v>NA</v>
          </cell>
        </row>
        <row r="3271">
          <cell r="A3271" t="str">
            <v>F32000046K</v>
          </cell>
          <cell r="B3271" t="str">
            <v>F32000046K</v>
          </cell>
          <cell r="C3271" t="str">
            <v>S3   F32000046KUSD</v>
          </cell>
          <cell r="D3271" t="str">
            <v>F3200</v>
          </cell>
          <cell r="E3271" t="str">
            <v>004</v>
          </cell>
          <cell r="F3271" t="str">
            <v>6K</v>
          </cell>
          <cell r="G3271" t="str">
            <v>CBABE***</v>
          </cell>
          <cell r="H3271" t="str">
            <v>Balance Sheet</v>
          </cell>
          <cell r="I3271" t="str">
            <v>NA</v>
          </cell>
        </row>
        <row r="3272">
          <cell r="A3272" t="str">
            <v>F32000046R</v>
          </cell>
          <cell r="B3272" t="str">
            <v>F32000046R</v>
          </cell>
          <cell r="C3272" t="str">
            <v>S3   F32000046RUSD</v>
          </cell>
          <cell r="D3272" t="str">
            <v>F3200</v>
          </cell>
          <cell r="E3272" t="str">
            <v>004</v>
          </cell>
          <cell r="F3272" t="str">
            <v>6R</v>
          </cell>
          <cell r="G3272" t="str">
            <v>CBABE***</v>
          </cell>
          <cell r="H3272" t="str">
            <v>Balance Sheet</v>
          </cell>
          <cell r="I3272" t="str">
            <v>NA</v>
          </cell>
        </row>
        <row r="3273">
          <cell r="A3273" t="str">
            <v>F320000478</v>
          </cell>
          <cell r="B3273" t="str">
            <v>F320000478</v>
          </cell>
          <cell r="C3273" t="str">
            <v>S3   F320000478USD</v>
          </cell>
          <cell r="D3273" t="str">
            <v>F3200</v>
          </cell>
          <cell r="E3273" t="str">
            <v>004</v>
          </cell>
          <cell r="F3273" t="str">
            <v>78</v>
          </cell>
          <cell r="G3273" t="str">
            <v>CBABE***</v>
          </cell>
          <cell r="H3273" t="str">
            <v>Balance Sheet</v>
          </cell>
          <cell r="I3273" t="str">
            <v>NA</v>
          </cell>
        </row>
        <row r="3274">
          <cell r="A3274" t="str">
            <v>F32000047J</v>
          </cell>
          <cell r="B3274" t="str">
            <v>F32000047J</v>
          </cell>
          <cell r="C3274" t="str">
            <v>S3   F32000047JUSD</v>
          </cell>
          <cell r="D3274" t="str">
            <v>F3200</v>
          </cell>
          <cell r="E3274" t="str">
            <v>004</v>
          </cell>
          <cell r="F3274" t="str">
            <v>7J</v>
          </cell>
          <cell r="G3274" t="str">
            <v>CBABE***</v>
          </cell>
          <cell r="H3274" t="str">
            <v>Balance Sheet</v>
          </cell>
          <cell r="I3274" t="str">
            <v>NA</v>
          </cell>
        </row>
        <row r="3275">
          <cell r="A3275" t="str">
            <v>F32000048F</v>
          </cell>
          <cell r="B3275" t="str">
            <v>F32000048F</v>
          </cell>
          <cell r="C3275" t="str">
            <v>S3   F32000048FUSD</v>
          </cell>
          <cell r="D3275" t="str">
            <v>F3200</v>
          </cell>
          <cell r="E3275" t="str">
            <v>004</v>
          </cell>
          <cell r="F3275" t="str">
            <v>8F</v>
          </cell>
          <cell r="G3275" t="str">
            <v>CBABE***</v>
          </cell>
          <cell r="H3275" t="str">
            <v>Balance Sheet</v>
          </cell>
          <cell r="I3275" t="str">
            <v>NA</v>
          </cell>
        </row>
        <row r="3276">
          <cell r="A3276" t="str">
            <v>F32000048J</v>
          </cell>
          <cell r="B3276" t="str">
            <v>F32000048J</v>
          </cell>
          <cell r="C3276" t="str">
            <v>S3   F32000048JUSD</v>
          </cell>
          <cell r="D3276" t="str">
            <v>F3200</v>
          </cell>
          <cell r="E3276" t="str">
            <v>004</v>
          </cell>
          <cell r="F3276" t="str">
            <v>8J</v>
          </cell>
          <cell r="G3276" t="str">
            <v>CBABE***</v>
          </cell>
          <cell r="H3276" t="str">
            <v>Balance Sheet</v>
          </cell>
          <cell r="I3276" t="str">
            <v>NA</v>
          </cell>
        </row>
        <row r="3277">
          <cell r="A3277" t="str">
            <v>F32000048R</v>
          </cell>
          <cell r="B3277" t="str">
            <v>F32000048R</v>
          </cell>
          <cell r="C3277" t="str">
            <v>S3   F32000048RUSD</v>
          </cell>
          <cell r="D3277" t="str">
            <v>F3200</v>
          </cell>
          <cell r="E3277" t="str">
            <v>004</v>
          </cell>
          <cell r="F3277" t="str">
            <v>8R</v>
          </cell>
          <cell r="G3277" t="str">
            <v>CBABE***</v>
          </cell>
          <cell r="H3277" t="str">
            <v>Balance Sheet</v>
          </cell>
          <cell r="I3277" t="str">
            <v>NA</v>
          </cell>
        </row>
        <row r="3278">
          <cell r="A3278" t="str">
            <v>F3200004A2</v>
          </cell>
          <cell r="B3278" t="str">
            <v>F3200004A2</v>
          </cell>
          <cell r="C3278" t="str">
            <v>S3   F3200004A2USD</v>
          </cell>
          <cell r="D3278" t="str">
            <v>F3200</v>
          </cell>
          <cell r="E3278" t="str">
            <v>004</v>
          </cell>
          <cell r="F3278" t="str">
            <v>A2</v>
          </cell>
          <cell r="G3278" t="str">
            <v>CBABE***</v>
          </cell>
          <cell r="H3278" t="str">
            <v>Balance Sheet</v>
          </cell>
          <cell r="I3278" t="str">
            <v>NA</v>
          </cell>
        </row>
        <row r="3279">
          <cell r="A3279" t="str">
            <v>F3200004AA</v>
          </cell>
          <cell r="B3279" t="str">
            <v>F3200004AA</v>
          </cell>
          <cell r="C3279" t="str">
            <v>S3   F3200004AAUSD</v>
          </cell>
          <cell r="D3279" t="str">
            <v>F3200</v>
          </cell>
          <cell r="E3279" t="str">
            <v>004</v>
          </cell>
          <cell r="F3279" t="str">
            <v>AA</v>
          </cell>
          <cell r="G3279" t="str">
            <v>CBABE***</v>
          </cell>
          <cell r="H3279" t="str">
            <v>Balance Sheet</v>
          </cell>
          <cell r="I3279" t="str">
            <v>NA</v>
          </cell>
        </row>
        <row r="3280">
          <cell r="A3280" t="str">
            <v>F3200004AZ</v>
          </cell>
          <cell r="B3280" t="str">
            <v>F3200004AZ</v>
          </cell>
          <cell r="C3280" t="str">
            <v>S3   F3200004AZUSD</v>
          </cell>
          <cell r="D3280" t="str">
            <v>F3200</v>
          </cell>
          <cell r="E3280" t="str">
            <v>004</v>
          </cell>
          <cell r="F3280" t="str">
            <v>AZ</v>
          </cell>
          <cell r="G3280" t="str">
            <v>CBABE***</v>
          </cell>
          <cell r="H3280" t="str">
            <v>Balance Sheet</v>
          </cell>
          <cell r="I3280" t="str">
            <v>NA</v>
          </cell>
        </row>
        <row r="3281">
          <cell r="A3281" t="str">
            <v>F3200004C6</v>
          </cell>
          <cell r="B3281" t="str">
            <v>F3200004C6</v>
          </cell>
          <cell r="C3281" t="str">
            <v>S3   F3200004C6USD</v>
          </cell>
          <cell r="D3281" t="str">
            <v>F3200</v>
          </cell>
          <cell r="E3281" t="str">
            <v>004</v>
          </cell>
          <cell r="F3281" t="str">
            <v>C6</v>
          </cell>
          <cell r="G3281" t="str">
            <v>CBABE***</v>
          </cell>
          <cell r="H3281" t="str">
            <v>Balance Sheet</v>
          </cell>
          <cell r="I3281" t="str">
            <v>NA</v>
          </cell>
        </row>
        <row r="3282">
          <cell r="A3282" t="str">
            <v>F3200004C7</v>
          </cell>
          <cell r="B3282" t="str">
            <v>F3200004C7</v>
          </cell>
          <cell r="C3282" t="str">
            <v>S3   F3200004C7USD</v>
          </cell>
          <cell r="D3282" t="str">
            <v>F3200</v>
          </cell>
          <cell r="E3282" t="str">
            <v>004</v>
          </cell>
          <cell r="F3282" t="str">
            <v>C7</v>
          </cell>
          <cell r="G3282" t="str">
            <v>CBABE***</v>
          </cell>
          <cell r="H3282" t="str">
            <v>Balance Sheet</v>
          </cell>
          <cell r="I3282" t="str">
            <v>NA</v>
          </cell>
        </row>
        <row r="3283">
          <cell r="A3283" t="str">
            <v>F3200004DO</v>
          </cell>
          <cell r="B3283" t="str">
            <v>F3200004DO</v>
          </cell>
          <cell r="C3283" t="str">
            <v>S3   F3200004DOUSD</v>
          </cell>
          <cell r="D3283" t="str">
            <v>F3200</v>
          </cell>
          <cell r="E3283" t="str">
            <v>004</v>
          </cell>
          <cell r="F3283" t="str">
            <v>DO</v>
          </cell>
          <cell r="G3283" t="str">
            <v>CBABE***</v>
          </cell>
          <cell r="H3283" t="str">
            <v>Balance Sheet</v>
          </cell>
          <cell r="I3283" t="str">
            <v>NA</v>
          </cell>
        </row>
        <row r="3284">
          <cell r="A3284" t="str">
            <v>F3200004HG</v>
          </cell>
          <cell r="B3284" t="str">
            <v>F3200004HG</v>
          </cell>
          <cell r="C3284" t="str">
            <v>S3   F3200004HGUSD</v>
          </cell>
          <cell r="D3284" t="str">
            <v>F3200</v>
          </cell>
          <cell r="E3284" t="str">
            <v>004</v>
          </cell>
          <cell r="F3284" t="str">
            <v>HG</v>
          </cell>
          <cell r="G3284" t="str">
            <v>CBABE***</v>
          </cell>
          <cell r="H3284" t="str">
            <v>Balance Sheet</v>
          </cell>
          <cell r="I3284" t="str">
            <v>NA</v>
          </cell>
        </row>
        <row r="3285">
          <cell r="A3285" t="str">
            <v>F3200004MN</v>
          </cell>
          <cell r="B3285" t="str">
            <v>F3200004MN</v>
          </cell>
          <cell r="C3285" t="str">
            <v>S3   F3200004MNUSD</v>
          </cell>
          <cell r="D3285" t="str">
            <v>F3200</v>
          </cell>
          <cell r="E3285" t="str">
            <v>004</v>
          </cell>
          <cell r="F3285" t="str">
            <v>MN</v>
          </cell>
          <cell r="G3285" t="str">
            <v>CBABE***</v>
          </cell>
          <cell r="H3285" t="str">
            <v>Balance Sheet</v>
          </cell>
          <cell r="I3285" t="str">
            <v>NA</v>
          </cell>
        </row>
        <row r="3286">
          <cell r="A3286" t="str">
            <v>F3200004MS</v>
          </cell>
          <cell r="B3286" t="str">
            <v>F3200004MS</v>
          </cell>
          <cell r="C3286" t="str">
            <v>S3   F3200004MSUSD</v>
          </cell>
          <cell r="D3286" t="str">
            <v>F3200</v>
          </cell>
          <cell r="E3286" t="str">
            <v>004</v>
          </cell>
          <cell r="F3286" t="str">
            <v>MS</v>
          </cell>
          <cell r="G3286" t="str">
            <v>CBABE***</v>
          </cell>
          <cell r="H3286" t="str">
            <v>Balance Sheet</v>
          </cell>
          <cell r="I3286" t="str">
            <v>NA</v>
          </cell>
        </row>
        <row r="3287">
          <cell r="A3287" t="str">
            <v>F3200004NX</v>
          </cell>
          <cell r="B3287" t="str">
            <v>F3200004NX</v>
          </cell>
          <cell r="C3287" t="str">
            <v>S3   F3200004NXUSD</v>
          </cell>
          <cell r="D3287" t="str">
            <v>F3200</v>
          </cell>
          <cell r="E3287" t="str">
            <v>004</v>
          </cell>
          <cell r="F3287" t="str">
            <v>NX</v>
          </cell>
          <cell r="G3287" t="str">
            <v>CBABE***</v>
          </cell>
          <cell r="H3287" t="str">
            <v>Balance Sheet</v>
          </cell>
          <cell r="I3287" t="str">
            <v>NA</v>
          </cell>
        </row>
        <row r="3288">
          <cell r="A3288" t="str">
            <v>F3200004P8</v>
          </cell>
          <cell r="B3288" t="str">
            <v>F3200004P8</v>
          </cell>
          <cell r="C3288" t="str">
            <v>S3   F3200004P8USD</v>
          </cell>
          <cell r="D3288" t="str">
            <v>F3200</v>
          </cell>
          <cell r="E3288" t="str">
            <v>004</v>
          </cell>
          <cell r="F3288" t="str">
            <v>P8</v>
          </cell>
          <cell r="G3288" t="str">
            <v>CBABE***</v>
          </cell>
          <cell r="H3288" t="str">
            <v>Balance Sheet</v>
          </cell>
          <cell r="I3288" t="str">
            <v>NA</v>
          </cell>
        </row>
        <row r="3289">
          <cell r="A3289" t="str">
            <v>F3200004R2</v>
          </cell>
          <cell r="B3289" t="str">
            <v>F3200004R2</v>
          </cell>
          <cell r="C3289" t="str">
            <v>S3   F3200004R2USD</v>
          </cell>
          <cell r="D3289" t="str">
            <v>F3200</v>
          </cell>
          <cell r="E3289" t="str">
            <v>004</v>
          </cell>
          <cell r="F3289" t="str">
            <v>R2</v>
          </cell>
          <cell r="G3289" t="str">
            <v>CBABE***</v>
          </cell>
          <cell r="H3289" t="str">
            <v>Balance Sheet</v>
          </cell>
          <cell r="I3289" t="str">
            <v>NA</v>
          </cell>
        </row>
        <row r="3290">
          <cell r="A3290" t="str">
            <v>F3200004S2</v>
          </cell>
          <cell r="B3290" t="str">
            <v>F3200004S2</v>
          </cell>
          <cell r="C3290" t="str">
            <v>S3   F3200004S2USD</v>
          </cell>
          <cell r="D3290" t="str">
            <v>F3200</v>
          </cell>
          <cell r="E3290" t="str">
            <v>004</v>
          </cell>
          <cell r="F3290" t="str">
            <v>S2</v>
          </cell>
          <cell r="G3290" t="str">
            <v>CBABE***</v>
          </cell>
          <cell r="H3290" t="str">
            <v>Balance Sheet</v>
          </cell>
          <cell r="I3290" t="str">
            <v>NA</v>
          </cell>
        </row>
        <row r="3291">
          <cell r="A3291" t="str">
            <v>F3200004UL</v>
          </cell>
          <cell r="B3291" t="str">
            <v>F3200004UL</v>
          </cell>
          <cell r="C3291" t="str">
            <v>S3   F3200004ULUSD</v>
          </cell>
          <cell r="D3291" t="str">
            <v>F3200</v>
          </cell>
          <cell r="E3291" t="str">
            <v>004</v>
          </cell>
          <cell r="F3291" t="str">
            <v>UL</v>
          </cell>
          <cell r="G3291" t="str">
            <v>CBABE***</v>
          </cell>
          <cell r="H3291" t="str">
            <v>Balance Sheet</v>
          </cell>
          <cell r="I3291" t="str">
            <v>NA</v>
          </cell>
        </row>
        <row r="3292">
          <cell r="A3292" t="str">
            <v>F3200004YK</v>
          </cell>
          <cell r="B3292" t="str">
            <v>F3200004YK</v>
          </cell>
          <cell r="C3292" t="str">
            <v>S3   F3200004YKUSD</v>
          </cell>
          <cell r="D3292" t="str">
            <v>F3200</v>
          </cell>
          <cell r="E3292" t="str">
            <v>004</v>
          </cell>
          <cell r="F3292" t="str">
            <v>YK</v>
          </cell>
          <cell r="G3292" t="str">
            <v>CBABE***</v>
          </cell>
          <cell r="H3292" t="str">
            <v>Balance Sheet</v>
          </cell>
          <cell r="I3292" t="str">
            <v>NA</v>
          </cell>
        </row>
        <row r="3293">
          <cell r="A3293" t="str">
            <v>F60000S361</v>
          </cell>
          <cell r="B3293" t="str">
            <v>F60000S361</v>
          </cell>
          <cell r="C3293" t="str">
            <v>S3   F60000S361USD</v>
          </cell>
          <cell r="D3293" t="str">
            <v>F6000</v>
          </cell>
          <cell r="E3293" t="str">
            <v>0S3</v>
          </cell>
          <cell r="F3293" t="str">
            <v>61</v>
          </cell>
          <cell r="G3293" t="str">
            <v>CBACB***</v>
          </cell>
          <cell r="H3293" t="str">
            <v>Balance Sheet</v>
          </cell>
          <cell r="I3293" t="str">
            <v>NA</v>
          </cell>
        </row>
        <row r="3294">
          <cell r="A3294" t="str">
            <v>F60000S380</v>
          </cell>
          <cell r="B3294" t="str">
            <v>F60000S380</v>
          </cell>
          <cell r="C3294" t="str">
            <v>S3   F60000S380USD</v>
          </cell>
          <cell r="D3294" t="str">
            <v>F6000</v>
          </cell>
          <cell r="E3294" t="str">
            <v>0S3</v>
          </cell>
          <cell r="F3294" t="str">
            <v>80</v>
          </cell>
          <cell r="G3294" t="str">
            <v>CBACB***</v>
          </cell>
          <cell r="H3294" t="str">
            <v>Balance Sheet</v>
          </cell>
          <cell r="I3294" t="str">
            <v>NA</v>
          </cell>
        </row>
        <row r="3295">
          <cell r="A3295" t="str">
            <v>G170005601</v>
          </cell>
          <cell r="B3295" t="str">
            <v>G170005601</v>
          </cell>
          <cell r="C3295" t="str">
            <v>S3   G170005601USD</v>
          </cell>
          <cell r="D3295" t="str">
            <v>G1700</v>
          </cell>
          <cell r="E3295" t="str">
            <v>056</v>
          </cell>
          <cell r="F3295" t="str">
            <v>01</v>
          </cell>
          <cell r="G3295" t="str">
            <v>DABAAG**</v>
          </cell>
          <cell r="H3295" t="str">
            <v>Balance Sheet</v>
          </cell>
          <cell r="I3295" t="str">
            <v>NA</v>
          </cell>
        </row>
        <row r="3296">
          <cell r="A3296" t="str">
            <v>G170008702</v>
          </cell>
          <cell r="B3296" t="str">
            <v>G170008702</v>
          </cell>
          <cell r="C3296" t="str">
            <v>S3   G170008702USD</v>
          </cell>
          <cell r="D3296" t="str">
            <v>G1700</v>
          </cell>
          <cell r="E3296" t="str">
            <v>087</v>
          </cell>
          <cell r="F3296" t="str">
            <v>02</v>
          </cell>
          <cell r="G3296" t="str">
            <v>DABAAG**</v>
          </cell>
          <cell r="H3296" t="str">
            <v>Balance Sheet</v>
          </cell>
          <cell r="I3296" t="str">
            <v>NA</v>
          </cell>
        </row>
        <row r="3297">
          <cell r="A3297" t="str">
            <v>G17010S301</v>
          </cell>
          <cell r="B3297" t="str">
            <v>G17010S301</v>
          </cell>
          <cell r="C3297" t="str">
            <v>S3   G17010S301USD</v>
          </cell>
          <cell r="D3297" t="str">
            <v>G1701</v>
          </cell>
          <cell r="E3297" t="str">
            <v>0S3</v>
          </cell>
          <cell r="F3297" t="str">
            <v>01</v>
          </cell>
          <cell r="G3297" t="str">
            <v>DABAAG**</v>
          </cell>
          <cell r="H3297" t="str">
            <v>Balance Sheet</v>
          </cell>
          <cell r="I3297" t="str">
            <v>NA</v>
          </cell>
        </row>
        <row r="3298">
          <cell r="A3298" t="str">
            <v>G17010S331</v>
          </cell>
          <cell r="B3298" t="str">
            <v>G17010S331</v>
          </cell>
          <cell r="C3298" t="str">
            <v>S3   G17010S331USD</v>
          </cell>
          <cell r="D3298" t="str">
            <v>G1701</v>
          </cell>
          <cell r="E3298" t="str">
            <v>0S3</v>
          </cell>
          <cell r="F3298" t="str">
            <v>31</v>
          </cell>
          <cell r="G3298" t="str">
            <v>DABAAG**</v>
          </cell>
          <cell r="H3298" t="str">
            <v>Balance Sheet</v>
          </cell>
          <cell r="I3298" t="str">
            <v>NA</v>
          </cell>
        </row>
        <row r="3299">
          <cell r="A3299" t="str">
            <v>G17010S332</v>
          </cell>
          <cell r="B3299" t="str">
            <v>G17010S332</v>
          </cell>
          <cell r="C3299" t="str">
            <v>S3   G17010S332USD</v>
          </cell>
          <cell r="D3299" t="str">
            <v>G1701</v>
          </cell>
          <cell r="E3299" t="str">
            <v>0S3</v>
          </cell>
          <cell r="F3299" t="str">
            <v>32</v>
          </cell>
          <cell r="G3299" t="str">
            <v>DABAAG**</v>
          </cell>
          <cell r="H3299" t="str">
            <v>Balance Sheet</v>
          </cell>
          <cell r="I3299" t="str">
            <v>NA</v>
          </cell>
        </row>
        <row r="3300">
          <cell r="A3300" t="str">
            <v>G17010S344</v>
          </cell>
          <cell r="B3300" t="str">
            <v>G17010S344</v>
          </cell>
          <cell r="C3300" t="str">
            <v>S3   G17010S344USD</v>
          </cell>
          <cell r="D3300" t="str">
            <v>G1701</v>
          </cell>
          <cell r="E3300" t="str">
            <v>0S3</v>
          </cell>
          <cell r="F3300" t="str">
            <v>44</v>
          </cell>
          <cell r="G3300" t="str">
            <v>DABAAG**</v>
          </cell>
          <cell r="H3300" t="str">
            <v>Balance Sheet</v>
          </cell>
          <cell r="I3300" t="str">
            <v>NA</v>
          </cell>
        </row>
        <row r="3301">
          <cell r="A3301" t="str">
            <v>G17010S351</v>
          </cell>
          <cell r="B3301" t="str">
            <v>G17010S351</v>
          </cell>
          <cell r="C3301" t="str">
            <v>S3   G17010S351USD</v>
          </cell>
          <cell r="D3301" t="str">
            <v>G1701</v>
          </cell>
          <cell r="E3301" t="str">
            <v>0S3</v>
          </cell>
          <cell r="F3301" t="str">
            <v>51</v>
          </cell>
          <cell r="G3301" t="str">
            <v>DABAAG**</v>
          </cell>
          <cell r="H3301" t="str">
            <v>Balance Sheet</v>
          </cell>
          <cell r="I3301" t="str">
            <v>NA</v>
          </cell>
        </row>
        <row r="3302">
          <cell r="A3302" t="str">
            <v>G17010S355</v>
          </cell>
          <cell r="B3302" t="str">
            <v>G17010S355</v>
          </cell>
          <cell r="C3302" t="str">
            <v>S3   G17010S355USD</v>
          </cell>
          <cell r="D3302" t="str">
            <v>G1701</v>
          </cell>
          <cell r="E3302" t="str">
            <v>0S3</v>
          </cell>
          <cell r="F3302" t="str">
            <v>55</v>
          </cell>
          <cell r="G3302" t="str">
            <v>DABAAG**</v>
          </cell>
          <cell r="H3302" t="str">
            <v>Balance Sheet</v>
          </cell>
          <cell r="I3302" t="str">
            <v>NA</v>
          </cell>
        </row>
        <row r="3303">
          <cell r="A3303" t="str">
            <v>G17010S36K</v>
          </cell>
          <cell r="B3303" t="str">
            <v>G17010S36K</v>
          </cell>
          <cell r="C3303" t="str">
            <v>S3   G17010S36KUSD</v>
          </cell>
          <cell r="D3303" t="str">
            <v>G1701</v>
          </cell>
          <cell r="E3303" t="str">
            <v>0S3</v>
          </cell>
          <cell r="F3303" t="str">
            <v>6K</v>
          </cell>
          <cell r="G3303" t="str">
            <v>DABAAG**</v>
          </cell>
          <cell r="H3303" t="str">
            <v>Balance Sheet</v>
          </cell>
          <cell r="I3303" t="str">
            <v>NA</v>
          </cell>
        </row>
        <row r="3304">
          <cell r="A3304" t="str">
            <v>G17010S396</v>
          </cell>
          <cell r="B3304" t="str">
            <v>G17010S396</v>
          </cell>
          <cell r="C3304" t="str">
            <v>S3   G17010S396USD</v>
          </cell>
          <cell r="D3304" t="str">
            <v>G1701</v>
          </cell>
          <cell r="E3304" t="str">
            <v>0S3</v>
          </cell>
          <cell r="F3304" t="str">
            <v>96</v>
          </cell>
          <cell r="G3304" t="str">
            <v>DABAAG**</v>
          </cell>
          <cell r="H3304" t="str">
            <v>Balance Sheet</v>
          </cell>
          <cell r="I3304" t="str">
            <v>NA</v>
          </cell>
        </row>
        <row r="3305">
          <cell r="A3305" t="str">
            <v>G17010S3EP</v>
          </cell>
          <cell r="B3305" t="str">
            <v>G17010S3EP</v>
          </cell>
          <cell r="C3305" t="str">
            <v>S3   G17010S3EPUSD</v>
          </cell>
          <cell r="D3305" t="str">
            <v>G1701</v>
          </cell>
          <cell r="E3305" t="str">
            <v>0S3</v>
          </cell>
          <cell r="F3305" t="str">
            <v>EP</v>
          </cell>
          <cell r="G3305" t="str">
            <v>DABAAG**</v>
          </cell>
          <cell r="H3305" t="str">
            <v>Balance Sheet</v>
          </cell>
          <cell r="I3305" t="str">
            <v>NA</v>
          </cell>
        </row>
        <row r="3306">
          <cell r="A3306" t="str">
            <v>G17010S3IM</v>
          </cell>
          <cell r="B3306" t="str">
            <v>G17010S3IM</v>
          </cell>
          <cell r="C3306" t="str">
            <v>S3   G17010S3IMUSD</v>
          </cell>
          <cell r="D3306" t="str">
            <v>G1701</v>
          </cell>
          <cell r="E3306" t="str">
            <v>0S3</v>
          </cell>
          <cell r="F3306" t="str">
            <v>IM</v>
          </cell>
          <cell r="G3306" t="str">
            <v>DABAAG**</v>
          </cell>
          <cell r="H3306" t="str">
            <v>Balance Sheet</v>
          </cell>
          <cell r="I3306" t="str">
            <v>NA</v>
          </cell>
        </row>
        <row r="3307">
          <cell r="A3307" t="str">
            <v>G17010S3IV</v>
          </cell>
          <cell r="B3307" t="str">
            <v>G17010S3IV</v>
          </cell>
          <cell r="C3307" t="str">
            <v>S3   G17010S3IVUSD</v>
          </cell>
          <cell r="D3307" t="str">
            <v>G1701</v>
          </cell>
          <cell r="E3307" t="str">
            <v>0S3</v>
          </cell>
          <cell r="F3307" t="str">
            <v>IV</v>
          </cell>
          <cell r="G3307" t="str">
            <v>DABAAG**</v>
          </cell>
          <cell r="H3307" t="str">
            <v>Balance Sheet</v>
          </cell>
          <cell r="I3307" t="str">
            <v>NA</v>
          </cell>
        </row>
        <row r="3308">
          <cell r="A3308" t="str">
            <v>G17010S3JA</v>
          </cell>
          <cell r="B3308" t="str">
            <v>G17010S3JA</v>
          </cell>
          <cell r="C3308" t="str">
            <v>S3   G17010S3JAUSD</v>
          </cell>
          <cell r="D3308" t="str">
            <v>G1701</v>
          </cell>
          <cell r="E3308" t="str">
            <v>0S3</v>
          </cell>
          <cell r="F3308" t="str">
            <v>JA</v>
          </cell>
          <cell r="G3308" t="str">
            <v>DABAAG**</v>
          </cell>
          <cell r="H3308" t="str">
            <v>Balance Sheet</v>
          </cell>
          <cell r="I3308" t="str">
            <v>NA</v>
          </cell>
        </row>
        <row r="3309">
          <cell r="A3309" t="str">
            <v>G17010S3MM</v>
          </cell>
          <cell r="B3309" t="str">
            <v>G17010S3MM</v>
          </cell>
          <cell r="C3309" t="str">
            <v>S3   G17010S3MMUSD</v>
          </cell>
          <cell r="D3309" t="str">
            <v>G1701</v>
          </cell>
          <cell r="E3309" t="str">
            <v>0S3</v>
          </cell>
          <cell r="F3309" t="str">
            <v>MM</v>
          </cell>
          <cell r="G3309" t="str">
            <v>DABAAG**</v>
          </cell>
          <cell r="H3309" t="str">
            <v>Balance Sheet</v>
          </cell>
          <cell r="I3309" t="str">
            <v>NA</v>
          </cell>
        </row>
        <row r="3310">
          <cell r="A3310" t="str">
            <v>G17010S3RQ</v>
          </cell>
          <cell r="B3310" t="str">
            <v>G17010S3RQ</v>
          </cell>
          <cell r="C3310" t="str">
            <v>S3   G17010S3RQUSD</v>
          </cell>
          <cell r="D3310" t="str">
            <v>G1701</v>
          </cell>
          <cell r="E3310" t="str">
            <v>0S3</v>
          </cell>
          <cell r="F3310" t="str">
            <v>RQ</v>
          </cell>
          <cell r="G3310" t="str">
            <v>DABAAG**</v>
          </cell>
          <cell r="H3310" t="str">
            <v>Balance Sheet</v>
          </cell>
          <cell r="I3310" t="str">
            <v>NA</v>
          </cell>
        </row>
        <row r="3311">
          <cell r="A3311" t="str">
            <v>G17010S3SE</v>
          </cell>
          <cell r="B3311" t="str">
            <v>G17010S3SE</v>
          </cell>
          <cell r="C3311" t="str">
            <v>S3   G17010S3SEUSD</v>
          </cell>
          <cell r="D3311" t="str">
            <v>G1701</v>
          </cell>
          <cell r="E3311" t="str">
            <v>0S3</v>
          </cell>
          <cell r="F3311" t="str">
            <v>SE</v>
          </cell>
          <cell r="G3311" t="str">
            <v>DABAAG**</v>
          </cell>
          <cell r="H3311" t="str">
            <v>Balance Sheet</v>
          </cell>
          <cell r="I3311" t="str">
            <v>NA</v>
          </cell>
        </row>
        <row r="3312">
          <cell r="A3312" t="str">
            <v>G17010S3YZ</v>
          </cell>
          <cell r="B3312" t="str">
            <v>G17010S3YZ</v>
          </cell>
          <cell r="C3312" t="str">
            <v>S3   G17010S3YZUSD</v>
          </cell>
          <cell r="D3312" t="str">
            <v>G1701</v>
          </cell>
          <cell r="E3312" t="str">
            <v>0S3</v>
          </cell>
          <cell r="F3312" t="str">
            <v>YZ</v>
          </cell>
          <cell r="G3312" t="str">
            <v>DABAAG**</v>
          </cell>
          <cell r="H3312" t="str">
            <v>Balance Sheet</v>
          </cell>
          <cell r="I3312" t="str">
            <v>NA</v>
          </cell>
        </row>
        <row r="3313">
          <cell r="A3313" t="str">
            <v>G1701400TM</v>
          </cell>
          <cell r="B3313" t="str">
            <v>G1701400TM</v>
          </cell>
          <cell r="C3313" t="str">
            <v>S3   G1701400TMUSD</v>
          </cell>
          <cell r="D3313" t="str">
            <v>G1701</v>
          </cell>
          <cell r="E3313" t="str">
            <v>400</v>
          </cell>
          <cell r="F3313" t="str">
            <v>TM</v>
          </cell>
          <cell r="G3313" t="str">
            <v>DABAAG**</v>
          </cell>
          <cell r="H3313" t="str">
            <v>Balance Sheet</v>
          </cell>
          <cell r="I3313" t="str">
            <v>NA</v>
          </cell>
        </row>
        <row r="3314">
          <cell r="A3314" t="str">
            <v>G1701401TM</v>
          </cell>
          <cell r="B3314" t="str">
            <v>G1701401TM</v>
          </cell>
          <cell r="C3314" t="str">
            <v>S3   G1701401TMUSD</v>
          </cell>
          <cell r="D3314" t="str">
            <v>G1701</v>
          </cell>
          <cell r="E3314" t="str">
            <v>401</v>
          </cell>
          <cell r="F3314" t="str">
            <v>TM</v>
          </cell>
          <cell r="G3314" t="str">
            <v>DABAAG**</v>
          </cell>
          <cell r="H3314" t="str">
            <v>Balance Sheet</v>
          </cell>
          <cell r="I3314" t="str">
            <v>NA</v>
          </cell>
        </row>
        <row r="3315">
          <cell r="A3315" t="str">
            <v>G1701402TM</v>
          </cell>
          <cell r="B3315" t="str">
            <v>G1701402TM</v>
          </cell>
          <cell r="C3315" t="str">
            <v>S3   G1701402TMUSD</v>
          </cell>
          <cell r="D3315" t="str">
            <v>G1701</v>
          </cell>
          <cell r="E3315" t="str">
            <v>402</v>
          </cell>
          <cell r="F3315" t="str">
            <v>TM</v>
          </cell>
          <cell r="G3315" t="str">
            <v>DABAAG**</v>
          </cell>
          <cell r="H3315" t="str">
            <v>Balance Sheet</v>
          </cell>
          <cell r="I3315" t="str">
            <v>NA</v>
          </cell>
        </row>
        <row r="3316">
          <cell r="A3316" t="str">
            <v>G1701403TM</v>
          </cell>
          <cell r="B3316" t="str">
            <v>G1701403TM</v>
          </cell>
          <cell r="C3316" t="str">
            <v>S3   G1701403TMUSD</v>
          </cell>
          <cell r="D3316" t="str">
            <v>G1701</v>
          </cell>
          <cell r="E3316" t="str">
            <v>403</v>
          </cell>
          <cell r="F3316" t="str">
            <v>TM</v>
          </cell>
          <cell r="G3316" t="str">
            <v>DABAAG**</v>
          </cell>
          <cell r="H3316" t="str">
            <v>Balance Sheet</v>
          </cell>
          <cell r="I3316" t="str">
            <v>NA</v>
          </cell>
        </row>
        <row r="3317">
          <cell r="A3317" t="str">
            <v>G1701405TM</v>
          </cell>
          <cell r="B3317" t="str">
            <v>G1701405TM</v>
          </cell>
          <cell r="C3317" t="str">
            <v>S3   G1701405TMUSD</v>
          </cell>
          <cell r="D3317" t="str">
            <v>G1701</v>
          </cell>
          <cell r="E3317" t="str">
            <v>405</v>
          </cell>
          <cell r="F3317" t="str">
            <v>TM</v>
          </cell>
          <cell r="G3317" t="str">
            <v>DABAAG**</v>
          </cell>
          <cell r="H3317" t="str">
            <v>Balance Sheet</v>
          </cell>
          <cell r="I3317" t="str">
            <v>NA</v>
          </cell>
        </row>
        <row r="3318">
          <cell r="A3318" t="str">
            <v>G1701406TM</v>
          </cell>
          <cell r="B3318" t="str">
            <v>G1701406TM</v>
          </cell>
          <cell r="C3318" t="str">
            <v>S3   G1701406TMUSD</v>
          </cell>
          <cell r="D3318" t="str">
            <v>G1701</v>
          </cell>
          <cell r="E3318" t="str">
            <v>406</v>
          </cell>
          <cell r="F3318" t="str">
            <v>TM</v>
          </cell>
          <cell r="G3318" t="str">
            <v>DABAAG**</v>
          </cell>
          <cell r="H3318" t="str">
            <v>Balance Sheet</v>
          </cell>
          <cell r="I3318" t="str">
            <v>NA</v>
          </cell>
        </row>
        <row r="3319">
          <cell r="A3319" t="str">
            <v>G1701407TM</v>
          </cell>
          <cell r="B3319" t="str">
            <v>G1701407TM</v>
          </cell>
          <cell r="C3319" t="str">
            <v>S3   G1701407TMUSD</v>
          </cell>
          <cell r="D3319" t="str">
            <v>G1701</v>
          </cell>
          <cell r="E3319" t="str">
            <v>407</v>
          </cell>
          <cell r="F3319" t="str">
            <v>TM</v>
          </cell>
          <cell r="G3319" t="str">
            <v>DABAAG**</v>
          </cell>
          <cell r="H3319" t="str">
            <v>Balance Sheet</v>
          </cell>
          <cell r="I3319" t="str">
            <v>NA</v>
          </cell>
        </row>
        <row r="3320">
          <cell r="A3320" t="str">
            <v>G1701408TM</v>
          </cell>
          <cell r="B3320" t="str">
            <v>G1701408TM</v>
          </cell>
          <cell r="C3320" t="str">
            <v>S3   G1701408TMUSD</v>
          </cell>
          <cell r="D3320" t="str">
            <v>G1701</v>
          </cell>
          <cell r="E3320" t="str">
            <v>408</v>
          </cell>
          <cell r="F3320" t="str">
            <v>TM</v>
          </cell>
          <cell r="G3320" t="str">
            <v>DABAAG**</v>
          </cell>
          <cell r="H3320" t="str">
            <v>Balance Sheet</v>
          </cell>
          <cell r="I3320" t="str">
            <v>NA</v>
          </cell>
        </row>
        <row r="3321">
          <cell r="A3321" t="str">
            <v>G1701412TM</v>
          </cell>
          <cell r="B3321" t="str">
            <v>G1701412TM</v>
          </cell>
          <cell r="C3321" t="str">
            <v>S3   G1701412TMUSD</v>
          </cell>
          <cell r="D3321" t="str">
            <v>G1701</v>
          </cell>
          <cell r="E3321" t="str">
            <v>412</v>
          </cell>
          <cell r="F3321" t="str">
            <v>TM</v>
          </cell>
          <cell r="G3321" t="str">
            <v>DABAAG**</v>
          </cell>
          <cell r="H3321" t="str">
            <v>Balance Sheet</v>
          </cell>
          <cell r="I3321" t="str">
            <v>NA</v>
          </cell>
        </row>
        <row r="3322">
          <cell r="A3322" t="str">
            <v>G1701413TM</v>
          </cell>
          <cell r="B3322" t="str">
            <v>G1701413TM</v>
          </cell>
          <cell r="C3322" t="str">
            <v>S3   G1701413TMUSD</v>
          </cell>
          <cell r="D3322" t="str">
            <v>G1701</v>
          </cell>
          <cell r="E3322" t="str">
            <v>413</v>
          </cell>
          <cell r="F3322" t="str">
            <v>TM</v>
          </cell>
          <cell r="G3322" t="str">
            <v>DABAAG**</v>
          </cell>
          <cell r="H3322" t="str">
            <v>Balance Sheet</v>
          </cell>
          <cell r="I3322" t="str">
            <v>NA</v>
          </cell>
        </row>
        <row r="3323">
          <cell r="A3323" t="str">
            <v>G1701414TM</v>
          </cell>
          <cell r="B3323" t="str">
            <v>G1701414TM</v>
          </cell>
          <cell r="C3323" t="str">
            <v>S3   G1701414TMUSD</v>
          </cell>
          <cell r="D3323" t="str">
            <v>G1701</v>
          </cell>
          <cell r="E3323" t="str">
            <v>414</v>
          </cell>
          <cell r="F3323" t="str">
            <v>TM</v>
          </cell>
          <cell r="G3323" t="str">
            <v>DABAAG**</v>
          </cell>
          <cell r="H3323" t="str">
            <v>Balance Sheet</v>
          </cell>
          <cell r="I3323" t="str">
            <v>NA</v>
          </cell>
        </row>
        <row r="3324">
          <cell r="A3324" t="str">
            <v>G1701415TM</v>
          </cell>
          <cell r="B3324" t="str">
            <v>G1701415TM</v>
          </cell>
          <cell r="C3324" t="str">
            <v>S3   G1701415TMUSD</v>
          </cell>
          <cell r="D3324" t="str">
            <v>G1701</v>
          </cell>
          <cell r="E3324" t="str">
            <v>415</v>
          </cell>
          <cell r="F3324" t="str">
            <v>TM</v>
          </cell>
          <cell r="G3324" t="str">
            <v>DABAAG**</v>
          </cell>
          <cell r="H3324" t="str">
            <v>Balance Sheet</v>
          </cell>
          <cell r="I3324" t="str">
            <v>NA</v>
          </cell>
        </row>
        <row r="3325">
          <cell r="A3325" t="str">
            <v>G1701417TM</v>
          </cell>
          <cell r="B3325" t="str">
            <v>G1701417TM</v>
          </cell>
          <cell r="C3325" t="str">
            <v>S3   G1701417TMUSD</v>
          </cell>
          <cell r="D3325" t="str">
            <v>G1701</v>
          </cell>
          <cell r="E3325" t="str">
            <v>417</v>
          </cell>
          <cell r="F3325" t="str">
            <v>TM</v>
          </cell>
          <cell r="G3325" t="str">
            <v>DABAAG**</v>
          </cell>
          <cell r="H3325" t="str">
            <v>Balance Sheet</v>
          </cell>
          <cell r="I3325" t="str">
            <v>NA</v>
          </cell>
        </row>
        <row r="3326">
          <cell r="A3326" t="str">
            <v>G1701418TM</v>
          </cell>
          <cell r="B3326" t="str">
            <v>G1701418TM</v>
          </cell>
          <cell r="C3326" t="str">
            <v>S3   G1701418TMUSD</v>
          </cell>
          <cell r="D3326" t="str">
            <v>G1701</v>
          </cell>
          <cell r="E3326" t="str">
            <v>418</v>
          </cell>
          <cell r="F3326" t="str">
            <v>TM</v>
          </cell>
          <cell r="G3326" t="str">
            <v>DABAAG**</v>
          </cell>
          <cell r="H3326" t="str">
            <v>Balance Sheet</v>
          </cell>
          <cell r="I3326" t="str">
            <v>NA</v>
          </cell>
        </row>
        <row r="3327">
          <cell r="A3327" t="str">
            <v>G1701419TM</v>
          </cell>
          <cell r="B3327" t="str">
            <v>G1701419TM</v>
          </cell>
          <cell r="C3327" t="str">
            <v>S3   G1701419TMUSD</v>
          </cell>
          <cell r="D3327" t="str">
            <v>G1701</v>
          </cell>
          <cell r="E3327" t="str">
            <v>419</v>
          </cell>
          <cell r="F3327" t="str">
            <v>TM</v>
          </cell>
          <cell r="G3327" t="str">
            <v>DABAAG**</v>
          </cell>
          <cell r="H3327" t="str">
            <v>Balance Sheet</v>
          </cell>
          <cell r="I3327" t="str">
            <v>NA</v>
          </cell>
        </row>
        <row r="3328">
          <cell r="A3328" t="str">
            <v>G1701420TM</v>
          </cell>
          <cell r="B3328" t="str">
            <v>G1701420TM</v>
          </cell>
          <cell r="C3328" t="str">
            <v>S3   G1701420TMUSD</v>
          </cell>
          <cell r="D3328" t="str">
            <v>G1701</v>
          </cell>
          <cell r="E3328" t="str">
            <v>420</v>
          </cell>
          <cell r="F3328" t="str">
            <v>TM</v>
          </cell>
          <cell r="G3328" t="str">
            <v>DABAAG**</v>
          </cell>
          <cell r="H3328" t="str">
            <v>Balance Sheet</v>
          </cell>
          <cell r="I3328" t="str">
            <v>NA</v>
          </cell>
        </row>
        <row r="3329">
          <cell r="A3329" t="str">
            <v>G1701421TM</v>
          </cell>
          <cell r="B3329" t="str">
            <v>G1701421TM</v>
          </cell>
          <cell r="C3329" t="str">
            <v>S3   G1701421TMUSD</v>
          </cell>
          <cell r="D3329" t="str">
            <v>G1701</v>
          </cell>
          <cell r="E3329" t="str">
            <v>421</v>
          </cell>
          <cell r="F3329" t="str">
            <v>TM</v>
          </cell>
          <cell r="G3329" t="str">
            <v>DABAAG**</v>
          </cell>
          <cell r="H3329" t="str">
            <v>Balance Sheet</v>
          </cell>
          <cell r="I3329" t="str">
            <v>NA</v>
          </cell>
        </row>
        <row r="3330">
          <cell r="A3330" t="str">
            <v>G1701422TM</v>
          </cell>
          <cell r="B3330" t="str">
            <v>G1701422TM</v>
          </cell>
          <cell r="C3330" t="str">
            <v>S3   G1701422TMUSD</v>
          </cell>
          <cell r="D3330" t="str">
            <v>G1701</v>
          </cell>
          <cell r="E3330" t="str">
            <v>422</v>
          </cell>
          <cell r="F3330" t="str">
            <v>TM</v>
          </cell>
          <cell r="G3330" t="str">
            <v>DABAAG**</v>
          </cell>
          <cell r="H3330" t="str">
            <v>Balance Sheet</v>
          </cell>
          <cell r="I3330" t="str">
            <v>NA</v>
          </cell>
        </row>
        <row r="3331">
          <cell r="A3331" t="str">
            <v>G1701423TM</v>
          </cell>
          <cell r="B3331" t="str">
            <v>G1701423TM</v>
          </cell>
          <cell r="C3331" t="str">
            <v>S3   G1701423TMUSD</v>
          </cell>
          <cell r="D3331" t="str">
            <v>G1701</v>
          </cell>
          <cell r="E3331" t="str">
            <v>423</v>
          </cell>
          <cell r="F3331" t="str">
            <v>TM</v>
          </cell>
          <cell r="G3331" t="str">
            <v>DABAAG**</v>
          </cell>
          <cell r="H3331" t="str">
            <v>Balance Sheet</v>
          </cell>
          <cell r="I3331" t="str">
            <v>NA</v>
          </cell>
        </row>
        <row r="3332">
          <cell r="A3332" t="str">
            <v>G1701425TM</v>
          </cell>
          <cell r="B3332" t="str">
            <v>G1701425TM</v>
          </cell>
          <cell r="C3332" t="str">
            <v>S3   G1701425TMUSD</v>
          </cell>
          <cell r="D3332" t="str">
            <v>G1701</v>
          </cell>
          <cell r="E3332" t="str">
            <v>425</v>
          </cell>
          <cell r="F3332" t="str">
            <v>TM</v>
          </cell>
          <cell r="G3332" t="str">
            <v>DABAAG**</v>
          </cell>
          <cell r="H3332" t="str">
            <v>Balance Sheet</v>
          </cell>
          <cell r="I3332" t="str">
            <v>NA</v>
          </cell>
        </row>
        <row r="3333">
          <cell r="A3333" t="str">
            <v>G1701427TM</v>
          </cell>
          <cell r="B3333" t="str">
            <v>G1701427TM</v>
          </cell>
          <cell r="C3333" t="str">
            <v>S3   G1701427TMUSD</v>
          </cell>
          <cell r="D3333" t="str">
            <v>G1701</v>
          </cell>
          <cell r="E3333" t="str">
            <v>427</v>
          </cell>
          <cell r="F3333" t="str">
            <v>TM</v>
          </cell>
          <cell r="G3333" t="str">
            <v>DABAAG**</v>
          </cell>
          <cell r="H3333" t="str">
            <v>Balance Sheet</v>
          </cell>
          <cell r="I3333" t="str">
            <v>NA</v>
          </cell>
        </row>
        <row r="3334">
          <cell r="A3334" t="str">
            <v>G1701431TM</v>
          </cell>
          <cell r="B3334" t="str">
            <v>G1701431TM</v>
          </cell>
          <cell r="C3334" t="str">
            <v>S3   G1701431TMUSD</v>
          </cell>
          <cell r="D3334" t="str">
            <v>G1701</v>
          </cell>
          <cell r="E3334" t="str">
            <v>431</v>
          </cell>
          <cell r="F3334" t="str">
            <v>TM</v>
          </cell>
          <cell r="G3334" t="str">
            <v>DABAAG**</v>
          </cell>
          <cell r="H3334" t="str">
            <v>Balance Sheet</v>
          </cell>
          <cell r="I3334" t="str">
            <v>NA</v>
          </cell>
        </row>
        <row r="3335">
          <cell r="A3335" t="str">
            <v>G1701434TM</v>
          </cell>
          <cell r="B3335" t="str">
            <v>G1701434TM</v>
          </cell>
          <cell r="C3335" t="str">
            <v>S3   G1701434TMUSD</v>
          </cell>
          <cell r="D3335" t="str">
            <v>G1701</v>
          </cell>
          <cell r="E3335" t="str">
            <v>434</v>
          </cell>
          <cell r="F3335" t="str">
            <v>TM</v>
          </cell>
          <cell r="G3335" t="str">
            <v>DABAAG**</v>
          </cell>
          <cell r="H3335" t="str">
            <v>Balance Sheet</v>
          </cell>
          <cell r="I3335" t="str">
            <v>NA</v>
          </cell>
        </row>
        <row r="3336">
          <cell r="A3336" t="str">
            <v>G1701435TM</v>
          </cell>
          <cell r="B3336" t="str">
            <v>G1701435TM</v>
          </cell>
          <cell r="C3336" t="str">
            <v>S3   G1701435TMUSD</v>
          </cell>
          <cell r="D3336" t="str">
            <v>G1701</v>
          </cell>
          <cell r="E3336" t="str">
            <v>435</v>
          </cell>
          <cell r="F3336" t="str">
            <v>TM</v>
          </cell>
          <cell r="G3336" t="str">
            <v>DABAAG**</v>
          </cell>
          <cell r="H3336" t="str">
            <v>Balance Sheet</v>
          </cell>
          <cell r="I3336" t="str">
            <v>NA</v>
          </cell>
        </row>
        <row r="3337">
          <cell r="A3337" t="str">
            <v>G1701436TM</v>
          </cell>
          <cell r="B3337" t="str">
            <v>G1701436TM</v>
          </cell>
          <cell r="C3337" t="str">
            <v>S3   G1701436TMUSD</v>
          </cell>
          <cell r="D3337" t="str">
            <v>G1701</v>
          </cell>
          <cell r="E3337" t="str">
            <v>436</v>
          </cell>
          <cell r="F3337" t="str">
            <v>TM</v>
          </cell>
          <cell r="G3337" t="str">
            <v>DABAAG**</v>
          </cell>
          <cell r="H3337" t="str">
            <v>Balance Sheet</v>
          </cell>
          <cell r="I3337" t="str">
            <v>NA</v>
          </cell>
        </row>
        <row r="3338">
          <cell r="A3338" t="str">
            <v>G1701439TM</v>
          </cell>
          <cell r="B3338" t="str">
            <v>G1701439TM</v>
          </cell>
          <cell r="C3338" t="str">
            <v>S3   G1701439TMUSD</v>
          </cell>
          <cell r="D3338" t="str">
            <v>G1701</v>
          </cell>
          <cell r="E3338" t="str">
            <v>439</v>
          </cell>
          <cell r="F3338" t="str">
            <v>TM</v>
          </cell>
          <cell r="G3338" t="str">
            <v>DABAAG**</v>
          </cell>
          <cell r="H3338" t="str">
            <v>Balance Sheet</v>
          </cell>
          <cell r="I3338" t="str">
            <v>NA</v>
          </cell>
        </row>
        <row r="3339">
          <cell r="A3339" t="str">
            <v>G1701440TM</v>
          </cell>
          <cell r="B3339" t="str">
            <v>G1701440TM</v>
          </cell>
          <cell r="C3339" t="str">
            <v>S3   G1701440TMUSD</v>
          </cell>
          <cell r="D3339" t="str">
            <v>G1701</v>
          </cell>
          <cell r="E3339" t="str">
            <v>440</v>
          </cell>
          <cell r="F3339" t="str">
            <v>TM</v>
          </cell>
          <cell r="G3339" t="str">
            <v>DABAAG**</v>
          </cell>
          <cell r="H3339" t="str">
            <v>Balance Sheet</v>
          </cell>
          <cell r="I3339" t="str">
            <v>NA</v>
          </cell>
        </row>
        <row r="3340">
          <cell r="A3340" t="str">
            <v>G1701441TM</v>
          </cell>
          <cell r="B3340" t="str">
            <v>G1701441TM</v>
          </cell>
          <cell r="C3340" t="str">
            <v>S3   G1701441TMUSD</v>
          </cell>
          <cell r="D3340" t="str">
            <v>G1701</v>
          </cell>
          <cell r="E3340" t="str">
            <v>441</v>
          </cell>
          <cell r="F3340" t="str">
            <v>TM</v>
          </cell>
          <cell r="G3340" t="str">
            <v>DABAAG**</v>
          </cell>
          <cell r="H3340" t="str">
            <v>Balance Sheet</v>
          </cell>
          <cell r="I3340" t="str">
            <v>NA</v>
          </cell>
        </row>
        <row r="3341">
          <cell r="A3341" t="str">
            <v>G1701444TM</v>
          </cell>
          <cell r="B3341" t="str">
            <v>G1701444TM</v>
          </cell>
          <cell r="C3341" t="str">
            <v>S3   G1701444TMUSD</v>
          </cell>
          <cell r="D3341" t="str">
            <v>G1701</v>
          </cell>
          <cell r="E3341" t="str">
            <v>444</v>
          </cell>
          <cell r="F3341" t="str">
            <v>TM</v>
          </cell>
          <cell r="G3341" t="str">
            <v>DABAAG**</v>
          </cell>
          <cell r="H3341" t="str">
            <v>Balance Sheet</v>
          </cell>
          <cell r="I3341" t="str">
            <v>NA</v>
          </cell>
        </row>
        <row r="3342">
          <cell r="A3342" t="str">
            <v>G1701446TM</v>
          </cell>
          <cell r="B3342" t="str">
            <v>G1701446TM</v>
          </cell>
          <cell r="C3342" t="str">
            <v>S3   G1701446TMUSD</v>
          </cell>
          <cell r="D3342" t="str">
            <v>G1701</v>
          </cell>
          <cell r="E3342" t="str">
            <v>446</v>
          </cell>
          <cell r="F3342" t="str">
            <v>TM</v>
          </cell>
          <cell r="G3342" t="str">
            <v>DABAAG**</v>
          </cell>
          <cell r="H3342" t="str">
            <v>Balance Sheet</v>
          </cell>
          <cell r="I3342" t="str">
            <v>NA</v>
          </cell>
        </row>
        <row r="3343">
          <cell r="A3343" t="str">
            <v>G1701448TM</v>
          </cell>
          <cell r="B3343" t="str">
            <v>G1701448TM</v>
          </cell>
          <cell r="C3343" t="str">
            <v>S3   G1701448TMUSD</v>
          </cell>
          <cell r="D3343" t="str">
            <v>G1701</v>
          </cell>
          <cell r="E3343" t="str">
            <v>448</v>
          </cell>
          <cell r="F3343" t="str">
            <v>TM</v>
          </cell>
          <cell r="G3343" t="str">
            <v>DABAAG**</v>
          </cell>
          <cell r="H3343" t="str">
            <v>Balance Sheet</v>
          </cell>
          <cell r="I3343" t="str">
            <v>NA</v>
          </cell>
        </row>
        <row r="3344">
          <cell r="A3344" t="str">
            <v>G1701450TM</v>
          </cell>
          <cell r="B3344" t="str">
            <v>G1701450TM</v>
          </cell>
          <cell r="C3344" t="str">
            <v>S3   G1701450TMUSD</v>
          </cell>
          <cell r="D3344" t="str">
            <v>G1701</v>
          </cell>
          <cell r="E3344" t="str">
            <v>450</v>
          </cell>
          <cell r="F3344" t="str">
            <v>TM</v>
          </cell>
          <cell r="G3344" t="str">
            <v>DABAAG**</v>
          </cell>
          <cell r="H3344" t="str">
            <v>Balance Sheet</v>
          </cell>
          <cell r="I3344" t="str">
            <v>NA</v>
          </cell>
        </row>
        <row r="3345">
          <cell r="A3345" t="str">
            <v>G1701451TM</v>
          </cell>
          <cell r="B3345" t="str">
            <v>G1701451TM</v>
          </cell>
          <cell r="C3345" t="str">
            <v>S3   G1701451TMUSD</v>
          </cell>
          <cell r="D3345" t="str">
            <v>G1701</v>
          </cell>
          <cell r="E3345" t="str">
            <v>451</v>
          </cell>
          <cell r="F3345" t="str">
            <v>TM</v>
          </cell>
          <cell r="G3345" t="str">
            <v>DABAAG**</v>
          </cell>
          <cell r="H3345" t="str">
            <v>Balance Sheet</v>
          </cell>
          <cell r="I3345" t="str">
            <v>NA</v>
          </cell>
        </row>
        <row r="3346">
          <cell r="A3346" t="str">
            <v>G1701452TM</v>
          </cell>
          <cell r="B3346" t="str">
            <v>G1701452TM</v>
          </cell>
          <cell r="C3346" t="str">
            <v>S3   G1701452TMUSD</v>
          </cell>
          <cell r="D3346" t="str">
            <v>G1701</v>
          </cell>
          <cell r="E3346" t="str">
            <v>452</v>
          </cell>
          <cell r="F3346" t="str">
            <v>TM</v>
          </cell>
          <cell r="G3346" t="str">
            <v>DABAAG**</v>
          </cell>
          <cell r="H3346" t="str">
            <v>Balance Sheet</v>
          </cell>
          <cell r="I3346" t="str">
            <v>NA</v>
          </cell>
        </row>
        <row r="3347">
          <cell r="A3347" t="str">
            <v>G1701453TM</v>
          </cell>
          <cell r="B3347" t="str">
            <v>G1701453TM</v>
          </cell>
          <cell r="C3347" t="str">
            <v>S3   G1701453TMUSD</v>
          </cell>
          <cell r="D3347" t="str">
            <v>G1701</v>
          </cell>
          <cell r="E3347" t="str">
            <v>453</v>
          </cell>
          <cell r="F3347" t="str">
            <v>TM</v>
          </cell>
          <cell r="G3347" t="str">
            <v>DABAAG**</v>
          </cell>
          <cell r="H3347" t="str">
            <v>Balance Sheet</v>
          </cell>
          <cell r="I3347" t="str">
            <v>NA</v>
          </cell>
        </row>
        <row r="3348">
          <cell r="A3348" t="str">
            <v>G1701455TM</v>
          </cell>
          <cell r="B3348" t="str">
            <v>G1701455TM</v>
          </cell>
          <cell r="C3348" t="str">
            <v>S3   G1701455TMUSD</v>
          </cell>
          <cell r="D3348" t="str">
            <v>G1701</v>
          </cell>
          <cell r="E3348" t="str">
            <v>455</v>
          </cell>
          <cell r="F3348" t="str">
            <v>TM</v>
          </cell>
          <cell r="G3348" t="str">
            <v>DABAAG**</v>
          </cell>
          <cell r="H3348" t="str">
            <v>Balance Sheet</v>
          </cell>
          <cell r="I3348" t="str">
            <v>NA</v>
          </cell>
        </row>
        <row r="3349">
          <cell r="A3349" t="str">
            <v>G1701456TM</v>
          </cell>
          <cell r="B3349" t="str">
            <v>G1701456TM</v>
          </cell>
          <cell r="C3349" t="str">
            <v>S3   G1701456TMUSD</v>
          </cell>
          <cell r="D3349" t="str">
            <v>G1701</v>
          </cell>
          <cell r="E3349" t="str">
            <v>456</v>
          </cell>
          <cell r="F3349" t="str">
            <v>TM</v>
          </cell>
          <cell r="G3349" t="str">
            <v>DABAAG**</v>
          </cell>
          <cell r="H3349" t="str">
            <v>Balance Sheet</v>
          </cell>
          <cell r="I3349" t="str">
            <v>NA</v>
          </cell>
        </row>
        <row r="3350">
          <cell r="A3350" t="str">
            <v>G1701457TM</v>
          </cell>
          <cell r="B3350" t="str">
            <v>G1701457TM</v>
          </cell>
          <cell r="C3350" t="str">
            <v>S3   G1701457TMUSD</v>
          </cell>
          <cell r="D3350" t="str">
            <v>G1701</v>
          </cell>
          <cell r="E3350" t="str">
            <v>457</v>
          </cell>
          <cell r="F3350" t="str">
            <v>TM</v>
          </cell>
          <cell r="G3350" t="str">
            <v>DABAAG**</v>
          </cell>
          <cell r="H3350" t="str">
            <v>Balance Sheet</v>
          </cell>
          <cell r="I3350" t="str">
            <v>NA</v>
          </cell>
        </row>
        <row r="3351">
          <cell r="A3351" t="str">
            <v>G1701458TM</v>
          </cell>
          <cell r="B3351" t="str">
            <v>G1701458TM</v>
          </cell>
          <cell r="C3351" t="str">
            <v>S3   G1701458TMUSD</v>
          </cell>
          <cell r="D3351" t="str">
            <v>G1701</v>
          </cell>
          <cell r="E3351" t="str">
            <v>458</v>
          </cell>
          <cell r="F3351" t="str">
            <v>TM</v>
          </cell>
          <cell r="G3351" t="str">
            <v>DABAAG**</v>
          </cell>
          <cell r="H3351" t="str">
            <v>Balance Sheet</v>
          </cell>
          <cell r="I3351" t="str">
            <v>NA</v>
          </cell>
        </row>
        <row r="3352">
          <cell r="A3352" t="str">
            <v>G1701459TM</v>
          </cell>
          <cell r="B3352" t="str">
            <v>G1701459TM</v>
          </cell>
          <cell r="C3352" t="str">
            <v>S3   G1701459TMUSD</v>
          </cell>
          <cell r="D3352" t="str">
            <v>G1701</v>
          </cell>
          <cell r="E3352" t="str">
            <v>459</v>
          </cell>
          <cell r="F3352" t="str">
            <v>TM</v>
          </cell>
          <cell r="G3352" t="str">
            <v>DABAAG**</v>
          </cell>
          <cell r="H3352" t="str">
            <v>Balance Sheet</v>
          </cell>
          <cell r="I3352" t="str">
            <v>NA</v>
          </cell>
        </row>
        <row r="3353">
          <cell r="A3353" t="str">
            <v>G1701461TM</v>
          </cell>
          <cell r="B3353" t="str">
            <v>G1701461TM</v>
          </cell>
          <cell r="C3353" t="str">
            <v>S3   G1701461TMUSD</v>
          </cell>
          <cell r="D3353" t="str">
            <v>G1701</v>
          </cell>
          <cell r="E3353" t="str">
            <v>461</v>
          </cell>
          <cell r="F3353" t="str">
            <v>TM</v>
          </cell>
          <cell r="G3353" t="str">
            <v>DABAAG**</v>
          </cell>
          <cell r="H3353" t="str">
            <v>Balance Sheet</v>
          </cell>
          <cell r="I3353" t="str">
            <v>NA</v>
          </cell>
        </row>
        <row r="3354">
          <cell r="A3354" t="str">
            <v>G1701464TM</v>
          </cell>
          <cell r="B3354" t="str">
            <v>G1701464TM</v>
          </cell>
          <cell r="C3354" t="str">
            <v>S3   G1701464TMUSD</v>
          </cell>
          <cell r="D3354" t="str">
            <v>G1701</v>
          </cell>
          <cell r="E3354" t="str">
            <v>464</v>
          </cell>
          <cell r="F3354" t="str">
            <v>TM</v>
          </cell>
          <cell r="G3354" t="str">
            <v>DABAAG**</v>
          </cell>
          <cell r="H3354" t="str">
            <v>Balance Sheet</v>
          </cell>
          <cell r="I3354" t="str">
            <v>NA</v>
          </cell>
        </row>
        <row r="3355">
          <cell r="A3355" t="str">
            <v>G1701465TM</v>
          </cell>
          <cell r="B3355" t="str">
            <v>G1701465TM</v>
          </cell>
          <cell r="C3355" t="str">
            <v>S3   G1701465TMUSD</v>
          </cell>
          <cell r="D3355" t="str">
            <v>G1701</v>
          </cell>
          <cell r="E3355" t="str">
            <v>465</v>
          </cell>
          <cell r="F3355" t="str">
            <v>TM</v>
          </cell>
          <cell r="G3355" t="str">
            <v>DABAAG**</v>
          </cell>
          <cell r="H3355" t="str">
            <v>Balance Sheet</v>
          </cell>
          <cell r="I3355" t="str">
            <v>NA</v>
          </cell>
        </row>
        <row r="3356">
          <cell r="A3356" t="str">
            <v>G1701466TM</v>
          </cell>
          <cell r="B3356" t="str">
            <v>G1701466TM</v>
          </cell>
          <cell r="C3356" t="str">
            <v>S3   G1701466TMUSD</v>
          </cell>
          <cell r="D3356" t="str">
            <v>G1701</v>
          </cell>
          <cell r="E3356" t="str">
            <v>466</v>
          </cell>
          <cell r="F3356" t="str">
            <v>TM</v>
          </cell>
          <cell r="G3356" t="str">
            <v>DABAAG**</v>
          </cell>
          <cell r="H3356" t="str">
            <v>Balance Sheet</v>
          </cell>
          <cell r="I3356" t="str">
            <v>NA</v>
          </cell>
        </row>
        <row r="3357">
          <cell r="A3357" t="str">
            <v>G1701468TM</v>
          </cell>
          <cell r="B3357" t="str">
            <v>G1701468TM</v>
          </cell>
          <cell r="C3357" t="str">
            <v>S3   G1701468TMUSD</v>
          </cell>
          <cell r="D3357" t="str">
            <v>G1701</v>
          </cell>
          <cell r="E3357" t="str">
            <v>468</v>
          </cell>
          <cell r="F3357" t="str">
            <v>TM</v>
          </cell>
          <cell r="G3357" t="str">
            <v>DABAAG**</v>
          </cell>
          <cell r="H3357" t="str">
            <v>Balance Sheet</v>
          </cell>
          <cell r="I3357" t="str">
            <v>NA</v>
          </cell>
        </row>
        <row r="3358">
          <cell r="A3358" t="str">
            <v>G1701469TM</v>
          </cell>
          <cell r="B3358" t="str">
            <v>G1701469TM</v>
          </cell>
          <cell r="C3358" t="str">
            <v>S3   G1701469TMUSD</v>
          </cell>
          <cell r="D3358" t="str">
            <v>G1701</v>
          </cell>
          <cell r="E3358" t="str">
            <v>469</v>
          </cell>
          <cell r="F3358" t="str">
            <v>TM</v>
          </cell>
          <cell r="G3358" t="str">
            <v>DABAAG**</v>
          </cell>
          <cell r="H3358" t="str">
            <v>Balance Sheet</v>
          </cell>
          <cell r="I3358" t="str">
            <v>NA</v>
          </cell>
        </row>
        <row r="3359">
          <cell r="A3359" t="str">
            <v>G1701472TM</v>
          </cell>
          <cell r="B3359" t="str">
            <v>G1701472TM</v>
          </cell>
          <cell r="C3359" t="str">
            <v>S3   G1701472TMUSD</v>
          </cell>
          <cell r="D3359" t="str">
            <v>G1701</v>
          </cell>
          <cell r="E3359" t="str">
            <v>472</v>
          </cell>
          <cell r="F3359" t="str">
            <v>TM</v>
          </cell>
          <cell r="G3359" t="str">
            <v>DABAAG**</v>
          </cell>
          <cell r="H3359" t="str">
            <v>Balance Sheet</v>
          </cell>
          <cell r="I3359" t="str">
            <v>NA</v>
          </cell>
        </row>
        <row r="3360">
          <cell r="A3360" t="str">
            <v>G1701473TM</v>
          </cell>
          <cell r="B3360" t="str">
            <v>G1701473TM</v>
          </cell>
          <cell r="C3360" t="str">
            <v>S3   G1701473TMUSD</v>
          </cell>
          <cell r="D3360" t="str">
            <v>G1701</v>
          </cell>
          <cell r="E3360" t="str">
            <v>473</v>
          </cell>
          <cell r="F3360" t="str">
            <v>TM</v>
          </cell>
          <cell r="G3360" t="str">
            <v>DABAAG**</v>
          </cell>
          <cell r="H3360" t="str">
            <v>Balance Sheet</v>
          </cell>
          <cell r="I3360" t="str">
            <v>NA</v>
          </cell>
        </row>
        <row r="3361">
          <cell r="A3361" t="str">
            <v>G1701475TM</v>
          </cell>
          <cell r="B3361" t="str">
            <v>G1701475TM</v>
          </cell>
          <cell r="C3361" t="str">
            <v>S3   G1701475TMUSD</v>
          </cell>
          <cell r="D3361" t="str">
            <v>G1701</v>
          </cell>
          <cell r="E3361" t="str">
            <v>475</v>
          </cell>
          <cell r="F3361" t="str">
            <v>TM</v>
          </cell>
          <cell r="G3361" t="str">
            <v>DABAAG**</v>
          </cell>
          <cell r="H3361" t="str">
            <v>Balance Sheet</v>
          </cell>
          <cell r="I3361" t="str">
            <v>NA</v>
          </cell>
        </row>
        <row r="3362">
          <cell r="A3362" t="str">
            <v>G170400101</v>
          </cell>
          <cell r="B3362" t="str">
            <v>G170400101</v>
          </cell>
          <cell r="C3362" t="str">
            <v>S3   G170400101USD</v>
          </cell>
          <cell r="D3362" t="str">
            <v>G1704</v>
          </cell>
          <cell r="E3362" t="str">
            <v>001</v>
          </cell>
          <cell r="F3362" t="str">
            <v>01</v>
          </cell>
          <cell r="G3362" t="str">
            <v>DABAAG**</v>
          </cell>
          <cell r="H3362" t="str">
            <v>Balance Sheet</v>
          </cell>
          <cell r="I3362" t="str">
            <v>NA</v>
          </cell>
        </row>
        <row r="3363">
          <cell r="A3363" t="str">
            <v>G27130071F</v>
          </cell>
          <cell r="B3363" t="str">
            <v>G27130071F</v>
          </cell>
          <cell r="C3363" t="str">
            <v>S3   G27130071FUSD</v>
          </cell>
          <cell r="D3363" t="str">
            <v>G2713</v>
          </cell>
          <cell r="E3363" t="str">
            <v>007</v>
          </cell>
          <cell r="F3363" t="str">
            <v>1F</v>
          </cell>
          <cell r="G3363" t="str">
            <v>DABAAH**</v>
          </cell>
          <cell r="H3363" t="str">
            <v>Balance Sheet</v>
          </cell>
          <cell r="I3363" t="str">
            <v>NA</v>
          </cell>
        </row>
        <row r="3364">
          <cell r="A3364" t="str">
            <v>G271300739</v>
          </cell>
          <cell r="B3364" t="str">
            <v>G271300739</v>
          </cell>
          <cell r="C3364" t="str">
            <v>S3   G271300739USD</v>
          </cell>
          <cell r="D3364" t="str">
            <v>G2713</v>
          </cell>
          <cell r="E3364" t="str">
            <v>007</v>
          </cell>
          <cell r="F3364" t="str">
            <v>39</v>
          </cell>
          <cell r="G3364" t="str">
            <v>DABAAH**</v>
          </cell>
          <cell r="H3364" t="str">
            <v>Balance Sheet</v>
          </cell>
          <cell r="I3364" t="str">
            <v>NA</v>
          </cell>
        </row>
        <row r="3365">
          <cell r="A3365" t="str">
            <v>G271300751</v>
          </cell>
          <cell r="B3365" t="str">
            <v>G271300751</v>
          </cell>
          <cell r="C3365" t="str">
            <v>S3   G271300751USD</v>
          </cell>
          <cell r="D3365" t="str">
            <v>G2713</v>
          </cell>
          <cell r="E3365" t="str">
            <v>007</v>
          </cell>
          <cell r="F3365" t="str">
            <v>51</v>
          </cell>
          <cell r="G3365" t="str">
            <v>DABAAH**</v>
          </cell>
          <cell r="H3365" t="str">
            <v>Balance Sheet</v>
          </cell>
          <cell r="I3365" t="str">
            <v>NA</v>
          </cell>
        </row>
        <row r="3366">
          <cell r="A3366" t="str">
            <v>G27130077A</v>
          </cell>
          <cell r="B3366" t="str">
            <v>G27130077A</v>
          </cell>
          <cell r="C3366" t="str">
            <v>S3   G27130077AUSD</v>
          </cell>
          <cell r="D3366" t="str">
            <v>G2713</v>
          </cell>
          <cell r="E3366" t="str">
            <v>007</v>
          </cell>
          <cell r="F3366" t="str">
            <v>7A</v>
          </cell>
          <cell r="G3366" t="str">
            <v>DABAAH**</v>
          </cell>
          <cell r="H3366" t="str">
            <v>Balance Sheet</v>
          </cell>
          <cell r="I3366" t="str">
            <v>NA</v>
          </cell>
        </row>
        <row r="3367">
          <cell r="A3367" t="str">
            <v>G2713007EM</v>
          </cell>
          <cell r="B3367" t="str">
            <v>G2713007EM</v>
          </cell>
          <cell r="C3367" t="str">
            <v>S3   G2713007EMUSD</v>
          </cell>
          <cell r="D3367" t="str">
            <v>G2713</v>
          </cell>
          <cell r="E3367" t="str">
            <v>007</v>
          </cell>
          <cell r="F3367" t="str">
            <v>EM</v>
          </cell>
          <cell r="G3367" t="str">
            <v>DABAAH**</v>
          </cell>
          <cell r="H3367" t="str">
            <v>Balance Sheet</v>
          </cell>
          <cell r="I3367" t="str">
            <v>NA</v>
          </cell>
        </row>
        <row r="3368">
          <cell r="A3368" t="str">
            <v>G2713007HI</v>
          </cell>
          <cell r="B3368" t="str">
            <v>G2713007HI</v>
          </cell>
          <cell r="C3368" t="str">
            <v>S3   G2713007HIUSD</v>
          </cell>
          <cell r="D3368" t="str">
            <v>G2713</v>
          </cell>
          <cell r="E3368" t="str">
            <v>007</v>
          </cell>
          <cell r="F3368" t="str">
            <v>HI</v>
          </cell>
          <cell r="G3368" t="str">
            <v>DABAAH**</v>
          </cell>
          <cell r="H3368" t="str">
            <v>Balance Sheet</v>
          </cell>
          <cell r="I3368" t="str">
            <v>NA</v>
          </cell>
        </row>
        <row r="3369">
          <cell r="A3369" t="str">
            <v>G2713007K5</v>
          </cell>
          <cell r="B3369" t="str">
            <v>G2713007K5</v>
          </cell>
          <cell r="C3369" t="str">
            <v>S3   G2713007K5USD</v>
          </cell>
          <cell r="D3369" t="str">
            <v>G2713</v>
          </cell>
          <cell r="E3369" t="str">
            <v>007</v>
          </cell>
          <cell r="F3369" t="str">
            <v>K5</v>
          </cell>
          <cell r="G3369" t="str">
            <v>DABAAH**</v>
          </cell>
          <cell r="H3369" t="str">
            <v>Balance Sheet</v>
          </cell>
          <cell r="I3369" t="str">
            <v>NA</v>
          </cell>
        </row>
        <row r="3370">
          <cell r="A3370" t="str">
            <v>G2713007K7</v>
          </cell>
          <cell r="B3370" t="str">
            <v>G2713007K7</v>
          </cell>
          <cell r="C3370" t="str">
            <v>S3   G2713007K7USD</v>
          </cell>
          <cell r="D3370" t="str">
            <v>G2713</v>
          </cell>
          <cell r="E3370" t="str">
            <v>007</v>
          </cell>
          <cell r="F3370" t="str">
            <v>K7</v>
          </cell>
          <cell r="G3370" t="str">
            <v>DABAAH**</v>
          </cell>
          <cell r="H3370" t="str">
            <v>Balance Sheet</v>
          </cell>
          <cell r="I3370" t="str">
            <v>NA</v>
          </cell>
        </row>
        <row r="3371">
          <cell r="A3371" t="str">
            <v>G2713007KF</v>
          </cell>
          <cell r="B3371" t="str">
            <v>G2713007KF</v>
          </cell>
          <cell r="C3371" t="str">
            <v>S3   G2713007KFUSD</v>
          </cell>
          <cell r="D3371" t="str">
            <v>G2713</v>
          </cell>
          <cell r="E3371" t="str">
            <v>007</v>
          </cell>
          <cell r="F3371" t="str">
            <v>KF</v>
          </cell>
          <cell r="G3371" t="str">
            <v>DABAAH**</v>
          </cell>
          <cell r="H3371" t="str">
            <v>Balance Sheet</v>
          </cell>
          <cell r="I3371" t="str">
            <v>NA</v>
          </cell>
        </row>
        <row r="3372">
          <cell r="A3372" t="str">
            <v>G2713007KR</v>
          </cell>
          <cell r="B3372" t="str">
            <v>G2713007KR</v>
          </cell>
          <cell r="C3372" t="str">
            <v>S3   G2713007KRUSD</v>
          </cell>
          <cell r="D3372" t="str">
            <v>G2713</v>
          </cell>
          <cell r="E3372" t="str">
            <v>007</v>
          </cell>
          <cell r="F3372" t="str">
            <v>KR</v>
          </cell>
          <cell r="G3372" t="str">
            <v>DABAAH**</v>
          </cell>
          <cell r="H3372" t="str">
            <v>Balance Sheet</v>
          </cell>
          <cell r="I3372" t="str">
            <v>NA</v>
          </cell>
        </row>
        <row r="3373">
          <cell r="A3373" t="str">
            <v>G2713007KZ</v>
          </cell>
          <cell r="B3373" t="str">
            <v>G2713007KZ</v>
          </cell>
          <cell r="C3373" t="str">
            <v>S3   G2713007KZUSD</v>
          </cell>
          <cell r="D3373" t="str">
            <v>G2713</v>
          </cell>
          <cell r="E3373" t="str">
            <v>007</v>
          </cell>
          <cell r="F3373" t="str">
            <v>KZ</v>
          </cell>
          <cell r="G3373" t="str">
            <v>DABAAH**</v>
          </cell>
          <cell r="H3373" t="str">
            <v>Balance Sheet</v>
          </cell>
          <cell r="I3373" t="str">
            <v>NA</v>
          </cell>
        </row>
        <row r="3374">
          <cell r="A3374" t="str">
            <v>G2713007MF</v>
          </cell>
          <cell r="B3374" t="str">
            <v>G2713007MF</v>
          </cell>
          <cell r="C3374" t="str">
            <v>S3   G2713007MFUSD</v>
          </cell>
          <cell r="D3374" t="str">
            <v>G2713</v>
          </cell>
          <cell r="E3374" t="str">
            <v>007</v>
          </cell>
          <cell r="F3374" t="str">
            <v>MF</v>
          </cell>
          <cell r="G3374" t="str">
            <v>DABAAH**</v>
          </cell>
          <cell r="H3374" t="str">
            <v>Balance Sheet</v>
          </cell>
          <cell r="I3374" t="str">
            <v>NA</v>
          </cell>
        </row>
        <row r="3375">
          <cell r="A3375" t="str">
            <v>G2713007MX</v>
          </cell>
          <cell r="B3375" t="str">
            <v>G2713007MX</v>
          </cell>
          <cell r="C3375" t="str">
            <v>S3   G2713007MXUSD</v>
          </cell>
          <cell r="D3375" t="str">
            <v>G2713</v>
          </cell>
          <cell r="E3375" t="str">
            <v>007</v>
          </cell>
          <cell r="F3375" t="str">
            <v>MX</v>
          </cell>
          <cell r="G3375" t="str">
            <v>DABAAH**</v>
          </cell>
          <cell r="H3375" t="str">
            <v>Balance Sheet</v>
          </cell>
          <cell r="I3375" t="str">
            <v>NA</v>
          </cell>
        </row>
        <row r="3376">
          <cell r="A3376" t="str">
            <v>G2713007SE</v>
          </cell>
          <cell r="B3376" t="str">
            <v>G2713007SE</v>
          </cell>
          <cell r="C3376" t="str">
            <v>S3   G2713007SEUSD</v>
          </cell>
          <cell r="D3376" t="str">
            <v>G2713</v>
          </cell>
          <cell r="E3376" t="str">
            <v>007</v>
          </cell>
          <cell r="F3376" t="str">
            <v>SE</v>
          </cell>
          <cell r="G3376" t="str">
            <v>DABAAH**</v>
          </cell>
          <cell r="H3376" t="str">
            <v>Balance Sheet</v>
          </cell>
          <cell r="I3376" t="str">
            <v>NA</v>
          </cell>
        </row>
        <row r="3377">
          <cell r="A3377" t="str">
            <v>G2713007U7</v>
          </cell>
          <cell r="B3377" t="str">
            <v>G2713007U7</v>
          </cell>
          <cell r="C3377" t="str">
            <v>S3   G2713007U7USD</v>
          </cell>
          <cell r="D3377" t="str">
            <v>G2713</v>
          </cell>
          <cell r="E3377" t="str">
            <v>007</v>
          </cell>
          <cell r="F3377" t="str">
            <v>U7</v>
          </cell>
          <cell r="G3377" t="str">
            <v>DABAAH**</v>
          </cell>
          <cell r="H3377" t="str">
            <v>Balance Sheet</v>
          </cell>
          <cell r="I3377" t="str">
            <v>NA</v>
          </cell>
        </row>
        <row r="3378">
          <cell r="A3378" t="str">
            <v>G2713422TM</v>
          </cell>
          <cell r="B3378" t="str">
            <v>G2713422TM</v>
          </cell>
          <cell r="C3378" t="str">
            <v>S3   G2713422TMUSD</v>
          </cell>
          <cell r="D3378" t="str">
            <v>G2713</v>
          </cell>
          <cell r="E3378" t="str">
            <v>422</v>
          </cell>
          <cell r="F3378" t="str">
            <v>TM</v>
          </cell>
          <cell r="G3378" t="str">
            <v>DABAAH**</v>
          </cell>
          <cell r="H3378" t="str">
            <v>Balance Sheet</v>
          </cell>
          <cell r="I3378" t="str">
            <v>NA</v>
          </cell>
        </row>
        <row r="3379">
          <cell r="A3379" t="str">
            <v>G2713423TM</v>
          </cell>
          <cell r="B3379" t="str">
            <v>G2713423TM</v>
          </cell>
          <cell r="C3379" t="str">
            <v>S3   G2713423TMUSD</v>
          </cell>
          <cell r="D3379" t="str">
            <v>G2713</v>
          </cell>
          <cell r="E3379" t="str">
            <v>423</v>
          </cell>
          <cell r="F3379" t="str">
            <v>TM</v>
          </cell>
          <cell r="G3379" t="str">
            <v>DABAAH**</v>
          </cell>
          <cell r="H3379" t="str">
            <v>Balance Sheet</v>
          </cell>
          <cell r="I3379" t="str">
            <v>NA</v>
          </cell>
        </row>
        <row r="3380">
          <cell r="A3380" t="str">
            <v>G2713425TM</v>
          </cell>
          <cell r="B3380" t="str">
            <v>G2713425TM</v>
          </cell>
          <cell r="C3380" t="str">
            <v>S3   G2713425TMUSD</v>
          </cell>
          <cell r="D3380" t="str">
            <v>G2713</v>
          </cell>
          <cell r="E3380" t="str">
            <v>425</v>
          </cell>
          <cell r="F3380" t="str">
            <v>TM</v>
          </cell>
          <cell r="G3380" t="str">
            <v>DABAAH**</v>
          </cell>
          <cell r="H3380" t="str">
            <v>Balance Sheet</v>
          </cell>
          <cell r="I3380" t="str">
            <v>NA</v>
          </cell>
        </row>
        <row r="3381">
          <cell r="A3381" t="str">
            <v>G2713452TM</v>
          </cell>
          <cell r="B3381" t="str">
            <v>G2713452TM</v>
          </cell>
          <cell r="C3381" t="str">
            <v>S3   G2713452TMUSD</v>
          </cell>
          <cell r="D3381" t="str">
            <v>G2713</v>
          </cell>
          <cell r="E3381" t="str">
            <v>452</v>
          </cell>
          <cell r="F3381" t="str">
            <v>TM</v>
          </cell>
          <cell r="G3381" t="str">
            <v>DABAAH**</v>
          </cell>
          <cell r="H3381" t="str">
            <v>Balance Sheet</v>
          </cell>
          <cell r="I3381" t="str">
            <v>NA</v>
          </cell>
        </row>
        <row r="3382">
          <cell r="A3382" t="str">
            <v>G2713453TM</v>
          </cell>
          <cell r="B3382" t="str">
            <v>G2713453TM</v>
          </cell>
          <cell r="C3382" t="str">
            <v>S3   G2713453TMUSD</v>
          </cell>
          <cell r="D3382" t="str">
            <v>G2713</v>
          </cell>
          <cell r="E3382" t="str">
            <v>453</v>
          </cell>
          <cell r="F3382" t="str">
            <v>TM</v>
          </cell>
          <cell r="G3382" t="str">
            <v>DABAAH**</v>
          </cell>
          <cell r="H3382" t="str">
            <v>Balance Sheet</v>
          </cell>
          <cell r="I3382" t="str">
            <v>NA</v>
          </cell>
        </row>
        <row r="3383">
          <cell r="A3383" t="str">
            <v>G2713475TM</v>
          </cell>
          <cell r="B3383" t="str">
            <v>G2713475TM</v>
          </cell>
          <cell r="C3383" t="str">
            <v>S3   G2713475TMUSD</v>
          </cell>
          <cell r="D3383" t="str">
            <v>G2713</v>
          </cell>
          <cell r="E3383" t="str">
            <v>475</v>
          </cell>
          <cell r="F3383" t="str">
            <v>TM</v>
          </cell>
          <cell r="G3383" t="str">
            <v>DABAAH**</v>
          </cell>
          <cell r="H3383" t="str">
            <v>Balance Sheet</v>
          </cell>
          <cell r="I3383" t="str">
            <v>NA</v>
          </cell>
        </row>
        <row r="3384">
          <cell r="A3384" t="str">
            <v>G576203601</v>
          </cell>
          <cell r="B3384" t="str">
            <v>G576203601</v>
          </cell>
          <cell r="C3384" t="str">
            <v>BU   G576203601USD</v>
          </cell>
          <cell r="D3384" t="str">
            <v>G5762</v>
          </cell>
          <cell r="E3384" t="str">
            <v>036</v>
          </cell>
          <cell r="F3384" t="str">
            <v>01</v>
          </cell>
          <cell r="G3384" t="str">
            <v>DADM****</v>
          </cell>
          <cell r="H3384" t="str">
            <v>Balance Sheet</v>
          </cell>
          <cell r="I3384" t="str">
            <v>NA</v>
          </cell>
        </row>
        <row r="3385">
          <cell r="A3385" t="str">
            <v>G57620AX93</v>
          </cell>
          <cell r="B3385" t="str">
            <v>G57620AX93</v>
          </cell>
          <cell r="C3385" t="str">
            <v>BU   G57620AX93USD</v>
          </cell>
          <cell r="D3385" t="str">
            <v>G5762</v>
          </cell>
          <cell r="E3385" t="str">
            <v>0AX</v>
          </cell>
          <cell r="F3385" t="str">
            <v>93</v>
          </cell>
          <cell r="G3385" t="str">
            <v>DADM****</v>
          </cell>
          <cell r="H3385" t="str">
            <v>Balance Sheet</v>
          </cell>
          <cell r="I3385" t="str">
            <v>NA</v>
          </cell>
        </row>
        <row r="3386">
          <cell r="A3386" t="str">
            <v>G3720</v>
          </cell>
          <cell r="B3386" t="str">
            <v>G3720</v>
          </cell>
          <cell r="C3386" t="str">
            <v>S3   G3720USD</v>
          </cell>
          <cell r="D3386" t="str">
            <v>G3720</v>
          </cell>
          <cell r="E3386">
            <v>0</v>
          </cell>
          <cell r="F3386">
            <v>0</v>
          </cell>
          <cell r="G3386" t="str">
            <v>DABAAG**</v>
          </cell>
          <cell r="H3386" t="str">
            <v>Balance Sheet</v>
          </cell>
          <cell r="I3386" t="str">
            <v>NA</v>
          </cell>
        </row>
        <row r="3387">
          <cell r="A3387" t="str">
            <v>G57620DG01</v>
          </cell>
          <cell r="B3387" t="str">
            <v>G57620DG01</v>
          </cell>
          <cell r="C3387" t="str">
            <v>BU   G57620DG01USD</v>
          </cell>
          <cell r="D3387" t="str">
            <v>G5762</v>
          </cell>
          <cell r="E3387" t="str">
            <v>0DG</v>
          </cell>
          <cell r="F3387" t="str">
            <v>01</v>
          </cell>
          <cell r="G3387" t="str">
            <v>DADM****</v>
          </cell>
          <cell r="H3387" t="str">
            <v>Balance Sheet</v>
          </cell>
          <cell r="I3387" t="str">
            <v>NA</v>
          </cell>
        </row>
        <row r="3388">
          <cell r="A3388" t="str">
            <v>G57620FZ93</v>
          </cell>
          <cell r="B3388" t="str">
            <v>G57620FZ93</v>
          </cell>
          <cell r="C3388" t="str">
            <v>BU   G57620FZ93USD</v>
          </cell>
          <cell r="D3388" t="str">
            <v>G5762</v>
          </cell>
          <cell r="E3388" t="str">
            <v>0FZ</v>
          </cell>
          <cell r="F3388" t="str">
            <v>93</v>
          </cell>
          <cell r="G3388" t="str">
            <v>DADM****</v>
          </cell>
          <cell r="H3388" t="str">
            <v>Balance Sheet</v>
          </cell>
          <cell r="I3388" t="str">
            <v>NA</v>
          </cell>
        </row>
        <row r="3389">
          <cell r="A3389" t="str">
            <v>G57620GU93</v>
          </cell>
          <cell r="B3389" t="str">
            <v>G57620GU93</v>
          </cell>
          <cell r="C3389" t="str">
            <v>BU   G57620GU93USD</v>
          </cell>
          <cell r="D3389" t="str">
            <v>G5762</v>
          </cell>
          <cell r="E3389" t="str">
            <v>0GU</v>
          </cell>
          <cell r="F3389" t="str">
            <v>93</v>
          </cell>
          <cell r="G3389" t="str">
            <v>DADM****</v>
          </cell>
          <cell r="H3389" t="str">
            <v>Balance Sheet</v>
          </cell>
          <cell r="I3389" t="str">
            <v>NA</v>
          </cell>
        </row>
        <row r="3390">
          <cell r="A3390" t="str">
            <v>G57620GZ01</v>
          </cell>
          <cell r="B3390" t="str">
            <v>G57620GZ01</v>
          </cell>
          <cell r="C3390" t="str">
            <v>BU   G57620GZ01USD</v>
          </cell>
          <cell r="D3390" t="str">
            <v>G5762</v>
          </cell>
          <cell r="E3390" t="str">
            <v>0GZ</v>
          </cell>
          <cell r="F3390" t="str">
            <v>01</v>
          </cell>
          <cell r="G3390" t="str">
            <v>DADM****</v>
          </cell>
          <cell r="H3390" t="str">
            <v>Balance Sheet</v>
          </cell>
          <cell r="I3390" t="str">
            <v>NA</v>
          </cell>
        </row>
        <row r="3391">
          <cell r="A3391" t="str">
            <v>G3730001</v>
          </cell>
          <cell r="B3391" t="str">
            <v>G3730001</v>
          </cell>
          <cell r="C3391" t="str">
            <v>S3   G3730001USD</v>
          </cell>
          <cell r="D3391" t="str">
            <v>G3730</v>
          </cell>
          <cell r="E3391" t="str">
            <v>001</v>
          </cell>
          <cell r="F3391">
            <v>0</v>
          </cell>
          <cell r="G3391" t="str">
            <v>DABAAG**</v>
          </cell>
          <cell r="H3391" t="str">
            <v>Balance Sheet</v>
          </cell>
          <cell r="I3391" t="str">
            <v>NA</v>
          </cell>
        </row>
        <row r="3392">
          <cell r="A3392" t="str">
            <v>G3730004</v>
          </cell>
          <cell r="B3392" t="str">
            <v>G3730004</v>
          </cell>
          <cell r="C3392" t="str">
            <v>S3   G3730004USD</v>
          </cell>
          <cell r="D3392" t="str">
            <v>G3730</v>
          </cell>
          <cell r="E3392" t="str">
            <v>004</v>
          </cell>
          <cell r="F3392">
            <v>0</v>
          </cell>
          <cell r="G3392" t="str">
            <v>DABAAG**</v>
          </cell>
          <cell r="H3392" t="str">
            <v>Balance Sheet</v>
          </cell>
          <cell r="I3392" t="str">
            <v>NA</v>
          </cell>
        </row>
        <row r="3393">
          <cell r="A3393" t="str">
            <v>G3730068</v>
          </cell>
          <cell r="B3393" t="str">
            <v>G3730068</v>
          </cell>
          <cell r="C3393" t="str">
            <v>S3   G3730068USD</v>
          </cell>
          <cell r="D3393" t="str">
            <v>G3730</v>
          </cell>
          <cell r="E3393" t="str">
            <v>068</v>
          </cell>
          <cell r="F3393">
            <v>0</v>
          </cell>
          <cell r="G3393" t="str">
            <v>DABAAG**</v>
          </cell>
          <cell r="H3393" t="str">
            <v>Balance Sheet</v>
          </cell>
          <cell r="I3393" t="str">
            <v>NA</v>
          </cell>
        </row>
        <row r="3394">
          <cell r="A3394" t="str">
            <v>G3730075</v>
          </cell>
          <cell r="B3394" t="str">
            <v>G3730075</v>
          </cell>
          <cell r="C3394" t="str">
            <v>S3   G3730075USD</v>
          </cell>
          <cell r="D3394" t="str">
            <v>G3730</v>
          </cell>
          <cell r="E3394" t="str">
            <v>075</v>
          </cell>
          <cell r="F3394">
            <v>0</v>
          </cell>
          <cell r="G3394" t="str">
            <v>DABAAG**</v>
          </cell>
          <cell r="H3394" t="str">
            <v>Balance Sheet</v>
          </cell>
          <cell r="I3394" t="str">
            <v>NA</v>
          </cell>
        </row>
        <row r="3395">
          <cell r="A3395" t="str">
            <v>G3730081</v>
          </cell>
          <cell r="B3395" t="str">
            <v>G3730081</v>
          </cell>
          <cell r="C3395" t="str">
            <v>S3   G3730081USD</v>
          </cell>
          <cell r="D3395" t="str">
            <v>G3730</v>
          </cell>
          <cell r="E3395" t="str">
            <v>081</v>
          </cell>
          <cell r="F3395">
            <v>0</v>
          </cell>
          <cell r="G3395" t="str">
            <v>DABAAG**</v>
          </cell>
          <cell r="H3395" t="str">
            <v>Balance Sheet</v>
          </cell>
          <cell r="I3395" t="str">
            <v>NA</v>
          </cell>
        </row>
        <row r="3396">
          <cell r="A3396" t="str">
            <v>G3730091</v>
          </cell>
          <cell r="B3396" t="str">
            <v>G3730091</v>
          </cell>
          <cell r="C3396" t="str">
            <v>S3   G3730091USD</v>
          </cell>
          <cell r="D3396" t="str">
            <v>G3730</v>
          </cell>
          <cell r="E3396" t="str">
            <v>091</v>
          </cell>
          <cell r="F3396">
            <v>0</v>
          </cell>
          <cell r="G3396" t="str">
            <v>DABAAG**</v>
          </cell>
          <cell r="H3396" t="str">
            <v>Balance Sheet</v>
          </cell>
          <cell r="I3396" t="str">
            <v>NA</v>
          </cell>
        </row>
        <row r="3397">
          <cell r="A3397" t="str">
            <v>G57620LZ87</v>
          </cell>
          <cell r="B3397" t="str">
            <v>G57620LZ87</v>
          </cell>
          <cell r="C3397" t="str">
            <v>BU   G57620LZ87USD</v>
          </cell>
          <cell r="D3397" t="str">
            <v>G5762</v>
          </cell>
          <cell r="E3397" t="str">
            <v>0LZ</v>
          </cell>
          <cell r="F3397" t="str">
            <v>87</v>
          </cell>
          <cell r="G3397" t="str">
            <v>DADM****</v>
          </cell>
          <cell r="H3397" t="str">
            <v>Balance Sheet</v>
          </cell>
          <cell r="I3397" t="str">
            <v>NA</v>
          </cell>
        </row>
        <row r="3398">
          <cell r="A3398" t="str">
            <v>G57620NB01</v>
          </cell>
          <cell r="B3398" t="str">
            <v>G57620NB01</v>
          </cell>
          <cell r="C3398" t="str">
            <v>BU   G57620NB01USD</v>
          </cell>
          <cell r="D3398" t="str">
            <v>G5762</v>
          </cell>
          <cell r="E3398" t="str">
            <v>0NB</v>
          </cell>
          <cell r="F3398" t="str">
            <v>01</v>
          </cell>
          <cell r="G3398" t="str">
            <v>DADM****</v>
          </cell>
          <cell r="H3398" t="str">
            <v>Balance Sheet</v>
          </cell>
          <cell r="I3398" t="str">
            <v>NA</v>
          </cell>
        </row>
        <row r="3399">
          <cell r="A3399" t="str">
            <v>G4735001</v>
          </cell>
          <cell r="B3399" t="str">
            <v>G4735001</v>
          </cell>
          <cell r="C3399" t="str">
            <v>S3   G4735001USD</v>
          </cell>
          <cell r="D3399" t="str">
            <v>G4735</v>
          </cell>
          <cell r="E3399" t="str">
            <v>001</v>
          </cell>
          <cell r="F3399">
            <v>0</v>
          </cell>
          <cell r="G3399" t="str">
            <v>DABAAG**</v>
          </cell>
          <cell r="H3399" t="str">
            <v>Balance Sheet</v>
          </cell>
          <cell r="I3399" t="str">
            <v>NA</v>
          </cell>
        </row>
        <row r="3400">
          <cell r="A3400" t="str">
            <v>G4735002</v>
          </cell>
          <cell r="B3400" t="str">
            <v>G4735002</v>
          </cell>
          <cell r="C3400" t="str">
            <v>S3   G4735002USD</v>
          </cell>
          <cell r="D3400" t="str">
            <v>G4735</v>
          </cell>
          <cell r="E3400" t="str">
            <v>002</v>
          </cell>
          <cell r="F3400">
            <v>0</v>
          </cell>
          <cell r="G3400" t="str">
            <v>DABAAG**</v>
          </cell>
          <cell r="H3400" t="str">
            <v>Balance Sheet</v>
          </cell>
          <cell r="I3400" t="str">
            <v>NA</v>
          </cell>
        </row>
        <row r="3401">
          <cell r="A3401" t="str">
            <v>G4735003</v>
          </cell>
          <cell r="B3401" t="str">
            <v>G4735003</v>
          </cell>
          <cell r="C3401" t="str">
            <v>S3   G4735003USD</v>
          </cell>
          <cell r="D3401" t="str">
            <v>G4735</v>
          </cell>
          <cell r="E3401" t="str">
            <v>003</v>
          </cell>
          <cell r="F3401">
            <v>0</v>
          </cell>
          <cell r="G3401" t="str">
            <v>DABAAG**</v>
          </cell>
          <cell r="H3401" t="str">
            <v>Balance Sheet</v>
          </cell>
          <cell r="I3401" t="str">
            <v>NA</v>
          </cell>
        </row>
        <row r="3402">
          <cell r="A3402" t="str">
            <v>G4735005</v>
          </cell>
          <cell r="B3402" t="str">
            <v>G4735005</v>
          </cell>
          <cell r="C3402" t="str">
            <v>S3   G4735005USD</v>
          </cell>
          <cell r="D3402" t="str">
            <v>G4735</v>
          </cell>
          <cell r="E3402" t="str">
            <v>005</v>
          </cell>
          <cell r="F3402">
            <v>0</v>
          </cell>
          <cell r="G3402" t="str">
            <v>DABAAG**</v>
          </cell>
          <cell r="H3402" t="str">
            <v>Balance Sheet</v>
          </cell>
          <cell r="I3402" t="str">
            <v>NA</v>
          </cell>
        </row>
        <row r="3403">
          <cell r="A3403" t="str">
            <v>G4735X08</v>
          </cell>
          <cell r="B3403" t="str">
            <v>G4735X08</v>
          </cell>
          <cell r="C3403" t="str">
            <v>S3   G4735X08USD</v>
          </cell>
          <cell r="D3403" t="str">
            <v>G4735</v>
          </cell>
          <cell r="E3403" t="str">
            <v>X08</v>
          </cell>
          <cell r="F3403">
            <v>0</v>
          </cell>
          <cell r="G3403" t="str">
            <v>DABAAG**</v>
          </cell>
          <cell r="H3403" t="str">
            <v>Balance Sheet</v>
          </cell>
          <cell r="I3403" t="str">
            <v>NA</v>
          </cell>
        </row>
        <row r="3404">
          <cell r="A3404" t="str">
            <v>G4735X09</v>
          </cell>
          <cell r="B3404" t="str">
            <v>G4735X09</v>
          </cell>
          <cell r="C3404" t="str">
            <v>S3   G4735X09USD</v>
          </cell>
          <cell r="D3404" t="str">
            <v>G4735</v>
          </cell>
          <cell r="E3404" t="str">
            <v>X09</v>
          </cell>
          <cell r="F3404">
            <v>0</v>
          </cell>
          <cell r="G3404" t="str">
            <v>DABAAG**</v>
          </cell>
          <cell r="H3404" t="str">
            <v>Balance Sheet</v>
          </cell>
          <cell r="I3404" t="str">
            <v>NA</v>
          </cell>
        </row>
        <row r="3405">
          <cell r="A3405" t="str">
            <v>G57620NB93</v>
          </cell>
          <cell r="B3405" t="str">
            <v>G57620NB93</v>
          </cell>
          <cell r="C3405" t="str">
            <v>BU   G57620NB93USD</v>
          </cell>
          <cell r="D3405" t="str">
            <v>G5762</v>
          </cell>
          <cell r="E3405" t="str">
            <v>0NB</v>
          </cell>
          <cell r="F3405" t="str">
            <v>93</v>
          </cell>
          <cell r="G3405" t="str">
            <v>DADM****</v>
          </cell>
          <cell r="H3405" t="str">
            <v>Balance Sheet</v>
          </cell>
          <cell r="I3405" t="str">
            <v>NA</v>
          </cell>
        </row>
        <row r="3406">
          <cell r="A3406" t="str">
            <v>G57620S301</v>
          </cell>
          <cell r="B3406" t="str">
            <v>G57620S301</v>
          </cell>
          <cell r="C3406" t="str">
            <v>BU   G57620S301USD</v>
          </cell>
          <cell r="D3406" t="str">
            <v>G5762</v>
          </cell>
          <cell r="E3406" t="str">
            <v>0S3</v>
          </cell>
          <cell r="F3406" t="str">
            <v>01</v>
          </cell>
          <cell r="G3406" t="str">
            <v>DADM****</v>
          </cell>
          <cell r="H3406" t="str">
            <v>Balance Sheet</v>
          </cell>
          <cell r="I3406" t="str">
            <v>NA</v>
          </cell>
        </row>
        <row r="3407">
          <cell r="A3407" t="str">
            <v>G7794001UL</v>
          </cell>
          <cell r="B3407" t="str">
            <v>G7794001UL</v>
          </cell>
          <cell r="C3407" t="str">
            <v>S3   G7794001ULUSD</v>
          </cell>
          <cell r="D3407" t="str">
            <v>G7794</v>
          </cell>
          <cell r="E3407" t="str">
            <v>001</v>
          </cell>
          <cell r="F3407" t="str">
            <v>UL</v>
          </cell>
          <cell r="G3407" t="str">
            <v>CBIH****</v>
          </cell>
          <cell r="H3407" t="str">
            <v>Balance Sheet</v>
          </cell>
          <cell r="I3407" t="str">
            <v>NA</v>
          </cell>
        </row>
        <row r="3408">
          <cell r="A3408" t="str">
            <v>G77941019M</v>
          </cell>
          <cell r="B3408" t="str">
            <v>G77941019M</v>
          </cell>
          <cell r="C3408" t="str">
            <v>S3   G77941019MUSD</v>
          </cell>
          <cell r="D3408" t="str">
            <v>G7794</v>
          </cell>
          <cell r="E3408" t="str">
            <v>101</v>
          </cell>
          <cell r="F3408" t="str">
            <v>9M</v>
          </cell>
          <cell r="G3408" t="str">
            <v>CBIH****</v>
          </cell>
          <cell r="H3408" t="str">
            <v>Balance Sheet</v>
          </cell>
          <cell r="I3408" t="str">
            <v>NA</v>
          </cell>
        </row>
        <row r="3409">
          <cell r="A3409" t="str">
            <v>G57620SD93</v>
          </cell>
          <cell r="B3409" t="str">
            <v>G57620SD93</v>
          </cell>
          <cell r="C3409" t="str">
            <v>BU   G57620SD93USD</v>
          </cell>
          <cell r="D3409" t="str">
            <v>G5762</v>
          </cell>
          <cell r="E3409" t="str">
            <v>0SD</v>
          </cell>
          <cell r="F3409" t="str">
            <v>93</v>
          </cell>
          <cell r="G3409" t="str">
            <v>DADM****</v>
          </cell>
          <cell r="H3409" t="str">
            <v>Balance Sheet</v>
          </cell>
          <cell r="I3409" t="str">
            <v>NA</v>
          </cell>
        </row>
        <row r="3410">
          <cell r="A3410" t="str">
            <v>G57620YB93</v>
          </cell>
          <cell r="B3410" t="str">
            <v>G57620YB93</v>
          </cell>
          <cell r="C3410" t="str">
            <v>BU   G57620YB93USD</v>
          </cell>
          <cell r="D3410" t="str">
            <v>G5762</v>
          </cell>
          <cell r="E3410" t="str">
            <v>0YB</v>
          </cell>
          <cell r="F3410" t="str">
            <v>93</v>
          </cell>
          <cell r="G3410" t="str">
            <v>DADM****</v>
          </cell>
          <cell r="H3410" t="str">
            <v>Balance Sheet</v>
          </cell>
          <cell r="I3410" t="str">
            <v>NA</v>
          </cell>
        </row>
        <row r="3411">
          <cell r="A3411" t="str">
            <v>G576500101</v>
          </cell>
          <cell r="B3411" t="str">
            <v>G576500101</v>
          </cell>
          <cell r="C3411" t="str">
            <v>BU   G576500101USD</v>
          </cell>
          <cell r="D3411" t="str">
            <v>G5765</v>
          </cell>
          <cell r="E3411" t="str">
            <v>001</v>
          </cell>
          <cell r="F3411" t="str">
            <v>01</v>
          </cell>
          <cell r="G3411" t="str">
            <v>DADAB***</v>
          </cell>
          <cell r="H3411" t="str">
            <v>Balance Sheet</v>
          </cell>
          <cell r="I3411" t="str">
            <v>NA</v>
          </cell>
        </row>
        <row r="3412">
          <cell r="A3412" t="str">
            <v>G576503601</v>
          </cell>
          <cell r="B3412" t="str">
            <v>G576503601</v>
          </cell>
          <cell r="C3412" t="str">
            <v>BU   G576503601USD</v>
          </cell>
          <cell r="D3412" t="str">
            <v>G5765</v>
          </cell>
          <cell r="E3412" t="str">
            <v>036</v>
          </cell>
          <cell r="F3412" t="str">
            <v>01</v>
          </cell>
          <cell r="G3412" t="str">
            <v>DADM****</v>
          </cell>
          <cell r="H3412" t="str">
            <v>Balance Sheet</v>
          </cell>
          <cell r="I3412" t="str">
            <v>NA</v>
          </cell>
        </row>
        <row r="3413">
          <cell r="A3413" t="str">
            <v>G576503688</v>
          </cell>
          <cell r="B3413" t="str">
            <v>G576503688</v>
          </cell>
          <cell r="C3413" t="str">
            <v>BU   G576503688USD</v>
          </cell>
          <cell r="D3413" t="str">
            <v>G5765</v>
          </cell>
          <cell r="E3413" t="str">
            <v>036</v>
          </cell>
          <cell r="F3413" t="str">
            <v>88</v>
          </cell>
          <cell r="G3413" t="str">
            <v>DADAB***</v>
          </cell>
          <cell r="H3413" t="str">
            <v>Balance Sheet</v>
          </cell>
          <cell r="I3413" t="str">
            <v>NA</v>
          </cell>
        </row>
        <row r="3414">
          <cell r="A3414" t="str">
            <v>G7794101BM</v>
          </cell>
          <cell r="B3414" t="str">
            <v>G7794101BM</v>
          </cell>
          <cell r="C3414" t="str">
            <v>S3   G7794101BMUSD</v>
          </cell>
          <cell r="D3414" t="str">
            <v>G7794</v>
          </cell>
          <cell r="E3414" t="str">
            <v>101</v>
          </cell>
          <cell r="F3414" t="str">
            <v>BM</v>
          </cell>
          <cell r="G3414" t="str">
            <v>CBIH****</v>
          </cell>
          <cell r="H3414" t="str">
            <v>Balance Sheet</v>
          </cell>
          <cell r="I3414" t="str">
            <v>NA</v>
          </cell>
        </row>
        <row r="3415">
          <cell r="A3415" t="str">
            <v>G7794101EM</v>
          </cell>
          <cell r="B3415" t="str">
            <v>G7794101EM</v>
          </cell>
          <cell r="C3415" t="str">
            <v>S3   G7794101EMUSD</v>
          </cell>
          <cell r="D3415" t="str">
            <v>G7794</v>
          </cell>
          <cell r="E3415" t="str">
            <v>101</v>
          </cell>
          <cell r="F3415" t="str">
            <v>EM</v>
          </cell>
          <cell r="G3415" t="str">
            <v>CBIH****</v>
          </cell>
          <cell r="H3415" t="str">
            <v>Balance Sheet</v>
          </cell>
          <cell r="I3415" t="str">
            <v>NA</v>
          </cell>
        </row>
        <row r="3416">
          <cell r="A3416" t="str">
            <v>G7794101II</v>
          </cell>
          <cell r="B3416" t="str">
            <v>G7794101II</v>
          </cell>
          <cell r="C3416" t="str">
            <v>S3   G7794101IIUSD</v>
          </cell>
          <cell r="D3416" t="str">
            <v>G7794</v>
          </cell>
          <cell r="E3416" t="str">
            <v>101</v>
          </cell>
          <cell r="F3416" t="str">
            <v>II</v>
          </cell>
          <cell r="G3416" t="str">
            <v>CBIH****</v>
          </cell>
          <cell r="H3416" t="str">
            <v>Balance Sheet</v>
          </cell>
          <cell r="I3416" t="str">
            <v>NA</v>
          </cell>
        </row>
        <row r="3417">
          <cell r="A3417" t="str">
            <v>G7794101IM</v>
          </cell>
          <cell r="B3417" t="str">
            <v>G7794101IM</v>
          </cell>
          <cell r="C3417" t="str">
            <v>S3   G7794101IMUSD</v>
          </cell>
          <cell r="D3417" t="str">
            <v>G7794</v>
          </cell>
          <cell r="E3417" t="str">
            <v>101</v>
          </cell>
          <cell r="F3417" t="str">
            <v>IM</v>
          </cell>
          <cell r="G3417" t="str">
            <v>CBIH****</v>
          </cell>
          <cell r="H3417" t="str">
            <v>Balance Sheet</v>
          </cell>
          <cell r="I3417" t="str">
            <v>NA</v>
          </cell>
        </row>
        <row r="3418">
          <cell r="A3418" t="str">
            <v>G7794101IV</v>
          </cell>
          <cell r="B3418" t="str">
            <v>G7794101IV</v>
          </cell>
          <cell r="C3418" t="str">
            <v>S3   G7794101IVUSD</v>
          </cell>
          <cell r="D3418" t="str">
            <v>G7794</v>
          </cell>
          <cell r="E3418" t="str">
            <v>101</v>
          </cell>
          <cell r="F3418" t="str">
            <v>IV</v>
          </cell>
          <cell r="G3418" t="str">
            <v>CBIH****</v>
          </cell>
          <cell r="H3418" t="str">
            <v>Balance Sheet</v>
          </cell>
          <cell r="I3418" t="str">
            <v>NA</v>
          </cell>
        </row>
        <row r="3419">
          <cell r="A3419" t="str">
            <v>G7794101MM</v>
          </cell>
          <cell r="B3419" t="str">
            <v>G7794101MM</v>
          </cell>
          <cell r="C3419" t="str">
            <v>S3   G7794101MMUSD</v>
          </cell>
          <cell r="D3419" t="str">
            <v>G7794</v>
          </cell>
          <cell r="E3419" t="str">
            <v>101</v>
          </cell>
          <cell r="F3419" t="str">
            <v>MM</v>
          </cell>
          <cell r="G3419" t="str">
            <v>CBIH****</v>
          </cell>
          <cell r="H3419" t="str">
            <v>Balance Sheet</v>
          </cell>
          <cell r="I3419" t="str">
            <v>NA</v>
          </cell>
        </row>
        <row r="3420">
          <cell r="A3420" t="str">
            <v>G7794101MZ</v>
          </cell>
          <cell r="B3420" t="str">
            <v>G7794101MZ</v>
          </cell>
          <cell r="C3420" t="str">
            <v>S3   G7794101MZUSD</v>
          </cell>
          <cell r="D3420" t="str">
            <v>G7794</v>
          </cell>
          <cell r="E3420" t="str">
            <v>101</v>
          </cell>
          <cell r="F3420" t="str">
            <v>MZ</v>
          </cell>
          <cell r="G3420" t="str">
            <v>CBIH****</v>
          </cell>
          <cell r="H3420" t="str">
            <v>Balance Sheet</v>
          </cell>
          <cell r="I3420" t="str">
            <v>NA</v>
          </cell>
        </row>
        <row r="3421">
          <cell r="A3421" t="str">
            <v>G7794101RQ</v>
          </cell>
          <cell r="B3421" t="str">
            <v>G7794101RQ</v>
          </cell>
          <cell r="C3421" t="str">
            <v>S3   G7794101RQUSD</v>
          </cell>
          <cell r="D3421" t="str">
            <v>G7794</v>
          </cell>
          <cell r="E3421" t="str">
            <v>101</v>
          </cell>
          <cell r="F3421" t="str">
            <v>RQ</v>
          </cell>
          <cell r="G3421" t="str">
            <v>CBIH****</v>
          </cell>
          <cell r="H3421" t="str">
            <v>Balance Sheet</v>
          </cell>
          <cell r="I3421" t="str">
            <v>NA</v>
          </cell>
        </row>
        <row r="3422">
          <cell r="A3422" t="str">
            <v>G7794101W8</v>
          </cell>
          <cell r="B3422" t="str">
            <v>G7794101W8</v>
          </cell>
          <cell r="C3422" t="str">
            <v>S3   G7794101W8USD</v>
          </cell>
          <cell r="D3422" t="str">
            <v>G7794</v>
          </cell>
          <cell r="E3422" t="str">
            <v>101</v>
          </cell>
          <cell r="F3422" t="str">
            <v>W8</v>
          </cell>
          <cell r="G3422" t="str">
            <v>CBIH****</v>
          </cell>
          <cell r="H3422" t="str">
            <v>Balance Sheet</v>
          </cell>
          <cell r="I3422" t="str">
            <v>NA</v>
          </cell>
        </row>
        <row r="3423">
          <cell r="A3423" t="str">
            <v>G7794101YZ</v>
          </cell>
          <cell r="B3423" t="str">
            <v>G7794101YZ</v>
          </cell>
          <cell r="C3423" t="str">
            <v>S3   G7794101YZUSD</v>
          </cell>
          <cell r="D3423" t="str">
            <v>G7794</v>
          </cell>
          <cell r="E3423" t="str">
            <v>101</v>
          </cell>
          <cell r="F3423" t="str">
            <v>YZ</v>
          </cell>
          <cell r="G3423" t="str">
            <v>CBIH****</v>
          </cell>
          <cell r="H3423" t="str">
            <v>Balance Sheet</v>
          </cell>
          <cell r="I3423" t="str">
            <v>NA</v>
          </cell>
        </row>
        <row r="3424">
          <cell r="A3424" t="str">
            <v>G7794102BM</v>
          </cell>
          <cell r="B3424" t="str">
            <v>G7794102BM</v>
          </cell>
          <cell r="C3424" t="str">
            <v>S3   G7794102BMUSD</v>
          </cell>
          <cell r="D3424" t="str">
            <v>G7794</v>
          </cell>
          <cell r="E3424" t="str">
            <v>102</v>
          </cell>
          <cell r="F3424" t="str">
            <v>BM</v>
          </cell>
          <cell r="G3424" t="str">
            <v>CBIH****</v>
          </cell>
          <cell r="H3424" t="str">
            <v>Balance Sheet</v>
          </cell>
          <cell r="I3424" t="str">
            <v>NA</v>
          </cell>
        </row>
        <row r="3425">
          <cell r="A3425" t="str">
            <v>G7794102MZ</v>
          </cell>
          <cell r="B3425" t="str">
            <v>G7794102MZ</v>
          </cell>
          <cell r="C3425" t="str">
            <v>S3   G7794102MZUSD</v>
          </cell>
          <cell r="D3425" t="str">
            <v>G7794</v>
          </cell>
          <cell r="E3425" t="str">
            <v>102</v>
          </cell>
          <cell r="F3425" t="str">
            <v>MZ</v>
          </cell>
          <cell r="G3425" t="str">
            <v>CBIH****</v>
          </cell>
          <cell r="H3425" t="str">
            <v>Balance Sheet</v>
          </cell>
          <cell r="I3425" t="str">
            <v>NA</v>
          </cell>
        </row>
        <row r="3426">
          <cell r="A3426" t="str">
            <v>G7794103BM</v>
          </cell>
          <cell r="B3426" t="str">
            <v>G7794103BM</v>
          </cell>
          <cell r="C3426" t="str">
            <v>S3   G7794103BMUSD</v>
          </cell>
          <cell r="D3426" t="str">
            <v>G7794</v>
          </cell>
          <cell r="E3426" t="str">
            <v>103</v>
          </cell>
          <cell r="F3426" t="str">
            <v>BM</v>
          </cell>
          <cell r="G3426" t="str">
            <v>CBIH****</v>
          </cell>
          <cell r="H3426" t="str">
            <v>Balance Sheet</v>
          </cell>
          <cell r="I3426" t="str">
            <v>NA</v>
          </cell>
        </row>
        <row r="3427">
          <cell r="A3427" t="str">
            <v>G7794103SE</v>
          </cell>
          <cell r="B3427" t="str">
            <v>G7794103SE</v>
          </cell>
          <cell r="C3427" t="str">
            <v>S3   G7794103SEUSD</v>
          </cell>
          <cell r="D3427" t="str">
            <v>G7794</v>
          </cell>
          <cell r="E3427" t="str">
            <v>103</v>
          </cell>
          <cell r="F3427" t="str">
            <v>SE</v>
          </cell>
          <cell r="G3427" t="str">
            <v>CBIH****</v>
          </cell>
          <cell r="H3427" t="str">
            <v>Balance Sheet</v>
          </cell>
          <cell r="I3427" t="str">
            <v>NA</v>
          </cell>
        </row>
        <row r="3428">
          <cell r="A3428" t="str">
            <v>G7794104BM</v>
          </cell>
          <cell r="B3428" t="str">
            <v>G7794104BM</v>
          </cell>
          <cell r="C3428" t="str">
            <v>S3   G7794104BMUSD</v>
          </cell>
          <cell r="D3428" t="str">
            <v>G7794</v>
          </cell>
          <cell r="E3428" t="str">
            <v>104</v>
          </cell>
          <cell r="F3428" t="str">
            <v>BM</v>
          </cell>
          <cell r="G3428" t="str">
            <v>CBIH****</v>
          </cell>
          <cell r="H3428" t="str">
            <v>Balance Sheet</v>
          </cell>
          <cell r="I3428" t="str">
            <v>NA</v>
          </cell>
        </row>
        <row r="3429">
          <cell r="A3429" t="str">
            <v>G7794104SE</v>
          </cell>
          <cell r="B3429" t="str">
            <v>G7794104SE</v>
          </cell>
          <cell r="C3429" t="str">
            <v>S3   G7794104SEUSD</v>
          </cell>
          <cell r="D3429" t="str">
            <v>G7794</v>
          </cell>
          <cell r="E3429" t="str">
            <v>104</v>
          </cell>
          <cell r="F3429" t="str">
            <v>SE</v>
          </cell>
          <cell r="G3429" t="str">
            <v>CBIH****</v>
          </cell>
          <cell r="H3429" t="str">
            <v>Balance Sheet</v>
          </cell>
          <cell r="I3429" t="str">
            <v>NA</v>
          </cell>
        </row>
        <row r="3430">
          <cell r="A3430" t="str">
            <v>G7794105BM</v>
          </cell>
          <cell r="B3430" t="str">
            <v>G7794105BM</v>
          </cell>
          <cell r="C3430" t="str">
            <v>S3   G7794105BMUSD</v>
          </cell>
          <cell r="D3430" t="str">
            <v>G7794</v>
          </cell>
          <cell r="E3430" t="str">
            <v>105</v>
          </cell>
          <cell r="F3430" t="str">
            <v>BM</v>
          </cell>
          <cell r="G3430" t="str">
            <v>CBIH****</v>
          </cell>
          <cell r="H3430" t="str">
            <v>Balance Sheet</v>
          </cell>
          <cell r="I3430" t="str">
            <v>NA</v>
          </cell>
        </row>
        <row r="3431">
          <cell r="A3431" t="str">
            <v>G7794105SE</v>
          </cell>
          <cell r="B3431" t="str">
            <v>G7794105SE</v>
          </cell>
          <cell r="C3431" t="str">
            <v>S3   G7794105SEUSD</v>
          </cell>
          <cell r="D3431" t="str">
            <v>G7794</v>
          </cell>
          <cell r="E3431" t="str">
            <v>105</v>
          </cell>
          <cell r="F3431" t="str">
            <v>SE</v>
          </cell>
          <cell r="G3431" t="str">
            <v>CBIH****</v>
          </cell>
          <cell r="H3431" t="str">
            <v>Balance Sheet</v>
          </cell>
          <cell r="I3431" t="str">
            <v>NA</v>
          </cell>
        </row>
        <row r="3432">
          <cell r="A3432" t="str">
            <v>G77941064J</v>
          </cell>
          <cell r="B3432" t="str">
            <v>G77941064J</v>
          </cell>
          <cell r="C3432" t="str">
            <v>S3   G77941064JUSD</v>
          </cell>
          <cell r="D3432" t="str">
            <v>G7794</v>
          </cell>
          <cell r="E3432" t="str">
            <v>106</v>
          </cell>
          <cell r="F3432" t="str">
            <v>4J</v>
          </cell>
          <cell r="G3432" t="str">
            <v>CBIH****</v>
          </cell>
          <cell r="H3432" t="str">
            <v>Balance Sheet</v>
          </cell>
          <cell r="I3432" t="str">
            <v>NA</v>
          </cell>
        </row>
        <row r="3433">
          <cell r="A3433" t="str">
            <v>G77941074L</v>
          </cell>
          <cell r="B3433" t="str">
            <v>G77941074L</v>
          </cell>
          <cell r="C3433" t="str">
            <v>S3   G77941074LUSD</v>
          </cell>
          <cell r="D3433" t="str">
            <v>G7794</v>
          </cell>
          <cell r="E3433" t="str">
            <v>107</v>
          </cell>
          <cell r="F3433" t="str">
            <v>4L</v>
          </cell>
          <cell r="G3433" t="str">
            <v>CBIH****</v>
          </cell>
          <cell r="H3433" t="str">
            <v>Balance Sheet</v>
          </cell>
          <cell r="I3433" t="str">
            <v>NA</v>
          </cell>
        </row>
        <row r="3434">
          <cell r="A3434" t="str">
            <v>G77941084K</v>
          </cell>
          <cell r="B3434" t="str">
            <v>G77941084K</v>
          </cell>
          <cell r="C3434" t="str">
            <v>S3   G77941084KUSD</v>
          </cell>
          <cell r="D3434" t="str">
            <v>G7794</v>
          </cell>
          <cell r="E3434" t="str">
            <v>108</v>
          </cell>
          <cell r="F3434" t="str">
            <v>4K</v>
          </cell>
          <cell r="G3434" t="str">
            <v>CBIH****</v>
          </cell>
          <cell r="H3434" t="str">
            <v>Balance Sheet</v>
          </cell>
          <cell r="I3434" t="str">
            <v>NA</v>
          </cell>
        </row>
        <row r="3435">
          <cell r="A3435" t="str">
            <v>G77941094T</v>
          </cell>
          <cell r="B3435" t="str">
            <v>G77941094T</v>
          </cell>
          <cell r="C3435" t="str">
            <v>S3   G77941094TUSD</v>
          </cell>
          <cell r="D3435" t="str">
            <v>G7794</v>
          </cell>
          <cell r="E3435" t="str">
            <v>109</v>
          </cell>
          <cell r="F3435" t="str">
            <v>4T</v>
          </cell>
          <cell r="G3435" t="str">
            <v>CBIH****</v>
          </cell>
          <cell r="H3435" t="str">
            <v>Balance Sheet</v>
          </cell>
          <cell r="I3435" t="str">
            <v>NA</v>
          </cell>
        </row>
        <row r="3436">
          <cell r="A3436" t="str">
            <v>G77944019M</v>
          </cell>
          <cell r="B3436" t="str">
            <v>G77944019M</v>
          </cell>
          <cell r="C3436" t="str">
            <v>S3   G77944019MUSD</v>
          </cell>
          <cell r="D3436" t="str">
            <v>G7794</v>
          </cell>
          <cell r="E3436" t="str">
            <v>401</v>
          </cell>
          <cell r="F3436" t="str">
            <v>9M</v>
          </cell>
          <cell r="G3436" t="str">
            <v>CBIH****</v>
          </cell>
          <cell r="H3436" t="str">
            <v>Balance Sheet</v>
          </cell>
          <cell r="I3436" t="str">
            <v>NA</v>
          </cell>
        </row>
        <row r="3437">
          <cell r="A3437" t="str">
            <v>G7794401BM</v>
          </cell>
          <cell r="B3437" t="str">
            <v>G7794401BM</v>
          </cell>
          <cell r="C3437" t="str">
            <v>S3   G7794401BMUSD</v>
          </cell>
          <cell r="D3437" t="str">
            <v>G7794</v>
          </cell>
          <cell r="E3437" t="str">
            <v>401</v>
          </cell>
          <cell r="F3437" t="str">
            <v>BM</v>
          </cell>
          <cell r="G3437" t="str">
            <v>CBIH****</v>
          </cell>
          <cell r="H3437" t="str">
            <v>Balance Sheet</v>
          </cell>
          <cell r="I3437" t="str">
            <v>NA</v>
          </cell>
        </row>
        <row r="3438">
          <cell r="A3438" t="str">
            <v>G7794401EM</v>
          </cell>
          <cell r="B3438" t="str">
            <v>G7794401EM</v>
          </cell>
          <cell r="C3438" t="str">
            <v>S3   G7794401EMUSD</v>
          </cell>
          <cell r="D3438" t="str">
            <v>G7794</v>
          </cell>
          <cell r="E3438" t="str">
            <v>401</v>
          </cell>
          <cell r="F3438" t="str">
            <v>EM</v>
          </cell>
          <cell r="G3438" t="str">
            <v>CBIH****</v>
          </cell>
          <cell r="H3438" t="str">
            <v>Balance Sheet</v>
          </cell>
          <cell r="I3438" t="str">
            <v>NA</v>
          </cell>
        </row>
        <row r="3439">
          <cell r="A3439" t="str">
            <v>G7794401IM</v>
          </cell>
          <cell r="B3439" t="str">
            <v>G7794401IM</v>
          </cell>
          <cell r="C3439" t="str">
            <v>S3   G7794401IMUSD</v>
          </cell>
          <cell r="D3439" t="str">
            <v>G7794</v>
          </cell>
          <cell r="E3439" t="str">
            <v>401</v>
          </cell>
          <cell r="F3439" t="str">
            <v>IM</v>
          </cell>
          <cell r="G3439" t="str">
            <v>CBIH****</v>
          </cell>
          <cell r="H3439" t="str">
            <v>Balance Sheet</v>
          </cell>
          <cell r="I3439" t="str">
            <v>NA</v>
          </cell>
        </row>
        <row r="3440">
          <cell r="A3440" t="str">
            <v>G7794401IV</v>
          </cell>
          <cell r="B3440" t="str">
            <v>G7794401IV</v>
          </cell>
          <cell r="C3440" t="str">
            <v>S3   G7794401IVUSD</v>
          </cell>
          <cell r="D3440" t="str">
            <v>G7794</v>
          </cell>
          <cell r="E3440" t="str">
            <v>401</v>
          </cell>
          <cell r="F3440" t="str">
            <v>IV</v>
          </cell>
          <cell r="G3440" t="str">
            <v>CBIH****</v>
          </cell>
          <cell r="H3440" t="str">
            <v>Balance Sheet</v>
          </cell>
          <cell r="I3440" t="str">
            <v>NA</v>
          </cell>
        </row>
        <row r="3441">
          <cell r="A3441" t="str">
            <v>G7794401MZ</v>
          </cell>
          <cell r="B3441" t="str">
            <v>G7794401MZ</v>
          </cell>
          <cell r="C3441" t="str">
            <v>S3   G7794401MZUSD</v>
          </cell>
          <cell r="D3441" t="str">
            <v>G7794</v>
          </cell>
          <cell r="E3441" t="str">
            <v>401</v>
          </cell>
          <cell r="F3441" t="str">
            <v>MZ</v>
          </cell>
          <cell r="G3441" t="str">
            <v>CBIH****</v>
          </cell>
          <cell r="H3441" t="str">
            <v>Balance Sheet</v>
          </cell>
          <cell r="I3441" t="str">
            <v>NA</v>
          </cell>
        </row>
        <row r="3442">
          <cell r="A3442" t="str">
            <v>G7794401RQ</v>
          </cell>
          <cell r="B3442" t="str">
            <v>G7794401RQ</v>
          </cell>
          <cell r="C3442" t="str">
            <v>S3   G7794401RQUSD</v>
          </cell>
          <cell r="D3442" t="str">
            <v>G7794</v>
          </cell>
          <cell r="E3442" t="str">
            <v>401</v>
          </cell>
          <cell r="F3442" t="str">
            <v>RQ</v>
          </cell>
          <cell r="G3442" t="str">
            <v>CBIH****</v>
          </cell>
          <cell r="H3442" t="str">
            <v>Balance Sheet</v>
          </cell>
          <cell r="I3442" t="str">
            <v>NA</v>
          </cell>
        </row>
        <row r="3443">
          <cell r="A3443" t="str">
            <v>G7794401W8</v>
          </cell>
          <cell r="B3443" t="str">
            <v>G7794401W8</v>
          </cell>
          <cell r="C3443" t="str">
            <v>S3   G7794401W8USD</v>
          </cell>
          <cell r="D3443" t="str">
            <v>G7794</v>
          </cell>
          <cell r="E3443" t="str">
            <v>401</v>
          </cell>
          <cell r="F3443" t="str">
            <v>W8</v>
          </cell>
          <cell r="G3443" t="str">
            <v>CBIH****</v>
          </cell>
          <cell r="H3443" t="str">
            <v>Balance Sheet</v>
          </cell>
          <cell r="I3443" t="str">
            <v>NA</v>
          </cell>
        </row>
        <row r="3444">
          <cell r="A3444" t="str">
            <v>G7794401YZ</v>
          </cell>
          <cell r="B3444" t="str">
            <v>G7794401YZ</v>
          </cell>
          <cell r="C3444" t="str">
            <v>S3   G7794401YZUSD</v>
          </cell>
          <cell r="D3444" t="str">
            <v>G7794</v>
          </cell>
          <cell r="E3444" t="str">
            <v>401</v>
          </cell>
          <cell r="F3444" t="str">
            <v>YZ</v>
          </cell>
          <cell r="G3444" t="str">
            <v>CBIH****</v>
          </cell>
          <cell r="H3444" t="str">
            <v>Balance Sheet</v>
          </cell>
          <cell r="I3444" t="str">
            <v>NA</v>
          </cell>
        </row>
        <row r="3445">
          <cell r="A3445" t="str">
            <v>G7794402BM</v>
          </cell>
          <cell r="B3445" t="str">
            <v>G7794402BM</v>
          </cell>
          <cell r="C3445" t="str">
            <v>S3   G7794402BMUSD</v>
          </cell>
          <cell r="D3445" t="str">
            <v>G7794</v>
          </cell>
          <cell r="E3445" t="str">
            <v>402</v>
          </cell>
          <cell r="F3445" t="str">
            <v>BM</v>
          </cell>
          <cell r="G3445" t="str">
            <v>CBIH****</v>
          </cell>
          <cell r="H3445" t="str">
            <v>Balance Sheet</v>
          </cell>
          <cell r="I3445" t="str">
            <v>NA</v>
          </cell>
        </row>
        <row r="3446">
          <cell r="A3446" t="str">
            <v>G7794402MZ</v>
          </cell>
          <cell r="B3446" t="str">
            <v>G7794402MZ</v>
          </cell>
          <cell r="C3446" t="str">
            <v>S3   G7794402MZUSD</v>
          </cell>
          <cell r="D3446" t="str">
            <v>G7794</v>
          </cell>
          <cell r="E3446" t="str">
            <v>402</v>
          </cell>
          <cell r="F3446" t="str">
            <v>MZ</v>
          </cell>
          <cell r="G3446" t="str">
            <v>CBIH****</v>
          </cell>
          <cell r="H3446" t="str">
            <v>Balance Sheet</v>
          </cell>
          <cell r="I3446" t="str">
            <v>NA</v>
          </cell>
        </row>
        <row r="3447">
          <cell r="A3447" t="str">
            <v>G7794403BM</v>
          </cell>
          <cell r="B3447" t="str">
            <v>G7794403BM</v>
          </cell>
          <cell r="C3447" t="str">
            <v>S3   G7794403BMUSD</v>
          </cell>
          <cell r="D3447" t="str">
            <v>G7794</v>
          </cell>
          <cell r="E3447" t="str">
            <v>403</v>
          </cell>
          <cell r="F3447" t="str">
            <v>BM</v>
          </cell>
          <cell r="G3447" t="str">
            <v>CBIH****</v>
          </cell>
          <cell r="H3447" t="str">
            <v>Balance Sheet</v>
          </cell>
          <cell r="I3447" t="str">
            <v>NA</v>
          </cell>
        </row>
        <row r="3448">
          <cell r="A3448" t="str">
            <v>G7794403SE</v>
          </cell>
          <cell r="B3448" t="str">
            <v>G7794403SE</v>
          </cell>
          <cell r="C3448" t="str">
            <v>S3   G7794403SEUSD</v>
          </cell>
          <cell r="D3448" t="str">
            <v>G7794</v>
          </cell>
          <cell r="E3448" t="str">
            <v>403</v>
          </cell>
          <cell r="F3448" t="str">
            <v>SE</v>
          </cell>
          <cell r="G3448" t="str">
            <v>CBIH****</v>
          </cell>
          <cell r="H3448" t="str">
            <v>Balance Sheet</v>
          </cell>
          <cell r="I3448" t="str">
            <v>NA</v>
          </cell>
        </row>
        <row r="3449">
          <cell r="A3449" t="str">
            <v>G7794404BM</v>
          </cell>
          <cell r="B3449" t="str">
            <v>G7794404BM</v>
          </cell>
          <cell r="C3449" t="str">
            <v>S3   G7794404BMUSD</v>
          </cell>
          <cell r="D3449" t="str">
            <v>G7794</v>
          </cell>
          <cell r="E3449" t="str">
            <v>404</v>
          </cell>
          <cell r="F3449" t="str">
            <v>BM</v>
          </cell>
          <cell r="G3449" t="str">
            <v>CBIH****</v>
          </cell>
          <cell r="H3449" t="str">
            <v>Balance Sheet</v>
          </cell>
          <cell r="I3449" t="str">
            <v>NA</v>
          </cell>
        </row>
        <row r="3450">
          <cell r="A3450" t="str">
            <v>G7794404SE</v>
          </cell>
          <cell r="B3450" t="str">
            <v>G7794404SE</v>
          </cell>
          <cell r="C3450" t="str">
            <v>S3   G7794404SEUSD</v>
          </cell>
          <cell r="D3450" t="str">
            <v>G7794</v>
          </cell>
          <cell r="E3450" t="str">
            <v>404</v>
          </cell>
          <cell r="F3450" t="str">
            <v>SE</v>
          </cell>
          <cell r="G3450" t="str">
            <v>CBIH****</v>
          </cell>
          <cell r="H3450" t="str">
            <v>Balance Sheet</v>
          </cell>
          <cell r="I3450" t="str">
            <v>NA</v>
          </cell>
        </row>
        <row r="3451">
          <cell r="A3451" t="str">
            <v>G7794601CA</v>
          </cell>
          <cell r="B3451" t="str">
            <v>G7794601CA</v>
          </cell>
          <cell r="C3451" t="str">
            <v>S3   G7794601CAUSD</v>
          </cell>
          <cell r="D3451" t="str">
            <v>G7794</v>
          </cell>
          <cell r="E3451" t="str">
            <v>601</v>
          </cell>
          <cell r="F3451" t="str">
            <v>CA</v>
          </cell>
          <cell r="G3451" t="str">
            <v>CBIAA***</v>
          </cell>
          <cell r="H3451" t="str">
            <v>Balance Sheet</v>
          </cell>
          <cell r="I3451" t="str">
            <v>NA</v>
          </cell>
        </row>
        <row r="3452">
          <cell r="A3452" t="str">
            <v>G77990S3</v>
          </cell>
          <cell r="B3452" t="str">
            <v>G77990S3</v>
          </cell>
          <cell r="C3452" t="str">
            <v>S3   G77990S3USD</v>
          </cell>
          <cell r="D3452" t="str">
            <v>G7799</v>
          </cell>
          <cell r="E3452" t="str">
            <v>0S3</v>
          </cell>
          <cell r="F3452">
            <v>0</v>
          </cell>
          <cell r="G3452" t="str">
            <v>CBHAA***</v>
          </cell>
          <cell r="H3452" t="str">
            <v>Balance Sheet</v>
          </cell>
          <cell r="I3452" t="str">
            <v>NA</v>
          </cell>
        </row>
        <row r="3453">
          <cell r="A3453" t="str">
            <v>G576503693</v>
          </cell>
          <cell r="B3453" t="str">
            <v>G576503693</v>
          </cell>
          <cell r="C3453" t="str">
            <v>BU   G576503693USD</v>
          </cell>
          <cell r="D3453" t="str">
            <v>G5765</v>
          </cell>
          <cell r="E3453" t="str">
            <v>036</v>
          </cell>
          <cell r="F3453" t="str">
            <v>93</v>
          </cell>
          <cell r="G3453" t="str">
            <v>DADAB***</v>
          </cell>
          <cell r="H3453" t="str">
            <v>Balance Sheet</v>
          </cell>
          <cell r="I3453" t="str">
            <v>NA</v>
          </cell>
        </row>
        <row r="3454">
          <cell r="A3454" t="str">
            <v>G57650DX95</v>
          </cell>
          <cell r="B3454" t="str">
            <v>G57650DX95</v>
          </cell>
          <cell r="C3454" t="str">
            <v>BU   G57650DX95USD</v>
          </cell>
          <cell r="D3454" t="str">
            <v>G5765</v>
          </cell>
          <cell r="E3454" t="str">
            <v>0DX</v>
          </cell>
          <cell r="F3454" t="str">
            <v>95</v>
          </cell>
          <cell r="G3454" t="str">
            <v>DADAB***</v>
          </cell>
          <cell r="H3454" t="str">
            <v>Balance Sheet</v>
          </cell>
          <cell r="I3454" t="str">
            <v>NA</v>
          </cell>
        </row>
        <row r="3455">
          <cell r="A3455" t="str">
            <v>G57650GZ01</v>
          </cell>
          <cell r="B3455" t="str">
            <v>G57650GZ01</v>
          </cell>
          <cell r="C3455" t="str">
            <v>BU   G57650GZ01USD</v>
          </cell>
          <cell r="D3455" t="str">
            <v>G5765</v>
          </cell>
          <cell r="E3455" t="str">
            <v>0GZ</v>
          </cell>
          <cell r="F3455" t="str">
            <v>01</v>
          </cell>
          <cell r="G3455" t="str">
            <v>DADAB***</v>
          </cell>
          <cell r="H3455" t="str">
            <v>Balance Sheet</v>
          </cell>
          <cell r="I3455" t="str">
            <v>NA</v>
          </cell>
        </row>
        <row r="3456">
          <cell r="A3456" t="str">
            <v>G7894101BM</v>
          </cell>
          <cell r="B3456" t="str">
            <v>G7894101BM</v>
          </cell>
          <cell r="C3456" t="str">
            <v>S3   G7894101BMUSD</v>
          </cell>
          <cell r="D3456" t="str">
            <v>G7894</v>
          </cell>
          <cell r="E3456" t="str">
            <v>101</v>
          </cell>
          <cell r="F3456" t="str">
            <v>BM</v>
          </cell>
          <cell r="G3456" t="str">
            <v>CBIH****</v>
          </cell>
          <cell r="H3456" t="str">
            <v>Balance Sheet</v>
          </cell>
          <cell r="I3456" t="str">
            <v>NA</v>
          </cell>
        </row>
        <row r="3457">
          <cell r="A3457" t="str">
            <v>G7894101EM</v>
          </cell>
          <cell r="B3457" t="str">
            <v>G7894101EM</v>
          </cell>
          <cell r="C3457" t="str">
            <v>S3   G7894101EMUSD</v>
          </cell>
          <cell r="D3457" t="str">
            <v>G7894</v>
          </cell>
          <cell r="E3457" t="str">
            <v>101</v>
          </cell>
          <cell r="F3457" t="str">
            <v>EM</v>
          </cell>
          <cell r="G3457" t="str">
            <v>CBIH****</v>
          </cell>
          <cell r="H3457" t="str">
            <v>Balance Sheet</v>
          </cell>
          <cell r="I3457" t="str">
            <v>NA</v>
          </cell>
        </row>
        <row r="3458">
          <cell r="A3458" t="str">
            <v>G7894101II</v>
          </cell>
          <cell r="B3458" t="str">
            <v>G7894101II</v>
          </cell>
          <cell r="C3458" t="str">
            <v>S3   G7894101IIUSD</v>
          </cell>
          <cell r="D3458" t="str">
            <v>G7894</v>
          </cell>
          <cell r="E3458" t="str">
            <v>101</v>
          </cell>
          <cell r="F3458" t="str">
            <v>II</v>
          </cell>
          <cell r="G3458" t="str">
            <v>CBIH****</v>
          </cell>
          <cell r="H3458" t="str">
            <v>Balance Sheet</v>
          </cell>
          <cell r="I3458" t="str">
            <v>NA</v>
          </cell>
        </row>
        <row r="3459">
          <cell r="A3459" t="str">
            <v>G57650J695</v>
          </cell>
          <cell r="B3459" t="str">
            <v>G57650J695</v>
          </cell>
          <cell r="C3459" t="str">
            <v>BU   G57650J695USD</v>
          </cell>
          <cell r="D3459" t="str">
            <v>G5765</v>
          </cell>
          <cell r="E3459" t="str">
            <v>0J6</v>
          </cell>
          <cell r="F3459" t="str">
            <v>95</v>
          </cell>
          <cell r="G3459" t="str">
            <v>DADAB***</v>
          </cell>
          <cell r="H3459" t="str">
            <v>Balance Sheet</v>
          </cell>
          <cell r="I3459" t="str">
            <v>NA</v>
          </cell>
        </row>
        <row r="3460">
          <cell r="A3460" t="str">
            <v>G57650NF93</v>
          </cell>
          <cell r="B3460" t="str">
            <v>G57650NF93</v>
          </cell>
          <cell r="C3460" t="str">
            <v>BU   G57650NF93USD</v>
          </cell>
          <cell r="D3460" t="str">
            <v>G5765</v>
          </cell>
          <cell r="E3460" t="str">
            <v>0NF</v>
          </cell>
          <cell r="F3460" t="str">
            <v>93</v>
          </cell>
          <cell r="G3460" t="str">
            <v>DADAB***</v>
          </cell>
          <cell r="H3460" t="str">
            <v>Balance Sheet</v>
          </cell>
          <cell r="I3460" t="str">
            <v>NA</v>
          </cell>
        </row>
        <row r="3461">
          <cell r="A3461" t="str">
            <v>G57650S301</v>
          </cell>
          <cell r="B3461" t="str">
            <v>G57650S301</v>
          </cell>
          <cell r="C3461" t="str">
            <v>BU   G57650S301USD</v>
          </cell>
          <cell r="D3461" t="str">
            <v>G5765</v>
          </cell>
          <cell r="E3461" t="str">
            <v>0S3</v>
          </cell>
          <cell r="F3461" t="str">
            <v>01</v>
          </cell>
          <cell r="G3461" t="str">
            <v>DADAB***</v>
          </cell>
          <cell r="H3461" t="str">
            <v>Balance Sheet</v>
          </cell>
          <cell r="I3461" t="str">
            <v>NA</v>
          </cell>
        </row>
        <row r="3462">
          <cell r="A3462" t="str">
            <v>G57700BU</v>
          </cell>
          <cell r="B3462" t="str">
            <v>G57700BU</v>
          </cell>
          <cell r="C3462" t="str">
            <v>BU   G57700BUUSD</v>
          </cell>
          <cell r="D3462" t="str">
            <v>G5770</v>
          </cell>
          <cell r="E3462" t="str">
            <v>0BU</v>
          </cell>
          <cell r="F3462">
            <v>0</v>
          </cell>
          <cell r="G3462" t="str">
            <v>DAFC****</v>
          </cell>
          <cell r="H3462" t="str">
            <v>Balance Sheet</v>
          </cell>
          <cell r="I3462" t="str">
            <v>NA</v>
          </cell>
        </row>
        <row r="3463">
          <cell r="A3463" t="str">
            <v>G7894101IV</v>
          </cell>
          <cell r="B3463" t="str">
            <v>G7894101IV</v>
          </cell>
          <cell r="C3463" t="str">
            <v>S3   G7894101IVUSD</v>
          </cell>
          <cell r="D3463" t="str">
            <v>G7894</v>
          </cell>
          <cell r="E3463" t="str">
            <v>101</v>
          </cell>
          <cell r="F3463" t="str">
            <v>IV</v>
          </cell>
          <cell r="G3463" t="str">
            <v>CBIH****</v>
          </cell>
          <cell r="H3463" t="str">
            <v>Balance Sheet</v>
          </cell>
          <cell r="I3463" t="str">
            <v>NA</v>
          </cell>
        </row>
        <row r="3464">
          <cell r="A3464" t="str">
            <v>G7894101MM</v>
          </cell>
          <cell r="B3464" t="str">
            <v>G7894101MM</v>
          </cell>
          <cell r="C3464" t="str">
            <v>S3   G7894101MMUSD</v>
          </cell>
          <cell r="D3464" t="str">
            <v>G7894</v>
          </cell>
          <cell r="E3464" t="str">
            <v>101</v>
          </cell>
          <cell r="F3464" t="str">
            <v>MM</v>
          </cell>
          <cell r="G3464" t="str">
            <v>CBIH****</v>
          </cell>
          <cell r="H3464" t="str">
            <v>Balance Sheet</v>
          </cell>
          <cell r="I3464" t="str">
            <v>NA</v>
          </cell>
        </row>
        <row r="3465">
          <cell r="A3465" t="str">
            <v>G7894101MZ</v>
          </cell>
          <cell r="B3465" t="str">
            <v>G7894101MZ</v>
          </cell>
          <cell r="C3465" t="str">
            <v>S3   G7894101MZUSD</v>
          </cell>
          <cell r="D3465" t="str">
            <v>G7894</v>
          </cell>
          <cell r="E3465" t="str">
            <v>101</v>
          </cell>
          <cell r="F3465" t="str">
            <v>MZ</v>
          </cell>
          <cell r="G3465" t="str">
            <v>CBIH****</v>
          </cell>
          <cell r="H3465" t="str">
            <v>Balance Sheet</v>
          </cell>
          <cell r="I3465" t="str">
            <v>NA</v>
          </cell>
        </row>
        <row r="3466">
          <cell r="A3466" t="str">
            <v>G7894101RQ</v>
          </cell>
          <cell r="B3466" t="str">
            <v>G7894101RQ</v>
          </cell>
          <cell r="C3466" t="str">
            <v>S3   G7894101RQUSD</v>
          </cell>
          <cell r="D3466" t="str">
            <v>G7894</v>
          </cell>
          <cell r="E3466" t="str">
            <v>101</v>
          </cell>
          <cell r="F3466" t="str">
            <v>RQ</v>
          </cell>
          <cell r="G3466" t="str">
            <v>CBIH****</v>
          </cell>
          <cell r="H3466" t="str">
            <v>Balance Sheet</v>
          </cell>
          <cell r="I3466" t="str">
            <v>NA</v>
          </cell>
        </row>
        <row r="3467">
          <cell r="A3467" t="str">
            <v>G7894102BM</v>
          </cell>
          <cell r="B3467" t="str">
            <v>G7894102BM</v>
          </cell>
          <cell r="C3467" t="str">
            <v>S3   G7894102BMUSD</v>
          </cell>
          <cell r="D3467" t="str">
            <v>G7894</v>
          </cell>
          <cell r="E3467" t="str">
            <v>102</v>
          </cell>
          <cell r="F3467" t="str">
            <v>BM</v>
          </cell>
          <cell r="G3467" t="str">
            <v>CBIH****</v>
          </cell>
          <cell r="H3467" t="str">
            <v>Balance Sheet</v>
          </cell>
          <cell r="I3467" t="str">
            <v>NA</v>
          </cell>
        </row>
        <row r="3468">
          <cell r="A3468" t="str">
            <v>G7894102MZ</v>
          </cell>
          <cell r="B3468" t="str">
            <v>G7894102MZ</v>
          </cell>
          <cell r="C3468" t="str">
            <v>S3   G7894102MZUSD</v>
          </cell>
          <cell r="D3468" t="str">
            <v>G7894</v>
          </cell>
          <cell r="E3468" t="str">
            <v>102</v>
          </cell>
          <cell r="F3468" t="str">
            <v>MZ</v>
          </cell>
          <cell r="G3468" t="str">
            <v>CBIH****</v>
          </cell>
          <cell r="H3468" t="str">
            <v>Balance Sheet</v>
          </cell>
          <cell r="I3468" t="str">
            <v>NA</v>
          </cell>
        </row>
        <row r="3469">
          <cell r="A3469" t="str">
            <v>G7894103BM</v>
          </cell>
          <cell r="B3469" t="str">
            <v>G7894103BM</v>
          </cell>
          <cell r="C3469" t="str">
            <v>S3   G7894103BMUSD</v>
          </cell>
          <cell r="D3469" t="str">
            <v>G7894</v>
          </cell>
          <cell r="E3469" t="str">
            <v>103</v>
          </cell>
          <cell r="F3469" t="str">
            <v>BM</v>
          </cell>
          <cell r="G3469" t="str">
            <v>CBIH****</v>
          </cell>
          <cell r="H3469" t="str">
            <v>Balance Sheet</v>
          </cell>
          <cell r="I3469" t="str">
            <v>NA</v>
          </cell>
        </row>
        <row r="3470">
          <cell r="A3470" t="str">
            <v>G7894103SE</v>
          </cell>
          <cell r="B3470" t="str">
            <v>G7894103SE</v>
          </cell>
          <cell r="C3470" t="str">
            <v>S3   G7894103SEUSD</v>
          </cell>
          <cell r="D3470" t="str">
            <v>G7894</v>
          </cell>
          <cell r="E3470" t="str">
            <v>103</v>
          </cell>
          <cell r="F3470" t="str">
            <v>SE</v>
          </cell>
          <cell r="G3470" t="str">
            <v>CBIH****</v>
          </cell>
          <cell r="H3470" t="str">
            <v>Balance Sheet</v>
          </cell>
          <cell r="I3470" t="str">
            <v>NA</v>
          </cell>
        </row>
        <row r="3471">
          <cell r="A3471" t="str">
            <v>G7894104BM</v>
          </cell>
          <cell r="B3471" t="str">
            <v>G7894104BM</v>
          </cell>
          <cell r="C3471" t="str">
            <v>S3   G7894104BMUSD</v>
          </cell>
          <cell r="D3471" t="str">
            <v>G7894</v>
          </cell>
          <cell r="E3471" t="str">
            <v>104</v>
          </cell>
          <cell r="F3471" t="str">
            <v>BM</v>
          </cell>
          <cell r="G3471" t="str">
            <v>CBIH****</v>
          </cell>
          <cell r="H3471" t="str">
            <v>Balance Sheet</v>
          </cell>
          <cell r="I3471" t="str">
            <v>NA</v>
          </cell>
        </row>
        <row r="3472">
          <cell r="A3472" t="str">
            <v>G7894104IM</v>
          </cell>
          <cell r="B3472" t="str">
            <v>G7894104IM</v>
          </cell>
          <cell r="C3472" t="str">
            <v>S3   G7894104IMUSD</v>
          </cell>
          <cell r="D3472" t="str">
            <v>G7894</v>
          </cell>
          <cell r="E3472" t="str">
            <v>104</v>
          </cell>
          <cell r="F3472" t="str">
            <v>IM</v>
          </cell>
          <cell r="G3472" t="str">
            <v>CBIH****</v>
          </cell>
          <cell r="H3472" t="str">
            <v>Balance Sheet</v>
          </cell>
          <cell r="I3472" t="str">
            <v>NA</v>
          </cell>
        </row>
        <row r="3473">
          <cell r="A3473" t="str">
            <v>G7894104SE</v>
          </cell>
          <cell r="B3473" t="str">
            <v>G7894104SE</v>
          </cell>
          <cell r="C3473" t="str">
            <v>S3   G7894104SEUSD</v>
          </cell>
          <cell r="D3473" t="str">
            <v>G7894</v>
          </cell>
          <cell r="E3473" t="str">
            <v>104</v>
          </cell>
          <cell r="F3473" t="str">
            <v>SE</v>
          </cell>
          <cell r="G3473" t="str">
            <v>CBIH****</v>
          </cell>
          <cell r="H3473" t="str">
            <v>Balance Sheet</v>
          </cell>
          <cell r="I3473" t="str">
            <v>NA</v>
          </cell>
        </row>
        <row r="3474">
          <cell r="A3474" t="str">
            <v>G7894105BM</v>
          </cell>
          <cell r="B3474" t="str">
            <v>G7894105BM</v>
          </cell>
          <cell r="C3474" t="str">
            <v>S3   G7894105BMUSD</v>
          </cell>
          <cell r="D3474" t="str">
            <v>G7894</v>
          </cell>
          <cell r="E3474" t="str">
            <v>105</v>
          </cell>
          <cell r="F3474" t="str">
            <v>BM</v>
          </cell>
          <cell r="G3474" t="str">
            <v>CBIH****</v>
          </cell>
          <cell r="H3474" t="str">
            <v>Balance Sheet</v>
          </cell>
          <cell r="I3474" t="str">
            <v>NA</v>
          </cell>
        </row>
        <row r="3475">
          <cell r="A3475" t="str">
            <v>G7894105SE</v>
          </cell>
          <cell r="B3475" t="str">
            <v>G7894105SE</v>
          </cell>
          <cell r="C3475" t="str">
            <v>S3   G7894105SEUSD</v>
          </cell>
          <cell r="D3475" t="str">
            <v>G7894</v>
          </cell>
          <cell r="E3475" t="str">
            <v>105</v>
          </cell>
          <cell r="F3475" t="str">
            <v>SE</v>
          </cell>
          <cell r="G3475" t="str">
            <v>CBIH****</v>
          </cell>
          <cell r="H3475" t="str">
            <v>Balance Sheet</v>
          </cell>
          <cell r="I3475" t="str">
            <v>NA</v>
          </cell>
        </row>
        <row r="3476">
          <cell r="A3476" t="str">
            <v>G78941064J</v>
          </cell>
          <cell r="B3476" t="str">
            <v>G78941064J</v>
          </cell>
          <cell r="C3476" t="str">
            <v>S3   G78941064JUSD</v>
          </cell>
          <cell r="D3476" t="str">
            <v>G7894</v>
          </cell>
          <cell r="E3476" t="str">
            <v>106</v>
          </cell>
          <cell r="F3476" t="str">
            <v>4J</v>
          </cell>
          <cell r="G3476" t="str">
            <v>CBIH****</v>
          </cell>
          <cell r="H3476" t="str">
            <v>Balance Sheet</v>
          </cell>
          <cell r="I3476" t="str">
            <v>NA</v>
          </cell>
        </row>
        <row r="3477">
          <cell r="A3477" t="str">
            <v>G78941074L</v>
          </cell>
          <cell r="B3477" t="str">
            <v>G78941074L</v>
          </cell>
          <cell r="C3477" t="str">
            <v>S3   G78941074LUSD</v>
          </cell>
          <cell r="D3477" t="str">
            <v>G7894</v>
          </cell>
          <cell r="E3477" t="str">
            <v>107</v>
          </cell>
          <cell r="F3477" t="str">
            <v>4L</v>
          </cell>
          <cell r="G3477" t="str">
            <v>CBIH****</v>
          </cell>
          <cell r="H3477" t="str">
            <v>Balance Sheet</v>
          </cell>
          <cell r="I3477" t="str">
            <v>NA</v>
          </cell>
        </row>
        <row r="3478">
          <cell r="A3478" t="str">
            <v>G78941084K</v>
          </cell>
          <cell r="B3478" t="str">
            <v>G78941084K</v>
          </cell>
          <cell r="C3478" t="str">
            <v>S3   G78941084KUSD</v>
          </cell>
          <cell r="D3478" t="str">
            <v>G7894</v>
          </cell>
          <cell r="E3478" t="str">
            <v>108</v>
          </cell>
          <cell r="F3478" t="str">
            <v>4K</v>
          </cell>
          <cell r="G3478" t="str">
            <v>CBIH****</v>
          </cell>
          <cell r="H3478" t="str">
            <v>Balance Sheet</v>
          </cell>
          <cell r="I3478" t="str">
            <v>NA</v>
          </cell>
        </row>
        <row r="3479">
          <cell r="A3479" t="str">
            <v>G7894401BM</v>
          </cell>
          <cell r="B3479" t="str">
            <v>G7894401BM</v>
          </cell>
          <cell r="C3479" t="str">
            <v>S3   G7894401BMUSD</v>
          </cell>
          <cell r="D3479" t="str">
            <v>G7894</v>
          </cell>
          <cell r="E3479" t="str">
            <v>401</v>
          </cell>
          <cell r="F3479" t="str">
            <v>BM</v>
          </cell>
          <cell r="G3479" t="str">
            <v>CBIH****</v>
          </cell>
          <cell r="H3479" t="str">
            <v>Balance Sheet</v>
          </cell>
          <cell r="I3479" t="str">
            <v>NA</v>
          </cell>
        </row>
        <row r="3480">
          <cell r="A3480" t="str">
            <v>G7894401EM</v>
          </cell>
          <cell r="B3480" t="str">
            <v>G7894401EM</v>
          </cell>
          <cell r="C3480" t="str">
            <v>S3   G7894401EMUSD</v>
          </cell>
          <cell r="D3480" t="str">
            <v>G7894</v>
          </cell>
          <cell r="E3480" t="str">
            <v>401</v>
          </cell>
          <cell r="F3480" t="str">
            <v>EM</v>
          </cell>
          <cell r="G3480" t="str">
            <v>CBIH****</v>
          </cell>
          <cell r="H3480" t="str">
            <v>Balance Sheet</v>
          </cell>
          <cell r="I3480" t="str">
            <v>NA</v>
          </cell>
        </row>
        <row r="3481">
          <cell r="A3481" t="str">
            <v>G7894401IV</v>
          </cell>
          <cell r="B3481" t="str">
            <v>G7894401IV</v>
          </cell>
          <cell r="C3481" t="str">
            <v>S3   G7894401IVUSD</v>
          </cell>
          <cell r="D3481" t="str">
            <v>G7894</v>
          </cell>
          <cell r="E3481" t="str">
            <v>401</v>
          </cell>
          <cell r="F3481" t="str">
            <v>IV</v>
          </cell>
          <cell r="G3481" t="str">
            <v>CBIH****</v>
          </cell>
          <cell r="H3481" t="str">
            <v>Balance Sheet</v>
          </cell>
          <cell r="I3481" t="str">
            <v>NA</v>
          </cell>
        </row>
        <row r="3482">
          <cell r="A3482" t="str">
            <v>G7894401MZ</v>
          </cell>
          <cell r="B3482" t="str">
            <v>G7894401MZ</v>
          </cell>
          <cell r="C3482" t="str">
            <v>S3   G7894401MZUSD</v>
          </cell>
          <cell r="D3482" t="str">
            <v>G7894</v>
          </cell>
          <cell r="E3482" t="str">
            <v>401</v>
          </cell>
          <cell r="F3482" t="str">
            <v>MZ</v>
          </cell>
          <cell r="G3482" t="str">
            <v>CBIH****</v>
          </cell>
          <cell r="H3482" t="str">
            <v>Balance Sheet</v>
          </cell>
          <cell r="I3482" t="str">
            <v>NA</v>
          </cell>
        </row>
        <row r="3483">
          <cell r="A3483" t="str">
            <v>G7894401RQ</v>
          </cell>
          <cell r="B3483" t="str">
            <v>G7894401RQ</v>
          </cell>
          <cell r="C3483" t="str">
            <v>S3   G7894401RQUSD</v>
          </cell>
          <cell r="D3483" t="str">
            <v>G7894</v>
          </cell>
          <cell r="E3483" t="str">
            <v>401</v>
          </cell>
          <cell r="F3483" t="str">
            <v>RQ</v>
          </cell>
          <cell r="G3483" t="str">
            <v>CBIH****</v>
          </cell>
          <cell r="H3483" t="str">
            <v>Balance Sheet</v>
          </cell>
          <cell r="I3483" t="str">
            <v>NA</v>
          </cell>
        </row>
        <row r="3484">
          <cell r="A3484" t="str">
            <v>G7894402BM</v>
          </cell>
          <cell r="B3484" t="str">
            <v>G7894402BM</v>
          </cell>
          <cell r="C3484" t="str">
            <v>S3   G7894402BMUSD</v>
          </cell>
          <cell r="D3484" t="str">
            <v>G7894</v>
          </cell>
          <cell r="E3484" t="str">
            <v>402</v>
          </cell>
          <cell r="F3484" t="str">
            <v>BM</v>
          </cell>
          <cell r="G3484" t="str">
            <v>CBIH****</v>
          </cell>
          <cell r="H3484" t="str">
            <v>Balance Sheet</v>
          </cell>
          <cell r="I3484" t="str">
            <v>NA</v>
          </cell>
        </row>
        <row r="3485">
          <cell r="A3485" t="str">
            <v>G7894402MZ</v>
          </cell>
          <cell r="B3485" t="str">
            <v>G7894402MZ</v>
          </cell>
          <cell r="C3485" t="str">
            <v>S3   G7894402MZUSD</v>
          </cell>
          <cell r="D3485" t="str">
            <v>G7894</v>
          </cell>
          <cell r="E3485" t="str">
            <v>402</v>
          </cell>
          <cell r="F3485" t="str">
            <v>MZ</v>
          </cell>
          <cell r="G3485" t="str">
            <v>CBIH****</v>
          </cell>
          <cell r="H3485" t="str">
            <v>Balance Sheet</v>
          </cell>
          <cell r="I3485" t="str">
            <v>NA</v>
          </cell>
        </row>
        <row r="3486">
          <cell r="A3486" t="str">
            <v>G7894403BM</v>
          </cell>
          <cell r="B3486" t="str">
            <v>G7894403BM</v>
          </cell>
          <cell r="C3486" t="str">
            <v>S3   G7894403BMUSD</v>
          </cell>
          <cell r="D3486" t="str">
            <v>G7894</v>
          </cell>
          <cell r="E3486" t="str">
            <v>403</v>
          </cell>
          <cell r="F3486" t="str">
            <v>BM</v>
          </cell>
          <cell r="G3486" t="str">
            <v>CBIH****</v>
          </cell>
          <cell r="H3486" t="str">
            <v>Balance Sheet</v>
          </cell>
          <cell r="I3486" t="str">
            <v>NA</v>
          </cell>
        </row>
        <row r="3487">
          <cell r="A3487" t="str">
            <v>G7894403SE</v>
          </cell>
          <cell r="B3487" t="str">
            <v>G7894403SE</v>
          </cell>
          <cell r="C3487" t="str">
            <v>S3   G7894403SEUSD</v>
          </cell>
          <cell r="D3487" t="str">
            <v>G7894</v>
          </cell>
          <cell r="E3487" t="str">
            <v>403</v>
          </cell>
          <cell r="F3487" t="str">
            <v>SE</v>
          </cell>
          <cell r="G3487" t="str">
            <v>CBIH****</v>
          </cell>
          <cell r="H3487" t="str">
            <v>Balance Sheet</v>
          </cell>
          <cell r="I3487" t="str">
            <v>NA</v>
          </cell>
        </row>
        <row r="3488">
          <cell r="A3488" t="str">
            <v>G7894404BM</v>
          </cell>
          <cell r="B3488" t="str">
            <v>G7894404BM</v>
          </cell>
          <cell r="C3488" t="str">
            <v>S3   G7894404BMUSD</v>
          </cell>
          <cell r="D3488" t="str">
            <v>G7894</v>
          </cell>
          <cell r="E3488" t="str">
            <v>404</v>
          </cell>
          <cell r="F3488" t="str">
            <v>BM</v>
          </cell>
          <cell r="G3488" t="str">
            <v>CBIH****</v>
          </cell>
          <cell r="H3488" t="str">
            <v>Balance Sheet</v>
          </cell>
          <cell r="I3488" t="str">
            <v>NA</v>
          </cell>
        </row>
        <row r="3489">
          <cell r="A3489" t="str">
            <v>G7894404IM</v>
          </cell>
          <cell r="B3489" t="str">
            <v>G7894404IM</v>
          </cell>
          <cell r="C3489" t="str">
            <v>S3   G7894404IMUSD</v>
          </cell>
          <cell r="D3489" t="str">
            <v>G7894</v>
          </cell>
          <cell r="E3489" t="str">
            <v>404</v>
          </cell>
          <cell r="F3489" t="str">
            <v>IM</v>
          </cell>
          <cell r="G3489" t="str">
            <v>CBIH****</v>
          </cell>
          <cell r="H3489" t="str">
            <v>Balance Sheet</v>
          </cell>
          <cell r="I3489" t="str">
            <v>NA</v>
          </cell>
        </row>
        <row r="3490">
          <cell r="A3490" t="str">
            <v>G7894404SE</v>
          </cell>
          <cell r="B3490" t="str">
            <v>G7894404SE</v>
          </cell>
          <cell r="C3490" t="str">
            <v>S3   G7894404SEUSD</v>
          </cell>
          <cell r="D3490" t="str">
            <v>G7894</v>
          </cell>
          <cell r="E3490" t="str">
            <v>404</v>
          </cell>
          <cell r="F3490" t="str">
            <v>SE</v>
          </cell>
          <cell r="G3490" t="str">
            <v>CBIH****</v>
          </cell>
          <cell r="H3490" t="str">
            <v>Balance Sheet</v>
          </cell>
          <cell r="I3490" t="str">
            <v>NA</v>
          </cell>
        </row>
        <row r="3491">
          <cell r="A3491" t="str">
            <v>G7894601CA</v>
          </cell>
          <cell r="B3491" t="str">
            <v>G7894601CA</v>
          </cell>
          <cell r="C3491" t="str">
            <v>S3   G7894601CAUSD</v>
          </cell>
          <cell r="D3491" t="str">
            <v>G7894</v>
          </cell>
          <cell r="E3491" t="str">
            <v>601</v>
          </cell>
          <cell r="F3491" t="str">
            <v>CA</v>
          </cell>
          <cell r="G3491" t="str">
            <v>CBIH****</v>
          </cell>
          <cell r="H3491" t="str">
            <v>Balance Sheet</v>
          </cell>
          <cell r="I3491" t="str">
            <v>NA</v>
          </cell>
        </row>
        <row r="3492">
          <cell r="A3492" t="str">
            <v>G774510170</v>
          </cell>
          <cell r="B3492" t="str">
            <v>G774510170</v>
          </cell>
          <cell r="C3492" t="str">
            <v>BU   G774510170USD</v>
          </cell>
          <cell r="D3492" t="str">
            <v>G7745</v>
          </cell>
          <cell r="E3492" t="str">
            <v>101</v>
          </cell>
          <cell r="F3492" t="str">
            <v>70</v>
          </cell>
          <cell r="G3492" t="str">
            <v>DBEF****</v>
          </cell>
          <cell r="H3492" t="str">
            <v>Balance Sheet</v>
          </cell>
          <cell r="I3492" t="str">
            <v>NA</v>
          </cell>
        </row>
        <row r="3493">
          <cell r="A3493" t="str">
            <v>G7745101P1</v>
          </cell>
          <cell r="B3493" t="str">
            <v>G7745101P1</v>
          </cell>
          <cell r="C3493" t="str">
            <v>BU   G7745101P1USD</v>
          </cell>
          <cell r="D3493" t="str">
            <v>G7745</v>
          </cell>
          <cell r="E3493" t="str">
            <v>101</v>
          </cell>
          <cell r="F3493" t="str">
            <v>P1</v>
          </cell>
          <cell r="G3493" t="str">
            <v>DBEF****</v>
          </cell>
          <cell r="H3493" t="str">
            <v>Balance Sheet</v>
          </cell>
          <cell r="I3493" t="str">
            <v>NA</v>
          </cell>
        </row>
        <row r="3494">
          <cell r="A3494" t="str">
            <v>G7745101P7</v>
          </cell>
          <cell r="B3494" t="str">
            <v>G7745101P7</v>
          </cell>
          <cell r="C3494" t="str">
            <v>BU   G7745101P7USD</v>
          </cell>
          <cell r="D3494" t="str">
            <v>G7745</v>
          </cell>
          <cell r="E3494" t="str">
            <v>101</v>
          </cell>
          <cell r="F3494" t="str">
            <v>P7</v>
          </cell>
          <cell r="G3494" t="str">
            <v>DBEF****</v>
          </cell>
          <cell r="H3494" t="str">
            <v>Balance Sheet</v>
          </cell>
          <cell r="I3494" t="str">
            <v>NA</v>
          </cell>
        </row>
        <row r="3495">
          <cell r="A3495" t="str">
            <v>G7745101TO</v>
          </cell>
          <cell r="B3495" t="str">
            <v>G7745101TO</v>
          </cell>
          <cell r="C3495" t="str">
            <v>BU   G7745101TOUSD</v>
          </cell>
          <cell r="D3495" t="str">
            <v>G7745</v>
          </cell>
          <cell r="E3495" t="str">
            <v>101</v>
          </cell>
          <cell r="F3495" t="str">
            <v>TO</v>
          </cell>
          <cell r="G3495" t="str">
            <v>DBEF****</v>
          </cell>
          <cell r="H3495" t="str">
            <v>Balance Sheet</v>
          </cell>
          <cell r="I3495" t="str">
            <v>NA</v>
          </cell>
        </row>
        <row r="3496">
          <cell r="A3496" t="str">
            <v>G784510170</v>
          </cell>
          <cell r="B3496" t="str">
            <v>G784510170</v>
          </cell>
          <cell r="C3496" t="str">
            <v>BU   G784510170USD</v>
          </cell>
          <cell r="D3496" t="str">
            <v>G7845</v>
          </cell>
          <cell r="E3496" t="str">
            <v>101</v>
          </cell>
          <cell r="F3496" t="str">
            <v>70</v>
          </cell>
          <cell r="G3496" t="str">
            <v>DBEF****</v>
          </cell>
          <cell r="H3496" t="str">
            <v>Balance Sheet</v>
          </cell>
          <cell r="I3496" t="str">
            <v>NA</v>
          </cell>
        </row>
        <row r="3497">
          <cell r="A3497" t="str">
            <v>G7845101P1</v>
          </cell>
          <cell r="B3497" t="str">
            <v>G7845101P1</v>
          </cell>
          <cell r="C3497" t="str">
            <v>BU   G7845101P1USD</v>
          </cell>
          <cell r="D3497" t="str">
            <v>G7845</v>
          </cell>
          <cell r="E3497" t="str">
            <v>101</v>
          </cell>
          <cell r="F3497" t="str">
            <v>P1</v>
          </cell>
          <cell r="G3497" t="str">
            <v>DBEF****</v>
          </cell>
          <cell r="H3497" t="str">
            <v>Balance Sheet</v>
          </cell>
          <cell r="I3497" t="str">
            <v>NA</v>
          </cell>
        </row>
        <row r="3498">
          <cell r="A3498" t="str">
            <v>A2041001FM</v>
          </cell>
          <cell r="B3498" t="str">
            <v>A2041001FM</v>
          </cell>
          <cell r="C3498" t="str">
            <v>WM   A2041001FMUSD</v>
          </cell>
          <cell r="D3498" t="str">
            <v>A2041</v>
          </cell>
          <cell r="E3498" t="str">
            <v>001</v>
          </cell>
          <cell r="F3498" t="str">
            <v>FM</v>
          </cell>
          <cell r="G3498" t="str">
            <v>CACAFA**</v>
          </cell>
          <cell r="H3498" t="str">
            <v>Balance Sheet</v>
          </cell>
          <cell r="I3498" t="str">
            <v>NA</v>
          </cell>
        </row>
        <row r="3499">
          <cell r="A3499" t="str">
            <v>A2041001VM</v>
          </cell>
          <cell r="B3499" t="str">
            <v>A2041001VM</v>
          </cell>
          <cell r="C3499" t="str">
            <v>WM   A2041001VMUSD</v>
          </cell>
          <cell r="D3499" t="str">
            <v>A2041</v>
          </cell>
          <cell r="E3499" t="str">
            <v>001</v>
          </cell>
          <cell r="F3499" t="str">
            <v>VM</v>
          </cell>
          <cell r="G3499" t="str">
            <v>CACAFA**</v>
          </cell>
          <cell r="H3499" t="str">
            <v>Balance Sheet</v>
          </cell>
          <cell r="I3499" t="str">
            <v>NA</v>
          </cell>
        </row>
        <row r="3500">
          <cell r="A3500" t="str">
            <v>A2041003</v>
          </cell>
          <cell r="B3500" t="str">
            <v>A2041003</v>
          </cell>
          <cell r="C3500" t="str">
            <v>WM   A2041003USD</v>
          </cell>
          <cell r="D3500" t="str">
            <v>A2041</v>
          </cell>
          <cell r="E3500" t="str">
            <v>003</v>
          </cell>
          <cell r="F3500">
            <v>0</v>
          </cell>
          <cell r="G3500" t="str">
            <v>CACAFA**</v>
          </cell>
          <cell r="H3500" t="str">
            <v>Balance Sheet</v>
          </cell>
          <cell r="I3500" t="str">
            <v>NA</v>
          </cell>
        </row>
        <row r="3501">
          <cell r="A3501" t="str">
            <v>A2041006</v>
          </cell>
          <cell r="B3501" t="str">
            <v>A2041006</v>
          </cell>
          <cell r="C3501" t="str">
            <v>WM   A2041006USD</v>
          </cell>
          <cell r="D3501" t="str">
            <v>A2041</v>
          </cell>
          <cell r="E3501" t="str">
            <v>006</v>
          </cell>
          <cell r="F3501">
            <v>0</v>
          </cell>
          <cell r="G3501" t="str">
            <v>CACAFA**</v>
          </cell>
          <cell r="H3501" t="str">
            <v>Balance Sheet</v>
          </cell>
          <cell r="I3501" t="str">
            <v>NA</v>
          </cell>
        </row>
        <row r="3502">
          <cell r="A3502" t="str">
            <v>A3051001</v>
          </cell>
          <cell r="B3502" t="str">
            <v>A3051001</v>
          </cell>
          <cell r="C3502" t="str">
            <v>WM   A3051001USD</v>
          </cell>
          <cell r="D3502" t="str">
            <v>A3051</v>
          </cell>
          <cell r="E3502" t="str">
            <v>001</v>
          </cell>
          <cell r="F3502">
            <v>0</v>
          </cell>
          <cell r="G3502" t="str">
            <v>CACAFA**</v>
          </cell>
          <cell r="H3502" t="str">
            <v>Balance Sheet</v>
          </cell>
          <cell r="I3502" t="str">
            <v>NA</v>
          </cell>
        </row>
        <row r="3503">
          <cell r="A3503" t="str">
            <v>A3060002</v>
          </cell>
          <cell r="B3503" t="str">
            <v>A3060002</v>
          </cell>
          <cell r="C3503" t="str">
            <v>WM   A3060002USD</v>
          </cell>
          <cell r="D3503" t="str">
            <v>A3060</v>
          </cell>
          <cell r="E3503" t="str">
            <v>002</v>
          </cell>
          <cell r="F3503">
            <v>0</v>
          </cell>
          <cell r="G3503" t="str">
            <v>CACAFB**</v>
          </cell>
          <cell r="H3503" t="str">
            <v>Balance Sheet</v>
          </cell>
          <cell r="I3503" t="str">
            <v>NA</v>
          </cell>
        </row>
        <row r="3504">
          <cell r="A3504" t="str">
            <v>A3073</v>
          </cell>
          <cell r="B3504" t="str">
            <v>A3073</v>
          </cell>
          <cell r="C3504" t="str">
            <v>WM   A3073USD</v>
          </cell>
          <cell r="D3504" t="str">
            <v>A3073</v>
          </cell>
          <cell r="E3504">
            <v>0</v>
          </cell>
          <cell r="F3504">
            <v>0</v>
          </cell>
          <cell r="G3504" t="str">
            <v>CACAFA**</v>
          </cell>
          <cell r="H3504" t="str">
            <v>Balance Sheet</v>
          </cell>
          <cell r="I3504" t="str">
            <v>NA</v>
          </cell>
        </row>
        <row r="3505">
          <cell r="A3505" t="str">
            <v>A307300102</v>
          </cell>
          <cell r="B3505" t="str">
            <v>A307300102</v>
          </cell>
          <cell r="C3505" t="str">
            <v>WM   A307300102USD</v>
          </cell>
          <cell r="D3505" t="str">
            <v>A3073</v>
          </cell>
          <cell r="E3505" t="str">
            <v>001</v>
          </cell>
          <cell r="F3505" t="str">
            <v>02</v>
          </cell>
          <cell r="G3505" t="str">
            <v>CACAFA**</v>
          </cell>
          <cell r="H3505" t="str">
            <v>Balance Sheet</v>
          </cell>
          <cell r="I3505" t="str">
            <v>NA</v>
          </cell>
        </row>
        <row r="3506">
          <cell r="A3506" t="str">
            <v>A3073002</v>
          </cell>
          <cell r="B3506" t="str">
            <v>A3073002</v>
          </cell>
          <cell r="C3506" t="str">
            <v>WM   A3073002USD</v>
          </cell>
          <cell r="D3506" t="str">
            <v>A3073</v>
          </cell>
          <cell r="E3506" t="str">
            <v>002</v>
          </cell>
          <cell r="F3506">
            <v>0</v>
          </cell>
          <cell r="G3506" t="str">
            <v>CACAFA**</v>
          </cell>
          <cell r="H3506" t="str">
            <v>Balance Sheet</v>
          </cell>
          <cell r="I3506" t="str">
            <v>NA</v>
          </cell>
        </row>
        <row r="3507">
          <cell r="A3507" t="str">
            <v>A40910CF03</v>
          </cell>
          <cell r="B3507" t="str">
            <v>A40910CF03</v>
          </cell>
          <cell r="C3507" t="str">
            <v>WM   A40910CF03USD</v>
          </cell>
          <cell r="D3507" t="str">
            <v>A4091</v>
          </cell>
          <cell r="E3507" t="str">
            <v>0CF</v>
          </cell>
          <cell r="F3507" t="str">
            <v>03</v>
          </cell>
          <cell r="G3507" t="str">
            <v>CAFA****</v>
          </cell>
          <cell r="H3507" t="str">
            <v>Balance Sheet</v>
          </cell>
          <cell r="I3507" t="str">
            <v>NA</v>
          </cell>
        </row>
        <row r="3508">
          <cell r="A3508" t="str">
            <v>A40910DH03</v>
          </cell>
          <cell r="B3508" t="str">
            <v>A40910DH03</v>
          </cell>
          <cell r="C3508" t="str">
            <v>WM   A40910DH03USD</v>
          </cell>
          <cell r="D3508" t="str">
            <v>A4091</v>
          </cell>
          <cell r="E3508" t="str">
            <v>0DH</v>
          </cell>
          <cell r="F3508" t="str">
            <v>03</v>
          </cell>
          <cell r="G3508" t="str">
            <v>CAFA****</v>
          </cell>
          <cell r="H3508" t="str">
            <v>Balance Sheet</v>
          </cell>
          <cell r="I3508" t="str">
            <v>NA</v>
          </cell>
        </row>
        <row r="3509">
          <cell r="A3509" t="str">
            <v>A40910S303</v>
          </cell>
          <cell r="B3509" t="str">
            <v>A40910S303</v>
          </cell>
          <cell r="C3509" t="str">
            <v>WM   A40910S303USD</v>
          </cell>
          <cell r="D3509" t="str">
            <v>A4091</v>
          </cell>
          <cell r="E3509" t="str">
            <v>0S3</v>
          </cell>
          <cell r="F3509" t="str">
            <v>03</v>
          </cell>
          <cell r="G3509" t="str">
            <v>CAFA****</v>
          </cell>
          <cell r="H3509" t="str">
            <v>Balance Sheet</v>
          </cell>
          <cell r="I3509" t="str">
            <v>NA</v>
          </cell>
        </row>
        <row r="3510">
          <cell r="A3510" t="str">
            <v>A40910YY03</v>
          </cell>
          <cell r="B3510" t="str">
            <v>A40910YY03</v>
          </cell>
          <cell r="C3510" t="str">
            <v>WM   A40910YY03USD</v>
          </cell>
          <cell r="D3510" t="str">
            <v>A4091</v>
          </cell>
          <cell r="E3510" t="str">
            <v>0YY</v>
          </cell>
          <cell r="F3510" t="str">
            <v>03</v>
          </cell>
          <cell r="G3510" t="str">
            <v>CAFA****</v>
          </cell>
          <cell r="H3510" t="str">
            <v>Balance Sheet</v>
          </cell>
          <cell r="I3510" t="str">
            <v>NA</v>
          </cell>
        </row>
        <row r="3511">
          <cell r="A3511" t="str">
            <v>A5197003</v>
          </cell>
          <cell r="B3511" t="str">
            <v>A5197003</v>
          </cell>
          <cell r="C3511" t="str">
            <v>WM   A5197003USD</v>
          </cell>
          <cell r="D3511" t="str">
            <v>A5197</v>
          </cell>
          <cell r="E3511" t="str">
            <v>003</v>
          </cell>
          <cell r="F3511">
            <v>0</v>
          </cell>
          <cell r="G3511" t="str">
            <v>CAGBB***</v>
          </cell>
          <cell r="H3511" t="str">
            <v>Balance Sheet</v>
          </cell>
          <cell r="I3511" t="str">
            <v>NA</v>
          </cell>
        </row>
        <row r="3512">
          <cell r="A3512" t="str">
            <v>A5197004</v>
          </cell>
          <cell r="B3512" t="str">
            <v>A5197004</v>
          </cell>
          <cell r="C3512" t="str">
            <v>WM   A5197004USD</v>
          </cell>
          <cell r="D3512" t="str">
            <v>A5197</v>
          </cell>
          <cell r="E3512" t="str">
            <v>004</v>
          </cell>
          <cell r="F3512">
            <v>0</v>
          </cell>
          <cell r="G3512" t="str">
            <v>CAGBB***</v>
          </cell>
          <cell r="H3512" t="str">
            <v>Balance Sheet</v>
          </cell>
          <cell r="I3512" t="str">
            <v>NA</v>
          </cell>
        </row>
        <row r="3513">
          <cell r="A3513" t="str">
            <v>E0290001</v>
          </cell>
          <cell r="B3513" t="str">
            <v>E0290001</v>
          </cell>
          <cell r="C3513" t="str">
            <v>WM   E0290001USD</v>
          </cell>
          <cell r="D3513" t="str">
            <v>E0290</v>
          </cell>
          <cell r="E3513" t="str">
            <v>001</v>
          </cell>
          <cell r="F3513">
            <v>0</v>
          </cell>
          <cell r="G3513" t="str">
            <v>CBAAD***</v>
          </cell>
          <cell r="H3513" t="str">
            <v>Balance Sheet</v>
          </cell>
          <cell r="I3513" t="str">
            <v>NA</v>
          </cell>
        </row>
        <row r="3514">
          <cell r="A3514" t="str">
            <v>G7845101P7</v>
          </cell>
          <cell r="B3514" t="str">
            <v>G7845101P7</v>
          </cell>
          <cell r="C3514" t="str">
            <v>BU   G7845101P7USD</v>
          </cell>
          <cell r="D3514" t="str">
            <v>G7845</v>
          </cell>
          <cell r="E3514" t="str">
            <v>101</v>
          </cell>
          <cell r="F3514" t="str">
            <v>P7</v>
          </cell>
          <cell r="G3514" t="str">
            <v>DBEF****</v>
          </cell>
          <cell r="H3514" t="str">
            <v>Balance Sheet</v>
          </cell>
          <cell r="I3514" t="str">
            <v>NA</v>
          </cell>
        </row>
        <row r="3515">
          <cell r="A3515" t="str">
            <v>E0290003</v>
          </cell>
          <cell r="B3515" t="str">
            <v>E0290003</v>
          </cell>
          <cell r="C3515" t="str">
            <v>WM   E0290003USD</v>
          </cell>
          <cell r="D3515" t="str">
            <v>E0290</v>
          </cell>
          <cell r="E3515" t="str">
            <v>003</v>
          </cell>
          <cell r="F3515">
            <v>0</v>
          </cell>
          <cell r="G3515" t="str">
            <v>CBAAD***</v>
          </cell>
          <cell r="H3515" t="str">
            <v>Balance Sheet</v>
          </cell>
          <cell r="I3515" t="str">
            <v>NA</v>
          </cell>
        </row>
        <row r="3516">
          <cell r="A3516" t="str">
            <v>F2200011</v>
          </cell>
          <cell r="B3516" t="str">
            <v>F2200011</v>
          </cell>
          <cell r="C3516" t="str">
            <v>WM   F2200011USD</v>
          </cell>
          <cell r="D3516" t="str">
            <v>F2200</v>
          </cell>
          <cell r="E3516" t="str">
            <v>011</v>
          </cell>
          <cell r="F3516">
            <v>0</v>
          </cell>
          <cell r="G3516" t="str">
            <v>CBAAB***</v>
          </cell>
          <cell r="H3516" t="str">
            <v>Balance Sheet</v>
          </cell>
          <cell r="I3516" t="str">
            <v>NA</v>
          </cell>
        </row>
        <row r="3517">
          <cell r="A3517" t="str">
            <v>F2200011CF</v>
          </cell>
          <cell r="B3517" t="str">
            <v>F2200011CF</v>
          </cell>
          <cell r="C3517" t="str">
            <v>WM   F2200011CFUSD</v>
          </cell>
          <cell r="D3517" t="str">
            <v>F2200</v>
          </cell>
          <cell r="E3517" t="str">
            <v>011</v>
          </cell>
          <cell r="F3517" t="str">
            <v>CF</v>
          </cell>
          <cell r="G3517" t="str">
            <v>CBAAB***</v>
          </cell>
          <cell r="H3517" t="str">
            <v>Balance Sheet</v>
          </cell>
          <cell r="I3517" t="str">
            <v>NA</v>
          </cell>
        </row>
        <row r="3518">
          <cell r="A3518" t="str">
            <v>F2200011FM</v>
          </cell>
          <cell r="B3518" t="str">
            <v>F2200011FM</v>
          </cell>
          <cell r="C3518" t="str">
            <v>WM   F2200011FMUSD</v>
          </cell>
          <cell r="D3518" t="str">
            <v>F2200</v>
          </cell>
          <cell r="E3518" t="str">
            <v>011</v>
          </cell>
          <cell r="F3518" t="str">
            <v>FM</v>
          </cell>
          <cell r="G3518" t="str">
            <v>CBAAB***</v>
          </cell>
          <cell r="H3518" t="str">
            <v>Balance Sheet</v>
          </cell>
          <cell r="I3518" t="str">
            <v>NA</v>
          </cell>
        </row>
        <row r="3519">
          <cell r="A3519" t="str">
            <v>F2200011VM</v>
          </cell>
          <cell r="B3519" t="str">
            <v>F2200011VM</v>
          </cell>
          <cell r="C3519" t="str">
            <v>WM   F2200011VMUSD</v>
          </cell>
          <cell r="D3519" t="str">
            <v>F2200</v>
          </cell>
          <cell r="E3519" t="str">
            <v>011</v>
          </cell>
          <cell r="F3519" t="str">
            <v>VM</v>
          </cell>
          <cell r="G3519" t="str">
            <v>CBAAB***</v>
          </cell>
          <cell r="H3519" t="str">
            <v>Balance Sheet</v>
          </cell>
          <cell r="I3519" t="str">
            <v>NA</v>
          </cell>
        </row>
        <row r="3520">
          <cell r="A3520" t="str">
            <v>F2200021</v>
          </cell>
          <cell r="B3520" t="str">
            <v>F2200021</v>
          </cell>
          <cell r="C3520" t="str">
            <v>WM   F2200021USD</v>
          </cell>
          <cell r="D3520" t="str">
            <v>F2200</v>
          </cell>
          <cell r="E3520" t="str">
            <v>021</v>
          </cell>
          <cell r="F3520">
            <v>0</v>
          </cell>
          <cell r="G3520" t="str">
            <v>CBAAA***</v>
          </cell>
          <cell r="H3520" t="str">
            <v>Balance Sheet</v>
          </cell>
          <cell r="I3520" t="str">
            <v>NA</v>
          </cell>
        </row>
        <row r="3521">
          <cell r="A3521" t="str">
            <v>F2200021CF</v>
          </cell>
          <cell r="B3521" t="str">
            <v>F2200021CF</v>
          </cell>
          <cell r="C3521" t="str">
            <v>WM   F2200021CFUSD</v>
          </cell>
          <cell r="D3521" t="str">
            <v>F2200</v>
          </cell>
          <cell r="E3521" t="str">
            <v>021</v>
          </cell>
          <cell r="F3521" t="str">
            <v>CF</v>
          </cell>
          <cell r="G3521" t="str">
            <v>CBAAA***</v>
          </cell>
          <cell r="H3521" t="str">
            <v>Balance Sheet</v>
          </cell>
          <cell r="I3521" t="str">
            <v>NA</v>
          </cell>
        </row>
        <row r="3522">
          <cell r="A3522" t="str">
            <v>F2200021FM</v>
          </cell>
          <cell r="B3522" t="str">
            <v>F2200021FM</v>
          </cell>
          <cell r="C3522" t="str">
            <v>WM   F2200021FMUSD</v>
          </cell>
          <cell r="D3522" t="str">
            <v>F2200</v>
          </cell>
          <cell r="E3522" t="str">
            <v>021</v>
          </cell>
          <cell r="F3522" t="str">
            <v>FM</v>
          </cell>
          <cell r="G3522" t="str">
            <v>CBAAA***</v>
          </cell>
          <cell r="H3522" t="str">
            <v>Balance Sheet</v>
          </cell>
          <cell r="I3522" t="str">
            <v>NA</v>
          </cell>
        </row>
        <row r="3523">
          <cell r="A3523" t="str">
            <v>F2200021VM</v>
          </cell>
          <cell r="B3523" t="str">
            <v>F2200021VM</v>
          </cell>
          <cell r="C3523" t="str">
            <v>WM   F2200021VMUSD</v>
          </cell>
          <cell r="D3523" t="str">
            <v>F2200</v>
          </cell>
          <cell r="E3523" t="str">
            <v>021</v>
          </cell>
          <cell r="F3523" t="str">
            <v>VM</v>
          </cell>
          <cell r="G3523" t="str">
            <v>CBAAA***</v>
          </cell>
          <cell r="H3523" t="str">
            <v>Balance Sheet</v>
          </cell>
          <cell r="I3523" t="str">
            <v>NA</v>
          </cell>
        </row>
        <row r="3524">
          <cell r="A3524" t="str">
            <v>F2200031</v>
          </cell>
          <cell r="B3524" t="str">
            <v>F2200031</v>
          </cell>
          <cell r="C3524" t="str">
            <v>WM   F2200031USD</v>
          </cell>
          <cell r="D3524" t="str">
            <v>F2200</v>
          </cell>
          <cell r="E3524" t="str">
            <v>031</v>
          </cell>
          <cell r="F3524">
            <v>0</v>
          </cell>
          <cell r="G3524" t="str">
            <v>CBAAA***</v>
          </cell>
          <cell r="H3524" t="str">
            <v>Balance Sheet</v>
          </cell>
          <cell r="I3524" t="str">
            <v>NA</v>
          </cell>
        </row>
        <row r="3525">
          <cell r="A3525" t="str">
            <v>F2200031CF</v>
          </cell>
          <cell r="B3525" t="str">
            <v>F2200031CF</v>
          </cell>
          <cell r="C3525" t="str">
            <v>WM   F2200031CFUSD</v>
          </cell>
          <cell r="D3525" t="str">
            <v>F2200</v>
          </cell>
          <cell r="E3525" t="str">
            <v>031</v>
          </cell>
          <cell r="F3525" t="str">
            <v>CF</v>
          </cell>
          <cell r="G3525" t="str">
            <v>CBAAA***</v>
          </cell>
          <cell r="H3525" t="str">
            <v>Balance Sheet</v>
          </cell>
          <cell r="I3525" t="str">
            <v>NA</v>
          </cell>
        </row>
        <row r="3526">
          <cell r="A3526" t="str">
            <v>F2200031FM</v>
          </cell>
          <cell r="B3526" t="str">
            <v>F2200031FM</v>
          </cell>
          <cell r="C3526" t="str">
            <v>WM   F2200031FMUSD</v>
          </cell>
          <cell r="D3526" t="str">
            <v>F2200</v>
          </cell>
          <cell r="E3526" t="str">
            <v>031</v>
          </cell>
          <cell r="F3526" t="str">
            <v>FM</v>
          </cell>
          <cell r="G3526" t="str">
            <v>CBAAA***</v>
          </cell>
          <cell r="H3526" t="str">
            <v>Balance Sheet</v>
          </cell>
          <cell r="I3526" t="str">
            <v>NA</v>
          </cell>
        </row>
        <row r="3527">
          <cell r="A3527" t="str">
            <v>F2200031VM</v>
          </cell>
          <cell r="B3527" t="str">
            <v>F2200031VM</v>
          </cell>
          <cell r="C3527" t="str">
            <v>WM   F2200031VMUSD</v>
          </cell>
          <cell r="D3527" t="str">
            <v>F2200</v>
          </cell>
          <cell r="E3527" t="str">
            <v>031</v>
          </cell>
          <cell r="F3527" t="str">
            <v>VM</v>
          </cell>
          <cell r="G3527" t="str">
            <v>CBAAA***</v>
          </cell>
          <cell r="H3527" t="str">
            <v>Balance Sheet</v>
          </cell>
          <cell r="I3527" t="str">
            <v>NA</v>
          </cell>
        </row>
        <row r="3528">
          <cell r="A3528" t="str">
            <v>F2200042</v>
          </cell>
          <cell r="B3528" t="str">
            <v>F2200042</v>
          </cell>
          <cell r="C3528" t="str">
            <v>WM   F2200042USD</v>
          </cell>
          <cell r="D3528" t="str">
            <v>F2200</v>
          </cell>
          <cell r="E3528" t="str">
            <v>042</v>
          </cell>
          <cell r="F3528">
            <v>0</v>
          </cell>
          <cell r="G3528" t="str">
            <v>CBAAA***</v>
          </cell>
          <cell r="H3528" t="str">
            <v>Balance Sheet</v>
          </cell>
          <cell r="I3528" t="str">
            <v>NA</v>
          </cell>
        </row>
        <row r="3529">
          <cell r="A3529" t="str">
            <v>F2200042CF</v>
          </cell>
          <cell r="B3529" t="str">
            <v>F2200042CF</v>
          </cell>
          <cell r="C3529" t="str">
            <v>WM   F2200042CFUSD</v>
          </cell>
          <cell r="D3529" t="str">
            <v>F2200</v>
          </cell>
          <cell r="E3529" t="str">
            <v>042</v>
          </cell>
          <cell r="F3529" t="str">
            <v>CF</v>
          </cell>
          <cell r="G3529" t="str">
            <v>CBAAA***</v>
          </cell>
          <cell r="H3529" t="str">
            <v>Balance Sheet</v>
          </cell>
          <cell r="I3529" t="str">
            <v>NA</v>
          </cell>
        </row>
        <row r="3530">
          <cell r="A3530" t="str">
            <v>F2200042FM</v>
          </cell>
          <cell r="B3530" t="str">
            <v>F2200042FM</v>
          </cell>
          <cell r="C3530" t="str">
            <v>WM   F2200042FMUSD</v>
          </cell>
          <cell r="D3530" t="str">
            <v>F2200</v>
          </cell>
          <cell r="E3530" t="str">
            <v>042</v>
          </cell>
          <cell r="F3530" t="str">
            <v>FM</v>
          </cell>
          <cell r="G3530" t="str">
            <v>CBAAA***</v>
          </cell>
          <cell r="H3530" t="str">
            <v>Balance Sheet</v>
          </cell>
          <cell r="I3530" t="str">
            <v>NA</v>
          </cell>
        </row>
        <row r="3531">
          <cell r="A3531" t="str">
            <v>F2200042VM</v>
          </cell>
          <cell r="B3531" t="str">
            <v>F2200042VM</v>
          </cell>
          <cell r="C3531" t="str">
            <v>WM   F2200042VMUSD</v>
          </cell>
          <cell r="D3531" t="str">
            <v>F2200</v>
          </cell>
          <cell r="E3531" t="str">
            <v>042</v>
          </cell>
          <cell r="F3531" t="str">
            <v>VM</v>
          </cell>
          <cell r="G3531" t="str">
            <v>CBAAA***</v>
          </cell>
          <cell r="H3531" t="str">
            <v>Balance Sheet</v>
          </cell>
          <cell r="I3531" t="str">
            <v>NA</v>
          </cell>
        </row>
        <row r="3532">
          <cell r="A3532" t="str">
            <v>F2200051</v>
          </cell>
          <cell r="B3532" t="str">
            <v>F2200051</v>
          </cell>
          <cell r="C3532" t="str">
            <v>WM   F2200051USD</v>
          </cell>
          <cell r="D3532" t="str">
            <v>F2200</v>
          </cell>
          <cell r="E3532" t="str">
            <v>051</v>
          </cell>
          <cell r="F3532">
            <v>0</v>
          </cell>
          <cell r="G3532" t="str">
            <v>CBAAA***</v>
          </cell>
          <cell r="H3532" t="str">
            <v>Balance Sheet</v>
          </cell>
          <cell r="I3532" t="str">
            <v>NA</v>
          </cell>
        </row>
        <row r="3533">
          <cell r="A3533" t="str">
            <v>F2200052FM</v>
          </cell>
          <cell r="B3533" t="str">
            <v>F2200052FM</v>
          </cell>
          <cell r="C3533" t="str">
            <v>WM   F2200052FMUSD</v>
          </cell>
          <cell r="D3533" t="str">
            <v>F2200</v>
          </cell>
          <cell r="E3533" t="str">
            <v>052</v>
          </cell>
          <cell r="F3533" t="str">
            <v>FM</v>
          </cell>
          <cell r="G3533" t="str">
            <v>CBAAA***</v>
          </cell>
          <cell r="H3533" t="str">
            <v>Balance Sheet</v>
          </cell>
          <cell r="I3533" t="str">
            <v>NA</v>
          </cell>
        </row>
        <row r="3534">
          <cell r="A3534" t="str">
            <v>F2200052VM</v>
          </cell>
          <cell r="B3534" t="str">
            <v>F2200052VM</v>
          </cell>
          <cell r="C3534" t="str">
            <v>WM   F2200052VMUSD</v>
          </cell>
          <cell r="D3534" t="str">
            <v>F2200</v>
          </cell>
          <cell r="E3534" t="str">
            <v>052</v>
          </cell>
          <cell r="F3534" t="str">
            <v>VM</v>
          </cell>
          <cell r="G3534" t="str">
            <v>CBAAA***</v>
          </cell>
          <cell r="H3534" t="str">
            <v>Balance Sheet</v>
          </cell>
          <cell r="I3534" t="str">
            <v>NA</v>
          </cell>
        </row>
        <row r="3535">
          <cell r="A3535" t="str">
            <v>F3200011</v>
          </cell>
          <cell r="B3535" t="str">
            <v>F3200011</v>
          </cell>
          <cell r="C3535" t="str">
            <v>WM   F3200011USD</v>
          </cell>
          <cell r="D3535" t="str">
            <v>F3200</v>
          </cell>
          <cell r="E3535" t="str">
            <v>011</v>
          </cell>
          <cell r="F3535">
            <v>0</v>
          </cell>
          <cell r="G3535" t="str">
            <v>CBABB***</v>
          </cell>
          <cell r="H3535" t="str">
            <v>Balance Sheet</v>
          </cell>
          <cell r="I3535" t="str">
            <v>NA</v>
          </cell>
        </row>
        <row r="3536">
          <cell r="A3536" t="str">
            <v>F3200011CF</v>
          </cell>
          <cell r="B3536" t="str">
            <v>F3200011CF</v>
          </cell>
          <cell r="C3536" t="str">
            <v>WM   F3200011CFUSD</v>
          </cell>
          <cell r="D3536" t="str">
            <v>F3200</v>
          </cell>
          <cell r="E3536" t="str">
            <v>011</v>
          </cell>
          <cell r="F3536" t="str">
            <v>CF</v>
          </cell>
          <cell r="G3536" t="str">
            <v>CBABB***</v>
          </cell>
          <cell r="H3536" t="str">
            <v>Balance Sheet</v>
          </cell>
          <cell r="I3536" t="str">
            <v>NA</v>
          </cell>
        </row>
        <row r="3537">
          <cell r="A3537" t="str">
            <v>F3200011FM</v>
          </cell>
          <cell r="B3537" t="str">
            <v>F3200011FM</v>
          </cell>
          <cell r="C3537" t="str">
            <v>WM   F3200011FMUSD</v>
          </cell>
          <cell r="D3537" t="str">
            <v>F3200</v>
          </cell>
          <cell r="E3537" t="str">
            <v>011</v>
          </cell>
          <cell r="F3537" t="str">
            <v>FM</v>
          </cell>
          <cell r="G3537" t="str">
            <v>CBABB***</v>
          </cell>
          <cell r="H3537" t="str">
            <v>Balance Sheet</v>
          </cell>
          <cell r="I3537" t="str">
            <v>NA</v>
          </cell>
        </row>
        <row r="3538">
          <cell r="A3538" t="str">
            <v>F3200011VM</v>
          </cell>
          <cell r="B3538" t="str">
            <v>F3200011VM</v>
          </cell>
          <cell r="C3538" t="str">
            <v>WM   F3200011VMUSD</v>
          </cell>
          <cell r="D3538" t="str">
            <v>F3200</v>
          </cell>
          <cell r="E3538" t="str">
            <v>011</v>
          </cell>
          <cell r="F3538" t="str">
            <v>VM</v>
          </cell>
          <cell r="G3538" t="str">
            <v>CBABB***</v>
          </cell>
          <cell r="H3538" t="str">
            <v>Balance Sheet</v>
          </cell>
          <cell r="I3538" t="str">
            <v>NA</v>
          </cell>
        </row>
        <row r="3539">
          <cell r="A3539" t="str">
            <v>F3200021</v>
          </cell>
          <cell r="B3539" t="str">
            <v>F3200021</v>
          </cell>
          <cell r="C3539" t="str">
            <v>WM   F3200021USD</v>
          </cell>
          <cell r="D3539" t="str">
            <v>F3200</v>
          </cell>
          <cell r="E3539" t="str">
            <v>021</v>
          </cell>
          <cell r="F3539">
            <v>0</v>
          </cell>
          <cell r="G3539" t="str">
            <v>CBABA***</v>
          </cell>
          <cell r="H3539" t="str">
            <v>Balance Sheet</v>
          </cell>
          <cell r="I3539" t="str">
            <v>NA</v>
          </cell>
        </row>
        <row r="3540">
          <cell r="A3540" t="str">
            <v>F3200021CF</v>
          </cell>
          <cell r="B3540" t="str">
            <v>F3200021CF</v>
          </cell>
          <cell r="C3540" t="str">
            <v>WM   F3200021CFUSD</v>
          </cell>
          <cell r="D3540" t="str">
            <v>F3200</v>
          </cell>
          <cell r="E3540" t="str">
            <v>021</v>
          </cell>
          <cell r="F3540" t="str">
            <v>CF</v>
          </cell>
          <cell r="G3540" t="str">
            <v>CBABA***</v>
          </cell>
          <cell r="H3540" t="str">
            <v>Balance Sheet</v>
          </cell>
          <cell r="I3540" t="str">
            <v>NA</v>
          </cell>
        </row>
        <row r="3541">
          <cell r="A3541" t="str">
            <v>F3200021FM</v>
          </cell>
          <cell r="B3541" t="str">
            <v>F3200021FM</v>
          </cell>
          <cell r="C3541" t="str">
            <v>WM   F3200021FMUSD</v>
          </cell>
          <cell r="D3541" t="str">
            <v>F3200</v>
          </cell>
          <cell r="E3541" t="str">
            <v>021</v>
          </cell>
          <cell r="F3541" t="str">
            <v>FM</v>
          </cell>
          <cell r="G3541" t="str">
            <v>CBABA***</v>
          </cell>
          <cell r="H3541" t="str">
            <v>Balance Sheet</v>
          </cell>
          <cell r="I3541" t="str">
            <v>NA</v>
          </cell>
        </row>
        <row r="3542">
          <cell r="A3542" t="str">
            <v>F3200021VM</v>
          </cell>
          <cell r="B3542" t="str">
            <v>F3200021VM</v>
          </cell>
          <cell r="C3542" t="str">
            <v>WM   F3200021VMUSD</v>
          </cell>
          <cell r="D3542" t="str">
            <v>F3200</v>
          </cell>
          <cell r="E3542" t="str">
            <v>021</v>
          </cell>
          <cell r="F3542" t="str">
            <v>VM</v>
          </cell>
          <cell r="G3542" t="str">
            <v>CBABA***</v>
          </cell>
          <cell r="H3542" t="str">
            <v>Balance Sheet</v>
          </cell>
          <cell r="I3542" t="str">
            <v>NA</v>
          </cell>
        </row>
        <row r="3543">
          <cell r="A3543" t="str">
            <v>F3200031</v>
          </cell>
          <cell r="B3543" t="str">
            <v>F3200031</v>
          </cell>
          <cell r="C3543" t="str">
            <v>WM   F3200031USD</v>
          </cell>
          <cell r="D3543" t="str">
            <v>F3200</v>
          </cell>
          <cell r="E3543" t="str">
            <v>031</v>
          </cell>
          <cell r="F3543">
            <v>0</v>
          </cell>
          <cell r="G3543" t="str">
            <v>CBABA***</v>
          </cell>
          <cell r="H3543" t="str">
            <v>Balance Sheet</v>
          </cell>
          <cell r="I3543" t="str">
            <v>NA</v>
          </cell>
        </row>
        <row r="3544">
          <cell r="A3544" t="str">
            <v>F3200031CF</v>
          </cell>
          <cell r="B3544" t="str">
            <v>F3200031CF</v>
          </cell>
          <cell r="C3544" t="str">
            <v>WM   F3200031CFUSD</v>
          </cell>
          <cell r="D3544" t="str">
            <v>F3200</v>
          </cell>
          <cell r="E3544" t="str">
            <v>031</v>
          </cell>
          <cell r="F3544" t="str">
            <v>CF</v>
          </cell>
          <cell r="G3544" t="str">
            <v>CBABA***</v>
          </cell>
          <cell r="H3544" t="str">
            <v>Balance Sheet</v>
          </cell>
          <cell r="I3544" t="str">
            <v>NA</v>
          </cell>
        </row>
        <row r="3545">
          <cell r="A3545" t="str">
            <v>F3200031FM</v>
          </cell>
          <cell r="B3545" t="str">
            <v>F3200031FM</v>
          </cell>
          <cell r="C3545" t="str">
            <v>WM   F3200031FMUSD</v>
          </cell>
          <cell r="D3545" t="str">
            <v>F3200</v>
          </cell>
          <cell r="E3545" t="str">
            <v>031</v>
          </cell>
          <cell r="F3545" t="str">
            <v>FM</v>
          </cell>
          <cell r="G3545" t="str">
            <v>CBABA***</v>
          </cell>
          <cell r="H3545" t="str">
            <v>Balance Sheet</v>
          </cell>
          <cell r="I3545" t="str">
            <v>NA</v>
          </cell>
        </row>
        <row r="3546">
          <cell r="A3546" t="str">
            <v>F3200031VM</v>
          </cell>
          <cell r="B3546" t="str">
            <v>F3200031VM</v>
          </cell>
          <cell r="C3546" t="str">
            <v>WM   F3200031VMUSD</v>
          </cell>
          <cell r="D3546" t="str">
            <v>F3200</v>
          </cell>
          <cell r="E3546" t="str">
            <v>031</v>
          </cell>
          <cell r="F3546" t="str">
            <v>VM</v>
          </cell>
          <cell r="G3546" t="str">
            <v>CBABA***</v>
          </cell>
          <cell r="H3546" t="str">
            <v>Balance Sheet</v>
          </cell>
          <cell r="I3546" t="str">
            <v>NA</v>
          </cell>
        </row>
        <row r="3547">
          <cell r="A3547" t="str">
            <v>F3200042</v>
          </cell>
          <cell r="B3547" t="str">
            <v>F3200042</v>
          </cell>
          <cell r="C3547" t="str">
            <v>WM   F3200042USD</v>
          </cell>
          <cell r="D3547" t="str">
            <v>F3200</v>
          </cell>
          <cell r="E3547" t="str">
            <v>042</v>
          </cell>
          <cell r="F3547">
            <v>0</v>
          </cell>
          <cell r="G3547" t="str">
            <v>CBABA***</v>
          </cell>
          <cell r="H3547" t="str">
            <v>Balance Sheet</v>
          </cell>
          <cell r="I3547" t="str">
            <v>NA</v>
          </cell>
        </row>
        <row r="3548">
          <cell r="A3548" t="str">
            <v>F3200042CF</v>
          </cell>
          <cell r="B3548" t="str">
            <v>F3200042CF</v>
          </cell>
          <cell r="C3548" t="str">
            <v>WM   F3200042CFUSD</v>
          </cell>
          <cell r="D3548" t="str">
            <v>F3200</v>
          </cell>
          <cell r="E3548" t="str">
            <v>042</v>
          </cell>
          <cell r="F3548" t="str">
            <v>CF</v>
          </cell>
          <cell r="G3548" t="str">
            <v>CBABA***</v>
          </cell>
          <cell r="H3548" t="str">
            <v>Balance Sheet</v>
          </cell>
          <cell r="I3548" t="str">
            <v>NA</v>
          </cell>
        </row>
        <row r="3549">
          <cell r="A3549" t="str">
            <v>F3200042FM</v>
          </cell>
          <cell r="B3549" t="str">
            <v>F3200042FM</v>
          </cell>
          <cell r="C3549" t="str">
            <v>WM   F3200042FMUSD</v>
          </cell>
          <cell r="D3549" t="str">
            <v>F3200</v>
          </cell>
          <cell r="E3549" t="str">
            <v>042</v>
          </cell>
          <cell r="F3549" t="str">
            <v>FM</v>
          </cell>
          <cell r="G3549" t="str">
            <v>CBABA***</v>
          </cell>
          <cell r="H3549" t="str">
            <v>Balance Sheet</v>
          </cell>
          <cell r="I3549" t="str">
            <v>NA</v>
          </cell>
        </row>
        <row r="3550">
          <cell r="A3550" t="str">
            <v>F3200042VM</v>
          </cell>
          <cell r="B3550" t="str">
            <v>F3200042VM</v>
          </cell>
          <cell r="C3550" t="str">
            <v>WM   F3200042VMUSD</v>
          </cell>
          <cell r="D3550" t="str">
            <v>F3200</v>
          </cell>
          <cell r="E3550" t="str">
            <v>042</v>
          </cell>
          <cell r="F3550" t="str">
            <v>VM</v>
          </cell>
          <cell r="G3550" t="str">
            <v>CBABA***</v>
          </cell>
          <cell r="H3550" t="str">
            <v>Balance Sheet</v>
          </cell>
          <cell r="I3550" t="str">
            <v>NA</v>
          </cell>
        </row>
        <row r="3551">
          <cell r="A3551" t="str">
            <v>F3200051</v>
          </cell>
          <cell r="B3551" t="str">
            <v>F3200051</v>
          </cell>
          <cell r="C3551" t="str">
            <v>WM   F3200051USD</v>
          </cell>
          <cell r="D3551" t="str">
            <v>F3200</v>
          </cell>
          <cell r="E3551" t="str">
            <v>051</v>
          </cell>
          <cell r="F3551">
            <v>0</v>
          </cell>
          <cell r="G3551" t="str">
            <v>CBABA***</v>
          </cell>
          <cell r="H3551" t="str">
            <v>Balance Sheet</v>
          </cell>
          <cell r="I3551" t="str">
            <v>NA</v>
          </cell>
        </row>
        <row r="3552">
          <cell r="A3552" t="str">
            <v>F3200051FM</v>
          </cell>
          <cell r="B3552" t="str">
            <v>F3200051FM</v>
          </cell>
          <cell r="C3552" t="str">
            <v>WM   F3200051FMUSD</v>
          </cell>
          <cell r="D3552" t="str">
            <v>F3200</v>
          </cell>
          <cell r="E3552" t="str">
            <v>051</v>
          </cell>
          <cell r="F3552" t="str">
            <v>FM</v>
          </cell>
          <cell r="G3552" t="str">
            <v>CBABA***</v>
          </cell>
          <cell r="H3552" t="str">
            <v>Balance Sheet</v>
          </cell>
          <cell r="I3552" t="str">
            <v>NA</v>
          </cell>
        </row>
        <row r="3553">
          <cell r="A3553" t="str">
            <v>F3200051VM</v>
          </cell>
          <cell r="B3553" t="str">
            <v>F3200051VM</v>
          </cell>
          <cell r="C3553" t="str">
            <v>WM   F3200051VMUSD</v>
          </cell>
          <cell r="D3553" t="str">
            <v>F3200</v>
          </cell>
          <cell r="E3553" t="str">
            <v>051</v>
          </cell>
          <cell r="F3553" t="str">
            <v>VM</v>
          </cell>
          <cell r="G3553" t="str">
            <v>CBABA***</v>
          </cell>
          <cell r="H3553" t="str">
            <v>Balance Sheet</v>
          </cell>
          <cell r="I3553" t="str">
            <v>NA</v>
          </cell>
        </row>
        <row r="3554">
          <cell r="A3554" t="str">
            <v>G1701001</v>
          </cell>
          <cell r="B3554" t="str">
            <v>G1701001</v>
          </cell>
          <cell r="C3554" t="str">
            <v>WM   G1701001USD</v>
          </cell>
          <cell r="D3554" t="str">
            <v>G1701</v>
          </cell>
          <cell r="E3554" t="str">
            <v>001</v>
          </cell>
          <cell r="F3554">
            <v>0</v>
          </cell>
          <cell r="G3554" t="str">
            <v>DABAAG**</v>
          </cell>
          <cell r="H3554" t="str">
            <v>Balance Sheet</v>
          </cell>
          <cell r="I3554" t="str">
            <v>NA</v>
          </cell>
        </row>
        <row r="3555">
          <cell r="A3555" t="str">
            <v>G1701002</v>
          </cell>
          <cell r="B3555" t="str">
            <v>G1701002</v>
          </cell>
          <cell r="C3555" t="str">
            <v>WM   G1701002USD</v>
          </cell>
          <cell r="D3555" t="str">
            <v>G1701</v>
          </cell>
          <cell r="E3555" t="str">
            <v>002</v>
          </cell>
          <cell r="F3555">
            <v>0</v>
          </cell>
          <cell r="G3555" t="str">
            <v>DABAAG**</v>
          </cell>
          <cell r="H3555" t="str">
            <v>Balance Sheet</v>
          </cell>
          <cell r="I3555" t="str">
            <v>NA</v>
          </cell>
        </row>
        <row r="3556">
          <cell r="A3556" t="str">
            <v>G1701003</v>
          </cell>
          <cell r="B3556" t="str">
            <v>G1701003</v>
          </cell>
          <cell r="C3556" t="str">
            <v>WM   G1701003USD</v>
          </cell>
          <cell r="D3556" t="str">
            <v>G1701</v>
          </cell>
          <cell r="E3556" t="str">
            <v>003</v>
          </cell>
          <cell r="F3556">
            <v>0</v>
          </cell>
          <cell r="G3556" t="str">
            <v>DABAAG**</v>
          </cell>
          <cell r="H3556" t="str">
            <v>Balance Sheet</v>
          </cell>
          <cell r="I3556" t="str">
            <v>NA</v>
          </cell>
        </row>
        <row r="3557">
          <cell r="A3557" t="str">
            <v>G1701004</v>
          </cell>
          <cell r="B3557" t="str">
            <v>G1701004</v>
          </cell>
          <cell r="C3557" t="str">
            <v>WM   G1701004USD</v>
          </cell>
          <cell r="D3557" t="str">
            <v>G1701</v>
          </cell>
          <cell r="E3557" t="str">
            <v>004</v>
          </cell>
          <cell r="F3557">
            <v>0</v>
          </cell>
          <cell r="G3557" t="str">
            <v>DABAAG**</v>
          </cell>
          <cell r="H3557" t="str">
            <v>Balance Sheet</v>
          </cell>
          <cell r="I3557" t="str">
            <v>NA</v>
          </cell>
        </row>
        <row r="3558">
          <cell r="A3558" t="str">
            <v>G1701007</v>
          </cell>
          <cell r="B3558" t="str">
            <v>G1701007</v>
          </cell>
          <cell r="C3558" t="str">
            <v>WM   G1701007USD</v>
          </cell>
          <cell r="D3558" t="str">
            <v>G1701</v>
          </cell>
          <cell r="E3558" t="str">
            <v>007</v>
          </cell>
          <cell r="F3558">
            <v>0</v>
          </cell>
          <cell r="G3558" t="str">
            <v>DABAAG**</v>
          </cell>
          <cell r="H3558" t="str">
            <v>Balance Sheet</v>
          </cell>
          <cell r="I3558" t="str">
            <v>NA</v>
          </cell>
        </row>
        <row r="3559">
          <cell r="A3559" t="str">
            <v>G1701008</v>
          </cell>
          <cell r="B3559" t="str">
            <v>G1701008</v>
          </cell>
          <cell r="C3559" t="str">
            <v>WM   G1701008USD</v>
          </cell>
          <cell r="D3559" t="str">
            <v>G1701</v>
          </cell>
          <cell r="E3559" t="str">
            <v>008</v>
          </cell>
          <cell r="F3559">
            <v>0</v>
          </cell>
          <cell r="G3559" t="str">
            <v>DABAAG**</v>
          </cell>
          <cell r="H3559" t="str">
            <v>Balance Sheet</v>
          </cell>
          <cell r="I3559" t="str">
            <v>NA</v>
          </cell>
        </row>
        <row r="3560">
          <cell r="A3560" t="str">
            <v>G174700102</v>
          </cell>
          <cell r="B3560" t="str">
            <v>G174700102</v>
          </cell>
          <cell r="C3560" t="str">
            <v>WM   G174700102USD</v>
          </cell>
          <cell r="D3560" t="str">
            <v>G1747</v>
          </cell>
          <cell r="E3560" t="str">
            <v>001</v>
          </cell>
          <cell r="F3560" t="str">
            <v>02</v>
          </cell>
          <cell r="G3560" t="str">
            <v>DABAAJ**</v>
          </cell>
          <cell r="H3560" t="str">
            <v>Balance Sheet</v>
          </cell>
          <cell r="I3560" t="str">
            <v>NA</v>
          </cell>
        </row>
        <row r="3561">
          <cell r="A3561" t="str">
            <v>G1747002</v>
          </cell>
          <cell r="B3561" t="str">
            <v>G1747002</v>
          </cell>
          <cell r="C3561" t="str">
            <v>WM   G1747002USD</v>
          </cell>
          <cell r="D3561" t="str">
            <v>G1747</v>
          </cell>
          <cell r="E3561" t="str">
            <v>002</v>
          </cell>
          <cell r="F3561">
            <v>0</v>
          </cell>
          <cell r="G3561" t="str">
            <v>DABAAJ**</v>
          </cell>
          <cell r="H3561" t="str">
            <v>Balance Sheet</v>
          </cell>
          <cell r="I3561" t="str">
            <v>NA</v>
          </cell>
        </row>
        <row r="3562">
          <cell r="A3562" t="str">
            <v>G1747003</v>
          </cell>
          <cell r="B3562" t="str">
            <v>G1747003</v>
          </cell>
          <cell r="C3562" t="str">
            <v>WM   G1747003USD</v>
          </cell>
          <cell r="D3562" t="str">
            <v>G1747</v>
          </cell>
          <cell r="E3562" t="str">
            <v>003</v>
          </cell>
          <cell r="F3562">
            <v>0</v>
          </cell>
          <cell r="G3562" t="str">
            <v>DABAAJ**</v>
          </cell>
          <cell r="H3562" t="str">
            <v>Balance Sheet</v>
          </cell>
          <cell r="I3562" t="str">
            <v>NA</v>
          </cell>
        </row>
        <row r="3563">
          <cell r="A3563" t="str">
            <v>G1747TMP</v>
          </cell>
          <cell r="B3563" t="str">
            <v>G1747TMP</v>
          </cell>
          <cell r="C3563" t="str">
            <v>WM   G1747TMPUSD</v>
          </cell>
          <cell r="D3563" t="str">
            <v>G1747</v>
          </cell>
          <cell r="E3563" t="str">
            <v>TMP</v>
          </cell>
          <cell r="F3563">
            <v>0</v>
          </cell>
          <cell r="G3563" t="str">
            <v>DABAAJ**</v>
          </cell>
          <cell r="H3563" t="str">
            <v>Balance Sheet</v>
          </cell>
          <cell r="I3563" t="str">
            <v>NA</v>
          </cell>
        </row>
        <row r="3564">
          <cell r="A3564" t="str">
            <v>G4732002</v>
          </cell>
          <cell r="B3564" t="str">
            <v>G4732002</v>
          </cell>
          <cell r="C3564" t="str">
            <v>WM   G4732002USD</v>
          </cell>
          <cell r="D3564" t="str">
            <v>G4732</v>
          </cell>
          <cell r="E3564" t="str">
            <v>002</v>
          </cell>
          <cell r="F3564">
            <v>0</v>
          </cell>
          <cell r="G3564" t="str">
            <v>DABAAG**</v>
          </cell>
          <cell r="H3564" t="str">
            <v>Balance Sheet</v>
          </cell>
          <cell r="I3564" t="str">
            <v>NA</v>
          </cell>
        </row>
        <row r="3565">
          <cell r="A3565" t="str">
            <v>A1533001</v>
          </cell>
          <cell r="B3565" t="str">
            <v>A1533001</v>
          </cell>
          <cell r="C3565" t="str">
            <v>YD   A1533001USD</v>
          </cell>
          <cell r="D3565" t="str">
            <v>A1533</v>
          </cell>
          <cell r="E3565" t="str">
            <v>001</v>
          </cell>
          <cell r="F3565">
            <v>0</v>
          </cell>
          <cell r="G3565" t="str">
            <v>CACAFB**</v>
          </cell>
          <cell r="H3565" t="str">
            <v>Balance Sheet</v>
          </cell>
          <cell r="I3565" t="str">
            <v>NA</v>
          </cell>
        </row>
        <row r="3566">
          <cell r="A3566" t="str">
            <v>A1533002</v>
          </cell>
          <cell r="B3566" t="str">
            <v>A1533002</v>
          </cell>
          <cell r="C3566" t="str">
            <v>YD   A1533002USD</v>
          </cell>
          <cell r="D3566" t="str">
            <v>A1533</v>
          </cell>
          <cell r="E3566" t="str">
            <v>002</v>
          </cell>
          <cell r="F3566">
            <v>0</v>
          </cell>
          <cell r="G3566" t="str">
            <v>CACAFB**</v>
          </cell>
          <cell r="H3566" t="str">
            <v>Balance Sheet</v>
          </cell>
          <cell r="I3566" t="str">
            <v>NA</v>
          </cell>
        </row>
        <row r="3567">
          <cell r="A3567" t="str">
            <v>A20410YD01</v>
          </cell>
          <cell r="B3567" t="str">
            <v>A20410YD01</v>
          </cell>
          <cell r="C3567" t="str">
            <v>YD   A20410YD01USD</v>
          </cell>
          <cell r="D3567" t="str">
            <v>A2041</v>
          </cell>
          <cell r="E3567" t="str">
            <v>0YD</v>
          </cell>
          <cell r="F3567" t="str">
            <v>01</v>
          </cell>
          <cell r="G3567" t="str">
            <v>CACAFA**</v>
          </cell>
          <cell r="H3567" t="str">
            <v>Balance Sheet</v>
          </cell>
          <cell r="I3567" t="str">
            <v>NA</v>
          </cell>
        </row>
        <row r="3568">
          <cell r="A3568" t="str">
            <v>G98530S301</v>
          </cell>
          <cell r="B3568" t="str">
            <v>G98530S301</v>
          </cell>
          <cell r="C3568" t="str">
            <v>BU   G98530S301USD</v>
          </cell>
          <cell r="D3568" t="str">
            <v>G9853</v>
          </cell>
          <cell r="E3568" t="str">
            <v>0S3</v>
          </cell>
          <cell r="F3568" t="str">
            <v>01</v>
          </cell>
          <cell r="G3568" t="str">
            <v>EF******</v>
          </cell>
          <cell r="H3568" t="str">
            <v>Balance Sheet</v>
          </cell>
          <cell r="I3568" t="str">
            <v>NA</v>
          </cell>
        </row>
        <row r="3569">
          <cell r="A3569" t="str">
            <v>G98531EH</v>
          </cell>
          <cell r="B3569" t="str">
            <v>G98531EH</v>
          </cell>
          <cell r="C3569" t="str">
            <v>BU   G98531EHUSD</v>
          </cell>
          <cell r="D3569" t="str">
            <v>G9853</v>
          </cell>
          <cell r="E3569" t="str">
            <v>1EH</v>
          </cell>
          <cell r="F3569">
            <v>0</v>
          </cell>
          <cell r="G3569" t="str">
            <v>EF******</v>
          </cell>
          <cell r="H3569" t="str">
            <v>Balance Sheet</v>
          </cell>
          <cell r="I3569" t="str">
            <v>NA</v>
          </cell>
        </row>
        <row r="3570">
          <cell r="A3570" t="str">
            <v>A20410YD27</v>
          </cell>
          <cell r="B3570" t="str">
            <v>A20410YD27</v>
          </cell>
          <cell r="C3570" t="str">
            <v>YD   A20410YD27USD</v>
          </cell>
          <cell r="D3570" t="str">
            <v>A2041</v>
          </cell>
          <cell r="E3570" t="str">
            <v>0YD</v>
          </cell>
          <cell r="F3570" t="str">
            <v>27</v>
          </cell>
          <cell r="G3570" t="str">
            <v>CACAFA**</v>
          </cell>
          <cell r="H3570" t="str">
            <v>Balance Sheet</v>
          </cell>
          <cell r="I3570" t="str">
            <v>NA</v>
          </cell>
        </row>
        <row r="3571">
          <cell r="A3571" t="str">
            <v>A20410YD93</v>
          </cell>
          <cell r="B3571" t="str">
            <v>A20410YD93</v>
          </cell>
          <cell r="C3571" t="str">
            <v>YD   A20410YD93USD</v>
          </cell>
          <cell r="D3571" t="str">
            <v>A2041</v>
          </cell>
          <cell r="E3571" t="str">
            <v>0YD</v>
          </cell>
          <cell r="F3571" t="str">
            <v>93</v>
          </cell>
          <cell r="G3571" t="str">
            <v>CACAFA**</v>
          </cell>
          <cell r="H3571" t="str">
            <v>Balance Sheet</v>
          </cell>
          <cell r="I3571" t="str">
            <v>NA</v>
          </cell>
        </row>
        <row r="3572">
          <cell r="A3572" t="str">
            <v>A305100227</v>
          </cell>
          <cell r="B3572" t="str">
            <v>A305100227</v>
          </cell>
          <cell r="C3572" t="str">
            <v>YD   A305100227USD</v>
          </cell>
          <cell r="D3572" t="str">
            <v>A3051</v>
          </cell>
          <cell r="E3572" t="str">
            <v>002</v>
          </cell>
          <cell r="F3572" t="str">
            <v>27</v>
          </cell>
          <cell r="G3572" t="str">
            <v>CACB****</v>
          </cell>
          <cell r="H3572" t="str">
            <v>Balance Sheet</v>
          </cell>
          <cell r="I3572" t="str">
            <v>NA</v>
          </cell>
        </row>
        <row r="3573">
          <cell r="A3573" t="str">
            <v>A30600P401</v>
          </cell>
          <cell r="B3573" t="str">
            <v>A30600P401</v>
          </cell>
          <cell r="C3573" t="str">
            <v>YD   A30600P401USD</v>
          </cell>
          <cell r="D3573" t="str">
            <v>A3060</v>
          </cell>
          <cell r="E3573" t="str">
            <v>0P4</v>
          </cell>
          <cell r="F3573" t="str">
            <v>01</v>
          </cell>
          <cell r="G3573" t="str">
            <v>CACAFA**</v>
          </cell>
          <cell r="H3573" t="str">
            <v>Balance Sheet</v>
          </cell>
          <cell r="I3573" t="str">
            <v>NA</v>
          </cell>
        </row>
        <row r="3574">
          <cell r="A3574" t="str">
            <v>A3060200P4</v>
          </cell>
          <cell r="B3574" t="str">
            <v>A3060200P4</v>
          </cell>
          <cell r="C3574" t="str">
            <v>YD   A3060200P4USD</v>
          </cell>
          <cell r="D3574" t="str">
            <v>A3060</v>
          </cell>
          <cell r="E3574" t="str">
            <v>200</v>
          </cell>
          <cell r="F3574" t="str">
            <v>P4</v>
          </cell>
          <cell r="G3574" t="str">
            <v>CACAFA**</v>
          </cell>
          <cell r="H3574" t="str">
            <v>Balance Sheet</v>
          </cell>
          <cell r="I3574" t="str">
            <v>NA</v>
          </cell>
        </row>
        <row r="3575">
          <cell r="A3575" t="str">
            <v>A40910AX01</v>
          </cell>
          <cell r="B3575" t="str">
            <v>A40910AX01</v>
          </cell>
          <cell r="C3575" t="str">
            <v>YD   A40910AX01USD</v>
          </cell>
          <cell r="D3575" t="str">
            <v>A4091</v>
          </cell>
          <cell r="E3575" t="str">
            <v>0AX</v>
          </cell>
          <cell r="F3575" t="str">
            <v>01</v>
          </cell>
          <cell r="G3575" t="str">
            <v>CAFA****</v>
          </cell>
          <cell r="H3575" t="str">
            <v>Balance Sheet</v>
          </cell>
          <cell r="I3575" t="str">
            <v>NA</v>
          </cell>
        </row>
        <row r="3576">
          <cell r="A3576" t="str">
            <v>A40910BU01</v>
          </cell>
          <cell r="B3576" t="str">
            <v>A40910BU01</v>
          </cell>
          <cell r="C3576" t="str">
            <v>YD   A40910BU01USD</v>
          </cell>
          <cell r="D3576" t="str">
            <v>A4091</v>
          </cell>
          <cell r="E3576" t="str">
            <v>0BU</v>
          </cell>
          <cell r="F3576" t="str">
            <v>01</v>
          </cell>
          <cell r="G3576" t="str">
            <v>CAFA****</v>
          </cell>
          <cell r="H3576" t="str">
            <v>Balance Sheet</v>
          </cell>
          <cell r="I3576" t="str">
            <v>NA</v>
          </cell>
        </row>
        <row r="3577">
          <cell r="A3577" t="str">
            <v>A40910T501</v>
          </cell>
          <cell r="B3577" t="str">
            <v>A40910T501</v>
          </cell>
          <cell r="C3577" t="str">
            <v>YD   A40910T501USD</v>
          </cell>
          <cell r="D3577" t="str">
            <v>A4091</v>
          </cell>
          <cell r="E3577" t="str">
            <v>0T5</v>
          </cell>
          <cell r="F3577" t="str">
            <v>01</v>
          </cell>
          <cell r="G3577" t="str">
            <v>CAFA****</v>
          </cell>
          <cell r="H3577" t="str">
            <v>Balance Sheet</v>
          </cell>
          <cell r="I3577" t="str">
            <v>NA</v>
          </cell>
        </row>
        <row r="3578">
          <cell r="A3578" t="str">
            <v>A51970YD01</v>
          </cell>
          <cell r="B3578" t="str">
            <v>A51970YD01</v>
          </cell>
          <cell r="C3578" t="str">
            <v>YD   A51970YD01USD</v>
          </cell>
          <cell r="D3578" t="str">
            <v>A5197</v>
          </cell>
          <cell r="E3578" t="str">
            <v>0YD</v>
          </cell>
          <cell r="F3578" t="str">
            <v>01</v>
          </cell>
          <cell r="G3578" t="str">
            <v>CAGBB***</v>
          </cell>
          <cell r="H3578" t="str">
            <v>Balance Sheet</v>
          </cell>
          <cell r="I3578" t="str">
            <v>NA</v>
          </cell>
        </row>
        <row r="3579">
          <cell r="A3579" t="str">
            <v>A51990P4</v>
          </cell>
          <cell r="B3579" t="str">
            <v>A51990P4</v>
          </cell>
          <cell r="C3579" t="str">
            <v>YD   A51990P4USD</v>
          </cell>
          <cell r="D3579" t="str">
            <v>A5199</v>
          </cell>
          <cell r="E3579" t="str">
            <v>0P4</v>
          </cell>
          <cell r="F3579">
            <v>0</v>
          </cell>
          <cell r="G3579" t="str">
            <v>CAGBB***</v>
          </cell>
          <cell r="H3579" t="str">
            <v>Balance Sheet</v>
          </cell>
          <cell r="I3579" t="str">
            <v>NA</v>
          </cell>
        </row>
        <row r="3580">
          <cell r="A3580" t="str">
            <v>F2200210P4</v>
          </cell>
          <cell r="B3580" t="str">
            <v>F2200210P4</v>
          </cell>
          <cell r="C3580" t="str">
            <v>YD   F2200210P4USD</v>
          </cell>
          <cell r="D3580" t="str">
            <v>F2200</v>
          </cell>
          <cell r="E3580" t="str">
            <v>210</v>
          </cell>
          <cell r="F3580" t="str">
            <v>P4</v>
          </cell>
          <cell r="G3580" t="str">
            <v>CBAAB***</v>
          </cell>
          <cell r="H3580" t="str">
            <v>Balance Sheet</v>
          </cell>
          <cell r="I3580" t="str">
            <v>NA</v>
          </cell>
        </row>
        <row r="3581">
          <cell r="A3581" t="str">
            <v>F2200222P4</v>
          </cell>
          <cell r="B3581" t="str">
            <v>F2200222P4</v>
          </cell>
          <cell r="C3581" t="str">
            <v>YD   F2200222P4USD</v>
          </cell>
          <cell r="D3581" t="str">
            <v>F2200</v>
          </cell>
          <cell r="E3581" t="str">
            <v>222</v>
          </cell>
          <cell r="F3581" t="str">
            <v>P4</v>
          </cell>
          <cell r="G3581" t="str">
            <v>CBAAA***</v>
          </cell>
          <cell r="H3581" t="str">
            <v>Balance Sheet</v>
          </cell>
          <cell r="I3581" t="str">
            <v>NA</v>
          </cell>
        </row>
        <row r="3582">
          <cell r="A3582" t="str">
            <v>F2200232P4</v>
          </cell>
          <cell r="B3582" t="str">
            <v>F2200232P4</v>
          </cell>
          <cell r="C3582" t="str">
            <v>YD   F2200232P4USD</v>
          </cell>
          <cell r="D3582" t="str">
            <v>F2200</v>
          </cell>
          <cell r="E3582" t="str">
            <v>232</v>
          </cell>
          <cell r="F3582" t="str">
            <v>P4</v>
          </cell>
          <cell r="G3582" t="str">
            <v>CBAAA***</v>
          </cell>
          <cell r="H3582" t="str">
            <v>Balance Sheet</v>
          </cell>
          <cell r="I3582" t="str">
            <v>NA</v>
          </cell>
        </row>
        <row r="3583">
          <cell r="A3583" t="str">
            <v>F2200250P4</v>
          </cell>
          <cell r="B3583" t="str">
            <v>F2200250P4</v>
          </cell>
          <cell r="C3583" t="str">
            <v>YD   F2200250P4USD</v>
          </cell>
          <cell r="D3583" t="str">
            <v>F2200</v>
          </cell>
          <cell r="E3583" t="str">
            <v>250</v>
          </cell>
          <cell r="F3583" t="str">
            <v>P4</v>
          </cell>
          <cell r="G3583" t="str">
            <v>CBAAA***</v>
          </cell>
          <cell r="H3583" t="str">
            <v>Balance Sheet</v>
          </cell>
          <cell r="I3583" t="str">
            <v>NA</v>
          </cell>
        </row>
        <row r="3584">
          <cell r="A3584" t="str">
            <v>F2200252P4</v>
          </cell>
          <cell r="B3584" t="str">
            <v>F2200252P4</v>
          </cell>
          <cell r="C3584" t="str">
            <v>YD   F2200252P4USD</v>
          </cell>
          <cell r="D3584" t="str">
            <v>F2200</v>
          </cell>
          <cell r="E3584" t="str">
            <v>252</v>
          </cell>
          <cell r="F3584" t="str">
            <v>P4</v>
          </cell>
          <cell r="G3584" t="str">
            <v>CBAAA***</v>
          </cell>
          <cell r="H3584" t="str">
            <v>Balance Sheet</v>
          </cell>
          <cell r="I3584" t="str">
            <v>NA</v>
          </cell>
        </row>
        <row r="3585">
          <cell r="A3585" t="str">
            <v>F3200210P4</v>
          </cell>
          <cell r="B3585" t="str">
            <v>F3200210P4</v>
          </cell>
          <cell r="C3585" t="str">
            <v>YD   F3200210P4USD</v>
          </cell>
          <cell r="D3585" t="str">
            <v>F3200</v>
          </cell>
          <cell r="E3585" t="str">
            <v>210</v>
          </cell>
          <cell r="F3585" t="str">
            <v>P4</v>
          </cell>
          <cell r="G3585" t="str">
            <v>CBABB***</v>
          </cell>
          <cell r="H3585" t="str">
            <v>Balance Sheet</v>
          </cell>
          <cell r="I3585" t="str">
            <v>NA</v>
          </cell>
        </row>
        <row r="3586">
          <cell r="A3586" t="str">
            <v>F3200222P4</v>
          </cell>
          <cell r="B3586" t="str">
            <v>F3200222P4</v>
          </cell>
          <cell r="C3586" t="str">
            <v>YD   F3200222P4USD</v>
          </cell>
          <cell r="D3586" t="str">
            <v>F3200</v>
          </cell>
          <cell r="E3586" t="str">
            <v>222</v>
          </cell>
          <cell r="F3586" t="str">
            <v>P4</v>
          </cell>
          <cell r="G3586" t="str">
            <v>CBABA***</v>
          </cell>
          <cell r="H3586" t="str">
            <v>Balance Sheet</v>
          </cell>
          <cell r="I3586" t="str">
            <v>NA</v>
          </cell>
        </row>
        <row r="3587">
          <cell r="A3587" t="str">
            <v>F3200232P4</v>
          </cell>
          <cell r="B3587" t="str">
            <v>F3200232P4</v>
          </cell>
          <cell r="C3587" t="str">
            <v>YD   F3200232P4USD</v>
          </cell>
          <cell r="D3587" t="str">
            <v>F3200</v>
          </cell>
          <cell r="E3587" t="str">
            <v>232</v>
          </cell>
          <cell r="F3587" t="str">
            <v>P4</v>
          </cell>
          <cell r="G3587" t="str">
            <v>CBABA***</v>
          </cell>
          <cell r="H3587" t="str">
            <v>Balance Sheet</v>
          </cell>
          <cell r="I3587" t="str">
            <v>NA</v>
          </cell>
        </row>
        <row r="3588">
          <cell r="A3588" t="str">
            <v>F3200250P4</v>
          </cell>
          <cell r="B3588" t="str">
            <v>F3200250P4</v>
          </cell>
          <cell r="C3588" t="str">
            <v>YD   F3200250P4USD</v>
          </cell>
          <cell r="D3588" t="str">
            <v>F3200</v>
          </cell>
          <cell r="E3588" t="str">
            <v>250</v>
          </cell>
          <cell r="F3588" t="str">
            <v>P4</v>
          </cell>
          <cell r="G3588" t="str">
            <v>CBABA***</v>
          </cell>
          <cell r="H3588" t="str">
            <v>Balance Sheet</v>
          </cell>
          <cell r="I3588" t="str">
            <v>NA</v>
          </cell>
        </row>
        <row r="3589">
          <cell r="A3589" t="str">
            <v>F3200252P4</v>
          </cell>
          <cell r="B3589" t="str">
            <v>F3200252P4</v>
          </cell>
          <cell r="C3589" t="str">
            <v>YD   F3200252P4USD</v>
          </cell>
          <cell r="D3589" t="str">
            <v>F3200</v>
          </cell>
          <cell r="E3589" t="str">
            <v>252</v>
          </cell>
          <cell r="F3589" t="str">
            <v>P4</v>
          </cell>
          <cell r="G3589" t="str">
            <v>CBABA***</v>
          </cell>
          <cell r="H3589" t="str">
            <v>Balance Sheet</v>
          </cell>
          <cell r="I3589" t="str">
            <v>NA</v>
          </cell>
        </row>
        <row r="3590">
          <cell r="A3590" t="str">
            <v>G17010P4</v>
          </cell>
          <cell r="B3590" t="str">
            <v>G17010P4</v>
          </cell>
          <cell r="C3590" t="str">
            <v>YD   G17010P4USD</v>
          </cell>
          <cell r="D3590" t="str">
            <v>G1701</v>
          </cell>
          <cell r="E3590" t="str">
            <v>0P4</v>
          </cell>
          <cell r="F3590">
            <v>0</v>
          </cell>
          <cell r="G3590" t="str">
            <v>DABAAG**</v>
          </cell>
          <cell r="H3590" t="str">
            <v>Balance Sheet</v>
          </cell>
          <cell r="I3590" t="str">
            <v>NA</v>
          </cell>
        </row>
        <row r="3591">
          <cell r="A3591" t="str">
            <v>G17010P401</v>
          </cell>
          <cell r="B3591" t="str">
            <v>G17010P401</v>
          </cell>
          <cell r="C3591" t="str">
            <v>YD   G17010P401USD</v>
          </cell>
          <cell r="D3591" t="str">
            <v>G1701</v>
          </cell>
          <cell r="E3591" t="str">
            <v>0P4</v>
          </cell>
          <cell r="F3591" t="str">
            <v>01</v>
          </cell>
          <cell r="G3591" t="str">
            <v>DABAAG**</v>
          </cell>
          <cell r="H3591" t="str">
            <v>Balance Sheet</v>
          </cell>
          <cell r="I3591" t="str">
            <v>NA</v>
          </cell>
        </row>
        <row r="3592">
          <cell r="A3592" t="str">
            <v>G98531FZ</v>
          </cell>
          <cell r="B3592" t="str">
            <v>G98531FZ</v>
          </cell>
          <cell r="C3592" t="str">
            <v>BU   G98531FZUSD</v>
          </cell>
          <cell r="D3592" t="str">
            <v>G9853</v>
          </cell>
          <cell r="E3592" t="str">
            <v>1FZ</v>
          </cell>
          <cell r="F3592">
            <v>0</v>
          </cell>
          <cell r="G3592" t="str">
            <v>EF******</v>
          </cell>
          <cell r="H3592" t="str">
            <v>Balance Sheet</v>
          </cell>
          <cell r="I3592" t="str">
            <v>NA</v>
          </cell>
        </row>
        <row r="3593">
          <cell r="A3593" t="str">
            <v>H08630BU</v>
          </cell>
          <cell r="B3593" t="str">
            <v>H08630BU</v>
          </cell>
          <cell r="C3593" t="str">
            <v>BU   H08630BUUSD</v>
          </cell>
          <cell r="D3593" t="str">
            <v>H0863</v>
          </cell>
          <cell r="E3593" t="str">
            <v>0BU</v>
          </cell>
          <cell r="F3593">
            <v>0</v>
          </cell>
          <cell r="G3593" t="str">
            <v>EC******</v>
          </cell>
          <cell r="H3593" t="str">
            <v>Balance Sheet</v>
          </cell>
          <cell r="I3593" t="str">
            <v>NA</v>
          </cell>
        </row>
        <row r="3594">
          <cell r="A3594" t="str">
            <v>G17010P402</v>
          </cell>
          <cell r="B3594" t="str">
            <v>G17010P402</v>
          </cell>
          <cell r="C3594" t="str">
            <v>YD   G17010P402USD</v>
          </cell>
          <cell r="D3594" t="str">
            <v>G1701</v>
          </cell>
          <cell r="E3594" t="str">
            <v>0P4</v>
          </cell>
          <cell r="F3594" t="str">
            <v>02</v>
          </cell>
          <cell r="G3594" t="str">
            <v>DABAAG**</v>
          </cell>
          <cell r="H3594" t="str">
            <v>Balance Sheet</v>
          </cell>
          <cell r="I3594" t="str">
            <v>NA</v>
          </cell>
        </row>
        <row r="3595">
          <cell r="A3595" t="str">
            <v>G4735003YD</v>
          </cell>
          <cell r="B3595" t="str">
            <v>G4735003YD</v>
          </cell>
          <cell r="C3595" t="str">
            <v>YD   G4735003YDUSD</v>
          </cell>
          <cell r="D3595" t="str">
            <v>G4735</v>
          </cell>
          <cell r="E3595" t="str">
            <v>003</v>
          </cell>
          <cell r="F3595" t="str">
            <v>YD</v>
          </cell>
          <cell r="G3595" t="str">
            <v>DABAAG**</v>
          </cell>
          <cell r="H3595" t="str">
            <v>Balance Sheet</v>
          </cell>
          <cell r="I3595" t="str">
            <v>NA</v>
          </cell>
        </row>
        <row r="3596">
          <cell r="A3596" t="str">
            <v>H0879</v>
          </cell>
          <cell r="B3596" t="str">
            <v>H0879</v>
          </cell>
          <cell r="C3596" t="str">
            <v>BU   H0879USD</v>
          </cell>
          <cell r="D3596" t="str">
            <v>H0879</v>
          </cell>
          <cell r="E3596">
            <v>0</v>
          </cell>
          <cell r="F3596">
            <v>0</v>
          </cell>
          <cell r="G3596" t="str">
            <v>EBCC****</v>
          </cell>
          <cell r="H3596" t="str">
            <v>Balance Sheet</v>
          </cell>
          <cell r="I3596" t="str">
            <v>NA</v>
          </cell>
        </row>
        <row r="3597">
          <cell r="A3597" t="str">
            <v>A0004049</v>
          </cell>
          <cell r="B3597" t="str">
            <v>A0004049</v>
          </cell>
          <cell r="C3597" t="str">
            <v>EH   A0004049USD</v>
          </cell>
          <cell r="D3597" t="str">
            <v>A0004</v>
          </cell>
          <cell r="E3597" t="str">
            <v>049</v>
          </cell>
          <cell r="F3597">
            <v>0</v>
          </cell>
          <cell r="G3597" t="str">
            <v>CABB****</v>
          </cell>
          <cell r="H3597" t="str">
            <v>Balance Sheet</v>
          </cell>
          <cell r="I3597" t="str">
            <v>NA</v>
          </cell>
        </row>
        <row r="3598">
          <cell r="A3598" t="str">
            <v>G3716001</v>
          </cell>
          <cell r="B3598" t="str">
            <v>G3716001</v>
          </cell>
          <cell r="C3598" t="str">
            <v>EH   G3716001USD</v>
          </cell>
          <cell r="D3598" t="str">
            <v>G3716</v>
          </cell>
          <cell r="E3598" t="str">
            <v>001</v>
          </cell>
          <cell r="F3598">
            <v>0</v>
          </cell>
          <cell r="G3598" t="str">
            <v>DACN****</v>
          </cell>
          <cell r="H3598" t="str">
            <v>Balance Sheet</v>
          </cell>
          <cell r="I3598" t="str">
            <v>NA</v>
          </cell>
        </row>
        <row r="3599">
          <cell r="A3599" t="str">
            <v>A1533001</v>
          </cell>
          <cell r="B3599" t="str">
            <v>A1533001</v>
          </cell>
          <cell r="C3599" t="str">
            <v>ZH   A1533001USD</v>
          </cell>
          <cell r="D3599" t="str">
            <v>A1533</v>
          </cell>
          <cell r="E3599" t="str">
            <v>001</v>
          </cell>
          <cell r="F3599">
            <v>0</v>
          </cell>
          <cell r="G3599" t="str">
            <v>CACAFB**</v>
          </cell>
          <cell r="H3599" t="str">
            <v>Balance Sheet</v>
          </cell>
          <cell r="I3599" t="str">
            <v>NA</v>
          </cell>
        </row>
        <row r="3600">
          <cell r="A3600" t="str">
            <v>A1533011</v>
          </cell>
          <cell r="B3600" t="str">
            <v>A1533011</v>
          </cell>
          <cell r="C3600" t="str">
            <v>ZH   A1533011USD</v>
          </cell>
          <cell r="D3600" t="str">
            <v>A1533</v>
          </cell>
          <cell r="E3600" t="str">
            <v>011</v>
          </cell>
          <cell r="F3600">
            <v>0</v>
          </cell>
          <cell r="G3600" t="str">
            <v>CACAFB**</v>
          </cell>
          <cell r="H3600" t="str">
            <v>Balance Sheet</v>
          </cell>
          <cell r="I3600" t="str">
            <v>NA</v>
          </cell>
        </row>
        <row r="3601">
          <cell r="A3601" t="str">
            <v>A2041027LR</v>
          </cell>
          <cell r="B3601" t="str">
            <v>A2041027LR</v>
          </cell>
          <cell r="C3601" t="str">
            <v>ZH   A2041027LRUSD</v>
          </cell>
          <cell r="D3601" t="str">
            <v>A2041</v>
          </cell>
          <cell r="E3601" t="str">
            <v>027</v>
          </cell>
          <cell r="F3601" t="str">
            <v>LR</v>
          </cell>
          <cell r="G3601" t="str">
            <v>CACAFA**</v>
          </cell>
          <cell r="H3601" t="str">
            <v>Balance Sheet</v>
          </cell>
          <cell r="I3601" t="str">
            <v>NA</v>
          </cell>
        </row>
        <row r="3602">
          <cell r="A3602" t="str">
            <v>A3051100</v>
          </cell>
          <cell r="B3602" t="str">
            <v>A3051100</v>
          </cell>
          <cell r="C3602" t="str">
            <v>ZH   A3051100USD</v>
          </cell>
          <cell r="D3602" t="str">
            <v>A3051</v>
          </cell>
          <cell r="E3602" t="str">
            <v>100</v>
          </cell>
          <cell r="F3602">
            <v>0</v>
          </cell>
          <cell r="G3602" t="str">
            <v>CACAFA**</v>
          </cell>
          <cell r="H3602" t="str">
            <v>Balance Sheet</v>
          </cell>
          <cell r="I3602" t="str">
            <v>NA</v>
          </cell>
        </row>
        <row r="3603">
          <cell r="A3603" t="str">
            <v>A30600027Q</v>
          </cell>
          <cell r="B3603" t="str">
            <v>A30600027Q</v>
          </cell>
          <cell r="C3603" t="str">
            <v>ZH   A30600027QUSD</v>
          </cell>
          <cell r="D3603" t="str">
            <v>A3060</v>
          </cell>
          <cell r="E3603" t="str">
            <v>002</v>
          </cell>
          <cell r="F3603" t="str">
            <v>7Q</v>
          </cell>
          <cell r="G3603" t="str">
            <v>CACAFB**</v>
          </cell>
          <cell r="H3603" t="str">
            <v>Balance Sheet</v>
          </cell>
          <cell r="I3603" t="str">
            <v>NA</v>
          </cell>
        </row>
        <row r="3604">
          <cell r="A3604" t="str">
            <v>A30600027Y</v>
          </cell>
          <cell r="B3604" t="str">
            <v>A30600027Y</v>
          </cell>
          <cell r="C3604" t="str">
            <v>ZH   A30600027YUSD</v>
          </cell>
          <cell r="D3604" t="str">
            <v>A3060</v>
          </cell>
          <cell r="E3604" t="str">
            <v>002</v>
          </cell>
          <cell r="F3604" t="str">
            <v>7Y</v>
          </cell>
          <cell r="G3604" t="str">
            <v>CACAFB**</v>
          </cell>
          <cell r="H3604" t="str">
            <v>Balance Sheet</v>
          </cell>
          <cell r="I3604" t="str">
            <v>NA</v>
          </cell>
        </row>
        <row r="3605">
          <cell r="A3605" t="str">
            <v>A306010214</v>
          </cell>
          <cell r="B3605" t="str">
            <v>A306010214</v>
          </cell>
          <cell r="C3605" t="str">
            <v>ZH   A306010214USD</v>
          </cell>
          <cell r="D3605" t="str">
            <v>A3060</v>
          </cell>
          <cell r="E3605" t="str">
            <v>102</v>
          </cell>
          <cell r="F3605" t="str">
            <v>14</v>
          </cell>
          <cell r="G3605" t="str">
            <v>CACAFB**</v>
          </cell>
          <cell r="H3605" t="str">
            <v>Balance Sheet</v>
          </cell>
          <cell r="I3605" t="str">
            <v>NA</v>
          </cell>
        </row>
        <row r="3606">
          <cell r="A3606" t="str">
            <v>A3073100</v>
          </cell>
          <cell r="B3606" t="str">
            <v>A3073100</v>
          </cell>
          <cell r="C3606" t="str">
            <v>ZH   A3073100USD</v>
          </cell>
          <cell r="D3606" t="str">
            <v>A3073</v>
          </cell>
          <cell r="E3606" t="str">
            <v>100</v>
          </cell>
          <cell r="F3606">
            <v>0</v>
          </cell>
          <cell r="G3606" t="str">
            <v>CACAFA**</v>
          </cell>
          <cell r="H3606" t="str">
            <v>Balance Sheet</v>
          </cell>
          <cell r="I3606" t="str">
            <v>NA</v>
          </cell>
        </row>
        <row r="3607">
          <cell r="A3607" t="str">
            <v>A3073200</v>
          </cell>
          <cell r="B3607" t="str">
            <v>A3073200</v>
          </cell>
          <cell r="C3607" t="str">
            <v>ZH   A3073200USD</v>
          </cell>
          <cell r="D3607" t="str">
            <v>A3073</v>
          </cell>
          <cell r="E3607" t="str">
            <v>200</v>
          </cell>
          <cell r="F3607">
            <v>0</v>
          </cell>
          <cell r="G3607" t="str">
            <v>CACAFA**</v>
          </cell>
          <cell r="H3607" t="str">
            <v>Balance Sheet</v>
          </cell>
          <cell r="I3607" t="str">
            <v>NA</v>
          </cell>
        </row>
        <row r="3608">
          <cell r="A3608" t="str">
            <v>A40910S314</v>
          </cell>
          <cell r="B3608" t="str">
            <v>A40910S314</v>
          </cell>
          <cell r="C3608" t="str">
            <v>ZH   A40910S314USD</v>
          </cell>
          <cell r="D3608" t="str">
            <v>A4091</v>
          </cell>
          <cell r="E3608" t="str">
            <v>0S3</v>
          </cell>
          <cell r="F3608" t="str">
            <v>14</v>
          </cell>
          <cell r="G3608" t="str">
            <v>CAFA****</v>
          </cell>
          <cell r="H3608" t="str">
            <v>Balance Sheet</v>
          </cell>
          <cell r="I3608" t="str">
            <v>NA</v>
          </cell>
        </row>
        <row r="3609">
          <cell r="A3609" t="str">
            <v>A40990S301</v>
          </cell>
          <cell r="B3609" t="str">
            <v>A40990S301</v>
          </cell>
          <cell r="C3609" t="str">
            <v>ZH   A40990S301USD</v>
          </cell>
          <cell r="D3609" t="str">
            <v>A4099</v>
          </cell>
          <cell r="E3609" t="str">
            <v>0S3</v>
          </cell>
          <cell r="F3609" t="str">
            <v>01</v>
          </cell>
          <cell r="G3609" t="str">
            <v>CAFM****</v>
          </cell>
          <cell r="H3609" t="str">
            <v>Balance Sheet</v>
          </cell>
          <cell r="I3609" t="str">
            <v>NA</v>
          </cell>
        </row>
        <row r="3610">
          <cell r="A3610" t="str">
            <v>A40990S317</v>
          </cell>
          <cell r="B3610" t="str">
            <v>A40990S317</v>
          </cell>
          <cell r="C3610" t="str">
            <v>ZH   A40990S317USD</v>
          </cell>
          <cell r="D3610" t="str">
            <v>A4099</v>
          </cell>
          <cell r="E3610" t="str">
            <v>0S3</v>
          </cell>
          <cell r="F3610" t="str">
            <v>17</v>
          </cell>
          <cell r="G3610" t="str">
            <v>CAFM****</v>
          </cell>
          <cell r="H3610" t="str">
            <v>Balance Sheet</v>
          </cell>
          <cell r="I3610" t="str">
            <v>NA</v>
          </cell>
        </row>
        <row r="3611">
          <cell r="A3611" t="str">
            <v>A5197</v>
          </cell>
          <cell r="B3611" t="str">
            <v>A5197</v>
          </cell>
          <cell r="C3611" t="str">
            <v>ZH   A5197USD</v>
          </cell>
          <cell r="D3611" t="str">
            <v>A5197</v>
          </cell>
          <cell r="E3611">
            <v>0</v>
          </cell>
          <cell r="F3611">
            <v>0</v>
          </cell>
          <cell r="G3611" t="str">
            <v>CAGBB***</v>
          </cell>
          <cell r="H3611" t="str">
            <v>Balance Sheet</v>
          </cell>
          <cell r="I3611" t="str">
            <v>NA</v>
          </cell>
        </row>
        <row r="3612">
          <cell r="A3612" t="str">
            <v>F205112208</v>
          </cell>
          <cell r="B3612" t="str">
            <v>F205112208</v>
          </cell>
          <cell r="C3612" t="str">
            <v>ZH   F205112208USD</v>
          </cell>
          <cell r="D3612" t="str">
            <v>F2051</v>
          </cell>
          <cell r="E3612" t="str">
            <v>122</v>
          </cell>
          <cell r="F3612" t="str">
            <v>08</v>
          </cell>
          <cell r="G3612" t="str">
            <v>CBAAA***</v>
          </cell>
          <cell r="H3612" t="str">
            <v>Balance Sheet</v>
          </cell>
          <cell r="I3612" t="str">
            <v>NA</v>
          </cell>
        </row>
        <row r="3613">
          <cell r="A3613" t="str">
            <v>F2051122LR</v>
          </cell>
          <cell r="B3613" t="str">
            <v>F2051122LR</v>
          </cell>
          <cell r="C3613" t="str">
            <v>ZH   F2051122LRUSD</v>
          </cell>
          <cell r="D3613" t="str">
            <v>F2051</v>
          </cell>
          <cell r="E3613" t="str">
            <v>122</v>
          </cell>
          <cell r="F3613" t="str">
            <v>LR</v>
          </cell>
          <cell r="G3613" t="str">
            <v>CBAAA***</v>
          </cell>
          <cell r="H3613" t="str">
            <v>Balance Sheet</v>
          </cell>
          <cell r="I3613" t="str">
            <v>NA</v>
          </cell>
        </row>
        <row r="3614">
          <cell r="A3614" t="str">
            <v>F205115001</v>
          </cell>
          <cell r="B3614" t="str">
            <v>F205115001</v>
          </cell>
          <cell r="C3614" t="str">
            <v>ZH   F205115001USD</v>
          </cell>
          <cell r="D3614" t="str">
            <v>F2051</v>
          </cell>
          <cell r="E3614" t="str">
            <v>150</v>
          </cell>
          <cell r="F3614" t="str">
            <v>01</v>
          </cell>
          <cell r="G3614" t="str">
            <v>CBAAA***</v>
          </cell>
          <cell r="H3614" t="str">
            <v>Balance Sheet</v>
          </cell>
          <cell r="I3614" t="str">
            <v>NA</v>
          </cell>
        </row>
        <row r="3615">
          <cell r="A3615" t="str">
            <v>F2051150LR</v>
          </cell>
          <cell r="B3615" t="str">
            <v>F2051150LR</v>
          </cell>
          <cell r="C3615" t="str">
            <v>ZH   F2051150LRUSD</v>
          </cell>
          <cell r="D3615" t="str">
            <v>F2051</v>
          </cell>
          <cell r="E3615" t="str">
            <v>150</v>
          </cell>
          <cell r="F3615" t="str">
            <v>LR</v>
          </cell>
          <cell r="G3615" t="str">
            <v>CBAAA***</v>
          </cell>
          <cell r="H3615" t="str">
            <v>Balance Sheet</v>
          </cell>
          <cell r="I3615" t="str">
            <v>NA</v>
          </cell>
        </row>
        <row r="3616">
          <cell r="A3616" t="str">
            <v>F205115101</v>
          </cell>
          <cell r="B3616" t="str">
            <v>F205115101</v>
          </cell>
          <cell r="C3616" t="str">
            <v>ZH   F205115101USD</v>
          </cell>
          <cell r="D3616" t="str">
            <v>F2051</v>
          </cell>
          <cell r="E3616" t="str">
            <v>151</v>
          </cell>
          <cell r="F3616" t="str">
            <v>01</v>
          </cell>
          <cell r="G3616" t="str">
            <v>CBAAA***</v>
          </cell>
          <cell r="H3616" t="str">
            <v>Balance Sheet</v>
          </cell>
          <cell r="I3616" t="str">
            <v>NA</v>
          </cell>
        </row>
        <row r="3617">
          <cell r="A3617" t="str">
            <v>F2051151LR</v>
          </cell>
          <cell r="B3617" t="str">
            <v>F2051151LR</v>
          </cell>
          <cell r="C3617" t="str">
            <v>ZH   F2051151LRUSD</v>
          </cell>
          <cell r="D3617" t="str">
            <v>F2051</v>
          </cell>
          <cell r="E3617" t="str">
            <v>151</v>
          </cell>
          <cell r="F3617" t="str">
            <v>LR</v>
          </cell>
          <cell r="G3617" t="str">
            <v>CBAAA***</v>
          </cell>
          <cell r="H3617" t="str">
            <v>Balance Sheet</v>
          </cell>
          <cell r="I3617" t="str">
            <v>NA</v>
          </cell>
        </row>
        <row r="3618">
          <cell r="A3618" t="str">
            <v>F205115301</v>
          </cell>
          <cell r="B3618" t="str">
            <v>F205115301</v>
          </cell>
          <cell r="C3618" t="str">
            <v>ZH   F205115301USD</v>
          </cell>
          <cell r="D3618" t="str">
            <v>F2051</v>
          </cell>
          <cell r="E3618" t="str">
            <v>153</v>
          </cell>
          <cell r="F3618" t="str">
            <v>01</v>
          </cell>
          <cell r="G3618" t="str">
            <v>CBAAA***</v>
          </cell>
          <cell r="H3618" t="str">
            <v>Balance Sheet</v>
          </cell>
          <cell r="I3618" t="str">
            <v>NA</v>
          </cell>
        </row>
        <row r="3619">
          <cell r="A3619" t="str">
            <v>F205115401</v>
          </cell>
          <cell r="B3619" t="str">
            <v>F205115401</v>
          </cell>
          <cell r="C3619" t="str">
            <v>ZH   F205115401USD</v>
          </cell>
          <cell r="D3619" t="str">
            <v>F2051</v>
          </cell>
          <cell r="E3619" t="str">
            <v>154</v>
          </cell>
          <cell r="F3619" t="str">
            <v>01</v>
          </cell>
          <cell r="G3619" t="str">
            <v>CBAAA***</v>
          </cell>
          <cell r="H3619" t="str">
            <v>Balance Sheet</v>
          </cell>
          <cell r="I3619" t="str">
            <v>NA</v>
          </cell>
        </row>
        <row r="3620">
          <cell r="A3620" t="str">
            <v>F2051154LR</v>
          </cell>
          <cell r="B3620" t="str">
            <v>F2051154LR</v>
          </cell>
          <cell r="C3620" t="str">
            <v>ZH   F2051154LRUSD</v>
          </cell>
          <cell r="D3620" t="str">
            <v>F2051</v>
          </cell>
          <cell r="E3620" t="str">
            <v>154</v>
          </cell>
          <cell r="F3620" t="str">
            <v>LR</v>
          </cell>
          <cell r="G3620" t="str">
            <v>CBAAA***</v>
          </cell>
          <cell r="H3620" t="str">
            <v>Balance Sheet</v>
          </cell>
          <cell r="I3620" t="str">
            <v>NA</v>
          </cell>
        </row>
        <row r="3621">
          <cell r="A3621" t="str">
            <v>F205118582</v>
          </cell>
          <cell r="B3621" t="str">
            <v>F205118582</v>
          </cell>
          <cell r="C3621" t="str">
            <v>ZH   F205118582USD</v>
          </cell>
          <cell r="D3621" t="str">
            <v>F2051</v>
          </cell>
          <cell r="E3621" t="str">
            <v>185</v>
          </cell>
          <cell r="F3621" t="str">
            <v>82</v>
          </cell>
          <cell r="G3621" t="str">
            <v>CBAAB***</v>
          </cell>
          <cell r="H3621" t="str">
            <v>Balance Sheet</v>
          </cell>
          <cell r="I3621" t="str">
            <v>NA</v>
          </cell>
        </row>
        <row r="3622">
          <cell r="A3622" t="str">
            <v>F2051185LR</v>
          </cell>
          <cell r="B3622" t="str">
            <v>F2051185LR</v>
          </cell>
          <cell r="C3622" t="str">
            <v>ZH   F2051185LRUSD</v>
          </cell>
          <cell r="D3622" t="str">
            <v>F2051</v>
          </cell>
          <cell r="E3622" t="str">
            <v>185</v>
          </cell>
          <cell r="F3622" t="str">
            <v>LR</v>
          </cell>
          <cell r="G3622" t="str">
            <v>CBAAB***</v>
          </cell>
          <cell r="H3622" t="str">
            <v>Balance Sheet</v>
          </cell>
          <cell r="I3622" t="str">
            <v>NA</v>
          </cell>
        </row>
        <row r="3623">
          <cell r="A3623" t="str">
            <v>F305132201</v>
          </cell>
          <cell r="B3623" t="str">
            <v>F305132201</v>
          </cell>
          <cell r="C3623" t="str">
            <v>ZH   F305132201USD</v>
          </cell>
          <cell r="D3623" t="str">
            <v>F3051</v>
          </cell>
          <cell r="E3623" t="str">
            <v>322</v>
          </cell>
          <cell r="F3623" t="str">
            <v>01</v>
          </cell>
          <cell r="G3623" t="str">
            <v>CBABA***</v>
          </cell>
          <cell r="H3623" t="str">
            <v>Balance Sheet</v>
          </cell>
          <cell r="I3623" t="str">
            <v>NA</v>
          </cell>
        </row>
        <row r="3624">
          <cell r="A3624" t="str">
            <v>F3051322LR</v>
          </cell>
          <cell r="B3624" t="str">
            <v>F3051322LR</v>
          </cell>
          <cell r="C3624" t="str">
            <v>ZH   F3051322LRUSD</v>
          </cell>
          <cell r="D3624" t="str">
            <v>F3051</v>
          </cell>
          <cell r="E3624" t="str">
            <v>322</v>
          </cell>
          <cell r="F3624" t="str">
            <v>LR</v>
          </cell>
          <cell r="G3624" t="str">
            <v>CBABA***</v>
          </cell>
          <cell r="H3624" t="str">
            <v>Balance Sheet</v>
          </cell>
          <cell r="I3624" t="str">
            <v>NA</v>
          </cell>
        </row>
        <row r="3625">
          <cell r="A3625" t="str">
            <v>F3051322RE</v>
          </cell>
          <cell r="B3625" t="str">
            <v>F3051322RE</v>
          </cell>
          <cell r="C3625" t="str">
            <v>ZH   F3051322REUSD</v>
          </cell>
          <cell r="D3625" t="str">
            <v>F3051</v>
          </cell>
          <cell r="E3625" t="str">
            <v>322</v>
          </cell>
          <cell r="F3625" t="str">
            <v>RE</v>
          </cell>
          <cell r="G3625" t="str">
            <v>CBABA***</v>
          </cell>
          <cell r="H3625" t="str">
            <v>Balance Sheet</v>
          </cell>
          <cell r="I3625" t="str">
            <v>NA</v>
          </cell>
        </row>
        <row r="3626">
          <cell r="A3626" t="str">
            <v>F305135001</v>
          </cell>
          <cell r="B3626" t="str">
            <v>F305135001</v>
          </cell>
          <cell r="C3626" t="str">
            <v>ZH   F305135001USD</v>
          </cell>
          <cell r="D3626" t="str">
            <v>F3051</v>
          </cell>
          <cell r="E3626" t="str">
            <v>350</v>
          </cell>
          <cell r="F3626" t="str">
            <v>01</v>
          </cell>
          <cell r="G3626" t="str">
            <v>CBABA***</v>
          </cell>
          <cell r="H3626" t="str">
            <v>Balance Sheet</v>
          </cell>
          <cell r="I3626" t="str">
            <v>NA</v>
          </cell>
        </row>
        <row r="3627">
          <cell r="A3627" t="str">
            <v>F3051350LR</v>
          </cell>
          <cell r="B3627" t="str">
            <v>F3051350LR</v>
          </cell>
          <cell r="C3627" t="str">
            <v>ZH   F3051350LRUSD</v>
          </cell>
          <cell r="D3627" t="str">
            <v>F3051</v>
          </cell>
          <cell r="E3627" t="str">
            <v>350</v>
          </cell>
          <cell r="F3627" t="str">
            <v>LR</v>
          </cell>
          <cell r="G3627" t="str">
            <v>CBABA***</v>
          </cell>
          <cell r="H3627" t="str">
            <v>Balance Sheet</v>
          </cell>
          <cell r="I3627" t="str">
            <v>NA</v>
          </cell>
        </row>
        <row r="3628">
          <cell r="A3628" t="str">
            <v>F305135101</v>
          </cell>
          <cell r="B3628" t="str">
            <v>F305135101</v>
          </cell>
          <cell r="C3628" t="str">
            <v>ZH   F305135101USD</v>
          </cell>
          <cell r="D3628" t="str">
            <v>F3051</v>
          </cell>
          <cell r="E3628" t="str">
            <v>351</v>
          </cell>
          <cell r="F3628" t="str">
            <v>01</v>
          </cell>
          <cell r="G3628" t="str">
            <v>CBABA***</v>
          </cell>
          <cell r="H3628" t="str">
            <v>Balance Sheet</v>
          </cell>
          <cell r="I3628" t="str">
            <v>NA</v>
          </cell>
        </row>
        <row r="3629">
          <cell r="A3629" t="str">
            <v>F3051351LR</v>
          </cell>
          <cell r="B3629" t="str">
            <v>F3051351LR</v>
          </cell>
          <cell r="C3629" t="str">
            <v>ZH   F3051351LRUSD</v>
          </cell>
          <cell r="D3629" t="str">
            <v>F3051</v>
          </cell>
          <cell r="E3629" t="str">
            <v>351</v>
          </cell>
          <cell r="F3629" t="str">
            <v>LR</v>
          </cell>
          <cell r="G3629" t="str">
            <v>CBABA***</v>
          </cell>
          <cell r="H3629" t="str">
            <v>Balance Sheet</v>
          </cell>
          <cell r="I3629" t="str">
            <v>NA</v>
          </cell>
        </row>
        <row r="3630">
          <cell r="A3630" t="str">
            <v>F305135301</v>
          </cell>
          <cell r="B3630" t="str">
            <v>F305135301</v>
          </cell>
          <cell r="C3630" t="str">
            <v>ZH   F305135301USD</v>
          </cell>
          <cell r="D3630" t="str">
            <v>F3051</v>
          </cell>
          <cell r="E3630" t="str">
            <v>353</v>
          </cell>
          <cell r="F3630" t="str">
            <v>01</v>
          </cell>
          <cell r="G3630" t="str">
            <v>CBABA***</v>
          </cell>
          <cell r="H3630" t="str">
            <v>Balance Sheet</v>
          </cell>
          <cell r="I3630" t="str">
            <v>NA</v>
          </cell>
        </row>
        <row r="3631">
          <cell r="A3631" t="str">
            <v>F305135401</v>
          </cell>
          <cell r="B3631" t="str">
            <v>F305135401</v>
          </cell>
          <cell r="C3631" t="str">
            <v>ZH   F305135401USD</v>
          </cell>
          <cell r="D3631" t="str">
            <v>F3051</v>
          </cell>
          <cell r="E3631" t="str">
            <v>354</v>
          </cell>
          <cell r="F3631" t="str">
            <v>01</v>
          </cell>
          <cell r="G3631" t="str">
            <v>CBABA***</v>
          </cell>
          <cell r="H3631" t="str">
            <v>Balance Sheet</v>
          </cell>
          <cell r="I3631" t="str">
            <v>NA</v>
          </cell>
        </row>
        <row r="3632">
          <cell r="A3632" t="str">
            <v>F3051354LR</v>
          </cell>
          <cell r="B3632" t="str">
            <v>F3051354LR</v>
          </cell>
          <cell r="C3632" t="str">
            <v>ZH   F3051354LRUSD</v>
          </cell>
          <cell r="D3632" t="str">
            <v>F3051</v>
          </cell>
          <cell r="E3632" t="str">
            <v>354</v>
          </cell>
          <cell r="F3632" t="str">
            <v>LR</v>
          </cell>
          <cell r="G3632" t="str">
            <v>CBABA***</v>
          </cell>
          <cell r="H3632" t="str">
            <v>Balance Sheet</v>
          </cell>
          <cell r="I3632" t="str">
            <v>NA</v>
          </cell>
        </row>
        <row r="3633">
          <cell r="A3633" t="str">
            <v>F305331401</v>
          </cell>
          <cell r="B3633" t="str">
            <v>F305331401</v>
          </cell>
          <cell r="C3633" t="str">
            <v>ZH   F305331401USD</v>
          </cell>
          <cell r="D3633" t="str">
            <v>F3053</v>
          </cell>
          <cell r="E3633" t="str">
            <v>314</v>
          </cell>
          <cell r="F3633" t="str">
            <v>01</v>
          </cell>
          <cell r="G3633" t="str">
            <v>CBABB***</v>
          </cell>
          <cell r="H3633" t="str">
            <v>Balance Sheet</v>
          </cell>
          <cell r="I3633" t="str">
            <v>NA</v>
          </cell>
        </row>
        <row r="3634">
          <cell r="A3634" t="str">
            <v>F3053314LR</v>
          </cell>
          <cell r="B3634" t="str">
            <v>F3053314LR</v>
          </cell>
          <cell r="C3634" t="str">
            <v>ZH   F3053314LRUSD</v>
          </cell>
          <cell r="D3634" t="str">
            <v>F3053</v>
          </cell>
          <cell r="E3634" t="str">
            <v>314</v>
          </cell>
          <cell r="F3634" t="str">
            <v>LR</v>
          </cell>
          <cell r="G3634" t="str">
            <v>CBABB***</v>
          </cell>
          <cell r="H3634" t="str">
            <v>Balance Sheet</v>
          </cell>
          <cell r="I3634" t="str">
            <v>NA</v>
          </cell>
        </row>
        <row r="3635">
          <cell r="A3635" t="str">
            <v>G37210EH</v>
          </cell>
          <cell r="B3635" t="str">
            <v>G37210EH</v>
          </cell>
          <cell r="C3635" t="str">
            <v>EH   G37210EHUSD</v>
          </cell>
          <cell r="D3635" t="str">
            <v>G3721</v>
          </cell>
          <cell r="E3635" t="str">
            <v>0EH</v>
          </cell>
          <cell r="F3635">
            <v>0</v>
          </cell>
          <cell r="G3635" t="str">
            <v>DACN****</v>
          </cell>
          <cell r="H3635" t="str">
            <v>Balance Sheet</v>
          </cell>
          <cell r="I3635" t="str">
            <v>NA</v>
          </cell>
        </row>
        <row r="3636">
          <cell r="A3636" t="str">
            <v>G170008702</v>
          </cell>
          <cell r="B3636" t="str">
            <v>G170008702</v>
          </cell>
          <cell r="C3636" t="str">
            <v>ZH   G170008702USD</v>
          </cell>
          <cell r="D3636" t="str">
            <v>G1700</v>
          </cell>
          <cell r="E3636" t="str">
            <v>087</v>
          </cell>
          <cell r="F3636" t="str">
            <v>02</v>
          </cell>
          <cell r="G3636" t="str">
            <v>DABAAG**</v>
          </cell>
          <cell r="H3636" t="str">
            <v>Balance Sheet</v>
          </cell>
          <cell r="I3636" t="str">
            <v>NA</v>
          </cell>
        </row>
        <row r="3637">
          <cell r="A3637" t="str">
            <v>G1701001</v>
          </cell>
          <cell r="B3637" t="str">
            <v>G1701001</v>
          </cell>
          <cell r="C3637" t="str">
            <v>ZH   G1701001USD</v>
          </cell>
          <cell r="D3637" t="str">
            <v>G1701</v>
          </cell>
          <cell r="E3637" t="str">
            <v>001</v>
          </cell>
          <cell r="F3637">
            <v>0</v>
          </cell>
          <cell r="G3637" t="str">
            <v>DABAAG**</v>
          </cell>
          <cell r="H3637" t="str">
            <v>Balance Sheet</v>
          </cell>
          <cell r="I3637" t="str">
            <v>NA</v>
          </cell>
        </row>
        <row r="3638">
          <cell r="A3638" t="str">
            <v>G1747100</v>
          </cell>
          <cell r="B3638" t="str">
            <v>G1747100</v>
          </cell>
          <cell r="C3638" t="str">
            <v>ZH   G1747100USD</v>
          </cell>
          <cell r="D3638" t="str">
            <v>G1747</v>
          </cell>
          <cell r="E3638" t="str">
            <v>100</v>
          </cell>
          <cell r="F3638">
            <v>0</v>
          </cell>
          <cell r="G3638" t="str">
            <v>DABAAH**</v>
          </cell>
          <cell r="H3638" t="str">
            <v>Balance Sheet</v>
          </cell>
          <cell r="I3638" t="str">
            <v>NA</v>
          </cell>
        </row>
        <row r="3639">
          <cell r="A3639" t="str">
            <v>G37230EH03</v>
          </cell>
          <cell r="B3639" t="str">
            <v>G37230EH03</v>
          </cell>
          <cell r="C3639" t="str">
            <v>EH   G37230EH03USD</v>
          </cell>
          <cell r="D3639" t="str">
            <v>G3723</v>
          </cell>
          <cell r="E3639" t="str">
            <v>0EH</v>
          </cell>
          <cell r="F3639" t="str">
            <v>03</v>
          </cell>
          <cell r="G3639" t="str">
            <v>DACI****</v>
          </cell>
          <cell r="H3639" t="str">
            <v>Balance Sheet</v>
          </cell>
          <cell r="I3639" t="str">
            <v>NA</v>
          </cell>
        </row>
        <row r="3640">
          <cell r="A3640" t="str">
            <v>G37230EH04</v>
          </cell>
          <cell r="B3640" t="str">
            <v>G37230EH04</v>
          </cell>
          <cell r="C3640" t="str">
            <v>EH   G37230EH04USD</v>
          </cell>
          <cell r="D3640" t="str">
            <v>G3723</v>
          </cell>
          <cell r="E3640" t="str">
            <v>0EH</v>
          </cell>
          <cell r="F3640" t="str">
            <v>04</v>
          </cell>
          <cell r="G3640" t="str">
            <v>DACI****</v>
          </cell>
          <cell r="H3640" t="str">
            <v>Balance Sheet</v>
          </cell>
          <cell r="I3640" t="str">
            <v>NA</v>
          </cell>
        </row>
        <row r="3641">
          <cell r="A3641" t="str">
            <v>G3727200</v>
          </cell>
          <cell r="B3641" t="str">
            <v>G3727200</v>
          </cell>
          <cell r="C3641" t="str">
            <v>ZH   G3727200USD</v>
          </cell>
          <cell r="D3641" t="str">
            <v>G3727</v>
          </cell>
          <cell r="E3641" t="str">
            <v>200</v>
          </cell>
          <cell r="F3641">
            <v>0</v>
          </cell>
          <cell r="G3641" t="str">
            <v>DABAAG**</v>
          </cell>
          <cell r="H3641" t="str">
            <v>Balance Sheet</v>
          </cell>
          <cell r="I3641" t="str">
            <v>NA</v>
          </cell>
        </row>
        <row r="3642">
          <cell r="A3642" t="str">
            <v>G37260EH</v>
          </cell>
          <cell r="B3642" t="str">
            <v>G37260EH</v>
          </cell>
          <cell r="C3642" t="str">
            <v>EH   G37260EHUSD</v>
          </cell>
          <cell r="D3642" t="str">
            <v>G3726</v>
          </cell>
          <cell r="E3642" t="str">
            <v>0EH</v>
          </cell>
          <cell r="F3642">
            <v>0</v>
          </cell>
          <cell r="G3642" t="str">
            <v>DACJ****</v>
          </cell>
          <cell r="H3642" t="str">
            <v>Balance Sheet</v>
          </cell>
          <cell r="I3642" t="str">
            <v>NA</v>
          </cell>
        </row>
        <row r="3643">
          <cell r="A3643" t="str">
            <v>G4736010EH</v>
          </cell>
          <cell r="B3643" t="str">
            <v>G4736010EH</v>
          </cell>
          <cell r="C3643" t="str">
            <v>EH   G4736010EHUSD</v>
          </cell>
          <cell r="D3643" t="str">
            <v>G4736</v>
          </cell>
          <cell r="E3643" t="str">
            <v>010</v>
          </cell>
          <cell r="F3643" t="str">
            <v>EH</v>
          </cell>
          <cell r="G3643" t="str">
            <v>DABBC***</v>
          </cell>
          <cell r="H3643" t="str">
            <v>Balance Sheet</v>
          </cell>
          <cell r="I3643" t="str">
            <v>NA</v>
          </cell>
        </row>
        <row r="3644">
          <cell r="A3644" t="str">
            <v>G57200EH</v>
          </cell>
          <cell r="B3644" t="str">
            <v>G57200EH</v>
          </cell>
          <cell r="C3644" t="str">
            <v>EH   G57200EHUSD</v>
          </cell>
          <cell r="D3644" t="str">
            <v>G5720</v>
          </cell>
          <cell r="E3644" t="str">
            <v>0EH</v>
          </cell>
          <cell r="F3644">
            <v>0</v>
          </cell>
          <cell r="G3644" t="str">
            <v>DABBDC**</v>
          </cell>
          <cell r="H3644" t="str">
            <v>Balance Sheet</v>
          </cell>
          <cell r="I3644" t="str">
            <v>NA</v>
          </cell>
        </row>
        <row r="3645">
          <cell r="A3645" t="str">
            <v>G5742001EH</v>
          </cell>
          <cell r="B3645" t="str">
            <v>G5742001EH</v>
          </cell>
          <cell r="C3645" t="str">
            <v>EH   G5742001EHUSD</v>
          </cell>
          <cell r="D3645" t="str">
            <v>G5742</v>
          </cell>
          <cell r="E3645" t="str">
            <v>001</v>
          </cell>
          <cell r="F3645" t="str">
            <v>EH</v>
          </cell>
          <cell r="G3645" t="str">
            <v>DACN****</v>
          </cell>
          <cell r="H3645" t="str">
            <v>Balance Sheet</v>
          </cell>
          <cell r="I3645" t="str">
            <v>NA</v>
          </cell>
        </row>
        <row r="3646">
          <cell r="A3646" t="str">
            <v>G3730004</v>
          </cell>
          <cell r="B3646" t="str">
            <v>G3730004</v>
          </cell>
          <cell r="C3646" t="str">
            <v>ZH   G3730004USD</v>
          </cell>
          <cell r="D3646" t="str">
            <v>G3730</v>
          </cell>
          <cell r="E3646" t="str">
            <v>004</v>
          </cell>
          <cell r="F3646">
            <v>0</v>
          </cell>
          <cell r="G3646" t="str">
            <v>DABAAG**</v>
          </cell>
          <cell r="H3646" t="str">
            <v>Balance Sheet</v>
          </cell>
          <cell r="I3646" t="str">
            <v>NA</v>
          </cell>
        </row>
        <row r="3647">
          <cell r="A3647" t="str">
            <v>G373000840</v>
          </cell>
          <cell r="B3647" t="str">
            <v>G373000840</v>
          </cell>
          <cell r="C3647" t="str">
            <v>ZH   G373000840USD</v>
          </cell>
          <cell r="D3647" t="str">
            <v>G3730</v>
          </cell>
          <cell r="E3647" t="str">
            <v>008</v>
          </cell>
          <cell r="F3647" t="str">
            <v>40</v>
          </cell>
          <cell r="G3647" t="str">
            <v>DABAAG**</v>
          </cell>
          <cell r="H3647" t="str">
            <v>Balance Sheet</v>
          </cell>
          <cell r="I3647" t="str">
            <v>NA</v>
          </cell>
        </row>
        <row r="3648">
          <cell r="A3648" t="str">
            <v>G473500340</v>
          </cell>
          <cell r="B3648" t="str">
            <v>G473500340</v>
          </cell>
          <cell r="C3648" t="str">
            <v>ZH   G473500340USD</v>
          </cell>
          <cell r="D3648" t="str">
            <v>G4735</v>
          </cell>
          <cell r="E3648" t="str">
            <v>003</v>
          </cell>
          <cell r="F3648" t="str">
            <v>40</v>
          </cell>
          <cell r="G3648" t="str">
            <v>DABAAG**</v>
          </cell>
          <cell r="H3648" t="str">
            <v>Balance Sheet</v>
          </cell>
          <cell r="I3648" t="str">
            <v>NA</v>
          </cell>
        </row>
        <row r="3649">
          <cell r="A3649" t="str">
            <v>G473501140</v>
          </cell>
          <cell r="B3649" t="str">
            <v>G473501140</v>
          </cell>
          <cell r="C3649" t="str">
            <v>ZH   G473501140USD</v>
          </cell>
          <cell r="D3649" t="str">
            <v>G4735</v>
          </cell>
          <cell r="E3649" t="str">
            <v>011</v>
          </cell>
          <cell r="F3649" t="str">
            <v>40</v>
          </cell>
          <cell r="G3649" t="str">
            <v>DABAAG**</v>
          </cell>
          <cell r="H3649" t="str">
            <v>Balance Sheet</v>
          </cell>
          <cell r="I3649" t="str">
            <v>NA</v>
          </cell>
        </row>
        <row r="3650">
          <cell r="A3650" t="str">
            <v>G5743003EH</v>
          </cell>
          <cell r="B3650" t="str">
            <v>G5743003EH</v>
          </cell>
          <cell r="C3650" t="str">
            <v>EH   G5743003EHUSD</v>
          </cell>
          <cell r="D3650" t="str">
            <v>G5743</v>
          </cell>
          <cell r="E3650" t="str">
            <v>003</v>
          </cell>
          <cell r="F3650" t="str">
            <v>EH</v>
          </cell>
          <cell r="G3650" t="str">
            <v>DACAC***</v>
          </cell>
          <cell r="H3650" t="str">
            <v>Balance Sheet</v>
          </cell>
          <cell r="I3650" t="str">
            <v>NA</v>
          </cell>
        </row>
        <row r="3651">
          <cell r="A3651" t="str">
            <v>A000300102</v>
          </cell>
          <cell r="B3651" t="str">
            <v>A000300102</v>
          </cell>
          <cell r="C3651" t="str">
            <v>ZM   A000300102USD</v>
          </cell>
          <cell r="D3651" t="str">
            <v>A0003</v>
          </cell>
          <cell r="E3651" t="str">
            <v>001</v>
          </cell>
          <cell r="F3651" t="str">
            <v>02</v>
          </cell>
          <cell r="G3651" t="str">
            <v>CAGBE***</v>
          </cell>
          <cell r="H3651" t="str">
            <v>Balance Sheet</v>
          </cell>
          <cell r="I3651" t="str">
            <v>NA</v>
          </cell>
        </row>
        <row r="3652">
          <cell r="A3652" t="str">
            <v>G576000101</v>
          </cell>
          <cell r="B3652" t="str">
            <v>G576000101</v>
          </cell>
          <cell r="C3652" t="str">
            <v>EH   G576000101USD</v>
          </cell>
          <cell r="D3652" t="str">
            <v>G5760</v>
          </cell>
          <cell r="E3652" t="str">
            <v>001</v>
          </cell>
          <cell r="F3652" t="str">
            <v>01</v>
          </cell>
          <cell r="G3652" t="str">
            <v>DADAB***</v>
          </cell>
          <cell r="H3652" t="str">
            <v>Balance Sheet</v>
          </cell>
          <cell r="I3652" t="str">
            <v>NA</v>
          </cell>
        </row>
        <row r="3653">
          <cell r="A3653" t="str">
            <v>G576003601</v>
          </cell>
          <cell r="B3653" t="str">
            <v>G576003601</v>
          </cell>
          <cell r="C3653" t="str">
            <v>EH   G576003601USD</v>
          </cell>
          <cell r="D3653" t="str">
            <v>G5760</v>
          </cell>
          <cell r="E3653" t="str">
            <v>036</v>
          </cell>
          <cell r="F3653" t="str">
            <v>01</v>
          </cell>
          <cell r="G3653" t="str">
            <v>DADAB***</v>
          </cell>
          <cell r="H3653" t="str">
            <v>Balance Sheet</v>
          </cell>
          <cell r="I3653" t="str">
            <v>NA</v>
          </cell>
        </row>
        <row r="3654">
          <cell r="A3654" t="str">
            <v>G57600DX01</v>
          </cell>
          <cell r="B3654" t="str">
            <v>G57600DX01</v>
          </cell>
          <cell r="C3654" t="str">
            <v>EH   G57600DX01USD</v>
          </cell>
          <cell r="D3654" t="str">
            <v>G5760</v>
          </cell>
          <cell r="E3654" t="str">
            <v>0DX</v>
          </cell>
          <cell r="F3654" t="str">
            <v>01</v>
          </cell>
          <cell r="G3654" t="str">
            <v>DADAB***</v>
          </cell>
          <cell r="H3654" t="str">
            <v>Balance Sheet</v>
          </cell>
          <cell r="I3654" t="str">
            <v>NA</v>
          </cell>
        </row>
        <row r="3655">
          <cell r="A3655" t="str">
            <v>G57600EI01</v>
          </cell>
          <cell r="B3655" t="str">
            <v>G57600EI01</v>
          </cell>
          <cell r="C3655" t="str">
            <v>EH   G57600EI01USD</v>
          </cell>
          <cell r="D3655" t="str">
            <v>G5760</v>
          </cell>
          <cell r="E3655" t="str">
            <v>0EI</v>
          </cell>
          <cell r="F3655" t="str">
            <v>01</v>
          </cell>
          <cell r="G3655" t="str">
            <v>DADAB***</v>
          </cell>
          <cell r="H3655" t="str">
            <v>Balance Sheet</v>
          </cell>
          <cell r="I3655" t="str">
            <v>NA</v>
          </cell>
        </row>
        <row r="3656">
          <cell r="A3656" t="str">
            <v>G57600GU01</v>
          </cell>
          <cell r="B3656" t="str">
            <v>G57600GU01</v>
          </cell>
          <cell r="C3656" t="str">
            <v>EH   G57600GU01USD</v>
          </cell>
          <cell r="D3656" t="str">
            <v>G5760</v>
          </cell>
          <cell r="E3656" t="str">
            <v>0GU</v>
          </cell>
          <cell r="F3656" t="str">
            <v>01</v>
          </cell>
          <cell r="G3656" t="str">
            <v>DADAB***</v>
          </cell>
          <cell r="H3656" t="str">
            <v>Balance Sheet</v>
          </cell>
          <cell r="I3656" t="str">
            <v>NA</v>
          </cell>
        </row>
        <row r="3657">
          <cell r="A3657" t="str">
            <v>A000300104</v>
          </cell>
          <cell r="B3657" t="str">
            <v>A000300104</v>
          </cell>
          <cell r="C3657" t="str">
            <v>ZM   A000300104USD</v>
          </cell>
          <cell r="D3657" t="str">
            <v>A0003</v>
          </cell>
          <cell r="E3657" t="str">
            <v>001</v>
          </cell>
          <cell r="F3657" t="str">
            <v>04</v>
          </cell>
          <cell r="G3657" t="str">
            <v>CAGBE***</v>
          </cell>
          <cell r="H3657" t="str">
            <v>Balance Sheet</v>
          </cell>
          <cell r="I3657" t="str">
            <v>NA</v>
          </cell>
        </row>
        <row r="3658">
          <cell r="A3658" t="str">
            <v>A000300107</v>
          </cell>
          <cell r="B3658" t="str">
            <v>A000300107</v>
          </cell>
          <cell r="C3658" t="str">
            <v>ZM   A000300107USD</v>
          </cell>
          <cell r="D3658" t="str">
            <v>A0003</v>
          </cell>
          <cell r="E3658" t="str">
            <v>001</v>
          </cell>
          <cell r="F3658" t="str">
            <v>07</v>
          </cell>
          <cell r="G3658" t="str">
            <v>CAGBE***</v>
          </cell>
          <cell r="H3658" t="str">
            <v>Balance Sheet</v>
          </cell>
          <cell r="I3658" t="str">
            <v>NA</v>
          </cell>
        </row>
        <row r="3659">
          <cell r="A3659" t="str">
            <v>A000300109</v>
          </cell>
          <cell r="B3659" t="str">
            <v>A000300109</v>
          </cell>
          <cell r="C3659" t="str">
            <v>ZM   A000300109USD</v>
          </cell>
          <cell r="D3659" t="str">
            <v>A0003</v>
          </cell>
          <cell r="E3659" t="str">
            <v>001</v>
          </cell>
          <cell r="F3659" t="str">
            <v>09</v>
          </cell>
          <cell r="G3659" t="str">
            <v>CAGBE***</v>
          </cell>
          <cell r="H3659" t="str">
            <v>Balance Sheet</v>
          </cell>
          <cell r="I3659" t="str">
            <v>NA</v>
          </cell>
        </row>
        <row r="3660">
          <cell r="A3660" t="str">
            <v>G57600J601</v>
          </cell>
          <cell r="B3660" t="str">
            <v>G57600J601</v>
          </cell>
          <cell r="C3660" t="str">
            <v>EH   G57600J601USD</v>
          </cell>
          <cell r="D3660" t="str">
            <v>G5760</v>
          </cell>
          <cell r="E3660" t="str">
            <v>0J6</v>
          </cell>
          <cell r="F3660" t="str">
            <v>01</v>
          </cell>
          <cell r="G3660" t="str">
            <v>DADAB***</v>
          </cell>
          <cell r="H3660" t="str">
            <v>Balance Sheet</v>
          </cell>
          <cell r="I3660" t="str">
            <v>NA</v>
          </cell>
        </row>
        <row r="3661">
          <cell r="A3661" t="str">
            <v>G57600NB01</v>
          </cell>
          <cell r="B3661" t="str">
            <v>G57600NB01</v>
          </cell>
          <cell r="C3661" t="str">
            <v>EH   G57600NB01USD</v>
          </cell>
          <cell r="D3661" t="str">
            <v>G5760</v>
          </cell>
          <cell r="E3661" t="str">
            <v>0NB</v>
          </cell>
          <cell r="F3661" t="str">
            <v>01</v>
          </cell>
          <cell r="G3661" t="str">
            <v>DADAB***</v>
          </cell>
          <cell r="H3661" t="str">
            <v>Balance Sheet</v>
          </cell>
          <cell r="I3661" t="str">
            <v>NA</v>
          </cell>
        </row>
        <row r="3662">
          <cell r="A3662" t="str">
            <v>A1533001</v>
          </cell>
          <cell r="B3662" t="str">
            <v>A1533001</v>
          </cell>
          <cell r="C3662" t="str">
            <v>ZM   A1533001USD</v>
          </cell>
          <cell r="D3662" t="str">
            <v>A1533</v>
          </cell>
          <cell r="E3662" t="str">
            <v>001</v>
          </cell>
          <cell r="F3662">
            <v>0</v>
          </cell>
          <cell r="G3662" t="str">
            <v>CACAFB**</v>
          </cell>
          <cell r="H3662" t="str">
            <v>Balance Sheet</v>
          </cell>
          <cell r="I3662" t="str">
            <v>NA</v>
          </cell>
        </row>
        <row r="3663">
          <cell r="A3663" t="str">
            <v>A1533002</v>
          </cell>
          <cell r="B3663" t="str">
            <v>A1533002</v>
          </cell>
          <cell r="C3663" t="str">
            <v>ZM   A1533002USD</v>
          </cell>
          <cell r="D3663" t="str">
            <v>A1533</v>
          </cell>
          <cell r="E3663" t="str">
            <v>002</v>
          </cell>
          <cell r="F3663">
            <v>0</v>
          </cell>
          <cell r="G3663" t="str">
            <v>CACAFB**</v>
          </cell>
          <cell r="H3663" t="str">
            <v>Balance Sheet</v>
          </cell>
          <cell r="I3663" t="str">
            <v>NA</v>
          </cell>
        </row>
        <row r="3664">
          <cell r="A3664" t="str">
            <v>A3060002</v>
          </cell>
          <cell r="B3664" t="str">
            <v>A3060002</v>
          </cell>
          <cell r="C3664" t="str">
            <v>ZM   A3060002USD</v>
          </cell>
          <cell r="D3664" t="str">
            <v>A3060</v>
          </cell>
          <cell r="E3664" t="str">
            <v>002</v>
          </cell>
          <cell r="F3664">
            <v>0</v>
          </cell>
          <cell r="G3664" t="str">
            <v>CACAFB**</v>
          </cell>
          <cell r="H3664" t="str">
            <v>Balance Sheet</v>
          </cell>
          <cell r="I3664" t="str">
            <v>NA</v>
          </cell>
        </row>
        <row r="3665">
          <cell r="A3665" t="str">
            <v>A307300102</v>
          </cell>
          <cell r="B3665" t="str">
            <v>A307300102</v>
          </cell>
          <cell r="C3665" t="str">
            <v>ZM   A307300102USD</v>
          </cell>
          <cell r="D3665" t="str">
            <v>A3073</v>
          </cell>
          <cell r="E3665" t="str">
            <v>001</v>
          </cell>
          <cell r="F3665" t="str">
            <v>02</v>
          </cell>
          <cell r="G3665" t="str">
            <v>CACAFA**</v>
          </cell>
          <cell r="H3665" t="str">
            <v>Balance Sheet</v>
          </cell>
          <cell r="I3665" t="str">
            <v>NA</v>
          </cell>
        </row>
        <row r="3666">
          <cell r="A3666" t="str">
            <v>A3073002</v>
          </cell>
          <cell r="B3666" t="str">
            <v>A3073002</v>
          </cell>
          <cell r="C3666" t="str">
            <v>ZM   A3073002USD</v>
          </cell>
          <cell r="D3666" t="str">
            <v>A3073</v>
          </cell>
          <cell r="E3666" t="str">
            <v>002</v>
          </cell>
          <cell r="F3666">
            <v>0</v>
          </cell>
          <cell r="G3666" t="str">
            <v>CACAFA**</v>
          </cell>
          <cell r="H3666" t="str">
            <v>Balance Sheet</v>
          </cell>
          <cell r="I3666" t="str">
            <v>NA</v>
          </cell>
        </row>
        <row r="3667">
          <cell r="A3667" t="str">
            <v>A409108999</v>
          </cell>
          <cell r="B3667" t="str">
            <v>A409108999</v>
          </cell>
          <cell r="C3667" t="str">
            <v>ZM   A409108999USD</v>
          </cell>
          <cell r="D3667" t="str">
            <v>A4091</v>
          </cell>
          <cell r="E3667" t="str">
            <v>089</v>
          </cell>
          <cell r="F3667" t="str">
            <v>99</v>
          </cell>
          <cell r="G3667" t="str">
            <v>CAFA****</v>
          </cell>
          <cell r="H3667" t="str">
            <v>Balance Sheet</v>
          </cell>
          <cell r="I3667" t="str">
            <v>NA</v>
          </cell>
        </row>
        <row r="3668">
          <cell r="A3668" t="str">
            <v>A40910DH02</v>
          </cell>
          <cell r="B3668" t="str">
            <v>A40910DH02</v>
          </cell>
          <cell r="C3668" t="str">
            <v>ZM   A40910DH02USD</v>
          </cell>
          <cell r="D3668" t="str">
            <v>A4091</v>
          </cell>
          <cell r="E3668" t="str">
            <v>0DH</v>
          </cell>
          <cell r="F3668" t="str">
            <v>02</v>
          </cell>
          <cell r="G3668" t="str">
            <v>CAFA****</v>
          </cell>
          <cell r="H3668" t="str">
            <v>Balance Sheet</v>
          </cell>
          <cell r="I3668" t="str">
            <v>NA</v>
          </cell>
        </row>
        <row r="3669">
          <cell r="A3669" t="str">
            <v>A40910WM03</v>
          </cell>
          <cell r="B3669" t="str">
            <v>A40910WM03</v>
          </cell>
          <cell r="C3669" t="str">
            <v>ZM   A40910WM03USD</v>
          </cell>
          <cell r="D3669" t="str">
            <v>A4091</v>
          </cell>
          <cell r="E3669" t="str">
            <v>0WM</v>
          </cell>
          <cell r="F3669" t="str">
            <v>03</v>
          </cell>
          <cell r="G3669" t="str">
            <v>CAFA****</v>
          </cell>
          <cell r="H3669" t="str">
            <v>Balance Sheet</v>
          </cell>
          <cell r="I3669" t="str">
            <v>NA</v>
          </cell>
        </row>
        <row r="3670">
          <cell r="A3670" t="str">
            <v>A40910WM99</v>
          </cell>
          <cell r="B3670" t="str">
            <v>A40910WM99</v>
          </cell>
          <cell r="C3670" t="str">
            <v>ZM   A40910WM99USD</v>
          </cell>
          <cell r="D3670" t="str">
            <v>A4091</v>
          </cell>
          <cell r="E3670" t="str">
            <v>0WM</v>
          </cell>
          <cell r="F3670" t="str">
            <v>99</v>
          </cell>
          <cell r="G3670" t="str">
            <v>CAFA****</v>
          </cell>
          <cell r="H3670" t="str">
            <v>Balance Sheet</v>
          </cell>
          <cell r="I3670" t="str">
            <v>NA</v>
          </cell>
        </row>
        <row r="3671">
          <cell r="A3671" t="str">
            <v>A4096089</v>
          </cell>
          <cell r="B3671" t="str">
            <v>A4096089</v>
          </cell>
          <cell r="C3671" t="str">
            <v>ZM   A4096089USD</v>
          </cell>
          <cell r="D3671" t="str">
            <v>A4096</v>
          </cell>
          <cell r="E3671" t="str">
            <v>089</v>
          </cell>
          <cell r="F3671">
            <v>0</v>
          </cell>
          <cell r="G3671" t="str">
            <v>CAFD****</v>
          </cell>
          <cell r="H3671" t="str">
            <v>Balance Sheet</v>
          </cell>
          <cell r="I3671" t="str">
            <v>NA</v>
          </cell>
        </row>
        <row r="3672">
          <cell r="A3672" t="str">
            <v>A4097089</v>
          </cell>
          <cell r="B3672" t="str">
            <v>A4097089</v>
          </cell>
          <cell r="C3672" t="str">
            <v>ZM   A4097089USD</v>
          </cell>
          <cell r="D3672" t="str">
            <v>A4097</v>
          </cell>
          <cell r="E3672" t="str">
            <v>089</v>
          </cell>
          <cell r="F3672">
            <v>0</v>
          </cell>
          <cell r="G3672" t="str">
            <v>CAFE****</v>
          </cell>
          <cell r="H3672" t="str">
            <v>Balance Sheet</v>
          </cell>
          <cell r="I3672" t="str">
            <v>NA</v>
          </cell>
        </row>
        <row r="3673">
          <cell r="A3673" t="str">
            <v>A5192</v>
          </cell>
          <cell r="B3673" t="str">
            <v>A5192</v>
          </cell>
          <cell r="C3673" t="str">
            <v>ZM   A5192USD</v>
          </cell>
          <cell r="D3673" t="str">
            <v>A5192</v>
          </cell>
          <cell r="E3673">
            <v>0</v>
          </cell>
          <cell r="F3673">
            <v>0</v>
          </cell>
          <cell r="G3673" t="str">
            <v>CAGBA***</v>
          </cell>
          <cell r="H3673" t="str">
            <v>Balance Sheet</v>
          </cell>
          <cell r="I3673" t="str">
            <v>NA</v>
          </cell>
        </row>
        <row r="3674">
          <cell r="A3674" t="str">
            <v>A5197004</v>
          </cell>
          <cell r="B3674" t="str">
            <v>A5197004</v>
          </cell>
          <cell r="C3674" t="str">
            <v>ZM   A5197004USD</v>
          </cell>
          <cell r="D3674" t="str">
            <v>A5197</v>
          </cell>
          <cell r="E3674" t="str">
            <v>004</v>
          </cell>
          <cell r="F3674">
            <v>0</v>
          </cell>
          <cell r="G3674" t="str">
            <v>CAGBB***</v>
          </cell>
          <cell r="H3674" t="str">
            <v>Balance Sheet</v>
          </cell>
          <cell r="I3674" t="str">
            <v>NA</v>
          </cell>
        </row>
        <row r="3675">
          <cell r="A3675" t="str">
            <v>A5199</v>
          </cell>
          <cell r="B3675" t="str">
            <v>A5199</v>
          </cell>
          <cell r="C3675" t="str">
            <v>ZM   A5199USD</v>
          </cell>
          <cell r="D3675" t="str">
            <v>A5199</v>
          </cell>
          <cell r="E3675">
            <v>0</v>
          </cell>
          <cell r="F3675">
            <v>0</v>
          </cell>
          <cell r="G3675" t="str">
            <v>CACAFB**</v>
          </cell>
          <cell r="H3675" t="str">
            <v>Balance Sheet</v>
          </cell>
          <cell r="I3675" t="str">
            <v>NA</v>
          </cell>
        </row>
        <row r="3676">
          <cell r="A3676" t="str">
            <v>A519900201</v>
          </cell>
          <cell r="B3676" t="str">
            <v>A519900201</v>
          </cell>
          <cell r="C3676" t="str">
            <v>ZM   A519900201USD</v>
          </cell>
          <cell r="D3676" t="str">
            <v>A5199</v>
          </cell>
          <cell r="E3676" t="str">
            <v>002</v>
          </cell>
          <cell r="F3676" t="str">
            <v>01</v>
          </cell>
          <cell r="G3676" t="str">
            <v>CAGBB***</v>
          </cell>
          <cell r="H3676" t="str">
            <v>Balance Sheet</v>
          </cell>
          <cell r="I3676" t="str">
            <v>NA</v>
          </cell>
        </row>
        <row r="3677">
          <cell r="A3677" t="str">
            <v>G57600S301</v>
          </cell>
          <cell r="B3677" t="str">
            <v>G57600S301</v>
          </cell>
          <cell r="C3677" t="str">
            <v>EH   G57600S301USD</v>
          </cell>
          <cell r="D3677" t="str">
            <v>G5760</v>
          </cell>
          <cell r="E3677" t="str">
            <v>0S3</v>
          </cell>
          <cell r="F3677" t="str">
            <v>01</v>
          </cell>
          <cell r="G3677" t="str">
            <v>DADAB***</v>
          </cell>
          <cell r="H3677" t="str">
            <v>Balance Sheet</v>
          </cell>
          <cell r="I3677" t="str">
            <v>NA</v>
          </cell>
        </row>
        <row r="3678">
          <cell r="A3678" t="str">
            <v>G57600U601</v>
          </cell>
          <cell r="B3678" t="str">
            <v>G57600U601</v>
          </cell>
          <cell r="C3678" t="str">
            <v>EH   G57600U601USD</v>
          </cell>
          <cell r="D3678" t="str">
            <v>G5760</v>
          </cell>
          <cell r="E3678" t="str">
            <v>0U6</v>
          </cell>
          <cell r="F3678" t="str">
            <v>01</v>
          </cell>
          <cell r="G3678" t="str">
            <v>DADAB***</v>
          </cell>
          <cell r="H3678" t="str">
            <v>Balance Sheet</v>
          </cell>
          <cell r="I3678" t="str">
            <v>NA</v>
          </cell>
        </row>
        <row r="3679">
          <cell r="A3679" t="str">
            <v>G170008701</v>
          </cell>
          <cell r="B3679" t="str">
            <v>G170008701</v>
          </cell>
          <cell r="C3679" t="str">
            <v>ZM   G170008701USD</v>
          </cell>
          <cell r="D3679" t="str">
            <v>G1700</v>
          </cell>
          <cell r="E3679" t="str">
            <v>087</v>
          </cell>
          <cell r="F3679" t="str">
            <v>01</v>
          </cell>
          <cell r="G3679" t="str">
            <v>DABAAG**</v>
          </cell>
          <cell r="H3679" t="str">
            <v>Balance Sheet</v>
          </cell>
          <cell r="I3679" t="str">
            <v>NA</v>
          </cell>
        </row>
        <row r="3680">
          <cell r="A3680" t="str">
            <v>G1701001</v>
          </cell>
          <cell r="B3680" t="str">
            <v>G1701001</v>
          </cell>
          <cell r="C3680" t="str">
            <v>ZM   G1701001USD</v>
          </cell>
          <cell r="D3680" t="str">
            <v>G1701</v>
          </cell>
          <cell r="E3680" t="str">
            <v>001</v>
          </cell>
          <cell r="F3680">
            <v>0</v>
          </cell>
          <cell r="G3680" t="str">
            <v>DABAAG**</v>
          </cell>
          <cell r="H3680" t="str">
            <v>Balance Sheet</v>
          </cell>
          <cell r="I3680" t="str">
            <v>NA</v>
          </cell>
        </row>
        <row r="3681">
          <cell r="A3681" t="str">
            <v>G1701002</v>
          </cell>
          <cell r="B3681" t="str">
            <v>G1701002</v>
          </cell>
          <cell r="C3681" t="str">
            <v>ZM   G1701002USD</v>
          </cell>
          <cell r="D3681" t="str">
            <v>G1701</v>
          </cell>
          <cell r="E3681" t="str">
            <v>002</v>
          </cell>
          <cell r="F3681">
            <v>0</v>
          </cell>
          <cell r="G3681" t="str">
            <v>DABAAG**</v>
          </cell>
          <cell r="H3681" t="str">
            <v>Balance Sheet</v>
          </cell>
          <cell r="I3681" t="str">
            <v>NA</v>
          </cell>
        </row>
        <row r="3682">
          <cell r="A3682" t="str">
            <v>G1701003</v>
          </cell>
          <cell r="B3682" t="str">
            <v>G1701003</v>
          </cell>
          <cell r="C3682" t="str">
            <v>ZM   G1701003USD</v>
          </cell>
          <cell r="D3682" t="str">
            <v>G1701</v>
          </cell>
          <cell r="E3682" t="str">
            <v>003</v>
          </cell>
          <cell r="F3682">
            <v>0</v>
          </cell>
          <cell r="G3682" t="str">
            <v>DABAAG**</v>
          </cell>
          <cell r="H3682" t="str">
            <v>Balance Sheet</v>
          </cell>
          <cell r="I3682" t="str">
            <v>NA</v>
          </cell>
        </row>
        <row r="3683">
          <cell r="A3683" t="str">
            <v>G1701004</v>
          </cell>
          <cell r="B3683" t="str">
            <v>G1701004</v>
          </cell>
          <cell r="C3683" t="str">
            <v>ZM   G1701004USD</v>
          </cell>
          <cell r="D3683" t="str">
            <v>G1701</v>
          </cell>
          <cell r="E3683" t="str">
            <v>004</v>
          </cell>
          <cell r="F3683">
            <v>0</v>
          </cell>
          <cell r="G3683" t="str">
            <v>DABAAG**</v>
          </cell>
          <cell r="H3683" t="str">
            <v>Balance Sheet</v>
          </cell>
          <cell r="I3683" t="str">
            <v>NA</v>
          </cell>
        </row>
        <row r="3684">
          <cell r="A3684" t="str">
            <v>G1701007</v>
          </cell>
          <cell r="B3684" t="str">
            <v>G1701007</v>
          </cell>
          <cell r="C3684" t="str">
            <v>ZM   G1701007USD</v>
          </cell>
          <cell r="D3684" t="str">
            <v>G1701</v>
          </cell>
          <cell r="E3684" t="str">
            <v>007</v>
          </cell>
          <cell r="F3684">
            <v>0</v>
          </cell>
          <cell r="G3684" t="str">
            <v>DABAAG**</v>
          </cell>
          <cell r="H3684" t="str">
            <v>Balance Sheet</v>
          </cell>
          <cell r="I3684" t="str">
            <v>NA</v>
          </cell>
        </row>
        <row r="3685">
          <cell r="A3685" t="str">
            <v>G1701008</v>
          </cell>
          <cell r="B3685" t="str">
            <v>G1701008</v>
          </cell>
          <cell r="C3685" t="str">
            <v>ZM   G1701008USD</v>
          </cell>
          <cell r="D3685" t="str">
            <v>G1701</v>
          </cell>
          <cell r="E3685" t="str">
            <v>008</v>
          </cell>
          <cell r="F3685">
            <v>0</v>
          </cell>
          <cell r="G3685" t="str">
            <v>DABAAG**</v>
          </cell>
          <cell r="H3685" t="str">
            <v>Balance Sheet</v>
          </cell>
          <cell r="I3685" t="str">
            <v>NA</v>
          </cell>
        </row>
        <row r="3686">
          <cell r="A3686" t="str">
            <v>G174700102</v>
          </cell>
          <cell r="B3686" t="str">
            <v>G174700102</v>
          </cell>
          <cell r="C3686" t="str">
            <v>ZM   G174700102USD</v>
          </cell>
          <cell r="D3686" t="str">
            <v>G1747</v>
          </cell>
          <cell r="E3686" t="str">
            <v>001</v>
          </cell>
          <cell r="F3686" t="str">
            <v>02</v>
          </cell>
          <cell r="G3686" t="str">
            <v>DABAAJ**</v>
          </cell>
          <cell r="H3686" t="str">
            <v>Balance Sheet</v>
          </cell>
          <cell r="I3686" t="str">
            <v>NA</v>
          </cell>
        </row>
        <row r="3687">
          <cell r="A3687" t="str">
            <v>G1747002</v>
          </cell>
          <cell r="B3687" t="str">
            <v>G1747002</v>
          </cell>
          <cell r="C3687" t="str">
            <v>ZM   G1747002USD</v>
          </cell>
          <cell r="D3687" t="str">
            <v>G1747</v>
          </cell>
          <cell r="E3687" t="str">
            <v>002</v>
          </cell>
          <cell r="F3687">
            <v>0</v>
          </cell>
          <cell r="G3687" t="str">
            <v>DABAAJ**</v>
          </cell>
          <cell r="H3687" t="str">
            <v>Balance Sheet</v>
          </cell>
          <cell r="I3687" t="str">
            <v>NA</v>
          </cell>
        </row>
        <row r="3688">
          <cell r="A3688" t="str">
            <v>G1747003</v>
          </cell>
          <cell r="B3688" t="str">
            <v>G1747003</v>
          </cell>
          <cell r="C3688" t="str">
            <v>ZM   G1747003USD</v>
          </cell>
          <cell r="D3688" t="str">
            <v>G1747</v>
          </cell>
          <cell r="E3688" t="str">
            <v>003</v>
          </cell>
          <cell r="F3688">
            <v>0</v>
          </cell>
          <cell r="G3688" t="str">
            <v>DABAAJ**</v>
          </cell>
          <cell r="H3688" t="str">
            <v>Balance Sheet</v>
          </cell>
          <cell r="I3688" t="str">
            <v>NA</v>
          </cell>
        </row>
        <row r="3689">
          <cell r="A3689" t="str">
            <v>G1747TMP</v>
          </cell>
          <cell r="B3689" t="str">
            <v>G1747TMP</v>
          </cell>
          <cell r="C3689" t="str">
            <v>ZM   G1747TMPUSD</v>
          </cell>
          <cell r="D3689" t="str">
            <v>G1747</v>
          </cell>
          <cell r="E3689" t="str">
            <v>TMP</v>
          </cell>
          <cell r="F3689">
            <v>0</v>
          </cell>
          <cell r="G3689" t="str">
            <v>DABAAJ**</v>
          </cell>
          <cell r="H3689" t="str">
            <v>Balance Sheet</v>
          </cell>
          <cell r="I3689" t="str">
            <v>NA</v>
          </cell>
        </row>
        <row r="3690">
          <cell r="A3690" t="str">
            <v>G576200101</v>
          </cell>
          <cell r="B3690" t="str">
            <v>G576200101</v>
          </cell>
          <cell r="C3690" t="str">
            <v>EH   G576200101USD</v>
          </cell>
          <cell r="D3690" t="str">
            <v>G5762</v>
          </cell>
          <cell r="E3690" t="str">
            <v>001</v>
          </cell>
          <cell r="F3690" t="str">
            <v>01</v>
          </cell>
          <cell r="G3690" t="str">
            <v>DADM****</v>
          </cell>
          <cell r="H3690" t="str">
            <v>Balance Sheet</v>
          </cell>
          <cell r="I3690" t="str">
            <v>NA</v>
          </cell>
        </row>
        <row r="3691">
          <cell r="A3691" t="str">
            <v>G576203601</v>
          </cell>
          <cell r="B3691" t="str">
            <v>G576203601</v>
          </cell>
          <cell r="C3691" t="str">
            <v>EH   G576203601USD</v>
          </cell>
          <cell r="D3691" t="str">
            <v>G5762</v>
          </cell>
          <cell r="E3691" t="str">
            <v>036</v>
          </cell>
          <cell r="F3691" t="str">
            <v>01</v>
          </cell>
          <cell r="G3691" t="str">
            <v>DADM****</v>
          </cell>
          <cell r="H3691" t="str">
            <v>Balance Sheet</v>
          </cell>
          <cell r="I3691" t="str">
            <v>NA</v>
          </cell>
        </row>
        <row r="3692">
          <cell r="A3692" t="str">
            <v>G4732002</v>
          </cell>
          <cell r="B3692" t="str">
            <v>G4732002</v>
          </cell>
          <cell r="C3692" t="str">
            <v>ZM   G4732002USD</v>
          </cell>
          <cell r="D3692" t="str">
            <v>G4732</v>
          </cell>
          <cell r="E3692" t="str">
            <v>002</v>
          </cell>
          <cell r="F3692">
            <v>0</v>
          </cell>
          <cell r="G3692" t="str">
            <v>DABAAG**</v>
          </cell>
          <cell r="H3692" t="str">
            <v>Balance Sheet</v>
          </cell>
          <cell r="I3692" t="str">
            <v>NA</v>
          </cell>
        </row>
        <row r="3693">
          <cell r="A3693" t="str">
            <v>G57620S301</v>
          </cell>
          <cell r="B3693" t="str">
            <v>G57620S301</v>
          </cell>
          <cell r="C3693" t="str">
            <v>EH   G57620S301USD</v>
          </cell>
          <cell r="D3693" t="str">
            <v>G5762</v>
          </cell>
          <cell r="E3693" t="str">
            <v>0S3</v>
          </cell>
          <cell r="F3693" t="str">
            <v>01</v>
          </cell>
          <cell r="G3693" t="str">
            <v>DADM****</v>
          </cell>
          <cell r="H3693" t="str">
            <v>Balance Sheet</v>
          </cell>
          <cell r="I3693" t="str">
            <v>NA</v>
          </cell>
        </row>
        <row r="3694">
          <cell r="A3694" t="str">
            <v>G576500101</v>
          </cell>
          <cell r="B3694" t="str">
            <v>G576500101</v>
          </cell>
          <cell r="C3694" t="str">
            <v>EH   G576500101USD</v>
          </cell>
          <cell r="D3694" t="str">
            <v>G5765</v>
          </cell>
          <cell r="E3694" t="str">
            <v>001</v>
          </cell>
          <cell r="F3694" t="str">
            <v>01</v>
          </cell>
          <cell r="G3694" t="str">
            <v>DADAB***</v>
          </cell>
          <cell r="H3694" t="str">
            <v>Balance Sheet</v>
          </cell>
          <cell r="I3694" t="str">
            <v>NA</v>
          </cell>
        </row>
        <row r="3695">
          <cell r="A3695" t="str">
            <v>G57650J695</v>
          </cell>
          <cell r="B3695" t="str">
            <v>G57650J695</v>
          </cell>
          <cell r="C3695" t="str">
            <v>EH   G57650J695USD</v>
          </cell>
          <cell r="D3695" t="str">
            <v>G5765</v>
          </cell>
          <cell r="E3695" t="str">
            <v>0J6</v>
          </cell>
          <cell r="F3695" t="str">
            <v>95</v>
          </cell>
          <cell r="G3695" t="str">
            <v>DADAB***</v>
          </cell>
          <cell r="H3695" t="str">
            <v>Balance Sheet</v>
          </cell>
          <cell r="I3695" t="str">
            <v>NA</v>
          </cell>
        </row>
        <row r="3696">
          <cell r="A3696" t="str">
            <v>G57650J699</v>
          </cell>
          <cell r="B3696" t="str">
            <v>G57650J699</v>
          </cell>
          <cell r="C3696" t="str">
            <v>EH   G57650J699USD</v>
          </cell>
          <cell r="D3696" t="str">
            <v>G5765</v>
          </cell>
          <cell r="E3696" t="str">
            <v>0J6</v>
          </cell>
          <cell r="F3696" t="str">
            <v>99</v>
          </cell>
          <cell r="G3696" t="str">
            <v>DADAB***</v>
          </cell>
          <cell r="H3696" t="str">
            <v>Balance Sheet</v>
          </cell>
          <cell r="I3696" t="str">
            <v>NA</v>
          </cell>
        </row>
        <row r="3697">
          <cell r="A3697" t="str">
            <v>G7799001</v>
          </cell>
          <cell r="B3697" t="str">
            <v>G7799001</v>
          </cell>
          <cell r="C3697" t="str">
            <v>ZM   G7799001USD</v>
          </cell>
          <cell r="D3697" t="str">
            <v>G7799</v>
          </cell>
          <cell r="E3697" t="str">
            <v>001</v>
          </cell>
          <cell r="F3697">
            <v>0</v>
          </cell>
          <cell r="G3697" t="str">
            <v>CBHAA***</v>
          </cell>
          <cell r="H3697" t="str">
            <v>Balance Sheet</v>
          </cell>
          <cell r="I3697" t="str">
            <v>NA</v>
          </cell>
        </row>
        <row r="3698">
          <cell r="A3698" t="str">
            <v>G57650S301</v>
          </cell>
          <cell r="B3698" t="str">
            <v>G57650S301</v>
          </cell>
          <cell r="C3698" t="str">
            <v>EH   G57650S301USD</v>
          </cell>
          <cell r="D3698" t="str">
            <v>G5765</v>
          </cell>
          <cell r="E3698" t="str">
            <v>0S3</v>
          </cell>
          <cell r="F3698" t="str">
            <v>01</v>
          </cell>
          <cell r="G3698" t="str">
            <v>DADAB***</v>
          </cell>
          <cell r="H3698" t="str">
            <v>Balance Sheet</v>
          </cell>
          <cell r="I3698" t="str">
            <v>NA</v>
          </cell>
        </row>
        <row r="3699">
          <cell r="A3699" t="str">
            <v>G57700EH</v>
          </cell>
          <cell r="B3699" t="str">
            <v>G57700EH</v>
          </cell>
          <cell r="C3699" t="str">
            <v>EH   G57700EHUSD</v>
          </cell>
          <cell r="D3699" t="str">
            <v>G5770</v>
          </cell>
          <cell r="E3699" t="str">
            <v>0EH</v>
          </cell>
          <cell r="F3699">
            <v>0</v>
          </cell>
          <cell r="G3699" t="str">
            <v>DAFC****</v>
          </cell>
          <cell r="H3699" t="str">
            <v>Balance Sheet</v>
          </cell>
          <cell r="I3699" t="str">
            <v>NA</v>
          </cell>
        </row>
        <row r="3700">
          <cell r="A3700" t="str">
            <v>G98530EH</v>
          </cell>
          <cell r="B3700" t="str">
            <v>G98530EH</v>
          </cell>
          <cell r="C3700" t="str">
            <v>EH   G98530EHUSD</v>
          </cell>
          <cell r="D3700" t="str">
            <v>G9853</v>
          </cell>
          <cell r="E3700" t="str">
            <v>0EH</v>
          </cell>
          <cell r="F3700">
            <v>0</v>
          </cell>
          <cell r="G3700" t="str">
            <v>EF******</v>
          </cell>
          <cell r="H3700" t="str">
            <v>Balance Sheet</v>
          </cell>
          <cell r="I3700" t="str">
            <v>NA</v>
          </cell>
        </row>
        <row r="3701">
          <cell r="A3701" t="str">
            <v>G98531EH</v>
          </cell>
          <cell r="B3701" t="str">
            <v>G98531EH</v>
          </cell>
          <cell r="C3701" t="str">
            <v>EH   G98531EHUSD</v>
          </cell>
          <cell r="D3701" t="str">
            <v>G9853</v>
          </cell>
          <cell r="E3701" t="str">
            <v>1EH</v>
          </cell>
          <cell r="F3701">
            <v>0</v>
          </cell>
          <cell r="G3701" t="str">
            <v>EF******</v>
          </cell>
          <cell r="H3701" t="str">
            <v>Balance Sheet</v>
          </cell>
          <cell r="I3701" t="str">
            <v>NA</v>
          </cell>
        </row>
        <row r="3702">
          <cell r="A3702" t="str">
            <v>H08630EH</v>
          </cell>
          <cell r="B3702" t="str">
            <v>H08630EH</v>
          </cell>
          <cell r="C3702" t="str">
            <v>EH   H08630EHUSD</v>
          </cell>
          <cell r="D3702" t="str">
            <v>H0863</v>
          </cell>
          <cell r="E3702" t="str">
            <v>0EH</v>
          </cell>
          <cell r="F3702">
            <v>0</v>
          </cell>
          <cell r="G3702" t="str">
            <v>EC******</v>
          </cell>
          <cell r="H3702" t="str">
            <v>Balance Sheet</v>
          </cell>
          <cell r="I3702" t="str">
            <v>NA</v>
          </cell>
        </row>
        <row r="3703">
          <cell r="A3703" t="str">
            <v>A0002084</v>
          </cell>
          <cell r="B3703" t="str">
            <v>A0002084</v>
          </cell>
          <cell r="C3703" t="str">
            <v>EI   A0002084USD</v>
          </cell>
          <cell r="D3703" t="str">
            <v>A0002</v>
          </cell>
          <cell r="E3703" t="str">
            <v>084</v>
          </cell>
          <cell r="F3703">
            <v>0</v>
          </cell>
          <cell r="G3703" t="str">
            <v>CABB****</v>
          </cell>
          <cell r="H3703" t="str">
            <v>Balance Sheet</v>
          </cell>
          <cell r="I3703" t="str">
            <v>NA</v>
          </cell>
        </row>
        <row r="3704">
          <cell r="A3704" t="str">
            <v>A0002087</v>
          </cell>
          <cell r="B3704" t="str">
            <v>A0002087</v>
          </cell>
          <cell r="C3704" t="str">
            <v>EI   A0002087USD</v>
          </cell>
          <cell r="D3704" t="str">
            <v>A0002</v>
          </cell>
          <cell r="E3704" t="str">
            <v>087</v>
          </cell>
          <cell r="F3704">
            <v>0</v>
          </cell>
          <cell r="G3704" t="str">
            <v>CABB****</v>
          </cell>
          <cell r="H3704" t="str">
            <v>Balance Sheet</v>
          </cell>
          <cell r="I3704" t="str">
            <v>NA</v>
          </cell>
        </row>
        <row r="3705">
          <cell r="A3705" t="str">
            <v>A0002095</v>
          </cell>
          <cell r="B3705" t="str">
            <v>A0002095</v>
          </cell>
          <cell r="C3705" t="str">
            <v>EI   A0002095USD</v>
          </cell>
          <cell r="D3705" t="str">
            <v>A0002</v>
          </cell>
          <cell r="E3705" t="str">
            <v>095</v>
          </cell>
          <cell r="F3705">
            <v>0</v>
          </cell>
          <cell r="G3705" t="str">
            <v>CABB****</v>
          </cell>
          <cell r="H3705" t="str">
            <v>Balance Sheet</v>
          </cell>
          <cell r="I3705" t="str">
            <v>NA</v>
          </cell>
        </row>
        <row r="3706">
          <cell r="A3706" t="str">
            <v>A0004084</v>
          </cell>
          <cell r="B3706" t="str">
            <v>A0004084</v>
          </cell>
          <cell r="C3706" t="str">
            <v>EI   A0004084USD</v>
          </cell>
          <cell r="D3706" t="str">
            <v>A0004</v>
          </cell>
          <cell r="E3706" t="str">
            <v>084</v>
          </cell>
          <cell r="F3706">
            <v>0</v>
          </cell>
          <cell r="G3706" t="str">
            <v>CABB****</v>
          </cell>
          <cell r="H3706" t="str">
            <v>Balance Sheet</v>
          </cell>
          <cell r="I3706" t="str">
            <v>NA</v>
          </cell>
        </row>
        <row r="3707">
          <cell r="A3707" t="str">
            <v>A0007001</v>
          </cell>
          <cell r="B3707" t="str">
            <v>A0007001</v>
          </cell>
          <cell r="C3707" t="str">
            <v>EI   A0007001USD</v>
          </cell>
          <cell r="D3707" t="str">
            <v>A0007</v>
          </cell>
          <cell r="E3707" t="str">
            <v>001</v>
          </cell>
          <cell r="F3707">
            <v>0</v>
          </cell>
          <cell r="G3707" t="str">
            <v>CABB****</v>
          </cell>
          <cell r="H3707" t="str">
            <v>Balance Sheet</v>
          </cell>
          <cell r="I3707" t="str">
            <v>NA</v>
          </cell>
        </row>
        <row r="3708">
          <cell r="A3708" t="str">
            <v>A00070EI</v>
          </cell>
          <cell r="B3708" t="str">
            <v>A00070EI</v>
          </cell>
          <cell r="C3708" t="str">
            <v>EI   A00070EIUSD</v>
          </cell>
          <cell r="D3708" t="str">
            <v>A0007</v>
          </cell>
          <cell r="E3708" t="str">
            <v>0EI</v>
          </cell>
          <cell r="F3708">
            <v>0</v>
          </cell>
          <cell r="G3708" t="str">
            <v>CABB****</v>
          </cell>
          <cell r="H3708" t="str">
            <v>Balance Sheet</v>
          </cell>
          <cell r="I3708" t="str">
            <v>NA</v>
          </cell>
        </row>
        <row r="3709">
          <cell r="A3709" t="str">
            <v>G069203693</v>
          </cell>
          <cell r="B3709" t="str">
            <v>G069203693</v>
          </cell>
          <cell r="C3709" t="str">
            <v>EI   G069203693USD</v>
          </cell>
          <cell r="D3709" t="str">
            <v>G0692</v>
          </cell>
          <cell r="E3709" t="str">
            <v>036</v>
          </cell>
          <cell r="F3709" t="str">
            <v>93</v>
          </cell>
          <cell r="G3709" t="str">
            <v>DADD****</v>
          </cell>
          <cell r="H3709" t="str">
            <v>Balance Sheet</v>
          </cell>
          <cell r="I3709" t="str">
            <v>NA</v>
          </cell>
        </row>
        <row r="3710">
          <cell r="A3710" t="str">
            <v>G3716001</v>
          </cell>
          <cell r="B3710" t="str">
            <v>G3716001</v>
          </cell>
          <cell r="C3710" t="str">
            <v>EI   G3716001USD</v>
          </cell>
          <cell r="D3710" t="str">
            <v>G3716</v>
          </cell>
          <cell r="E3710" t="str">
            <v>001</v>
          </cell>
          <cell r="F3710">
            <v>0</v>
          </cell>
          <cell r="G3710" t="str">
            <v>DACN****</v>
          </cell>
          <cell r="H3710" t="str">
            <v>Balance Sheet</v>
          </cell>
          <cell r="I3710" t="str">
            <v>NA</v>
          </cell>
        </row>
        <row r="3711">
          <cell r="A3711" t="str">
            <v>G37210EI</v>
          </cell>
          <cell r="B3711" t="str">
            <v>G37210EI</v>
          </cell>
          <cell r="C3711" t="str">
            <v>EI   G37210EIUSD</v>
          </cell>
          <cell r="D3711" t="str">
            <v>G3721</v>
          </cell>
          <cell r="E3711" t="str">
            <v>0EI</v>
          </cell>
          <cell r="F3711">
            <v>0</v>
          </cell>
          <cell r="G3711" t="str">
            <v>DACN****</v>
          </cell>
          <cell r="H3711" t="str">
            <v>Balance Sheet</v>
          </cell>
          <cell r="I3711" t="str">
            <v>NA</v>
          </cell>
        </row>
        <row r="3712">
          <cell r="A3712" t="str">
            <v>G37230EI03</v>
          </cell>
          <cell r="B3712" t="str">
            <v>G37230EI03</v>
          </cell>
          <cell r="C3712" t="str">
            <v>EI   G37230EI03USD</v>
          </cell>
          <cell r="D3712" t="str">
            <v>G3723</v>
          </cell>
          <cell r="E3712" t="str">
            <v>0EI</v>
          </cell>
          <cell r="F3712" t="str">
            <v>03</v>
          </cell>
          <cell r="G3712" t="str">
            <v>DACI****</v>
          </cell>
          <cell r="H3712" t="str">
            <v>Balance Sheet</v>
          </cell>
          <cell r="I3712" t="str">
            <v>NA</v>
          </cell>
        </row>
        <row r="3713">
          <cell r="A3713" t="str">
            <v>G3725005EI</v>
          </cell>
          <cell r="B3713" t="str">
            <v>G3725005EI</v>
          </cell>
          <cell r="C3713" t="str">
            <v>EI   G3725005EIUSD</v>
          </cell>
          <cell r="D3713" t="str">
            <v>G3725</v>
          </cell>
          <cell r="E3713" t="str">
            <v>005</v>
          </cell>
          <cell r="F3713" t="str">
            <v>EI</v>
          </cell>
          <cell r="G3713" t="str">
            <v>DACN****</v>
          </cell>
          <cell r="H3713" t="str">
            <v>Balance Sheet</v>
          </cell>
          <cell r="I3713" t="str">
            <v>NA</v>
          </cell>
        </row>
        <row r="3714">
          <cell r="A3714" t="str">
            <v>G3725020EI</v>
          </cell>
          <cell r="B3714" t="str">
            <v>G3725020EI</v>
          </cell>
          <cell r="C3714" t="str">
            <v>EI   G3725020EIUSD</v>
          </cell>
          <cell r="D3714" t="str">
            <v>G3725</v>
          </cell>
          <cell r="E3714" t="str">
            <v>020</v>
          </cell>
          <cell r="F3714" t="str">
            <v>EI</v>
          </cell>
          <cell r="G3714" t="str">
            <v>DACN****</v>
          </cell>
          <cell r="H3714" t="str">
            <v>Balance Sheet</v>
          </cell>
          <cell r="I3714" t="str">
            <v>NA</v>
          </cell>
        </row>
        <row r="3715">
          <cell r="A3715" t="str">
            <v>G4736010EI</v>
          </cell>
          <cell r="B3715" t="str">
            <v>G4736010EI</v>
          </cell>
          <cell r="C3715" t="str">
            <v>EI   G4736010EIUSD</v>
          </cell>
          <cell r="D3715" t="str">
            <v>G4736</v>
          </cell>
          <cell r="E3715" t="str">
            <v>010</v>
          </cell>
          <cell r="F3715" t="str">
            <v>EI</v>
          </cell>
          <cell r="G3715" t="str">
            <v>DABBC***</v>
          </cell>
          <cell r="H3715" t="str">
            <v>Balance Sheet</v>
          </cell>
          <cell r="I3715" t="str">
            <v>NA</v>
          </cell>
        </row>
        <row r="3716">
          <cell r="A3716" t="str">
            <v>G57200EI</v>
          </cell>
          <cell r="B3716" t="str">
            <v>G57200EI</v>
          </cell>
          <cell r="C3716" t="str">
            <v>EI   G57200EIUSD</v>
          </cell>
          <cell r="D3716" t="str">
            <v>G5720</v>
          </cell>
          <cell r="E3716" t="str">
            <v>0EI</v>
          </cell>
          <cell r="F3716">
            <v>0</v>
          </cell>
          <cell r="G3716" t="str">
            <v>DABBDC**</v>
          </cell>
          <cell r="H3716" t="str">
            <v>Balance Sheet</v>
          </cell>
          <cell r="I3716" t="str">
            <v>NA</v>
          </cell>
        </row>
        <row r="3717">
          <cell r="A3717" t="str">
            <v>G5742001EI</v>
          </cell>
          <cell r="B3717" t="str">
            <v>G5742001EI</v>
          </cell>
          <cell r="C3717" t="str">
            <v>EI   G5742001EIUSD</v>
          </cell>
          <cell r="D3717" t="str">
            <v>G5742</v>
          </cell>
          <cell r="E3717" t="str">
            <v>001</v>
          </cell>
          <cell r="F3717" t="str">
            <v>EI</v>
          </cell>
          <cell r="G3717" t="str">
            <v>DACN****</v>
          </cell>
          <cell r="H3717" t="str">
            <v>Balance Sheet</v>
          </cell>
          <cell r="I3717" t="str">
            <v>NA</v>
          </cell>
        </row>
        <row r="3718">
          <cell r="A3718" t="str">
            <v>G575503693</v>
          </cell>
          <cell r="B3718" t="str">
            <v>G575503693</v>
          </cell>
          <cell r="C3718" t="str">
            <v>EI   G575503693USD</v>
          </cell>
          <cell r="D3718" t="str">
            <v>G5755</v>
          </cell>
          <cell r="E3718" t="str">
            <v>036</v>
          </cell>
          <cell r="F3718" t="str">
            <v>93</v>
          </cell>
          <cell r="G3718" t="str">
            <v>DADE****</v>
          </cell>
          <cell r="H3718" t="str">
            <v>Balance Sheet</v>
          </cell>
          <cell r="I3718" t="str">
            <v>NA</v>
          </cell>
        </row>
        <row r="3719">
          <cell r="A3719" t="str">
            <v>G576000101</v>
          </cell>
          <cell r="B3719" t="str">
            <v>G576000101</v>
          </cell>
          <cell r="C3719" t="str">
            <v>EI   G576000101USD</v>
          </cell>
          <cell r="D3719" t="str">
            <v>G5760</v>
          </cell>
          <cell r="E3719" t="str">
            <v>001</v>
          </cell>
          <cell r="F3719" t="str">
            <v>01</v>
          </cell>
          <cell r="G3719" t="str">
            <v>DADAB***</v>
          </cell>
          <cell r="H3719" t="str">
            <v>Balance Sheet</v>
          </cell>
          <cell r="I3719" t="str">
            <v>NA</v>
          </cell>
        </row>
        <row r="3720">
          <cell r="A3720" t="str">
            <v>G576003601</v>
          </cell>
          <cell r="B3720" t="str">
            <v>G576003601</v>
          </cell>
          <cell r="C3720" t="str">
            <v>EI   G576003601USD</v>
          </cell>
          <cell r="D3720" t="str">
            <v>G5760</v>
          </cell>
          <cell r="E3720" t="str">
            <v>036</v>
          </cell>
          <cell r="F3720" t="str">
            <v>01</v>
          </cell>
          <cell r="G3720" t="str">
            <v>DADAB***</v>
          </cell>
          <cell r="H3720" t="str">
            <v>Balance Sheet</v>
          </cell>
          <cell r="I3720" t="str">
            <v>NA</v>
          </cell>
        </row>
        <row r="3721">
          <cell r="A3721" t="str">
            <v>G576003603</v>
          </cell>
          <cell r="B3721" t="str">
            <v>G576003603</v>
          </cell>
          <cell r="C3721" t="str">
            <v>EI   G576003603USD</v>
          </cell>
          <cell r="D3721" t="str">
            <v>G5760</v>
          </cell>
          <cell r="E3721" t="str">
            <v>036</v>
          </cell>
          <cell r="F3721" t="str">
            <v>03</v>
          </cell>
          <cell r="G3721" t="str">
            <v>DADE****</v>
          </cell>
          <cell r="H3721" t="str">
            <v>Balance Sheet</v>
          </cell>
          <cell r="I3721" t="str">
            <v>NA</v>
          </cell>
        </row>
        <row r="3722">
          <cell r="A3722" t="str">
            <v>G576003605</v>
          </cell>
          <cell r="B3722" t="str">
            <v>G576003605</v>
          </cell>
          <cell r="C3722" t="str">
            <v>EI   G576003605USD</v>
          </cell>
          <cell r="D3722" t="str">
            <v>G5760</v>
          </cell>
          <cell r="E3722" t="str">
            <v>036</v>
          </cell>
          <cell r="F3722" t="str">
            <v>05</v>
          </cell>
          <cell r="G3722" t="str">
            <v>DADD****</v>
          </cell>
          <cell r="H3722" t="str">
            <v>Balance Sheet</v>
          </cell>
          <cell r="I3722" t="str">
            <v>NA</v>
          </cell>
        </row>
        <row r="3723">
          <cell r="A3723" t="str">
            <v>G57600AO01</v>
          </cell>
          <cell r="B3723" t="str">
            <v>G57600AO01</v>
          </cell>
          <cell r="C3723" t="str">
            <v>EI   G57600AO01USD</v>
          </cell>
          <cell r="D3723" t="str">
            <v>G5760</v>
          </cell>
          <cell r="E3723" t="str">
            <v>0AO</v>
          </cell>
          <cell r="F3723" t="str">
            <v>01</v>
          </cell>
          <cell r="G3723" t="str">
            <v>DADAB***</v>
          </cell>
          <cell r="H3723" t="str">
            <v>Balance Sheet</v>
          </cell>
          <cell r="I3723" t="str">
            <v>NA</v>
          </cell>
        </row>
        <row r="3724">
          <cell r="A3724" t="str">
            <v>G57600BU01</v>
          </cell>
          <cell r="B3724" t="str">
            <v>G57600BU01</v>
          </cell>
          <cell r="C3724" t="str">
            <v>EI   G57600BU01USD</v>
          </cell>
          <cell r="D3724" t="str">
            <v>G5760</v>
          </cell>
          <cell r="E3724" t="str">
            <v>0BU</v>
          </cell>
          <cell r="F3724" t="str">
            <v>01</v>
          </cell>
          <cell r="G3724" t="str">
            <v>DADAB***</v>
          </cell>
          <cell r="H3724" t="str">
            <v>Balance Sheet</v>
          </cell>
          <cell r="I3724" t="str">
            <v>NA</v>
          </cell>
        </row>
        <row r="3725">
          <cell r="A3725" t="str">
            <v>G57600GU01</v>
          </cell>
          <cell r="B3725" t="str">
            <v>G57600GU01</v>
          </cell>
          <cell r="C3725" t="str">
            <v>EI   G57600GU01USD</v>
          </cell>
          <cell r="D3725" t="str">
            <v>G5760</v>
          </cell>
          <cell r="E3725" t="str">
            <v>0GU</v>
          </cell>
          <cell r="F3725" t="str">
            <v>01</v>
          </cell>
          <cell r="G3725" t="str">
            <v>DADAB***</v>
          </cell>
          <cell r="H3725" t="str">
            <v>Balance Sheet</v>
          </cell>
          <cell r="I3725" t="str">
            <v>NA</v>
          </cell>
        </row>
        <row r="3726">
          <cell r="A3726" t="str">
            <v>G57600J601</v>
          </cell>
          <cell r="B3726" t="str">
            <v>G57600J601</v>
          </cell>
          <cell r="C3726" t="str">
            <v>EI   G57600J601USD</v>
          </cell>
          <cell r="D3726" t="str">
            <v>G5760</v>
          </cell>
          <cell r="E3726" t="str">
            <v>0J6</v>
          </cell>
          <cell r="F3726" t="str">
            <v>01</v>
          </cell>
          <cell r="G3726" t="str">
            <v>DADAB***</v>
          </cell>
          <cell r="H3726" t="str">
            <v>Balance Sheet</v>
          </cell>
          <cell r="I3726" t="str">
            <v>NA</v>
          </cell>
        </row>
        <row r="3727">
          <cell r="A3727" t="str">
            <v>G57600J695</v>
          </cell>
          <cell r="B3727" t="str">
            <v>G57600J695</v>
          </cell>
          <cell r="C3727" t="str">
            <v>EI   G57600J695USD</v>
          </cell>
          <cell r="D3727" t="str">
            <v>G5760</v>
          </cell>
          <cell r="E3727" t="str">
            <v>0J6</v>
          </cell>
          <cell r="F3727" t="str">
            <v>95</v>
          </cell>
          <cell r="G3727" t="str">
            <v>DADAB***</v>
          </cell>
          <cell r="H3727" t="str">
            <v>Balance Sheet</v>
          </cell>
          <cell r="I3727" t="str">
            <v>NA</v>
          </cell>
        </row>
        <row r="3728">
          <cell r="A3728" t="str">
            <v>G57600J901</v>
          </cell>
          <cell r="B3728" t="str">
            <v>G57600J901</v>
          </cell>
          <cell r="C3728" t="str">
            <v>EI   G57600J901USD</v>
          </cell>
          <cell r="D3728" t="str">
            <v>G5760</v>
          </cell>
          <cell r="E3728" t="str">
            <v>0J9</v>
          </cell>
          <cell r="F3728" t="str">
            <v>01</v>
          </cell>
          <cell r="G3728" t="str">
            <v>DADAB***</v>
          </cell>
          <cell r="H3728" t="str">
            <v>Balance Sheet</v>
          </cell>
          <cell r="I3728" t="str">
            <v>NA</v>
          </cell>
        </row>
        <row r="3729">
          <cell r="A3729" t="str">
            <v>G57600NB01</v>
          </cell>
          <cell r="B3729" t="str">
            <v>G57600NB01</v>
          </cell>
          <cell r="C3729" t="str">
            <v>EI   G57600NB01USD</v>
          </cell>
          <cell r="D3729" t="str">
            <v>G5760</v>
          </cell>
          <cell r="E3729" t="str">
            <v>0NB</v>
          </cell>
          <cell r="F3729" t="str">
            <v>01</v>
          </cell>
          <cell r="G3729" t="str">
            <v>DADAB***</v>
          </cell>
          <cell r="H3729" t="str">
            <v>Balance Sheet</v>
          </cell>
          <cell r="I3729" t="str">
            <v>NA</v>
          </cell>
        </row>
        <row r="3730">
          <cell r="A3730" t="str">
            <v>G57600RB01</v>
          </cell>
          <cell r="B3730" t="str">
            <v>G57600RB01</v>
          </cell>
          <cell r="C3730" t="str">
            <v>EI   G57600RB01USD</v>
          </cell>
          <cell r="D3730" t="str">
            <v>G5760</v>
          </cell>
          <cell r="E3730" t="str">
            <v>0RB</v>
          </cell>
          <cell r="F3730" t="str">
            <v>01</v>
          </cell>
          <cell r="G3730" t="str">
            <v>DADAB***</v>
          </cell>
          <cell r="H3730" t="str">
            <v>Balance Sheet</v>
          </cell>
          <cell r="I3730" t="str">
            <v>NA</v>
          </cell>
        </row>
        <row r="3731">
          <cell r="A3731" t="str">
            <v>G57600S301</v>
          </cell>
          <cell r="B3731" t="str">
            <v>G57600S301</v>
          </cell>
          <cell r="C3731" t="str">
            <v>EI   G57600S301USD</v>
          </cell>
          <cell r="D3731" t="str">
            <v>G5760</v>
          </cell>
          <cell r="E3731" t="str">
            <v>0S3</v>
          </cell>
          <cell r="F3731" t="str">
            <v>01</v>
          </cell>
          <cell r="G3731" t="str">
            <v>DADAB***</v>
          </cell>
          <cell r="H3731" t="str">
            <v>Balance Sheet</v>
          </cell>
          <cell r="I3731" t="str">
            <v>NA</v>
          </cell>
        </row>
        <row r="3732">
          <cell r="A3732" t="str">
            <v>G57600YS01</v>
          </cell>
          <cell r="B3732" t="str">
            <v>G57600YS01</v>
          </cell>
          <cell r="C3732" t="str">
            <v>EI   G57600YS01USD</v>
          </cell>
          <cell r="D3732" t="str">
            <v>G5760</v>
          </cell>
          <cell r="E3732" t="str">
            <v>0YS</v>
          </cell>
          <cell r="F3732" t="str">
            <v>01</v>
          </cell>
          <cell r="G3732" t="str">
            <v>DADAB***</v>
          </cell>
          <cell r="H3732" t="str">
            <v>Balance Sheet</v>
          </cell>
          <cell r="I3732" t="str">
            <v>NA</v>
          </cell>
        </row>
        <row r="3733">
          <cell r="A3733" t="str">
            <v>G576200101</v>
          </cell>
          <cell r="B3733" t="str">
            <v>G576200101</v>
          </cell>
          <cell r="C3733" t="str">
            <v>EI   G576200101USD</v>
          </cell>
          <cell r="D3733" t="str">
            <v>G5762</v>
          </cell>
          <cell r="E3733" t="str">
            <v>001</v>
          </cell>
          <cell r="F3733" t="str">
            <v>01</v>
          </cell>
          <cell r="G3733" t="str">
            <v>DADM****</v>
          </cell>
          <cell r="H3733" t="str">
            <v>Balance Sheet</v>
          </cell>
          <cell r="I3733" t="str">
            <v>NA</v>
          </cell>
        </row>
        <row r="3734">
          <cell r="A3734" t="str">
            <v>G576202401</v>
          </cell>
          <cell r="B3734" t="str">
            <v>G576202401</v>
          </cell>
          <cell r="C3734" t="str">
            <v>EI   G576202401USD</v>
          </cell>
          <cell r="D3734" t="str">
            <v>G5762</v>
          </cell>
          <cell r="E3734" t="str">
            <v>024</v>
          </cell>
          <cell r="F3734" t="str">
            <v>01</v>
          </cell>
          <cell r="G3734" t="str">
            <v>DADM****</v>
          </cell>
          <cell r="H3734" t="str">
            <v>Balance Sheet</v>
          </cell>
          <cell r="I3734" t="str">
            <v>NA</v>
          </cell>
        </row>
        <row r="3735">
          <cell r="A3735" t="str">
            <v>G576203601</v>
          </cell>
          <cell r="B3735" t="str">
            <v>G576203601</v>
          </cell>
          <cell r="C3735" t="str">
            <v>EI   G576203601USD</v>
          </cell>
          <cell r="D3735" t="str">
            <v>G5762</v>
          </cell>
          <cell r="E3735" t="str">
            <v>036</v>
          </cell>
          <cell r="F3735" t="str">
            <v>01</v>
          </cell>
          <cell r="G3735" t="str">
            <v>DADM****</v>
          </cell>
          <cell r="H3735" t="str">
            <v>Balance Sheet</v>
          </cell>
          <cell r="I3735" t="str">
            <v>NA</v>
          </cell>
        </row>
        <row r="3736">
          <cell r="A3736" t="str">
            <v>G57620BU01</v>
          </cell>
          <cell r="B3736" t="str">
            <v>G57620BU01</v>
          </cell>
          <cell r="C3736" t="str">
            <v>EI   G57620BU01USD</v>
          </cell>
          <cell r="D3736" t="str">
            <v>G5762</v>
          </cell>
          <cell r="E3736" t="str">
            <v>0BU</v>
          </cell>
          <cell r="F3736" t="str">
            <v>01</v>
          </cell>
          <cell r="G3736" t="str">
            <v>DADM****</v>
          </cell>
          <cell r="H3736" t="str">
            <v>Balance Sheet</v>
          </cell>
          <cell r="I3736" t="str">
            <v>NA</v>
          </cell>
        </row>
        <row r="3737">
          <cell r="A3737" t="str">
            <v>G57620BU93</v>
          </cell>
          <cell r="B3737" t="str">
            <v>G57620BU93</v>
          </cell>
          <cell r="C3737" t="str">
            <v>EI   G57620BU93USD</v>
          </cell>
          <cell r="D3737" t="str">
            <v>G5762</v>
          </cell>
          <cell r="E3737" t="str">
            <v>0BU</v>
          </cell>
          <cell r="F3737" t="str">
            <v>93</v>
          </cell>
          <cell r="G3737" t="str">
            <v>DADM****</v>
          </cell>
          <cell r="H3737" t="str">
            <v>Balance Sheet</v>
          </cell>
          <cell r="I3737" t="str">
            <v>NA</v>
          </cell>
        </row>
        <row r="3738">
          <cell r="A3738" t="str">
            <v>G57620J601</v>
          </cell>
          <cell r="B3738" t="str">
            <v>G57620J601</v>
          </cell>
          <cell r="C3738" t="str">
            <v>EI   G57620J601USD</v>
          </cell>
          <cell r="D3738" t="str">
            <v>G5762</v>
          </cell>
          <cell r="E3738" t="str">
            <v>0J6</v>
          </cell>
          <cell r="F3738" t="str">
            <v>01</v>
          </cell>
          <cell r="G3738" t="str">
            <v>DADM****</v>
          </cell>
          <cell r="H3738" t="str">
            <v>Balance Sheet</v>
          </cell>
          <cell r="I3738" t="str">
            <v>NA</v>
          </cell>
        </row>
        <row r="3739">
          <cell r="A3739" t="str">
            <v>G57620J693</v>
          </cell>
          <cell r="B3739" t="str">
            <v>G57620J693</v>
          </cell>
          <cell r="C3739" t="str">
            <v>EI   G57620J693USD</v>
          </cell>
          <cell r="D3739" t="str">
            <v>G5762</v>
          </cell>
          <cell r="E3739" t="str">
            <v>0J6</v>
          </cell>
          <cell r="F3739" t="str">
            <v>93</v>
          </cell>
          <cell r="G3739" t="str">
            <v>DADM****</v>
          </cell>
          <cell r="H3739" t="str">
            <v>Balance Sheet</v>
          </cell>
          <cell r="I3739" t="str">
            <v>NA</v>
          </cell>
        </row>
        <row r="3740">
          <cell r="A3740" t="str">
            <v>G57620NB01</v>
          </cell>
          <cell r="B3740" t="str">
            <v>G57620NB01</v>
          </cell>
          <cell r="C3740" t="str">
            <v>EI   G57620NB01USD</v>
          </cell>
          <cell r="D3740" t="str">
            <v>G5762</v>
          </cell>
          <cell r="E3740" t="str">
            <v>0NB</v>
          </cell>
          <cell r="F3740" t="str">
            <v>01</v>
          </cell>
          <cell r="G3740" t="str">
            <v>DADM****</v>
          </cell>
          <cell r="H3740" t="str">
            <v>Balance Sheet</v>
          </cell>
          <cell r="I3740" t="str">
            <v>NA</v>
          </cell>
        </row>
        <row r="3741">
          <cell r="A3741" t="str">
            <v>G57620S301</v>
          </cell>
          <cell r="B3741" t="str">
            <v>G57620S301</v>
          </cell>
          <cell r="C3741" t="str">
            <v>EI   G57620S301USD</v>
          </cell>
          <cell r="D3741" t="str">
            <v>G5762</v>
          </cell>
          <cell r="E3741" t="str">
            <v>0S3</v>
          </cell>
          <cell r="F3741" t="str">
            <v>01</v>
          </cell>
          <cell r="G3741" t="str">
            <v>DADM****</v>
          </cell>
          <cell r="H3741" t="str">
            <v>Balance Sheet</v>
          </cell>
          <cell r="I3741" t="str">
            <v>NA</v>
          </cell>
        </row>
        <row r="3742">
          <cell r="A3742" t="str">
            <v>G57620YS01</v>
          </cell>
          <cell r="B3742" t="str">
            <v>G57620YS01</v>
          </cell>
          <cell r="C3742" t="str">
            <v>EI   G57620YS01USD</v>
          </cell>
          <cell r="D3742" t="str">
            <v>G5762</v>
          </cell>
          <cell r="E3742" t="str">
            <v>0YS</v>
          </cell>
          <cell r="F3742" t="str">
            <v>01</v>
          </cell>
          <cell r="G3742" t="str">
            <v>DADM****</v>
          </cell>
          <cell r="H3742" t="str">
            <v>Balance Sheet</v>
          </cell>
          <cell r="I3742" t="str">
            <v>NA</v>
          </cell>
        </row>
        <row r="3743">
          <cell r="A3743" t="str">
            <v>G57620YS93</v>
          </cell>
          <cell r="B3743" t="str">
            <v>G57620YS93</v>
          </cell>
          <cell r="C3743" t="str">
            <v>EI   G57620YS93USD</v>
          </cell>
          <cell r="D3743" t="str">
            <v>G5762</v>
          </cell>
          <cell r="E3743" t="str">
            <v>0YS</v>
          </cell>
          <cell r="F3743" t="str">
            <v>93</v>
          </cell>
          <cell r="G3743" t="str">
            <v>DADM****</v>
          </cell>
          <cell r="H3743" t="str">
            <v>Balance Sheet</v>
          </cell>
          <cell r="I3743" t="str">
            <v>NA</v>
          </cell>
        </row>
        <row r="3744">
          <cell r="A3744" t="str">
            <v>G576500101</v>
          </cell>
          <cell r="B3744" t="str">
            <v>G576500101</v>
          </cell>
          <cell r="C3744" t="str">
            <v>EI   G576500101USD</v>
          </cell>
          <cell r="D3744" t="str">
            <v>G5765</v>
          </cell>
          <cell r="E3744" t="str">
            <v>001</v>
          </cell>
          <cell r="F3744" t="str">
            <v>01</v>
          </cell>
          <cell r="G3744" t="str">
            <v>DADAB***</v>
          </cell>
          <cell r="H3744" t="str">
            <v>Balance Sheet</v>
          </cell>
          <cell r="I3744" t="str">
            <v>NA</v>
          </cell>
        </row>
        <row r="3745">
          <cell r="A3745" t="str">
            <v>G576503601</v>
          </cell>
          <cell r="B3745" t="str">
            <v>G576503601</v>
          </cell>
          <cell r="C3745" t="str">
            <v>EI   G576503601USD</v>
          </cell>
          <cell r="D3745" t="str">
            <v>G5765</v>
          </cell>
          <cell r="E3745" t="str">
            <v>036</v>
          </cell>
          <cell r="F3745" t="str">
            <v>01</v>
          </cell>
          <cell r="G3745" t="str">
            <v>DADAB***</v>
          </cell>
          <cell r="H3745" t="str">
            <v>Balance Sheet</v>
          </cell>
          <cell r="I3745" t="str">
            <v>NA</v>
          </cell>
        </row>
        <row r="3746">
          <cell r="A3746" t="str">
            <v>G57650J695</v>
          </cell>
          <cell r="B3746" t="str">
            <v>G57650J695</v>
          </cell>
          <cell r="C3746" t="str">
            <v>EI   G57650J695USD</v>
          </cell>
          <cell r="D3746" t="str">
            <v>G5765</v>
          </cell>
          <cell r="E3746" t="str">
            <v>0J6</v>
          </cell>
          <cell r="F3746" t="str">
            <v>95</v>
          </cell>
          <cell r="G3746" t="str">
            <v>DADAB***</v>
          </cell>
          <cell r="H3746" t="str">
            <v>Balance Sheet</v>
          </cell>
          <cell r="I3746" t="str">
            <v>NA</v>
          </cell>
        </row>
        <row r="3747">
          <cell r="A3747" t="str">
            <v>G57650S301</v>
          </cell>
          <cell r="B3747" t="str">
            <v>G57650S301</v>
          </cell>
          <cell r="C3747" t="str">
            <v>EI   G57650S301USD</v>
          </cell>
          <cell r="D3747" t="str">
            <v>G5765</v>
          </cell>
          <cell r="E3747" t="str">
            <v>0S3</v>
          </cell>
          <cell r="F3747" t="str">
            <v>01</v>
          </cell>
          <cell r="G3747" t="str">
            <v>DADAB***</v>
          </cell>
          <cell r="H3747" t="str">
            <v>Balance Sheet</v>
          </cell>
          <cell r="I3747" t="str">
            <v>NA</v>
          </cell>
        </row>
        <row r="3748">
          <cell r="A3748" t="str">
            <v>G57700EI</v>
          </cell>
          <cell r="B3748" t="str">
            <v>G57700EI</v>
          </cell>
          <cell r="C3748" t="str">
            <v>EI   G57700EIUSD</v>
          </cell>
          <cell r="D3748" t="str">
            <v>G5770</v>
          </cell>
          <cell r="E3748" t="str">
            <v>0EI</v>
          </cell>
          <cell r="F3748">
            <v>0</v>
          </cell>
          <cell r="G3748" t="str">
            <v>DAFC****</v>
          </cell>
          <cell r="H3748" t="str">
            <v>Balance Sheet</v>
          </cell>
          <cell r="I3748" t="str">
            <v>NA</v>
          </cell>
        </row>
        <row r="3749">
          <cell r="A3749" t="str">
            <v>H08610EI</v>
          </cell>
          <cell r="B3749" t="str">
            <v>H08610EI</v>
          </cell>
          <cell r="C3749" t="str">
            <v>EI   H08610EIUSD</v>
          </cell>
          <cell r="D3749" t="str">
            <v>H0861</v>
          </cell>
          <cell r="E3749" t="str">
            <v>0EI</v>
          </cell>
          <cell r="F3749">
            <v>0</v>
          </cell>
          <cell r="G3749" t="str">
            <v>EBA*****</v>
          </cell>
          <cell r="H3749" t="str">
            <v>Balance Sheet</v>
          </cell>
          <cell r="I3749" t="str">
            <v>NA</v>
          </cell>
        </row>
        <row r="3750">
          <cell r="A3750" t="str">
            <v>H08620EI</v>
          </cell>
          <cell r="B3750" t="str">
            <v>H08620EI</v>
          </cell>
          <cell r="C3750" t="str">
            <v>EI   H08620EIUSD</v>
          </cell>
          <cell r="D3750" t="str">
            <v>H0862</v>
          </cell>
          <cell r="E3750" t="str">
            <v>0EI</v>
          </cell>
          <cell r="F3750">
            <v>0</v>
          </cell>
          <cell r="G3750" t="str">
            <v>EBB*****</v>
          </cell>
          <cell r="H3750" t="str">
            <v>Balance Sheet</v>
          </cell>
          <cell r="I3750" t="str">
            <v>NA</v>
          </cell>
        </row>
        <row r="3751">
          <cell r="A3751" t="str">
            <v>H08630EI</v>
          </cell>
          <cell r="B3751" t="str">
            <v>H08630EI</v>
          </cell>
          <cell r="C3751" t="str">
            <v>EI   H08630EIUSD</v>
          </cell>
          <cell r="D3751" t="str">
            <v>H0863</v>
          </cell>
          <cell r="E3751" t="str">
            <v>0EI</v>
          </cell>
          <cell r="F3751">
            <v>0</v>
          </cell>
          <cell r="G3751" t="str">
            <v>EC******</v>
          </cell>
          <cell r="H3751" t="str">
            <v>Balance Sheet</v>
          </cell>
          <cell r="I3751" t="str">
            <v>NA</v>
          </cell>
        </row>
        <row r="3752">
          <cell r="A3752" t="str">
            <v>A5193006</v>
          </cell>
          <cell r="B3752" t="str">
            <v>A5193006</v>
          </cell>
          <cell r="C3752" t="str">
            <v>FD   A5193006USD</v>
          </cell>
          <cell r="D3752" t="str">
            <v>A5193</v>
          </cell>
          <cell r="E3752" t="str">
            <v>006</v>
          </cell>
          <cell r="F3752">
            <v>0</v>
          </cell>
          <cell r="G3752" t="str">
            <v>CAHC****</v>
          </cell>
          <cell r="H3752" t="str">
            <v>Balance Sheet</v>
          </cell>
          <cell r="I3752" t="str">
            <v>NA</v>
          </cell>
        </row>
        <row r="3753">
          <cell r="A3753" t="str">
            <v>C0181005</v>
          </cell>
          <cell r="B3753" t="str">
            <v>C0181005</v>
          </cell>
          <cell r="C3753" t="str">
            <v>FD   C0181005USD</v>
          </cell>
          <cell r="D3753" t="str">
            <v>C0181</v>
          </cell>
          <cell r="E3753" t="str">
            <v>005</v>
          </cell>
          <cell r="F3753">
            <v>0</v>
          </cell>
          <cell r="G3753" t="str">
            <v>CAIDFB**</v>
          </cell>
          <cell r="H3753" t="str">
            <v>Balance Sheet</v>
          </cell>
          <cell r="I3753" t="str">
            <v>NA</v>
          </cell>
        </row>
        <row r="3754">
          <cell r="A3754" t="str">
            <v>G0692026</v>
          </cell>
          <cell r="B3754" t="str">
            <v>G0692026</v>
          </cell>
          <cell r="C3754" t="str">
            <v>FD   G0692026USD</v>
          </cell>
          <cell r="D3754" t="str">
            <v>G0692</v>
          </cell>
          <cell r="E3754" t="str">
            <v>026</v>
          </cell>
          <cell r="F3754">
            <v>0</v>
          </cell>
          <cell r="G3754" t="str">
            <v>DADD****</v>
          </cell>
          <cell r="H3754" t="str">
            <v>Balance Sheet</v>
          </cell>
          <cell r="I3754" t="str">
            <v>NA</v>
          </cell>
        </row>
        <row r="3755">
          <cell r="A3755" t="str">
            <v>G5720001</v>
          </cell>
          <cell r="B3755" t="str">
            <v>G5720001</v>
          </cell>
          <cell r="C3755" t="str">
            <v>FD   G5720001USD</v>
          </cell>
          <cell r="D3755" t="str">
            <v>G5720</v>
          </cell>
          <cell r="E3755" t="str">
            <v>001</v>
          </cell>
          <cell r="F3755">
            <v>0</v>
          </cell>
          <cell r="G3755" t="str">
            <v>DABBDC**</v>
          </cell>
          <cell r="H3755" t="str">
            <v>Balance Sheet</v>
          </cell>
          <cell r="I3755" t="str">
            <v>NA</v>
          </cell>
        </row>
        <row r="3756">
          <cell r="A3756" t="str">
            <v>G575502604</v>
          </cell>
          <cell r="B3756" t="str">
            <v>G575502604</v>
          </cell>
          <cell r="C3756" t="str">
            <v>FD   G575502604USD</v>
          </cell>
          <cell r="D3756" t="str">
            <v>G5755</v>
          </cell>
          <cell r="E3756" t="str">
            <v>026</v>
          </cell>
          <cell r="F3756" t="str">
            <v>04</v>
          </cell>
          <cell r="G3756" t="str">
            <v>DADE****</v>
          </cell>
          <cell r="H3756" t="str">
            <v>Balance Sheet</v>
          </cell>
          <cell r="I3756" t="str">
            <v>NA</v>
          </cell>
        </row>
        <row r="3757">
          <cell r="A3757" t="str">
            <v>G576000102</v>
          </cell>
          <cell r="B3757" t="str">
            <v>G576000102</v>
          </cell>
          <cell r="C3757" t="str">
            <v>FD   G576000102USD</v>
          </cell>
          <cell r="D3757" t="str">
            <v>G5760</v>
          </cell>
          <cell r="E3757" t="str">
            <v>001</v>
          </cell>
          <cell r="F3757" t="str">
            <v>02</v>
          </cell>
          <cell r="G3757" t="str">
            <v>DADAB***</v>
          </cell>
          <cell r="H3757" t="str">
            <v>Balance Sheet</v>
          </cell>
          <cell r="I3757" t="str">
            <v>NA</v>
          </cell>
        </row>
        <row r="3758">
          <cell r="A3758" t="str">
            <v>G576000199</v>
          </cell>
          <cell r="B3758" t="str">
            <v>G576000199</v>
          </cell>
          <cell r="C3758" t="str">
            <v>FD   G576000199USD</v>
          </cell>
          <cell r="D3758" t="str">
            <v>G5760</v>
          </cell>
          <cell r="E3758" t="str">
            <v>001</v>
          </cell>
          <cell r="F3758" t="str">
            <v>99</v>
          </cell>
          <cell r="G3758" t="str">
            <v>DADAB***</v>
          </cell>
          <cell r="H3758" t="str">
            <v>Balance Sheet</v>
          </cell>
          <cell r="I3758" t="str">
            <v>NA</v>
          </cell>
        </row>
        <row r="3759">
          <cell r="A3759" t="str">
            <v>G576002602</v>
          </cell>
          <cell r="B3759" t="str">
            <v>G576002602</v>
          </cell>
          <cell r="C3759" t="str">
            <v>FD   G576002602USD</v>
          </cell>
          <cell r="D3759" t="str">
            <v>G5760</v>
          </cell>
          <cell r="E3759" t="str">
            <v>026</v>
          </cell>
          <cell r="F3759" t="str">
            <v>02</v>
          </cell>
          <cell r="G3759" t="str">
            <v>DADAB***</v>
          </cell>
          <cell r="H3759" t="str">
            <v>Balance Sheet</v>
          </cell>
          <cell r="I3759" t="str">
            <v>NA</v>
          </cell>
        </row>
        <row r="3760">
          <cell r="A3760" t="str">
            <v>G576002699</v>
          </cell>
          <cell r="B3760" t="str">
            <v>G576002699</v>
          </cell>
          <cell r="C3760" t="str">
            <v>FD   G576002699USD</v>
          </cell>
          <cell r="D3760" t="str">
            <v>G5760</v>
          </cell>
          <cell r="E3760" t="str">
            <v>026</v>
          </cell>
          <cell r="F3760" t="str">
            <v>99</v>
          </cell>
          <cell r="G3760" t="str">
            <v>DADAB***</v>
          </cell>
          <cell r="H3760" t="str">
            <v>Balance Sheet</v>
          </cell>
          <cell r="I3760" t="str">
            <v>NA</v>
          </cell>
        </row>
        <row r="3761">
          <cell r="A3761" t="str">
            <v>G57600DG01</v>
          </cell>
          <cell r="B3761" t="str">
            <v>G57600DG01</v>
          </cell>
          <cell r="C3761" t="str">
            <v>FD   G57600DG01USD</v>
          </cell>
          <cell r="D3761" t="str">
            <v>G5760</v>
          </cell>
          <cell r="E3761" t="str">
            <v>0DG</v>
          </cell>
          <cell r="F3761" t="str">
            <v>01</v>
          </cell>
          <cell r="G3761" t="str">
            <v>DADAB***</v>
          </cell>
          <cell r="H3761" t="str">
            <v>Balance Sheet</v>
          </cell>
          <cell r="I3761" t="str">
            <v>NA</v>
          </cell>
        </row>
        <row r="3762">
          <cell r="A3762" t="str">
            <v>G57600DH02</v>
          </cell>
          <cell r="B3762" t="str">
            <v>G57600DH02</v>
          </cell>
          <cell r="C3762" t="str">
            <v>FD   G57600DH02USD</v>
          </cell>
          <cell r="D3762" t="str">
            <v>G5760</v>
          </cell>
          <cell r="E3762" t="str">
            <v>0DH</v>
          </cell>
          <cell r="F3762" t="str">
            <v>02</v>
          </cell>
          <cell r="G3762" t="str">
            <v>DADAB***</v>
          </cell>
          <cell r="H3762" t="str">
            <v>Balance Sheet</v>
          </cell>
          <cell r="I3762" t="str">
            <v>NA</v>
          </cell>
        </row>
        <row r="3763">
          <cell r="A3763" t="str">
            <v>G57600DH99</v>
          </cell>
          <cell r="B3763" t="str">
            <v>G57600DH99</v>
          </cell>
          <cell r="C3763" t="str">
            <v>FD   G57600DH99USD</v>
          </cell>
          <cell r="D3763" t="str">
            <v>G5760</v>
          </cell>
          <cell r="E3763" t="str">
            <v>0DH</v>
          </cell>
          <cell r="F3763" t="str">
            <v>99</v>
          </cell>
          <cell r="G3763" t="str">
            <v>DADAB***</v>
          </cell>
          <cell r="H3763" t="str">
            <v>Balance Sheet</v>
          </cell>
          <cell r="I3763" t="str">
            <v>NA</v>
          </cell>
        </row>
        <row r="3764">
          <cell r="A3764" t="str">
            <v>G57600JG04</v>
          </cell>
          <cell r="B3764" t="str">
            <v>G57600JG04</v>
          </cell>
          <cell r="C3764" t="str">
            <v>FD   G57600JG04USD</v>
          </cell>
          <cell r="D3764" t="str">
            <v>G5760</v>
          </cell>
          <cell r="E3764" t="str">
            <v>0JG</v>
          </cell>
          <cell r="F3764" t="str">
            <v>04</v>
          </cell>
          <cell r="G3764" t="str">
            <v>DADAB***</v>
          </cell>
          <cell r="H3764" t="str">
            <v>Balance Sheet</v>
          </cell>
          <cell r="I3764" t="str">
            <v>NA</v>
          </cell>
        </row>
        <row r="3765">
          <cell r="A3765" t="str">
            <v>G57600JG99</v>
          </cell>
          <cell r="B3765" t="str">
            <v>G57600JG99</v>
          </cell>
          <cell r="C3765" t="str">
            <v>FD   G57600JG99USD</v>
          </cell>
          <cell r="D3765" t="str">
            <v>G5760</v>
          </cell>
          <cell r="E3765" t="str">
            <v>0JG</v>
          </cell>
          <cell r="F3765" t="str">
            <v>99</v>
          </cell>
          <cell r="G3765" t="str">
            <v>DADAB***</v>
          </cell>
          <cell r="H3765" t="str">
            <v>Balance Sheet</v>
          </cell>
          <cell r="I3765" t="str">
            <v>NA</v>
          </cell>
        </row>
        <row r="3766">
          <cell r="A3766" t="str">
            <v>G57600LC02</v>
          </cell>
          <cell r="B3766" t="str">
            <v>G57600LC02</v>
          </cell>
          <cell r="C3766" t="str">
            <v>FD   G57600LC02USD</v>
          </cell>
          <cell r="D3766" t="str">
            <v>G5760</v>
          </cell>
          <cell r="E3766" t="str">
            <v>0LC</v>
          </cell>
          <cell r="F3766" t="str">
            <v>02</v>
          </cell>
          <cell r="G3766" t="str">
            <v>DADAB***</v>
          </cell>
          <cell r="H3766" t="str">
            <v>Balance Sheet</v>
          </cell>
          <cell r="I3766" t="str">
            <v>NA</v>
          </cell>
        </row>
        <row r="3767">
          <cell r="A3767" t="str">
            <v>G57600LC99</v>
          </cell>
          <cell r="B3767" t="str">
            <v>G57600LC99</v>
          </cell>
          <cell r="C3767" t="str">
            <v>FD   G57600LC99USD</v>
          </cell>
          <cell r="D3767" t="str">
            <v>G5760</v>
          </cell>
          <cell r="E3767" t="str">
            <v>0LC</v>
          </cell>
          <cell r="F3767" t="str">
            <v>99</v>
          </cell>
          <cell r="G3767" t="str">
            <v>DADAB***</v>
          </cell>
          <cell r="H3767" t="str">
            <v>Balance Sheet</v>
          </cell>
          <cell r="I3767" t="str">
            <v>NA</v>
          </cell>
        </row>
        <row r="3768">
          <cell r="A3768" t="str">
            <v>G57600S301</v>
          </cell>
          <cell r="B3768" t="str">
            <v>G57600S301</v>
          </cell>
          <cell r="C3768" t="str">
            <v>FD   G57600S301USD</v>
          </cell>
          <cell r="D3768" t="str">
            <v>G5760</v>
          </cell>
          <cell r="E3768" t="str">
            <v>0S3</v>
          </cell>
          <cell r="F3768" t="str">
            <v>01</v>
          </cell>
          <cell r="G3768" t="str">
            <v>DADAB***</v>
          </cell>
          <cell r="H3768" t="str">
            <v>Balance Sheet</v>
          </cell>
          <cell r="I3768" t="str">
            <v>NA</v>
          </cell>
        </row>
        <row r="3769">
          <cell r="A3769" t="str">
            <v>G57600S302</v>
          </cell>
          <cell r="B3769" t="str">
            <v>G57600S302</v>
          </cell>
          <cell r="C3769" t="str">
            <v>FD   G57600S302USD</v>
          </cell>
          <cell r="D3769" t="str">
            <v>G5760</v>
          </cell>
          <cell r="E3769" t="str">
            <v>0S3</v>
          </cell>
          <cell r="F3769" t="str">
            <v>02</v>
          </cell>
          <cell r="G3769" t="str">
            <v>DADAB***</v>
          </cell>
          <cell r="H3769" t="str">
            <v>Balance Sheet</v>
          </cell>
          <cell r="I3769" t="str">
            <v>NA</v>
          </cell>
        </row>
        <row r="3770">
          <cell r="A3770" t="str">
            <v>G57600S399</v>
          </cell>
          <cell r="B3770" t="str">
            <v>G57600S399</v>
          </cell>
          <cell r="C3770" t="str">
            <v>FD   G57600S399USD</v>
          </cell>
          <cell r="D3770" t="str">
            <v>G5760</v>
          </cell>
          <cell r="E3770" t="str">
            <v>0S3</v>
          </cell>
          <cell r="F3770" t="str">
            <v>99</v>
          </cell>
          <cell r="G3770" t="str">
            <v>DADAB***</v>
          </cell>
          <cell r="H3770" t="str">
            <v>Balance Sheet</v>
          </cell>
          <cell r="I3770" t="str">
            <v>NA</v>
          </cell>
        </row>
        <row r="3771">
          <cell r="A3771" t="str">
            <v>G576200101</v>
          </cell>
          <cell r="B3771" t="str">
            <v>G576200101</v>
          </cell>
          <cell r="C3771" t="str">
            <v>FD   G576200101USD</v>
          </cell>
          <cell r="D3771" t="str">
            <v>G5762</v>
          </cell>
          <cell r="E3771" t="str">
            <v>001</v>
          </cell>
          <cell r="F3771" t="str">
            <v>01</v>
          </cell>
          <cell r="G3771" t="str">
            <v>DADM****</v>
          </cell>
          <cell r="H3771" t="str">
            <v>Balance Sheet</v>
          </cell>
          <cell r="I3771" t="str">
            <v>NA</v>
          </cell>
        </row>
        <row r="3772">
          <cell r="A3772" t="str">
            <v>G576202601</v>
          </cell>
          <cell r="B3772" t="str">
            <v>G576202601</v>
          </cell>
          <cell r="C3772" t="str">
            <v>FD   G576202601USD</v>
          </cell>
          <cell r="D3772" t="str">
            <v>G5762</v>
          </cell>
          <cell r="E3772" t="str">
            <v>026</v>
          </cell>
          <cell r="F3772" t="str">
            <v>01</v>
          </cell>
          <cell r="G3772" t="str">
            <v>DADM****</v>
          </cell>
          <cell r="H3772" t="str">
            <v>Balance Sheet</v>
          </cell>
          <cell r="I3772" t="str">
            <v>NA</v>
          </cell>
        </row>
        <row r="3773">
          <cell r="A3773" t="str">
            <v>G576202604</v>
          </cell>
          <cell r="B3773" t="str">
            <v>G576202604</v>
          </cell>
          <cell r="C3773" t="str">
            <v>FD   G576202604USD</v>
          </cell>
          <cell r="D3773" t="str">
            <v>G5762</v>
          </cell>
          <cell r="E3773" t="str">
            <v>026</v>
          </cell>
          <cell r="F3773" t="str">
            <v>04</v>
          </cell>
          <cell r="G3773" t="str">
            <v>DADM****</v>
          </cell>
          <cell r="H3773" t="str">
            <v>Balance Sheet</v>
          </cell>
          <cell r="I3773" t="str">
            <v>NA</v>
          </cell>
        </row>
        <row r="3774">
          <cell r="A3774" t="str">
            <v>G57620DG01</v>
          </cell>
          <cell r="B3774" t="str">
            <v>G57620DG01</v>
          </cell>
          <cell r="C3774" t="str">
            <v>FD   G57620DG01USD</v>
          </cell>
          <cell r="D3774" t="str">
            <v>G5762</v>
          </cell>
          <cell r="E3774" t="str">
            <v>0DG</v>
          </cell>
          <cell r="F3774" t="str">
            <v>01</v>
          </cell>
          <cell r="G3774" t="str">
            <v>DADM****</v>
          </cell>
          <cell r="H3774" t="str">
            <v>Balance Sheet</v>
          </cell>
          <cell r="I3774" t="str">
            <v>NA</v>
          </cell>
        </row>
        <row r="3775">
          <cell r="A3775" t="str">
            <v>G57620DH01</v>
          </cell>
          <cell r="B3775" t="str">
            <v>G57620DH01</v>
          </cell>
          <cell r="C3775" t="str">
            <v>FD   G57620DH01USD</v>
          </cell>
          <cell r="D3775" t="str">
            <v>G5762</v>
          </cell>
          <cell r="E3775" t="str">
            <v>0DH</v>
          </cell>
          <cell r="F3775" t="str">
            <v>01</v>
          </cell>
          <cell r="G3775" t="str">
            <v>DADM****</v>
          </cell>
          <cell r="H3775" t="str">
            <v>Balance Sheet</v>
          </cell>
          <cell r="I3775" t="str">
            <v>NA</v>
          </cell>
        </row>
        <row r="3776">
          <cell r="A3776" t="str">
            <v>G57620JG01</v>
          </cell>
          <cell r="B3776" t="str">
            <v>G57620JG01</v>
          </cell>
          <cell r="C3776" t="str">
            <v>FD   G57620JG01USD</v>
          </cell>
          <cell r="D3776" t="str">
            <v>G5762</v>
          </cell>
          <cell r="E3776" t="str">
            <v>0JG</v>
          </cell>
          <cell r="F3776" t="str">
            <v>01</v>
          </cell>
          <cell r="G3776" t="str">
            <v>DADM****</v>
          </cell>
          <cell r="H3776" t="str">
            <v>Balance Sheet</v>
          </cell>
          <cell r="I3776" t="str">
            <v>NA</v>
          </cell>
        </row>
        <row r="3777">
          <cell r="A3777" t="str">
            <v>G57620NB01</v>
          </cell>
          <cell r="B3777" t="str">
            <v>G57620NB01</v>
          </cell>
          <cell r="C3777" t="str">
            <v>FD   G57620NB01USD</v>
          </cell>
          <cell r="D3777" t="str">
            <v>G5762</v>
          </cell>
          <cell r="E3777" t="str">
            <v>0NB</v>
          </cell>
          <cell r="F3777" t="str">
            <v>01</v>
          </cell>
          <cell r="G3777" t="str">
            <v>DADM****</v>
          </cell>
          <cell r="H3777" t="str">
            <v>Balance Sheet</v>
          </cell>
          <cell r="I3777" t="str">
            <v>NA</v>
          </cell>
        </row>
        <row r="3778">
          <cell r="A3778" t="str">
            <v>G57620S301</v>
          </cell>
          <cell r="B3778" t="str">
            <v>G57620S301</v>
          </cell>
          <cell r="C3778" t="str">
            <v>FD   G57620S301USD</v>
          </cell>
          <cell r="D3778" t="str">
            <v>G5762</v>
          </cell>
          <cell r="E3778" t="str">
            <v>0S3</v>
          </cell>
          <cell r="F3778" t="str">
            <v>01</v>
          </cell>
          <cell r="G3778" t="str">
            <v>DADM****</v>
          </cell>
          <cell r="H3778" t="str">
            <v>Balance Sheet</v>
          </cell>
          <cell r="I3778" t="str">
            <v>NA</v>
          </cell>
        </row>
        <row r="3779">
          <cell r="A3779" t="str">
            <v>G576500101</v>
          </cell>
          <cell r="B3779" t="str">
            <v>G576500101</v>
          </cell>
          <cell r="C3779" t="str">
            <v>FD   G576500101USD</v>
          </cell>
          <cell r="D3779" t="str">
            <v>G5765</v>
          </cell>
          <cell r="E3779" t="str">
            <v>001</v>
          </cell>
          <cell r="F3779" t="str">
            <v>01</v>
          </cell>
          <cell r="G3779" t="str">
            <v>DADAB***</v>
          </cell>
          <cell r="H3779" t="str">
            <v>Balance Sheet</v>
          </cell>
          <cell r="I3779" t="str">
            <v>NA</v>
          </cell>
        </row>
        <row r="3780">
          <cell r="A3780" t="str">
            <v>G576502604</v>
          </cell>
          <cell r="B3780" t="str">
            <v>G576502604</v>
          </cell>
          <cell r="C3780" t="str">
            <v>FD   G576502604USD</v>
          </cell>
          <cell r="D3780" t="str">
            <v>G5765</v>
          </cell>
          <cell r="E3780" t="str">
            <v>026</v>
          </cell>
          <cell r="F3780" t="str">
            <v>04</v>
          </cell>
          <cell r="G3780" t="str">
            <v>DADAB***</v>
          </cell>
          <cell r="H3780" t="str">
            <v>Balance Sheet</v>
          </cell>
          <cell r="I3780" t="str">
            <v>NA</v>
          </cell>
        </row>
        <row r="3781">
          <cell r="A3781" t="str">
            <v>G57650S301</v>
          </cell>
          <cell r="B3781" t="str">
            <v>G57650S301</v>
          </cell>
          <cell r="C3781" t="str">
            <v>FD   G57650S301USD</v>
          </cell>
          <cell r="D3781" t="str">
            <v>G5765</v>
          </cell>
          <cell r="E3781" t="str">
            <v>0S3</v>
          </cell>
          <cell r="F3781" t="str">
            <v>01</v>
          </cell>
          <cell r="G3781" t="str">
            <v>DADAB***</v>
          </cell>
          <cell r="H3781" t="str">
            <v>Balance Sheet</v>
          </cell>
          <cell r="I3781" t="str">
            <v>NA</v>
          </cell>
        </row>
        <row r="3782">
          <cell r="A3782" t="str">
            <v>G5770003</v>
          </cell>
          <cell r="B3782" t="str">
            <v>G5770003</v>
          </cell>
          <cell r="C3782" t="str">
            <v>FD   G5770003USD</v>
          </cell>
          <cell r="D3782" t="str">
            <v>G5770</v>
          </cell>
          <cell r="E3782" t="str">
            <v>003</v>
          </cell>
          <cell r="F3782">
            <v>0</v>
          </cell>
          <cell r="G3782" t="str">
            <v>DAFC****</v>
          </cell>
          <cell r="H3782" t="str">
            <v>Balance Sheet</v>
          </cell>
          <cell r="I3782" t="str">
            <v>NA</v>
          </cell>
        </row>
        <row r="3783">
          <cell r="A3783" t="str">
            <v>H0861001</v>
          </cell>
          <cell r="B3783" t="str">
            <v>H0861001</v>
          </cell>
          <cell r="C3783" t="str">
            <v>FD   H0861001USD</v>
          </cell>
          <cell r="D3783" t="str">
            <v>H0861</v>
          </cell>
          <cell r="E3783" t="str">
            <v>001</v>
          </cell>
          <cell r="F3783">
            <v>0</v>
          </cell>
          <cell r="G3783" t="str">
            <v>EBA*****</v>
          </cell>
          <cell r="H3783" t="str">
            <v>Balance Sheet</v>
          </cell>
          <cell r="I3783" t="str">
            <v>NA</v>
          </cell>
        </row>
        <row r="3784">
          <cell r="A3784" t="str">
            <v>H0863</v>
          </cell>
          <cell r="B3784" t="str">
            <v>H0863</v>
          </cell>
          <cell r="C3784" t="str">
            <v>FD   H0863USD</v>
          </cell>
          <cell r="D3784" t="str">
            <v>H0863</v>
          </cell>
          <cell r="E3784">
            <v>0</v>
          </cell>
          <cell r="F3784">
            <v>0</v>
          </cell>
          <cell r="G3784" t="str">
            <v>EC******</v>
          </cell>
          <cell r="H3784" t="str">
            <v>Balance Sheet</v>
          </cell>
          <cell r="I3784" t="str">
            <v>NA</v>
          </cell>
        </row>
        <row r="3785">
          <cell r="A3785" t="str">
            <v>H0879</v>
          </cell>
          <cell r="B3785" t="str">
            <v>H0879</v>
          </cell>
          <cell r="C3785" t="str">
            <v>FD   H0879USD</v>
          </cell>
          <cell r="D3785" t="str">
            <v>H0879</v>
          </cell>
          <cell r="E3785">
            <v>0</v>
          </cell>
          <cell r="F3785">
            <v>0</v>
          </cell>
          <cell r="G3785" t="str">
            <v>EBCC****</v>
          </cell>
          <cell r="H3785" t="str">
            <v>Balance Sheet</v>
          </cell>
          <cell r="I3785" t="str">
            <v>NA</v>
          </cell>
        </row>
        <row r="3786">
          <cell r="A3786" t="str">
            <v>A000407093</v>
          </cell>
          <cell r="B3786" t="str">
            <v>A000407093</v>
          </cell>
          <cell r="C3786" t="str">
            <v>FZ   A000407093USD</v>
          </cell>
          <cell r="D3786" t="str">
            <v>A0004</v>
          </cell>
          <cell r="E3786" t="str">
            <v>070</v>
          </cell>
          <cell r="F3786" t="str">
            <v>93</v>
          </cell>
          <cell r="G3786" t="str">
            <v>CABB****</v>
          </cell>
          <cell r="H3786" t="str">
            <v>Balance Sheet</v>
          </cell>
          <cell r="I3786" t="str">
            <v>NA</v>
          </cell>
        </row>
        <row r="3787">
          <cell r="A3787" t="str">
            <v>G3716001</v>
          </cell>
          <cell r="B3787" t="str">
            <v>G3716001</v>
          </cell>
          <cell r="C3787" t="str">
            <v>FZ   G3716001USD</v>
          </cell>
          <cell r="D3787" t="str">
            <v>G3716</v>
          </cell>
          <cell r="E3787" t="str">
            <v>001</v>
          </cell>
          <cell r="F3787">
            <v>0</v>
          </cell>
          <cell r="G3787" t="str">
            <v>DACN****</v>
          </cell>
          <cell r="H3787" t="str">
            <v>Balance Sheet</v>
          </cell>
          <cell r="I3787" t="str">
            <v>NA</v>
          </cell>
        </row>
        <row r="3788">
          <cell r="A3788" t="str">
            <v>G37210FZ</v>
          </cell>
          <cell r="B3788" t="str">
            <v>G37210FZ</v>
          </cell>
          <cell r="C3788" t="str">
            <v>FZ   G37210FZUSD</v>
          </cell>
          <cell r="D3788" t="str">
            <v>G3721</v>
          </cell>
          <cell r="E3788" t="str">
            <v>0FZ</v>
          </cell>
          <cell r="F3788">
            <v>0</v>
          </cell>
          <cell r="G3788" t="str">
            <v>DACN****</v>
          </cell>
          <cell r="H3788" t="str">
            <v>Balance Sheet</v>
          </cell>
          <cell r="I3788" t="str">
            <v>NA</v>
          </cell>
        </row>
        <row r="3789">
          <cell r="A3789" t="str">
            <v>G3723032FZ</v>
          </cell>
          <cell r="B3789" t="str">
            <v>G3723032FZ</v>
          </cell>
          <cell r="C3789" t="str">
            <v>FZ   G3723032FZUSD</v>
          </cell>
          <cell r="D3789" t="str">
            <v>G3723</v>
          </cell>
          <cell r="E3789" t="str">
            <v>032</v>
          </cell>
          <cell r="F3789" t="str">
            <v>FZ</v>
          </cell>
          <cell r="G3789" t="str">
            <v>DACI****</v>
          </cell>
          <cell r="H3789" t="str">
            <v>Balance Sheet</v>
          </cell>
          <cell r="I3789" t="str">
            <v>NA</v>
          </cell>
        </row>
        <row r="3790">
          <cell r="A3790" t="str">
            <v>G37230FZ03</v>
          </cell>
          <cell r="B3790" t="str">
            <v>G37230FZ03</v>
          </cell>
          <cell r="C3790" t="str">
            <v>FZ   G37230FZ03USD</v>
          </cell>
          <cell r="D3790" t="str">
            <v>G3723</v>
          </cell>
          <cell r="E3790" t="str">
            <v>0FZ</v>
          </cell>
          <cell r="F3790" t="str">
            <v>03</v>
          </cell>
          <cell r="G3790" t="str">
            <v>DACI****</v>
          </cell>
          <cell r="H3790" t="str">
            <v>Balance Sheet</v>
          </cell>
          <cell r="I3790" t="str">
            <v>NA</v>
          </cell>
        </row>
        <row r="3791">
          <cell r="A3791" t="str">
            <v>G3725005FZ</v>
          </cell>
          <cell r="B3791" t="str">
            <v>G3725005FZ</v>
          </cell>
          <cell r="C3791" t="str">
            <v>FZ   G3725005FZUSD</v>
          </cell>
          <cell r="D3791" t="str">
            <v>G3725</v>
          </cell>
          <cell r="E3791" t="str">
            <v>005</v>
          </cell>
          <cell r="F3791" t="str">
            <v>FZ</v>
          </cell>
          <cell r="G3791" t="str">
            <v>DACN****</v>
          </cell>
          <cell r="H3791" t="str">
            <v>Balance Sheet</v>
          </cell>
          <cell r="I3791" t="str">
            <v>NA</v>
          </cell>
        </row>
        <row r="3792">
          <cell r="A3792" t="str">
            <v>G4736010FZ</v>
          </cell>
          <cell r="B3792" t="str">
            <v>G4736010FZ</v>
          </cell>
          <cell r="C3792" t="str">
            <v>FZ   G4736010FZUSD</v>
          </cell>
          <cell r="D3792" t="str">
            <v>G4736</v>
          </cell>
          <cell r="E3792" t="str">
            <v>010</v>
          </cell>
          <cell r="F3792" t="str">
            <v>FZ</v>
          </cell>
          <cell r="G3792" t="str">
            <v>DABBC***</v>
          </cell>
          <cell r="H3792" t="str">
            <v>Balance Sheet</v>
          </cell>
          <cell r="I3792" t="str">
            <v>NA</v>
          </cell>
        </row>
        <row r="3793">
          <cell r="A3793" t="str">
            <v>G57200FZ</v>
          </cell>
          <cell r="B3793" t="str">
            <v>G57200FZ</v>
          </cell>
          <cell r="C3793" t="str">
            <v>FZ   G57200FZUSD</v>
          </cell>
          <cell r="D3793" t="str">
            <v>G5720</v>
          </cell>
          <cell r="E3793" t="str">
            <v>0FZ</v>
          </cell>
          <cell r="F3793">
            <v>0</v>
          </cell>
          <cell r="G3793" t="str">
            <v>DABBDC**</v>
          </cell>
          <cell r="H3793" t="str">
            <v>Balance Sheet</v>
          </cell>
          <cell r="I3793" t="str">
            <v>NA</v>
          </cell>
        </row>
        <row r="3794">
          <cell r="A3794" t="str">
            <v>G5742001FZ</v>
          </cell>
          <cell r="B3794" t="str">
            <v>G5742001FZ</v>
          </cell>
          <cell r="C3794" t="str">
            <v>FZ   G5742001FZUSD</v>
          </cell>
          <cell r="D3794" t="str">
            <v>G5742</v>
          </cell>
          <cell r="E3794" t="str">
            <v>001</v>
          </cell>
          <cell r="F3794" t="str">
            <v>FZ</v>
          </cell>
          <cell r="G3794" t="str">
            <v>DACN****</v>
          </cell>
          <cell r="H3794" t="str">
            <v>Balance Sheet</v>
          </cell>
          <cell r="I3794" t="str">
            <v>NA</v>
          </cell>
        </row>
        <row r="3795">
          <cell r="A3795" t="str">
            <v>G576000101</v>
          </cell>
          <cell r="B3795" t="str">
            <v>G576000101</v>
          </cell>
          <cell r="C3795" t="str">
            <v>FZ   G576000101USD</v>
          </cell>
          <cell r="D3795" t="str">
            <v>G5760</v>
          </cell>
          <cell r="E3795" t="str">
            <v>001</v>
          </cell>
          <cell r="F3795" t="str">
            <v>01</v>
          </cell>
          <cell r="G3795" t="str">
            <v>DADAB***</v>
          </cell>
          <cell r="H3795" t="str">
            <v>Balance Sheet</v>
          </cell>
          <cell r="I3795" t="str">
            <v>NA</v>
          </cell>
        </row>
        <row r="3796">
          <cell r="A3796" t="str">
            <v>G57600EI01</v>
          </cell>
          <cell r="B3796" t="str">
            <v>G57600EI01</v>
          </cell>
          <cell r="C3796" t="str">
            <v>FZ   G57600EI01USD</v>
          </cell>
          <cell r="D3796" t="str">
            <v>G5760</v>
          </cell>
          <cell r="E3796" t="str">
            <v>0EI</v>
          </cell>
          <cell r="F3796" t="str">
            <v>01</v>
          </cell>
          <cell r="G3796" t="str">
            <v>DADAB***</v>
          </cell>
          <cell r="H3796" t="str">
            <v>Balance Sheet</v>
          </cell>
          <cell r="I3796" t="str">
            <v>NA</v>
          </cell>
        </row>
        <row r="3797">
          <cell r="A3797" t="str">
            <v>G57600GU01</v>
          </cell>
          <cell r="B3797" t="str">
            <v>G57600GU01</v>
          </cell>
          <cell r="C3797" t="str">
            <v>FZ   G57600GU01USD</v>
          </cell>
          <cell r="D3797" t="str">
            <v>G5760</v>
          </cell>
          <cell r="E3797" t="str">
            <v>0GU</v>
          </cell>
          <cell r="F3797" t="str">
            <v>01</v>
          </cell>
          <cell r="G3797" t="str">
            <v>DADAB***</v>
          </cell>
          <cell r="H3797" t="str">
            <v>Balance Sheet</v>
          </cell>
          <cell r="I3797" t="str">
            <v>NA</v>
          </cell>
        </row>
        <row r="3798">
          <cell r="A3798" t="str">
            <v>G57600J601</v>
          </cell>
          <cell r="B3798" t="str">
            <v>G57600J601</v>
          </cell>
          <cell r="C3798" t="str">
            <v>FZ   G57600J601USD</v>
          </cell>
          <cell r="D3798" t="str">
            <v>G5760</v>
          </cell>
          <cell r="E3798" t="str">
            <v>0J6</v>
          </cell>
          <cell r="F3798" t="str">
            <v>01</v>
          </cell>
          <cell r="G3798" t="str">
            <v>DADAB***</v>
          </cell>
          <cell r="H3798" t="str">
            <v>Balance Sheet</v>
          </cell>
          <cell r="I3798" t="str">
            <v>NA</v>
          </cell>
        </row>
        <row r="3799">
          <cell r="A3799" t="str">
            <v>G57600LV01</v>
          </cell>
          <cell r="B3799" t="str">
            <v>G57600LV01</v>
          </cell>
          <cell r="C3799" t="str">
            <v>FZ   G57600LV01USD</v>
          </cell>
          <cell r="D3799" t="str">
            <v>G5760</v>
          </cell>
          <cell r="E3799" t="str">
            <v>0LV</v>
          </cell>
          <cell r="F3799" t="str">
            <v>01</v>
          </cell>
          <cell r="G3799" t="str">
            <v>DADAB***</v>
          </cell>
          <cell r="H3799" t="str">
            <v>Balance Sheet</v>
          </cell>
          <cell r="I3799" t="str">
            <v>NA</v>
          </cell>
        </row>
        <row r="3800">
          <cell r="A3800" t="str">
            <v>G57600NB01</v>
          </cell>
          <cell r="B3800" t="str">
            <v>G57600NB01</v>
          </cell>
          <cell r="C3800" t="str">
            <v>FZ   G57600NB01USD</v>
          </cell>
          <cell r="D3800" t="str">
            <v>G5760</v>
          </cell>
          <cell r="E3800" t="str">
            <v>0NB</v>
          </cell>
          <cell r="F3800" t="str">
            <v>01</v>
          </cell>
          <cell r="G3800" t="str">
            <v>DADAB***</v>
          </cell>
          <cell r="H3800" t="str">
            <v>Balance Sheet</v>
          </cell>
          <cell r="I3800" t="str">
            <v>NA</v>
          </cell>
        </row>
        <row r="3801">
          <cell r="A3801" t="str">
            <v>G57600S301</v>
          </cell>
          <cell r="B3801" t="str">
            <v>G57600S301</v>
          </cell>
          <cell r="C3801" t="str">
            <v>FZ   G57600S301USD</v>
          </cell>
          <cell r="D3801" t="str">
            <v>G5760</v>
          </cell>
          <cell r="E3801" t="str">
            <v>0S3</v>
          </cell>
          <cell r="F3801" t="str">
            <v>01</v>
          </cell>
          <cell r="G3801" t="str">
            <v>DADAB***</v>
          </cell>
          <cell r="H3801" t="str">
            <v>Balance Sheet</v>
          </cell>
          <cell r="I3801" t="str">
            <v>NA</v>
          </cell>
        </row>
        <row r="3802">
          <cell r="A3802" t="str">
            <v>G576200101</v>
          </cell>
          <cell r="B3802" t="str">
            <v>G576200101</v>
          </cell>
          <cell r="C3802" t="str">
            <v>FZ   G576200101USD</v>
          </cell>
          <cell r="D3802" t="str">
            <v>G5762</v>
          </cell>
          <cell r="E3802" t="str">
            <v>001</v>
          </cell>
          <cell r="F3802" t="str">
            <v>01</v>
          </cell>
          <cell r="G3802" t="str">
            <v>DADM****</v>
          </cell>
          <cell r="H3802" t="str">
            <v>Balance Sheet</v>
          </cell>
          <cell r="I3802" t="str">
            <v>NA</v>
          </cell>
        </row>
        <row r="3803">
          <cell r="A3803" t="str">
            <v>G57620S301</v>
          </cell>
          <cell r="B3803" t="str">
            <v>G57620S301</v>
          </cell>
          <cell r="C3803" t="str">
            <v>FZ   G57620S301USD</v>
          </cell>
          <cell r="D3803" t="str">
            <v>G5762</v>
          </cell>
          <cell r="E3803" t="str">
            <v>0S3</v>
          </cell>
          <cell r="F3803" t="str">
            <v>01</v>
          </cell>
          <cell r="G3803" t="str">
            <v>DADM****</v>
          </cell>
          <cell r="H3803" t="str">
            <v>Balance Sheet</v>
          </cell>
          <cell r="I3803" t="str">
            <v>NA</v>
          </cell>
        </row>
        <row r="3804">
          <cell r="A3804" t="str">
            <v>G57650J695</v>
          </cell>
          <cell r="B3804" t="str">
            <v>G57650J695</v>
          </cell>
          <cell r="C3804" t="str">
            <v>FZ   G57650J695USD</v>
          </cell>
          <cell r="D3804" t="str">
            <v>G5765</v>
          </cell>
          <cell r="E3804" t="str">
            <v>0J6</v>
          </cell>
          <cell r="F3804" t="str">
            <v>95</v>
          </cell>
          <cell r="G3804" t="str">
            <v>DADAB***</v>
          </cell>
          <cell r="H3804" t="str">
            <v>Balance Sheet</v>
          </cell>
          <cell r="I3804" t="str">
            <v>NA</v>
          </cell>
        </row>
        <row r="3805">
          <cell r="A3805" t="str">
            <v>G57700FZ</v>
          </cell>
          <cell r="B3805" t="str">
            <v>G57700FZ</v>
          </cell>
          <cell r="C3805" t="str">
            <v>FZ   G57700FZUSD</v>
          </cell>
          <cell r="D3805" t="str">
            <v>G5770</v>
          </cell>
          <cell r="E3805" t="str">
            <v>0FZ</v>
          </cell>
          <cell r="F3805">
            <v>0</v>
          </cell>
          <cell r="G3805" t="str">
            <v>DAFC****</v>
          </cell>
          <cell r="H3805" t="str">
            <v>Balance Sheet</v>
          </cell>
          <cell r="I3805" t="str">
            <v>NA</v>
          </cell>
        </row>
        <row r="3806">
          <cell r="A3806" t="str">
            <v>G98530S301</v>
          </cell>
          <cell r="B3806" t="str">
            <v>G98530S301</v>
          </cell>
          <cell r="C3806" t="str">
            <v>FZ   G98530S301USD</v>
          </cell>
          <cell r="D3806" t="str">
            <v>G9853</v>
          </cell>
          <cell r="E3806" t="str">
            <v>0S3</v>
          </cell>
          <cell r="F3806" t="str">
            <v>01</v>
          </cell>
          <cell r="G3806" t="str">
            <v>EF******</v>
          </cell>
          <cell r="H3806" t="str">
            <v>Balance Sheet</v>
          </cell>
          <cell r="I3806" t="str">
            <v>NA</v>
          </cell>
        </row>
        <row r="3807">
          <cell r="A3807" t="str">
            <v>G98531FZ</v>
          </cell>
          <cell r="B3807" t="str">
            <v>G98531FZ</v>
          </cell>
          <cell r="C3807" t="str">
            <v>FZ   G98531FZUSD</v>
          </cell>
          <cell r="D3807" t="str">
            <v>G9853</v>
          </cell>
          <cell r="E3807" t="str">
            <v>1FZ</v>
          </cell>
          <cell r="F3807">
            <v>0</v>
          </cell>
          <cell r="G3807" t="str">
            <v>EF******</v>
          </cell>
          <cell r="H3807" t="str">
            <v>Balance Sheet</v>
          </cell>
          <cell r="I3807" t="str">
            <v>NA</v>
          </cell>
        </row>
        <row r="3808">
          <cell r="A3808" t="str">
            <v>H08630FZ</v>
          </cell>
          <cell r="B3808" t="str">
            <v>H08630FZ</v>
          </cell>
          <cell r="C3808" t="str">
            <v>FZ   H08630FZUSD</v>
          </cell>
          <cell r="D3808" t="str">
            <v>H0863</v>
          </cell>
          <cell r="E3808" t="str">
            <v>0FZ</v>
          </cell>
          <cell r="F3808">
            <v>0</v>
          </cell>
          <cell r="G3808" t="str">
            <v>EC******</v>
          </cell>
          <cell r="H3808" t="str">
            <v>Balance Sheet</v>
          </cell>
          <cell r="I3808" t="str">
            <v>NA</v>
          </cell>
        </row>
        <row r="3809">
          <cell r="A3809" t="str">
            <v>A0004008</v>
          </cell>
          <cell r="B3809" t="str">
            <v>A0004008</v>
          </cell>
          <cell r="C3809" t="str">
            <v>GU   A0004008USD</v>
          </cell>
          <cell r="D3809" t="str">
            <v>A0004</v>
          </cell>
          <cell r="E3809" t="str">
            <v>008</v>
          </cell>
          <cell r="F3809">
            <v>0</v>
          </cell>
          <cell r="G3809" t="str">
            <v>CABB****</v>
          </cell>
          <cell r="H3809" t="str">
            <v>Balance Sheet</v>
          </cell>
          <cell r="I3809" t="str">
            <v>NA</v>
          </cell>
        </row>
        <row r="3810">
          <cell r="A3810" t="str">
            <v>A000725401</v>
          </cell>
          <cell r="B3810" t="str">
            <v>A000725401</v>
          </cell>
          <cell r="C3810" t="str">
            <v>GU   A000725401USD</v>
          </cell>
          <cell r="D3810" t="str">
            <v>A0007</v>
          </cell>
          <cell r="E3810" t="str">
            <v>254</v>
          </cell>
          <cell r="F3810" t="str">
            <v>01</v>
          </cell>
          <cell r="G3810" t="str">
            <v>CABB****</v>
          </cell>
          <cell r="H3810" t="str">
            <v>Balance Sheet</v>
          </cell>
          <cell r="I3810" t="str">
            <v>NA</v>
          </cell>
        </row>
        <row r="3811">
          <cell r="A3811" t="str">
            <v>A000725487</v>
          </cell>
          <cell r="B3811" t="str">
            <v>A000725487</v>
          </cell>
          <cell r="C3811" t="str">
            <v>GU   A000725487USD</v>
          </cell>
          <cell r="D3811" t="str">
            <v>A0007</v>
          </cell>
          <cell r="E3811" t="str">
            <v>254</v>
          </cell>
          <cell r="F3811" t="str">
            <v>87</v>
          </cell>
          <cell r="G3811" t="str">
            <v>CABB****</v>
          </cell>
          <cell r="H3811" t="str">
            <v>Balance Sheet</v>
          </cell>
          <cell r="I3811" t="str">
            <v>NA</v>
          </cell>
        </row>
        <row r="3812">
          <cell r="A3812" t="str">
            <v>A000725493</v>
          </cell>
          <cell r="B3812" t="str">
            <v>A000725493</v>
          </cell>
          <cell r="C3812" t="str">
            <v>GU   A000725493USD</v>
          </cell>
          <cell r="D3812" t="str">
            <v>A0007</v>
          </cell>
          <cell r="E3812" t="str">
            <v>254</v>
          </cell>
          <cell r="F3812" t="str">
            <v>93</v>
          </cell>
          <cell r="G3812" t="str">
            <v>CABB****</v>
          </cell>
          <cell r="H3812" t="str">
            <v>Balance Sheet</v>
          </cell>
          <cell r="I3812" t="str">
            <v>NA</v>
          </cell>
        </row>
        <row r="3813">
          <cell r="A3813" t="str">
            <v>A000725495</v>
          </cell>
          <cell r="B3813" t="str">
            <v>A000725495</v>
          </cell>
          <cell r="C3813" t="str">
            <v>GU   A000725495USD</v>
          </cell>
          <cell r="D3813" t="str">
            <v>A0007</v>
          </cell>
          <cell r="E3813" t="str">
            <v>254</v>
          </cell>
          <cell r="F3813" t="str">
            <v>95</v>
          </cell>
          <cell r="G3813" t="str">
            <v>CABB****</v>
          </cell>
          <cell r="H3813" t="str">
            <v>Balance Sheet</v>
          </cell>
          <cell r="I3813" t="str">
            <v>NA</v>
          </cell>
        </row>
        <row r="3814">
          <cell r="A3814" t="str">
            <v>A5192001</v>
          </cell>
          <cell r="B3814" t="str">
            <v>A5192001</v>
          </cell>
          <cell r="C3814" t="str">
            <v>GU   A5192001USD</v>
          </cell>
          <cell r="D3814" t="str">
            <v>A5192</v>
          </cell>
          <cell r="E3814" t="str">
            <v>001</v>
          </cell>
          <cell r="F3814">
            <v>0</v>
          </cell>
          <cell r="G3814" t="str">
            <v>DBDC****</v>
          </cell>
          <cell r="H3814" t="str">
            <v>Balance Sheet</v>
          </cell>
          <cell r="I3814" t="str">
            <v>NA</v>
          </cell>
        </row>
        <row r="3815">
          <cell r="A3815" t="str">
            <v>G06920U693</v>
          </cell>
          <cell r="B3815" t="str">
            <v>G06920U693</v>
          </cell>
          <cell r="C3815" t="str">
            <v>GU   G06920U693USD</v>
          </cell>
          <cell r="D3815" t="str">
            <v>G0692</v>
          </cell>
          <cell r="E3815" t="str">
            <v>0U6</v>
          </cell>
          <cell r="F3815" t="str">
            <v>93</v>
          </cell>
          <cell r="G3815" t="str">
            <v>DADD****</v>
          </cell>
          <cell r="H3815" t="str">
            <v>Balance Sheet</v>
          </cell>
          <cell r="I3815" t="str">
            <v>NA</v>
          </cell>
        </row>
        <row r="3816">
          <cell r="A3816" t="str">
            <v>G3716001</v>
          </cell>
          <cell r="B3816" t="str">
            <v>G3716001</v>
          </cell>
          <cell r="C3816" t="str">
            <v>GU   G3716001USD</v>
          </cell>
          <cell r="D3816" t="str">
            <v>G3716</v>
          </cell>
          <cell r="E3816" t="str">
            <v>001</v>
          </cell>
          <cell r="F3816">
            <v>0</v>
          </cell>
          <cell r="G3816" t="str">
            <v>DACN****</v>
          </cell>
          <cell r="H3816" t="str">
            <v>Balance Sheet</v>
          </cell>
          <cell r="I3816" t="str">
            <v>NA</v>
          </cell>
        </row>
        <row r="3817">
          <cell r="A3817" t="str">
            <v>G37210GU</v>
          </cell>
          <cell r="B3817" t="str">
            <v>G37210GU</v>
          </cell>
          <cell r="C3817" t="str">
            <v>GU   G37210GUUSD</v>
          </cell>
          <cell r="D3817" t="str">
            <v>G3721</v>
          </cell>
          <cell r="E3817" t="str">
            <v>0GU</v>
          </cell>
          <cell r="F3817">
            <v>0</v>
          </cell>
          <cell r="G3817" t="str">
            <v>DACN****</v>
          </cell>
          <cell r="H3817" t="str">
            <v>Balance Sheet</v>
          </cell>
          <cell r="I3817" t="str">
            <v>NA</v>
          </cell>
        </row>
        <row r="3818">
          <cell r="A3818" t="str">
            <v>G3723031GU</v>
          </cell>
          <cell r="B3818" t="str">
            <v>G3723031GU</v>
          </cell>
          <cell r="C3818" t="str">
            <v>GU   G3723031GUUSD</v>
          </cell>
          <cell r="D3818" t="str">
            <v>G3723</v>
          </cell>
          <cell r="E3818" t="str">
            <v>031</v>
          </cell>
          <cell r="F3818" t="str">
            <v>GU</v>
          </cell>
          <cell r="G3818" t="str">
            <v>DACI****</v>
          </cell>
          <cell r="H3818" t="str">
            <v>Balance Sheet</v>
          </cell>
          <cell r="I3818" t="str">
            <v>NA</v>
          </cell>
        </row>
        <row r="3819">
          <cell r="A3819" t="str">
            <v>G3723032GU</v>
          </cell>
          <cell r="B3819" t="str">
            <v>G3723032GU</v>
          </cell>
          <cell r="C3819" t="str">
            <v>GU   G3723032GUUSD</v>
          </cell>
          <cell r="D3819" t="str">
            <v>G3723</v>
          </cell>
          <cell r="E3819" t="str">
            <v>032</v>
          </cell>
          <cell r="F3819" t="str">
            <v>GU</v>
          </cell>
          <cell r="G3819" t="str">
            <v>DACI****</v>
          </cell>
          <cell r="H3819" t="str">
            <v>Balance Sheet</v>
          </cell>
          <cell r="I3819" t="str">
            <v>NA</v>
          </cell>
        </row>
        <row r="3820">
          <cell r="A3820" t="str">
            <v>G37230GU03</v>
          </cell>
          <cell r="B3820" t="str">
            <v>G37230GU03</v>
          </cell>
          <cell r="C3820" t="str">
            <v>GU   G37230GU03USD</v>
          </cell>
          <cell r="D3820" t="str">
            <v>G3723</v>
          </cell>
          <cell r="E3820" t="str">
            <v>0GU</v>
          </cell>
          <cell r="F3820" t="str">
            <v>03</v>
          </cell>
          <cell r="G3820" t="str">
            <v>DACI****</v>
          </cell>
          <cell r="H3820" t="str">
            <v>Balance Sheet</v>
          </cell>
          <cell r="I3820" t="str">
            <v>NA</v>
          </cell>
        </row>
        <row r="3821">
          <cell r="A3821" t="str">
            <v>G37230GU04</v>
          </cell>
          <cell r="B3821" t="str">
            <v>G37230GU04</v>
          </cell>
          <cell r="C3821" t="str">
            <v>GU   G37230GU04USD</v>
          </cell>
          <cell r="D3821" t="str">
            <v>G3723</v>
          </cell>
          <cell r="E3821" t="str">
            <v>0GU</v>
          </cell>
          <cell r="F3821" t="str">
            <v>04</v>
          </cell>
          <cell r="G3821" t="str">
            <v>DACI****</v>
          </cell>
          <cell r="H3821" t="str">
            <v>Balance Sheet</v>
          </cell>
          <cell r="I3821" t="str">
            <v>NA</v>
          </cell>
        </row>
        <row r="3822">
          <cell r="A3822" t="str">
            <v>G3725005GU</v>
          </cell>
          <cell r="B3822" t="str">
            <v>G3725005GU</v>
          </cell>
          <cell r="C3822" t="str">
            <v>GU   G3725005GUUSD</v>
          </cell>
          <cell r="D3822" t="str">
            <v>G3725</v>
          </cell>
          <cell r="E3822" t="str">
            <v>005</v>
          </cell>
          <cell r="F3822" t="str">
            <v>GU</v>
          </cell>
          <cell r="G3822" t="str">
            <v>DACN****</v>
          </cell>
          <cell r="H3822" t="str">
            <v>Balance Sheet</v>
          </cell>
          <cell r="I3822" t="str">
            <v>NA</v>
          </cell>
        </row>
        <row r="3823">
          <cell r="A3823" t="str">
            <v>G3725020GU</v>
          </cell>
          <cell r="B3823" t="str">
            <v>G3725020GU</v>
          </cell>
          <cell r="C3823" t="str">
            <v>GU   G3725020GUUSD</v>
          </cell>
          <cell r="D3823" t="str">
            <v>G3725</v>
          </cell>
          <cell r="E3823" t="str">
            <v>020</v>
          </cell>
          <cell r="F3823" t="str">
            <v>GU</v>
          </cell>
          <cell r="G3823" t="str">
            <v>DACN****</v>
          </cell>
          <cell r="H3823" t="str">
            <v>Balance Sheet</v>
          </cell>
          <cell r="I3823" t="str">
            <v>NA</v>
          </cell>
        </row>
        <row r="3824">
          <cell r="A3824" t="str">
            <v>G37260GU</v>
          </cell>
          <cell r="B3824" t="str">
            <v>G37260GU</v>
          </cell>
          <cell r="C3824" t="str">
            <v>GU   G37260GUUSD</v>
          </cell>
          <cell r="D3824" t="str">
            <v>G3726</v>
          </cell>
          <cell r="E3824" t="str">
            <v>0GU</v>
          </cell>
          <cell r="F3824">
            <v>0</v>
          </cell>
          <cell r="G3824" t="str">
            <v>DACJ****</v>
          </cell>
          <cell r="H3824" t="str">
            <v>Balance Sheet</v>
          </cell>
          <cell r="I3824" t="str">
            <v>NA</v>
          </cell>
        </row>
        <row r="3825">
          <cell r="A3825" t="str">
            <v>G4736010GU</v>
          </cell>
          <cell r="B3825" t="str">
            <v>G4736010GU</v>
          </cell>
          <cell r="C3825" t="str">
            <v>GU   G4736010GUUSD</v>
          </cell>
          <cell r="D3825" t="str">
            <v>G4736</v>
          </cell>
          <cell r="E3825" t="str">
            <v>010</v>
          </cell>
          <cell r="F3825" t="str">
            <v>GU</v>
          </cell>
          <cell r="G3825" t="str">
            <v>DABBC***</v>
          </cell>
          <cell r="H3825" t="str">
            <v>Balance Sheet</v>
          </cell>
          <cell r="I3825" t="str">
            <v>NA</v>
          </cell>
        </row>
        <row r="3826">
          <cell r="A3826" t="str">
            <v>G57200GU</v>
          </cell>
          <cell r="B3826" t="str">
            <v>G57200GU</v>
          </cell>
          <cell r="C3826" t="str">
            <v>GU   G57200GUUSD</v>
          </cell>
          <cell r="D3826" t="str">
            <v>G5720</v>
          </cell>
          <cell r="E3826" t="str">
            <v>0GU</v>
          </cell>
          <cell r="F3826">
            <v>0</v>
          </cell>
          <cell r="G3826" t="str">
            <v>DABBDC**</v>
          </cell>
          <cell r="H3826" t="str">
            <v>Balance Sheet</v>
          </cell>
          <cell r="I3826" t="str">
            <v>NA</v>
          </cell>
        </row>
        <row r="3827">
          <cell r="A3827" t="str">
            <v>G57200GU12</v>
          </cell>
          <cell r="B3827" t="str">
            <v>G57200GU12</v>
          </cell>
          <cell r="C3827" t="str">
            <v>GU   G57200GU12USD</v>
          </cell>
          <cell r="D3827" t="str">
            <v>G5720</v>
          </cell>
          <cell r="E3827" t="str">
            <v>0GU</v>
          </cell>
          <cell r="F3827" t="str">
            <v>12</v>
          </cell>
          <cell r="G3827" t="str">
            <v>DABBDC**</v>
          </cell>
          <cell r="H3827" t="str">
            <v>Balance Sheet</v>
          </cell>
          <cell r="I3827" t="str">
            <v>NA</v>
          </cell>
        </row>
        <row r="3828">
          <cell r="A3828" t="str">
            <v>G57200GU78</v>
          </cell>
          <cell r="B3828" t="str">
            <v>G57200GU78</v>
          </cell>
          <cell r="C3828" t="str">
            <v>GU   G57200GU78USD</v>
          </cell>
          <cell r="D3828" t="str">
            <v>G5720</v>
          </cell>
          <cell r="E3828" t="str">
            <v>0GU</v>
          </cell>
          <cell r="F3828" t="str">
            <v>78</v>
          </cell>
          <cell r="G3828" t="str">
            <v>DABBDC**</v>
          </cell>
          <cell r="H3828" t="str">
            <v>Balance Sheet</v>
          </cell>
          <cell r="I3828" t="str">
            <v>NA</v>
          </cell>
        </row>
        <row r="3829">
          <cell r="A3829" t="str">
            <v>G57200GUP1</v>
          </cell>
          <cell r="B3829" t="str">
            <v>G57200GUP1</v>
          </cell>
          <cell r="C3829" t="str">
            <v>GU   G57200GUP1USD</v>
          </cell>
          <cell r="D3829" t="str">
            <v>G5720</v>
          </cell>
          <cell r="E3829" t="str">
            <v>0GU</v>
          </cell>
          <cell r="F3829" t="str">
            <v>P1</v>
          </cell>
          <cell r="G3829" t="str">
            <v>DABBDC**</v>
          </cell>
          <cell r="H3829" t="str">
            <v>Balance Sheet</v>
          </cell>
          <cell r="I3829" t="str">
            <v>NA</v>
          </cell>
        </row>
        <row r="3830">
          <cell r="A3830" t="str">
            <v>G5742003GU</v>
          </cell>
          <cell r="B3830" t="str">
            <v>G5742003GU</v>
          </cell>
          <cell r="C3830" t="str">
            <v>GU   G5742003GUUSD</v>
          </cell>
          <cell r="D3830" t="str">
            <v>G5742</v>
          </cell>
          <cell r="E3830" t="str">
            <v>003</v>
          </cell>
          <cell r="F3830" t="str">
            <v>GU</v>
          </cell>
          <cell r="G3830" t="str">
            <v>DACN****</v>
          </cell>
          <cell r="H3830" t="str">
            <v>Balance Sheet</v>
          </cell>
          <cell r="I3830" t="str">
            <v>NA</v>
          </cell>
        </row>
        <row r="3831">
          <cell r="A3831" t="str">
            <v>G5743003GU</v>
          </cell>
          <cell r="B3831" t="str">
            <v>G5743003GU</v>
          </cell>
          <cell r="C3831" t="str">
            <v>GU   G5743003GUUSD</v>
          </cell>
          <cell r="D3831" t="str">
            <v>G5743</v>
          </cell>
          <cell r="E3831" t="str">
            <v>003</v>
          </cell>
          <cell r="F3831" t="str">
            <v>GU</v>
          </cell>
          <cell r="G3831" t="str">
            <v>DACAC***</v>
          </cell>
          <cell r="H3831" t="str">
            <v>Balance Sheet</v>
          </cell>
          <cell r="I3831" t="str">
            <v>NA</v>
          </cell>
        </row>
        <row r="3832">
          <cell r="A3832" t="str">
            <v>G57550U693</v>
          </cell>
          <cell r="B3832" t="str">
            <v>G57550U693</v>
          </cell>
          <cell r="C3832" t="str">
            <v>GU   G57550U693USD</v>
          </cell>
          <cell r="D3832" t="str">
            <v>G5755</v>
          </cell>
          <cell r="E3832" t="str">
            <v>0U6</v>
          </cell>
          <cell r="F3832" t="str">
            <v>93</v>
          </cell>
          <cell r="G3832" t="str">
            <v>DADE****</v>
          </cell>
          <cell r="H3832" t="str">
            <v>Balance Sheet</v>
          </cell>
          <cell r="I3832" t="str">
            <v>NA</v>
          </cell>
        </row>
        <row r="3833">
          <cell r="A3833" t="str">
            <v>G576000101</v>
          </cell>
          <cell r="B3833" t="str">
            <v>G576000101</v>
          </cell>
          <cell r="C3833" t="str">
            <v>GU   G576000101USD</v>
          </cell>
          <cell r="D3833" t="str">
            <v>G5760</v>
          </cell>
          <cell r="E3833" t="str">
            <v>001</v>
          </cell>
          <cell r="F3833" t="str">
            <v>01</v>
          </cell>
          <cell r="G3833" t="str">
            <v>DADAB***</v>
          </cell>
          <cell r="H3833" t="str">
            <v>Balance Sheet</v>
          </cell>
          <cell r="I3833" t="str">
            <v>NA</v>
          </cell>
        </row>
        <row r="3834">
          <cell r="A3834" t="str">
            <v>G576003401</v>
          </cell>
          <cell r="B3834" t="str">
            <v>G576003401</v>
          </cell>
          <cell r="C3834" t="str">
            <v>GU   G576003401USD</v>
          </cell>
          <cell r="D3834" t="str">
            <v>G5760</v>
          </cell>
          <cell r="E3834" t="str">
            <v>034</v>
          </cell>
          <cell r="F3834" t="str">
            <v>01</v>
          </cell>
          <cell r="G3834" t="str">
            <v>DADAB***</v>
          </cell>
          <cell r="H3834" t="str">
            <v>Balance Sheet</v>
          </cell>
          <cell r="I3834" t="str">
            <v>NA</v>
          </cell>
        </row>
        <row r="3835">
          <cell r="A3835" t="str">
            <v>G576003501</v>
          </cell>
          <cell r="B3835" t="str">
            <v>G576003501</v>
          </cell>
          <cell r="C3835" t="str">
            <v>GU   G576003501USD</v>
          </cell>
          <cell r="D3835" t="str">
            <v>G5760</v>
          </cell>
          <cell r="E3835" t="str">
            <v>035</v>
          </cell>
          <cell r="F3835" t="str">
            <v>01</v>
          </cell>
          <cell r="G3835" t="str">
            <v>DADAB***</v>
          </cell>
          <cell r="H3835" t="str">
            <v>Balance Sheet</v>
          </cell>
          <cell r="I3835" t="str">
            <v>NA</v>
          </cell>
        </row>
        <row r="3836">
          <cell r="A3836" t="str">
            <v>G576003601</v>
          </cell>
          <cell r="B3836" t="str">
            <v>G576003601</v>
          </cell>
          <cell r="C3836" t="str">
            <v>GU   G576003601USD</v>
          </cell>
          <cell r="D3836" t="str">
            <v>G5760</v>
          </cell>
          <cell r="E3836" t="str">
            <v>036</v>
          </cell>
          <cell r="F3836" t="str">
            <v>01</v>
          </cell>
          <cell r="G3836" t="str">
            <v>DADAB***</v>
          </cell>
          <cell r="H3836" t="str">
            <v>Balance Sheet</v>
          </cell>
          <cell r="I3836" t="str">
            <v>NA</v>
          </cell>
        </row>
        <row r="3837">
          <cell r="A3837" t="str">
            <v>G576006701</v>
          </cell>
          <cell r="B3837" t="str">
            <v>G576006701</v>
          </cell>
          <cell r="C3837" t="str">
            <v>GU   G576006701USD</v>
          </cell>
          <cell r="D3837" t="str">
            <v>G5760</v>
          </cell>
          <cell r="E3837" t="str">
            <v>067</v>
          </cell>
          <cell r="F3837" t="str">
            <v>01</v>
          </cell>
          <cell r="G3837" t="str">
            <v>DADAB***</v>
          </cell>
          <cell r="H3837" t="str">
            <v>Balance Sheet</v>
          </cell>
          <cell r="I3837" t="str">
            <v>NA</v>
          </cell>
        </row>
        <row r="3838">
          <cell r="A3838" t="str">
            <v>G57600AX01</v>
          </cell>
          <cell r="B3838" t="str">
            <v>G57600AX01</v>
          </cell>
          <cell r="C3838" t="str">
            <v>GU   G57600AX01USD</v>
          </cell>
          <cell r="D3838" t="str">
            <v>G5760</v>
          </cell>
          <cell r="E3838" t="str">
            <v>0AX</v>
          </cell>
          <cell r="F3838" t="str">
            <v>01</v>
          </cell>
          <cell r="G3838" t="str">
            <v>DADAB***</v>
          </cell>
          <cell r="H3838" t="str">
            <v>Balance Sheet</v>
          </cell>
          <cell r="I3838" t="str">
            <v>NA</v>
          </cell>
        </row>
        <row r="3839">
          <cell r="A3839" t="str">
            <v>G57600BU01</v>
          </cell>
          <cell r="B3839" t="str">
            <v>G57600BU01</v>
          </cell>
          <cell r="C3839" t="str">
            <v>GU   G57600BU01USD</v>
          </cell>
          <cell r="D3839" t="str">
            <v>G5760</v>
          </cell>
          <cell r="E3839" t="str">
            <v>0BU</v>
          </cell>
          <cell r="F3839" t="str">
            <v>01</v>
          </cell>
          <cell r="G3839" t="str">
            <v>DADAB***</v>
          </cell>
          <cell r="H3839" t="str">
            <v>Balance Sheet</v>
          </cell>
          <cell r="I3839" t="str">
            <v>NA</v>
          </cell>
        </row>
        <row r="3840">
          <cell r="A3840" t="str">
            <v>G57600EI01</v>
          </cell>
          <cell r="B3840" t="str">
            <v>G57600EI01</v>
          </cell>
          <cell r="C3840" t="str">
            <v>GU   G57600EI01USD</v>
          </cell>
          <cell r="D3840" t="str">
            <v>G5760</v>
          </cell>
          <cell r="E3840" t="str">
            <v>0EI</v>
          </cell>
          <cell r="F3840" t="str">
            <v>01</v>
          </cell>
          <cell r="G3840" t="str">
            <v>DADAB***</v>
          </cell>
          <cell r="H3840" t="str">
            <v>Balance Sheet</v>
          </cell>
          <cell r="I3840" t="str">
            <v>NA</v>
          </cell>
        </row>
        <row r="3841">
          <cell r="A3841" t="str">
            <v>G57600J601</v>
          </cell>
          <cell r="B3841" t="str">
            <v>G57600J601</v>
          </cell>
          <cell r="C3841" t="str">
            <v>GU   G57600J601USD</v>
          </cell>
          <cell r="D3841" t="str">
            <v>G5760</v>
          </cell>
          <cell r="E3841" t="str">
            <v>0J6</v>
          </cell>
          <cell r="F3841" t="str">
            <v>01</v>
          </cell>
          <cell r="G3841" t="str">
            <v>DADAB***</v>
          </cell>
          <cell r="H3841" t="str">
            <v>Balance Sheet</v>
          </cell>
          <cell r="I3841" t="str">
            <v>NA</v>
          </cell>
        </row>
        <row r="3842">
          <cell r="A3842" t="str">
            <v>G57600J901</v>
          </cell>
          <cell r="B3842" t="str">
            <v>G57600J901</v>
          </cell>
          <cell r="C3842" t="str">
            <v>GU   G57600J901USD</v>
          </cell>
          <cell r="D3842" t="str">
            <v>G5760</v>
          </cell>
          <cell r="E3842" t="str">
            <v>0J9</v>
          </cell>
          <cell r="F3842" t="str">
            <v>01</v>
          </cell>
          <cell r="G3842" t="str">
            <v>DADAB***</v>
          </cell>
          <cell r="H3842" t="str">
            <v>Balance Sheet</v>
          </cell>
          <cell r="I3842" t="str">
            <v>NA</v>
          </cell>
        </row>
        <row r="3843">
          <cell r="A3843" t="str">
            <v>G57600NB01</v>
          </cell>
          <cell r="B3843" t="str">
            <v>G57600NB01</v>
          </cell>
          <cell r="C3843" t="str">
            <v>GU   G57600NB01USD</v>
          </cell>
          <cell r="D3843" t="str">
            <v>G5760</v>
          </cell>
          <cell r="E3843" t="str">
            <v>0NB</v>
          </cell>
          <cell r="F3843" t="str">
            <v>01</v>
          </cell>
          <cell r="G3843" t="str">
            <v>DADAB***</v>
          </cell>
          <cell r="H3843" t="str">
            <v>Balance Sheet</v>
          </cell>
          <cell r="I3843" t="str">
            <v>NA</v>
          </cell>
        </row>
        <row r="3844">
          <cell r="A3844" t="str">
            <v>G57600PY01</v>
          </cell>
          <cell r="B3844" t="str">
            <v>G57600PY01</v>
          </cell>
          <cell r="C3844" t="str">
            <v>GU   G57600PY01USD</v>
          </cell>
          <cell r="D3844" t="str">
            <v>G5760</v>
          </cell>
          <cell r="E3844" t="str">
            <v>0PY</v>
          </cell>
          <cell r="F3844" t="str">
            <v>01</v>
          </cell>
          <cell r="G3844" t="str">
            <v>DADAB***</v>
          </cell>
          <cell r="H3844" t="str">
            <v>Balance Sheet</v>
          </cell>
          <cell r="I3844" t="str">
            <v>NA</v>
          </cell>
        </row>
        <row r="3845">
          <cell r="A3845" t="str">
            <v>G57600S301</v>
          </cell>
          <cell r="B3845" t="str">
            <v>G57600S301</v>
          </cell>
          <cell r="C3845" t="str">
            <v>GU   G57600S301USD</v>
          </cell>
          <cell r="D3845" t="str">
            <v>G5760</v>
          </cell>
          <cell r="E3845" t="str">
            <v>0S3</v>
          </cell>
          <cell r="F3845" t="str">
            <v>01</v>
          </cell>
          <cell r="G3845" t="str">
            <v>DADAB***</v>
          </cell>
          <cell r="H3845" t="str">
            <v>Balance Sheet</v>
          </cell>
          <cell r="I3845" t="str">
            <v>NA</v>
          </cell>
        </row>
        <row r="3846">
          <cell r="A3846" t="str">
            <v>G57600W301</v>
          </cell>
          <cell r="B3846" t="str">
            <v>G57600W301</v>
          </cell>
          <cell r="C3846" t="str">
            <v>GU   G57600W301USD</v>
          </cell>
          <cell r="D3846" t="str">
            <v>G5760</v>
          </cell>
          <cell r="E3846" t="str">
            <v>0W3</v>
          </cell>
          <cell r="F3846" t="str">
            <v>01</v>
          </cell>
          <cell r="G3846" t="str">
            <v>DADAB***</v>
          </cell>
          <cell r="H3846" t="str">
            <v>Balance Sheet</v>
          </cell>
          <cell r="I3846" t="str">
            <v>NA</v>
          </cell>
        </row>
        <row r="3847">
          <cell r="A3847" t="str">
            <v>G576200101</v>
          </cell>
          <cell r="B3847" t="str">
            <v>G576200101</v>
          </cell>
          <cell r="C3847" t="str">
            <v>GU   G576200101USD</v>
          </cell>
          <cell r="D3847" t="str">
            <v>G5762</v>
          </cell>
          <cell r="E3847" t="str">
            <v>001</v>
          </cell>
          <cell r="F3847" t="str">
            <v>01</v>
          </cell>
          <cell r="G3847" t="str">
            <v>DADM****</v>
          </cell>
          <cell r="H3847" t="str">
            <v>Balance Sheet</v>
          </cell>
          <cell r="I3847" t="str">
            <v>NA</v>
          </cell>
        </row>
        <row r="3848">
          <cell r="A3848" t="str">
            <v>G576203601</v>
          </cell>
          <cell r="B3848" t="str">
            <v>G576203601</v>
          </cell>
          <cell r="C3848" t="str">
            <v>GU   G576203601USD</v>
          </cell>
          <cell r="D3848" t="str">
            <v>G5762</v>
          </cell>
          <cell r="E3848" t="str">
            <v>036</v>
          </cell>
          <cell r="F3848" t="str">
            <v>01</v>
          </cell>
          <cell r="G3848" t="str">
            <v>DADM****</v>
          </cell>
          <cell r="H3848" t="str">
            <v>Balance Sheet</v>
          </cell>
          <cell r="I3848" t="str">
            <v>NA</v>
          </cell>
        </row>
        <row r="3849">
          <cell r="A3849" t="str">
            <v>G57620DG44</v>
          </cell>
          <cell r="B3849" t="str">
            <v>G57620DG44</v>
          </cell>
          <cell r="C3849" t="str">
            <v>GU   G57620DG44USD</v>
          </cell>
          <cell r="D3849" t="str">
            <v>G5762</v>
          </cell>
          <cell r="E3849" t="str">
            <v>0DG</v>
          </cell>
          <cell r="F3849" t="str">
            <v>44</v>
          </cell>
          <cell r="G3849" t="str">
            <v>DADM****</v>
          </cell>
          <cell r="H3849" t="str">
            <v>Balance Sheet</v>
          </cell>
          <cell r="I3849" t="str">
            <v>NA</v>
          </cell>
        </row>
        <row r="3850">
          <cell r="A3850" t="str">
            <v>G57620IT01</v>
          </cell>
          <cell r="B3850" t="str">
            <v>G57620IT01</v>
          </cell>
          <cell r="C3850" t="str">
            <v>GU   G57620IT01USD</v>
          </cell>
          <cell r="D3850" t="str">
            <v>G5762</v>
          </cell>
          <cell r="E3850" t="str">
            <v>0IT</v>
          </cell>
          <cell r="F3850" t="str">
            <v>01</v>
          </cell>
          <cell r="G3850" t="str">
            <v>DADM****</v>
          </cell>
          <cell r="H3850" t="str">
            <v>Balance Sheet</v>
          </cell>
          <cell r="I3850" t="str">
            <v>NA</v>
          </cell>
        </row>
        <row r="3851">
          <cell r="A3851" t="str">
            <v>G57620S301</v>
          </cell>
          <cell r="B3851" t="str">
            <v>G57620S301</v>
          </cell>
          <cell r="C3851" t="str">
            <v>GU   G57620S301USD</v>
          </cell>
          <cell r="D3851" t="str">
            <v>G5762</v>
          </cell>
          <cell r="E3851" t="str">
            <v>0S3</v>
          </cell>
          <cell r="F3851" t="str">
            <v>01</v>
          </cell>
          <cell r="G3851" t="str">
            <v>DADM****</v>
          </cell>
          <cell r="H3851" t="str">
            <v>Balance Sheet</v>
          </cell>
          <cell r="I3851" t="str">
            <v>NA</v>
          </cell>
        </row>
        <row r="3852">
          <cell r="A3852" t="str">
            <v>G576500101</v>
          </cell>
          <cell r="B3852" t="str">
            <v>G576500101</v>
          </cell>
          <cell r="C3852" t="str">
            <v>GU   G576500101USD</v>
          </cell>
          <cell r="D3852" t="str">
            <v>G5765</v>
          </cell>
          <cell r="E3852" t="str">
            <v>001</v>
          </cell>
          <cell r="F3852" t="str">
            <v>01</v>
          </cell>
          <cell r="G3852" t="str">
            <v>DADAB***</v>
          </cell>
          <cell r="H3852" t="str">
            <v>Balance Sheet</v>
          </cell>
          <cell r="I3852" t="str">
            <v>NA</v>
          </cell>
        </row>
        <row r="3853">
          <cell r="A3853" t="str">
            <v>G576503601</v>
          </cell>
          <cell r="B3853" t="str">
            <v>G576503601</v>
          </cell>
          <cell r="C3853" t="str">
            <v>GU   G576503601USD</v>
          </cell>
          <cell r="D3853" t="str">
            <v>G5765</v>
          </cell>
          <cell r="E3853" t="str">
            <v>036</v>
          </cell>
          <cell r="F3853" t="str">
            <v>01</v>
          </cell>
          <cell r="G3853" t="str">
            <v>DADAB***</v>
          </cell>
          <cell r="H3853" t="str">
            <v>Balance Sheet</v>
          </cell>
          <cell r="I3853" t="str">
            <v>NA</v>
          </cell>
        </row>
        <row r="3854">
          <cell r="A3854" t="str">
            <v>G57650J695</v>
          </cell>
          <cell r="B3854" t="str">
            <v>G57650J695</v>
          </cell>
          <cell r="C3854" t="str">
            <v>GU   G57650J695USD</v>
          </cell>
          <cell r="D3854" t="str">
            <v>G5765</v>
          </cell>
          <cell r="E3854" t="str">
            <v>0J6</v>
          </cell>
          <cell r="F3854" t="str">
            <v>95</v>
          </cell>
          <cell r="G3854" t="str">
            <v>DADAB***</v>
          </cell>
          <cell r="H3854" t="str">
            <v>Balance Sheet</v>
          </cell>
          <cell r="I3854" t="str">
            <v>NA</v>
          </cell>
        </row>
        <row r="3855">
          <cell r="A3855" t="str">
            <v>G57650S301</v>
          </cell>
          <cell r="B3855" t="str">
            <v>G57650S301</v>
          </cell>
          <cell r="C3855" t="str">
            <v>GU   G57650S301USD</v>
          </cell>
          <cell r="D3855" t="str">
            <v>G5765</v>
          </cell>
          <cell r="E3855" t="str">
            <v>0S3</v>
          </cell>
          <cell r="F3855" t="str">
            <v>01</v>
          </cell>
          <cell r="G3855" t="str">
            <v>DADAB***</v>
          </cell>
          <cell r="H3855" t="str">
            <v>Balance Sheet</v>
          </cell>
          <cell r="I3855" t="str">
            <v>NA</v>
          </cell>
        </row>
        <row r="3856">
          <cell r="A3856" t="str">
            <v>G57700GU</v>
          </cell>
          <cell r="B3856" t="str">
            <v>G57700GU</v>
          </cell>
          <cell r="C3856" t="str">
            <v>GU   G57700GUUSD</v>
          </cell>
          <cell r="D3856" t="str">
            <v>G5770</v>
          </cell>
          <cell r="E3856" t="str">
            <v>0GU</v>
          </cell>
          <cell r="F3856">
            <v>0</v>
          </cell>
          <cell r="G3856" t="str">
            <v>DAFC****</v>
          </cell>
          <cell r="H3856" t="str">
            <v>Balance Sheet</v>
          </cell>
          <cell r="I3856" t="str">
            <v>NA</v>
          </cell>
        </row>
        <row r="3857">
          <cell r="A3857" t="str">
            <v>G77451013L</v>
          </cell>
          <cell r="B3857" t="str">
            <v>G77451013L</v>
          </cell>
          <cell r="C3857" t="str">
            <v>GU   G77451013LUSD</v>
          </cell>
          <cell r="D3857" t="str">
            <v>G7745</v>
          </cell>
          <cell r="E3857" t="str">
            <v>101</v>
          </cell>
          <cell r="F3857" t="str">
            <v>3L</v>
          </cell>
          <cell r="G3857" t="str">
            <v>DBEF****</v>
          </cell>
          <cell r="H3857" t="str">
            <v>Balance Sheet</v>
          </cell>
          <cell r="I3857" t="str">
            <v>NA</v>
          </cell>
        </row>
        <row r="3858">
          <cell r="A3858" t="str">
            <v>G78451013L</v>
          </cell>
          <cell r="B3858" t="str">
            <v>G78451013L</v>
          </cell>
          <cell r="C3858" t="str">
            <v>GU   G78451013LUSD</v>
          </cell>
          <cell r="D3858" t="str">
            <v>G7845</v>
          </cell>
          <cell r="E3858" t="str">
            <v>101</v>
          </cell>
          <cell r="F3858" t="str">
            <v>3L</v>
          </cell>
          <cell r="G3858" t="str">
            <v>DBEF****</v>
          </cell>
          <cell r="H3858" t="str">
            <v>Balance Sheet</v>
          </cell>
          <cell r="I3858" t="str">
            <v>NA</v>
          </cell>
        </row>
        <row r="3859">
          <cell r="A3859" t="str">
            <v>G985307L</v>
          </cell>
          <cell r="B3859" t="str">
            <v>G985307L</v>
          </cell>
          <cell r="C3859" t="str">
            <v>GU   G985307LUSD</v>
          </cell>
          <cell r="D3859" t="str">
            <v>G9853</v>
          </cell>
          <cell r="E3859" t="str">
            <v>07L</v>
          </cell>
          <cell r="F3859">
            <v>0</v>
          </cell>
          <cell r="G3859" t="str">
            <v>EF******</v>
          </cell>
          <cell r="H3859" t="str">
            <v>Balance Sheet</v>
          </cell>
          <cell r="I3859" t="str">
            <v>NA</v>
          </cell>
        </row>
        <row r="3860">
          <cell r="A3860" t="str">
            <v>G98530GU</v>
          </cell>
          <cell r="B3860" t="str">
            <v>G98530GU</v>
          </cell>
          <cell r="C3860" t="str">
            <v>GU   G98530GUUSD</v>
          </cell>
          <cell r="D3860" t="str">
            <v>G9853</v>
          </cell>
          <cell r="E3860" t="str">
            <v>0GU</v>
          </cell>
          <cell r="F3860">
            <v>0</v>
          </cell>
          <cell r="G3860" t="str">
            <v>EF******</v>
          </cell>
          <cell r="H3860" t="str">
            <v>Balance Sheet</v>
          </cell>
          <cell r="I3860" t="str">
            <v>NA</v>
          </cell>
        </row>
        <row r="3861">
          <cell r="A3861" t="str">
            <v>G98530LZ</v>
          </cell>
          <cell r="B3861" t="str">
            <v>G98530LZ</v>
          </cell>
          <cell r="C3861" t="str">
            <v>GU   G98530LZUSD</v>
          </cell>
          <cell r="D3861" t="str">
            <v>G9853</v>
          </cell>
          <cell r="E3861" t="str">
            <v>0LZ</v>
          </cell>
          <cell r="F3861">
            <v>0</v>
          </cell>
          <cell r="G3861" t="str">
            <v>EF******</v>
          </cell>
          <cell r="H3861" t="str">
            <v>Balance Sheet</v>
          </cell>
          <cell r="I3861" t="str">
            <v>NA</v>
          </cell>
        </row>
        <row r="3862">
          <cell r="A3862" t="str">
            <v>G98530O4</v>
          </cell>
          <cell r="B3862" t="str">
            <v>G98530O4</v>
          </cell>
          <cell r="C3862" t="str">
            <v>GU   G98530O4USD</v>
          </cell>
          <cell r="D3862" t="str">
            <v>G9853</v>
          </cell>
          <cell r="E3862" t="str">
            <v>0O4</v>
          </cell>
          <cell r="F3862">
            <v>0</v>
          </cell>
          <cell r="G3862" t="str">
            <v>EF******</v>
          </cell>
          <cell r="H3862" t="str">
            <v>Balance Sheet</v>
          </cell>
          <cell r="I3862" t="str">
            <v>NA</v>
          </cell>
        </row>
        <row r="3863">
          <cell r="A3863" t="str">
            <v>H08610GU</v>
          </cell>
          <cell r="B3863" t="str">
            <v>H08610GU</v>
          </cell>
          <cell r="C3863" t="str">
            <v>GU   H08610GUUSD</v>
          </cell>
          <cell r="D3863" t="str">
            <v>H0861</v>
          </cell>
          <cell r="E3863" t="str">
            <v>0GU</v>
          </cell>
          <cell r="F3863">
            <v>0</v>
          </cell>
          <cell r="G3863" t="str">
            <v>EBA*****</v>
          </cell>
          <cell r="H3863" t="str">
            <v>Balance Sheet</v>
          </cell>
          <cell r="I3863" t="str">
            <v>NA</v>
          </cell>
        </row>
        <row r="3864">
          <cell r="A3864" t="str">
            <v>H08630GU</v>
          </cell>
          <cell r="B3864" t="str">
            <v>H08630GU</v>
          </cell>
          <cell r="C3864" t="str">
            <v>GU   H08630GUUSD</v>
          </cell>
          <cell r="D3864" t="str">
            <v>H0863</v>
          </cell>
          <cell r="E3864" t="str">
            <v>0GU</v>
          </cell>
          <cell r="F3864">
            <v>0</v>
          </cell>
          <cell r="G3864" t="str">
            <v>EC******</v>
          </cell>
          <cell r="H3864" t="str">
            <v>Balance Sheet</v>
          </cell>
          <cell r="I3864" t="str">
            <v>NA</v>
          </cell>
        </row>
        <row r="3865">
          <cell r="A3865" t="str">
            <v>H0879</v>
          </cell>
          <cell r="B3865" t="str">
            <v>H0879</v>
          </cell>
          <cell r="C3865" t="str">
            <v>GU   H0879USD</v>
          </cell>
          <cell r="D3865" t="str">
            <v>H0879</v>
          </cell>
          <cell r="E3865">
            <v>0</v>
          </cell>
          <cell r="F3865">
            <v>0</v>
          </cell>
          <cell r="G3865" t="str">
            <v>EBCC****</v>
          </cell>
          <cell r="H3865" t="str">
            <v>Balance Sheet</v>
          </cell>
          <cell r="I3865" t="str">
            <v>NA</v>
          </cell>
        </row>
        <row r="3866">
          <cell r="A3866" t="str">
            <v>A0002001</v>
          </cell>
          <cell r="B3866" t="str">
            <v>A0002001</v>
          </cell>
          <cell r="C3866" t="str">
            <v>HJ   A0002001USD</v>
          </cell>
          <cell r="D3866" t="str">
            <v>A0002</v>
          </cell>
          <cell r="E3866" t="str">
            <v>001</v>
          </cell>
          <cell r="F3866">
            <v>0</v>
          </cell>
          <cell r="G3866" t="str">
            <v>CABB****</v>
          </cell>
          <cell r="H3866" t="str">
            <v>Balance Sheet</v>
          </cell>
          <cell r="I3866" t="str">
            <v>NA</v>
          </cell>
        </row>
        <row r="3867">
          <cell r="A3867" t="str">
            <v>A000700130</v>
          </cell>
          <cell r="B3867" t="str">
            <v>A000700130</v>
          </cell>
          <cell r="C3867" t="str">
            <v>HJ   A000700130USD</v>
          </cell>
          <cell r="D3867" t="str">
            <v>A0007</v>
          </cell>
          <cell r="E3867" t="str">
            <v>001</v>
          </cell>
          <cell r="F3867" t="str">
            <v>30</v>
          </cell>
          <cell r="G3867" t="str">
            <v>CABB****</v>
          </cell>
          <cell r="H3867" t="str">
            <v>Balance Sheet</v>
          </cell>
          <cell r="I3867" t="str">
            <v>NA</v>
          </cell>
        </row>
        <row r="3868">
          <cell r="A3868" t="str">
            <v>A000707820</v>
          </cell>
          <cell r="B3868" t="str">
            <v>A000707820</v>
          </cell>
          <cell r="C3868" t="str">
            <v>HJ   A000707820USD</v>
          </cell>
          <cell r="D3868" t="str">
            <v>A0007</v>
          </cell>
          <cell r="E3868" t="str">
            <v>078</v>
          </cell>
          <cell r="F3868" t="str">
            <v>20</v>
          </cell>
          <cell r="G3868" t="str">
            <v>CABB****</v>
          </cell>
          <cell r="H3868" t="str">
            <v>Balance Sheet</v>
          </cell>
          <cell r="I3868" t="str">
            <v>NA</v>
          </cell>
        </row>
        <row r="3869">
          <cell r="A3869" t="str">
            <v>G3716001</v>
          </cell>
          <cell r="B3869" t="str">
            <v>G3716001</v>
          </cell>
          <cell r="C3869" t="str">
            <v>HJ   G3716001USD</v>
          </cell>
          <cell r="D3869" t="str">
            <v>G3716</v>
          </cell>
          <cell r="E3869" t="str">
            <v>001</v>
          </cell>
          <cell r="F3869">
            <v>0</v>
          </cell>
          <cell r="G3869" t="str">
            <v>DACN****</v>
          </cell>
          <cell r="H3869" t="str">
            <v>Balance Sheet</v>
          </cell>
          <cell r="I3869" t="str">
            <v>NA</v>
          </cell>
        </row>
        <row r="3870">
          <cell r="A3870" t="str">
            <v>G4737WHT</v>
          </cell>
          <cell r="B3870" t="str">
            <v>G4737WHT</v>
          </cell>
          <cell r="C3870" t="str">
            <v>HJ   G4737WHTUSD</v>
          </cell>
          <cell r="D3870" t="str">
            <v>G4737</v>
          </cell>
          <cell r="E3870" t="str">
            <v>WHT</v>
          </cell>
          <cell r="F3870">
            <v>0</v>
          </cell>
          <cell r="G3870" t="str">
            <v>DAFC****</v>
          </cell>
          <cell r="H3870" t="str">
            <v>Balance Sheet</v>
          </cell>
          <cell r="I3870" t="str">
            <v>NA</v>
          </cell>
        </row>
        <row r="3871">
          <cell r="A3871" t="str">
            <v>G5720001</v>
          </cell>
          <cell r="B3871" t="str">
            <v>G5720001</v>
          </cell>
          <cell r="C3871" t="str">
            <v>HJ   G5720001USD</v>
          </cell>
          <cell r="D3871" t="str">
            <v>G5720</v>
          </cell>
          <cell r="E3871" t="str">
            <v>001</v>
          </cell>
          <cell r="F3871">
            <v>0</v>
          </cell>
          <cell r="G3871" t="str">
            <v>DABBDC**</v>
          </cell>
          <cell r="H3871" t="str">
            <v>Balance Sheet</v>
          </cell>
          <cell r="I3871" t="str">
            <v>NA</v>
          </cell>
        </row>
        <row r="3872">
          <cell r="A3872" t="str">
            <v>G576000102</v>
          </cell>
          <cell r="B3872" t="str">
            <v>G576000102</v>
          </cell>
          <cell r="C3872" t="str">
            <v>HJ   G576000102USD</v>
          </cell>
          <cell r="D3872" t="str">
            <v>G5760</v>
          </cell>
          <cell r="E3872" t="str">
            <v>001</v>
          </cell>
          <cell r="F3872" t="str">
            <v>02</v>
          </cell>
          <cell r="G3872" t="str">
            <v>DADAB***</v>
          </cell>
          <cell r="H3872" t="str">
            <v>Balance Sheet</v>
          </cell>
          <cell r="I3872" t="str">
            <v>NA</v>
          </cell>
        </row>
        <row r="3873">
          <cell r="A3873" t="str">
            <v>G576008601</v>
          </cell>
          <cell r="B3873" t="str">
            <v>G576008601</v>
          </cell>
          <cell r="C3873" t="str">
            <v>HJ   G576008601USD</v>
          </cell>
          <cell r="D3873" t="str">
            <v>G5760</v>
          </cell>
          <cell r="E3873" t="str">
            <v>086</v>
          </cell>
          <cell r="F3873" t="str">
            <v>01</v>
          </cell>
          <cell r="G3873" t="str">
            <v>DADAB***</v>
          </cell>
          <cell r="H3873" t="str">
            <v>Balance Sheet</v>
          </cell>
          <cell r="I3873" t="str">
            <v>NA</v>
          </cell>
        </row>
        <row r="3874">
          <cell r="A3874" t="str">
            <v>G576008699</v>
          </cell>
          <cell r="B3874" t="str">
            <v>G576008699</v>
          </cell>
          <cell r="C3874" t="str">
            <v>HJ   G576008699USD</v>
          </cell>
          <cell r="D3874" t="str">
            <v>G5760</v>
          </cell>
          <cell r="E3874" t="str">
            <v>086</v>
          </cell>
          <cell r="F3874" t="str">
            <v>99</v>
          </cell>
          <cell r="G3874" t="str">
            <v>DADAB***</v>
          </cell>
          <cell r="H3874" t="str">
            <v>Balance Sheet</v>
          </cell>
          <cell r="I3874" t="str">
            <v>NA</v>
          </cell>
        </row>
        <row r="3875">
          <cell r="A3875" t="str">
            <v>G57600AX01</v>
          </cell>
          <cell r="B3875" t="str">
            <v>G57600AX01</v>
          </cell>
          <cell r="C3875" t="str">
            <v>HJ   G57600AX01USD</v>
          </cell>
          <cell r="D3875" t="str">
            <v>G5760</v>
          </cell>
          <cell r="E3875" t="str">
            <v>0AX</v>
          </cell>
          <cell r="F3875" t="str">
            <v>01</v>
          </cell>
          <cell r="G3875" t="str">
            <v>DADAB***</v>
          </cell>
          <cell r="H3875" t="str">
            <v>Balance Sheet</v>
          </cell>
          <cell r="I3875" t="str">
            <v>NA</v>
          </cell>
        </row>
        <row r="3876">
          <cell r="A3876" t="str">
            <v>G57600AX02</v>
          </cell>
          <cell r="B3876" t="str">
            <v>G57600AX02</v>
          </cell>
          <cell r="C3876" t="str">
            <v>HJ   G57600AX02USD</v>
          </cell>
          <cell r="D3876" t="str">
            <v>G5760</v>
          </cell>
          <cell r="E3876" t="str">
            <v>0AX</v>
          </cell>
          <cell r="F3876" t="str">
            <v>02</v>
          </cell>
          <cell r="G3876" t="str">
            <v>DADAB***</v>
          </cell>
          <cell r="H3876" t="str">
            <v>Balance Sheet</v>
          </cell>
          <cell r="I3876" t="str">
            <v>NA</v>
          </cell>
        </row>
        <row r="3877">
          <cell r="A3877" t="str">
            <v>G57600DH01</v>
          </cell>
          <cell r="B3877" t="str">
            <v>G57600DH01</v>
          </cell>
          <cell r="C3877" t="str">
            <v>HJ   G57600DH01USD</v>
          </cell>
          <cell r="D3877" t="str">
            <v>G5760</v>
          </cell>
          <cell r="E3877" t="str">
            <v>0DH</v>
          </cell>
          <cell r="F3877" t="str">
            <v>01</v>
          </cell>
          <cell r="G3877" t="str">
            <v>DADAB***</v>
          </cell>
          <cell r="H3877" t="str">
            <v>Balance Sheet</v>
          </cell>
          <cell r="I3877" t="str">
            <v>NA</v>
          </cell>
        </row>
        <row r="3878">
          <cell r="A3878" t="str">
            <v>G57600DH99</v>
          </cell>
          <cell r="B3878" t="str">
            <v>G57600DH99</v>
          </cell>
          <cell r="C3878" t="str">
            <v>HJ   G57600DH99USD</v>
          </cell>
          <cell r="D3878" t="str">
            <v>G5760</v>
          </cell>
          <cell r="E3878" t="str">
            <v>0DH</v>
          </cell>
          <cell r="F3878" t="str">
            <v>99</v>
          </cell>
          <cell r="G3878" t="str">
            <v>DADAB***</v>
          </cell>
          <cell r="H3878" t="str">
            <v>Balance Sheet</v>
          </cell>
          <cell r="I3878" t="str">
            <v>NA</v>
          </cell>
        </row>
        <row r="3879">
          <cell r="A3879" t="str">
            <v>G57600DN02</v>
          </cell>
          <cell r="B3879" t="str">
            <v>G57600DN02</v>
          </cell>
          <cell r="C3879" t="str">
            <v>HJ   G57600DN02USD</v>
          </cell>
          <cell r="D3879" t="str">
            <v>G5760</v>
          </cell>
          <cell r="E3879" t="str">
            <v>0DN</v>
          </cell>
          <cell r="F3879" t="str">
            <v>02</v>
          </cell>
          <cell r="G3879" t="str">
            <v>DADAB***</v>
          </cell>
          <cell r="H3879" t="str">
            <v>Balance Sheet</v>
          </cell>
          <cell r="I3879" t="str">
            <v>NA</v>
          </cell>
        </row>
        <row r="3880">
          <cell r="A3880" t="str">
            <v>G57600J102</v>
          </cell>
          <cell r="B3880" t="str">
            <v>G57600J102</v>
          </cell>
          <cell r="C3880" t="str">
            <v>HJ   G57600J102USD</v>
          </cell>
          <cell r="D3880" t="str">
            <v>G5760</v>
          </cell>
          <cell r="E3880" t="str">
            <v>0J1</v>
          </cell>
          <cell r="F3880" t="str">
            <v>02</v>
          </cell>
          <cell r="G3880" t="str">
            <v>DADAB***</v>
          </cell>
          <cell r="H3880" t="str">
            <v>Balance Sheet</v>
          </cell>
          <cell r="I3880" t="str">
            <v>NA</v>
          </cell>
        </row>
        <row r="3881">
          <cell r="A3881" t="str">
            <v>G57600LC02</v>
          </cell>
          <cell r="B3881" t="str">
            <v>G57600LC02</v>
          </cell>
          <cell r="C3881" t="str">
            <v>HJ   G57600LC02USD</v>
          </cell>
          <cell r="D3881" t="str">
            <v>G5760</v>
          </cell>
          <cell r="E3881" t="str">
            <v>0LC</v>
          </cell>
          <cell r="F3881" t="str">
            <v>02</v>
          </cell>
          <cell r="G3881" t="str">
            <v>DADAB***</v>
          </cell>
          <cell r="H3881" t="str">
            <v>Balance Sheet</v>
          </cell>
          <cell r="I3881" t="str">
            <v>NA</v>
          </cell>
        </row>
        <row r="3882">
          <cell r="A3882" t="str">
            <v>G57600S302</v>
          </cell>
          <cell r="B3882" t="str">
            <v>G57600S302</v>
          </cell>
          <cell r="C3882" t="str">
            <v>HJ   G57600S302USD</v>
          </cell>
          <cell r="D3882" t="str">
            <v>G5760</v>
          </cell>
          <cell r="E3882" t="str">
            <v>0S3</v>
          </cell>
          <cell r="F3882" t="str">
            <v>02</v>
          </cell>
          <cell r="G3882" t="str">
            <v>DADAB***</v>
          </cell>
          <cell r="H3882" t="str">
            <v>Balance Sheet</v>
          </cell>
          <cell r="I3882" t="str">
            <v>NA</v>
          </cell>
        </row>
        <row r="3883">
          <cell r="A3883" t="str">
            <v>G576200101</v>
          </cell>
          <cell r="B3883" t="str">
            <v>G576200101</v>
          </cell>
          <cell r="C3883" t="str">
            <v>HJ   G576200101USD</v>
          </cell>
          <cell r="D3883" t="str">
            <v>G5762</v>
          </cell>
          <cell r="E3883" t="str">
            <v>001</v>
          </cell>
          <cell r="F3883" t="str">
            <v>01</v>
          </cell>
          <cell r="G3883" t="str">
            <v>DADM****</v>
          </cell>
          <cell r="H3883" t="str">
            <v>Balance Sheet</v>
          </cell>
          <cell r="I3883" t="str">
            <v>NA</v>
          </cell>
        </row>
        <row r="3884">
          <cell r="A3884" t="str">
            <v>G576208601</v>
          </cell>
          <cell r="B3884" t="str">
            <v>G576208601</v>
          </cell>
          <cell r="C3884" t="str">
            <v>HJ   G576208601USD</v>
          </cell>
          <cell r="D3884" t="str">
            <v>G5762</v>
          </cell>
          <cell r="E3884" t="str">
            <v>086</v>
          </cell>
          <cell r="F3884" t="str">
            <v>01</v>
          </cell>
          <cell r="G3884" t="str">
            <v>DADM****</v>
          </cell>
          <cell r="H3884" t="str">
            <v>Balance Sheet</v>
          </cell>
          <cell r="I3884" t="str">
            <v>NA</v>
          </cell>
        </row>
        <row r="3885">
          <cell r="A3885" t="str">
            <v>G57620AX01</v>
          </cell>
          <cell r="B3885" t="str">
            <v>G57620AX01</v>
          </cell>
          <cell r="C3885" t="str">
            <v>HJ   G57620AX01USD</v>
          </cell>
          <cell r="D3885" t="str">
            <v>G5762</v>
          </cell>
          <cell r="E3885" t="str">
            <v>0AX</v>
          </cell>
          <cell r="F3885" t="str">
            <v>01</v>
          </cell>
          <cell r="G3885" t="str">
            <v>DADM****</v>
          </cell>
          <cell r="H3885" t="str">
            <v>Balance Sheet</v>
          </cell>
          <cell r="I3885" t="str">
            <v>NA</v>
          </cell>
        </row>
        <row r="3886">
          <cell r="A3886" t="str">
            <v>G57620DG01</v>
          </cell>
          <cell r="B3886" t="str">
            <v>G57620DG01</v>
          </cell>
          <cell r="C3886" t="str">
            <v>HJ   G57620DG01USD</v>
          </cell>
          <cell r="D3886" t="str">
            <v>G5762</v>
          </cell>
          <cell r="E3886" t="str">
            <v>0DG</v>
          </cell>
          <cell r="F3886" t="str">
            <v>01</v>
          </cell>
          <cell r="G3886" t="str">
            <v>DADM****</v>
          </cell>
          <cell r="H3886" t="str">
            <v>Balance Sheet</v>
          </cell>
          <cell r="I3886" t="str">
            <v>NA</v>
          </cell>
        </row>
        <row r="3887">
          <cell r="A3887" t="str">
            <v>G57620DH01</v>
          </cell>
          <cell r="B3887" t="str">
            <v>G57620DH01</v>
          </cell>
          <cell r="C3887" t="str">
            <v>HJ   G57620DH01USD</v>
          </cell>
          <cell r="D3887" t="str">
            <v>G5762</v>
          </cell>
          <cell r="E3887" t="str">
            <v>0DH</v>
          </cell>
          <cell r="F3887" t="str">
            <v>01</v>
          </cell>
          <cell r="G3887" t="str">
            <v>DADM****</v>
          </cell>
          <cell r="H3887" t="str">
            <v>Balance Sheet</v>
          </cell>
          <cell r="I3887" t="str">
            <v>NA</v>
          </cell>
        </row>
        <row r="3888">
          <cell r="A3888" t="str">
            <v>G57620DH78</v>
          </cell>
          <cell r="B3888" t="str">
            <v>G57620DH78</v>
          </cell>
          <cell r="C3888" t="str">
            <v>HJ   G57620DH78USD</v>
          </cell>
          <cell r="D3888" t="str">
            <v>G5762</v>
          </cell>
          <cell r="E3888" t="str">
            <v>0DH</v>
          </cell>
          <cell r="F3888" t="str">
            <v>78</v>
          </cell>
          <cell r="G3888" t="str">
            <v>DADM****</v>
          </cell>
          <cell r="H3888" t="str">
            <v>Balance Sheet</v>
          </cell>
          <cell r="I3888" t="str">
            <v>NA</v>
          </cell>
        </row>
        <row r="3889">
          <cell r="A3889" t="str">
            <v>G57620DN01</v>
          </cell>
          <cell r="B3889" t="str">
            <v>G57620DN01</v>
          </cell>
          <cell r="C3889" t="str">
            <v>HJ   G57620DN01USD</v>
          </cell>
          <cell r="D3889" t="str">
            <v>G5762</v>
          </cell>
          <cell r="E3889" t="str">
            <v>0DN</v>
          </cell>
          <cell r="F3889" t="str">
            <v>01</v>
          </cell>
          <cell r="G3889" t="str">
            <v>DADM****</v>
          </cell>
          <cell r="H3889" t="str">
            <v>Balance Sheet</v>
          </cell>
          <cell r="I3889" t="str">
            <v>NA</v>
          </cell>
        </row>
        <row r="3890">
          <cell r="A3890" t="str">
            <v>G57620N901</v>
          </cell>
          <cell r="B3890" t="str">
            <v>G57620N901</v>
          </cell>
          <cell r="C3890" t="str">
            <v>HJ   G57620N901USD</v>
          </cell>
          <cell r="D3890" t="str">
            <v>G5762</v>
          </cell>
          <cell r="E3890" t="str">
            <v>0N9</v>
          </cell>
          <cell r="F3890" t="str">
            <v>01</v>
          </cell>
          <cell r="G3890" t="str">
            <v>DADM****</v>
          </cell>
          <cell r="H3890" t="str">
            <v>Balance Sheet</v>
          </cell>
          <cell r="I3890" t="str">
            <v>NA</v>
          </cell>
        </row>
        <row r="3891">
          <cell r="A3891" t="str">
            <v>G57620S301</v>
          </cell>
          <cell r="B3891" t="str">
            <v>G57620S301</v>
          </cell>
          <cell r="C3891" t="str">
            <v>HJ   G57620S301USD</v>
          </cell>
          <cell r="D3891" t="str">
            <v>G5762</v>
          </cell>
          <cell r="E3891" t="str">
            <v>0S3</v>
          </cell>
          <cell r="F3891" t="str">
            <v>01</v>
          </cell>
          <cell r="G3891" t="str">
            <v>DADM****</v>
          </cell>
          <cell r="H3891" t="str">
            <v>Balance Sheet</v>
          </cell>
          <cell r="I3891" t="str">
            <v>NA</v>
          </cell>
        </row>
        <row r="3892">
          <cell r="A3892" t="str">
            <v>G576500101</v>
          </cell>
          <cell r="B3892" t="str">
            <v>G576500101</v>
          </cell>
          <cell r="C3892" t="str">
            <v>HJ   G576500101USD</v>
          </cell>
          <cell r="D3892" t="str">
            <v>G5765</v>
          </cell>
          <cell r="E3892" t="str">
            <v>001</v>
          </cell>
          <cell r="F3892" t="str">
            <v>01</v>
          </cell>
          <cell r="G3892" t="str">
            <v>DADAB***</v>
          </cell>
          <cell r="H3892" t="str">
            <v>Balance Sheet</v>
          </cell>
          <cell r="I3892" t="str">
            <v>NA</v>
          </cell>
        </row>
        <row r="3893">
          <cell r="A3893" t="str">
            <v>G57650DN01</v>
          </cell>
          <cell r="B3893" t="str">
            <v>G57650DN01</v>
          </cell>
          <cell r="C3893" t="str">
            <v>HJ   G57650DN01USD</v>
          </cell>
          <cell r="D3893" t="str">
            <v>G5765</v>
          </cell>
          <cell r="E3893" t="str">
            <v>0DN</v>
          </cell>
          <cell r="F3893" t="str">
            <v>01</v>
          </cell>
          <cell r="G3893" t="str">
            <v>DADAB***</v>
          </cell>
          <cell r="H3893" t="str">
            <v>Balance Sheet</v>
          </cell>
          <cell r="I3893" t="str">
            <v>NA</v>
          </cell>
        </row>
        <row r="3894">
          <cell r="A3894" t="str">
            <v>G57650S301</v>
          </cell>
          <cell r="B3894" t="str">
            <v>G57650S301</v>
          </cell>
          <cell r="C3894" t="str">
            <v>HJ   G57650S301USD</v>
          </cell>
          <cell r="D3894" t="str">
            <v>G5765</v>
          </cell>
          <cell r="E3894" t="str">
            <v>0S3</v>
          </cell>
          <cell r="F3894" t="str">
            <v>01</v>
          </cell>
          <cell r="G3894" t="str">
            <v>DADAB***</v>
          </cell>
          <cell r="H3894" t="str">
            <v>Balance Sheet</v>
          </cell>
          <cell r="I3894" t="str">
            <v>NA</v>
          </cell>
        </row>
        <row r="3895">
          <cell r="A3895" t="str">
            <v>G5770003</v>
          </cell>
          <cell r="B3895" t="str">
            <v>G5770003</v>
          </cell>
          <cell r="C3895" t="str">
            <v>HJ   G5770003USD</v>
          </cell>
          <cell r="D3895" t="str">
            <v>G5770</v>
          </cell>
          <cell r="E3895" t="str">
            <v>003</v>
          </cell>
          <cell r="F3895">
            <v>0</v>
          </cell>
          <cell r="G3895" t="str">
            <v>DAFC****</v>
          </cell>
          <cell r="H3895" t="str">
            <v>Balance Sheet</v>
          </cell>
          <cell r="I3895" t="str">
            <v>NA</v>
          </cell>
        </row>
        <row r="3896">
          <cell r="A3896" t="str">
            <v>G577000301</v>
          </cell>
          <cell r="B3896" t="str">
            <v>G577000301</v>
          </cell>
          <cell r="C3896" t="str">
            <v>HJ   G577000301USD</v>
          </cell>
          <cell r="D3896" t="str">
            <v>G5770</v>
          </cell>
          <cell r="E3896" t="str">
            <v>003</v>
          </cell>
          <cell r="F3896" t="str">
            <v>01</v>
          </cell>
          <cell r="G3896" t="str">
            <v>DAFC****</v>
          </cell>
          <cell r="H3896" t="str">
            <v>Balance Sheet</v>
          </cell>
          <cell r="I3896" t="str">
            <v>NA</v>
          </cell>
        </row>
        <row r="3897">
          <cell r="A3897" t="str">
            <v>G78451014M</v>
          </cell>
          <cell r="B3897" t="str">
            <v>G78451014M</v>
          </cell>
          <cell r="C3897" t="str">
            <v>HJ   G78451014MUSD</v>
          </cell>
          <cell r="D3897" t="str">
            <v>G7845</v>
          </cell>
          <cell r="E3897" t="str">
            <v>101</v>
          </cell>
          <cell r="F3897" t="str">
            <v>4M</v>
          </cell>
          <cell r="G3897" t="str">
            <v>DBEF****</v>
          </cell>
          <cell r="H3897" t="str">
            <v>Balance Sheet</v>
          </cell>
          <cell r="I3897" t="str">
            <v>NA</v>
          </cell>
        </row>
        <row r="3898">
          <cell r="A3898" t="str">
            <v>G78454014M</v>
          </cell>
          <cell r="B3898" t="str">
            <v>G78454014M</v>
          </cell>
          <cell r="C3898" t="str">
            <v>HJ   G78454014MUSD</v>
          </cell>
          <cell r="D3898" t="str">
            <v>G7845</v>
          </cell>
          <cell r="E3898" t="str">
            <v>401</v>
          </cell>
          <cell r="F3898" t="str">
            <v>4M</v>
          </cell>
          <cell r="G3898" t="str">
            <v>DBEF****</v>
          </cell>
          <cell r="H3898" t="str">
            <v>Balance Sheet</v>
          </cell>
          <cell r="I3898" t="str">
            <v>NA</v>
          </cell>
        </row>
        <row r="3899">
          <cell r="A3899" t="str">
            <v>G98530HJ02</v>
          </cell>
          <cell r="B3899" t="str">
            <v>G98530HJ02</v>
          </cell>
          <cell r="C3899" t="str">
            <v>HJ   G98530HJ02USD</v>
          </cell>
          <cell r="D3899" t="str">
            <v>G9853</v>
          </cell>
          <cell r="E3899" t="str">
            <v>0HJ</v>
          </cell>
          <cell r="F3899" t="str">
            <v>02</v>
          </cell>
          <cell r="G3899" t="str">
            <v>EF******</v>
          </cell>
          <cell r="H3899" t="str">
            <v>Balance Sheet</v>
          </cell>
          <cell r="I3899" t="str">
            <v>NA</v>
          </cell>
        </row>
        <row r="3900">
          <cell r="A3900" t="str">
            <v>G98530S301</v>
          </cell>
          <cell r="B3900" t="str">
            <v>G98530S301</v>
          </cell>
          <cell r="C3900" t="str">
            <v>HJ   G98530S301USD</v>
          </cell>
          <cell r="D3900" t="str">
            <v>G9853</v>
          </cell>
          <cell r="E3900" t="str">
            <v>0S3</v>
          </cell>
          <cell r="F3900" t="str">
            <v>01</v>
          </cell>
          <cell r="G3900" t="str">
            <v>EF******</v>
          </cell>
          <cell r="H3900" t="str">
            <v>Balance Sheet</v>
          </cell>
          <cell r="I3900" t="str">
            <v>NA</v>
          </cell>
        </row>
        <row r="3901">
          <cell r="A3901" t="str">
            <v>G98530S302</v>
          </cell>
          <cell r="B3901" t="str">
            <v>G98530S302</v>
          </cell>
          <cell r="C3901" t="str">
            <v>HJ   G98530S302USD</v>
          </cell>
          <cell r="D3901" t="str">
            <v>G9853</v>
          </cell>
          <cell r="E3901" t="str">
            <v>0S3</v>
          </cell>
          <cell r="F3901" t="str">
            <v>02</v>
          </cell>
          <cell r="G3901" t="str">
            <v>EF******</v>
          </cell>
          <cell r="H3901" t="str">
            <v>Balance Sheet</v>
          </cell>
          <cell r="I3901" t="str">
            <v>NA</v>
          </cell>
        </row>
        <row r="3902">
          <cell r="A3902" t="str">
            <v>H0863</v>
          </cell>
          <cell r="B3902" t="str">
            <v>H0863</v>
          </cell>
          <cell r="C3902" t="str">
            <v>HJ   H0863USD</v>
          </cell>
          <cell r="D3902" t="str">
            <v>H0863</v>
          </cell>
          <cell r="E3902">
            <v>0</v>
          </cell>
          <cell r="F3902">
            <v>0</v>
          </cell>
          <cell r="G3902" t="str">
            <v>EC******</v>
          </cell>
          <cell r="H3902" t="str">
            <v>Balance Sheet</v>
          </cell>
          <cell r="I3902" t="str">
            <v>NA</v>
          </cell>
        </row>
        <row r="3903">
          <cell r="A3903" t="str">
            <v>H08630HJ</v>
          </cell>
          <cell r="B3903" t="str">
            <v>H08630HJ</v>
          </cell>
          <cell r="C3903" t="str">
            <v>HJ   H08630HJUSD</v>
          </cell>
          <cell r="D3903" t="str">
            <v>H0863</v>
          </cell>
          <cell r="E3903" t="str">
            <v>0HJ</v>
          </cell>
          <cell r="F3903">
            <v>0</v>
          </cell>
          <cell r="G3903" t="str">
            <v>EC******</v>
          </cell>
          <cell r="H3903" t="str">
            <v>Balance Sheet</v>
          </cell>
          <cell r="I3903" t="str">
            <v>NA</v>
          </cell>
        </row>
        <row r="3904">
          <cell r="A3904" t="str">
            <v>A000400101</v>
          </cell>
          <cell r="B3904" t="str">
            <v>A000400101</v>
          </cell>
          <cell r="C3904" t="str">
            <v>IT   A000400101USD</v>
          </cell>
          <cell r="D3904" t="str">
            <v>A0004</v>
          </cell>
          <cell r="E3904" t="str">
            <v>001</v>
          </cell>
          <cell r="F3904" t="str">
            <v>01</v>
          </cell>
          <cell r="G3904" t="str">
            <v>CABB****</v>
          </cell>
          <cell r="H3904" t="str">
            <v>Balance Sheet</v>
          </cell>
          <cell r="I3904" t="str">
            <v>NA</v>
          </cell>
        </row>
        <row r="3905">
          <cell r="A3905" t="str">
            <v>A000409401</v>
          </cell>
          <cell r="B3905" t="str">
            <v>A000409401</v>
          </cell>
          <cell r="C3905" t="str">
            <v>IT   A000409401USD</v>
          </cell>
          <cell r="D3905" t="str">
            <v>A0004</v>
          </cell>
          <cell r="E3905" t="str">
            <v>094</v>
          </cell>
          <cell r="F3905" t="str">
            <v>01</v>
          </cell>
          <cell r="G3905" t="str">
            <v>CABB****</v>
          </cell>
          <cell r="H3905" t="str">
            <v>Balance Sheet</v>
          </cell>
          <cell r="I3905" t="str">
            <v>NA</v>
          </cell>
        </row>
        <row r="3906">
          <cell r="A3906" t="str">
            <v>A000409403</v>
          </cell>
          <cell r="B3906" t="str">
            <v>A000409403</v>
          </cell>
          <cell r="C3906" t="str">
            <v>IT   A000409403USD</v>
          </cell>
          <cell r="D3906" t="str">
            <v>A0004</v>
          </cell>
          <cell r="E3906" t="str">
            <v>094</v>
          </cell>
          <cell r="F3906" t="str">
            <v>03</v>
          </cell>
          <cell r="G3906" t="str">
            <v>CABB****</v>
          </cell>
          <cell r="H3906" t="str">
            <v>Balance Sheet</v>
          </cell>
          <cell r="I3906" t="str">
            <v>NA</v>
          </cell>
        </row>
        <row r="3907">
          <cell r="A3907" t="str">
            <v>A000709403</v>
          </cell>
          <cell r="B3907" t="str">
            <v>A000709403</v>
          </cell>
          <cell r="C3907" t="str">
            <v>IT   A000709403USD</v>
          </cell>
          <cell r="D3907" t="str">
            <v>A0007</v>
          </cell>
          <cell r="E3907" t="str">
            <v>094</v>
          </cell>
          <cell r="F3907" t="str">
            <v>03</v>
          </cell>
          <cell r="G3907" t="str">
            <v>CABB****</v>
          </cell>
          <cell r="H3907" t="str">
            <v>Balance Sheet</v>
          </cell>
          <cell r="I3907" t="str">
            <v>NA</v>
          </cell>
        </row>
        <row r="3908">
          <cell r="A3908" t="str">
            <v>G3716001</v>
          </cell>
          <cell r="B3908" t="str">
            <v>G3716001</v>
          </cell>
          <cell r="C3908" t="str">
            <v>IT   G3716001USD</v>
          </cell>
          <cell r="D3908" t="str">
            <v>G3716</v>
          </cell>
          <cell r="E3908" t="str">
            <v>001</v>
          </cell>
          <cell r="F3908">
            <v>0</v>
          </cell>
          <cell r="G3908" t="str">
            <v>DACN****</v>
          </cell>
          <cell r="H3908" t="str">
            <v>Balance Sheet</v>
          </cell>
          <cell r="I3908" t="str">
            <v>NA</v>
          </cell>
        </row>
        <row r="3909">
          <cell r="A3909" t="str">
            <v>G37210IT</v>
          </cell>
          <cell r="B3909" t="str">
            <v>G37210IT</v>
          </cell>
          <cell r="C3909" t="str">
            <v>IT   G37210ITUSD</v>
          </cell>
          <cell r="D3909" t="str">
            <v>G3721</v>
          </cell>
          <cell r="E3909" t="str">
            <v>0IT</v>
          </cell>
          <cell r="F3909">
            <v>0</v>
          </cell>
          <cell r="G3909" t="str">
            <v>DACN****</v>
          </cell>
          <cell r="H3909" t="str">
            <v>Balance Sheet</v>
          </cell>
          <cell r="I3909" t="str">
            <v>NA</v>
          </cell>
        </row>
        <row r="3910">
          <cell r="A3910" t="str">
            <v>G4736010IT</v>
          </cell>
          <cell r="B3910" t="str">
            <v>G4736010IT</v>
          </cell>
          <cell r="C3910" t="str">
            <v>IT   G4736010ITUSD</v>
          </cell>
          <cell r="D3910" t="str">
            <v>G4736</v>
          </cell>
          <cell r="E3910" t="str">
            <v>010</v>
          </cell>
          <cell r="F3910" t="str">
            <v>IT</v>
          </cell>
          <cell r="G3910" t="str">
            <v>DABBC***</v>
          </cell>
          <cell r="H3910" t="str">
            <v>Balance Sheet</v>
          </cell>
          <cell r="I3910" t="str">
            <v>NA</v>
          </cell>
        </row>
        <row r="3911">
          <cell r="A3911" t="str">
            <v>G57200IT</v>
          </cell>
          <cell r="B3911" t="str">
            <v>G57200IT</v>
          </cell>
          <cell r="C3911" t="str">
            <v>IT   G57200ITUSD</v>
          </cell>
          <cell r="D3911" t="str">
            <v>G5720</v>
          </cell>
          <cell r="E3911" t="str">
            <v>0IT</v>
          </cell>
          <cell r="F3911">
            <v>0</v>
          </cell>
          <cell r="G3911" t="str">
            <v>DABBDC**</v>
          </cell>
          <cell r="H3911" t="str">
            <v>Balance Sheet</v>
          </cell>
          <cell r="I3911" t="str">
            <v>NA</v>
          </cell>
        </row>
        <row r="3912">
          <cell r="A3912" t="str">
            <v>G57550AU94</v>
          </cell>
          <cell r="B3912" t="str">
            <v>G57550AU94</v>
          </cell>
          <cell r="C3912" t="str">
            <v>IT   G57550AU94USD</v>
          </cell>
          <cell r="D3912" t="str">
            <v>G5755</v>
          </cell>
          <cell r="E3912" t="str">
            <v>0AU</v>
          </cell>
          <cell r="F3912" t="str">
            <v>94</v>
          </cell>
          <cell r="G3912" t="str">
            <v>DADE****</v>
          </cell>
          <cell r="H3912" t="str">
            <v>Balance Sheet</v>
          </cell>
          <cell r="I3912" t="str">
            <v>NA</v>
          </cell>
        </row>
        <row r="3913">
          <cell r="A3913" t="str">
            <v>G576000101</v>
          </cell>
          <cell r="B3913" t="str">
            <v>G576000101</v>
          </cell>
          <cell r="C3913" t="str">
            <v>IT   G576000101USD</v>
          </cell>
          <cell r="D3913" t="str">
            <v>G5760</v>
          </cell>
          <cell r="E3913" t="str">
            <v>001</v>
          </cell>
          <cell r="F3913" t="str">
            <v>01</v>
          </cell>
          <cell r="G3913" t="str">
            <v>DADAB***</v>
          </cell>
          <cell r="H3913" t="str">
            <v>Balance Sheet</v>
          </cell>
          <cell r="I3913" t="str">
            <v>NA</v>
          </cell>
        </row>
        <row r="3914">
          <cell r="A3914" t="str">
            <v>G57600BU01</v>
          </cell>
          <cell r="B3914" t="str">
            <v>G57600BU01</v>
          </cell>
          <cell r="C3914" t="str">
            <v>IT   G57600BU01USD</v>
          </cell>
          <cell r="D3914" t="str">
            <v>G5760</v>
          </cell>
          <cell r="E3914" t="str">
            <v>0BU</v>
          </cell>
          <cell r="F3914" t="str">
            <v>01</v>
          </cell>
          <cell r="G3914" t="str">
            <v>DADAB***</v>
          </cell>
          <cell r="H3914" t="str">
            <v>Balance Sheet</v>
          </cell>
          <cell r="I3914" t="str">
            <v>NA</v>
          </cell>
        </row>
        <row r="3915">
          <cell r="A3915" t="str">
            <v>G57600KU01</v>
          </cell>
          <cell r="B3915" t="str">
            <v>G57600KU01</v>
          </cell>
          <cell r="C3915" t="str">
            <v>IT   G57600KU01USD</v>
          </cell>
          <cell r="D3915" t="str">
            <v>G5760</v>
          </cell>
          <cell r="E3915" t="str">
            <v>0KU</v>
          </cell>
          <cell r="F3915" t="str">
            <v>01</v>
          </cell>
          <cell r="G3915" t="str">
            <v>DADAB***</v>
          </cell>
          <cell r="H3915" t="str">
            <v>Balance Sheet</v>
          </cell>
          <cell r="I3915" t="str">
            <v>NA</v>
          </cell>
        </row>
        <row r="3916">
          <cell r="A3916" t="str">
            <v>G576200101</v>
          </cell>
          <cell r="B3916" t="str">
            <v>G576200101</v>
          </cell>
          <cell r="C3916" t="str">
            <v>IT   G576200101USD</v>
          </cell>
          <cell r="D3916" t="str">
            <v>G5762</v>
          </cell>
          <cell r="E3916" t="str">
            <v>001</v>
          </cell>
          <cell r="F3916" t="str">
            <v>01</v>
          </cell>
          <cell r="G3916" t="str">
            <v>DADM****</v>
          </cell>
          <cell r="H3916" t="str">
            <v>Balance Sheet</v>
          </cell>
          <cell r="I3916" t="str">
            <v>NA</v>
          </cell>
        </row>
        <row r="3917">
          <cell r="A3917" t="str">
            <v>G576500101</v>
          </cell>
          <cell r="B3917" t="str">
            <v>G576500101</v>
          </cell>
          <cell r="C3917" t="str">
            <v>IT   G576500101USD</v>
          </cell>
          <cell r="D3917" t="str">
            <v>G5765</v>
          </cell>
          <cell r="E3917" t="str">
            <v>001</v>
          </cell>
          <cell r="F3917" t="str">
            <v>01</v>
          </cell>
          <cell r="G3917" t="str">
            <v>DADAB***</v>
          </cell>
          <cell r="H3917" t="str">
            <v>Balance Sheet</v>
          </cell>
          <cell r="I3917" t="str">
            <v>NA</v>
          </cell>
        </row>
        <row r="3918">
          <cell r="A3918" t="str">
            <v>G77451018I</v>
          </cell>
          <cell r="B3918" t="str">
            <v>G77451018I</v>
          </cell>
          <cell r="C3918" t="str">
            <v>IT   G77451018IUSD</v>
          </cell>
          <cell r="D3918" t="str">
            <v>G7745</v>
          </cell>
          <cell r="E3918" t="str">
            <v>101</v>
          </cell>
          <cell r="F3918" t="str">
            <v>8I</v>
          </cell>
          <cell r="G3918" t="str">
            <v>DBEF****</v>
          </cell>
          <cell r="H3918" t="str">
            <v>Balance Sheet</v>
          </cell>
          <cell r="I3918" t="str">
            <v>NA</v>
          </cell>
        </row>
        <row r="3919">
          <cell r="A3919" t="str">
            <v>G78451018I</v>
          </cell>
          <cell r="B3919" t="str">
            <v>G78451018I</v>
          </cell>
          <cell r="C3919" t="str">
            <v>IT   G78451018IUSD</v>
          </cell>
          <cell r="D3919" t="str">
            <v>G7845</v>
          </cell>
          <cell r="E3919" t="str">
            <v>101</v>
          </cell>
          <cell r="F3919" t="str">
            <v>8I</v>
          </cell>
          <cell r="G3919" t="str">
            <v>DBEF****</v>
          </cell>
          <cell r="H3919" t="str">
            <v>Balance Sheet</v>
          </cell>
          <cell r="I3919" t="str">
            <v>NA</v>
          </cell>
        </row>
        <row r="3920">
          <cell r="A3920" t="str">
            <v>G88380AU94</v>
          </cell>
          <cell r="B3920" t="str">
            <v>G88380AU94</v>
          </cell>
          <cell r="C3920" t="str">
            <v>IT   G88380AU94USD</v>
          </cell>
          <cell r="D3920" t="str">
            <v>G8838</v>
          </cell>
          <cell r="E3920" t="str">
            <v>0AU</v>
          </cell>
          <cell r="F3920" t="str">
            <v>94</v>
          </cell>
          <cell r="G3920" t="str">
            <v>DBA*****</v>
          </cell>
          <cell r="H3920" t="str">
            <v>Balance Sheet</v>
          </cell>
          <cell r="I3920" t="str">
            <v>NA</v>
          </cell>
        </row>
        <row r="3921">
          <cell r="A3921" t="str">
            <v>H08610IT</v>
          </cell>
          <cell r="B3921" t="str">
            <v>H08610IT</v>
          </cell>
          <cell r="C3921" t="str">
            <v>IT   H08610ITUSD</v>
          </cell>
          <cell r="D3921" t="str">
            <v>H0861</v>
          </cell>
          <cell r="E3921" t="str">
            <v>0IT</v>
          </cell>
          <cell r="F3921">
            <v>0</v>
          </cell>
          <cell r="G3921" t="str">
            <v>EBA*****</v>
          </cell>
          <cell r="H3921" t="str">
            <v>Balance Sheet</v>
          </cell>
          <cell r="I3921" t="str">
            <v>NA</v>
          </cell>
        </row>
        <row r="3922">
          <cell r="A3922" t="str">
            <v>H0863</v>
          </cell>
          <cell r="B3922" t="str">
            <v>H0863</v>
          </cell>
          <cell r="C3922" t="str">
            <v>IT   H0863USD</v>
          </cell>
          <cell r="D3922" t="str">
            <v>H0863</v>
          </cell>
          <cell r="E3922">
            <v>0</v>
          </cell>
          <cell r="F3922">
            <v>0</v>
          </cell>
          <cell r="G3922" t="str">
            <v>EC******</v>
          </cell>
          <cell r="H3922" t="str">
            <v>Balance Sheet</v>
          </cell>
          <cell r="I3922" t="str">
            <v>NA</v>
          </cell>
        </row>
        <row r="3923">
          <cell r="A3923" t="str">
            <v>A0002003IS</v>
          </cell>
          <cell r="B3923" t="str">
            <v>A0002003IS</v>
          </cell>
          <cell r="C3923" t="str">
            <v>J6   A0002003ISUSD</v>
          </cell>
          <cell r="D3923" t="str">
            <v>A0002</v>
          </cell>
          <cell r="E3923" t="str">
            <v>003</v>
          </cell>
          <cell r="F3923" t="str">
            <v>IS</v>
          </cell>
          <cell r="G3923" t="str">
            <v>CABB****</v>
          </cell>
          <cell r="H3923" t="str">
            <v>Balance Sheet</v>
          </cell>
          <cell r="I3923" t="str">
            <v>NA</v>
          </cell>
        </row>
        <row r="3924">
          <cell r="A3924" t="str">
            <v>A000704A95</v>
          </cell>
          <cell r="B3924" t="str">
            <v>A000704A95</v>
          </cell>
          <cell r="C3924" t="str">
            <v>J6   A000704A95USD</v>
          </cell>
          <cell r="D3924" t="str">
            <v>A0007</v>
          </cell>
          <cell r="E3924" t="str">
            <v>04A</v>
          </cell>
          <cell r="F3924" t="str">
            <v>95</v>
          </cell>
          <cell r="G3924" t="str">
            <v>CABB****</v>
          </cell>
          <cell r="H3924" t="str">
            <v>Balance Sheet</v>
          </cell>
          <cell r="I3924" t="str">
            <v>NA</v>
          </cell>
        </row>
        <row r="3925">
          <cell r="A3925" t="str">
            <v>A00070IS95</v>
          </cell>
          <cell r="B3925" t="str">
            <v>A00070IS95</v>
          </cell>
          <cell r="C3925" t="str">
            <v>J6   A00070IS95USD</v>
          </cell>
          <cell r="D3925" t="str">
            <v>A0007</v>
          </cell>
          <cell r="E3925" t="str">
            <v>0IS</v>
          </cell>
          <cell r="F3925" t="str">
            <v>95</v>
          </cell>
          <cell r="G3925" t="str">
            <v>CABB****</v>
          </cell>
          <cell r="H3925" t="str">
            <v>Balance Sheet</v>
          </cell>
          <cell r="I3925" t="str">
            <v>NA</v>
          </cell>
        </row>
        <row r="3926">
          <cell r="A3926" t="str">
            <v>A000792095</v>
          </cell>
          <cell r="B3926" t="str">
            <v>A000792095</v>
          </cell>
          <cell r="C3926" t="str">
            <v>J6   A000792095USD</v>
          </cell>
          <cell r="D3926" t="str">
            <v>A0007</v>
          </cell>
          <cell r="E3926" t="str">
            <v>920</v>
          </cell>
          <cell r="F3926" t="str">
            <v>95</v>
          </cell>
          <cell r="G3926" t="str">
            <v>CABB****</v>
          </cell>
          <cell r="H3926" t="str">
            <v>Balance Sheet</v>
          </cell>
          <cell r="I3926" t="str">
            <v>NA</v>
          </cell>
        </row>
        <row r="3927">
          <cell r="A3927" t="str">
            <v>B401004A95</v>
          </cell>
          <cell r="B3927" t="str">
            <v>B401004A95</v>
          </cell>
          <cell r="C3927" t="str">
            <v>J6   B401004A95USD</v>
          </cell>
          <cell r="D3927" t="str">
            <v>B4010</v>
          </cell>
          <cell r="E3927" t="str">
            <v>04A</v>
          </cell>
          <cell r="F3927" t="str">
            <v>95</v>
          </cell>
          <cell r="G3927" t="str">
            <v>CAIEGB**</v>
          </cell>
          <cell r="H3927" t="str">
            <v>Balance Sheet</v>
          </cell>
          <cell r="I3927" t="str">
            <v>NA</v>
          </cell>
        </row>
        <row r="3928">
          <cell r="A3928" t="str">
            <v>B401004A96</v>
          </cell>
          <cell r="B3928" t="str">
            <v>B401004A96</v>
          </cell>
          <cell r="C3928" t="str">
            <v>J6   B401004A96USD</v>
          </cell>
          <cell r="D3928" t="str">
            <v>B4010</v>
          </cell>
          <cell r="E3928" t="str">
            <v>04A</v>
          </cell>
          <cell r="F3928" t="str">
            <v>96</v>
          </cell>
          <cell r="G3928" t="str">
            <v>CAIEHB**</v>
          </cell>
          <cell r="H3928" t="str">
            <v>Balance Sheet</v>
          </cell>
          <cell r="I3928" t="str">
            <v>NA</v>
          </cell>
        </row>
        <row r="3929">
          <cell r="A3929" t="str">
            <v>B401004A97</v>
          </cell>
          <cell r="B3929" t="str">
            <v>B401004A97</v>
          </cell>
          <cell r="C3929" t="str">
            <v>J6   B401004A97USD</v>
          </cell>
          <cell r="D3929" t="str">
            <v>B4010</v>
          </cell>
          <cell r="E3929" t="str">
            <v>04A</v>
          </cell>
          <cell r="F3929" t="str">
            <v>97</v>
          </cell>
          <cell r="G3929" t="str">
            <v>CAIEHB**</v>
          </cell>
          <cell r="H3929" t="str">
            <v>Balance Sheet</v>
          </cell>
          <cell r="I3929" t="str">
            <v>NA</v>
          </cell>
        </row>
        <row r="3930">
          <cell r="A3930" t="str">
            <v>B401004A98</v>
          </cell>
          <cell r="B3930" t="str">
            <v>B401004A98</v>
          </cell>
          <cell r="C3930" t="str">
            <v>J6   B401004A98USD</v>
          </cell>
          <cell r="D3930" t="str">
            <v>B4010</v>
          </cell>
          <cell r="E3930" t="str">
            <v>04A</v>
          </cell>
          <cell r="F3930" t="str">
            <v>98</v>
          </cell>
          <cell r="G3930" t="str">
            <v>CAIEIB**</v>
          </cell>
          <cell r="H3930" t="str">
            <v>Balance Sheet</v>
          </cell>
          <cell r="I3930" t="str">
            <v>NA</v>
          </cell>
        </row>
        <row r="3931">
          <cell r="A3931" t="str">
            <v>B401004A99</v>
          </cell>
          <cell r="B3931" t="str">
            <v>B401004A99</v>
          </cell>
          <cell r="C3931" t="str">
            <v>J6   B401004A99USD</v>
          </cell>
          <cell r="D3931" t="str">
            <v>B4010</v>
          </cell>
          <cell r="E3931" t="str">
            <v>04A</v>
          </cell>
          <cell r="F3931" t="str">
            <v>99</v>
          </cell>
          <cell r="G3931" t="str">
            <v>CAIEHB**</v>
          </cell>
          <cell r="H3931" t="str">
            <v>Balance Sheet</v>
          </cell>
          <cell r="I3931" t="str">
            <v>NA</v>
          </cell>
        </row>
        <row r="3932">
          <cell r="A3932" t="str">
            <v>B40100CC</v>
          </cell>
          <cell r="B3932" t="str">
            <v>B40100CC</v>
          </cell>
          <cell r="C3932" t="str">
            <v>J6   B40100CCUSD</v>
          </cell>
          <cell r="D3932" t="str">
            <v>B4010</v>
          </cell>
          <cell r="E3932" t="str">
            <v>0CC</v>
          </cell>
          <cell r="F3932">
            <v>0</v>
          </cell>
          <cell r="G3932" t="str">
            <v>CAIEHB**</v>
          </cell>
          <cell r="H3932" t="str">
            <v>Balance Sheet</v>
          </cell>
          <cell r="I3932" t="str">
            <v>NA</v>
          </cell>
        </row>
        <row r="3933">
          <cell r="A3933" t="str">
            <v>B40100CC99</v>
          </cell>
          <cell r="B3933" t="str">
            <v>B40100CC99</v>
          </cell>
          <cell r="C3933" t="str">
            <v>J6   B40100CC99USD</v>
          </cell>
          <cell r="D3933" t="str">
            <v>B4010</v>
          </cell>
          <cell r="E3933" t="str">
            <v>0CC</v>
          </cell>
          <cell r="F3933" t="str">
            <v>99</v>
          </cell>
          <cell r="G3933" t="str">
            <v>CAIEHB**</v>
          </cell>
          <cell r="H3933" t="str">
            <v>Balance Sheet</v>
          </cell>
          <cell r="I3933" t="str">
            <v>NA</v>
          </cell>
        </row>
        <row r="3934">
          <cell r="A3934" t="str">
            <v>B40100IS95</v>
          </cell>
          <cell r="B3934" t="str">
            <v>B40100IS95</v>
          </cell>
          <cell r="C3934" t="str">
            <v>J6   B40100IS95USD</v>
          </cell>
          <cell r="D3934" t="str">
            <v>B4010</v>
          </cell>
          <cell r="E3934" t="str">
            <v>0IS</v>
          </cell>
          <cell r="F3934" t="str">
            <v>95</v>
          </cell>
          <cell r="G3934" t="str">
            <v>CAIEGB**</v>
          </cell>
          <cell r="H3934" t="str">
            <v>Balance Sheet</v>
          </cell>
          <cell r="I3934" t="str">
            <v>NA</v>
          </cell>
        </row>
        <row r="3935">
          <cell r="A3935" t="str">
            <v>B40100IS99</v>
          </cell>
          <cell r="B3935" t="str">
            <v>B40100IS99</v>
          </cell>
          <cell r="C3935" t="str">
            <v>J6   B40100IS99USD</v>
          </cell>
          <cell r="D3935" t="str">
            <v>B4010</v>
          </cell>
          <cell r="E3935" t="str">
            <v>0IS</v>
          </cell>
          <cell r="F3935" t="str">
            <v>99</v>
          </cell>
          <cell r="G3935" t="str">
            <v>CAIEHB**</v>
          </cell>
          <cell r="H3935" t="str">
            <v>Balance Sheet</v>
          </cell>
          <cell r="I3935" t="str">
            <v>NA</v>
          </cell>
        </row>
        <row r="3936">
          <cell r="A3936" t="str">
            <v>B4014BNR01</v>
          </cell>
          <cell r="B3936" t="str">
            <v>B4014BNR01</v>
          </cell>
          <cell r="C3936" t="str">
            <v>J6   B4014BNR01USD</v>
          </cell>
          <cell r="D3936" t="str">
            <v>B4014</v>
          </cell>
          <cell r="E3936" t="str">
            <v>BNR</v>
          </cell>
          <cell r="F3936" t="str">
            <v>01</v>
          </cell>
          <cell r="G3936" t="str">
            <v>CAIEIB**</v>
          </cell>
          <cell r="H3936" t="str">
            <v>Balance Sheet</v>
          </cell>
          <cell r="I3936" t="str">
            <v>NA</v>
          </cell>
        </row>
        <row r="3937">
          <cell r="A3937" t="str">
            <v>B6014BNR01</v>
          </cell>
          <cell r="B3937" t="str">
            <v>B6014BNR01</v>
          </cell>
          <cell r="C3937" t="str">
            <v>J6   B6014BNR01USD</v>
          </cell>
          <cell r="D3937" t="str">
            <v>B6014</v>
          </cell>
          <cell r="E3937" t="str">
            <v>BNR</v>
          </cell>
          <cell r="F3937" t="str">
            <v>01</v>
          </cell>
          <cell r="G3937" t="str">
            <v>CAIEFB**</v>
          </cell>
          <cell r="H3937" t="str">
            <v>Balance Sheet</v>
          </cell>
          <cell r="I3937" t="str">
            <v>NA</v>
          </cell>
        </row>
        <row r="3938">
          <cell r="A3938" t="str">
            <v>B6364BNR01</v>
          </cell>
          <cell r="B3938" t="str">
            <v>B6364BNR01</v>
          </cell>
          <cell r="C3938" t="str">
            <v>J6   B6364BNR01USD</v>
          </cell>
          <cell r="D3938" t="str">
            <v>B6364</v>
          </cell>
          <cell r="E3938" t="str">
            <v>BNR</v>
          </cell>
          <cell r="F3938" t="str">
            <v>01</v>
          </cell>
          <cell r="G3938" t="str">
            <v>CAIEFB**</v>
          </cell>
          <cell r="H3938" t="str">
            <v>Balance Sheet</v>
          </cell>
          <cell r="I3938" t="str">
            <v>NA</v>
          </cell>
        </row>
        <row r="3939">
          <cell r="A3939" t="str">
            <v>B6364BNR93</v>
          </cell>
          <cell r="B3939" t="str">
            <v>B6364BNR93</v>
          </cell>
          <cell r="C3939" t="str">
            <v>J6   B6364BNR93USD</v>
          </cell>
          <cell r="D3939" t="str">
            <v>B6364</v>
          </cell>
          <cell r="E3939" t="str">
            <v>BNR</v>
          </cell>
          <cell r="F3939" t="str">
            <v>93</v>
          </cell>
          <cell r="G3939" t="str">
            <v>CAIEFB**</v>
          </cell>
          <cell r="H3939" t="str">
            <v>Balance Sheet</v>
          </cell>
          <cell r="I3939" t="str">
            <v>NA</v>
          </cell>
        </row>
        <row r="3940">
          <cell r="A3940" t="str">
            <v>B6FJ4BNR01</v>
          </cell>
          <cell r="B3940" t="str">
            <v>B6FJ4BNR01</v>
          </cell>
          <cell r="C3940" t="str">
            <v>J6   B6FJ4BNR01USD</v>
          </cell>
          <cell r="D3940" t="str">
            <v>B6FJ4</v>
          </cell>
          <cell r="E3940" t="str">
            <v>BNR</v>
          </cell>
          <cell r="F3940" t="str">
            <v>01</v>
          </cell>
          <cell r="G3940" t="str">
            <v>CAIEFB**</v>
          </cell>
          <cell r="H3940" t="str">
            <v>Balance Sheet</v>
          </cell>
          <cell r="I3940" t="str">
            <v>NA</v>
          </cell>
        </row>
        <row r="3941">
          <cell r="A3941" t="str">
            <v>C01800249F</v>
          </cell>
          <cell r="B3941" t="str">
            <v>C01800249F</v>
          </cell>
          <cell r="C3941" t="str">
            <v>J6   C01800249FUSD</v>
          </cell>
          <cell r="D3941" t="str">
            <v>C0180</v>
          </cell>
          <cell r="E3941" t="str">
            <v>024</v>
          </cell>
          <cell r="F3941" t="str">
            <v>9F</v>
          </cell>
          <cell r="G3941" t="str">
            <v>CAIEFB**</v>
          </cell>
          <cell r="H3941" t="str">
            <v>Balance Sheet</v>
          </cell>
          <cell r="I3941" t="str">
            <v>NA</v>
          </cell>
        </row>
        <row r="3942">
          <cell r="A3942" t="str">
            <v>C0180024U1</v>
          </cell>
          <cell r="B3942" t="str">
            <v>C0180024U1</v>
          </cell>
          <cell r="C3942" t="str">
            <v>J6   C0180024U1USD</v>
          </cell>
          <cell r="D3942" t="str">
            <v>C0180</v>
          </cell>
          <cell r="E3942" t="str">
            <v>024</v>
          </cell>
          <cell r="F3942" t="str">
            <v>U1</v>
          </cell>
          <cell r="G3942" t="str">
            <v>CAIEFB**</v>
          </cell>
          <cell r="H3942" t="str">
            <v>Balance Sheet</v>
          </cell>
          <cell r="I3942" t="str">
            <v>NA</v>
          </cell>
        </row>
        <row r="3943">
          <cell r="A3943" t="str">
            <v>D51880249F</v>
          </cell>
          <cell r="B3943" t="str">
            <v>D51880249F</v>
          </cell>
          <cell r="C3943" t="str">
            <v>J6   D51880249FUSD</v>
          </cell>
          <cell r="D3943" t="str">
            <v>D5188</v>
          </cell>
          <cell r="E3943" t="str">
            <v>024</v>
          </cell>
          <cell r="F3943" t="str">
            <v>9F</v>
          </cell>
          <cell r="G3943" t="str">
            <v>CAIEO***</v>
          </cell>
          <cell r="H3943" t="str">
            <v>Balance Sheet</v>
          </cell>
          <cell r="I3943" t="str">
            <v>NA</v>
          </cell>
        </row>
        <row r="3944">
          <cell r="A3944" t="str">
            <v>D5188024U1</v>
          </cell>
          <cell r="B3944" t="str">
            <v>D5188024U1</v>
          </cell>
          <cell r="C3944" t="str">
            <v>J6   D5188024U1USD</v>
          </cell>
          <cell r="D3944" t="str">
            <v>D5188</v>
          </cell>
          <cell r="E3944" t="str">
            <v>024</v>
          </cell>
          <cell r="F3944" t="str">
            <v>U1</v>
          </cell>
          <cell r="G3944" t="str">
            <v>CAIEO***</v>
          </cell>
          <cell r="H3944" t="str">
            <v>Balance Sheet</v>
          </cell>
          <cell r="I3944" t="str">
            <v>NA</v>
          </cell>
        </row>
        <row r="3945">
          <cell r="A3945" t="str">
            <v>G06920EX01</v>
          </cell>
          <cell r="B3945" t="str">
            <v>G06920EX01</v>
          </cell>
          <cell r="C3945" t="str">
            <v>J6   G06920EX01USD</v>
          </cell>
          <cell r="D3945" t="str">
            <v>G0692</v>
          </cell>
          <cell r="E3945" t="str">
            <v>0EX</v>
          </cell>
          <cell r="F3945" t="str">
            <v>01</v>
          </cell>
          <cell r="G3945" t="str">
            <v>DADD****</v>
          </cell>
          <cell r="H3945" t="str">
            <v>Balance Sheet</v>
          </cell>
          <cell r="I3945" t="str">
            <v>NA</v>
          </cell>
        </row>
        <row r="3946">
          <cell r="A3946" t="str">
            <v>G06920YR01</v>
          </cell>
          <cell r="B3946" t="str">
            <v>G06920YR01</v>
          </cell>
          <cell r="C3946" t="str">
            <v>J6   G06920YR01USD</v>
          </cell>
          <cell r="D3946" t="str">
            <v>G0692</v>
          </cell>
          <cell r="E3946" t="str">
            <v>0YR</v>
          </cell>
          <cell r="F3946" t="str">
            <v>01</v>
          </cell>
          <cell r="G3946" t="str">
            <v>DADD****</v>
          </cell>
          <cell r="H3946" t="str">
            <v>Balance Sheet</v>
          </cell>
          <cell r="I3946" t="str">
            <v>NA</v>
          </cell>
        </row>
        <row r="3947">
          <cell r="A3947" t="str">
            <v>G06920YS01</v>
          </cell>
          <cell r="B3947" t="str">
            <v>G06920YS01</v>
          </cell>
          <cell r="C3947" t="str">
            <v>J6   G06920YS01USD</v>
          </cell>
          <cell r="D3947" t="str">
            <v>G0692</v>
          </cell>
          <cell r="E3947" t="str">
            <v>0YS</v>
          </cell>
          <cell r="F3947" t="str">
            <v>01</v>
          </cell>
          <cell r="G3947" t="str">
            <v>DADD****</v>
          </cell>
          <cell r="H3947" t="str">
            <v>Balance Sheet</v>
          </cell>
          <cell r="I3947" t="str">
            <v>NA</v>
          </cell>
        </row>
        <row r="3948">
          <cell r="A3948" t="str">
            <v>G170204A01</v>
          </cell>
          <cell r="B3948" t="str">
            <v>G170204A01</v>
          </cell>
          <cell r="C3948" t="str">
            <v>J6   G170204A01USD</v>
          </cell>
          <cell r="D3948" t="str">
            <v>G1702</v>
          </cell>
          <cell r="E3948" t="str">
            <v>04A</v>
          </cell>
          <cell r="F3948" t="str">
            <v>01</v>
          </cell>
          <cell r="G3948" t="str">
            <v>DBED****</v>
          </cell>
          <cell r="H3948" t="str">
            <v>Balance Sheet</v>
          </cell>
          <cell r="I3948" t="str">
            <v>NA</v>
          </cell>
        </row>
        <row r="3949">
          <cell r="A3949" t="str">
            <v>G171104A95</v>
          </cell>
          <cell r="B3949" t="str">
            <v>G171104A95</v>
          </cell>
          <cell r="C3949" t="str">
            <v>J6   G171104A95USD</v>
          </cell>
          <cell r="D3949" t="str">
            <v>G1711</v>
          </cell>
          <cell r="E3949" t="str">
            <v>04A</v>
          </cell>
          <cell r="F3949" t="str">
            <v>95</v>
          </cell>
          <cell r="G3949" t="str">
            <v>DABBDB**</v>
          </cell>
          <cell r="H3949" t="str">
            <v>Balance Sheet</v>
          </cell>
          <cell r="I3949" t="str">
            <v>NA</v>
          </cell>
        </row>
        <row r="3950">
          <cell r="A3950" t="str">
            <v>G3714001</v>
          </cell>
          <cell r="B3950" t="str">
            <v>G3714001</v>
          </cell>
          <cell r="C3950" t="str">
            <v>J6   G3714001USD</v>
          </cell>
          <cell r="D3950" t="str">
            <v>G3714</v>
          </cell>
          <cell r="E3950" t="str">
            <v>001</v>
          </cell>
          <cell r="F3950">
            <v>0</v>
          </cell>
          <cell r="G3950" t="str">
            <v>DACN****</v>
          </cell>
          <cell r="H3950" t="str">
            <v>Balance Sheet</v>
          </cell>
          <cell r="I3950" t="str">
            <v>NA</v>
          </cell>
        </row>
        <row r="3951">
          <cell r="A3951" t="str">
            <v>G3716001</v>
          </cell>
          <cell r="B3951" t="str">
            <v>G3716001</v>
          </cell>
          <cell r="C3951" t="str">
            <v>J6   G3716001USD</v>
          </cell>
          <cell r="D3951" t="str">
            <v>G3716</v>
          </cell>
          <cell r="E3951" t="str">
            <v>001</v>
          </cell>
          <cell r="F3951">
            <v>0</v>
          </cell>
          <cell r="G3951" t="str">
            <v>DACN****</v>
          </cell>
          <cell r="H3951" t="str">
            <v>Balance Sheet</v>
          </cell>
          <cell r="I3951" t="str">
            <v>NA</v>
          </cell>
        </row>
        <row r="3952">
          <cell r="A3952" t="str">
            <v>G3723</v>
          </cell>
          <cell r="B3952" t="str">
            <v>G3723</v>
          </cell>
          <cell r="C3952" t="str">
            <v>J6   G3723USD</v>
          </cell>
          <cell r="D3952" t="str">
            <v>G3723</v>
          </cell>
          <cell r="E3952">
            <v>0</v>
          </cell>
          <cell r="F3952">
            <v>0</v>
          </cell>
          <cell r="G3952" t="str">
            <v>DACI****</v>
          </cell>
          <cell r="H3952" t="str">
            <v>Balance Sheet</v>
          </cell>
          <cell r="I3952" t="str">
            <v>NA</v>
          </cell>
        </row>
        <row r="3953">
          <cell r="A3953" t="str">
            <v>G3728</v>
          </cell>
          <cell r="B3953" t="str">
            <v>G3728</v>
          </cell>
          <cell r="C3953" t="str">
            <v>J6   G3728USD</v>
          </cell>
          <cell r="D3953" t="str">
            <v>G3728</v>
          </cell>
          <cell r="E3953">
            <v>0</v>
          </cell>
          <cell r="F3953">
            <v>0</v>
          </cell>
          <cell r="G3953" t="str">
            <v>DACN****</v>
          </cell>
          <cell r="H3953" t="str">
            <v>Balance Sheet</v>
          </cell>
          <cell r="I3953" t="str">
            <v>NA</v>
          </cell>
        </row>
        <row r="3954">
          <cell r="A3954" t="str">
            <v>G3728003</v>
          </cell>
          <cell r="B3954" t="str">
            <v>G3728003</v>
          </cell>
          <cell r="C3954" t="str">
            <v>J6   G3728003USD</v>
          </cell>
          <cell r="D3954" t="str">
            <v>G3728</v>
          </cell>
          <cell r="E3954" t="str">
            <v>003</v>
          </cell>
          <cell r="F3954">
            <v>0</v>
          </cell>
          <cell r="G3954" t="str">
            <v>DACN****</v>
          </cell>
          <cell r="H3954" t="str">
            <v>Balance Sheet</v>
          </cell>
          <cell r="I3954" t="str">
            <v>NA</v>
          </cell>
        </row>
        <row r="3955">
          <cell r="A3955" t="str">
            <v>G373100101</v>
          </cell>
          <cell r="B3955" t="str">
            <v>G373100101</v>
          </cell>
          <cell r="C3955" t="str">
            <v>J6   G373100101USD</v>
          </cell>
          <cell r="D3955" t="str">
            <v>G3731</v>
          </cell>
          <cell r="E3955" t="str">
            <v>001</v>
          </cell>
          <cell r="F3955" t="str">
            <v>01</v>
          </cell>
          <cell r="G3955" t="str">
            <v>DACR****</v>
          </cell>
          <cell r="H3955" t="str">
            <v>Balance Sheet</v>
          </cell>
          <cell r="I3955" t="str">
            <v>NA</v>
          </cell>
        </row>
        <row r="3956">
          <cell r="A3956" t="str">
            <v>G4736</v>
          </cell>
          <cell r="B3956" t="str">
            <v>G4736</v>
          </cell>
          <cell r="C3956" t="str">
            <v>J6   G4736USD</v>
          </cell>
          <cell r="D3956" t="str">
            <v>G4736</v>
          </cell>
          <cell r="E3956">
            <v>0</v>
          </cell>
          <cell r="F3956">
            <v>0</v>
          </cell>
          <cell r="G3956" t="str">
            <v>DABBC***</v>
          </cell>
          <cell r="H3956" t="str">
            <v>Balance Sheet</v>
          </cell>
          <cell r="I3956" t="str">
            <v>NA</v>
          </cell>
        </row>
        <row r="3957">
          <cell r="A3957" t="str">
            <v>G4736002</v>
          </cell>
          <cell r="B3957" t="str">
            <v>G4736002</v>
          </cell>
          <cell r="C3957" t="str">
            <v>J6   G4736002USD</v>
          </cell>
          <cell r="D3957" t="str">
            <v>G4736</v>
          </cell>
          <cell r="E3957" t="str">
            <v>002</v>
          </cell>
          <cell r="F3957">
            <v>0</v>
          </cell>
          <cell r="G3957" t="str">
            <v>DABBC***</v>
          </cell>
          <cell r="H3957" t="str">
            <v>Balance Sheet</v>
          </cell>
          <cell r="I3957" t="str">
            <v>NA</v>
          </cell>
        </row>
        <row r="3958">
          <cell r="A3958" t="str">
            <v>G47360IS</v>
          </cell>
          <cell r="B3958" t="str">
            <v>G47360IS</v>
          </cell>
          <cell r="C3958" t="str">
            <v>J6   G47360ISUSD</v>
          </cell>
          <cell r="D3958" t="str">
            <v>G4736</v>
          </cell>
          <cell r="E3958" t="str">
            <v>0IS</v>
          </cell>
          <cell r="F3958">
            <v>0</v>
          </cell>
          <cell r="G3958" t="str">
            <v>DABBC***</v>
          </cell>
          <cell r="H3958" t="str">
            <v>Balance Sheet</v>
          </cell>
          <cell r="I3958" t="str">
            <v>NA</v>
          </cell>
        </row>
        <row r="3959">
          <cell r="A3959" t="str">
            <v>G5720003</v>
          </cell>
          <cell r="B3959" t="str">
            <v>G5720003</v>
          </cell>
          <cell r="C3959" t="str">
            <v>J6   G5720003USD</v>
          </cell>
          <cell r="D3959" t="str">
            <v>G5720</v>
          </cell>
          <cell r="E3959" t="str">
            <v>003</v>
          </cell>
          <cell r="F3959">
            <v>0</v>
          </cell>
          <cell r="G3959" t="str">
            <v>DACQ****</v>
          </cell>
          <cell r="H3959" t="str">
            <v>Balance Sheet</v>
          </cell>
          <cell r="I3959" t="str">
            <v>NA</v>
          </cell>
        </row>
        <row r="3960">
          <cell r="A3960" t="str">
            <v>G572003495</v>
          </cell>
          <cell r="B3960" t="str">
            <v>G572003495</v>
          </cell>
          <cell r="C3960" t="str">
            <v>J6   G572003495USD</v>
          </cell>
          <cell r="D3960" t="str">
            <v>G5720</v>
          </cell>
          <cell r="E3960" t="str">
            <v>034</v>
          </cell>
          <cell r="F3960" t="str">
            <v>95</v>
          </cell>
          <cell r="G3960" t="str">
            <v>DADM****</v>
          </cell>
          <cell r="H3960" t="str">
            <v>Balance Sheet</v>
          </cell>
          <cell r="I3960" t="str">
            <v>NA</v>
          </cell>
        </row>
        <row r="3961">
          <cell r="A3961" t="str">
            <v>G57200AM04</v>
          </cell>
          <cell r="B3961" t="str">
            <v>G57200AM04</v>
          </cell>
          <cell r="C3961" t="str">
            <v>J6   G57200AM04USD</v>
          </cell>
          <cell r="D3961" t="str">
            <v>G5720</v>
          </cell>
          <cell r="E3961" t="str">
            <v>0AM</v>
          </cell>
          <cell r="F3961" t="str">
            <v>04</v>
          </cell>
          <cell r="G3961" t="str">
            <v>DADM****</v>
          </cell>
          <cell r="H3961" t="str">
            <v>Balance Sheet</v>
          </cell>
          <cell r="I3961" t="str">
            <v>NA</v>
          </cell>
        </row>
        <row r="3962">
          <cell r="A3962" t="str">
            <v>G57200BU01</v>
          </cell>
          <cell r="B3962" t="str">
            <v>G57200BU01</v>
          </cell>
          <cell r="C3962" t="str">
            <v>J6   G57200BU01USD</v>
          </cell>
          <cell r="D3962" t="str">
            <v>G5720</v>
          </cell>
          <cell r="E3962" t="str">
            <v>0BU</v>
          </cell>
          <cell r="F3962" t="str">
            <v>01</v>
          </cell>
          <cell r="G3962" t="str">
            <v>DADM****</v>
          </cell>
          <cell r="H3962" t="str">
            <v>Balance Sheet</v>
          </cell>
          <cell r="I3962" t="str">
            <v>NA</v>
          </cell>
        </row>
        <row r="3963">
          <cell r="A3963" t="str">
            <v>G57200DK95</v>
          </cell>
          <cell r="B3963" t="str">
            <v>G57200DK95</v>
          </cell>
          <cell r="C3963" t="str">
            <v>J6   G57200DK95USD</v>
          </cell>
          <cell r="D3963" t="str">
            <v>G5720</v>
          </cell>
          <cell r="E3963" t="str">
            <v>0DK</v>
          </cell>
          <cell r="F3963" t="str">
            <v>95</v>
          </cell>
          <cell r="G3963" t="str">
            <v>DADM****</v>
          </cell>
          <cell r="H3963" t="str">
            <v>Balance Sheet</v>
          </cell>
          <cell r="I3963" t="str">
            <v>NA</v>
          </cell>
        </row>
        <row r="3964">
          <cell r="A3964" t="str">
            <v>G57200EH93</v>
          </cell>
          <cell r="B3964" t="str">
            <v>G57200EH93</v>
          </cell>
          <cell r="C3964" t="str">
            <v>J6   G57200EH93USD</v>
          </cell>
          <cell r="D3964" t="str">
            <v>G5720</v>
          </cell>
          <cell r="E3964" t="str">
            <v>0EH</v>
          </cell>
          <cell r="F3964" t="str">
            <v>93</v>
          </cell>
          <cell r="G3964" t="str">
            <v>DADM****</v>
          </cell>
          <cell r="H3964" t="str">
            <v>Balance Sheet</v>
          </cell>
          <cell r="I3964" t="str">
            <v>NA</v>
          </cell>
        </row>
        <row r="3965">
          <cell r="A3965" t="str">
            <v>G57200EI93</v>
          </cell>
          <cell r="B3965" t="str">
            <v>G57200EI93</v>
          </cell>
          <cell r="C3965" t="str">
            <v>J6   G57200EI93USD</v>
          </cell>
          <cell r="D3965" t="str">
            <v>G5720</v>
          </cell>
          <cell r="E3965" t="str">
            <v>0EI</v>
          </cell>
          <cell r="F3965" t="str">
            <v>93</v>
          </cell>
          <cell r="G3965" t="str">
            <v>DADM****</v>
          </cell>
          <cell r="H3965" t="str">
            <v>Balance Sheet</v>
          </cell>
          <cell r="I3965" t="str">
            <v>NA</v>
          </cell>
        </row>
        <row r="3966">
          <cell r="A3966" t="str">
            <v>G57200GU93</v>
          </cell>
          <cell r="B3966" t="str">
            <v>G57200GU93</v>
          </cell>
          <cell r="C3966" t="str">
            <v>J6   G57200GU93USD</v>
          </cell>
          <cell r="D3966" t="str">
            <v>G5720</v>
          </cell>
          <cell r="E3966" t="str">
            <v>0GU</v>
          </cell>
          <cell r="F3966" t="str">
            <v>93</v>
          </cell>
          <cell r="G3966" t="str">
            <v>DADM****</v>
          </cell>
          <cell r="H3966" t="str">
            <v>Balance Sheet</v>
          </cell>
          <cell r="I3966" t="str">
            <v>NA</v>
          </cell>
        </row>
        <row r="3967">
          <cell r="A3967" t="str">
            <v>G57200J993</v>
          </cell>
          <cell r="B3967" t="str">
            <v>G57200J993</v>
          </cell>
          <cell r="C3967" t="str">
            <v>J6   G57200J993USD</v>
          </cell>
          <cell r="D3967" t="str">
            <v>G5720</v>
          </cell>
          <cell r="E3967" t="str">
            <v>0J9</v>
          </cell>
          <cell r="F3967" t="str">
            <v>93</v>
          </cell>
          <cell r="G3967" t="str">
            <v>DADM****</v>
          </cell>
          <cell r="H3967" t="str">
            <v>Balance Sheet</v>
          </cell>
          <cell r="I3967" t="str">
            <v>NA</v>
          </cell>
        </row>
        <row r="3968">
          <cell r="A3968" t="str">
            <v>G57200S301</v>
          </cell>
          <cell r="B3968" t="str">
            <v>G57200S301</v>
          </cell>
          <cell r="C3968" t="str">
            <v>J6   G57200S301USD</v>
          </cell>
          <cell r="D3968" t="str">
            <v>G5720</v>
          </cell>
          <cell r="E3968" t="str">
            <v>0S3</v>
          </cell>
          <cell r="F3968" t="str">
            <v>01</v>
          </cell>
          <cell r="G3968" t="str">
            <v>DADM****</v>
          </cell>
          <cell r="H3968" t="str">
            <v>Balance Sheet</v>
          </cell>
          <cell r="I3968" t="str">
            <v>NA</v>
          </cell>
        </row>
        <row r="3969">
          <cell r="A3969" t="str">
            <v>G5731001</v>
          </cell>
          <cell r="B3969" t="str">
            <v>G5731001</v>
          </cell>
          <cell r="C3969" t="str">
            <v>J6   G5731001USD</v>
          </cell>
          <cell r="D3969" t="str">
            <v>G5731</v>
          </cell>
          <cell r="E3969" t="str">
            <v>001</v>
          </cell>
          <cell r="F3969">
            <v>0</v>
          </cell>
          <cell r="G3969" t="str">
            <v>DBDA****</v>
          </cell>
          <cell r="H3969" t="str">
            <v>Balance Sheet</v>
          </cell>
          <cell r="I3969" t="str">
            <v>NA</v>
          </cell>
        </row>
        <row r="3970">
          <cell r="A3970" t="str">
            <v>G5742002</v>
          </cell>
          <cell r="B3970" t="str">
            <v>G5742002</v>
          </cell>
          <cell r="C3970" t="str">
            <v>J6   G5742002USD</v>
          </cell>
          <cell r="D3970" t="str">
            <v>G5742</v>
          </cell>
          <cell r="E3970" t="str">
            <v>002</v>
          </cell>
          <cell r="F3970">
            <v>0</v>
          </cell>
          <cell r="G3970" t="str">
            <v>DACN****</v>
          </cell>
          <cell r="H3970" t="str">
            <v>Balance Sheet</v>
          </cell>
          <cell r="I3970" t="str">
            <v>NA</v>
          </cell>
        </row>
        <row r="3971">
          <cell r="A3971" t="str">
            <v>G5742004</v>
          </cell>
          <cell r="B3971" t="str">
            <v>G5742004</v>
          </cell>
          <cell r="C3971" t="str">
            <v>J6   G5742004USD</v>
          </cell>
          <cell r="D3971" t="str">
            <v>G5742</v>
          </cell>
          <cell r="E3971" t="str">
            <v>004</v>
          </cell>
          <cell r="F3971">
            <v>0</v>
          </cell>
          <cell r="G3971" t="str">
            <v>DACN****</v>
          </cell>
          <cell r="H3971" t="str">
            <v>Balance Sheet</v>
          </cell>
          <cell r="I3971" t="str">
            <v>NA</v>
          </cell>
        </row>
        <row r="3972">
          <cell r="A3972" t="str">
            <v>G5744</v>
          </cell>
          <cell r="B3972" t="str">
            <v>G5744</v>
          </cell>
          <cell r="C3972" t="str">
            <v>J6   G5744USD</v>
          </cell>
          <cell r="D3972" t="str">
            <v>G5744</v>
          </cell>
          <cell r="E3972">
            <v>0</v>
          </cell>
          <cell r="F3972">
            <v>0</v>
          </cell>
          <cell r="G3972" t="str">
            <v>DACL****</v>
          </cell>
          <cell r="H3972" t="str">
            <v>Balance Sheet</v>
          </cell>
          <cell r="I3972" t="str">
            <v>NA</v>
          </cell>
        </row>
        <row r="3973">
          <cell r="A3973" t="str">
            <v>G57550EX01</v>
          </cell>
          <cell r="B3973" t="str">
            <v>G57550EX01</v>
          </cell>
          <cell r="C3973" t="str">
            <v>J6   G57550EX01USD</v>
          </cell>
          <cell r="D3973" t="str">
            <v>G5755</v>
          </cell>
          <cell r="E3973" t="str">
            <v>0EX</v>
          </cell>
          <cell r="F3973" t="str">
            <v>01</v>
          </cell>
          <cell r="G3973" t="str">
            <v>DADE****</v>
          </cell>
          <cell r="H3973" t="str">
            <v>Balance Sheet</v>
          </cell>
          <cell r="I3973" t="str">
            <v>NA</v>
          </cell>
        </row>
        <row r="3974">
          <cell r="A3974" t="str">
            <v>G576000101</v>
          </cell>
          <cell r="B3974" t="str">
            <v>G576000101</v>
          </cell>
          <cell r="C3974" t="str">
            <v>J6   G576000101USD</v>
          </cell>
          <cell r="D3974" t="str">
            <v>G5760</v>
          </cell>
          <cell r="E3974" t="str">
            <v>001</v>
          </cell>
          <cell r="F3974" t="str">
            <v>01</v>
          </cell>
          <cell r="G3974" t="str">
            <v>DADAB***</v>
          </cell>
          <cell r="H3974" t="str">
            <v>Balance Sheet</v>
          </cell>
          <cell r="I3974" t="str">
            <v>NA</v>
          </cell>
        </row>
        <row r="3975">
          <cell r="A3975" t="str">
            <v>G576002604</v>
          </cell>
          <cell r="B3975" t="str">
            <v>G576002604</v>
          </cell>
          <cell r="C3975" t="str">
            <v>J6   G576002604USD</v>
          </cell>
          <cell r="D3975" t="str">
            <v>G5760</v>
          </cell>
          <cell r="E3975" t="str">
            <v>026</v>
          </cell>
          <cell r="F3975" t="str">
            <v>04</v>
          </cell>
          <cell r="G3975" t="str">
            <v>DADAB***</v>
          </cell>
          <cell r="H3975" t="str">
            <v>Balance Sheet</v>
          </cell>
          <cell r="I3975" t="str">
            <v>NA</v>
          </cell>
        </row>
        <row r="3976">
          <cell r="A3976" t="str">
            <v>G576002801</v>
          </cell>
          <cell r="B3976" t="str">
            <v>G576002801</v>
          </cell>
          <cell r="C3976" t="str">
            <v>J6   G576002801USD</v>
          </cell>
          <cell r="D3976" t="str">
            <v>G5760</v>
          </cell>
          <cell r="E3976" t="str">
            <v>028</v>
          </cell>
          <cell r="F3976" t="str">
            <v>01</v>
          </cell>
          <cell r="G3976" t="str">
            <v>DADAB***</v>
          </cell>
          <cell r="H3976" t="str">
            <v>Balance Sheet</v>
          </cell>
          <cell r="I3976" t="str">
            <v>NA</v>
          </cell>
        </row>
        <row r="3977">
          <cell r="A3977" t="str">
            <v>G576003401</v>
          </cell>
          <cell r="B3977" t="str">
            <v>G576003401</v>
          </cell>
          <cell r="C3977" t="str">
            <v>J6   G576003401USD</v>
          </cell>
          <cell r="D3977" t="str">
            <v>G5760</v>
          </cell>
          <cell r="E3977" t="str">
            <v>034</v>
          </cell>
          <cell r="F3977" t="str">
            <v>01</v>
          </cell>
          <cell r="G3977" t="str">
            <v>DADAB***</v>
          </cell>
          <cell r="H3977" t="str">
            <v>Balance Sheet</v>
          </cell>
          <cell r="I3977" t="str">
            <v>NA</v>
          </cell>
        </row>
        <row r="3978">
          <cell r="A3978" t="str">
            <v>G576003495</v>
          </cell>
          <cell r="B3978" t="str">
            <v>G576003495</v>
          </cell>
          <cell r="C3978" t="str">
            <v>J6   G576003495USD</v>
          </cell>
          <cell r="D3978" t="str">
            <v>G5760</v>
          </cell>
          <cell r="E3978" t="str">
            <v>034</v>
          </cell>
          <cell r="F3978" t="str">
            <v>95</v>
          </cell>
          <cell r="G3978" t="str">
            <v>DADAB***</v>
          </cell>
          <cell r="H3978" t="str">
            <v>Balance Sheet</v>
          </cell>
          <cell r="I3978" t="str">
            <v>NA</v>
          </cell>
        </row>
        <row r="3979">
          <cell r="A3979" t="str">
            <v>G576003601</v>
          </cell>
          <cell r="B3979" t="str">
            <v>G576003601</v>
          </cell>
          <cell r="C3979" t="str">
            <v>J6   G576003601USD</v>
          </cell>
          <cell r="D3979" t="str">
            <v>G5760</v>
          </cell>
          <cell r="E3979" t="str">
            <v>036</v>
          </cell>
          <cell r="F3979" t="str">
            <v>01</v>
          </cell>
          <cell r="G3979" t="str">
            <v>DADAB***</v>
          </cell>
          <cell r="H3979" t="str">
            <v>Balance Sheet</v>
          </cell>
          <cell r="I3979" t="str">
            <v>NA</v>
          </cell>
        </row>
        <row r="3980">
          <cell r="A3980" t="str">
            <v>G576003693</v>
          </cell>
          <cell r="B3980" t="str">
            <v>G576003693</v>
          </cell>
          <cell r="C3980" t="str">
            <v>J6   G576003693USD</v>
          </cell>
          <cell r="D3980" t="str">
            <v>G5760</v>
          </cell>
          <cell r="E3980" t="str">
            <v>036</v>
          </cell>
          <cell r="F3980" t="str">
            <v>93</v>
          </cell>
          <cell r="G3980" t="str">
            <v>DADAB***</v>
          </cell>
          <cell r="H3980" t="str">
            <v>Balance Sheet</v>
          </cell>
          <cell r="I3980" t="str">
            <v>NA</v>
          </cell>
        </row>
        <row r="3981">
          <cell r="A3981" t="str">
            <v>G57600AM01</v>
          </cell>
          <cell r="B3981" t="str">
            <v>G57600AM01</v>
          </cell>
          <cell r="C3981" t="str">
            <v>J6   G57600AM01USD</v>
          </cell>
          <cell r="D3981" t="str">
            <v>G5760</v>
          </cell>
          <cell r="E3981" t="str">
            <v>0AM</v>
          </cell>
          <cell r="F3981" t="str">
            <v>01</v>
          </cell>
          <cell r="G3981" t="str">
            <v>DADAB***</v>
          </cell>
          <cell r="H3981" t="str">
            <v>Balance Sheet</v>
          </cell>
          <cell r="I3981" t="str">
            <v>NA</v>
          </cell>
        </row>
        <row r="3982">
          <cell r="A3982" t="str">
            <v>G57600AM04</v>
          </cell>
          <cell r="B3982" t="str">
            <v>G57600AM04</v>
          </cell>
          <cell r="C3982" t="str">
            <v>J6   G57600AM04USD</v>
          </cell>
          <cell r="D3982" t="str">
            <v>G5760</v>
          </cell>
          <cell r="E3982" t="str">
            <v>0AM</v>
          </cell>
          <cell r="F3982" t="str">
            <v>04</v>
          </cell>
          <cell r="G3982" t="str">
            <v>DADAB***</v>
          </cell>
          <cell r="H3982" t="str">
            <v>Balance Sheet</v>
          </cell>
          <cell r="I3982" t="str">
            <v>NA</v>
          </cell>
        </row>
        <row r="3983">
          <cell r="A3983" t="str">
            <v>G57600AO93</v>
          </cell>
          <cell r="B3983" t="str">
            <v>G57600AO93</v>
          </cell>
          <cell r="C3983" t="str">
            <v>J6   G57600AO93USD</v>
          </cell>
          <cell r="D3983" t="str">
            <v>G5760</v>
          </cell>
          <cell r="E3983" t="str">
            <v>0AO</v>
          </cell>
          <cell r="F3983" t="str">
            <v>93</v>
          </cell>
          <cell r="G3983" t="str">
            <v>DADAB***</v>
          </cell>
          <cell r="H3983" t="str">
            <v>Balance Sheet</v>
          </cell>
          <cell r="I3983" t="str">
            <v>NA</v>
          </cell>
        </row>
        <row r="3984">
          <cell r="A3984" t="str">
            <v>G57600AX93</v>
          </cell>
          <cell r="B3984" t="str">
            <v>G57600AX93</v>
          </cell>
          <cell r="C3984" t="str">
            <v>J6   G57600AX93USD</v>
          </cell>
          <cell r="D3984" t="str">
            <v>G5760</v>
          </cell>
          <cell r="E3984" t="str">
            <v>0AX</v>
          </cell>
          <cell r="F3984" t="str">
            <v>93</v>
          </cell>
          <cell r="G3984" t="str">
            <v>DADAB***</v>
          </cell>
          <cell r="H3984" t="str">
            <v>Balance Sheet</v>
          </cell>
          <cell r="I3984" t="str">
            <v>NA</v>
          </cell>
        </row>
        <row r="3985">
          <cell r="A3985" t="str">
            <v>G57600BU01</v>
          </cell>
          <cell r="B3985" t="str">
            <v>G57600BU01</v>
          </cell>
          <cell r="C3985" t="str">
            <v>J6   G57600BU01USD</v>
          </cell>
          <cell r="D3985" t="str">
            <v>G5760</v>
          </cell>
          <cell r="E3985" t="str">
            <v>0BU</v>
          </cell>
          <cell r="F3985" t="str">
            <v>01</v>
          </cell>
          <cell r="G3985" t="str">
            <v>DADAB***</v>
          </cell>
          <cell r="H3985" t="str">
            <v>Balance Sheet</v>
          </cell>
          <cell r="I3985" t="str">
            <v>NA</v>
          </cell>
        </row>
        <row r="3986">
          <cell r="A3986" t="str">
            <v>G57600BU93</v>
          </cell>
          <cell r="B3986" t="str">
            <v>G57600BU93</v>
          </cell>
          <cell r="C3986" t="str">
            <v>J6   G57600BU93USD</v>
          </cell>
          <cell r="D3986" t="str">
            <v>G5760</v>
          </cell>
          <cell r="E3986" t="str">
            <v>0BU</v>
          </cell>
          <cell r="F3986" t="str">
            <v>93</v>
          </cell>
          <cell r="G3986" t="str">
            <v>DADAB***</v>
          </cell>
          <cell r="H3986" t="str">
            <v>Balance Sheet</v>
          </cell>
          <cell r="I3986" t="str">
            <v>NA</v>
          </cell>
        </row>
        <row r="3987">
          <cell r="A3987" t="str">
            <v>G57600DG01</v>
          </cell>
          <cell r="B3987" t="str">
            <v>G57600DG01</v>
          </cell>
          <cell r="C3987" t="str">
            <v>J6   G57600DG01USD</v>
          </cell>
          <cell r="D3987" t="str">
            <v>G5760</v>
          </cell>
          <cell r="E3987" t="str">
            <v>0DG</v>
          </cell>
          <cell r="F3987" t="str">
            <v>01</v>
          </cell>
          <cell r="G3987" t="str">
            <v>DADAB***</v>
          </cell>
          <cell r="H3987" t="str">
            <v>Balance Sheet</v>
          </cell>
          <cell r="I3987" t="str">
            <v>NA</v>
          </cell>
        </row>
        <row r="3988">
          <cell r="A3988" t="str">
            <v>G57600DH01</v>
          </cell>
          <cell r="B3988" t="str">
            <v>G57600DH01</v>
          </cell>
          <cell r="C3988" t="str">
            <v>J6   G57600DH01USD</v>
          </cell>
          <cell r="D3988" t="str">
            <v>G5760</v>
          </cell>
          <cell r="E3988" t="str">
            <v>0DH</v>
          </cell>
          <cell r="F3988" t="str">
            <v>01</v>
          </cell>
          <cell r="G3988" t="str">
            <v>DADAB***</v>
          </cell>
          <cell r="H3988" t="str">
            <v>Balance Sheet</v>
          </cell>
          <cell r="I3988" t="str">
            <v>NA</v>
          </cell>
        </row>
        <row r="3989">
          <cell r="A3989" t="str">
            <v>G57600DK95</v>
          </cell>
          <cell r="B3989" t="str">
            <v>G57600DK95</v>
          </cell>
          <cell r="C3989" t="str">
            <v>J6   G57600DK95USD</v>
          </cell>
          <cell r="D3989" t="str">
            <v>G5760</v>
          </cell>
          <cell r="E3989" t="str">
            <v>0DK</v>
          </cell>
          <cell r="F3989" t="str">
            <v>95</v>
          </cell>
          <cell r="G3989" t="str">
            <v>DADAB***</v>
          </cell>
          <cell r="H3989" t="str">
            <v>Balance Sheet</v>
          </cell>
          <cell r="I3989" t="str">
            <v>NA</v>
          </cell>
        </row>
        <row r="3990">
          <cell r="A3990" t="str">
            <v>G57600DX95</v>
          </cell>
          <cell r="B3990" t="str">
            <v>G57600DX95</v>
          </cell>
          <cell r="C3990" t="str">
            <v>J6   G57600DX95USD</v>
          </cell>
          <cell r="D3990" t="str">
            <v>G5760</v>
          </cell>
          <cell r="E3990" t="str">
            <v>0DX</v>
          </cell>
          <cell r="F3990" t="str">
            <v>95</v>
          </cell>
          <cell r="G3990" t="str">
            <v>DADAB***</v>
          </cell>
          <cell r="H3990" t="str">
            <v>Balance Sheet</v>
          </cell>
          <cell r="I3990" t="str">
            <v>NA</v>
          </cell>
        </row>
        <row r="3991">
          <cell r="A3991" t="str">
            <v>G57600EH93</v>
          </cell>
          <cell r="B3991" t="str">
            <v>G57600EH93</v>
          </cell>
          <cell r="C3991" t="str">
            <v>J6   G57600EH93USD</v>
          </cell>
          <cell r="D3991" t="str">
            <v>G5760</v>
          </cell>
          <cell r="E3991" t="str">
            <v>0EH</v>
          </cell>
          <cell r="F3991" t="str">
            <v>93</v>
          </cell>
          <cell r="G3991" t="str">
            <v>DADAB***</v>
          </cell>
          <cell r="H3991" t="str">
            <v>Balance Sheet</v>
          </cell>
          <cell r="I3991" t="str">
            <v>NA</v>
          </cell>
        </row>
        <row r="3992">
          <cell r="A3992" t="str">
            <v>G57600EI93</v>
          </cell>
          <cell r="B3992" t="str">
            <v>G57600EI93</v>
          </cell>
          <cell r="C3992" t="str">
            <v>J6   G57600EI93USD</v>
          </cell>
          <cell r="D3992" t="str">
            <v>G5760</v>
          </cell>
          <cell r="E3992" t="str">
            <v>0EI</v>
          </cell>
          <cell r="F3992" t="str">
            <v>93</v>
          </cell>
          <cell r="G3992" t="str">
            <v>DADAB***</v>
          </cell>
          <cell r="H3992" t="str">
            <v>Balance Sheet</v>
          </cell>
          <cell r="I3992" t="str">
            <v>NA</v>
          </cell>
        </row>
        <row r="3993">
          <cell r="A3993" t="str">
            <v>G57600FD01</v>
          </cell>
          <cell r="B3993" t="str">
            <v>G57600FD01</v>
          </cell>
          <cell r="C3993" t="str">
            <v>J6   G57600FD01USD</v>
          </cell>
          <cell r="D3993" t="str">
            <v>G5760</v>
          </cell>
          <cell r="E3993" t="str">
            <v>0FD</v>
          </cell>
          <cell r="F3993" t="str">
            <v>01</v>
          </cell>
          <cell r="G3993" t="str">
            <v>DADAB***</v>
          </cell>
          <cell r="H3993" t="str">
            <v>Balance Sheet</v>
          </cell>
          <cell r="I3993" t="str">
            <v>NA</v>
          </cell>
        </row>
        <row r="3994">
          <cell r="A3994" t="str">
            <v>G57600FJ01</v>
          </cell>
          <cell r="B3994" t="str">
            <v>G57600FJ01</v>
          </cell>
          <cell r="C3994" t="str">
            <v>J6   G57600FJ01USD</v>
          </cell>
          <cell r="D3994" t="str">
            <v>G5760</v>
          </cell>
          <cell r="E3994" t="str">
            <v>0FJ</v>
          </cell>
          <cell r="F3994" t="str">
            <v>01</v>
          </cell>
          <cell r="G3994" t="str">
            <v>DADAB***</v>
          </cell>
          <cell r="H3994" t="str">
            <v>Balance Sheet</v>
          </cell>
          <cell r="I3994" t="str">
            <v>NA</v>
          </cell>
        </row>
        <row r="3995">
          <cell r="A3995" t="str">
            <v>G57600FZ93</v>
          </cell>
          <cell r="B3995" t="str">
            <v>G57600FZ93</v>
          </cell>
          <cell r="C3995" t="str">
            <v>J6   G57600FZ93USD</v>
          </cell>
          <cell r="D3995" t="str">
            <v>G5760</v>
          </cell>
          <cell r="E3995" t="str">
            <v>0FZ</v>
          </cell>
          <cell r="F3995" t="str">
            <v>93</v>
          </cell>
          <cell r="G3995" t="str">
            <v>DADAB***</v>
          </cell>
          <cell r="H3995" t="str">
            <v>Balance Sheet</v>
          </cell>
          <cell r="I3995" t="str">
            <v>NA</v>
          </cell>
        </row>
        <row r="3996">
          <cell r="A3996" t="str">
            <v>G57600GU01</v>
          </cell>
          <cell r="B3996" t="str">
            <v>G57600GU01</v>
          </cell>
          <cell r="C3996" t="str">
            <v>J6   G57600GU01USD</v>
          </cell>
          <cell r="D3996" t="str">
            <v>G5760</v>
          </cell>
          <cell r="E3996" t="str">
            <v>0GU</v>
          </cell>
          <cell r="F3996" t="str">
            <v>01</v>
          </cell>
          <cell r="G3996" t="str">
            <v>DADAB***</v>
          </cell>
          <cell r="H3996" t="str">
            <v>Balance Sheet</v>
          </cell>
          <cell r="I3996" t="str">
            <v>NA</v>
          </cell>
        </row>
        <row r="3997">
          <cell r="A3997" t="str">
            <v>G57600GU93</v>
          </cell>
          <cell r="B3997" t="str">
            <v>G57600GU93</v>
          </cell>
          <cell r="C3997" t="str">
            <v>J6   G57600GU93USD</v>
          </cell>
          <cell r="D3997" t="str">
            <v>G5760</v>
          </cell>
          <cell r="E3997" t="str">
            <v>0GU</v>
          </cell>
          <cell r="F3997" t="str">
            <v>93</v>
          </cell>
          <cell r="G3997" t="str">
            <v>DADAB***</v>
          </cell>
          <cell r="H3997" t="str">
            <v>Balance Sheet</v>
          </cell>
          <cell r="I3997" t="str">
            <v>NA</v>
          </cell>
        </row>
        <row r="3998">
          <cell r="A3998" t="str">
            <v>G57600GW95</v>
          </cell>
          <cell r="B3998" t="str">
            <v>G57600GW95</v>
          </cell>
          <cell r="C3998" t="str">
            <v>J6   G57600GW95USD</v>
          </cell>
          <cell r="D3998" t="str">
            <v>G5760</v>
          </cell>
          <cell r="E3998" t="str">
            <v>0GW</v>
          </cell>
          <cell r="F3998" t="str">
            <v>95</v>
          </cell>
          <cell r="G3998" t="str">
            <v>DADAB***</v>
          </cell>
          <cell r="H3998" t="str">
            <v>Balance Sheet</v>
          </cell>
          <cell r="I3998" t="str">
            <v>NA</v>
          </cell>
        </row>
        <row r="3999">
          <cell r="A3999" t="str">
            <v>G57600J993</v>
          </cell>
          <cell r="B3999" t="str">
            <v>G57600J993</v>
          </cell>
          <cell r="C3999" t="str">
            <v>J6   G57600J993USD</v>
          </cell>
          <cell r="D3999" t="str">
            <v>G5760</v>
          </cell>
          <cell r="E3999" t="str">
            <v>0J9</v>
          </cell>
          <cell r="F3999" t="str">
            <v>93</v>
          </cell>
          <cell r="G3999" t="str">
            <v>DADAB***</v>
          </cell>
          <cell r="H3999" t="str">
            <v>Balance Sheet</v>
          </cell>
          <cell r="I3999" t="str">
            <v>NA</v>
          </cell>
        </row>
        <row r="4000">
          <cell r="A4000" t="str">
            <v>G57600JB01</v>
          </cell>
          <cell r="B4000" t="str">
            <v>G57600JB01</v>
          </cell>
          <cell r="C4000" t="str">
            <v>J6   G57600JB01USD</v>
          </cell>
          <cell r="D4000" t="str">
            <v>G5760</v>
          </cell>
          <cell r="E4000" t="str">
            <v>0JB</v>
          </cell>
          <cell r="F4000" t="str">
            <v>01</v>
          </cell>
          <cell r="G4000" t="str">
            <v>DADAB***</v>
          </cell>
          <cell r="H4000" t="str">
            <v>Balance Sheet</v>
          </cell>
          <cell r="I4000" t="str">
            <v>NA</v>
          </cell>
        </row>
        <row r="4001">
          <cell r="A4001" t="str">
            <v>G57600NB93</v>
          </cell>
          <cell r="B4001" t="str">
            <v>G57600NB93</v>
          </cell>
          <cell r="C4001" t="str">
            <v>J6   G57600NB93USD</v>
          </cell>
          <cell r="D4001" t="str">
            <v>G5760</v>
          </cell>
          <cell r="E4001" t="str">
            <v>0NB</v>
          </cell>
          <cell r="F4001" t="str">
            <v>93</v>
          </cell>
          <cell r="G4001" t="str">
            <v>DADAB***</v>
          </cell>
          <cell r="H4001" t="str">
            <v>Balance Sheet</v>
          </cell>
          <cell r="I4001" t="str">
            <v>NA</v>
          </cell>
        </row>
        <row r="4002">
          <cell r="A4002" t="str">
            <v>G57600NM95</v>
          </cell>
          <cell r="B4002" t="str">
            <v>G57600NM95</v>
          </cell>
          <cell r="C4002" t="str">
            <v>J6   G57600NM95USD</v>
          </cell>
          <cell r="D4002" t="str">
            <v>G5760</v>
          </cell>
          <cell r="E4002" t="str">
            <v>0NM</v>
          </cell>
          <cell r="F4002" t="str">
            <v>95</v>
          </cell>
          <cell r="G4002" t="str">
            <v>DADAB***</v>
          </cell>
          <cell r="H4002" t="str">
            <v>Balance Sheet</v>
          </cell>
          <cell r="I4002" t="str">
            <v>NA</v>
          </cell>
        </row>
        <row r="4003">
          <cell r="A4003" t="str">
            <v>G57600PY93</v>
          </cell>
          <cell r="B4003" t="str">
            <v>G57600PY93</v>
          </cell>
          <cell r="C4003" t="str">
            <v>J6   G57600PY93USD</v>
          </cell>
          <cell r="D4003" t="str">
            <v>G5760</v>
          </cell>
          <cell r="E4003" t="str">
            <v>0PY</v>
          </cell>
          <cell r="F4003" t="str">
            <v>93</v>
          </cell>
          <cell r="G4003" t="str">
            <v>DADAB***</v>
          </cell>
          <cell r="H4003" t="str">
            <v>Balance Sheet</v>
          </cell>
          <cell r="I4003" t="str">
            <v>NA</v>
          </cell>
        </row>
        <row r="4004">
          <cell r="A4004" t="str">
            <v>G57600S301</v>
          </cell>
          <cell r="B4004" t="str">
            <v>G57600S301</v>
          </cell>
          <cell r="C4004" t="str">
            <v>J6   G57600S301USD</v>
          </cell>
          <cell r="D4004" t="str">
            <v>G5760</v>
          </cell>
          <cell r="E4004" t="str">
            <v>0S3</v>
          </cell>
          <cell r="F4004" t="str">
            <v>01</v>
          </cell>
          <cell r="G4004" t="str">
            <v>DADAB***</v>
          </cell>
          <cell r="H4004" t="str">
            <v>Balance Sheet</v>
          </cell>
          <cell r="I4004" t="str">
            <v>NA</v>
          </cell>
        </row>
        <row r="4005">
          <cell r="A4005" t="str">
            <v>G57600T393</v>
          </cell>
          <cell r="B4005" t="str">
            <v>G57600T393</v>
          </cell>
          <cell r="C4005" t="str">
            <v>J6   G57600T393USD</v>
          </cell>
          <cell r="D4005" t="str">
            <v>G5760</v>
          </cell>
          <cell r="E4005" t="str">
            <v>0T3</v>
          </cell>
          <cell r="F4005" t="str">
            <v>93</v>
          </cell>
          <cell r="G4005" t="str">
            <v>DADAB***</v>
          </cell>
          <cell r="H4005" t="str">
            <v>Balance Sheet</v>
          </cell>
          <cell r="I4005" t="str">
            <v>NA</v>
          </cell>
        </row>
        <row r="4006">
          <cell r="A4006" t="str">
            <v>G57600U295</v>
          </cell>
          <cell r="B4006" t="str">
            <v>G57600U295</v>
          </cell>
          <cell r="C4006" t="str">
            <v>J6   G57600U295USD</v>
          </cell>
          <cell r="D4006" t="str">
            <v>G5760</v>
          </cell>
          <cell r="E4006" t="str">
            <v>0U2</v>
          </cell>
          <cell r="F4006" t="str">
            <v>95</v>
          </cell>
          <cell r="G4006" t="str">
            <v>DADAB***</v>
          </cell>
          <cell r="H4006" t="str">
            <v>Balance Sheet</v>
          </cell>
          <cell r="I4006" t="str">
            <v>NA</v>
          </cell>
        </row>
        <row r="4007">
          <cell r="A4007" t="str">
            <v>G57600W393</v>
          </cell>
          <cell r="B4007" t="str">
            <v>G57600W393</v>
          </cell>
          <cell r="C4007" t="str">
            <v>J6   G57600W393USD</v>
          </cell>
          <cell r="D4007" t="str">
            <v>G5760</v>
          </cell>
          <cell r="E4007" t="str">
            <v>0W3</v>
          </cell>
          <cell r="F4007" t="str">
            <v>93</v>
          </cell>
          <cell r="G4007" t="str">
            <v>DADAB***</v>
          </cell>
          <cell r="H4007" t="str">
            <v>Balance Sheet</v>
          </cell>
          <cell r="I4007" t="str">
            <v>NA</v>
          </cell>
        </row>
        <row r="4008">
          <cell r="A4008" t="str">
            <v>G57600WI93</v>
          </cell>
          <cell r="B4008" t="str">
            <v>G57600WI93</v>
          </cell>
          <cell r="C4008" t="str">
            <v>J6   G57600WI93USD</v>
          </cell>
          <cell r="D4008" t="str">
            <v>G5760</v>
          </cell>
          <cell r="E4008" t="str">
            <v>0WI</v>
          </cell>
          <cell r="F4008" t="str">
            <v>93</v>
          </cell>
          <cell r="G4008" t="str">
            <v>DADAB***</v>
          </cell>
          <cell r="H4008" t="str">
            <v>Balance Sheet</v>
          </cell>
          <cell r="I4008" t="str">
            <v>NA</v>
          </cell>
        </row>
        <row r="4009">
          <cell r="A4009" t="str">
            <v>G57600ZH01</v>
          </cell>
          <cell r="B4009" t="str">
            <v>G57600ZH01</v>
          </cell>
          <cell r="C4009" t="str">
            <v>J6   G57600ZH01USD</v>
          </cell>
          <cell r="D4009" t="str">
            <v>G5760</v>
          </cell>
          <cell r="E4009" t="str">
            <v>0ZH</v>
          </cell>
          <cell r="F4009" t="str">
            <v>01</v>
          </cell>
          <cell r="G4009" t="str">
            <v>DADAB***</v>
          </cell>
          <cell r="H4009" t="str">
            <v>Balance Sheet</v>
          </cell>
          <cell r="I4009" t="str">
            <v>NA</v>
          </cell>
        </row>
        <row r="4010">
          <cell r="A4010" t="str">
            <v>G576200101</v>
          </cell>
          <cell r="B4010" t="str">
            <v>G576200101</v>
          </cell>
          <cell r="C4010" t="str">
            <v>J6   G576200101USD</v>
          </cell>
          <cell r="D4010" t="str">
            <v>G5762</v>
          </cell>
          <cell r="E4010" t="str">
            <v>001</v>
          </cell>
          <cell r="F4010" t="str">
            <v>01</v>
          </cell>
          <cell r="G4010" t="str">
            <v>DADM****</v>
          </cell>
          <cell r="H4010" t="str">
            <v>Balance Sheet</v>
          </cell>
          <cell r="I4010" t="str">
            <v>NA</v>
          </cell>
        </row>
        <row r="4011">
          <cell r="A4011" t="str">
            <v>G576203401</v>
          </cell>
          <cell r="B4011" t="str">
            <v>G576203401</v>
          </cell>
          <cell r="C4011" t="str">
            <v>J6   G576203401USD</v>
          </cell>
          <cell r="D4011" t="str">
            <v>G5762</v>
          </cell>
          <cell r="E4011" t="str">
            <v>034</v>
          </cell>
          <cell r="F4011" t="str">
            <v>01</v>
          </cell>
          <cell r="G4011" t="str">
            <v>DADM****</v>
          </cell>
          <cell r="H4011" t="str">
            <v>Balance Sheet</v>
          </cell>
          <cell r="I4011" t="str">
            <v>NA</v>
          </cell>
        </row>
        <row r="4012">
          <cell r="A4012" t="str">
            <v>G576203495</v>
          </cell>
          <cell r="B4012" t="str">
            <v>G576203495</v>
          </cell>
          <cell r="C4012" t="str">
            <v>J6   G576203495USD</v>
          </cell>
          <cell r="D4012" t="str">
            <v>G5762</v>
          </cell>
          <cell r="E4012" t="str">
            <v>034</v>
          </cell>
          <cell r="F4012" t="str">
            <v>95</v>
          </cell>
          <cell r="G4012" t="str">
            <v>DADM****</v>
          </cell>
          <cell r="H4012" t="str">
            <v>Balance Sheet</v>
          </cell>
          <cell r="I4012" t="str">
            <v>NA</v>
          </cell>
        </row>
        <row r="4013">
          <cell r="A4013" t="str">
            <v>G576203601</v>
          </cell>
          <cell r="B4013" t="str">
            <v>G576203601</v>
          </cell>
          <cell r="C4013" t="str">
            <v>J6   G576203601USD</v>
          </cell>
          <cell r="D4013" t="str">
            <v>G5762</v>
          </cell>
          <cell r="E4013" t="str">
            <v>036</v>
          </cell>
          <cell r="F4013" t="str">
            <v>01</v>
          </cell>
          <cell r="G4013" t="str">
            <v>DADM****</v>
          </cell>
          <cell r="H4013" t="str">
            <v>Balance Sheet</v>
          </cell>
          <cell r="I4013" t="str">
            <v>NA</v>
          </cell>
        </row>
        <row r="4014">
          <cell r="A4014" t="str">
            <v>G57620AM01</v>
          </cell>
          <cell r="B4014" t="str">
            <v>G57620AM01</v>
          </cell>
          <cell r="C4014" t="str">
            <v>J6   G57620AM01USD</v>
          </cell>
          <cell r="D4014" t="str">
            <v>G5762</v>
          </cell>
          <cell r="E4014" t="str">
            <v>0AM</v>
          </cell>
          <cell r="F4014" t="str">
            <v>01</v>
          </cell>
          <cell r="G4014" t="str">
            <v>DADM****</v>
          </cell>
          <cell r="H4014" t="str">
            <v>Balance Sheet</v>
          </cell>
          <cell r="I4014" t="str">
            <v>NA</v>
          </cell>
        </row>
        <row r="4015">
          <cell r="A4015" t="str">
            <v>G57620AO01</v>
          </cell>
          <cell r="B4015" t="str">
            <v>G57620AO01</v>
          </cell>
          <cell r="C4015" t="str">
            <v>J6   G57620AO01USD</v>
          </cell>
          <cell r="D4015" t="str">
            <v>G5762</v>
          </cell>
          <cell r="E4015" t="str">
            <v>0AO</v>
          </cell>
          <cell r="F4015" t="str">
            <v>01</v>
          </cell>
          <cell r="G4015" t="str">
            <v>DADM****</v>
          </cell>
          <cell r="H4015" t="str">
            <v>Balance Sheet</v>
          </cell>
          <cell r="I4015" t="str">
            <v>NA</v>
          </cell>
        </row>
        <row r="4016">
          <cell r="A4016" t="str">
            <v>G57620AX01</v>
          </cell>
          <cell r="B4016" t="str">
            <v>G57620AX01</v>
          </cell>
          <cell r="C4016" t="str">
            <v>J6   G57620AX01USD</v>
          </cell>
          <cell r="D4016" t="str">
            <v>G5762</v>
          </cell>
          <cell r="E4016" t="str">
            <v>0AX</v>
          </cell>
          <cell r="F4016" t="str">
            <v>01</v>
          </cell>
          <cell r="G4016" t="str">
            <v>DADM****</v>
          </cell>
          <cell r="H4016" t="str">
            <v>Balance Sheet</v>
          </cell>
          <cell r="I4016" t="str">
            <v>NA</v>
          </cell>
        </row>
        <row r="4017">
          <cell r="A4017" t="str">
            <v>G57620BU01</v>
          </cell>
          <cell r="B4017" t="str">
            <v>G57620BU01</v>
          </cell>
          <cell r="C4017" t="str">
            <v>J6   G57620BU01USD</v>
          </cell>
          <cell r="D4017" t="str">
            <v>G5762</v>
          </cell>
          <cell r="E4017" t="str">
            <v>0BU</v>
          </cell>
          <cell r="F4017" t="str">
            <v>01</v>
          </cell>
          <cell r="G4017" t="str">
            <v>DADM****</v>
          </cell>
          <cell r="H4017" t="str">
            <v>Balance Sheet</v>
          </cell>
          <cell r="I4017" t="str">
            <v>NA</v>
          </cell>
        </row>
        <row r="4018">
          <cell r="A4018" t="str">
            <v>G57620DX01</v>
          </cell>
          <cell r="B4018" t="str">
            <v>G57620DX01</v>
          </cell>
          <cell r="C4018" t="str">
            <v>J6   G57620DX01USD</v>
          </cell>
          <cell r="D4018" t="str">
            <v>G5762</v>
          </cell>
          <cell r="E4018" t="str">
            <v>0DX</v>
          </cell>
          <cell r="F4018" t="str">
            <v>01</v>
          </cell>
          <cell r="G4018" t="str">
            <v>DADM****</v>
          </cell>
          <cell r="H4018" t="str">
            <v>Balance Sheet</v>
          </cell>
          <cell r="I4018" t="str">
            <v>NA</v>
          </cell>
        </row>
        <row r="4019">
          <cell r="A4019" t="str">
            <v>G57620EH01</v>
          </cell>
          <cell r="B4019" t="str">
            <v>G57620EH01</v>
          </cell>
          <cell r="C4019" t="str">
            <v>J6   G57620EH01USD</v>
          </cell>
          <cell r="D4019" t="str">
            <v>G5762</v>
          </cell>
          <cell r="E4019" t="str">
            <v>0EH</v>
          </cell>
          <cell r="F4019" t="str">
            <v>01</v>
          </cell>
          <cell r="G4019" t="str">
            <v>DADM****</v>
          </cell>
          <cell r="H4019" t="str">
            <v>Balance Sheet</v>
          </cell>
          <cell r="I4019" t="str">
            <v>NA</v>
          </cell>
        </row>
        <row r="4020">
          <cell r="A4020" t="str">
            <v>G57620EI01</v>
          </cell>
          <cell r="B4020" t="str">
            <v>G57620EI01</v>
          </cell>
          <cell r="C4020" t="str">
            <v>J6   G57620EI01USD</v>
          </cell>
          <cell r="D4020" t="str">
            <v>G5762</v>
          </cell>
          <cell r="E4020" t="str">
            <v>0EI</v>
          </cell>
          <cell r="F4020" t="str">
            <v>01</v>
          </cell>
          <cell r="G4020" t="str">
            <v>DADM****</v>
          </cell>
          <cell r="H4020" t="str">
            <v>Balance Sheet</v>
          </cell>
          <cell r="I4020" t="str">
            <v>NA</v>
          </cell>
        </row>
        <row r="4021">
          <cell r="A4021" t="str">
            <v>G57620FD01</v>
          </cell>
          <cell r="B4021" t="str">
            <v>G57620FD01</v>
          </cell>
          <cell r="C4021" t="str">
            <v>J6   G57620FD01USD</v>
          </cell>
          <cell r="D4021" t="str">
            <v>G5762</v>
          </cell>
          <cell r="E4021" t="str">
            <v>0FD</v>
          </cell>
          <cell r="F4021" t="str">
            <v>01</v>
          </cell>
          <cell r="G4021" t="str">
            <v>DADM****</v>
          </cell>
          <cell r="H4021" t="str">
            <v>Balance Sheet</v>
          </cell>
          <cell r="I4021" t="str">
            <v>NA</v>
          </cell>
        </row>
        <row r="4022">
          <cell r="A4022" t="str">
            <v>G57620FZ01</v>
          </cell>
          <cell r="B4022" t="str">
            <v>G57620FZ01</v>
          </cell>
          <cell r="C4022" t="str">
            <v>J6   G57620FZ01USD</v>
          </cell>
          <cell r="D4022" t="str">
            <v>G5762</v>
          </cell>
          <cell r="E4022" t="str">
            <v>0FZ</v>
          </cell>
          <cell r="F4022" t="str">
            <v>01</v>
          </cell>
          <cell r="G4022" t="str">
            <v>DADM****</v>
          </cell>
          <cell r="H4022" t="str">
            <v>Balance Sheet</v>
          </cell>
          <cell r="I4022" t="str">
            <v>NA</v>
          </cell>
        </row>
        <row r="4023">
          <cell r="A4023" t="str">
            <v>G57620GZ01</v>
          </cell>
          <cell r="B4023" t="str">
            <v>G57620GZ01</v>
          </cell>
          <cell r="C4023" t="str">
            <v>J6   G57620GZ01USD</v>
          </cell>
          <cell r="D4023" t="str">
            <v>G5762</v>
          </cell>
          <cell r="E4023" t="str">
            <v>0GZ</v>
          </cell>
          <cell r="F4023" t="str">
            <v>01</v>
          </cell>
          <cell r="G4023" t="str">
            <v>DADM****</v>
          </cell>
          <cell r="H4023" t="str">
            <v>Balance Sheet</v>
          </cell>
          <cell r="I4023" t="str">
            <v>NA</v>
          </cell>
        </row>
        <row r="4024">
          <cell r="A4024" t="str">
            <v>G57620J901</v>
          </cell>
          <cell r="B4024" t="str">
            <v>G57620J901</v>
          </cell>
          <cell r="C4024" t="str">
            <v>J6   G57620J901USD</v>
          </cell>
          <cell r="D4024" t="str">
            <v>G5762</v>
          </cell>
          <cell r="E4024" t="str">
            <v>0J9</v>
          </cell>
          <cell r="F4024" t="str">
            <v>01</v>
          </cell>
          <cell r="G4024" t="str">
            <v>DADM****</v>
          </cell>
          <cell r="H4024" t="str">
            <v>Balance Sheet</v>
          </cell>
          <cell r="I4024" t="str">
            <v>NA</v>
          </cell>
        </row>
        <row r="4025">
          <cell r="A4025" t="str">
            <v>G57620NB01</v>
          </cell>
          <cell r="B4025" t="str">
            <v>G57620NB01</v>
          </cell>
          <cell r="C4025" t="str">
            <v>J6   G57620NB01USD</v>
          </cell>
          <cell r="D4025" t="str">
            <v>G5762</v>
          </cell>
          <cell r="E4025" t="str">
            <v>0NB</v>
          </cell>
          <cell r="F4025" t="str">
            <v>01</v>
          </cell>
          <cell r="G4025" t="str">
            <v>DADM****</v>
          </cell>
          <cell r="H4025" t="str">
            <v>Balance Sheet</v>
          </cell>
          <cell r="I4025" t="str">
            <v>NA</v>
          </cell>
        </row>
        <row r="4026">
          <cell r="A4026" t="str">
            <v>G57620NB93</v>
          </cell>
          <cell r="B4026" t="str">
            <v>G57620NB93</v>
          </cell>
          <cell r="C4026" t="str">
            <v>J6   G57620NB93USD</v>
          </cell>
          <cell r="D4026" t="str">
            <v>G5762</v>
          </cell>
          <cell r="E4026" t="str">
            <v>0NB</v>
          </cell>
          <cell r="F4026" t="str">
            <v>93</v>
          </cell>
          <cell r="G4026" t="str">
            <v>DADM****</v>
          </cell>
          <cell r="H4026" t="str">
            <v>Balance Sheet</v>
          </cell>
          <cell r="I4026" t="str">
            <v>NA</v>
          </cell>
        </row>
        <row r="4027">
          <cell r="A4027" t="str">
            <v>G57620PY01</v>
          </cell>
          <cell r="B4027" t="str">
            <v>G57620PY01</v>
          </cell>
          <cell r="C4027" t="str">
            <v>J6   G57620PY01USD</v>
          </cell>
          <cell r="D4027" t="str">
            <v>G5762</v>
          </cell>
          <cell r="E4027" t="str">
            <v>0PY</v>
          </cell>
          <cell r="F4027" t="str">
            <v>01</v>
          </cell>
          <cell r="G4027" t="str">
            <v>DADM****</v>
          </cell>
          <cell r="H4027" t="str">
            <v>Balance Sheet</v>
          </cell>
          <cell r="I4027" t="str">
            <v>NA</v>
          </cell>
        </row>
        <row r="4028">
          <cell r="A4028" t="str">
            <v>G57620S301</v>
          </cell>
          <cell r="B4028" t="str">
            <v>G57620S301</v>
          </cell>
          <cell r="C4028" t="str">
            <v>J6   G57620S301USD</v>
          </cell>
          <cell r="D4028" t="str">
            <v>G5762</v>
          </cell>
          <cell r="E4028" t="str">
            <v>0S3</v>
          </cell>
          <cell r="F4028" t="str">
            <v>01</v>
          </cell>
          <cell r="G4028" t="str">
            <v>DADM****</v>
          </cell>
          <cell r="H4028" t="str">
            <v>Balance Sheet</v>
          </cell>
          <cell r="I4028" t="str">
            <v>NA</v>
          </cell>
        </row>
        <row r="4029">
          <cell r="A4029" t="str">
            <v>G57620YB93</v>
          </cell>
          <cell r="B4029" t="str">
            <v>G57620YB93</v>
          </cell>
          <cell r="C4029" t="str">
            <v>J6   G57620YB93USD</v>
          </cell>
          <cell r="D4029" t="str">
            <v>G5762</v>
          </cell>
          <cell r="E4029" t="str">
            <v>0YB</v>
          </cell>
          <cell r="F4029" t="str">
            <v>93</v>
          </cell>
          <cell r="G4029" t="str">
            <v>DADM****</v>
          </cell>
          <cell r="H4029" t="str">
            <v>Balance Sheet</v>
          </cell>
          <cell r="I4029" t="str">
            <v>NA</v>
          </cell>
        </row>
        <row r="4030">
          <cell r="A4030" t="str">
            <v>G57620YR01</v>
          </cell>
          <cell r="B4030" t="str">
            <v>G57620YR01</v>
          </cell>
          <cell r="C4030" t="str">
            <v>J6   G57620YR01USD</v>
          </cell>
          <cell r="D4030" t="str">
            <v>G5762</v>
          </cell>
          <cell r="E4030" t="str">
            <v>0YR</v>
          </cell>
          <cell r="F4030" t="str">
            <v>01</v>
          </cell>
          <cell r="G4030" t="str">
            <v>DADM****</v>
          </cell>
          <cell r="H4030" t="str">
            <v>Balance Sheet</v>
          </cell>
          <cell r="I4030" t="str">
            <v>NA</v>
          </cell>
        </row>
        <row r="4031">
          <cell r="A4031" t="str">
            <v>G576500101</v>
          </cell>
          <cell r="B4031" t="str">
            <v>G576500101</v>
          </cell>
          <cell r="C4031" t="str">
            <v>J6   G576500101USD</v>
          </cell>
          <cell r="D4031" t="str">
            <v>G5765</v>
          </cell>
          <cell r="E4031" t="str">
            <v>001</v>
          </cell>
          <cell r="F4031" t="str">
            <v>01</v>
          </cell>
          <cell r="G4031" t="str">
            <v>DADAB***</v>
          </cell>
          <cell r="H4031" t="str">
            <v>Balance Sheet</v>
          </cell>
          <cell r="I4031" t="str">
            <v>NA</v>
          </cell>
        </row>
        <row r="4032">
          <cell r="A4032" t="str">
            <v>G576503601</v>
          </cell>
          <cell r="B4032" t="str">
            <v>G576503601</v>
          </cell>
          <cell r="C4032" t="str">
            <v>J6   G576503601USD</v>
          </cell>
          <cell r="D4032" t="str">
            <v>G5765</v>
          </cell>
          <cell r="E4032" t="str">
            <v>036</v>
          </cell>
          <cell r="F4032" t="str">
            <v>01</v>
          </cell>
          <cell r="G4032" t="str">
            <v>DADAB***</v>
          </cell>
          <cell r="H4032" t="str">
            <v>Balance Sheet</v>
          </cell>
          <cell r="I4032" t="str">
            <v>NA</v>
          </cell>
        </row>
        <row r="4033">
          <cell r="A4033" t="str">
            <v>G576503693</v>
          </cell>
          <cell r="B4033" t="str">
            <v>G576503693</v>
          </cell>
          <cell r="C4033" t="str">
            <v>J6   G576503693USD</v>
          </cell>
          <cell r="D4033" t="str">
            <v>G5765</v>
          </cell>
          <cell r="E4033" t="str">
            <v>036</v>
          </cell>
          <cell r="F4033" t="str">
            <v>93</v>
          </cell>
          <cell r="G4033" t="str">
            <v>DADAB***</v>
          </cell>
          <cell r="H4033" t="str">
            <v>Balance Sheet</v>
          </cell>
          <cell r="I4033" t="str">
            <v>NA</v>
          </cell>
        </row>
        <row r="4034">
          <cell r="A4034" t="str">
            <v>G576503695</v>
          </cell>
          <cell r="B4034" t="str">
            <v>G576503695</v>
          </cell>
          <cell r="C4034" t="str">
            <v>J6   G576503695USD</v>
          </cell>
          <cell r="D4034" t="str">
            <v>G5765</v>
          </cell>
          <cell r="E4034" t="str">
            <v>036</v>
          </cell>
          <cell r="F4034" t="str">
            <v>95</v>
          </cell>
          <cell r="G4034" t="str">
            <v>DADAB***</v>
          </cell>
          <cell r="H4034" t="str">
            <v>Balance Sheet</v>
          </cell>
          <cell r="I4034" t="str">
            <v>NA</v>
          </cell>
        </row>
        <row r="4035">
          <cell r="A4035" t="str">
            <v>G57650CT01</v>
          </cell>
          <cell r="B4035" t="str">
            <v>G57650CT01</v>
          </cell>
          <cell r="C4035" t="str">
            <v>J6   G57650CT01USD</v>
          </cell>
          <cell r="D4035" t="str">
            <v>G5765</v>
          </cell>
          <cell r="E4035" t="str">
            <v>0CT</v>
          </cell>
          <cell r="F4035" t="str">
            <v>01</v>
          </cell>
          <cell r="G4035" t="str">
            <v>DADAB***</v>
          </cell>
          <cell r="H4035" t="str">
            <v>Balance Sheet</v>
          </cell>
          <cell r="I4035" t="str">
            <v>NA</v>
          </cell>
        </row>
        <row r="4036">
          <cell r="A4036" t="str">
            <v>G57650DX95</v>
          </cell>
          <cell r="B4036" t="str">
            <v>G57650DX95</v>
          </cell>
          <cell r="C4036" t="str">
            <v>J6   G57650DX95USD</v>
          </cell>
          <cell r="D4036" t="str">
            <v>G5765</v>
          </cell>
          <cell r="E4036" t="str">
            <v>0DX</v>
          </cell>
          <cell r="F4036" t="str">
            <v>95</v>
          </cell>
          <cell r="G4036" t="str">
            <v>DADAB***</v>
          </cell>
          <cell r="H4036" t="str">
            <v>Balance Sheet</v>
          </cell>
          <cell r="I4036" t="str">
            <v>NA</v>
          </cell>
        </row>
        <row r="4037">
          <cell r="A4037" t="str">
            <v>G57650FJ01</v>
          </cell>
          <cell r="B4037" t="str">
            <v>G57650FJ01</v>
          </cell>
          <cell r="C4037" t="str">
            <v>J6   G57650FJ01USD</v>
          </cell>
          <cell r="D4037" t="str">
            <v>G5765</v>
          </cell>
          <cell r="E4037" t="str">
            <v>0FJ</v>
          </cell>
          <cell r="F4037" t="str">
            <v>01</v>
          </cell>
          <cell r="G4037" t="str">
            <v>DADAB***</v>
          </cell>
          <cell r="H4037" t="str">
            <v>Balance Sheet</v>
          </cell>
          <cell r="I4037" t="str">
            <v>NA</v>
          </cell>
        </row>
        <row r="4038">
          <cell r="A4038" t="str">
            <v>G57650GZ01</v>
          </cell>
          <cell r="B4038" t="str">
            <v>G57650GZ01</v>
          </cell>
          <cell r="C4038" t="str">
            <v>J6   G57650GZ01USD</v>
          </cell>
          <cell r="D4038" t="str">
            <v>G5765</v>
          </cell>
          <cell r="E4038" t="str">
            <v>0GZ</v>
          </cell>
          <cell r="F4038" t="str">
            <v>01</v>
          </cell>
          <cell r="G4038" t="str">
            <v>DADAB***</v>
          </cell>
          <cell r="H4038" t="str">
            <v>Balance Sheet</v>
          </cell>
          <cell r="I4038" t="str">
            <v>NA</v>
          </cell>
        </row>
        <row r="4039">
          <cell r="A4039" t="str">
            <v>G57650NF93</v>
          </cell>
          <cell r="B4039" t="str">
            <v>G57650NF93</v>
          </cell>
          <cell r="C4039" t="str">
            <v>J6   G57650NF93USD</v>
          </cell>
          <cell r="D4039" t="str">
            <v>G5765</v>
          </cell>
          <cell r="E4039" t="str">
            <v>0NF</v>
          </cell>
          <cell r="F4039" t="str">
            <v>93</v>
          </cell>
          <cell r="G4039" t="str">
            <v>DADAB***</v>
          </cell>
          <cell r="H4039" t="str">
            <v>Balance Sheet</v>
          </cell>
          <cell r="I4039" t="str">
            <v>NA</v>
          </cell>
        </row>
        <row r="4040">
          <cell r="A4040" t="str">
            <v>G57650S301</v>
          </cell>
          <cell r="B4040" t="str">
            <v>G57650S301</v>
          </cell>
          <cell r="C4040" t="str">
            <v>J6   G57650S301USD</v>
          </cell>
          <cell r="D4040" t="str">
            <v>G5765</v>
          </cell>
          <cell r="E4040" t="str">
            <v>0S3</v>
          </cell>
          <cell r="F4040" t="str">
            <v>01</v>
          </cell>
          <cell r="G4040" t="str">
            <v>DADAB***</v>
          </cell>
          <cell r="H4040" t="str">
            <v>Balance Sheet</v>
          </cell>
          <cell r="I4040" t="str">
            <v>NA</v>
          </cell>
        </row>
        <row r="4041">
          <cell r="A4041" t="str">
            <v>G57700J6</v>
          </cell>
          <cell r="B4041" t="str">
            <v>G57700J6</v>
          </cell>
          <cell r="C4041" t="str">
            <v>J6   G57700J6USD</v>
          </cell>
          <cell r="D4041" t="str">
            <v>G5770</v>
          </cell>
          <cell r="E4041" t="str">
            <v>0J6</v>
          </cell>
          <cell r="F4041">
            <v>0</v>
          </cell>
          <cell r="G4041" t="str">
            <v>DAFE****</v>
          </cell>
          <cell r="H4041" t="str">
            <v>Balance Sheet</v>
          </cell>
          <cell r="I4041" t="str">
            <v>NA</v>
          </cell>
        </row>
        <row r="4042">
          <cell r="A4042" t="str">
            <v>G57700J6IS</v>
          </cell>
          <cell r="B4042" t="str">
            <v>G57700J6IS</v>
          </cell>
          <cell r="C4042" t="str">
            <v>J6   G57700J6ISUSD</v>
          </cell>
          <cell r="D4042" t="str">
            <v>G5770</v>
          </cell>
          <cell r="E4042" t="str">
            <v>0J6</v>
          </cell>
          <cell r="F4042" t="str">
            <v>IS</v>
          </cell>
          <cell r="G4042" t="str">
            <v>DAFE****</v>
          </cell>
          <cell r="H4042" t="str">
            <v>Balance Sheet</v>
          </cell>
          <cell r="I4042" t="str">
            <v>NA</v>
          </cell>
        </row>
        <row r="4043">
          <cell r="A4043" t="str">
            <v>G57700YR</v>
          </cell>
          <cell r="B4043" t="str">
            <v>G57700YR</v>
          </cell>
          <cell r="C4043" t="str">
            <v>J6   G57700YRUSD</v>
          </cell>
          <cell r="D4043" t="str">
            <v>G5770</v>
          </cell>
          <cell r="E4043" t="str">
            <v>0YR</v>
          </cell>
          <cell r="F4043">
            <v>0</v>
          </cell>
          <cell r="G4043" t="str">
            <v>DAFE****</v>
          </cell>
          <cell r="H4043" t="str">
            <v>Balance Sheet</v>
          </cell>
          <cell r="I4043" t="str">
            <v>NA</v>
          </cell>
        </row>
        <row r="4044">
          <cell r="A4044" t="str">
            <v>G57700YS</v>
          </cell>
          <cell r="B4044" t="str">
            <v>G57700YS</v>
          </cell>
          <cell r="C4044" t="str">
            <v>J6   G57700YSUSD</v>
          </cell>
          <cell r="D4044" t="str">
            <v>G5770</v>
          </cell>
          <cell r="E4044" t="str">
            <v>0YS</v>
          </cell>
          <cell r="F4044">
            <v>0</v>
          </cell>
          <cell r="G4044" t="str">
            <v>DAFE****</v>
          </cell>
          <cell r="H4044" t="str">
            <v>Balance Sheet</v>
          </cell>
          <cell r="I4044" t="str">
            <v>NA</v>
          </cell>
        </row>
        <row r="4045">
          <cell r="A4045" t="str">
            <v>G7745101C7</v>
          </cell>
          <cell r="B4045" t="str">
            <v>G7745101C7</v>
          </cell>
          <cell r="C4045" t="str">
            <v>J6   G7745101C7USD</v>
          </cell>
          <cell r="D4045" t="str">
            <v>G7745</v>
          </cell>
          <cell r="E4045" t="str">
            <v>101</v>
          </cell>
          <cell r="F4045" t="str">
            <v>C7</v>
          </cell>
          <cell r="G4045" t="str">
            <v>DBEF****</v>
          </cell>
          <cell r="H4045" t="str">
            <v>Balance Sheet</v>
          </cell>
          <cell r="I4045" t="str">
            <v>NA</v>
          </cell>
        </row>
        <row r="4046">
          <cell r="A4046" t="str">
            <v>G7745101KU</v>
          </cell>
          <cell r="B4046" t="str">
            <v>G7745101KU</v>
          </cell>
          <cell r="C4046" t="str">
            <v>J6   G7745101KUUSD</v>
          </cell>
          <cell r="D4046" t="str">
            <v>G7745</v>
          </cell>
          <cell r="E4046" t="str">
            <v>101</v>
          </cell>
          <cell r="F4046" t="str">
            <v>KU</v>
          </cell>
          <cell r="G4046" t="str">
            <v>DBEF****</v>
          </cell>
          <cell r="H4046" t="str">
            <v>Balance Sheet</v>
          </cell>
          <cell r="I4046" t="str">
            <v>NA</v>
          </cell>
        </row>
        <row r="4047">
          <cell r="A4047" t="str">
            <v>G774540127</v>
          </cell>
          <cell r="B4047" t="str">
            <v>G774540127</v>
          </cell>
          <cell r="C4047" t="str">
            <v>J6   G774540127USD</v>
          </cell>
          <cell r="D4047" t="str">
            <v>G7745</v>
          </cell>
          <cell r="E4047" t="str">
            <v>401</v>
          </cell>
          <cell r="F4047" t="str">
            <v>27</v>
          </cell>
          <cell r="G4047" t="str">
            <v>DBEF****</v>
          </cell>
          <cell r="H4047" t="str">
            <v>Balance Sheet</v>
          </cell>
          <cell r="I4047" t="str">
            <v>NA</v>
          </cell>
        </row>
        <row r="4048">
          <cell r="A4048" t="str">
            <v>G7745401C8</v>
          </cell>
          <cell r="B4048" t="str">
            <v>G7745401C8</v>
          </cell>
          <cell r="C4048" t="str">
            <v>J6   G7745401C8USD</v>
          </cell>
          <cell r="D4048" t="str">
            <v>G7745</v>
          </cell>
          <cell r="E4048" t="str">
            <v>401</v>
          </cell>
          <cell r="F4048" t="str">
            <v>C8</v>
          </cell>
          <cell r="G4048" t="str">
            <v>DBEF****</v>
          </cell>
          <cell r="H4048" t="str">
            <v>Balance Sheet</v>
          </cell>
          <cell r="I4048" t="str">
            <v>NA</v>
          </cell>
        </row>
        <row r="4049">
          <cell r="A4049" t="str">
            <v>G7796001</v>
          </cell>
          <cell r="B4049" t="str">
            <v>G7796001</v>
          </cell>
          <cell r="C4049" t="str">
            <v>J6   G7796001USD</v>
          </cell>
          <cell r="D4049" t="str">
            <v>G7796</v>
          </cell>
          <cell r="E4049" t="str">
            <v>001</v>
          </cell>
          <cell r="F4049">
            <v>0</v>
          </cell>
          <cell r="G4049" t="str">
            <v>DBEAB***</v>
          </cell>
          <cell r="H4049" t="str">
            <v>Balance Sheet</v>
          </cell>
          <cell r="I4049" t="str">
            <v>NA</v>
          </cell>
        </row>
        <row r="4050">
          <cell r="A4050" t="str">
            <v>G7845101C7</v>
          </cell>
          <cell r="B4050" t="str">
            <v>G7845101C7</v>
          </cell>
          <cell r="C4050" t="str">
            <v>J6   G7845101C7USD</v>
          </cell>
          <cell r="D4050" t="str">
            <v>G7845</v>
          </cell>
          <cell r="E4050" t="str">
            <v>101</v>
          </cell>
          <cell r="F4050" t="str">
            <v>C7</v>
          </cell>
          <cell r="G4050" t="str">
            <v>DBEF****</v>
          </cell>
          <cell r="H4050" t="str">
            <v>Balance Sheet</v>
          </cell>
          <cell r="I4050" t="str">
            <v>NA</v>
          </cell>
        </row>
        <row r="4051">
          <cell r="A4051" t="str">
            <v>G7845101KU</v>
          </cell>
          <cell r="B4051" t="str">
            <v>G7845101KU</v>
          </cell>
          <cell r="C4051" t="str">
            <v>J6   G7845101KUUSD</v>
          </cell>
          <cell r="D4051" t="str">
            <v>G7845</v>
          </cell>
          <cell r="E4051" t="str">
            <v>101</v>
          </cell>
          <cell r="F4051" t="str">
            <v>KU</v>
          </cell>
          <cell r="G4051" t="str">
            <v>DBEF****</v>
          </cell>
          <cell r="H4051" t="str">
            <v>Balance Sheet</v>
          </cell>
          <cell r="I4051" t="str">
            <v>NA</v>
          </cell>
        </row>
        <row r="4052">
          <cell r="A4052" t="str">
            <v>G784540127</v>
          </cell>
          <cell r="B4052" t="str">
            <v>G784540127</v>
          </cell>
          <cell r="C4052" t="str">
            <v>J6   G784540127USD</v>
          </cell>
          <cell r="D4052" t="str">
            <v>G7845</v>
          </cell>
          <cell r="E4052" t="str">
            <v>401</v>
          </cell>
          <cell r="F4052" t="str">
            <v>27</v>
          </cell>
          <cell r="G4052" t="str">
            <v>DBEF****</v>
          </cell>
          <cell r="H4052" t="str">
            <v>Balance Sheet</v>
          </cell>
          <cell r="I4052" t="str">
            <v>NA</v>
          </cell>
        </row>
        <row r="4053">
          <cell r="A4053" t="str">
            <v>G7845401C8</v>
          </cell>
          <cell r="B4053" t="str">
            <v>G7845401C8</v>
          </cell>
          <cell r="C4053" t="str">
            <v>J6   G7845401C8USD</v>
          </cell>
          <cell r="D4053" t="str">
            <v>G7845</v>
          </cell>
          <cell r="E4053" t="str">
            <v>401</v>
          </cell>
          <cell r="F4053" t="str">
            <v>C8</v>
          </cell>
          <cell r="G4053" t="str">
            <v>DBEF****</v>
          </cell>
          <cell r="H4053" t="str">
            <v>Balance Sheet</v>
          </cell>
          <cell r="I4053" t="str">
            <v>NA</v>
          </cell>
        </row>
        <row r="4054">
          <cell r="A4054" t="str">
            <v>H0861</v>
          </cell>
          <cell r="B4054" t="str">
            <v>H0861</v>
          </cell>
          <cell r="C4054" t="str">
            <v>J6   H0861USD</v>
          </cell>
          <cell r="D4054" t="str">
            <v>H0861</v>
          </cell>
          <cell r="E4054">
            <v>0</v>
          </cell>
          <cell r="F4054">
            <v>0</v>
          </cell>
          <cell r="G4054" t="str">
            <v>EBA*****</v>
          </cell>
          <cell r="H4054" t="str">
            <v>Balance Sheet</v>
          </cell>
          <cell r="I4054" t="str">
            <v>NA</v>
          </cell>
        </row>
        <row r="4055">
          <cell r="A4055" t="str">
            <v>H0863</v>
          </cell>
          <cell r="B4055" t="str">
            <v>H0863</v>
          </cell>
          <cell r="C4055" t="str">
            <v>J6   H0863USD</v>
          </cell>
          <cell r="D4055" t="str">
            <v>H0863</v>
          </cell>
          <cell r="E4055">
            <v>0</v>
          </cell>
          <cell r="F4055">
            <v>0</v>
          </cell>
          <cell r="G4055" t="str">
            <v>EC******</v>
          </cell>
          <cell r="H4055" t="str">
            <v>Balance Sheet</v>
          </cell>
          <cell r="I4055" t="str">
            <v>NA</v>
          </cell>
        </row>
        <row r="4056">
          <cell r="A4056" t="str">
            <v>H0877</v>
          </cell>
          <cell r="B4056" t="str">
            <v>H0877</v>
          </cell>
          <cell r="C4056" t="str">
            <v>J6   H0877USD</v>
          </cell>
          <cell r="D4056" t="str">
            <v>H0877</v>
          </cell>
          <cell r="E4056">
            <v>0</v>
          </cell>
          <cell r="F4056">
            <v>0</v>
          </cell>
          <cell r="G4056" t="str">
            <v>EBDA****</v>
          </cell>
          <cell r="H4056" t="str">
            <v>Balance Sheet</v>
          </cell>
          <cell r="I4056" t="str">
            <v>NA</v>
          </cell>
        </row>
        <row r="4057">
          <cell r="A4057" t="str">
            <v>H0878</v>
          </cell>
          <cell r="B4057" t="str">
            <v>H0878</v>
          </cell>
          <cell r="C4057" t="str">
            <v>J6   H0878USD</v>
          </cell>
          <cell r="D4057" t="str">
            <v>H0878</v>
          </cell>
          <cell r="E4057">
            <v>0</v>
          </cell>
          <cell r="F4057">
            <v>0</v>
          </cell>
          <cell r="G4057" t="str">
            <v>EBDB****</v>
          </cell>
          <cell r="H4057" t="str">
            <v>Balance Sheet</v>
          </cell>
          <cell r="I4057" t="str">
            <v>NA</v>
          </cell>
        </row>
        <row r="4058">
          <cell r="A4058" t="str">
            <v>H0879</v>
          </cell>
          <cell r="B4058" t="str">
            <v>H0879</v>
          </cell>
          <cell r="C4058" t="str">
            <v>J6   H0879USD</v>
          </cell>
          <cell r="D4058" t="str">
            <v>H0879</v>
          </cell>
          <cell r="E4058">
            <v>0</v>
          </cell>
          <cell r="F4058">
            <v>0</v>
          </cell>
          <cell r="G4058" t="str">
            <v>EBCC****</v>
          </cell>
          <cell r="H4058" t="str">
            <v>Balance Sheet</v>
          </cell>
          <cell r="I4058" t="str">
            <v>NA</v>
          </cell>
        </row>
        <row r="4059">
          <cell r="A4059" t="str">
            <v>A0002008</v>
          </cell>
          <cell r="B4059" t="str">
            <v>A0002008</v>
          </cell>
          <cell r="C4059" t="str">
            <v>J9   A0002008USD</v>
          </cell>
          <cell r="D4059" t="str">
            <v>A0002</v>
          </cell>
          <cell r="E4059" t="str">
            <v>008</v>
          </cell>
          <cell r="F4059">
            <v>0</v>
          </cell>
          <cell r="G4059" t="str">
            <v>CABB****</v>
          </cell>
          <cell r="H4059" t="str">
            <v>Balance Sheet</v>
          </cell>
          <cell r="I4059" t="str">
            <v>NA</v>
          </cell>
        </row>
        <row r="4060">
          <cell r="A4060" t="str">
            <v>A000203025</v>
          </cell>
          <cell r="B4060" t="str">
            <v>A000203025</v>
          </cell>
          <cell r="C4060" t="str">
            <v>J9   A000203025USD</v>
          </cell>
          <cell r="D4060" t="str">
            <v>A0002</v>
          </cell>
          <cell r="E4060" t="str">
            <v>030</v>
          </cell>
          <cell r="F4060" t="str">
            <v>25</v>
          </cell>
          <cell r="G4060" t="str">
            <v>CABB****</v>
          </cell>
          <cell r="H4060" t="str">
            <v>Balance Sheet</v>
          </cell>
          <cell r="I4060" t="str">
            <v>NA</v>
          </cell>
        </row>
        <row r="4061">
          <cell r="A4061" t="str">
            <v>A00070J9</v>
          </cell>
          <cell r="B4061" t="str">
            <v>A00070J9</v>
          </cell>
          <cell r="C4061" t="str">
            <v>J9   A00070J9USD</v>
          </cell>
          <cell r="D4061" t="str">
            <v>A0007</v>
          </cell>
          <cell r="E4061" t="str">
            <v>0J9</v>
          </cell>
          <cell r="F4061">
            <v>0</v>
          </cell>
          <cell r="G4061" t="str">
            <v>CABB****</v>
          </cell>
          <cell r="H4061" t="str">
            <v>Balance Sheet</v>
          </cell>
          <cell r="I4061" t="str">
            <v>NA</v>
          </cell>
        </row>
        <row r="4062">
          <cell r="A4062" t="str">
            <v>G06920SD93</v>
          </cell>
          <cell r="B4062" t="str">
            <v>G06920SD93</v>
          </cell>
          <cell r="C4062" t="str">
            <v>J9   G06920SD93USD</v>
          </cell>
          <cell r="D4062" t="str">
            <v>G0692</v>
          </cell>
          <cell r="E4062" t="str">
            <v>0SD</v>
          </cell>
          <cell r="F4062" t="str">
            <v>93</v>
          </cell>
          <cell r="G4062" t="str">
            <v>DADD****</v>
          </cell>
          <cell r="H4062" t="str">
            <v>Balance Sheet</v>
          </cell>
          <cell r="I4062" t="str">
            <v>NA</v>
          </cell>
        </row>
        <row r="4063">
          <cell r="A4063" t="str">
            <v>G3716001</v>
          </cell>
          <cell r="B4063" t="str">
            <v>G3716001</v>
          </cell>
          <cell r="C4063" t="str">
            <v>J9   G3716001USD</v>
          </cell>
          <cell r="D4063" t="str">
            <v>G3716</v>
          </cell>
          <cell r="E4063" t="str">
            <v>001</v>
          </cell>
          <cell r="F4063">
            <v>0</v>
          </cell>
          <cell r="G4063" t="str">
            <v>DACN****</v>
          </cell>
          <cell r="H4063" t="str">
            <v>Balance Sheet</v>
          </cell>
          <cell r="I4063" t="str">
            <v>NA</v>
          </cell>
        </row>
        <row r="4064">
          <cell r="A4064" t="str">
            <v>G37210J9</v>
          </cell>
          <cell r="B4064" t="str">
            <v>G37210J9</v>
          </cell>
          <cell r="C4064" t="str">
            <v>J9   G37210J9USD</v>
          </cell>
          <cell r="D4064" t="str">
            <v>G3721</v>
          </cell>
          <cell r="E4064" t="str">
            <v>0J9</v>
          </cell>
          <cell r="F4064">
            <v>0</v>
          </cell>
          <cell r="G4064" t="str">
            <v>DACN****</v>
          </cell>
          <cell r="H4064" t="str">
            <v>Balance Sheet</v>
          </cell>
          <cell r="I4064" t="str">
            <v>NA</v>
          </cell>
        </row>
        <row r="4065">
          <cell r="A4065" t="str">
            <v>G3723032J9</v>
          </cell>
          <cell r="B4065" t="str">
            <v>G3723032J9</v>
          </cell>
          <cell r="C4065" t="str">
            <v>J9   G3723032J9USD</v>
          </cell>
          <cell r="D4065" t="str">
            <v>G3723</v>
          </cell>
          <cell r="E4065" t="str">
            <v>032</v>
          </cell>
          <cell r="F4065" t="str">
            <v>J9</v>
          </cell>
          <cell r="G4065" t="str">
            <v>DACI****</v>
          </cell>
          <cell r="H4065" t="str">
            <v>Balance Sheet</v>
          </cell>
          <cell r="I4065" t="str">
            <v>NA</v>
          </cell>
        </row>
        <row r="4066">
          <cell r="A4066" t="str">
            <v>G37230J903</v>
          </cell>
          <cell r="B4066" t="str">
            <v>G37230J903</v>
          </cell>
          <cell r="C4066" t="str">
            <v>J9   G37230J903USD</v>
          </cell>
          <cell r="D4066" t="str">
            <v>G3723</v>
          </cell>
          <cell r="E4066" t="str">
            <v>0J9</v>
          </cell>
          <cell r="F4066" t="str">
            <v>03</v>
          </cell>
          <cell r="G4066" t="str">
            <v>DACI****</v>
          </cell>
          <cell r="H4066" t="str">
            <v>Balance Sheet</v>
          </cell>
          <cell r="I4066" t="str">
            <v>NA</v>
          </cell>
        </row>
        <row r="4067">
          <cell r="A4067" t="str">
            <v>G47310J9</v>
          </cell>
          <cell r="B4067" t="str">
            <v>G47310J9</v>
          </cell>
          <cell r="C4067" t="str">
            <v>J9   G47310J9USD</v>
          </cell>
          <cell r="D4067" t="str">
            <v>G4731</v>
          </cell>
          <cell r="E4067" t="str">
            <v>0J9</v>
          </cell>
          <cell r="F4067">
            <v>0</v>
          </cell>
          <cell r="G4067" t="str">
            <v>DABBC***</v>
          </cell>
          <cell r="H4067" t="str">
            <v>Balance Sheet</v>
          </cell>
          <cell r="I4067" t="str">
            <v>NA</v>
          </cell>
        </row>
        <row r="4068">
          <cell r="A4068" t="str">
            <v>G4736010J9</v>
          </cell>
          <cell r="B4068" t="str">
            <v>G4736010J9</v>
          </cell>
          <cell r="C4068" t="str">
            <v>J9   G4736010J9USD</v>
          </cell>
          <cell r="D4068" t="str">
            <v>G4736</v>
          </cell>
          <cell r="E4068" t="str">
            <v>010</v>
          </cell>
          <cell r="F4068" t="str">
            <v>J9</v>
          </cell>
          <cell r="G4068" t="str">
            <v>DABBC***</v>
          </cell>
          <cell r="H4068" t="str">
            <v>Balance Sheet</v>
          </cell>
          <cell r="I4068" t="str">
            <v>NA</v>
          </cell>
        </row>
        <row r="4069">
          <cell r="A4069" t="str">
            <v>G57200J9</v>
          </cell>
          <cell r="B4069" t="str">
            <v>G57200J9</v>
          </cell>
          <cell r="C4069" t="str">
            <v>J9   G57200J9USD</v>
          </cell>
          <cell r="D4069" t="str">
            <v>G5720</v>
          </cell>
          <cell r="E4069" t="str">
            <v>0J9</v>
          </cell>
          <cell r="F4069">
            <v>0</v>
          </cell>
          <cell r="G4069" t="str">
            <v>DABBDC**</v>
          </cell>
          <cell r="H4069" t="str">
            <v>Balance Sheet</v>
          </cell>
          <cell r="I4069" t="str">
            <v>NA</v>
          </cell>
        </row>
        <row r="4070">
          <cell r="A4070" t="str">
            <v>G5742001J9</v>
          </cell>
          <cell r="B4070" t="str">
            <v>G5742001J9</v>
          </cell>
          <cell r="C4070" t="str">
            <v>J9   G5742001J9USD</v>
          </cell>
          <cell r="D4070" t="str">
            <v>G5742</v>
          </cell>
          <cell r="E4070" t="str">
            <v>001</v>
          </cell>
          <cell r="F4070" t="str">
            <v>J9</v>
          </cell>
          <cell r="G4070" t="str">
            <v>DACN****</v>
          </cell>
          <cell r="H4070" t="str">
            <v>Balance Sheet</v>
          </cell>
          <cell r="I4070" t="str">
            <v>NA</v>
          </cell>
        </row>
        <row r="4071">
          <cell r="A4071" t="str">
            <v>G5742003J9</v>
          </cell>
          <cell r="B4071" t="str">
            <v>G5742003J9</v>
          </cell>
          <cell r="C4071" t="str">
            <v>J9   G5742003J9USD</v>
          </cell>
          <cell r="D4071" t="str">
            <v>G5742</v>
          </cell>
          <cell r="E4071" t="str">
            <v>003</v>
          </cell>
          <cell r="F4071" t="str">
            <v>J9</v>
          </cell>
          <cell r="G4071" t="str">
            <v>DACN****</v>
          </cell>
          <cell r="H4071" t="str">
            <v>Balance Sheet</v>
          </cell>
          <cell r="I4071" t="str">
            <v>NA</v>
          </cell>
        </row>
        <row r="4072">
          <cell r="A4072" t="str">
            <v>G57550SD93</v>
          </cell>
          <cell r="B4072" t="str">
            <v>G57550SD93</v>
          </cell>
          <cell r="C4072" t="str">
            <v>J9   G57550SD93USD</v>
          </cell>
          <cell r="D4072" t="str">
            <v>G5755</v>
          </cell>
          <cell r="E4072" t="str">
            <v>0SD</v>
          </cell>
          <cell r="F4072" t="str">
            <v>93</v>
          </cell>
          <cell r="G4072" t="str">
            <v>DADE****</v>
          </cell>
          <cell r="H4072" t="str">
            <v>Balance Sheet</v>
          </cell>
          <cell r="I4072" t="str">
            <v>NA</v>
          </cell>
        </row>
        <row r="4073">
          <cell r="A4073" t="str">
            <v>G576000101</v>
          </cell>
          <cell r="B4073" t="str">
            <v>G576000101</v>
          </cell>
          <cell r="C4073" t="str">
            <v>J9   G576000101USD</v>
          </cell>
          <cell r="D4073" t="str">
            <v>G5760</v>
          </cell>
          <cell r="E4073" t="str">
            <v>001</v>
          </cell>
          <cell r="F4073" t="str">
            <v>01</v>
          </cell>
          <cell r="G4073" t="str">
            <v>DADAB***</v>
          </cell>
          <cell r="H4073" t="str">
            <v>Balance Sheet</v>
          </cell>
          <cell r="I4073" t="str">
            <v>NA</v>
          </cell>
        </row>
        <row r="4074">
          <cell r="A4074" t="str">
            <v>G576003401</v>
          </cell>
          <cell r="B4074" t="str">
            <v>G576003401</v>
          </cell>
          <cell r="C4074" t="str">
            <v>J9   G576003401USD</v>
          </cell>
          <cell r="D4074" t="str">
            <v>G5760</v>
          </cell>
          <cell r="E4074" t="str">
            <v>034</v>
          </cell>
          <cell r="F4074" t="str">
            <v>01</v>
          </cell>
          <cell r="G4074" t="str">
            <v>DADAB***</v>
          </cell>
          <cell r="H4074" t="str">
            <v>Balance Sheet</v>
          </cell>
          <cell r="I4074" t="str">
            <v>NA</v>
          </cell>
        </row>
        <row r="4075">
          <cell r="A4075" t="str">
            <v>G576003601</v>
          </cell>
          <cell r="B4075" t="str">
            <v>G576003601</v>
          </cell>
          <cell r="C4075" t="str">
            <v>J9   G576003601USD</v>
          </cell>
          <cell r="D4075" t="str">
            <v>G5760</v>
          </cell>
          <cell r="E4075" t="str">
            <v>036</v>
          </cell>
          <cell r="F4075" t="str">
            <v>01</v>
          </cell>
          <cell r="G4075" t="str">
            <v>DADAB***</v>
          </cell>
          <cell r="H4075" t="str">
            <v>Balance Sheet</v>
          </cell>
          <cell r="I4075" t="str">
            <v>NA</v>
          </cell>
        </row>
        <row r="4076">
          <cell r="A4076" t="str">
            <v>G576003701</v>
          </cell>
          <cell r="B4076" t="str">
            <v>G576003701</v>
          </cell>
          <cell r="C4076" t="str">
            <v>J9   G576003701USD</v>
          </cell>
          <cell r="D4076" t="str">
            <v>G5760</v>
          </cell>
          <cell r="E4076" t="str">
            <v>037</v>
          </cell>
          <cell r="F4076" t="str">
            <v>01</v>
          </cell>
          <cell r="G4076" t="str">
            <v>DADAB***</v>
          </cell>
          <cell r="H4076" t="str">
            <v>Balance Sheet</v>
          </cell>
          <cell r="I4076" t="str">
            <v>NA</v>
          </cell>
        </row>
        <row r="4077">
          <cell r="A4077" t="str">
            <v>G576003705</v>
          </cell>
          <cell r="B4077" t="str">
            <v>G576003705</v>
          </cell>
          <cell r="C4077" t="str">
            <v>J9   G576003705USD</v>
          </cell>
          <cell r="D4077" t="str">
            <v>G5760</v>
          </cell>
          <cell r="E4077" t="str">
            <v>037</v>
          </cell>
          <cell r="F4077" t="str">
            <v>05</v>
          </cell>
          <cell r="G4077" t="str">
            <v>DADD****</v>
          </cell>
          <cell r="H4077" t="str">
            <v>Balance Sheet</v>
          </cell>
          <cell r="I4077" t="str">
            <v>NA</v>
          </cell>
        </row>
        <row r="4078">
          <cell r="A4078" t="str">
            <v>G57600BU01</v>
          </cell>
          <cell r="B4078" t="str">
            <v>G57600BU01</v>
          </cell>
          <cell r="C4078" t="str">
            <v>J9   G57600BU01USD</v>
          </cell>
          <cell r="D4078" t="str">
            <v>G5760</v>
          </cell>
          <cell r="E4078" t="str">
            <v>0BU</v>
          </cell>
          <cell r="F4078" t="str">
            <v>01</v>
          </cell>
          <cell r="G4078" t="str">
            <v>DADAB***</v>
          </cell>
          <cell r="H4078" t="str">
            <v>Balance Sheet</v>
          </cell>
          <cell r="I4078" t="str">
            <v>NA</v>
          </cell>
        </row>
        <row r="4079">
          <cell r="A4079" t="str">
            <v>G57600EI01</v>
          </cell>
          <cell r="B4079" t="str">
            <v>G57600EI01</v>
          </cell>
          <cell r="C4079" t="str">
            <v>J9   G57600EI01USD</v>
          </cell>
          <cell r="D4079" t="str">
            <v>G5760</v>
          </cell>
          <cell r="E4079" t="str">
            <v>0EI</v>
          </cell>
          <cell r="F4079" t="str">
            <v>01</v>
          </cell>
          <cell r="G4079" t="str">
            <v>DADAB***</v>
          </cell>
          <cell r="H4079" t="str">
            <v>Balance Sheet</v>
          </cell>
          <cell r="I4079" t="str">
            <v>NA</v>
          </cell>
        </row>
        <row r="4080">
          <cell r="A4080" t="str">
            <v>G57600GU01</v>
          </cell>
          <cell r="B4080" t="str">
            <v>G57600GU01</v>
          </cell>
          <cell r="C4080" t="str">
            <v>J9   G57600GU01USD</v>
          </cell>
          <cell r="D4080" t="str">
            <v>G5760</v>
          </cell>
          <cell r="E4080" t="str">
            <v>0GU</v>
          </cell>
          <cell r="F4080" t="str">
            <v>01</v>
          </cell>
          <cell r="G4080" t="str">
            <v>DADAB***</v>
          </cell>
          <cell r="H4080" t="str">
            <v>Balance Sheet</v>
          </cell>
          <cell r="I4080" t="str">
            <v>NA</v>
          </cell>
        </row>
        <row r="4081">
          <cell r="A4081" t="str">
            <v>G57600J601</v>
          </cell>
          <cell r="B4081" t="str">
            <v>G57600J601</v>
          </cell>
          <cell r="C4081" t="str">
            <v>J9   G57600J601USD</v>
          </cell>
          <cell r="D4081" t="str">
            <v>G5760</v>
          </cell>
          <cell r="E4081" t="str">
            <v>0J6</v>
          </cell>
          <cell r="F4081" t="str">
            <v>01</v>
          </cell>
          <cell r="G4081" t="str">
            <v>DADAB***</v>
          </cell>
          <cell r="H4081" t="str">
            <v>Balance Sheet</v>
          </cell>
          <cell r="I4081" t="str">
            <v>NA</v>
          </cell>
        </row>
        <row r="4082">
          <cell r="A4082" t="str">
            <v>G57600J693</v>
          </cell>
          <cell r="B4082" t="str">
            <v>G57600J693</v>
          </cell>
          <cell r="C4082" t="str">
            <v>J9   G57600J693USD</v>
          </cell>
          <cell r="D4082" t="str">
            <v>G5760</v>
          </cell>
          <cell r="E4082" t="str">
            <v>0J6</v>
          </cell>
          <cell r="F4082" t="str">
            <v>93</v>
          </cell>
          <cell r="G4082" t="str">
            <v>DADAB***</v>
          </cell>
          <cell r="H4082" t="str">
            <v>Balance Sheet</v>
          </cell>
          <cell r="I4082" t="str">
            <v>NA</v>
          </cell>
        </row>
        <row r="4083">
          <cell r="A4083" t="str">
            <v>G57600NB01</v>
          </cell>
          <cell r="B4083" t="str">
            <v>G57600NB01</v>
          </cell>
          <cell r="C4083" t="str">
            <v>J9   G57600NB01USD</v>
          </cell>
          <cell r="D4083" t="str">
            <v>G5760</v>
          </cell>
          <cell r="E4083" t="str">
            <v>0NB</v>
          </cell>
          <cell r="F4083" t="str">
            <v>01</v>
          </cell>
          <cell r="G4083" t="str">
            <v>DADAB***</v>
          </cell>
          <cell r="H4083" t="str">
            <v>Balance Sheet</v>
          </cell>
          <cell r="I4083" t="str">
            <v>NA</v>
          </cell>
        </row>
        <row r="4084">
          <cell r="A4084" t="str">
            <v>G57600O401</v>
          </cell>
          <cell r="B4084" t="str">
            <v>G57600O401</v>
          </cell>
          <cell r="C4084" t="str">
            <v>J9   G57600O401USD</v>
          </cell>
          <cell r="D4084" t="str">
            <v>G5760</v>
          </cell>
          <cell r="E4084" t="str">
            <v>0O4</v>
          </cell>
          <cell r="F4084" t="str">
            <v>01</v>
          </cell>
          <cell r="G4084" t="str">
            <v>DADAB***</v>
          </cell>
          <cell r="H4084" t="str">
            <v>Balance Sheet</v>
          </cell>
          <cell r="I4084" t="str">
            <v>NA</v>
          </cell>
        </row>
        <row r="4085">
          <cell r="A4085" t="str">
            <v>G57600PY01</v>
          </cell>
          <cell r="B4085" t="str">
            <v>G57600PY01</v>
          </cell>
          <cell r="C4085" t="str">
            <v>J9   G57600PY01USD</v>
          </cell>
          <cell r="D4085" t="str">
            <v>G5760</v>
          </cell>
          <cell r="E4085" t="str">
            <v>0PY</v>
          </cell>
          <cell r="F4085" t="str">
            <v>01</v>
          </cell>
          <cell r="G4085" t="str">
            <v>DADAB***</v>
          </cell>
          <cell r="H4085" t="str">
            <v>Balance Sheet</v>
          </cell>
          <cell r="I4085" t="str">
            <v>NA</v>
          </cell>
        </row>
        <row r="4086">
          <cell r="A4086" t="str">
            <v>G57600RB01</v>
          </cell>
          <cell r="B4086" t="str">
            <v>G57600RB01</v>
          </cell>
          <cell r="C4086" t="str">
            <v>J9   G57600RB01USD</v>
          </cell>
          <cell r="D4086" t="str">
            <v>G5760</v>
          </cell>
          <cell r="E4086" t="str">
            <v>0RB</v>
          </cell>
          <cell r="F4086" t="str">
            <v>01</v>
          </cell>
          <cell r="G4086" t="str">
            <v>DADAB***</v>
          </cell>
          <cell r="H4086" t="str">
            <v>Balance Sheet</v>
          </cell>
          <cell r="I4086" t="str">
            <v>NA</v>
          </cell>
        </row>
        <row r="4087">
          <cell r="A4087" t="str">
            <v>G57600S301</v>
          </cell>
          <cell r="B4087" t="str">
            <v>G57600S301</v>
          </cell>
          <cell r="C4087" t="str">
            <v>J9   G57600S301USD</v>
          </cell>
          <cell r="D4087" t="str">
            <v>G5760</v>
          </cell>
          <cell r="E4087" t="str">
            <v>0S3</v>
          </cell>
          <cell r="F4087" t="str">
            <v>01</v>
          </cell>
          <cell r="G4087" t="str">
            <v>DADAB***</v>
          </cell>
          <cell r="H4087" t="str">
            <v>Balance Sheet</v>
          </cell>
          <cell r="I4087" t="str">
            <v>NA</v>
          </cell>
        </row>
        <row r="4088">
          <cell r="A4088" t="str">
            <v>G57600SD03</v>
          </cell>
          <cell r="B4088" t="str">
            <v>G57600SD03</v>
          </cell>
          <cell r="C4088" t="str">
            <v>J9   G57600SD03USD</v>
          </cell>
          <cell r="D4088" t="str">
            <v>G5760</v>
          </cell>
          <cell r="E4088" t="str">
            <v>0SD</v>
          </cell>
          <cell r="F4088" t="str">
            <v>03</v>
          </cell>
          <cell r="G4088" t="str">
            <v>DADE****</v>
          </cell>
          <cell r="H4088" t="str">
            <v>Balance Sheet</v>
          </cell>
          <cell r="I4088" t="str">
            <v>NA</v>
          </cell>
        </row>
        <row r="4089">
          <cell r="A4089" t="str">
            <v>G57600SD05</v>
          </cell>
          <cell r="B4089" t="str">
            <v>G57600SD05</v>
          </cell>
          <cell r="C4089" t="str">
            <v>J9   G57600SD05USD</v>
          </cell>
          <cell r="D4089" t="str">
            <v>G5760</v>
          </cell>
          <cell r="E4089" t="str">
            <v>0SD</v>
          </cell>
          <cell r="F4089" t="str">
            <v>05</v>
          </cell>
          <cell r="G4089" t="str">
            <v>DADD****</v>
          </cell>
          <cell r="H4089" t="str">
            <v>Balance Sheet</v>
          </cell>
          <cell r="I4089" t="str">
            <v>NA</v>
          </cell>
        </row>
        <row r="4090">
          <cell r="A4090" t="str">
            <v>G57600YB93</v>
          </cell>
          <cell r="B4090" t="str">
            <v>G57600YB93</v>
          </cell>
          <cell r="C4090" t="str">
            <v>J9   G57600YB93USD</v>
          </cell>
          <cell r="D4090" t="str">
            <v>G5760</v>
          </cell>
          <cell r="E4090" t="str">
            <v>0YB</v>
          </cell>
          <cell r="F4090" t="str">
            <v>93</v>
          </cell>
          <cell r="G4090" t="str">
            <v>DADAB***</v>
          </cell>
          <cell r="H4090" t="str">
            <v>Balance Sheet</v>
          </cell>
          <cell r="I4090" t="str">
            <v>NA</v>
          </cell>
        </row>
        <row r="4091">
          <cell r="A4091" t="str">
            <v>G576200101</v>
          </cell>
          <cell r="B4091" t="str">
            <v>G576200101</v>
          </cell>
          <cell r="C4091" t="str">
            <v>J9   G576200101USD</v>
          </cell>
          <cell r="D4091" t="str">
            <v>G5762</v>
          </cell>
          <cell r="E4091" t="str">
            <v>001</v>
          </cell>
          <cell r="F4091" t="str">
            <v>01</v>
          </cell>
          <cell r="G4091" t="str">
            <v>DADM****</v>
          </cell>
          <cell r="H4091" t="str">
            <v>Balance Sheet</v>
          </cell>
          <cell r="I4091" t="str">
            <v>NA</v>
          </cell>
        </row>
        <row r="4092">
          <cell r="A4092" t="str">
            <v>G576203601</v>
          </cell>
          <cell r="B4092" t="str">
            <v>G576203601</v>
          </cell>
          <cell r="C4092" t="str">
            <v>J9   G576203601USD</v>
          </cell>
          <cell r="D4092" t="str">
            <v>G5762</v>
          </cell>
          <cell r="E4092" t="str">
            <v>036</v>
          </cell>
          <cell r="F4092" t="str">
            <v>01</v>
          </cell>
          <cell r="G4092" t="str">
            <v>DADM****</v>
          </cell>
          <cell r="H4092" t="str">
            <v>Balance Sheet</v>
          </cell>
          <cell r="I4092" t="str">
            <v>NA</v>
          </cell>
        </row>
        <row r="4093">
          <cell r="A4093" t="str">
            <v>G57620BU01</v>
          </cell>
          <cell r="B4093" t="str">
            <v>G57620BU01</v>
          </cell>
          <cell r="C4093" t="str">
            <v>J9   G57620BU01USD</v>
          </cell>
          <cell r="D4093" t="str">
            <v>G5762</v>
          </cell>
          <cell r="E4093" t="str">
            <v>0BU</v>
          </cell>
          <cell r="F4093" t="str">
            <v>01</v>
          </cell>
          <cell r="G4093" t="str">
            <v>DADM****</v>
          </cell>
          <cell r="H4093" t="str">
            <v>Balance Sheet</v>
          </cell>
          <cell r="I4093" t="str">
            <v>NA</v>
          </cell>
        </row>
        <row r="4094">
          <cell r="A4094" t="str">
            <v>G57620BU93</v>
          </cell>
          <cell r="B4094" t="str">
            <v>G57620BU93</v>
          </cell>
          <cell r="C4094" t="str">
            <v>J9   G57620BU93USD</v>
          </cell>
          <cell r="D4094" t="str">
            <v>G5762</v>
          </cell>
          <cell r="E4094" t="str">
            <v>0BU</v>
          </cell>
          <cell r="F4094" t="str">
            <v>93</v>
          </cell>
          <cell r="G4094" t="str">
            <v>DADM****</v>
          </cell>
          <cell r="H4094" t="str">
            <v>Balance Sheet</v>
          </cell>
          <cell r="I4094" t="str">
            <v>NA</v>
          </cell>
        </row>
        <row r="4095">
          <cell r="A4095" t="str">
            <v>G57620J693</v>
          </cell>
          <cell r="B4095" t="str">
            <v>G57620J693</v>
          </cell>
          <cell r="C4095" t="str">
            <v>J9   G57620J693USD</v>
          </cell>
          <cell r="D4095" t="str">
            <v>G5762</v>
          </cell>
          <cell r="E4095" t="str">
            <v>0J6</v>
          </cell>
          <cell r="F4095" t="str">
            <v>93</v>
          </cell>
          <cell r="G4095" t="str">
            <v>DADM****</v>
          </cell>
          <cell r="H4095" t="str">
            <v>Balance Sheet</v>
          </cell>
          <cell r="I4095" t="str">
            <v>NA</v>
          </cell>
        </row>
        <row r="4096">
          <cell r="A4096" t="str">
            <v>G57620S301</v>
          </cell>
          <cell r="B4096" t="str">
            <v>G57620S301</v>
          </cell>
          <cell r="C4096" t="str">
            <v>J9   G57620S301USD</v>
          </cell>
          <cell r="D4096" t="str">
            <v>G5762</v>
          </cell>
          <cell r="E4096" t="str">
            <v>0S3</v>
          </cell>
          <cell r="F4096" t="str">
            <v>01</v>
          </cell>
          <cell r="G4096" t="str">
            <v>DADM****</v>
          </cell>
          <cell r="H4096" t="str">
            <v>Balance Sheet</v>
          </cell>
          <cell r="I4096" t="str">
            <v>NA</v>
          </cell>
        </row>
        <row r="4097">
          <cell r="A4097" t="str">
            <v>G57620YB93</v>
          </cell>
          <cell r="B4097" t="str">
            <v>G57620YB93</v>
          </cell>
          <cell r="C4097" t="str">
            <v>J9   G57620YB93USD</v>
          </cell>
          <cell r="D4097" t="str">
            <v>G5762</v>
          </cell>
          <cell r="E4097" t="str">
            <v>0YB</v>
          </cell>
          <cell r="F4097" t="str">
            <v>93</v>
          </cell>
          <cell r="G4097" t="str">
            <v>DADM****</v>
          </cell>
          <cell r="H4097" t="str">
            <v>Balance Sheet</v>
          </cell>
          <cell r="I4097" t="str">
            <v>NA</v>
          </cell>
        </row>
        <row r="4098">
          <cell r="A4098" t="str">
            <v>G57620YS93</v>
          </cell>
          <cell r="B4098" t="str">
            <v>G57620YS93</v>
          </cell>
          <cell r="C4098" t="str">
            <v>J9   G57620YS93USD</v>
          </cell>
          <cell r="D4098" t="str">
            <v>G5762</v>
          </cell>
          <cell r="E4098" t="str">
            <v>0YS</v>
          </cell>
          <cell r="F4098" t="str">
            <v>93</v>
          </cell>
          <cell r="G4098" t="str">
            <v>DADM****</v>
          </cell>
          <cell r="H4098" t="str">
            <v>Balance Sheet</v>
          </cell>
          <cell r="I4098" t="str">
            <v>NA</v>
          </cell>
        </row>
        <row r="4099">
          <cell r="A4099" t="str">
            <v>G576500101</v>
          </cell>
          <cell r="B4099" t="str">
            <v>G576500101</v>
          </cell>
          <cell r="C4099" t="str">
            <v>J9   G576500101USD</v>
          </cell>
          <cell r="D4099" t="str">
            <v>G5765</v>
          </cell>
          <cell r="E4099" t="str">
            <v>001</v>
          </cell>
          <cell r="F4099" t="str">
            <v>01</v>
          </cell>
          <cell r="G4099" t="str">
            <v>DADAB***</v>
          </cell>
          <cell r="H4099" t="str">
            <v>Balance Sheet</v>
          </cell>
          <cell r="I4099" t="str">
            <v>NA</v>
          </cell>
        </row>
        <row r="4100">
          <cell r="A4100" t="str">
            <v>G576503601</v>
          </cell>
          <cell r="B4100" t="str">
            <v>G576503601</v>
          </cell>
          <cell r="C4100" t="str">
            <v>J9   G576503601USD</v>
          </cell>
          <cell r="D4100" t="str">
            <v>G5765</v>
          </cell>
          <cell r="E4100" t="str">
            <v>036</v>
          </cell>
          <cell r="F4100" t="str">
            <v>01</v>
          </cell>
          <cell r="G4100" t="str">
            <v>DADAB***</v>
          </cell>
          <cell r="H4100" t="str">
            <v>Balance Sheet</v>
          </cell>
          <cell r="I4100" t="str">
            <v>NA</v>
          </cell>
        </row>
        <row r="4101">
          <cell r="A4101" t="str">
            <v>G57650J695</v>
          </cell>
          <cell r="B4101" t="str">
            <v>G57650J695</v>
          </cell>
          <cell r="C4101" t="str">
            <v>J9   G57650J695USD</v>
          </cell>
          <cell r="D4101" t="str">
            <v>G5765</v>
          </cell>
          <cell r="E4101" t="str">
            <v>0J6</v>
          </cell>
          <cell r="F4101" t="str">
            <v>95</v>
          </cell>
          <cell r="G4101" t="str">
            <v>DADAB***</v>
          </cell>
          <cell r="H4101" t="str">
            <v>Balance Sheet</v>
          </cell>
          <cell r="I4101" t="str">
            <v>NA</v>
          </cell>
        </row>
        <row r="4102">
          <cell r="A4102" t="str">
            <v>G57650S301</v>
          </cell>
          <cell r="B4102" t="str">
            <v>G57650S301</v>
          </cell>
          <cell r="C4102" t="str">
            <v>J9   G57650S301USD</v>
          </cell>
          <cell r="D4102" t="str">
            <v>G5765</v>
          </cell>
          <cell r="E4102" t="str">
            <v>0S3</v>
          </cell>
          <cell r="F4102" t="str">
            <v>01</v>
          </cell>
          <cell r="G4102" t="str">
            <v>DADAB***</v>
          </cell>
          <cell r="H4102" t="str">
            <v>Balance Sheet</v>
          </cell>
          <cell r="I4102" t="str">
            <v>NA</v>
          </cell>
        </row>
        <row r="4103">
          <cell r="A4103" t="str">
            <v>G57700J9</v>
          </cell>
          <cell r="B4103" t="str">
            <v>G57700J9</v>
          </cell>
          <cell r="C4103" t="str">
            <v>J9   G57700J9USD</v>
          </cell>
          <cell r="D4103" t="str">
            <v>G5770</v>
          </cell>
          <cell r="E4103" t="str">
            <v>0J9</v>
          </cell>
          <cell r="F4103">
            <v>0</v>
          </cell>
          <cell r="G4103" t="str">
            <v>DAFC****</v>
          </cell>
          <cell r="H4103" t="str">
            <v>Balance Sheet</v>
          </cell>
          <cell r="I4103" t="str">
            <v>NA</v>
          </cell>
        </row>
        <row r="4104">
          <cell r="A4104" t="str">
            <v>G774510102</v>
          </cell>
          <cell r="B4104" t="str">
            <v>G774510102</v>
          </cell>
          <cell r="C4104" t="str">
            <v>J9   G774510102USD</v>
          </cell>
          <cell r="D4104" t="str">
            <v>G7745</v>
          </cell>
          <cell r="E4104" t="str">
            <v>101</v>
          </cell>
          <cell r="F4104" t="str">
            <v>02</v>
          </cell>
          <cell r="G4104" t="str">
            <v>DBEF****</v>
          </cell>
          <cell r="H4104" t="str">
            <v>Balance Sheet</v>
          </cell>
          <cell r="I4104" t="str">
            <v>NA</v>
          </cell>
        </row>
        <row r="4105">
          <cell r="A4105" t="str">
            <v>G774510167</v>
          </cell>
          <cell r="B4105" t="str">
            <v>G774510167</v>
          </cell>
          <cell r="C4105" t="str">
            <v>J9   G774510167USD</v>
          </cell>
          <cell r="D4105" t="str">
            <v>G7745</v>
          </cell>
          <cell r="E4105" t="str">
            <v>101</v>
          </cell>
          <cell r="F4105" t="str">
            <v>67</v>
          </cell>
          <cell r="G4105" t="str">
            <v>DBEF****</v>
          </cell>
          <cell r="H4105" t="str">
            <v>Balance Sheet</v>
          </cell>
          <cell r="I4105" t="str">
            <v>NA</v>
          </cell>
        </row>
        <row r="4106">
          <cell r="A4106" t="str">
            <v>G7745101OM</v>
          </cell>
          <cell r="B4106" t="str">
            <v>G7745101OM</v>
          </cell>
          <cell r="C4106" t="str">
            <v>J9   G7745101OMUSD</v>
          </cell>
          <cell r="D4106" t="str">
            <v>G7745</v>
          </cell>
          <cell r="E4106" t="str">
            <v>101</v>
          </cell>
          <cell r="F4106" t="str">
            <v>OM</v>
          </cell>
          <cell r="G4106" t="str">
            <v>DBEF****</v>
          </cell>
          <cell r="H4106" t="str">
            <v>Balance Sheet</v>
          </cell>
          <cell r="I4106" t="str">
            <v>NA</v>
          </cell>
        </row>
        <row r="4107">
          <cell r="A4107" t="str">
            <v>G784510167</v>
          </cell>
          <cell r="B4107" t="str">
            <v>G784510167</v>
          </cell>
          <cell r="C4107" t="str">
            <v>J9   G784510167USD</v>
          </cell>
          <cell r="D4107" t="str">
            <v>G7845</v>
          </cell>
          <cell r="E4107" t="str">
            <v>101</v>
          </cell>
          <cell r="F4107" t="str">
            <v>67</v>
          </cell>
          <cell r="G4107" t="str">
            <v>DBEF****</v>
          </cell>
          <cell r="H4107" t="str">
            <v>Balance Sheet</v>
          </cell>
          <cell r="I4107" t="str">
            <v>NA</v>
          </cell>
        </row>
        <row r="4108">
          <cell r="A4108" t="str">
            <v>G7845101OM</v>
          </cell>
          <cell r="B4108" t="str">
            <v>G7845101OM</v>
          </cell>
          <cell r="C4108" t="str">
            <v>J9   G7845101OMUSD</v>
          </cell>
          <cell r="D4108" t="str">
            <v>G7845</v>
          </cell>
          <cell r="E4108" t="str">
            <v>101</v>
          </cell>
          <cell r="F4108" t="str">
            <v>OM</v>
          </cell>
          <cell r="G4108" t="str">
            <v>DBEF****</v>
          </cell>
          <cell r="H4108" t="str">
            <v>Balance Sheet</v>
          </cell>
          <cell r="I4108" t="str">
            <v>NA</v>
          </cell>
        </row>
        <row r="4109">
          <cell r="A4109" t="str">
            <v>H08610J9</v>
          </cell>
          <cell r="B4109" t="str">
            <v>H08610J9</v>
          </cell>
          <cell r="C4109" t="str">
            <v>J9   H08610J9USD</v>
          </cell>
          <cell r="D4109" t="str">
            <v>H0861</v>
          </cell>
          <cell r="E4109" t="str">
            <v>0J9</v>
          </cell>
          <cell r="F4109">
            <v>0</v>
          </cell>
          <cell r="G4109" t="str">
            <v>EBA*****</v>
          </cell>
          <cell r="H4109" t="str">
            <v>Balance Sheet</v>
          </cell>
          <cell r="I4109" t="str">
            <v>NA</v>
          </cell>
        </row>
        <row r="4110">
          <cell r="A4110" t="str">
            <v>H08630J9</v>
          </cell>
          <cell r="B4110" t="str">
            <v>H08630J9</v>
          </cell>
          <cell r="C4110" t="str">
            <v>J9   H08630J9USD</v>
          </cell>
          <cell r="D4110" t="str">
            <v>H0863</v>
          </cell>
          <cell r="E4110" t="str">
            <v>0J9</v>
          </cell>
          <cell r="F4110">
            <v>0</v>
          </cell>
          <cell r="G4110" t="str">
            <v>EC******</v>
          </cell>
          <cell r="H4110" t="str">
            <v>Balance Sheet</v>
          </cell>
          <cell r="I4110" t="str">
            <v>NA</v>
          </cell>
        </row>
        <row r="4111">
          <cell r="A4111" t="str">
            <v>H08630J902</v>
          </cell>
          <cell r="B4111" t="str">
            <v>H08630J902</v>
          </cell>
          <cell r="C4111" t="str">
            <v>J9   H08630J902USD</v>
          </cell>
          <cell r="D4111" t="str">
            <v>H0863</v>
          </cell>
          <cell r="E4111" t="str">
            <v>0J9</v>
          </cell>
          <cell r="F4111" t="str">
            <v>02</v>
          </cell>
          <cell r="G4111" t="str">
            <v>EC******</v>
          </cell>
          <cell r="H4111" t="str">
            <v>Balance Sheet</v>
          </cell>
          <cell r="I4111" t="str">
            <v>NA</v>
          </cell>
        </row>
        <row r="4112">
          <cell r="A4112" t="str">
            <v>H0879</v>
          </cell>
          <cell r="B4112" t="str">
            <v>H0879</v>
          </cell>
          <cell r="C4112" t="str">
            <v>J9   H0879USD</v>
          </cell>
          <cell r="D4112" t="str">
            <v>H0879</v>
          </cell>
          <cell r="E4112">
            <v>0</v>
          </cell>
          <cell r="F4112">
            <v>0</v>
          </cell>
          <cell r="G4112" t="str">
            <v>EBCC****</v>
          </cell>
          <cell r="H4112" t="str">
            <v>Balance Sheet</v>
          </cell>
          <cell r="I4112" t="str">
            <v>NA</v>
          </cell>
        </row>
        <row r="4113">
          <cell r="A4113" t="str">
            <v>A0002052</v>
          </cell>
          <cell r="B4113" t="str">
            <v>A0002052</v>
          </cell>
          <cell r="C4113" t="str">
            <v>JB   A0002052USD</v>
          </cell>
          <cell r="D4113" t="str">
            <v>A0002</v>
          </cell>
          <cell r="E4113" t="str">
            <v>052</v>
          </cell>
          <cell r="F4113">
            <v>0</v>
          </cell>
          <cell r="G4113" t="str">
            <v>CABB****</v>
          </cell>
          <cell r="H4113" t="str">
            <v>Balance Sheet</v>
          </cell>
          <cell r="I4113" t="str">
            <v>NA</v>
          </cell>
        </row>
        <row r="4114">
          <cell r="A4114" t="str">
            <v>A00020JBU8</v>
          </cell>
          <cell r="B4114" t="str">
            <v>A00020JBU8</v>
          </cell>
          <cell r="C4114" t="str">
            <v>JB   A00020JBU8USD</v>
          </cell>
          <cell r="D4114" t="str">
            <v>A0002</v>
          </cell>
          <cell r="E4114" t="str">
            <v>0JB</v>
          </cell>
          <cell r="F4114" t="str">
            <v>U8</v>
          </cell>
          <cell r="G4114" t="str">
            <v>CABA****</v>
          </cell>
          <cell r="H4114" t="str">
            <v>Balance Sheet</v>
          </cell>
          <cell r="I4114" t="str">
            <v>NA</v>
          </cell>
        </row>
        <row r="4115">
          <cell r="A4115" t="str">
            <v>A000700152</v>
          </cell>
          <cell r="B4115" t="str">
            <v>A000700152</v>
          </cell>
          <cell r="C4115" t="str">
            <v>JB   A000700152USD</v>
          </cell>
          <cell r="D4115" t="str">
            <v>A0007</v>
          </cell>
          <cell r="E4115" t="str">
            <v>001</v>
          </cell>
          <cell r="F4115" t="str">
            <v>52</v>
          </cell>
          <cell r="G4115" t="str">
            <v>CABB****</v>
          </cell>
          <cell r="H4115" t="str">
            <v>Balance Sheet</v>
          </cell>
          <cell r="I4115" t="str">
            <v>NA</v>
          </cell>
        </row>
        <row r="4116">
          <cell r="A4116" t="str">
            <v>A000700153</v>
          </cell>
          <cell r="B4116" t="str">
            <v>A000700153</v>
          </cell>
          <cell r="C4116" t="str">
            <v>JB   A000700153USD</v>
          </cell>
          <cell r="D4116" t="str">
            <v>A0007</v>
          </cell>
          <cell r="E4116" t="str">
            <v>001</v>
          </cell>
          <cell r="F4116" t="str">
            <v>53</v>
          </cell>
          <cell r="G4116" t="str">
            <v>CABB****</v>
          </cell>
          <cell r="H4116" t="str">
            <v>Balance Sheet</v>
          </cell>
          <cell r="I4116" t="str">
            <v>NA</v>
          </cell>
        </row>
        <row r="4117">
          <cell r="A4117" t="str">
            <v>A000700154</v>
          </cell>
          <cell r="B4117" t="str">
            <v>A000700154</v>
          </cell>
          <cell r="C4117" t="str">
            <v>JB   A000700154USD</v>
          </cell>
          <cell r="D4117" t="str">
            <v>A0007</v>
          </cell>
          <cell r="E4117" t="str">
            <v>001</v>
          </cell>
          <cell r="F4117" t="str">
            <v>54</v>
          </cell>
          <cell r="G4117" t="str">
            <v>CABB****</v>
          </cell>
          <cell r="H4117" t="str">
            <v>Balance Sheet</v>
          </cell>
          <cell r="I4117" t="str">
            <v>NA</v>
          </cell>
        </row>
        <row r="4118">
          <cell r="A4118" t="str">
            <v>A000705230</v>
          </cell>
          <cell r="B4118" t="str">
            <v>A000705230</v>
          </cell>
          <cell r="C4118" t="str">
            <v>JB   A000705230USD</v>
          </cell>
          <cell r="D4118" t="str">
            <v>A0007</v>
          </cell>
          <cell r="E4118" t="str">
            <v>052</v>
          </cell>
          <cell r="F4118" t="str">
            <v>30</v>
          </cell>
          <cell r="G4118" t="str">
            <v>CABB****</v>
          </cell>
          <cell r="H4118" t="str">
            <v>Balance Sheet</v>
          </cell>
          <cell r="I4118" t="str">
            <v>NA</v>
          </cell>
        </row>
        <row r="4119">
          <cell r="A4119" t="str">
            <v>A000720130</v>
          </cell>
          <cell r="B4119" t="str">
            <v>A000720130</v>
          </cell>
          <cell r="C4119" t="str">
            <v>JB   A000720130USD</v>
          </cell>
          <cell r="D4119" t="str">
            <v>A0007</v>
          </cell>
          <cell r="E4119" t="str">
            <v>201</v>
          </cell>
          <cell r="F4119" t="str">
            <v>30</v>
          </cell>
          <cell r="G4119" t="str">
            <v>CABB****</v>
          </cell>
          <cell r="H4119" t="str">
            <v>Balance Sheet</v>
          </cell>
          <cell r="I4119" t="str">
            <v>NA</v>
          </cell>
        </row>
        <row r="4120">
          <cell r="A4120" t="str">
            <v>A000725230</v>
          </cell>
          <cell r="B4120" t="str">
            <v>A000725230</v>
          </cell>
          <cell r="C4120" t="str">
            <v>JB   A000725230USD</v>
          </cell>
          <cell r="D4120" t="str">
            <v>A0007</v>
          </cell>
          <cell r="E4120" t="str">
            <v>252</v>
          </cell>
          <cell r="F4120" t="str">
            <v>30</v>
          </cell>
          <cell r="G4120" t="str">
            <v>CABB****</v>
          </cell>
          <cell r="H4120" t="str">
            <v>Balance Sheet</v>
          </cell>
          <cell r="I4120" t="str">
            <v>NA</v>
          </cell>
        </row>
        <row r="4121">
          <cell r="A4121" t="str">
            <v>A0008052</v>
          </cell>
          <cell r="B4121" t="str">
            <v>A0008052</v>
          </cell>
          <cell r="C4121" t="str">
            <v>JB   A0008052USD</v>
          </cell>
          <cell r="D4121" t="str">
            <v>A0008</v>
          </cell>
          <cell r="E4121" t="str">
            <v>052</v>
          </cell>
          <cell r="F4121">
            <v>0</v>
          </cell>
          <cell r="G4121" t="str">
            <v>CABB****</v>
          </cell>
          <cell r="H4121" t="str">
            <v>Balance Sheet</v>
          </cell>
          <cell r="I4121" t="str">
            <v>NA</v>
          </cell>
        </row>
        <row r="4122">
          <cell r="A4122" t="str">
            <v>B400000502</v>
          </cell>
          <cell r="B4122" t="str">
            <v>B400000502</v>
          </cell>
          <cell r="C4122" t="str">
            <v>JB   B400000502USD</v>
          </cell>
          <cell r="D4122" t="str">
            <v>B4000</v>
          </cell>
          <cell r="E4122" t="str">
            <v>005</v>
          </cell>
          <cell r="F4122" t="str">
            <v>02</v>
          </cell>
          <cell r="G4122" t="str">
            <v>CAIBHB**</v>
          </cell>
          <cell r="H4122" t="str">
            <v>Balance Sheet</v>
          </cell>
          <cell r="I4122" t="str">
            <v>NA</v>
          </cell>
        </row>
        <row r="4123">
          <cell r="A4123" t="str">
            <v>B400400710</v>
          </cell>
          <cell r="B4123" t="str">
            <v>B400400710</v>
          </cell>
          <cell r="C4123" t="str">
            <v>JB   B400400710USD</v>
          </cell>
          <cell r="D4123" t="str">
            <v>B4004</v>
          </cell>
          <cell r="E4123" t="str">
            <v>007</v>
          </cell>
          <cell r="F4123" t="str">
            <v>10</v>
          </cell>
          <cell r="G4123" t="str">
            <v>CAIBHB**</v>
          </cell>
          <cell r="H4123" t="str">
            <v>Balance Sheet</v>
          </cell>
          <cell r="I4123" t="str">
            <v>NA</v>
          </cell>
        </row>
        <row r="4124">
          <cell r="A4124" t="str">
            <v>B9000</v>
          </cell>
          <cell r="B4124" t="str">
            <v>B9000</v>
          </cell>
          <cell r="C4124" t="str">
            <v>JB   B9000USD</v>
          </cell>
          <cell r="D4124" t="str">
            <v>B9000</v>
          </cell>
          <cell r="E4124">
            <v>0</v>
          </cell>
          <cell r="F4124">
            <v>0</v>
          </cell>
          <cell r="G4124" t="str">
            <v>CAIBHB**</v>
          </cell>
          <cell r="H4124" t="str">
            <v>Balance Sheet</v>
          </cell>
          <cell r="I4124" t="str">
            <v>NA</v>
          </cell>
        </row>
        <row r="4125">
          <cell r="A4125" t="str">
            <v>B9J600J601</v>
          </cell>
          <cell r="B4125" t="str">
            <v>B9J600J601</v>
          </cell>
          <cell r="C4125" t="str">
            <v>JB   B9J600J601USD</v>
          </cell>
          <cell r="D4125" t="str">
            <v>B9J60</v>
          </cell>
          <cell r="E4125" t="str">
            <v>0J6</v>
          </cell>
          <cell r="F4125" t="str">
            <v>01</v>
          </cell>
          <cell r="G4125" t="str">
            <v>CAIBHB**</v>
          </cell>
          <cell r="H4125" t="str">
            <v>Balance Sheet</v>
          </cell>
          <cell r="I4125" t="str">
            <v>NA</v>
          </cell>
        </row>
        <row r="4126">
          <cell r="A4126" t="str">
            <v>B9J600J602</v>
          </cell>
          <cell r="B4126" t="str">
            <v>B9J600J602</v>
          </cell>
          <cell r="C4126" t="str">
            <v>JB   B9J600J602USD</v>
          </cell>
          <cell r="D4126" t="str">
            <v>B9J60</v>
          </cell>
          <cell r="E4126" t="str">
            <v>0J6</v>
          </cell>
          <cell r="F4126" t="str">
            <v>02</v>
          </cell>
          <cell r="G4126" t="str">
            <v>CAIBHB**</v>
          </cell>
          <cell r="H4126" t="str">
            <v>Balance Sheet</v>
          </cell>
          <cell r="I4126" t="str">
            <v>NA</v>
          </cell>
        </row>
        <row r="4127">
          <cell r="A4127" t="str">
            <v>B9J600J699</v>
          </cell>
          <cell r="B4127" t="str">
            <v>B9J600J699</v>
          </cell>
          <cell r="C4127" t="str">
            <v>JB   B9J600J699USD</v>
          </cell>
          <cell r="D4127" t="str">
            <v>B9J60</v>
          </cell>
          <cell r="E4127" t="str">
            <v>0J6</v>
          </cell>
          <cell r="F4127" t="str">
            <v>99</v>
          </cell>
          <cell r="G4127" t="str">
            <v>CAIBHB**</v>
          </cell>
          <cell r="H4127" t="str">
            <v>Balance Sheet</v>
          </cell>
          <cell r="I4127" t="str">
            <v>NA</v>
          </cell>
        </row>
        <row r="4128">
          <cell r="A4128" t="str">
            <v>C0181005</v>
          </cell>
          <cell r="B4128" t="str">
            <v>C0181005</v>
          </cell>
          <cell r="C4128" t="str">
            <v>JB   C0181005USD</v>
          </cell>
          <cell r="D4128" t="str">
            <v>C0181</v>
          </cell>
          <cell r="E4128" t="str">
            <v>005</v>
          </cell>
          <cell r="F4128">
            <v>0</v>
          </cell>
          <cell r="G4128" t="str">
            <v>CAIDFB**</v>
          </cell>
          <cell r="H4128" t="str">
            <v>Balance Sheet</v>
          </cell>
          <cell r="I4128" t="str">
            <v>NA</v>
          </cell>
        </row>
        <row r="4129">
          <cell r="A4129" t="str">
            <v>D4191003</v>
          </cell>
          <cell r="B4129" t="str">
            <v>D4191003</v>
          </cell>
          <cell r="C4129" t="str">
            <v>JB   D4191003USD</v>
          </cell>
          <cell r="D4129" t="str">
            <v>D4191</v>
          </cell>
          <cell r="E4129" t="str">
            <v>003</v>
          </cell>
          <cell r="F4129">
            <v>0</v>
          </cell>
          <cell r="G4129" t="str">
            <v>CAIENB**</v>
          </cell>
          <cell r="H4129" t="str">
            <v>Balance Sheet</v>
          </cell>
          <cell r="I4129" t="str">
            <v>NA</v>
          </cell>
        </row>
        <row r="4130">
          <cell r="A4130" t="str">
            <v>D5186001</v>
          </cell>
          <cell r="B4130" t="str">
            <v>D5186001</v>
          </cell>
          <cell r="C4130" t="str">
            <v>JB   D5186001USD</v>
          </cell>
          <cell r="D4130" t="str">
            <v>D5186</v>
          </cell>
          <cell r="E4130" t="str">
            <v>001</v>
          </cell>
          <cell r="F4130">
            <v>0</v>
          </cell>
          <cell r="G4130" t="str">
            <v>CAIBHB**</v>
          </cell>
          <cell r="H4130" t="str">
            <v>Balance Sheet</v>
          </cell>
          <cell r="I4130" t="str">
            <v>NA</v>
          </cell>
        </row>
        <row r="4131">
          <cell r="A4131" t="str">
            <v>D518609902</v>
          </cell>
          <cell r="B4131" t="str">
            <v>D518609902</v>
          </cell>
          <cell r="C4131" t="str">
            <v>JB   D518609902USD</v>
          </cell>
          <cell r="D4131" t="str">
            <v>D5186</v>
          </cell>
          <cell r="E4131" t="str">
            <v>099</v>
          </cell>
          <cell r="F4131" t="str">
            <v>02</v>
          </cell>
          <cell r="G4131" t="str">
            <v>CAIBHB**</v>
          </cell>
          <cell r="H4131" t="str">
            <v>Balance Sheet</v>
          </cell>
          <cell r="I4131" t="str">
            <v>NA</v>
          </cell>
        </row>
        <row r="4132">
          <cell r="A4132" t="str">
            <v>D518800104</v>
          </cell>
          <cell r="B4132" t="str">
            <v>D518800104</v>
          </cell>
          <cell r="C4132" t="str">
            <v>JB   D518800104USD</v>
          </cell>
          <cell r="D4132" t="str">
            <v>D5188</v>
          </cell>
          <cell r="E4132" t="str">
            <v>001</v>
          </cell>
          <cell r="F4132" t="str">
            <v>04</v>
          </cell>
          <cell r="G4132" t="str">
            <v>CAIDO***</v>
          </cell>
          <cell r="H4132" t="str">
            <v>Balance Sheet</v>
          </cell>
          <cell r="I4132" t="str">
            <v>NA</v>
          </cell>
        </row>
        <row r="4133">
          <cell r="A4133" t="str">
            <v>G370200601</v>
          </cell>
          <cell r="B4133" t="str">
            <v>G370200601</v>
          </cell>
          <cell r="C4133" t="str">
            <v>JB   G370200601USD</v>
          </cell>
          <cell r="D4133" t="str">
            <v>G3702</v>
          </cell>
          <cell r="E4133" t="str">
            <v>006</v>
          </cell>
          <cell r="F4133" t="str">
            <v>01</v>
          </cell>
          <cell r="G4133" t="str">
            <v>DBDD****</v>
          </cell>
          <cell r="H4133" t="str">
            <v>Balance Sheet</v>
          </cell>
          <cell r="I4133" t="str">
            <v>NA</v>
          </cell>
        </row>
        <row r="4134">
          <cell r="A4134" t="str">
            <v>G3716001</v>
          </cell>
          <cell r="B4134" t="str">
            <v>G3716001</v>
          </cell>
          <cell r="C4134" t="str">
            <v>JB   G3716001USD</v>
          </cell>
          <cell r="D4134" t="str">
            <v>G3716</v>
          </cell>
          <cell r="E4134" t="str">
            <v>001</v>
          </cell>
          <cell r="F4134">
            <v>0</v>
          </cell>
          <cell r="G4134" t="str">
            <v>DACN****</v>
          </cell>
          <cell r="H4134" t="str">
            <v>Balance Sheet</v>
          </cell>
          <cell r="I4134" t="str">
            <v>NA</v>
          </cell>
        </row>
        <row r="4135">
          <cell r="A4135" t="str">
            <v>G3719001</v>
          </cell>
          <cell r="B4135" t="str">
            <v>G3719001</v>
          </cell>
          <cell r="C4135" t="str">
            <v>JB   G3719001USD</v>
          </cell>
          <cell r="D4135" t="str">
            <v>G3719</v>
          </cell>
          <cell r="E4135" t="str">
            <v>001</v>
          </cell>
          <cell r="F4135">
            <v>0</v>
          </cell>
          <cell r="G4135" t="str">
            <v>DACH****</v>
          </cell>
          <cell r="H4135" t="str">
            <v>Balance Sheet</v>
          </cell>
          <cell r="I4135" t="str">
            <v>NA</v>
          </cell>
        </row>
        <row r="4136">
          <cell r="A4136" t="str">
            <v>G3721001</v>
          </cell>
          <cell r="B4136" t="str">
            <v>G3721001</v>
          </cell>
          <cell r="C4136" t="str">
            <v>JB   G3721001USD</v>
          </cell>
          <cell r="D4136" t="str">
            <v>G3721</v>
          </cell>
          <cell r="E4136" t="str">
            <v>001</v>
          </cell>
          <cell r="F4136">
            <v>0</v>
          </cell>
          <cell r="G4136" t="str">
            <v>DACN****</v>
          </cell>
          <cell r="H4136" t="str">
            <v>Balance Sheet</v>
          </cell>
          <cell r="I4136" t="str">
            <v>NA</v>
          </cell>
        </row>
        <row r="4137">
          <cell r="A4137" t="str">
            <v>G3728003</v>
          </cell>
          <cell r="B4137" t="str">
            <v>G3728003</v>
          </cell>
          <cell r="C4137" t="str">
            <v>JB   G3728003USD</v>
          </cell>
          <cell r="D4137" t="str">
            <v>G3728</v>
          </cell>
          <cell r="E4137" t="str">
            <v>003</v>
          </cell>
          <cell r="F4137">
            <v>0</v>
          </cell>
          <cell r="G4137" t="str">
            <v>DACN****</v>
          </cell>
          <cell r="H4137" t="str">
            <v>Balance Sheet</v>
          </cell>
          <cell r="I4137" t="str">
            <v>NA</v>
          </cell>
        </row>
        <row r="4138">
          <cell r="A4138" t="str">
            <v>G3730001</v>
          </cell>
          <cell r="B4138" t="str">
            <v>G3730001</v>
          </cell>
          <cell r="C4138" t="str">
            <v>JB   G3730001USD</v>
          </cell>
          <cell r="D4138" t="str">
            <v>G3730</v>
          </cell>
          <cell r="E4138" t="str">
            <v>001</v>
          </cell>
          <cell r="F4138">
            <v>0</v>
          </cell>
          <cell r="G4138" t="str">
            <v>DACN****</v>
          </cell>
          <cell r="H4138" t="str">
            <v>Balance Sheet</v>
          </cell>
          <cell r="I4138" t="str">
            <v>NA</v>
          </cell>
        </row>
        <row r="4139">
          <cell r="A4139" t="str">
            <v>G3730091</v>
          </cell>
          <cell r="B4139" t="str">
            <v>G3730091</v>
          </cell>
          <cell r="C4139" t="str">
            <v>JB   G3730091USD</v>
          </cell>
          <cell r="D4139" t="str">
            <v>G3730</v>
          </cell>
          <cell r="E4139" t="str">
            <v>091</v>
          </cell>
          <cell r="F4139">
            <v>0</v>
          </cell>
          <cell r="G4139" t="str">
            <v>DACN****</v>
          </cell>
          <cell r="H4139" t="str">
            <v>Balance Sheet</v>
          </cell>
          <cell r="I4139" t="str">
            <v>NA</v>
          </cell>
        </row>
        <row r="4140">
          <cell r="A4140" t="str">
            <v>G4736002</v>
          </cell>
          <cell r="B4140" t="str">
            <v>G4736002</v>
          </cell>
          <cell r="C4140" t="str">
            <v>JB   G4736002USD</v>
          </cell>
          <cell r="D4140" t="str">
            <v>G4736</v>
          </cell>
          <cell r="E4140" t="str">
            <v>002</v>
          </cell>
          <cell r="F4140">
            <v>0</v>
          </cell>
          <cell r="G4140" t="str">
            <v>DABBC***</v>
          </cell>
          <cell r="H4140" t="str">
            <v>Balance Sheet</v>
          </cell>
          <cell r="I4140" t="str">
            <v>NA</v>
          </cell>
        </row>
        <row r="4141">
          <cell r="A4141" t="str">
            <v>G473600201</v>
          </cell>
          <cell r="B4141" t="str">
            <v>G473600201</v>
          </cell>
          <cell r="C4141" t="str">
            <v>JB   G473600201USD</v>
          </cell>
          <cell r="D4141" t="str">
            <v>G4736</v>
          </cell>
          <cell r="E4141" t="str">
            <v>002</v>
          </cell>
          <cell r="F4141" t="str">
            <v>01</v>
          </cell>
          <cell r="G4141" t="str">
            <v>DABBC***</v>
          </cell>
          <cell r="H4141" t="str">
            <v>Balance Sheet</v>
          </cell>
          <cell r="I4141" t="str">
            <v>NA</v>
          </cell>
        </row>
        <row r="4142">
          <cell r="A4142" t="str">
            <v>G5720001</v>
          </cell>
          <cell r="B4142" t="str">
            <v>G5720001</v>
          </cell>
          <cell r="C4142" t="str">
            <v>JB   G5720001USD</v>
          </cell>
          <cell r="D4142" t="str">
            <v>G5720</v>
          </cell>
          <cell r="E4142" t="str">
            <v>001</v>
          </cell>
          <cell r="F4142">
            <v>0</v>
          </cell>
          <cell r="G4142" t="str">
            <v>DABBDC**</v>
          </cell>
          <cell r="H4142" t="str">
            <v>Balance Sheet</v>
          </cell>
          <cell r="I4142" t="str">
            <v>NA</v>
          </cell>
        </row>
        <row r="4143">
          <cell r="A4143" t="str">
            <v>G5720003</v>
          </cell>
          <cell r="B4143" t="str">
            <v>G5720003</v>
          </cell>
          <cell r="C4143" t="str">
            <v>JB   G5720003USD</v>
          </cell>
          <cell r="D4143" t="str">
            <v>G5720</v>
          </cell>
          <cell r="E4143" t="str">
            <v>003</v>
          </cell>
          <cell r="F4143">
            <v>0</v>
          </cell>
          <cell r="G4143" t="str">
            <v>DACQ****</v>
          </cell>
          <cell r="H4143" t="str">
            <v>Balance Sheet</v>
          </cell>
          <cell r="I4143" t="str">
            <v>NA</v>
          </cell>
        </row>
        <row r="4144">
          <cell r="A4144" t="str">
            <v>G5742001</v>
          </cell>
          <cell r="B4144" t="str">
            <v>G5742001</v>
          </cell>
          <cell r="C4144" t="str">
            <v>JB   G5742001USD</v>
          </cell>
          <cell r="D4144" t="str">
            <v>G5742</v>
          </cell>
          <cell r="E4144" t="str">
            <v>001</v>
          </cell>
          <cell r="F4144">
            <v>0</v>
          </cell>
          <cell r="G4144" t="str">
            <v>DACN****</v>
          </cell>
          <cell r="H4144" t="str">
            <v>Balance Sheet</v>
          </cell>
          <cell r="I4144" t="str">
            <v>NA</v>
          </cell>
        </row>
        <row r="4145">
          <cell r="A4145" t="str">
            <v>G5742002</v>
          </cell>
          <cell r="B4145" t="str">
            <v>G5742002</v>
          </cell>
          <cell r="C4145" t="str">
            <v>JB   G5742002USD</v>
          </cell>
          <cell r="D4145" t="str">
            <v>G5742</v>
          </cell>
          <cell r="E4145" t="str">
            <v>002</v>
          </cell>
          <cell r="F4145">
            <v>0</v>
          </cell>
          <cell r="G4145" t="str">
            <v>DACN****</v>
          </cell>
          <cell r="H4145" t="str">
            <v>Balance Sheet</v>
          </cell>
          <cell r="I4145" t="str">
            <v>NA</v>
          </cell>
        </row>
        <row r="4146">
          <cell r="A4146" t="str">
            <v>G5744</v>
          </cell>
          <cell r="B4146" t="str">
            <v>G5744</v>
          </cell>
          <cell r="C4146" t="str">
            <v>JB   G5744USD</v>
          </cell>
          <cell r="D4146" t="str">
            <v>G5744</v>
          </cell>
          <cell r="E4146">
            <v>0</v>
          </cell>
          <cell r="F4146">
            <v>0</v>
          </cell>
          <cell r="G4146" t="str">
            <v>DACL****</v>
          </cell>
          <cell r="H4146" t="str">
            <v>Balance Sheet</v>
          </cell>
          <cell r="I4146" t="str">
            <v>NA</v>
          </cell>
        </row>
        <row r="4147">
          <cell r="A4147" t="str">
            <v>G576000101</v>
          </cell>
          <cell r="B4147" t="str">
            <v>G576000101</v>
          </cell>
          <cell r="C4147" t="str">
            <v>JB   G576000101USD</v>
          </cell>
          <cell r="D4147" t="str">
            <v>G5760</v>
          </cell>
          <cell r="E4147" t="str">
            <v>001</v>
          </cell>
          <cell r="F4147" t="str">
            <v>01</v>
          </cell>
          <cell r="G4147" t="str">
            <v>DADAB***</v>
          </cell>
          <cell r="H4147" t="str">
            <v>Balance Sheet</v>
          </cell>
          <cell r="I4147" t="str">
            <v>NA</v>
          </cell>
        </row>
        <row r="4148">
          <cell r="A4148" t="str">
            <v>G576000102</v>
          </cell>
          <cell r="B4148" t="str">
            <v>G576000102</v>
          </cell>
          <cell r="C4148" t="str">
            <v>JB   G576000102USD</v>
          </cell>
          <cell r="D4148" t="str">
            <v>G5760</v>
          </cell>
          <cell r="E4148" t="str">
            <v>001</v>
          </cell>
          <cell r="F4148" t="str">
            <v>02</v>
          </cell>
          <cell r="G4148" t="str">
            <v>DADAB***</v>
          </cell>
          <cell r="H4148" t="str">
            <v>Balance Sheet</v>
          </cell>
          <cell r="I4148" t="str">
            <v>NA</v>
          </cell>
        </row>
        <row r="4149">
          <cell r="A4149" t="str">
            <v>G576000199</v>
          </cell>
          <cell r="B4149" t="str">
            <v>G576000199</v>
          </cell>
          <cell r="C4149" t="str">
            <v>JB   G576000199USD</v>
          </cell>
          <cell r="D4149" t="str">
            <v>G5760</v>
          </cell>
          <cell r="E4149" t="str">
            <v>001</v>
          </cell>
          <cell r="F4149" t="str">
            <v>99</v>
          </cell>
          <cell r="G4149" t="str">
            <v>DADAB***</v>
          </cell>
          <cell r="H4149" t="str">
            <v>Balance Sheet</v>
          </cell>
          <cell r="I4149" t="str">
            <v>NA</v>
          </cell>
        </row>
        <row r="4150">
          <cell r="A4150" t="str">
            <v>G576002602</v>
          </cell>
          <cell r="B4150" t="str">
            <v>G576002602</v>
          </cell>
          <cell r="C4150" t="str">
            <v>JB   G576002602USD</v>
          </cell>
          <cell r="D4150" t="str">
            <v>G5760</v>
          </cell>
          <cell r="E4150" t="str">
            <v>026</v>
          </cell>
          <cell r="F4150" t="str">
            <v>02</v>
          </cell>
          <cell r="G4150" t="str">
            <v>DADAB***</v>
          </cell>
          <cell r="H4150" t="str">
            <v>Balance Sheet</v>
          </cell>
          <cell r="I4150" t="str">
            <v>NA</v>
          </cell>
        </row>
        <row r="4151">
          <cell r="A4151" t="str">
            <v>G576002699</v>
          </cell>
          <cell r="B4151" t="str">
            <v>G576002699</v>
          </cell>
          <cell r="C4151" t="str">
            <v>JB   G576002699USD</v>
          </cell>
          <cell r="D4151" t="str">
            <v>G5760</v>
          </cell>
          <cell r="E4151" t="str">
            <v>026</v>
          </cell>
          <cell r="F4151" t="str">
            <v>99</v>
          </cell>
          <cell r="G4151" t="str">
            <v>DADAB***</v>
          </cell>
          <cell r="H4151" t="str">
            <v>Balance Sheet</v>
          </cell>
          <cell r="I4151" t="str">
            <v>NA</v>
          </cell>
        </row>
        <row r="4152">
          <cell r="A4152" t="str">
            <v>G576006604</v>
          </cell>
          <cell r="B4152" t="str">
            <v>G576006604</v>
          </cell>
          <cell r="C4152" t="str">
            <v>JB   G576006604USD</v>
          </cell>
          <cell r="D4152" t="str">
            <v>G5760</v>
          </cell>
          <cell r="E4152" t="str">
            <v>066</v>
          </cell>
          <cell r="F4152" t="str">
            <v>04</v>
          </cell>
          <cell r="G4152" t="str">
            <v>DADAB***</v>
          </cell>
          <cell r="H4152" t="str">
            <v>Balance Sheet</v>
          </cell>
          <cell r="I4152" t="str">
            <v>NA</v>
          </cell>
        </row>
        <row r="4153">
          <cell r="A4153" t="str">
            <v>G576006699</v>
          </cell>
          <cell r="B4153" t="str">
            <v>G576006699</v>
          </cell>
          <cell r="C4153" t="str">
            <v>JB   G576006699USD</v>
          </cell>
          <cell r="D4153" t="str">
            <v>G5760</v>
          </cell>
          <cell r="E4153" t="str">
            <v>066</v>
          </cell>
          <cell r="F4153" t="str">
            <v>99</v>
          </cell>
          <cell r="G4153" t="str">
            <v>DADAB***</v>
          </cell>
          <cell r="H4153" t="str">
            <v>Balance Sheet</v>
          </cell>
          <cell r="I4153" t="str">
            <v>NA</v>
          </cell>
        </row>
        <row r="4154">
          <cell r="A4154" t="str">
            <v>G576008601</v>
          </cell>
          <cell r="B4154" t="str">
            <v>G576008601</v>
          </cell>
          <cell r="C4154" t="str">
            <v>JB   G576008601USD</v>
          </cell>
          <cell r="D4154" t="str">
            <v>G5760</v>
          </cell>
          <cell r="E4154" t="str">
            <v>086</v>
          </cell>
          <cell r="F4154" t="str">
            <v>01</v>
          </cell>
          <cell r="G4154" t="str">
            <v>DADAB***</v>
          </cell>
          <cell r="H4154" t="str">
            <v>Balance Sheet</v>
          </cell>
          <cell r="I4154" t="str">
            <v>NA</v>
          </cell>
        </row>
        <row r="4155">
          <cell r="A4155" t="str">
            <v>G576008652</v>
          </cell>
          <cell r="B4155" t="str">
            <v>G576008652</v>
          </cell>
          <cell r="C4155" t="str">
            <v>JB   G576008652USD</v>
          </cell>
          <cell r="D4155" t="str">
            <v>G5760</v>
          </cell>
          <cell r="E4155" t="str">
            <v>086</v>
          </cell>
          <cell r="F4155" t="str">
            <v>52</v>
          </cell>
          <cell r="G4155" t="str">
            <v>DADAB***</v>
          </cell>
          <cell r="H4155" t="str">
            <v>Balance Sheet</v>
          </cell>
          <cell r="I4155" t="str">
            <v>NA</v>
          </cell>
        </row>
        <row r="4156">
          <cell r="A4156" t="str">
            <v>G576008699</v>
          </cell>
          <cell r="B4156" t="str">
            <v>G576008699</v>
          </cell>
          <cell r="C4156" t="str">
            <v>JB   G576008699USD</v>
          </cell>
          <cell r="D4156" t="str">
            <v>G5760</v>
          </cell>
          <cell r="E4156" t="str">
            <v>086</v>
          </cell>
          <cell r="F4156" t="str">
            <v>99</v>
          </cell>
          <cell r="G4156" t="str">
            <v>DADAB***</v>
          </cell>
          <cell r="H4156" t="str">
            <v>Balance Sheet</v>
          </cell>
          <cell r="I4156" t="str">
            <v>NA</v>
          </cell>
        </row>
        <row r="4157">
          <cell r="A4157" t="str">
            <v>G57600DG02</v>
          </cell>
          <cell r="B4157" t="str">
            <v>G57600DG02</v>
          </cell>
          <cell r="C4157" t="str">
            <v>JB   G57600DG02USD</v>
          </cell>
          <cell r="D4157" t="str">
            <v>G5760</v>
          </cell>
          <cell r="E4157" t="str">
            <v>0DG</v>
          </cell>
          <cell r="F4157" t="str">
            <v>02</v>
          </cell>
          <cell r="G4157" t="str">
            <v>DADAB***</v>
          </cell>
          <cell r="H4157" t="str">
            <v>Balance Sheet</v>
          </cell>
          <cell r="I4157" t="str">
            <v>NA</v>
          </cell>
        </row>
        <row r="4158">
          <cell r="A4158" t="str">
            <v>G57600DG99</v>
          </cell>
          <cell r="B4158" t="str">
            <v>G57600DG99</v>
          </cell>
          <cell r="C4158" t="str">
            <v>JB   G57600DG99USD</v>
          </cell>
          <cell r="D4158" t="str">
            <v>G5760</v>
          </cell>
          <cell r="E4158" t="str">
            <v>0DG</v>
          </cell>
          <cell r="F4158" t="str">
            <v>99</v>
          </cell>
          <cell r="G4158" t="str">
            <v>DADAB***</v>
          </cell>
          <cell r="H4158" t="str">
            <v>Balance Sheet</v>
          </cell>
          <cell r="I4158" t="str">
            <v>NA</v>
          </cell>
        </row>
        <row r="4159">
          <cell r="A4159" t="str">
            <v>G57600DH01</v>
          </cell>
          <cell r="B4159" t="str">
            <v>G57600DH01</v>
          </cell>
          <cell r="C4159" t="str">
            <v>JB   G57600DH01USD</v>
          </cell>
          <cell r="D4159" t="str">
            <v>G5760</v>
          </cell>
          <cell r="E4159" t="str">
            <v>0DH</v>
          </cell>
          <cell r="F4159" t="str">
            <v>01</v>
          </cell>
          <cell r="G4159" t="str">
            <v>DADAB***</v>
          </cell>
          <cell r="H4159" t="str">
            <v>Balance Sheet</v>
          </cell>
          <cell r="I4159" t="str">
            <v>NA</v>
          </cell>
        </row>
        <row r="4160">
          <cell r="A4160" t="str">
            <v>G57600EI01</v>
          </cell>
          <cell r="B4160" t="str">
            <v>G57600EI01</v>
          </cell>
          <cell r="C4160" t="str">
            <v>JB   G57600EI01USD</v>
          </cell>
          <cell r="D4160" t="str">
            <v>G5760</v>
          </cell>
          <cell r="E4160" t="str">
            <v>0EI</v>
          </cell>
          <cell r="F4160" t="str">
            <v>01</v>
          </cell>
          <cell r="G4160" t="str">
            <v>DADAB***</v>
          </cell>
          <cell r="H4160" t="str">
            <v>Balance Sheet</v>
          </cell>
          <cell r="I4160" t="str">
            <v>NA</v>
          </cell>
        </row>
        <row r="4161">
          <cell r="A4161" t="str">
            <v>G57600EI99</v>
          </cell>
          <cell r="B4161" t="str">
            <v>G57600EI99</v>
          </cell>
          <cell r="C4161" t="str">
            <v>JB   G57600EI99USD</v>
          </cell>
          <cell r="D4161" t="str">
            <v>G5760</v>
          </cell>
          <cell r="E4161" t="str">
            <v>0EI</v>
          </cell>
          <cell r="F4161" t="str">
            <v>99</v>
          </cell>
          <cell r="G4161" t="str">
            <v>DADAB***</v>
          </cell>
          <cell r="H4161" t="str">
            <v>Balance Sheet</v>
          </cell>
          <cell r="I4161" t="str">
            <v>NA</v>
          </cell>
        </row>
        <row r="4162">
          <cell r="A4162" t="str">
            <v>G57600GR01</v>
          </cell>
          <cell r="B4162" t="str">
            <v>G57600GR01</v>
          </cell>
          <cell r="C4162" t="str">
            <v>JB   G57600GR01USD</v>
          </cell>
          <cell r="D4162" t="str">
            <v>G5760</v>
          </cell>
          <cell r="E4162" t="str">
            <v>0GR</v>
          </cell>
          <cell r="F4162" t="str">
            <v>01</v>
          </cell>
          <cell r="G4162" t="str">
            <v>DADAB***</v>
          </cell>
          <cell r="H4162" t="str">
            <v>Balance Sheet</v>
          </cell>
          <cell r="I4162" t="str">
            <v>NA</v>
          </cell>
        </row>
        <row r="4163">
          <cell r="A4163" t="str">
            <v>G57600J601</v>
          </cell>
          <cell r="B4163" t="str">
            <v>G57600J601</v>
          </cell>
          <cell r="C4163" t="str">
            <v>JB   G57600J601USD</v>
          </cell>
          <cell r="D4163" t="str">
            <v>G5760</v>
          </cell>
          <cell r="E4163" t="str">
            <v>0J6</v>
          </cell>
          <cell r="F4163" t="str">
            <v>01</v>
          </cell>
          <cell r="G4163" t="str">
            <v>DADAB***</v>
          </cell>
          <cell r="H4163" t="str">
            <v>Balance Sheet</v>
          </cell>
          <cell r="I4163" t="str">
            <v>NA</v>
          </cell>
        </row>
        <row r="4164">
          <cell r="A4164" t="str">
            <v>G57600J602</v>
          </cell>
          <cell r="B4164" t="str">
            <v>G57600J602</v>
          </cell>
          <cell r="C4164" t="str">
            <v>JB   G57600J602USD</v>
          </cell>
          <cell r="D4164" t="str">
            <v>G5760</v>
          </cell>
          <cell r="E4164" t="str">
            <v>0J6</v>
          </cell>
          <cell r="F4164" t="str">
            <v>02</v>
          </cell>
          <cell r="G4164" t="str">
            <v>DADAB***</v>
          </cell>
          <cell r="H4164" t="str">
            <v>Balance Sheet</v>
          </cell>
          <cell r="I4164" t="str">
            <v>NA</v>
          </cell>
        </row>
        <row r="4165">
          <cell r="A4165" t="str">
            <v>G57600J699</v>
          </cell>
          <cell r="B4165" t="str">
            <v>G57600J699</v>
          </cell>
          <cell r="C4165" t="str">
            <v>JB   G57600J699USD</v>
          </cell>
          <cell r="D4165" t="str">
            <v>G5760</v>
          </cell>
          <cell r="E4165" t="str">
            <v>0J6</v>
          </cell>
          <cell r="F4165" t="str">
            <v>99</v>
          </cell>
          <cell r="G4165" t="str">
            <v>DADAB***</v>
          </cell>
          <cell r="H4165" t="str">
            <v>Balance Sheet</v>
          </cell>
          <cell r="I4165" t="str">
            <v>NA</v>
          </cell>
        </row>
        <row r="4166">
          <cell r="A4166" t="str">
            <v>G57600JG04</v>
          </cell>
          <cell r="B4166" t="str">
            <v>G57600JG04</v>
          </cell>
          <cell r="C4166" t="str">
            <v>JB   G57600JG04USD</v>
          </cell>
          <cell r="D4166" t="str">
            <v>G5760</v>
          </cell>
          <cell r="E4166" t="str">
            <v>0JG</v>
          </cell>
          <cell r="F4166" t="str">
            <v>04</v>
          </cell>
          <cell r="G4166" t="str">
            <v>DADAB***</v>
          </cell>
          <cell r="H4166" t="str">
            <v>Balance Sheet</v>
          </cell>
          <cell r="I4166" t="str">
            <v>NA</v>
          </cell>
        </row>
        <row r="4167">
          <cell r="A4167" t="str">
            <v>G57600LB01</v>
          </cell>
          <cell r="B4167" t="str">
            <v>G57600LB01</v>
          </cell>
          <cell r="C4167" t="str">
            <v>JB   G57600LB01USD</v>
          </cell>
          <cell r="D4167" t="str">
            <v>G5760</v>
          </cell>
          <cell r="E4167" t="str">
            <v>0LB</v>
          </cell>
          <cell r="F4167" t="str">
            <v>01</v>
          </cell>
          <cell r="G4167" t="str">
            <v>DADAB***</v>
          </cell>
          <cell r="H4167" t="str">
            <v>Balance Sheet</v>
          </cell>
          <cell r="I4167" t="str">
            <v>NA</v>
          </cell>
        </row>
        <row r="4168">
          <cell r="A4168" t="str">
            <v>G57600LC02</v>
          </cell>
          <cell r="B4168" t="str">
            <v>G57600LC02</v>
          </cell>
          <cell r="C4168" t="str">
            <v>JB   G57600LC02USD</v>
          </cell>
          <cell r="D4168" t="str">
            <v>G5760</v>
          </cell>
          <cell r="E4168" t="str">
            <v>0LC</v>
          </cell>
          <cell r="F4168" t="str">
            <v>02</v>
          </cell>
          <cell r="G4168" t="str">
            <v>DADAB***</v>
          </cell>
          <cell r="H4168" t="str">
            <v>Balance Sheet</v>
          </cell>
          <cell r="I4168" t="str">
            <v>NA</v>
          </cell>
        </row>
        <row r="4169">
          <cell r="A4169" t="str">
            <v>G57600N901</v>
          </cell>
          <cell r="B4169" t="str">
            <v>G57600N901</v>
          </cell>
          <cell r="C4169" t="str">
            <v>JB   G57600N901USD</v>
          </cell>
          <cell r="D4169" t="str">
            <v>G5760</v>
          </cell>
          <cell r="E4169" t="str">
            <v>0N9</v>
          </cell>
          <cell r="F4169" t="str">
            <v>01</v>
          </cell>
          <cell r="G4169" t="str">
            <v>DADAB***</v>
          </cell>
          <cell r="H4169" t="str">
            <v>Balance Sheet</v>
          </cell>
          <cell r="I4169" t="str">
            <v>NA</v>
          </cell>
        </row>
        <row r="4170">
          <cell r="A4170" t="str">
            <v>G57600N902</v>
          </cell>
          <cell r="B4170" t="str">
            <v>G57600N902</v>
          </cell>
          <cell r="C4170" t="str">
            <v>JB   G57600N902USD</v>
          </cell>
          <cell r="D4170" t="str">
            <v>G5760</v>
          </cell>
          <cell r="E4170" t="str">
            <v>0N9</v>
          </cell>
          <cell r="F4170" t="str">
            <v>02</v>
          </cell>
          <cell r="G4170" t="str">
            <v>DADAB***</v>
          </cell>
          <cell r="H4170" t="str">
            <v>Balance Sheet</v>
          </cell>
          <cell r="I4170" t="str">
            <v>NA</v>
          </cell>
        </row>
        <row r="4171">
          <cell r="A4171" t="str">
            <v>G57600P601</v>
          </cell>
          <cell r="B4171" t="str">
            <v>G57600P601</v>
          </cell>
          <cell r="C4171" t="str">
            <v>JB   G57600P601USD</v>
          </cell>
          <cell r="D4171" t="str">
            <v>G5760</v>
          </cell>
          <cell r="E4171" t="str">
            <v>0P6</v>
          </cell>
          <cell r="F4171" t="str">
            <v>01</v>
          </cell>
          <cell r="G4171" t="str">
            <v>DADAB***</v>
          </cell>
          <cell r="H4171" t="str">
            <v>Balance Sheet</v>
          </cell>
          <cell r="I4171" t="str">
            <v>NA</v>
          </cell>
        </row>
        <row r="4172">
          <cell r="A4172" t="str">
            <v>G57600P602</v>
          </cell>
          <cell r="B4172" t="str">
            <v>G57600P602</v>
          </cell>
          <cell r="C4172" t="str">
            <v>JB   G57600P602USD</v>
          </cell>
          <cell r="D4172" t="str">
            <v>G5760</v>
          </cell>
          <cell r="E4172" t="str">
            <v>0P6</v>
          </cell>
          <cell r="F4172" t="str">
            <v>02</v>
          </cell>
          <cell r="G4172" t="str">
            <v>DADAB***</v>
          </cell>
          <cell r="H4172" t="str">
            <v>Balance Sheet</v>
          </cell>
          <cell r="I4172" t="str">
            <v>NA</v>
          </cell>
        </row>
        <row r="4173">
          <cell r="A4173" t="str">
            <v>G57600P699</v>
          </cell>
          <cell r="B4173" t="str">
            <v>G57600P699</v>
          </cell>
          <cell r="C4173" t="str">
            <v>JB   G57600P699USD</v>
          </cell>
          <cell r="D4173" t="str">
            <v>G5760</v>
          </cell>
          <cell r="E4173" t="str">
            <v>0P6</v>
          </cell>
          <cell r="F4173" t="str">
            <v>99</v>
          </cell>
          <cell r="G4173" t="str">
            <v>DADAB***</v>
          </cell>
          <cell r="H4173" t="str">
            <v>Balance Sheet</v>
          </cell>
          <cell r="I4173" t="str">
            <v>NA</v>
          </cell>
        </row>
        <row r="4174">
          <cell r="A4174" t="str">
            <v>G57600S301</v>
          </cell>
          <cell r="B4174" t="str">
            <v>G57600S301</v>
          </cell>
          <cell r="C4174" t="str">
            <v>JB   G57600S301USD</v>
          </cell>
          <cell r="D4174" t="str">
            <v>G5760</v>
          </cell>
          <cell r="E4174" t="str">
            <v>0S3</v>
          </cell>
          <cell r="F4174" t="str">
            <v>01</v>
          </cell>
          <cell r="G4174" t="str">
            <v>DADAB***</v>
          </cell>
          <cell r="H4174" t="str">
            <v>Balance Sheet</v>
          </cell>
          <cell r="I4174" t="str">
            <v>NA</v>
          </cell>
        </row>
        <row r="4175">
          <cell r="A4175" t="str">
            <v>G57600S302</v>
          </cell>
          <cell r="B4175" t="str">
            <v>G57600S302</v>
          </cell>
          <cell r="C4175" t="str">
            <v>JB   G57600S302USD</v>
          </cell>
          <cell r="D4175" t="str">
            <v>G5760</v>
          </cell>
          <cell r="E4175" t="str">
            <v>0S3</v>
          </cell>
          <cell r="F4175" t="str">
            <v>02</v>
          </cell>
          <cell r="G4175" t="str">
            <v>DADAB***</v>
          </cell>
          <cell r="H4175" t="str">
            <v>Balance Sheet</v>
          </cell>
          <cell r="I4175" t="str">
            <v>NA</v>
          </cell>
        </row>
        <row r="4176">
          <cell r="A4176" t="str">
            <v>G57600S399</v>
          </cell>
          <cell r="B4176" t="str">
            <v>G57600S399</v>
          </cell>
          <cell r="C4176" t="str">
            <v>JB   G57600S399USD</v>
          </cell>
          <cell r="D4176" t="str">
            <v>G5760</v>
          </cell>
          <cell r="E4176" t="str">
            <v>0S3</v>
          </cell>
          <cell r="F4176" t="str">
            <v>99</v>
          </cell>
          <cell r="G4176" t="str">
            <v>DADAB***</v>
          </cell>
          <cell r="H4176" t="str">
            <v>Balance Sheet</v>
          </cell>
          <cell r="I4176" t="str">
            <v>NA</v>
          </cell>
        </row>
        <row r="4177">
          <cell r="A4177" t="str">
            <v>G57600WK04</v>
          </cell>
          <cell r="B4177" t="str">
            <v>G57600WK04</v>
          </cell>
          <cell r="C4177" t="str">
            <v>JB   G57600WK04USD</v>
          </cell>
          <cell r="D4177" t="str">
            <v>G5760</v>
          </cell>
          <cell r="E4177" t="str">
            <v>0WK</v>
          </cell>
          <cell r="F4177" t="str">
            <v>04</v>
          </cell>
          <cell r="G4177" t="str">
            <v>DADAB***</v>
          </cell>
          <cell r="H4177" t="str">
            <v>Balance Sheet</v>
          </cell>
          <cell r="I4177" t="str">
            <v>NA</v>
          </cell>
        </row>
        <row r="4178">
          <cell r="A4178" t="str">
            <v>G57600Y901</v>
          </cell>
          <cell r="B4178" t="str">
            <v>G57600Y901</v>
          </cell>
          <cell r="C4178" t="str">
            <v>JB   G57600Y901USD</v>
          </cell>
          <cell r="D4178" t="str">
            <v>G5760</v>
          </cell>
          <cell r="E4178" t="str">
            <v>0Y9</v>
          </cell>
          <cell r="F4178" t="str">
            <v>01</v>
          </cell>
          <cell r="G4178" t="str">
            <v>DADAB***</v>
          </cell>
          <cell r="H4178" t="str">
            <v>Balance Sheet</v>
          </cell>
          <cell r="I4178" t="str">
            <v>NA</v>
          </cell>
        </row>
        <row r="4179">
          <cell r="A4179" t="str">
            <v>G57600YW01</v>
          </cell>
          <cell r="B4179" t="str">
            <v>G57600YW01</v>
          </cell>
          <cell r="C4179" t="str">
            <v>JB   G57600YW01USD</v>
          </cell>
          <cell r="D4179" t="str">
            <v>G5760</v>
          </cell>
          <cell r="E4179" t="str">
            <v>0YW</v>
          </cell>
          <cell r="F4179" t="str">
            <v>01</v>
          </cell>
          <cell r="G4179" t="str">
            <v>DADAB***</v>
          </cell>
          <cell r="H4179" t="str">
            <v>Balance Sheet</v>
          </cell>
          <cell r="I4179" t="str">
            <v>NA</v>
          </cell>
        </row>
        <row r="4180">
          <cell r="A4180" t="str">
            <v>G576200101</v>
          </cell>
          <cell r="B4180" t="str">
            <v>G576200101</v>
          </cell>
          <cell r="C4180" t="str">
            <v>JB   G576200101USD</v>
          </cell>
          <cell r="D4180" t="str">
            <v>G5762</v>
          </cell>
          <cell r="E4180" t="str">
            <v>001</v>
          </cell>
          <cell r="F4180" t="str">
            <v>01</v>
          </cell>
          <cell r="G4180" t="str">
            <v>DADM****</v>
          </cell>
          <cell r="H4180" t="str">
            <v>Balance Sheet</v>
          </cell>
          <cell r="I4180" t="str">
            <v>NA</v>
          </cell>
        </row>
        <row r="4181">
          <cell r="A4181" t="str">
            <v>G576200104</v>
          </cell>
          <cell r="B4181" t="str">
            <v>G576200104</v>
          </cell>
          <cell r="C4181" t="str">
            <v>JB   G576200104USD</v>
          </cell>
          <cell r="D4181" t="str">
            <v>G5762</v>
          </cell>
          <cell r="E4181" t="str">
            <v>001</v>
          </cell>
          <cell r="F4181" t="str">
            <v>04</v>
          </cell>
          <cell r="G4181" t="str">
            <v>DADM****</v>
          </cell>
          <cell r="H4181" t="str">
            <v>Balance Sheet</v>
          </cell>
          <cell r="I4181" t="str">
            <v>NA</v>
          </cell>
        </row>
        <row r="4182">
          <cell r="A4182" t="str">
            <v>G576200122</v>
          </cell>
          <cell r="B4182" t="str">
            <v>G576200122</v>
          </cell>
          <cell r="C4182" t="str">
            <v>JB   G576200122USD</v>
          </cell>
          <cell r="D4182" t="str">
            <v>G5762</v>
          </cell>
          <cell r="E4182" t="str">
            <v>001</v>
          </cell>
          <cell r="F4182" t="str">
            <v>22</v>
          </cell>
          <cell r="G4182" t="str">
            <v>DADM****</v>
          </cell>
          <cell r="H4182" t="str">
            <v>Balance Sheet</v>
          </cell>
          <cell r="I4182" t="str">
            <v>NA</v>
          </cell>
        </row>
        <row r="4183">
          <cell r="A4183" t="str">
            <v>G576202601</v>
          </cell>
          <cell r="B4183" t="str">
            <v>G576202601</v>
          </cell>
          <cell r="C4183" t="str">
            <v>JB   G576202601USD</v>
          </cell>
          <cell r="D4183" t="str">
            <v>G5762</v>
          </cell>
          <cell r="E4183" t="str">
            <v>026</v>
          </cell>
          <cell r="F4183" t="str">
            <v>01</v>
          </cell>
          <cell r="G4183" t="str">
            <v>DADM****</v>
          </cell>
          <cell r="H4183" t="str">
            <v>Balance Sheet</v>
          </cell>
          <cell r="I4183" t="str">
            <v>NA</v>
          </cell>
        </row>
        <row r="4184">
          <cell r="A4184" t="str">
            <v>G576202604</v>
          </cell>
          <cell r="B4184" t="str">
            <v>G576202604</v>
          </cell>
          <cell r="C4184" t="str">
            <v>JB   G576202604USD</v>
          </cell>
          <cell r="D4184" t="str">
            <v>G5762</v>
          </cell>
          <cell r="E4184" t="str">
            <v>026</v>
          </cell>
          <cell r="F4184" t="str">
            <v>04</v>
          </cell>
          <cell r="G4184" t="str">
            <v>DADM****</v>
          </cell>
          <cell r="H4184" t="str">
            <v>Balance Sheet</v>
          </cell>
          <cell r="I4184" t="str">
            <v>NA</v>
          </cell>
        </row>
        <row r="4185">
          <cell r="A4185" t="str">
            <v>G576208601</v>
          </cell>
          <cell r="B4185" t="str">
            <v>G576208601</v>
          </cell>
          <cell r="C4185" t="str">
            <v>JB   G576208601USD</v>
          </cell>
          <cell r="D4185" t="str">
            <v>G5762</v>
          </cell>
          <cell r="E4185" t="str">
            <v>086</v>
          </cell>
          <cell r="F4185" t="str">
            <v>01</v>
          </cell>
          <cell r="G4185" t="str">
            <v>DADM****</v>
          </cell>
          <cell r="H4185" t="str">
            <v>Balance Sheet</v>
          </cell>
          <cell r="I4185" t="str">
            <v>NA</v>
          </cell>
        </row>
        <row r="4186">
          <cell r="A4186" t="str">
            <v>G57620AM01</v>
          </cell>
          <cell r="B4186" t="str">
            <v>G57620AM01</v>
          </cell>
          <cell r="C4186" t="str">
            <v>JB   G57620AM01USD</v>
          </cell>
          <cell r="D4186" t="str">
            <v>G5762</v>
          </cell>
          <cell r="E4186" t="str">
            <v>0AM</v>
          </cell>
          <cell r="F4186" t="str">
            <v>01</v>
          </cell>
          <cell r="G4186" t="str">
            <v>DADM****</v>
          </cell>
          <cell r="H4186" t="str">
            <v>Balance Sheet</v>
          </cell>
          <cell r="I4186" t="str">
            <v>NA</v>
          </cell>
        </row>
        <row r="4187">
          <cell r="A4187" t="str">
            <v>G57620DG01</v>
          </cell>
          <cell r="B4187" t="str">
            <v>G57620DG01</v>
          </cell>
          <cell r="C4187" t="str">
            <v>JB   G57620DG01USD</v>
          </cell>
          <cell r="D4187" t="str">
            <v>G5762</v>
          </cell>
          <cell r="E4187" t="str">
            <v>0DG</v>
          </cell>
          <cell r="F4187" t="str">
            <v>01</v>
          </cell>
          <cell r="G4187" t="str">
            <v>DADM****</v>
          </cell>
          <cell r="H4187" t="str">
            <v>Balance Sheet</v>
          </cell>
          <cell r="I4187" t="str">
            <v>NA</v>
          </cell>
        </row>
        <row r="4188">
          <cell r="A4188" t="str">
            <v>G57620DG44</v>
          </cell>
          <cell r="B4188" t="str">
            <v>G57620DG44</v>
          </cell>
          <cell r="C4188" t="str">
            <v>JB   G57620DG44USD</v>
          </cell>
          <cell r="D4188" t="str">
            <v>G5762</v>
          </cell>
          <cell r="E4188" t="str">
            <v>0DG</v>
          </cell>
          <cell r="F4188" t="str">
            <v>44</v>
          </cell>
          <cell r="G4188" t="str">
            <v>DADM****</v>
          </cell>
          <cell r="H4188" t="str">
            <v>Balance Sheet</v>
          </cell>
          <cell r="I4188" t="str">
            <v>NA</v>
          </cell>
        </row>
        <row r="4189">
          <cell r="A4189" t="str">
            <v>G57620DH01</v>
          </cell>
          <cell r="B4189" t="str">
            <v>G57620DH01</v>
          </cell>
          <cell r="C4189" t="str">
            <v>JB   G57620DH01USD</v>
          </cell>
          <cell r="D4189" t="str">
            <v>G5762</v>
          </cell>
          <cell r="E4189" t="str">
            <v>0DH</v>
          </cell>
          <cell r="F4189" t="str">
            <v>01</v>
          </cell>
          <cell r="G4189" t="str">
            <v>DADM****</v>
          </cell>
          <cell r="H4189" t="str">
            <v>Balance Sheet</v>
          </cell>
          <cell r="I4189" t="str">
            <v>NA</v>
          </cell>
        </row>
        <row r="4190">
          <cell r="A4190" t="str">
            <v>G57620J101</v>
          </cell>
          <cell r="B4190" t="str">
            <v>G57620J101</v>
          </cell>
          <cell r="C4190" t="str">
            <v>JB   G57620J101USD</v>
          </cell>
          <cell r="D4190" t="str">
            <v>G5762</v>
          </cell>
          <cell r="E4190" t="str">
            <v>0J1</v>
          </cell>
          <cell r="F4190" t="str">
            <v>01</v>
          </cell>
          <cell r="G4190" t="str">
            <v>DADM****</v>
          </cell>
          <cell r="H4190" t="str">
            <v>Balance Sheet</v>
          </cell>
          <cell r="I4190" t="str">
            <v>NA</v>
          </cell>
        </row>
        <row r="4191">
          <cell r="A4191" t="str">
            <v>G57620J601</v>
          </cell>
          <cell r="B4191" t="str">
            <v>G57620J601</v>
          </cell>
          <cell r="C4191" t="str">
            <v>JB   G57620J601USD</v>
          </cell>
          <cell r="D4191" t="str">
            <v>G5762</v>
          </cell>
          <cell r="E4191" t="str">
            <v>0J6</v>
          </cell>
          <cell r="F4191" t="str">
            <v>01</v>
          </cell>
          <cell r="G4191" t="str">
            <v>DADM****</v>
          </cell>
          <cell r="H4191" t="str">
            <v>Balance Sheet</v>
          </cell>
          <cell r="I4191" t="str">
            <v>NA</v>
          </cell>
        </row>
        <row r="4192">
          <cell r="A4192" t="str">
            <v>G57620JG01</v>
          </cell>
          <cell r="B4192" t="str">
            <v>G57620JG01</v>
          </cell>
          <cell r="C4192" t="str">
            <v>JB   G57620JG01USD</v>
          </cell>
          <cell r="D4192" t="str">
            <v>G5762</v>
          </cell>
          <cell r="E4192" t="str">
            <v>0JG</v>
          </cell>
          <cell r="F4192" t="str">
            <v>01</v>
          </cell>
          <cell r="G4192" t="str">
            <v>DADM****</v>
          </cell>
          <cell r="H4192" t="str">
            <v>Balance Sheet</v>
          </cell>
          <cell r="I4192" t="str">
            <v>NA</v>
          </cell>
        </row>
        <row r="4193">
          <cell r="A4193" t="str">
            <v>G57620LC01</v>
          </cell>
          <cell r="B4193" t="str">
            <v>G57620LC01</v>
          </cell>
          <cell r="C4193" t="str">
            <v>JB   G57620LC01USD</v>
          </cell>
          <cell r="D4193" t="str">
            <v>G5762</v>
          </cell>
          <cell r="E4193" t="str">
            <v>0LC</v>
          </cell>
          <cell r="F4193" t="str">
            <v>01</v>
          </cell>
          <cell r="G4193" t="str">
            <v>DADM****</v>
          </cell>
          <cell r="H4193" t="str">
            <v>Balance Sheet</v>
          </cell>
          <cell r="I4193" t="str">
            <v>NA</v>
          </cell>
        </row>
        <row r="4194">
          <cell r="A4194" t="str">
            <v>G57620P601</v>
          </cell>
          <cell r="B4194" t="str">
            <v>G57620P601</v>
          </cell>
          <cell r="C4194" t="str">
            <v>JB   G57620P601USD</v>
          </cell>
          <cell r="D4194" t="str">
            <v>G5762</v>
          </cell>
          <cell r="E4194" t="str">
            <v>0P6</v>
          </cell>
          <cell r="F4194" t="str">
            <v>01</v>
          </cell>
          <cell r="G4194" t="str">
            <v>DADM****</v>
          </cell>
          <cell r="H4194" t="str">
            <v>Balance Sheet</v>
          </cell>
          <cell r="I4194" t="str">
            <v>NA</v>
          </cell>
        </row>
        <row r="4195">
          <cell r="A4195" t="str">
            <v>G57620S301</v>
          </cell>
          <cell r="B4195" t="str">
            <v>G57620S301</v>
          </cell>
          <cell r="C4195" t="str">
            <v>JB   G57620S301USD</v>
          </cell>
          <cell r="D4195" t="str">
            <v>G5762</v>
          </cell>
          <cell r="E4195" t="str">
            <v>0S3</v>
          </cell>
          <cell r="F4195" t="str">
            <v>01</v>
          </cell>
          <cell r="G4195" t="str">
            <v>DADM****</v>
          </cell>
          <cell r="H4195" t="str">
            <v>Balance Sheet</v>
          </cell>
          <cell r="I4195" t="str">
            <v>NA</v>
          </cell>
        </row>
        <row r="4196">
          <cell r="A4196" t="str">
            <v>G57620WK01</v>
          </cell>
          <cell r="B4196" t="str">
            <v>G57620WK01</v>
          </cell>
          <cell r="C4196" t="str">
            <v>JB   G57620WK01USD</v>
          </cell>
          <cell r="D4196" t="str">
            <v>G5762</v>
          </cell>
          <cell r="E4196" t="str">
            <v>0WK</v>
          </cell>
          <cell r="F4196" t="str">
            <v>01</v>
          </cell>
          <cell r="G4196" t="str">
            <v>DADM****</v>
          </cell>
          <cell r="H4196" t="str">
            <v>Balance Sheet</v>
          </cell>
          <cell r="I4196" t="str">
            <v>NA</v>
          </cell>
        </row>
        <row r="4197">
          <cell r="A4197" t="str">
            <v>G57620YW01</v>
          </cell>
          <cell r="B4197" t="str">
            <v>G57620YW01</v>
          </cell>
          <cell r="C4197" t="str">
            <v>JB   G57620YW01USD</v>
          </cell>
          <cell r="D4197" t="str">
            <v>G5762</v>
          </cell>
          <cell r="E4197" t="str">
            <v>0YW</v>
          </cell>
          <cell r="F4197" t="str">
            <v>01</v>
          </cell>
          <cell r="G4197" t="str">
            <v>DADM****</v>
          </cell>
          <cell r="H4197" t="str">
            <v>Balance Sheet</v>
          </cell>
          <cell r="I4197" t="str">
            <v>NA</v>
          </cell>
        </row>
        <row r="4198">
          <cell r="A4198" t="str">
            <v>G576500101</v>
          </cell>
          <cell r="B4198" t="str">
            <v>G576500101</v>
          </cell>
          <cell r="C4198" t="str">
            <v>JB   G576500101USD</v>
          </cell>
          <cell r="D4198" t="str">
            <v>G5765</v>
          </cell>
          <cell r="E4198" t="str">
            <v>001</v>
          </cell>
          <cell r="F4198" t="str">
            <v>01</v>
          </cell>
          <cell r="G4198" t="str">
            <v>DADAB***</v>
          </cell>
          <cell r="H4198" t="str">
            <v>Balance Sheet</v>
          </cell>
          <cell r="I4198" t="str">
            <v>NA</v>
          </cell>
        </row>
        <row r="4199">
          <cell r="A4199" t="str">
            <v>G576502604</v>
          </cell>
          <cell r="B4199" t="str">
            <v>G576502604</v>
          </cell>
          <cell r="C4199" t="str">
            <v>JB   G576502604USD</v>
          </cell>
          <cell r="D4199" t="str">
            <v>G5765</v>
          </cell>
          <cell r="E4199" t="str">
            <v>026</v>
          </cell>
          <cell r="F4199" t="str">
            <v>04</v>
          </cell>
          <cell r="G4199" t="str">
            <v>DADAB***</v>
          </cell>
          <cell r="H4199" t="str">
            <v>Balance Sheet</v>
          </cell>
          <cell r="I4199" t="str">
            <v>NA</v>
          </cell>
        </row>
        <row r="4200">
          <cell r="A4200" t="str">
            <v>G57650S301</v>
          </cell>
          <cell r="B4200" t="str">
            <v>G57650S301</v>
          </cell>
          <cell r="C4200" t="str">
            <v>JB   G57650S301USD</v>
          </cell>
          <cell r="D4200" t="str">
            <v>G5765</v>
          </cell>
          <cell r="E4200" t="str">
            <v>0S3</v>
          </cell>
          <cell r="F4200" t="str">
            <v>01</v>
          </cell>
          <cell r="G4200" t="str">
            <v>DADAB***</v>
          </cell>
          <cell r="H4200" t="str">
            <v>Balance Sheet</v>
          </cell>
          <cell r="I4200" t="str">
            <v>NA</v>
          </cell>
        </row>
        <row r="4201">
          <cell r="A4201" t="str">
            <v>G5770003</v>
          </cell>
          <cell r="B4201" t="str">
            <v>G5770003</v>
          </cell>
          <cell r="C4201" t="str">
            <v>JB   G5770003USD</v>
          </cell>
          <cell r="D4201" t="str">
            <v>G5770</v>
          </cell>
          <cell r="E4201" t="str">
            <v>003</v>
          </cell>
          <cell r="F4201">
            <v>0</v>
          </cell>
          <cell r="G4201" t="str">
            <v>DAFC****</v>
          </cell>
          <cell r="H4201" t="str">
            <v>Balance Sheet</v>
          </cell>
          <cell r="I4201" t="str">
            <v>NA</v>
          </cell>
        </row>
        <row r="4202">
          <cell r="A4202" t="str">
            <v>G577000326</v>
          </cell>
          <cell r="B4202" t="str">
            <v>G577000326</v>
          </cell>
          <cell r="C4202" t="str">
            <v>JB   G577000326USD</v>
          </cell>
          <cell r="D4202" t="str">
            <v>G5770</v>
          </cell>
          <cell r="E4202" t="str">
            <v>003</v>
          </cell>
          <cell r="F4202" t="str">
            <v>26</v>
          </cell>
          <cell r="G4202" t="str">
            <v>DAFC****</v>
          </cell>
          <cell r="H4202" t="str">
            <v>Balance Sheet</v>
          </cell>
          <cell r="I4202" t="str">
            <v>NA</v>
          </cell>
        </row>
        <row r="4203">
          <cell r="A4203" t="str">
            <v>G77451014M</v>
          </cell>
          <cell r="B4203" t="str">
            <v>G77451014M</v>
          </cell>
          <cell r="C4203" t="str">
            <v>JB   G77451014MUSD</v>
          </cell>
          <cell r="D4203" t="str">
            <v>G7745</v>
          </cell>
          <cell r="E4203" t="str">
            <v>101</v>
          </cell>
          <cell r="F4203" t="str">
            <v>4M</v>
          </cell>
          <cell r="G4203" t="str">
            <v>DBEF****</v>
          </cell>
          <cell r="H4203" t="str">
            <v>Balance Sheet</v>
          </cell>
          <cell r="I4203" t="str">
            <v>NA</v>
          </cell>
        </row>
        <row r="4204">
          <cell r="A4204" t="str">
            <v>G7745101MH</v>
          </cell>
          <cell r="B4204" t="str">
            <v>G7745101MH</v>
          </cell>
          <cell r="C4204" t="str">
            <v>JB   G7745101MHUSD</v>
          </cell>
          <cell r="D4204" t="str">
            <v>G7745</v>
          </cell>
          <cell r="E4204" t="str">
            <v>101</v>
          </cell>
          <cell r="F4204" t="str">
            <v>MH</v>
          </cell>
          <cell r="G4204" t="str">
            <v>DBEF****</v>
          </cell>
          <cell r="H4204" t="str">
            <v>Balance Sheet</v>
          </cell>
          <cell r="I4204" t="str">
            <v>NA</v>
          </cell>
        </row>
        <row r="4205">
          <cell r="A4205" t="str">
            <v>G7745101SC</v>
          </cell>
          <cell r="B4205" t="str">
            <v>G7745101SC</v>
          </cell>
          <cell r="C4205" t="str">
            <v>JB   G7745101SCUSD</v>
          </cell>
          <cell r="D4205" t="str">
            <v>G7745</v>
          </cell>
          <cell r="E4205" t="str">
            <v>101</v>
          </cell>
          <cell r="F4205" t="str">
            <v>SC</v>
          </cell>
          <cell r="G4205" t="str">
            <v>DBEF****</v>
          </cell>
          <cell r="H4205" t="str">
            <v>Balance Sheet</v>
          </cell>
          <cell r="I4205" t="str">
            <v>NA</v>
          </cell>
        </row>
        <row r="4206">
          <cell r="A4206" t="str">
            <v>G7745102MH</v>
          </cell>
          <cell r="B4206" t="str">
            <v>G7745102MH</v>
          </cell>
          <cell r="C4206" t="str">
            <v>JB   G7745102MHUSD</v>
          </cell>
          <cell r="D4206" t="str">
            <v>G7745</v>
          </cell>
          <cell r="E4206" t="str">
            <v>102</v>
          </cell>
          <cell r="F4206" t="str">
            <v>MH</v>
          </cell>
          <cell r="G4206" t="str">
            <v>DBEF****</v>
          </cell>
          <cell r="H4206" t="str">
            <v>Balance Sheet</v>
          </cell>
          <cell r="I4206" t="str">
            <v>NA</v>
          </cell>
        </row>
        <row r="4207">
          <cell r="A4207" t="str">
            <v>G7745102SC</v>
          </cell>
          <cell r="B4207" t="str">
            <v>G7745102SC</v>
          </cell>
          <cell r="C4207" t="str">
            <v>JB   G7745102SCUSD</v>
          </cell>
          <cell r="D4207" t="str">
            <v>G7745</v>
          </cell>
          <cell r="E4207" t="str">
            <v>102</v>
          </cell>
          <cell r="F4207" t="str">
            <v>SC</v>
          </cell>
          <cell r="G4207" t="str">
            <v>DBEF****</v>
          </cell>
          <cell r="H4207" t="str">
            <v>Balance Sheet</v>
          </cell>
          <cell r="I4207" t="str">
            <v>NA</v>
          </cell>
        </row>
        <row r="4208">
          <cell r="A4208" t="str">
            <v>G7745103SC</v>
          </cell>
          <cell r="B4208" t="str">
            <v>G7745103SC</v>
          </cell>
          <cell r="C4208" t="str">
            <v>JB   G7745103SCUSD</v>
          </cell>
          <cell r="D4208" t="str">
            <v>G7745</v>
          </cell>
          <cell r="E4208" t="str">
            <v>103</v>
          </cell>
          <cell r="F4208" t="str">
            <v>SC</v>
          </cell>
          <cell r="G4208" t="str">
            <v>DBEF****</v>
          </cell>
          <cell r="H4208" t="str">
            <v>Balance Sheet</v>
          </cell>
          <cell r="I4208" t="str">
            <v>NA</v>
          </cell>
        </row>
        <row r="4209">
          <cell r="A4209" t="str">
            <v>G7745104SC</v>
          </cell>
          <cell r="B4209" t="str">
            <v>G7745104SC</v>
          </cell>
          <cell r="C4209" t="str">
            <v>JB   G7745104SCUSD</v>
          </cell>
          <cell r="D4209" t="str">
            <v>G7745</v>
          </cell>
          <cell r="E4209" t="str">
            <v>104</v>
          </cell>
          <cell r="F4209" t="str">
            <v>SC</v>
          </cell>
          <cell r="G4209" t="str">
            <v>DBEF****</v>
          </cell>
          <cell r="H4209" t="str">
            <v>Balance Sheet</v>
          </cell>
          <cell r="I4209" t="str">
            <v>NA</v>
          </cell>
        </row>
        <row r="4210">
          <cell r="A4210" t="str">
            <v>G98530FM01</v>
          </cell>
          <cell r="B4210" t="str">
            <v>G98530FM01</v>
          </cell>
          <cell r="C4210" t="str">
            <v>JB   G98530FM01USD</v>
          </cell>
          <cell r="D4210" t="str">
            <v>G9853</v>
          </cell>
          <cell r="E4210" t="str">
            <v>0FM</v>
          </cell>
          <cell r="F4210" t="str">
            <v>01</v>
          </cell>
          <cell r="G4210" t="str">
            <v>EF******</v>
          </cell>
          <cell r="H4210" t="str">
            <v>Balance Sheet</v>
          </cell>
          <cell r="I4210" t="str">
            <v>NA</v>
          </cell>
        </row>
        <row r="4211">
          <cell r="A4211" t="str">
            <v>G98530FM02</v>
          </cell>
          <cell r="B4211" t="str">
            <v>G98530FM02</v>
          </cell>
          <cell r="C4211" t="str">
            <v>JB   G98530FM02USD</v>
          </cell>
          <cell r="D4211" t="str">
            <v>G9853</v>
          </cell>
          <cell r="E4211" t="str">
            <v>0FM</v>
          </cell>
          <cell r="F4211" t="str">
            <v>02</v>
          </cell>
          <cell r="G4211" t="str">
            <v>EF******</v>
          </cell>
          <cell r="H4211" t="str">
            <v>Balance Sheet</v>
          </cell>
          <cell r="I4211" t="str">
            <v>NA</v>
          </cell>
        </row>
        <row r="4212">
          <cell r="A4212" t="str">
            <v>G98530S3</v>
          </cell>
          <cell r="B4212" t="str">
            <v>G98530S3</v>
          </cell>
          <cell r="C4212" t="str">
            <v>JB   G98530S3USD</v>
          </cell>
          <cell r="D4212" t="str">
            <v>G9853</v>
          </cell>
          <cell r="E4212" t="str">
            <v>0S3</v>
          </cell>
          <cell r="F4212">
            <v>0</v>
          </cell>
          <cell r="G4212" t="str">
            <v>EF******</v>
          </cell>
          <cell r="H4212" t="str">
            <v>Balance Sheet</v>
          </cell>
          <cell r="I4212" t="str">
            <v>NA</v>
          </cell>
        </row>
        <row r="4213">
          <cell r="A4213" t="str">
            <v>G98530S301</v>
          </cell>
          <cell r="B4213" t="str">
            <v>G98530S301</v>
          </cell>
          <cell r="C4213" t="str">
            <v>JB   G98530S301USD</v>
          </cell>
          <cell r="D4213" t="str">
            <v>G9853</v>
          </cell>
          <cell r="E4213" t="str">
            <v>0S3</v>
          </cell>
          <cell r="F4213" t="str">
            <v>01</v>
          </cell>
          <cell r="G4213" t="str">
            <v>EF******</v>
          </cell>
          <cell r="H4213" t="str">
            <v>Balance Sheet</v>
          </cell>
          <cell r="I4213" t="str">
            <v>NA</v>
          </cell>
        </row>
        <row r="4214">
          <cell r="A4214" t="str">
            <v>G98530S302</v>
          </cell>
          <cell r="B4214" t="str">
            <v>G98530S302</v>
          </cell>
          <cell r="C4214" t="str">
            <v>JB   G98530S302USD</v>
          </cell>
          <cell r="D4214" t="str">
            <v>G9853</v>
          </cell>
          <cell r="E4214" t="str">
            <v>0S3</v>
          </cell>
          <cell r="F4214" t="str">
            <v>02</v>
          </cell>
          <cell r="G4214" t="str">
            <v>EF******</v>
          </cell>
          <cell r="H4214" t="str">
            <v>Balance Sheet</v>
          </cell>
          <cell r="I4214" t="str">
            <v>NA</v>
          </cell>
        </row>
        <row r="4215">
          <cell r="A4215" t="str">
            <v>G98531HJ01</v>
          </cell>
          <cell r="B4215" t="str">
            <v>G98531HJ01</v>
          </cell>
          <cell r="C4215" t="str">
            <v>JB   G98531HJ01USD</v>
          </cell>
          <cell r="D4215" t="str">
            <v>G9853</v>
          </cell>
          <cell r="E4215" t="str">
            <v>1HJ</v>
          </cell>
          <cell r="F4215" t="str">
            <v>01</v>
          </cell>
          <cell r="G4215" t="str">
            <v>EF******</v>
          </cell>
          <cell r="H4215" t="str">
            <v>Balance Sheet</v>
          </cell>
          <cell r="I4215" t="str">
            <v>NA</v>
          </cell>
        </row>
        <row r="4216">
          <cell r="A4216" t="str">
            <v>H08630JB</v>
          </cell>
          <cell r="B4216" t="str">
            <v>H08630JB</v>
          </cell>
          <cell r="C4216" t="str">
            <v>JB   H08630JBUSD</v>
          </cell>
          <cell r="D4216" t="str">
            <v>H0863</v>
          </cell>
          <cell r="E4216" t="str">
            <v>0JB</v>
          </cell>
          <cell r="F4216">
            <v>0</v>
          </cell>
          <cell r="G4216" t="str">
            <v>EC******</v>
          </cell>
          <cell r="H4216" t="str">
            <v>Balance Sheet</v>
          </cell>
          <cell r="I4216" t="str">
            <v>NA</v>
          </cell>
        </row>
        <row r="4217">
          <cell r="A4217" t="str">
            <v>H0879</v>
          </cell>
          <cell r="B4217" t="str">
            <v>H0879</v>
          </cell>
          <cell r="C4217" t="str">
            <v>JB   H0879USD</v>
          </cell>
          <cell r="D4217" t="str">
            <v>H0879</v>
          </cell>
          <cell r="E4217">
            <v>0</v>
          </cell>
          <cell r="F4217">
            <v>0</v>
          </cell>
          <cell r="G4217" t="str">
            <v>EBCC****</v>
          </cell>
          <cell r="H4217" t="str">
            <v>Balance Sheet</v>
          </cell>
          <cell r="I4217" t="str">
            <v>NA</v>
          </cell>
        </row>
        <row r="4218">
          <cell r="A4218" t="str">
            <v>A0002019</v>
          </cell>
          <cell r="B4218" t="str">
            <v>A0002019</v>
          </cell>
          <cell r="C4218" t="str">
            <v>LC   A0002019USD</v>
          </cell>
          <cell r="D4218" t="str">
            <v>A0002</v>
          </cell>
          <cell r="E4218" t="str">
            <v>019</v>
          </cell>
          <cell r="F4218">
            <v>0</v>
          </cell>
          <cell r="G4218" t="str">
            <v>CABB****</v>
          </cell>
          <cell r="H4218" t="str">
            <v>Balance Sheet</v>
          </cell>
          <cell r="I4218" t="str">
            <v>NA</v>
          </cell>
        </row>
        <row r="4219">
          <cell r="A4219" t="str">
            <v>A000700130</v>
          </cell>
          <cell r="B4219" t="str">
            <v>A000700130</v>
          </cell>
          <cell r="C4219" t="str">
            <v>LC   A000700130USD</v>
          </cell>
          <cell r="D4219" t="str">
            <v>A0007</v>
          </cell>
          <cell r="E4219" t="str">
            <v>001</v>
          </cell>
          <cell r="F4219" t="str">
            <v>30</v>
          </cell>
          <cell r="G4219" t="str">
            <v>CABB****</v>
          </cell>
          <cell r="H4219" t="str">
            <v>Balance Sheet</v>
          </cell>
          <cell r="I4219" t="str">
            <v>NA</v>
          </cell>
        </row>
        <row r="4220">
          <cell r="A4220" t="str">
            <v>A000701920</v>
          </cell>
          <cell r="B4220" t="str">
            <v>A000701920</v>
          </cell>
          <cell r="C4220" t="str">
            <v>LC   A000701920USD</v>
          </cell>
          <cell r="D4220" t="str">
            <v>A0007</v>
          </cell>
          <cell r="E4220" t="str">
            <v>019</v>
          </cell>
          <cell r="F4220" t="str">
            <v>20</v>
          </cell>
          <cell r="G4220" t="str">
            <v>CABB****</v>
          </cell>
          <cell r="H4220" t="str">
            <v>Balance Sheet</v>
          </cell>
          <cell r="I4220" t="str">
            <v>NA</v>
          </cell>
        </row>
        <row r="4221">
          <cell r="A4221" t="str">
            <v>A000701930</v>
          </cell>
          <cell r="B4221" t="str">
            <v>A000701930</v>
          </cell>
          <cell r="C4221" t="str">
            <v>LC   A000701930USD</v>
          </cell>
          <cell r="D4221" t="str">
            <v>A0007</v>
          </cell>
          <cell r="E4221" t="str">
            <v>019</v>
          </cell>
          <cell r="F4221" t="str">
            <v>30</v>
          </cell>
          <cell r="G4221" t="str">
            <v>CABB****</v>
          </cell>
          <cell r="H4221" t="str">
            <v>Balance Sheet</v>
          </cell>
          <cell r="I4221" t="str">
            <v>NA</v>
          </cell>
        </row>
        <row r="4222">
          <cell r="A4222" t="str">
            <v>A000721930</v>
          </cell>
          <cell r="B4222" t="str">
            <v>A000721930</v>
          </cell>
          <cell r="C4222" t="str">
            <v>LC   A000721930USD</v>
          </cell>
          <cell r="D4222" t="str">
            <v>A0007</v>
          </cell>
          <cell r="E4222" t="str">
            <v>219</v>
          </cell>
          <cell r="F4222" t="str">
            <v>30</v>
          </cell>
          <cell r="G4222" t="str">
            <v>CABB****</v>
          </cell>
          <cell r="H4222" t="str">
            <v>Balance Sheet</v>
          </cell>
          <cell r="I4222" t="str">
            <v>NA</v>
          </cell>
        </row>
        <row r="4223">
          <cell r="A4223" t="str">
            <v>C0181005</v>
          </cell>
          <cell r="B4223" t="str">
            <v>C0181005</v>
          </cell>
          <cell r="C4223" t="str">
            <v>LC   C0181005USD</v>
          </cell>
          <cell r="D4223" t="str">
            <v>C0181</v>
          </cell>
          <cell r="E4223" t="str">
            <v>005</v>
          </cell>
          <cell r="F4223">
            <v>0</v>
          </cell>
          <cell r="G4223" t="str">
            <v>CAIACC**</v>
          </cell>
          <cell r="H4223" t="str">
            <v>Balance Sheet</v>
          </cell>
          <cell r="I4223" t="str">
            <v>NA</v>
          </cell>
        </row>
        <row r="4224">
          <cell r="A4224" t="str">
            <v>G3714001</v>
          </cell>
          <cell r="B4224" t="str">
            <v>G3714001</v>
          </cell>
          <cell r="C4224" t="str">
            <v>LC   G3714001USD</v>
          </cell>
          <cell r="D4224" t="str">
            <v>G3714</v>
          </cell>
          <cell r="E4224" t="str">
            <v>001</v>
          </cell>
          <cell r="F4224">
            <v>0</v>
          </cell>
          <cell r="G4224" t="str">
            <v>DACN****</v>
          </cell>
          <cell r="H4224" t="str">
            <v>Balance Sheet</v>
          </cell>
          <cell r="I4224" t="str">
            <v>NA</v>
          </cell>
        </row>
        <row r="4225">
          <cell r="A4225" t="str">
            <v>G3721001</v>
          </cell>
          <cell r="B4225" t="str">
            <v>G3721001</v>
          </cell>
          <cell r="C4225" t="str">
            <v>LC   G3721001USD</v>
          </cell>
          <cell r="D4225" t="str">
            <v>G3721</v>
          </cell>
          <cell r="E4225" t="str">
            <v>001</v>
          </cell>
          <cell r="F4225">
            <v>0</v>
          </cell>
          <cell r="G4225" t="str">
            <v>DACN****</v>
          </cell>
          <cell r="H4225" t="str">
            <v>Balance Sheet</v>
          </cell>
          <cell r="I4225" t="str">
            <v>NA</v>
          </cell>
        </row>
        <row r="4226">
          <cell r="A4226" t="str">
            <v>G3728003</v>
          </cell>
          <cell r="B4226" t="str">
            <v>G3728003</v>
          </cell>
          <cell r="C4226" t="str">
            <v>LC   G3728003USD</v>
          </cell>
          <cell r="D4226" t="str">
            <v>G3728</v>
          </cell>
          <cell r="E4226" t="str">
            <v>003</v>
          </cell>
          <cell r="F4226">
            <v>0</v>
          </cell>
          <cell r="G4226" t="str">
            <v>DACN****</v>
          </cell>
          <cell r="H4226" t="str">
            <v>Balance Sheet</v>
          </cell>
          <cell r="I4226" t="str">
            <v>NA</v>
          </cell>
        </row>
        <row r="4227">
          <cell r="A4227" t="str">
            <v>G3730010</v>
          </cell>
          <cell r="B4227" t="str">
            <v>G3730010</v>
          </cell>
          <cell r="C4227" t="str">
            <v>LC   G3730010USD</v>
          </cell>
          <cell r="D4227" t="str">
            <v>G3730</v>
          </cell>
          <cell r="E4227" t="str">
            <v>010</v>
          </cell>
          <cell r="F4227">
            <v>0</v>
          </cell>
          <cell r="G4227" t="str">
            <v>DACN****</v>
          </cell>
          <cell r="H4227" t="str">
            <v>Balance Sheet</v>
          </cell>
          <cell r="I4227" t="str">
            <v>NA</v>
          </cell>
        </row>
        <row r="4228">
          <cell r="A4228" t="str">
            <v>G4736002</v>
          </cell>
          <cell r="B4228" t="str">
            <v>G4736002</v>
          </cell>
          <cell r="C4228" t="str">
            <v>LC   G4736002USD</v>
          </cell>
          <cell r="D4228" t="str">
            <v>G4736</v>
          </cell>
          <cell r="E4228" t="str">
            <v>002</v>
          </cell>
          <cell r="F4228">
            <v>0</v>
          </cell>
          <cell r="G4228" t="str">
            <v>DABBC***</v>
          </cell>
          <cell r="H4228" t="str">
            <v>Balance Sheet</v>
          </cell>
          <cell r="I4228" t="str">
            <v>NA</v>
          </cell>
        </row>
        <row r="4229">
          <cell r="A4229" t="str">
            <v>G473600201</v>
          </cell>
          <cell r="B4229" t="str">
            <v>G473600201</v>
          </cell>
          <cell r="C4229" t="str">
            <v>LC   G473600201USD</v>
          </cell>
          <cell r="D4229" t="str">
            <v>G4736</v>
          </cell>
          <cell r="E4229" t="str">
            <v>002</v>
          </cell>
          <cell r="F4229" t="str">
            <v>01</v>
          </cell>
          <cell r="G4229" t="str">
            <v>DABBC***</v>
          </cell>
          <cell r="H4229" t="str">
            <v>Balance Sheet</v>
          </cell>
          <cell r="I4229" t="str">
            <v>NA</v>
          </cell>
        </row>
        <row r="4230">
          <cell r="A4230" t="str">
            <v>G4737001</v>
          </cell>
          <cell r="B4230" t="str">
            <v>G4737001</v>
          </cell>
          <cell r="C4230" t="str">
            <v>LC   G4737001USD</v>
          </cell>
          <cell r="D4230" t="str">
            <v>G4737</v>
          </cell>
          <cell r="E4230" t="str">
            <v>001</v>
          </cell>
          <cell r="F4230">
            <v>0</v>
          </cell>
          <cell r="G4230" t="str">
            <v>DABBC***</v>
          </cell>
          <cell r="H4230" t="str">
            <v>Balance Sheet</v>
          </cell>
          <cell r="I4230" t="str">
            <v>NA</v>
          </cell>
        </row>
        <row r="4231">
          <cell r="A4231" t="str">
            <v>G4737IIT</v>
          </cell>
          <cell r="B4231" t="str">
            <v>G4737IIT</v>
          </cell>
          <cell r="C4231" t="str">
            <v>LC   G4737IITUSD</v>
          </cell>
          <cell r="D4231" t="str">
            <v>G4737</v>
          </cell>
          <cell r="E4231" t="str">
            <v>IIT</v>
          </cell>
          <cell r="F4231">
            <v>0</v>
          </cell>
          <cell r="G4231" t="str">
            <v>DABBC***</v>
          </cell>
          <cell r="H4231" t="str">
            <v>Balance Sheet</v>
          </cell>
          <cell r="I4231" t="str">
            <v>NA</v>
          </cell>
        </row>
        <row r="4232">
          <cell r="A4232" t="str">
            <v>G5720001</v>
          </cell>
          <cell r="B4232" t="str">
            <v>G5720001</v>
          </cell>
          <cell r="C4232" t="str">
            <v>LC   G5720001USD</v>
          </cell>
          <cell r="D4232" t="str">
            <v>G5720</v>
          </cell>
          <cell r="E4232" t="str">
            <v>001</v>
          </cell>
          <cell r="F4232">
            <v>0</v>
          </cell>
          <cell r="G4232" t="str">
            <v>DABBDC**</v>
          </cell>
          <cell r="H4232" t="str">
            <v>Balance Sheet</v>
          </cell>
          <cell r="I4232" t="str">
            <v>NA</v>
          </cell>
        </row>
        <row r="4233">
          <cell r="A4233" t="str">
            <v>G5720003</v>
          </cell>
          <cell r="B4233" t="str">
            <v>G5720003</v>
          </cell>
          <cell r="C4233" t="str">
            <v>LC   G5720003USD</v>
          </cell>
          <cell r="D4233" t="str">
            <v>G5720</v>
          </cell>
          <cell r="E4233" t="str">
            <v>003</v>
          </cell>
          <cell r="F4233">
            <v>0</v>
          </cell>
          <cell r="G4233" t="str">
            <v>DACQ****</v>
          </cell>
          <cell r="H4233" t="str">
            <v>Balance Sheet</v>
          </cell>
          <cell r="I4233" t="str">
            <v>NA</v>
          </cell>
        </row>
        <row r="4234">
          <cell r="A4234" t="str">
            <v>G5731001</v>
          </cell>
          <cell r="B4234" t="str">
            <v>G5731001</v>
          </cell>
          <cell r="C4234" t="str">
            <v>LC   G5731001USD</v>
          </cell>
          <cell r="D4234" t="str">
            <v>G5731</v>
          </cell>
          <cell r="E4234" t="str">
            <v>001</v>
          </cell>
          <cell r="F4234">
            <v>0</v>
          </cell>
          <cell r="G4234" t="str">
            <v>DBDA****</v>
          </cell>
          <cell r="H4234" t="str">
            <v>Balance Sheet</v>
          </cell>
          <cell r="I4234" t="str">
            <v>NA</v>
          </cell>
        </row>
        <row r="4235">
          <cell r="A4235" t="str">
            <v>G574307010</v>
          </cell>
          <cell r="B4235" t="str">
            <v>G574307010</v>
          </cell>
          <cell r="C4235" t="str">
            <v>LC   G574307010USD</v>
          </cell>
          <cell r="D4235" t="str">
            <v>G5743</v>
          </cell>
          <cell r="E4235" t="str">
            <v>070</v>
          </cell>
          <cell r="F4235" t="str">
            <v>10</v>
          </cell>
          <cell r="G4235" t="str">
            <v>DACL****</v>
          </cell>
          <cell r="H4235" t="str">
            <v>Balance Sheet</v>
          </cell>
          <cell r="I4235" t="str">
            <v>NA</v>
          </cell>
        </row>
        <row r="4236">
          <cell r="A4236" t="str">
            <v>G576000104</v>
          </cell>
          <cell r="B4236" t="str">
            <v>G576000104</v>
          </cell>
          <cell r="C4236" t="str">
            <v>LC   G576000104USD</v>
          </cell>
          <cell r="D4236" t="str">
            <v>G5760</v>
          </cell>
          <cell r="E4236" t="str">
            <v>001</v>
          </cell>
          <cell r="F4236" t="str">
            <v>04</v>
          </cell>
          <cell r="G4236" t="str">
            <v>DADAB***</v>
          </cell>
          <cell r="H4236" t="str">
            <v>Balance Sheet</v>
          </cell>
          <cell r="I4236" t="str">
            <v>NA</v>
          </cell>
        </row>
        <row r="4237">
          <cell r="A4237" t="str">
            <v>G576000199</v>
          </cell>
          <cell r="B4237" t="str">
            <v>G576000199</v>
          </cell>
          <cell r="C4237" t="str">
            <v>LC   G576000199USD</v>
          </cell>
          <cell r="D4237" t="str">
            <v>G5760</v>
          </cell>
          <cell r="E4237" t="str">
            <v>001</v>
          </cell>
          <cell r="F4237" t="str">
            <v>99</v>
          </cell>
          <cell r="G4237" t="str">
            <v>DADAB***</v>
          </cell>
          <cell r="H4237" t="str">
            <v>Balance Sheet</v>
          </cell>
          <cell r="I4237" t="str">
            <v>NA</v>
          </cell>
        </row>
        <row r="4238">
          <cell r="A4238" t="str">
            <v>G576002699</v>
          </cell>
          <cell r="B4238" t="str">
            <v>G576002699</v>
          </cell>
          <cell r="C4238" t="str">
            <v>LC   G576002699USD</v>
          </cell>
          <cell r="D4238" t="str">
            <v>G5760</v>
          </cell>
          <cell r="E4238" t="str">
            <v>026</v>
          </cell>
          <cell r="F4238" t="str">
            <v>99</v>
          </cell>
          <cell r="G4238" t="str">
            <v>DADAB***</v>
          </cell>
          <cell r="H4238" t="str">
            <v>Balance Sheet</v>
          </cell>
          <cell r="I4238" t="str">
            <v>NA</v>
          </cell>
        </row>
        <row r="4239">
          <cell r="A4239" t="str">
            <v>G57600AM02</v>
          </cell>
          <cell r="B4239" t="str">
            <v>G57600AM02</v>
          </cell>
          <cell r="C4239" t="str">
            <v>LC   G57600AM02USD</v>
          </cell>
          <cell r="D4239" t="str">
            <v>G5760</v>
          </cell>
          <cell r="E4239" t="str">
            <v>0AM</v>
          </cell>
          <cell r="F4239" t="str">
            <v>02</v>
          </cell>
          <cell r="G4239" t="str">
            <v>DADAB***</v>
          </cell>
          <cell r="H4239" t="str">
            <v>Balance Sheet</v>
          </cell>
          <cell r="I4239" t="str">
            <v>NA</v>
          </cell>
        </row>
        <row r="4240">
          <cell r="A4240" t="str">
            <v>G57600AM99</v>
          </cell>
          <cell r="B4240" t="str">
            <v>G57600AM99</v>
          </cell>
          <cell r="C4240" t="str">
            <v>LC   G57600AM99USD</v>
          </cell>
          <cell r="D4240" t="str">
            <v>G5760</v>
          </cell>
          <cell r="E4240" t="str">
            <v>0AM</v>
          </cell>
          <cell r="F4240" t="str">
            <v>99</v>
          </cell>
          <cell r="G4240" t="str">
            <v>DADAB***</v>
          </cell>
          <cell r="H4240" t="str">
            <v>Balance Sheet</v>
          </cell>
          <cell r="I4240" t="str">
            <v>NA</v>
          </cell>
        </row>
        <row r="4241">
          <cell r="A4241" t="str">
            <v>G57600DH02</v>
          </cell>
          <cell r="B4241" t="str">
            <v>G57600DH02</v>
          </cell>
          <cell r="C4241" t="str">
            <v>LC   G57600DH02USD</v>
          </cell>
          <cell r="D4241" t="str">
            <v>G5760</v>
          </cell>
          <cell r="E4241" t="str">
            <v>0DH</v>
          </cell>
          <cell r="F4241" t="str">
            <v>02</v>
          </cell>
          <cell r="G4241" t="str">
            <v>DADAB***</v>
          </cell>
          <cell r="H4241" t="str">
            <v>Balance Sheet</v>
          </cell>
          <cell r="I4241" t="str">
            <v>NA</v>
          </cell>
        </row>
        <row r="4242">
          <cell r="A4242" t="str">
            <v>G57600DH99</v>
          </cell>
          <cell r="B4242" t="str">
            <v>G57600DH99</v>
          </cell>
          <cell r="C4242" t="str">
            <v>LC   G57600DH99USD</v>
          </cell>
          <cell r="D4242" t="str">
            <v>G5760</v>
          </cell>
          <cell r="E4242" t="str">
            <v>0DH</v>
          </cell>
          <cell r="F4242" t="str">
            <v>99</v>
          </cell>
          <cell r="G4242" t="str">
            <v>DADAB***</v>
          </cell>
          <cell r="H4242" t="str">
            <v>Balance Sheet</v>
          </cell>
          <cell r="I4242" t="str">
            <v>NA</v>
          </cell>
        </row>
        <row r="4243">
          <cell r="A4243" t="str">
            <v>G57600EB99</v>
          </cell>
          <cell r="B4243" t="str">
            <v>G57600EB99</v>
          </cell>
          <cell r="C4243" t="str">
            <v>LC   G57600EB99USD</v>
          </cell>
          <cell r="D4243" t="str">
            <v>G5760</v>
          </cell>
          <cell r="E4243" t="str">
            <v>0EB</v>
          </cell>
          <cell r="F4243" t="str">
            <v>99</v>
          </cell>
          <cell r="G4243" t="str">
            <v>DADAB***</v>
          </cell>
          <cell r="H4243" t="str">
            <v>Balance Sheet</v>
          </cell>
          <cell r="I4243" t="str">
            <v>NA</v>
          </cell>
        </row>
        <row r="4244">
          <cell r="A4244" t="str">
            <v>G57600HJ01</v>
          </cell>
          <cell r="B4244" t="str">
            <v>G57600HJ01</v>
          </cell>
          <cell r="C4244" t="str">
            <v>LC   G57600HJ01USD</v>
          </cell>
          <cell r="D4244" t="str">
            <v>G5760</v>
          </cell>
          <cell r="E4244" t="str">
            <v>0HJ</v>
          </cell>
          <cell r="F4244" t="str">
            <v>01</v>
          </cell>
          <cell r="G4244" t="str">
            <v>DADAB***</v>
          </cell>
          <cell r="H4244" t="str">
            <v>Balance Sheet</v>
          </cell>
          <cell r="I4244" t="str">
            <v>NA</v>
          </cell>
        </row>
        <row r="4245">
          <cell r="A4245" t="str">
            <v>G57600J104</v>
          </cell>
          <cell r="B4245" t="str">
            <v>G57600J104</v>
          </cell>
          <cell r="C4245" t="str">
            <v>LC   G57600J104USD</v>
          </cell>
          <cell r="D4245" t="str">
            <v>G5760</v>
          </cell>
          <cell r="E4245" t="str">
            <v>0J1</v>
          </cell>
          <cell r="F4245" t="str">
            <v>04</v>
          </cell>
          <cell r="G4245" t="str">
            <v>DADAB***</v>
          </cell>
          <cell r="H4245" t="str">
            <v>Balance Sheet</v>
          </cell>
          <cell r="I4245" t="str">
            <v>NA</v>
          </cell>
        </row>
        <row r="4246">
          <cell r="A4246" t="str">
            <v>G57600J199</v>
          </cell>
          <cell r="B4246" t="str">
            <v>G57600J199</v>
          </cell>
          <cell r="C4246" t="str">
            <v>LC   G57600J199USD</v>
          </cell>
          <cell r="D4246" t="str">
            <v>G5760</v>
          </cell>
          <cell r="E4246" t="str">
            <v>0J1</v>
          </cell>
          <cell r="F4246" t="str">
            <v>99</v>
          </cell>
          <cell r="G4246" t="str">
            <v>DADAB***</v>
          </cell>
          <cell r="H4246" t="str">
            <v>Balance Sheet</v>
          </cell>
          <cell r="I4246" t="str">
            <v>NA</v>
          </cell>
        </row>
        <row r="4247">
          <cell r="A4247" t="str">
            <v>G57600JG01</v>
          </cell>
          <cell r="B4247" t="str">
            <v>G57600JG01</v>
          </cell>
          <cell r="C4247" t="str">
            <v>LC   G57600JG01USD</v>
          </cell>
          <cell r="D4247" t="str">
            <v>G5760</v>
          </cell>
          <cell r="E4247" t="str">
            <v>0JG</v>
          </cell>
          <cell r="F4247" t="str">
            <v>01</v>
          </cell>
          <cell r="G4247" t="str">
            <v>DADAB***</v>
          </cell>
          <cell r="H4247" t="str">
            <v>Balance Sheet</v>
          </cell>
          <cell r="I4247" t="str">
            <v>NA</v>
          </cell>
        </row>
        <row r="4248">
          <cell r="A4248" t="str">
            <v>G57600JG99</v>
          </cell>
          <cell r="B4248" t="str">
            <v>G57600JG99</v>
          </cell>
          <cell r="C4248" t="str">
            <v>LC   G57600JG99USD</v>
          </cell>
          <cell r="D4248" t="str">
            <v>G5760</v>
          </cell>
          <cell r="E4248" t="str">
            <v>0JG</v>
          </cell>
          <cell r="F4248" t="str">
            <v>99</v>
          </cell>
          <cell r="G4248" t="str">
            <v>DADAB***</v>
          </cell>
          <cell r="H4248" t="str">
            <v>Balance Sheet</v>
          </cell>
          <cell r="I4248" t="str">
            <v>NA</v>
          </cell>
        </row>
        <row r="4249">
          <cell r="A4249" t="str">
            <v>G57600S302</v>
          </cell>
          <cell r="B4249" t="str">
            <v>G57600S302</v>
          </cell>
          <cell r="C4249" t="str">
            <v>LC   G57600S302USD</v>
          </cell>
          <cell r="D4249" t="str">
            <v>G5760</v>
          </cell>
          <cell r="E4249" t="str">
            <v>0S3</v>
          </cell>
          <cell r="F4249" t="str">
            <v>02</v>
          </cell>
          <cell r="G4249" t="str">
            <v>DADAB***</v>
          </cell>
          <cell r="H4249" t="str">
            <v>Balance Sheet</v>
          </cell>
          <cell r="I4249" t="str">
            <v>NA</v>
          </cell>
        </row>
        <row r="4250">
          <cell r="A4250" t="str">
            <v>G57600S399</v>
          </cell>
          <cell r="B4250" t="str">
            <v>G57600S399</v>
          </cell>
          <cell r="C4250" t="str">
            <v>LC   G57600S399USD</v>
          </cell>
          <cell r="D4250" t="str">
            <v>G5760</v>
          </cell>
          <cell r="E4250" t="str">
            <v>0S3</v>
          </cell>
          <cell r="F4250" t="str">
            <v>99</v>
          </cell>
          <cell r="G4250" t="str">
            <v>DADAB***</v>
          </cell>
          <cell r="H4250" t="str">
            <v>Balance Sheet</v>
          </cell>
          <cell r="I4250" t="str">
            <v>NA</v>
          </cell>
        </row>
        <row r="4251">
          <cell r="A4251" t="str">
            <v>G57600Y999</v>
          </cell>
          <cell r="B4251" t="str">
            <v>G57600Y999</v>
          </cell>
          <cell r="C4251" t="str">
            <v>LC   G57600Y999USD</v>
          </cell>
          <cell r="D4251" t="str">
            <v>G5760</v>
          </cell>
          <cell r="E4251" t="str">
            <v>0Y9</v>
          </cell>
          <cell r="F4251" t="str">
            <v>99</v>
          </cell>
          <cell r="G4251" t="str">
            <v>DADAB***</v>
          </cell>
          <cell r="H4251" t="str">
            <v>Balance Sheet</v>
          </cell>
          <cell r="I4251" t="str">
            <v>NA</v>
          </cell>
        </row>
        <row r="4252">
          <cell r="A4252" t="str">
            <v>G576200101</v>
          </cell>
          <cell r="B4252" t="str">
            <v>G576200101</v>
          </cell>
          <cell r="C4252" t="str">
            <v>LC   G576200101USD</v>
          </cell>
          <cell r="D4252" t="str">
            <v>G5762</v>
          </cell>
          <cell r="E4252" t="str">
            <v>001</v>
          </cell>
          <cell r="F4252" t="str">
            <v>01</v>
          </cell>
          <cell r="G4252" t="str">
            <v>DADM****</v>
          </cell>
          <cell r="H4252" t="str">
            <v>Balance Sheet</v>
          </cell>
          <cell r="I4252" t="str">
            <v>NA</v>
          </cell>
        </row>
        <row r="4253">
          <cell r="A4253" t="str">
            <v>G576200102</v>
          </cell>
          <cell r="B4253" t="str">
            <v>G576200102</v>
          </cell>
          <cell r="C4253" t="str">
            <v>LC   G576200102USD</v>
          </cell>
          <cell r="D4253" t="str">
            <v>G5762</v>
          </cell>
          <cell r="E4253" t="str">
            <v>001</v>
          </cell>
          <cell r="F4253" t="str">
            <v>02</v>
          </cell>
          <cell r="G4253" t="str">
            <v>DADM****</v>
          </cell>
          <cell r="H4253" t="str">
            <v>Balance Sheet</v>
          </cell>
          <cell r="I4253" t="str">
            <v>NA</v>
          </cell>
        </row>
        <row r="4254">
          <cell r="A4254" t="str">
            <v>G576200104</v>
          </cell>
          <cell r="B4254" t="str">
            <v>G576200104</v>
          </cell>
          <cell r="C4254" t="str">
            <v>LC   G576200104USD</v>
          </cell>
          <cell r="D4254" t="str">
            <v>G5762</v>
          </cell>
          <cell r="E4254" t="str">
            <v>001</v>
          </cell>
          <cell r="F4254" t="str">
            <v>04</v>
          </cell>
          <cell r="G4254" t="str">
            <v>DADM****</v>
          </cell>
          <cell r="H4254" t="str">
            <v>Balance Sheet</v>
          </cell>
          <cell r="I4254" t="str">
            <v>NA</v>
          </cell>
        </row>
        <row r="4255">
          <cell r="A4255" t="str">
            <v>G576202601</v>
          </cell>
          <cell r="B4255" t="str">
            <v>G576202601</v>
          </cell>
          <cell r="C4255" t="str">
            <v>LC   G576202601USD</v>
          </cell>
          <cell r="D4255" t="str">
            <v>G5762</v>
          </cell>
          <cell r="E4255" t="str">
            <v>026</v>
          </cell>
          <cell r="F4255" t="str">
            <v>01</v>
          </cell>
          <cell r="G4255" t="str">
            <v>DADM****</v>
          </cell>
          <cell r="H4255" t="str">
            <v>Balance Sheet</v>
          </cell>
          <cell r="I4255" t="str">
            <v>NA</v>
          </cell>
        </row>
        <row r="4256">
          <cell r="A4256" t="str">
            <v>G576202602</v>
          </cell>
          <cell r="B4256" t="str">
            <v>G576202602</v>
          </cell>
          <cell r="C4256" t="str">
            <v>LC   G576202602USD</v>
          </cell>
          <cell r="D4256" t="str">
            <v>G5762</v>
          </cell>
          <cell r="E4256" t="str">
            <v>026</v>
          </cell>
          <cell r="F4256" t="str">
            <v>02</v>
          </cell>
          <cell r="G4256" t="str">
            <v>DADM****</v>
          </cell>
          <cell r="H4256" t="str">
            <v>Balance Sheet</v>
          </cell>
          <cell r="I4256" t="str">
            <v>NA</v>
          </cell>
        </row>
        <row r="4257">
          <cell r="A4257" t="str">
            <v>G576202604</v>
          </cell>
          <cell r="B4257" t="str">
            <v>G576202604</v>
          </cell>
          <cell r="C4257" t="str">
            <v>LC   G576202604USD</v>
          </cell>
          <cell r="D4257" t="str">
            <v>G5762</v>
          </cell>
          <cell r="E4257" t="str">
            <v>026</v>
          </cell>
          <cell r="F4257" t="str">
            <v>04</v>
          </cell>
          <cell r="G4257" t="str">
            <v>DADM****</v>
          </cell>
          <cell r="H4257" t="str">
            <v>Balance Sheet</v>
          </cell>
          <cell r="I4257" t="str">
            <v>NA</v>
          </cell>
        </row>
        <row r="4258">
          <cell r="A4258" t="str">
            <v>G57620AM01</v>
          </cell>
          <cell r="B4258" t="str">
            <v>G57620AM01</v>
          </cell>
          <cell r="C4258" t="str">
            <v>LC   G57620AM01USD</v>
          </cell>
          <cell r="D4258" t="str">
            <v>G5762</v>
          </cell>
          <cell r="E4258" t="str">
            <v>0AM</v>
          </cell>
          <cell r="F4258" t="str">
            <v>01</v>
          </cell>
          <cell r="G4258" t="str">
            <v>DADM****</v>
          </cell>
          <cell r="H4258" t="str">
            <v>Balance Sheet</v>
          </cell>
          <cell r="I4258" t="str">
            <v>NA</v>
          </cell>
        </row>
        <row r="4259">
          <cell r="A4259" t="str">
            <v>G57620DG01</v>
          </cell>
          <cell r="B4259" t="str">
            <v>G57620DG01</v>
          </cell>
          <cell r="C4259" t="str">
            <v>LC   G57620DG01USD</v>
          </cell>
          <cell r="D4259" t="str">
            <v>G5762</v>
          </cell>
          <cell r="E4259" t="str">
            <v>0DG</v>
          </cell>
          <cell r="F4259" t="str">
            <v>01</v>
          </cell>
          <cell r="G4259" t="str">
            <v>DADM****</v>
          </cell>
          <cell r="H4259" t="str">
            <v>Balance Sheet</v>
          </cell>
          <cell r="I4259" t="str">
            <v>NA</v>
          </cell>
        </row>
        <row r="4260">
          <cell r="A4260" t="str">
            <v>G57620DH01</v>
          </cell>
          <cell r="B4260" t="str">
            <v>G57620DH01</v>
          </cell>
          <cell r="C4260" t="str">
            <v>LC   G57620DH01USD</v>
          </cell>
          <cell r="D4260" t="str">
            <v>G5762</v>
          </cell>
          <cell r="E4260" t="str">
            <v>0DH</v>
          </cell>
          <cell r="F4260" t="str">
            <v>01</v>
          </cell>
          <cell r="G4260" t="str">
            <v>DADM****</v>
          </cell>
          <cell r="H4260" t="str">
            <v>Balance Sheet</v>
          </cell>
          <cell r="I4260" t="str">
            <v>NA</v>
          </cell>
        </row>
        <row r="4261">
          <cell r="A4261" t="str">
            <v>G57620DH02</v>
          </cell>
          <cell r="B4261" t="str">
            <v>G57620DH02</v>
          </cell>
          <cell r="C4261" t="str">
            <v>LC   G57620DH02USD</v>
          </cell>
          <cell r="D4261" t="str">
            <v>G5762</v>
          </cell>
          <cell r="E4261" t="str">
            <v>0DH</v>
          </cell>
          <cell r="F4261" t="str">
            <v>02</v>
          </cell>
          <cell r="G4261" t="str">
            <v>DADM****</v>
          </cell>
          <cell r="H4261" t="str">
            <v>Balance Sheet</v>
          </cell>
          <cell r="I4261" t="str">
            <v>NA</v>
          </cell>
        </row>
        <row r="4262">
          <cell r="A4262" t="str">
            <v>G57620FD01</v>
          </cell>
          <cell r="B4262" t="str">
            <v>G57620FD01</v>
          </cell>
          <cell r="C4262" t="str">
            <v>LC   G57620FD01USD</v>
          </cell>
          <cell r="D4262" t="str">
            <v>G5762</v>
          </cell>
          <cell r="E4262" t="str">
            <v>0FD</v>
          </cell>
          <cell r="F4262" t="str">
            <v>01</v>
          </cell>
          <cell r="G4262" t="str">
            <v>DADM****</v>
          </cell>
          <cell r="H4262" t="str">
            <v>Balance Sheet</v>
          </cell>
          <cell r="I4262" t="str">
            <v>NA</v>
          </cell>
        </row>
        <row r="4263">
          <cell r="A4263" t="str">
            <v>G57620HJ01</v>
          </cell>
          <cell r="B4263" t="str">
            <v>G57620HJ01</v>
          </cell>
          <cell r="C4263" t="str">
            <v>LC   G57620HJ01USD</v>
          </cell>
          <cell r="D4263" t="str">
            <v>G5762</v>
          </cell>
          <cell r="E4263" t="str">
            <v>0HJ</v>
          </cell>
          <cell r="F4263" t="str">
            <v>01</v>
          </cell>
          <cell r="G4263" t="str">
            <v>DADM****</v>
          </cell>
          <cell r="H4263" t="str">
            <v>Balance Sheet</v>
          </cell>
          <cell r="I4263" t="str">
            <v>NA</v>
          </cell>
        </row>
        <row r="4264">
          <cell r="A4264" t="str">
            <v>G57620J101</v>
          </cell>
          <cell r="B4264" t="str">
            <v>G57620J101</v>
          </cell>
          <cell r="C4264" t="str">
            <v>LC   G57620J101USD</v>
          </cell>
          <cell r="D4264" t="str">
            <v>G5762</v>
          </cell>
          <cell r="E4264" t="str">
            <v>0J1</v>
          </cell>
          <cell r="F4264" t="str">
            <v>01</v>
          </cell>
          <cell r="G4264" t="str">
            <v>DADM****</v>
          </cell>
          <cell r="H4264" t="str">
            <v>Balance Sheet</v>
          </cell>
          <cell r="I4264" t="str">
            <v>NA</v>
          </cell>
        </row>
        <row r="4265">
          <cell r="A4265" t="str">
            <v>G57620JG01</v>
          </cell>
          <cell r="B4265" t="str">
            <v>G57620JG01</v>
          </cell>
          <cell r="C4265" t="str">
            <v>LC   G57620JG01USD</v>
          </cell>
          <cell r="D4265" t="str">
            <v>G5762</v>
          </cell>
          <cell r="E4265" t="str">
            <v>0JG</v>
          </cell>
          <cell r="F4265" t="str">
            <v>01</v>
          </cell>
          <cell r="G4265" t="str">
            <v>DADM****</v>
          </cell>
          <cell r="H4265" t="str">
            <v>Balance Sheet</v>
          </cell>
          <cell r="I4265" t="str">
            <v>NA</v>
          </cell>
        </row>
        <row r="4266">
          <cell r="A4266" t="str">
            <v>G57620S301</v>
          </cell>
          <cell r="B4266" t="str">
            <v>G57620S301</v>
          </cell>
          <cell r="C4266" t="str">
            <v>LC   G57620S301USD</v>
          </cell>
          <cell r="D4266" t="str">
            <v>G5762</v>
          </cell>
          <cell r="E4266" t="str">
            <v>0S3</v>
          </cell>
          <cell r="F4266" t="str">
            <v>01</v>
          </cell>
          <cell r="G4266" t="str">
            <v>DADM****</v>
          </cell>
          <cell r="H4266" t="str">
            <v>Balance Sheet</v>
          </cell>
          <cell r="I4266" t="str">
            <v>NA</v>
          </cell>
        </row>
        <row r="4267">
          <cell r="A4267" t="str">
            <v>G57620SD01</v>
          </cell>
          <cell r="B4267" t="str">
            <v>G57620SD01</v>
          </cell>
          <cell r="C4267" t="str">
            <v>LC   G57620SD01USD</v>
          </cell>
          <cell r="D4267" t="str">
            <v>G5762</v>
          </cell>
          <cell r="E4267" t="str">
            <v>0SD</v>
          </cell>
          <cell r="F4267" t="str">
            <v>01</v>
          </cell>
          <cell r="G4267" t="str">
            <v>DADM****</v>
          </cell>
          <cell r="H4267" t="str">
            <v>Balance Sheet</v>
          </cell>
          <cell r="I4267" t="str">
            <v>NA</v>
          </cell>
        </row>
        <row r="4268">
          <cell r="A4268" t="str">
            <v>G576500101</v>
          </cell>
          <cell r="B4268" t="str">
            <v>G576500101</v>
          </cell>
          <cell r="C4268" t="str">
            <v>LC   G576500101USD</v>
          </cell>
          <cell r="D4268" t="str">
            <v>G5765</v>
          </cell>
          <cell r="E4268" t="str">
            <v>001</v>
          </cell>
          <cell r="F4268" t="str">
            <v>01</v>
          </cell>
          <cell r="G4268" t="str">
            <v>DADAB***</v>
          </cell>
          <cell r="H4268" t="str">
            <v>Balance Sheet</v>
          </cell>
          <cell r="I4268" t="str">
            <v>NA</v>
          </cell>
        </row>
        <row r="4269">
          <cell r="A4269" t="str">
            <v>G576502604</v>
          </cell>
          <cell r="B4269" t="str">
            <v>G576502604</v>
          </cell>
          <cell r="C4269" t="str">
            <v>LC   G576502604USD</v>
          </cell>
          <cell r="D4269" t="str">
            <v>G5765</v>
          </cell>
          <cell r="E4269" t="str">
            <v>026</v>
          </cell>
          <cell r="F4269" t="str">
            <v>04</v>
          </cell>
          <cell r="G4269" t="str">
            <v>DADAB***</v>
          </cell>
          <cell r="H4269" t="str">
            <v>Balance Sheet</v>
          </cell>
          <cell r="I4269" t="str">
            <v>NA</v>
          </cell>
        </row>
        <row r="4270">
          <cell r="A4270" t="str">
            <v>G57650S301</v>
          </cell>
          <cell r="B4270" t="str">
            <v>G57650S301</v>
          </cell>
          <cell r="C4270" t="str">
            <v>LC   G57650S301USD</v>
          </cell>
          <cell r="D4270" t="str">
            <v>G5765</v>
          </cell>
          <cell r="E4270" t="str">
            <v>0S3</v>
          </cell>
          <cell r="F4270" t="str">
            <v>01</v>
          </cell>
          <cell r="G4270" t="str">
            <v>DADAB***</v>
          </cell>
          <cell r="H4270" t="str">
            <v>Balance Sheet</v>
          </cell>
          <cell r="I4270" t="str">
            <v>NA</v>
          </cell>
        </row>
        <row r="4271">
          <cell r="A4271" t="str">
            <v>G88390J1</v>
          </cell>
          <cell r="B4271" t="str">
            <v>G88390J1</v>
          </cell>
          <cell r="C4271" t="str">
            <v>LC   G88390J1USD</v>
          </cell>
          <cell r="D4271" t="str">
            <v>G8839</v>
          </cell>
          <cell r="E4271" t="str">
            <v>0J1</v>
          </cell>
          <cell r="F4271">
            <v>0</v>
          </cell>
          <cell r="G4271" t="str">
            <v>DBA*****</v>
          </cell>
          <cell r="H4271" t="str">
            <v>Balance Sheet</v>
          </cell>
          <cell r="I4271" t="str">
            <v>NA</v>
          </cell>
        </row>
        <row r="4272">
          <cell r="A4272" t="str">
            <v>G88390J102</v>
          </cell>
          <cell r="B4272" t="str">
            <v>G88390J102</v>
          </cell>
          <cell r="C4272" t="str">
            <v>LC   G88390J102USD</v>
          </cell>
          <cell r="D4272" t="str">
            <v>G8839</v>
          </cell>
          <cell r="E4272" t="str">
            <v>0J1</v>
          </cell>
          <cell r="F4272" t="str">
            <v>02</v>
          </cell>
          <cell r="G4272" t="str">
            <v>DBA*****</v>
          </cell>
          <cell r="H4272" t="str">
            <v>Balance Sheet</v>
          </cell>
          <cell r="I4272" t="str">
            <v>NA</v>
          </cell>
        </row>
        <row r="4273">
          <cell r="A4273" t="str">
            <v>H0861001</v>
          </cell>
          <cell r="B4273" t="str">
            <v>H0861001</v>
          </cell>
          <cell r="C4273" t="str">
            <v>LC   H0861001USD</v>
          </cell>
          <cell r="D4273" t="str">
            <v>H0861</v>
          </cell>
          <cell r="E4273" t="str">
            <v>001</v>
          </cell>
          <cell r="F4273">
            <v>0</v>
          </cell>
          <cell r="G4273" t="str">
            <v>EBA*****</v>
          </cell>
          <cell r="H4273" t="str">
            <v>Balance Sheet</v>
          </cell>
          <cell r="I4273" t="str">
            <v>NA</v>
          </cell>
        </row>
        <row r="4274">
          <cell r="A4274" t="str">
            <v>H0863</v>
          </cell>
          <cell r="B4274" t="str">
            <v>H0863</v>
          </cell>
          <cell r="C4274" t="str">
            <v>LC   H0863USD</v>
          </cell>
          <cell r="D4274" t="str">
            <v>H0863</v>
          </cell>
          <cell r="E4274">
            <v>0</v>
          </cell>
          <cell r="F4274">
            <v>0</v>
          </cell>
          <cell r="G4274" t="str">
            <v>EC******</v>
          </cell>
          <cell r="H4274" t="str">
            <v>Balance Sheet</v>
          </cell>
          <cell r="I4274" t="str">
            <v>NA</v>
          </cell>
        </row>
        <row r="4275">
          <cell r="A4275" t="str">
            <v>H0879</v>
          </cell>
          <cell r="B4275" t="str">
            <v>H0879</v>
          </cell>
          <cell r="C4275" t="str">
            <v>LC   H0879USD</v>
          </cell>
          <cell r="D4275" t="str">
            <v>H0879</v>
          </cell>
          <cell r="E4275">
            <v>0</v>
          </cell>
          <cell r="F4275">
            <v>0</v>
          </cell>
          <cell r="G4275" t="str">
            <v>EBCC****</v>
          </cell>
          <cell r="H4275" t="str">
            <v>Balance Sheet</v>
          </cell>
          <cell r="I4275" t="str">
            <v>NA</v>
          </cell>
        </row>
        <row r="4276">
          <cell r="A4276" t="str">
            <v>A000725493</v>
          </cell>
          <cell r="B4276" t="str">
            <v>A000725493</v>
          </cell>
          <cell r="C4276" t="str">
            <v>LL   A000725493USD</v>
          </cell>
          <cell r="D4276" t="str">
            <v>A0007</v>
          </cell>
          <cell r="E4276" t="str">
            <v>254</v>
          </cell>
          <cell r="F4276" t="str">
            <v>93</v>
          </cell>
          <cell r="G4276" t="str">
            <v>CABB****</v>
          </cell>
          <cell r="H4276" t="str">
            <v>Balance Sheet</v>
          </cell>
          <cell r="I4276" t="str">
            <v>NA</v>
          </cell>
        </row>
        <row r="4277">
          <cell r="A4277" t="str">
            <v>A000725499</v>
          </cell>
          <cell r="B4277" t="str">
            <v>A000725499</v>
          </cell>
          <cell r="C4277" t="str">
            <v>LL   A000725499USD</v>
          </cell>
          <cell r="D4277" t="str">
            <v>A0007</v>
          </cell>
          <cell r="E4277" t="str">
            <v>254</v>
          </cell>
          <cell r="F4277" t="str">
            <v>99</v>
          </cell>
          <cell r="G4277" t="str">
            <v>CABB****</v>
          </cell>
          <cell r="H4277" t="str">
            <v>Balance Sheet</v>
          </cell>
          <cell r="I4277" t="str">
            <v>NA</v>
          </cell>
        </row>
        <row r="4278">
          <cell r="A4278" t="str">
            <v>G06920FG99</v>
          </cell>
          <cell r="B4278" t="str">
            <v>G06920FG99</v>
          </cell>
          <cell r="C4278" t="str">
            <v>LL   G06920FG99USD</v>
          </cell>
          <cell r="D4278" t="str">
            <v>G0692</v>
          </cell>
          <cell r="E4278" t="str">
            <v>0FG</v>
          </cell>
          <cell r="F4278" t="str">
            <v>99</v>
          </cell>
          <cell r="G4278" t="str">
            <v>DADD****</v>
          </cell>
          <cell r="H4278" t="str">
            <v>Balance Sheet</v>
          </cell>
          <cell r="I4278" t="str">
            <v>NA</v>
          </cell>
        </row>
        <row r="4279">
          <cell r="A4279" t="str">
            <v>G37210LL</v>
          </cell>
          <cell r="B4279" t="str">
            <v>G37210LL</v>
          </cell>
          <cell r="C4279" t="str">
            <v>LL   G37210LLUSD</v>
          </cell>
          <cell r="D4279" t="str">
            <v>G3721</v>
          </cell>
          <cell r="E4279" t="str">
            <v>0LL</v>
          </cell>
          <cell r="F4279">
            <v>0</v>
          </cell>
          <cell r="G4279" t="str">
            <v>DACN****</v>
          </cell>
          <cell r="H4279" t="str">
            <v>Balance Sheet</v>
          </cell>
          <cell r="I4279" t="str">
            <v>NA</v>
          </cell>
        </row>
        <row r="4280">
          <cell r="A4280" t="str">
            <v>G37260LL</v>
          </cell>
          <cell r="B4280" t="str">
            <v>G37260LL</v>
          </cell>
          <cell r="C4280" t="str">
            <v>LL   G37260LLUSD</v>
          </cell>
          <cell r="D4280" t="str">
            <v>G3726</v>
          </cell>
          <cell r="E4280" t="str">
            <v>0LL</v>
          </cell>
          <cell r="F4280">
            <v>0</v>
          </cell>
          <cell r="G4280" t="str">
            <v>DACJ****</v>
          </cell>
          <cell r="H4280" t="str">
            <v>Balance Sheet</v>
          </cell>
          <cell r="I4280" t="str">
            <v>NA</v>
          </cell>
        </row>
        <row r="4281">
          <cell r="A4281" t="str">
            <v>G4736010LL</v>
          </cell>
          <cell r="B4281" t="str">
            <v>G4736010LL</v>
          </cell>
          <cell r="C4281" t="str">
            <v>LL   G4736010LLUSD</v>
          </cell>
          <cell r="D4281" t="str">
            <v>G4736</v>
          </cell>
          <cell r="E4281" t="str">
            <v>010</v>
          </cell>
          <cell r="F4281" t="str">
            <v>LL</v>
          </cell>
          <cell r="G4281" t="str">
            <v>DABBC***</v>
          </cell>
          <cell r="H4281" t="str">
            <v>Balance Sheet</v>
          </cell>
          <cell r="I4281" t="str">
            <v>NA</v>
          </cell>
        </row>
        <row r="4282">
          <cell r="A4282" t="str">
            <v>G57200LL</v>
          </cell>
          <cell r="B4282" t="str">
            <v>G57200LL</v>
          </cell>
          <cell r="C4282" t="str">
            <v>LL   G57200LLUSD</v>
          </cell>
          <cell r="D4282" t="str">
            <v>G5720</v>
          </cell>
          <cell r="E4282" t="str">
            <v>0LL</v>
          </cell>
          <cell r="F4282">
            <v>0</v>
          </cell>
          <cell r="G4282" t="str">
            <v>DABBDC**</v>
          </cell>
          <cell r="H4282" t="str">
            <v>Balance Sheet</v>
          </cell>
          <cell r="I4282" t="str">
            <v>NA</v>
          </cell>
        </row>
        <row r="4283">
          <cell r="A4283" t="str">
            <v>G57200LL93</v>
          </cell>
          <cell r="B4283" t="str">
            <v>G57200LL93</v>
          </cell>
          <cell r="C4283" t="str">
            <v>LL   G57200LL93USD</v>
          </cell>
          <cell r="D4283" t="str">
            <v>G5720</v>
          </cell>
          <cell r="E4283" t="str">
            <v>0LL</v>
          </cell>
          <cell r="F4283" t="str">
            <v>93</v>
          </cell>
          <cell r="G4283" t="str">
            <v>DABBDC**</v>
          </cell>
          <cell r="H4283" t="str">
            <v>Balance Sheet</v>
          </cell>
          <cell r="I4283" t="str">
            <v>NA</v>
          </cell>
        </row>
        <row r="4284">
          <cell r="A4284" t="str">
            <v>G57550AU99</v>
          </cell>
          <cell r="B4284" t="str">
            <v>G57550AU99</v>
          </cell>
          <cell r="C4284" t="str">
            <v>LL   G57550AU99USD</v>
          </cell>
          <cell r="D4284" t="str">
            <v>G5755</v>
          </cell>
          <cell r="E4284" t="str">
            <v>0AU</v>
          </cell>
          <cell r="F4284" t="str">
            <v>99</v>
          </cell>
          <cell r="G4284" t="str">
            <v>DADE****</v>
          </cell>
          <cell r="H4284" t="str">
            <v>Balance Sheet</v>
          </cell>
          <cell r="I4284" t="str">
            <v>NA</v>
          </cell>
        </row>
        <row r="4285">
          <cell r="A4285" t="str">
            <v>G57550FG99</v>
          </cell>
          <cell r="B4285" t="str">
            <v>G57550FG99</v>
          </cell>
          <cell r="C4285" t="str">
            <v>LL   G57550FG99USD</v>
          </cell>
          <cell r="D4285" t="str">
            <v>G5755</v>
          </cell>
          <cell r="E4285" t="str">
            <v>0FG</v>
          </cell>
          <cell r="F4285" t="str">
            <v>99</v>
          </cell>
          <cell r="G4285" t="str">
            <v>DADE****</v>
          </cell>
          <cell r="H4285" t="str">
            <v>Balance Sheet</v>
          </cell>
          <cell r="I4285" t="str">
            <v>NA</v>
          </cell>
        </row>
        <row r="4286">
          <cell r="A4286" t="str">
            <v>G576000101</v>
          </cell>
          <cell r="B4286" t="str">
            <v>G576000101</v>
          </cell>
          <cell r="C4286" t="str">
            <v>LL   G576000101USD</v>
          </cell>
          <cell r="D4286" t="str">
            <v>G5760</v>
          </cell>
          <cell r="E4286" t="str">
            <v>001</v>
          </cell>
          <cell r="F4286" t="str">
            <v>01</v>
          </cell>
          <cell r="G4286" t="str">
            <v>DADAB***</v>
          </cell>
          <cell r="H4286" t="str">
            <v>Balance Sheet</v>
          </cell>
          <cell r="I4286" t="str">
            <v>NA</v>
          </cell>
        </row>
        <row r="4287">
          <cell r="A4287" t="str">
            <v>G576003601</v>
          </cell>
          <cell r="B4287" t="str">
            <v>G576003601</v>
          </cell>
          <cell r="C4287" t="str">
            <v>LL   G576003601USD</v>
          </cell>
          <cell r="D4287" t="str">
            <v>G5760</v>
          </cell>
          <cell r="E4287" t="str">
            <v>036</v>
          </cell>
          <cell r="F4287" t="str">
            <v>01</v>
          </cell>
          <cell r="G4287" t="str">
            <v>DADAB***</v>
          </cell>
          <cell r="H4287" t="str">
            <v>Balance Sheet</v>
          </cell>
          <cell r="I4287" t="str">
            <v>NA</v>
          </cell>
        </row>
        <row r="4288">
          <cell r="A4288" t="str">
            <v>G57600AX01</v>
          </cell>
          <cell r="B4288" t="str">
            <v>G57600AX01</v>
          </cell>
          <cell r="C4288" t="str">
            <v>LL   G57600AX01USD</v>
          </cell>
          <cell r="D4288" t="str">
            <v>G5760</v>
          </cell>
          <cell r="E4288" t="str">
            <v>0AX</v>
          </cell>
          <cell r="F4288" t="str">
            <v>01</v>
          </cell>
          <cell r="G4288" t="str">
            <v>DADAB***</v>
          </cell>
          <cell r="H4288" t="str">
            <v>Balance Sheet</v>
          </cell>
          <cell r="I4288" t="str">
            <v>NA</v>
          </cell>
        </row>
        <row r="4289">
          <cell r="A4289" t="str">
            <v>G57600BS01</v>
          </cell>
          <cell r="B4289" t="str">
            <v>G57600BS01</v>
          </cell>
          <cell r="C4289" t="str">
            <v>LL   G57600BS01USD</v>
          </cell>
          <cell r="D4289" t="str">
            <v>G5760</v>
          </cell>
          <cell r="E4289" t="str">
            <v>0BS</v>
          </cell>
          <cell r="F4289" t="str">
            <v>01</v>
          </cell>
          <cell r="G4289" t="str">
            <v>DADAB***</v>
          </cell>
          <cell r="H4289" t="str">
            <v>Balance Sheet</v>
          </cell>
          <cell r="I4289" t="str">
            <v>NA</v>
          </cell>
        </row>
        <row r="4290">
          <cell r="A4290" t="str">
            <v>G57600BU01</v>
          </cell>
          <cell r="B4290" t="str">
            <v>G57600BU01</v>
          </cell>
          <cell r="C4290" t="str">
            <v>LL   G57600BU01USD</v>
          </cell>
          <cell r="D4290" t="str">
            <v>G5760</v>
          </cell>
          <cell r="E4290" t="str">
            <v>0BU</v>
          </cell>
          <cell r="F4290" t="str">
            <v>01</v>
          </cell>
          <cell r="G4290" t="str">
            <v>DADAB***</v>
          </cell>
          <cell r="H4290" t="str">
            <v>Balance Sheet</v>
          </cell>
          <cell r="I4290" t="str">
            <v>NA</v>
          </cell>
        </row>
        <row r="4291">
          <cell r="A4291" t="str">
            <v>G57600FG05</v>
          </cell>
          <cell r="B4291" t="str">
            <v>G57600FG05</v>
          </cell>
          <cell r="C4291" t="str">
            <v>LL   G57600FG05USD</v>
          </cell>
          <cell r="D4291" t="str">
            <v>G5760</v>
          </cell>
          <cell r="E4291" t="str">
            <v>0FG</v>
          </cell>
          <cell r="F4291" t="str">
            <v>05</v>
          </cell>
          <cell r="G4291" t="str">
            <v>DADD****</v>
          </cell>
          <cell r="H4291" t="str">
            <v>Balance Sheet</v>
          </cell>
          <cell r="I4291" t="str">
            <v>NA</v>
          </cell>
        </row>
        <row r="4292">
          <cell r="A4292" t="str">
            <v>G57600PY01</v>
          </cell>
          <cell r="B4292" t="str">
            <v>G57600PY01</v>
          </cell>
          <cell r="C4292" t="str">
            <v>LL   G57600PY01USD</v>
          </cell>
          <cell r="D4292" t="str">
            <v>G5760</v>
          </cell>
          <cell r="E4292" t="str">
            <v>0PY</v>
          </cell>
          <cell r="F4292" t="str">
            <v>01</v>
          </cell>
          <cell r="G4292" t="str">
            <v>DADAB***</v>
          </cell>
          <cell r="H4292" t="str">
            <v>Balance Sheet</v>
          </cell>
          <cell r="I4292" t="str">
            <v>NA</v>
          </cell>
        </row>
        <row r="4293">
          <cell r="A4293" t="str">
            <v>G576503601</v>
          </cell>
          <cell r="B4293" t="str">
            <v>G576503601</v>
          </cell>
          <cell r="C4293" t="str">
            <v>LL   G576503601USD</v>
          </cell>
          <cell r="D4293" t="str">
            <v>G5765</v>
          </cell>
          <cell r="E4293" t="str">
            <v>036</v>
          </cell>
          <cell r="F4293" t="str">
            <v>01</v>
          </cell>
          <cell r="G4293" t="str">
            <v>DADAB***</v>
          </cell>
          <cell r="H4293" t="str">
            <v>Balance Sheet</v>
          </cell>
          <cell r="I4293" t="str">
            <v>NA</v>
          </cell>
        </row>
        <row r="4294">
          <cell r="A4294" t="str">
            <v>G57700LL</v>
          </cell>
          <cell r="B4294" t="str">
            <v>G57700LL</v>
          </cell>
          <cell r="C4294" t="str">
            <v>LL   G57700LLUSD</v>
          </cell>
          <cell r="D4294" t="str">
            <v>G5770</v>
          </cell>
          <cell r="E4294" t="str">
            <v>0LL</v>
          </cell>
          <cell r="F4294">
            <v>0</v>
          </cell>
          <cell r="G4294" t="str">
            <v>DAFC****</v>
          </cell>
          <cell r="H4294" t="str">
            <v>Balance Sheet</v>
          </cell>
          <cell r="I4294" t="str">
            <v>NA</v>
          </cell>
        </row>
        <row r="4295">
          <cell r="A4295" t="str">
            <v>G88380AU99</v>
          </cell>
          <cell r="B4295" t="str">
            <v>G88380AU99</v>
          </cell>
          <cell r="C4295" t="str">
            <v>LL   G88380AU99USD</v>
          </cell>
          <cell r="D4295" t="str">
            <v>G8838</v>
          </cell>
          <cell r="E4295" t="str">
            <v>0AU</v>
          </cell>
          <cell r="F4295" t="str">
            <v>99</v>
          </cell>
          <cell r="G4295" t="str">
            <v>DBA*****</v>
          </cell>
          <cell r="H4295" t="str">
            <v>Balance Sheet</v>
          </cell>
          <cell r="I4295" t="str">
            <v>NA</v>
          </cell>
        </row>
        <row r="4296">
          <cell r="A4296" t="str">
            <v>H08610LL</v>
          </cell>
          <cell r="B4296" t="str">
            <v>H08610LL</v>
          </cell>
          <cell r="C4296" t="str">
            <v>LL   H08610LLUSD</v>
          </cell>
          <cell r="D4296" t="str">
            <v>H0861</v>
          </cell>
          <cell r="E4296" t="str">
            <v>0LL</v>
          </cell>
          <cell r="F4296">
            <v>0</v>
          </cell>
          <cell r="G4296" t="str">
            <v>EBA*****</v>
          </cell>
          <cell r="H4296" t="str">
            <v>Balance Sheet</v>
          </cell>
          <cell r="I4296" t="str">
            <v>NA</v>
          </cell>
        </row>
        <row r="4297">
          <cell r="A4297" t="str">
            <v>H08630LL</v>
          </cell>
          <cell r="B4297" t="str">
            <v>H08630LL</v>
          </cell>
          <cell r="C4297" t="str">
            <v>LL   H08630LLUSD</v>
          </cell>
          <cell r="D4297" t="str">
            <v>H0863</v>
          </cell>
          <cell r="E4297" t="str">
            <v>0LL</v>
          </cell>
          <cell r="F4297">
            <v>0</v>
          </cell>
          <cell r="G4297" t="str">
            <v>EC******</v>
          </cell>
          <cell r="H4297" t="str">
            <v>Balance Sheet</v>
          </cell>
          <cell r="I4297" t="str">
            <v>NA</v>
          </cell>
        </row>
        <row r="4298">
          <cell r="A4298" t="str">
            <v>A0002087</v>
          </cell>
          <cell r="B4298" t="str">
            <v>A0002087</v>
          </cell>
          <cell r="C4298" t="str">
            <v>LZ   A0002087USD</v>
          </cell>
          <cell r="D4298" t="str">
            <v>A0002</v>
          </cell>
          <cell r="E4298" t="str">
            <v>087</v>
          </cell>
          <cell r="F4298">
            <v>0</v>
          </cell>
          <cell r="G4298" t="str">
            <v>CABB****</v>
          </cell>
          <cell r="H4298" t="str">
            <v>Balance Sheet</v>
          </cell>
          <cell r="I4298" t="str">
            <v>NA</v>
          </cell>
        </row>
        <row r="4299">
          <cell r="A4299" t="str">
            <v>A0004087</v>
          </cell>
          <cell r="B4299" t="str">
            <v>A0004087</v>
          </cell>
          <cell r="C4299" t="str">
            <v>LZ   A0004087USD</v>
          </cell>
          <cell r="D4299" t="str">
            <v>A0004</v>
          </cell>
          <cell r="E4299" t="str">
            <v>087</v>
          </cell>
          <cell r="F4299">
            <v>0</v>
          </cell>
          <cell r="G4299" t="str">
            <v>CABB****</v>
          </cell>
          <cell r="H4299" t="str">
            <v>Balance Sheet</v>
          </cell>
          <cell r="I4299" t="str">
            <v>NA</v>
          </cell>
        </row>
        <row r="4300">
          <cell r="A4300" t="str">
            <v>G3716001</v>
          </cell>
          <cell r="B4300" t="str">
            <v>G3716001</v>
          </cell>
          <cell r="C4300" t="str">
            <v>LZ   G3716001USD</v>
          </cell>
          <cell r="D4300" t="str">
            <v>G3716</v>
          </cell>
          <cell r="E4300" t="str">
            <v>001</v>
          </cell>
          <cell r="F4300">
            <v>0</v>
          </cell>
          <cell r="G4300" t="str">
            <v>DACN****</v>
          </cell>
          <cell r="H4300" t="str">
            <v>Balance Sheet</v>
          </cell>
          <cell r="I4300" t="str">
            <v>NA</v>
          </cell>
        </row>
        <row r="4301">
          <cell r="A4301" t="str">
            <v>G37210LZ</v>
          </cell>
          <cell r="B4301" t="str">
            <v>G37210LZ</v>
          </cell>
          <cell r="C4301" t="str">
            <v>LZ   G37210LZUSD</v>
          </cell>
          <cell r="D4301" t="str">
            <v>G3721</v>
          </cell>
          <cell r="E4301" t="str">
            <v>0LZ</v>
          </cell>
          <cell r="F4301">
            <v>0</v>
          </cell>
          <cell r="G4301" t="str">
            <v>DACN****</v>
          </cell>
          <cell r="H4301" t="str">
            <v>Balance Sheet</v>
          </cell>
          <cell r="I4301" t="str">
            <v>NA</v>
          </cell>
        </row>
        <row r="4302">
          <cell r="A4302" t="str">
            <v>G37230LZ03</v>
          </cell>
          <cell r="B4302" t="str">
            <v>G37230LZ03</v>
          </cell>
          <cell r="C4302" t="str">
            <v>LZ   G37230LZ03USD</v>
          </cell>
          <cell r="D4302" t="str">
            <v>G3723</v>
          </cell>
          <cell r="E4302" t="str">
            <v>0LZ</v>
          </cell>
          <cell r="F4302" t="str">
            <v>03</v>
          </cell>
          <cell r="G4302" t="str">
            <v>DACI****</v>
          </cell>
          <cell r="H4302" t="str">
            <v>Balance Sheet</v>
          </cell>
          <cell r="I4302" t="str">
            <v>NA</v>
          </cell>
        </row>
        <row r="4303">
          <cell r="A4303" t="str">
            <v>G4736010LZ</v>
          </cell>
          <cell r="B4303" t="str">
            <v>G4736010LZ</v>
          </cell>
          <cell r="C4303" t="str">
            <v>LZ   G4736010LZUSD</v>
          </cell>
          <cell r="D4303" t="str">
            <v>G4736</v>
          </cell>
          <cell r="E4303" t="str">
            <v>010</v>
          </cell>
          <cell r="F4303" t="str">
            <v>LZ</v>
          </cell>
          <cell r="G4303" t="str">
            <v>DABBC***</v>
          </cell>
          <cell r="H4303" t="str">
            <v>Balance Sheet</v>
          </cell>
          <cell r="I4303" t="str">
            <v>NA</v>
          </cell>
        </row>
        <row r="4304">
          <cell r="A4304" t="str">
            <v>G57200LZ</v>
          </cell>
          <cell r="B4304" t="str">
            <v>G57200LZ</v>
          </cell>
          <cell r="C4304" t="str">
            <v>LZ   G57200LZUSD</v>
          </cell>
          <cell r="D4304" t="str">
            <v>G5720</v>
          </cell>
          <cell r="E4304" t="str">
            <v>0LZ</v>
          </cell>
          <cell r="F4304">
            <v>0</v>
          </cell>
          <cell r="G4304" t="str">
            <v>DABBDC**</v>
          </cell>
          <cell r="H4304" t="str">
            <v>Balance Sheet</v>
          </cell>
          <cell r="I4304" t="str">
            <v>NA</v>
          </cell>
        </row>
        <row r="4305">
          <cell r="A4305" t="str">
            <v>G5743001</v>
          </cell>
          <cell r="B4305" t="str">
            <v>G5743001</v>
          </cell>
          <cell r="C4305" t="str">
            <v>LZ   G5743001USD</v>
          </cell>
          <cell r="D4305" t="str">
            <v>G5743</v>
          </cell>
          <cell r="E4305" t="str">
            <v>001</v>
          </cell>
          <cell r="F4305">
            <v>0</v>
          </cell>
          <cell r="G4305" t="str">
            <v>DACAC***</v>
          </cell>
          <cell r="H4305" t="str">
            <v>Balance Sheet</v>
          </cell>
          <cell r="I4305" t="str">
            <v>NA</v>
          </cell>
        </row>
        <row r="4306">
          <cell r="A4306" t="str">
            <v>G576000101</v>
          </cell>
          <cell r="B4306" t="str">
            <v>G576000101</v>
          </cell>
          <cell r="C4306" t="str">
            <v>LZ   G576000101USD</v>
          </cell>
          <cell r="D4306" t="str">
            <v>G5760</v>
          </cell>
          <cell r="E4306" t="str">
            <v>001</v>
          </cell>
          <cell r="F4306" t="str">
            <v>01</v>
          </cell>
          <cell r="G4306" t="str">
            <v>DADAB***</v>
          </cell>
          <cell r="H4306" t="str">
            <v>Balance Sheet</v>
          </cell>
          <cell r="I4306" t="str">
            <v>NA</v>
          </cell>
        </row>
        <row r="4307">
          <cell r="A4307" t="str">
            <v>G576003601</v>
          </cell>
          <cell r="B4307" t="str">
            <v>G576003601</v>
          </cell>
          <cell r="C4307" t="str">
            <v>LZ   G576003601USD</v>
          </cell>
          <cell r="D4307" t="str">
            <v>G5760</v>
          </cell>
          <cell r="E4307" t="str">
            <v>036</v>
          </cell>
          <cell r="F4307" t="str">
            <v>01</v>
          </cell>
          <cell r="G4307" t="str">
            <v>DADAB***</v>
          </cell>
          <cell r="H4307" t="str">
            <v>Balance Sheet</v>
          </cell>
          <cell r="I4307" t="str">
            <v>NA</v>
          </cell>
        </row>
        <row r="4308">
          <cell r="A4308" t="str">
            <v>G57600AX01</v>
          </cell>
          <cell r="B4308" t="str">
            <v>G57600AX01</v>
          </cell>
          <cell r="C4308" t="str">
            <v>LZ   G57600AX01USD</v>
          </cell>
          <cell r="D4308" t="str">
            <v>G5760</v>
          </cell>
          <cell r="E4308" t="str">
            <v>0AX</v>
          </cell>
          <cell r="F4308" t="str">
            <v>01</v>
          </cell>
          <cell r="G4308" t="str">
            <v>DADAB***</v>
          </cell>
          <cell r="H4308" t="str">
            <v>Balance Sheet</v>
          </cell>
          <cell r="I4308" t="str">
            <v>NA</v>
          </cell>
        </row>
        <row r="4309">
          <cell r="A4309" t="str">
            <v>G57600BS01</v>
          </cell>
          <cell r="B4309" t="str">
            <v>G57600BS01</v>
          </cell>
          <cell r="C4309" t="str">
            <v>LZ   G57600BS01USD</v>
          </cell>
          <cell r="D4309" t="str">
            <v>G5760</v>
          </cell>
          <cell r="E4309" t="str">
            <v>0BS</v>
          </cell>
          <cell r="F4309" t="str">
            <v>01</v>
          </cell>
          <cell r="G4309" t="str">
            <v>DADAB***</v>
          </cell>
          <cell r="H4309" t="str">
            <v>Balance Sheet</v>
          </cell>
          <cell r="I4309" t="str">
            <v>NA</v>
          </cell>
        </row>
        <row r="4310">
          <cell r="A4310" t="str">
            <v>G57600BU01</v>
          </cell>
          <cell r="B4310" t="str">
            <v>G57600BU01</v>
          </cell>
          <cell r="C4310" t="str">
            <v>LZ   G57600BU01USD</v>
          </cell>
          <cell r="D4310" t="str">
            <v>G5760</v>
          </cell>
          <cell r="E4310" t="str">
            <v>0BU</v>
          </cell>
          <cell r="F4310" t="str">
            <v>01</v>
          </cell>
          <cell r="G4310" t="str">
            <v>DADAB***</v>
          </cell>
          <cell r="H4310" t="str">
            <v>Balance Sheet</v>
          </cell>
          <cell r="I4310" t="str">
            <v>NA</v>
          </cell>
        </row>
        <row r="4311">
          <cell r="A4311" t="str">
            <v>G57600EI01</v>
          </cell>
          <cell r="B4311" t="str">
            <v>G57600EI01</v>
          </cell>
          <cell r="C4311" t="str">
            <v>LZ   G57600EI01USD</v>
          </cell>
          <cell r="D4311" t="str">
            <v>G5760</v>
          </cell>
          <cell r="E4311" t="str">
            <v>0EI</v>
          </cell>
          <cell r="F4311" t="str">
            <v>01</v>
          </cell>
          <cell r="G4311" t="str">
            <v>DADAB***</v>
          </cell>
          <cell r="H4311" t="str">
            <v>Balance Sheet</v>
          </cell>
          <cell r="I4311" t="str">
            <v>NA</v>
          </cell>
        </row>
        <row r="4312">
          <cell r="A4312" t="str">
            <v>G57600J601</v>
          </cell>
          <cell r="B4312" t="str">
            <v>G57600J601</v>
          </cell>
          <cell r="C4312" t="str">
            <v>LZ   G57600J601USD</v>
          </cell>
          <cell r="D4312" t="str">
            <v>G5760</v>
          </cell>
          <cell r="E4312" t="str">
            <v>0J6</v>
          </cell>
          <cell r="F4312" t="str">
            <v>01</v>
          </cell>
          <cell r="G4312" t="str">
            <v>DADAB***</v>
          </cell>
          <cell r="H4312" t="str">
            <v>Balance Sheet</v>
          </cell>
          <cell r="I4312" t="str">
            <v>NA</v>
          </cell>
        </row>
        <row r="4313">
          <cell r="A4313" t="str">
            <v>G57600NB01</v>
          </cell>
          <cell r="B4313" t="str">
            <v>G57600NB01</v>
          </cell>
          <cell r="C4313" t="str">
            <v>LZ   G57600NB01USD</v>
          </cell>
          <cell r="D4313" t="str">
            <v>G5760</v>
          </cell>
          <cell r="E4313" t="str">
            <v>0NB</v>
          </cell>
          <cell r="F4313" t="str">
            <v>01</v>
          </cell>
          <cell r="G4313" t="str">
            <v>DADAB***</v>
          </cell>
          <cell r="H4313" t="str">
            <v>Balance Sheet</v>
          </cell>
          <cell r="I4313" t="str">
            <v>NA</v>
          </cell>
        </row>
        <row r="4314">
          <cell r="A4314" t="str">
            <v>G57600S301</v>
          </cell>
          <cell r="B4314" t="str">
            <v>G57600S301</v>
          </cell>
          <cell r="C4314" t="str">
            <v>LZ   G57600S301USD</v>
          </cell>
          <cell r="D4314" t="str">
            <v>G5760</v>
          </cell>
          <cell r="E4314" t="str">
            <v>0S3</v>
          </cell>
          <cell r="F4314" t="str">
            <v>01</v>
          </cell>
          <cell r="G4314" t="str">
            <v>DADAB***</v>
          </cell>
          <cell r="H4314" t="str">
            <v>Balance Sheet</v>
          </cell>
          <cell r="I4314" t="str">
            <v>NA</v>
          </cell>
        </row>
        <row r="4315">
          <cell r="A4315" t="str">
            <v>G576200101</v>
          </cell>
          <cell r="B4315" t="str">
            <v>G576200101</v>
          </cell>
          <cell r="C4315" t="str">
            <v>LZ   G576200101USD</v>
          </cell>
          <cell r="D4315" t="str">
            <v>G5762</v>
          </cell>
          <cell r="E4315" t="str">
            <v>001</v>
          </cell>
          <cell r="F4315" t="str">
            <v>01</v>
          </cell>
          <cell r="G4315" t="str">
            <v>DADM****</v>
          </cell>
          <cell r="H4315" t="str">
            <v>Balance Sheet</v>
          </cell>
          <cell r="I4315" t="str">
            <v>NA</v>
          </cell>
        </row>
        <row r="4316">
          <cell r="A4316" t="str">
            <v>G576203601</v>
          </cell>
          <cell r="B4316" t="str">
            <v>G576203601</v>
          </cell>
          <cell r="C4316" t="str">
            <v>LZ   G576203601USD</v>
          </cell>
          <cell r="D4316" t="str">
            <v>G5762</v>
          </cell>
          <cell r="E4316" t="str">
            <v>036</v>
          </cell>
          <cell r="F4316" t="str">
            <v>01</v>
          </cell>
          <cell r="G4316" t="str">
            <v>DADM****</v>
          </cell>
          <cell r="H4316" t="str">
            <v>Balance Sheet</v>
          </cell>
          <cell r="I4316" t="str">
            <v>NA</v>
          </cell>
        </row>
        <row r="4317">
          <cell r="A4317" t="str">
            <v>G57620NB01</v>
          </cell>
          <cell r="B4317" t="str">
            <v>G57620NB01</v>
          </cell>
          <cell r="C4317" t="str">
            <v>LZ   G57620NB01USD</v>
          </cell>
          <cell r="D4317" t="str">
            <v>G5762</v>
          </cell>
          <cell r="E4317" t="str">
            <v>0NB</v>
          </cell>
          <cell r="F4317" t="str">
            <v>01</v>
          </cell>
          <cell r="G4317" t="str">
            <v>DADM****</v>
          </cell>
          <cell r="H4317" t="str">
            <v>Balance Sheet</v>
          </cell>
          <cell r="I4317" t="str">
            <v>NA</v>
          </cell>
        </row>
        <row r="4318">
          <cell r="A4318" t="str">
            <v>G57620S301</v>
          </cell>
          <cell r="B4318" t="str">
            <v>G57620S301</v>
          </cell>
          <cell r="C4318" t="str">
            <v>LZ   G57620S301USD</v>
          </cell>
          <cell r="D4318" t="str">
            <v>G5762</v>
          </cell>
          <cell r="E4318" t="str">
            <v>0S3</v>
          </cell>
          <cell r="F4318" t="str">
            <v>01</v>
          </cell>
          <cell r="G4318" t="str">
            <v>DADM****</v>
          </cell>
          <cell r="H4318" t="str">
            <v>Balance Sheet</v>
          </cell>
          <cell r="I4318" t="str">
            <v>NA</v>
          </cell>
        </row>
        <row r="4319">
          <cell r="A4319" t="str">
            <v>G576500101</v>
          </cell>
          <cell r="B4319" t="str">
            <v>G576500101</v>
          </cell>
          <cell r="C4319" t="str">
            <v>LZ   G576500101USD</v>
          </cell>
          <cell r="D4319" t="str">
            <v>G5765</v>
          </cell>
          <cell r="E4319" t="str">
            <v>001</v>
          </cell>
          <cell r="F4319" t="str">
            <v>01</v>
          </cell>
          <cell r="G4319" t="str">
            <v>DADAB***</v>
          </cell>
          <cell r="H4319" t="str">
            <v>Balance Sheet</v>
          </cell>
          <cell r="I4319" t="str">
            <v>NA</v>
          </cell>
        </row>
        <row r="4320">
          <cell r="A4320" t="str">
            <v>G57650J695</v>
          </cell>
          <cell r="B4320" t="str">
            <v>G57650J695</v>
          </cell>
          <cell r="C4320" t="str">
            <v>LZ   G57650J695USD</v>
          </cell>
          <cell r="D4320" t="str">
            <v>G5765</v>
          </cell>
          <cell r="E4320" t="str">
            <v>0J6</v>
          </cell>
          <cell r="F4320" t="str">
            <v>95</v>
          </cell>
          <cell r="G4320" t="str">
            <v>DADAB***</v>
          </cell>
          <cell r="H4320" t="str">
            <v>Balance Sheet</v>
          </cell>
          <cell r="I4320" t="str">
            <v>NA</v>
          </cell>
        </row>
        <row r="4321">
          <cell r="A4321" t="str">
            <v>G57650S301</v>
          </cell>
          <cell r="B4321" t="str">
            <v>G57650S301</v>
          </cell>
          <cell r="C4321" t="str">
            <v>LZ   G57650S301USD</v>
          </cell>
          <cell r="D4321" t="str">
            <v>G5765</v>
          </cell>
          <cell r="E4321" t="str">
            <v>0S3</v>
          </cell>
          <cell r="F4321" t="str">
            <v>01</v>
          </cell>
          <cell r="G4321" t="str">
            <v>DADAB***</v>
          </cell>
          <cell r="H4321" t="str">
            <v>Balance Sheet</v>
          </cell>
          <cell r="I4321" t="str">
            <v>NA</v>
          </cell>
        </row>
        <row r="4322">
          <cell r="A4322" t="str">
            <v>G57700LZ</v>
          </cell>
          <cell r="B4322" t="str">
            <v>G57700LZ</v>
          </cell>
          <cell r="C4322" t="str">
            <v>LZ   G57700LZUSD</v>
          </cell>
          <cell r="D4322" t="str">
            <v>G5770</v>
          </cell>
          <cell r="E4322" t="str">
            <v>0LZ</v>
          </cell>
          <cell r="F4322">
            <v>0</v>
          </cell>
          <cell r="G4322" t="str">
            <v>DAFC****</v>
          </cell>
          <cell r="H4322" t="str">
            <v>Balance Sheet</v>
          </cell>
          <cell r="I4322" t="str">
            <v>NA</v>
          </cell>
        </row>
        <row r="4323">
          <cell r="A4323" t="str">
            <v>G774500101</v>
          </cell>
          <cell r="B4323" t="str">
            <v>G774500101</v>
          </cell>
          <cell r="C4323" t="str">
            <v>LZ   G774500101USD</v>
          </cell>
          <cell r="D4323" t="str">
            <v>G7745</v>
          </cell>
          <cell r="E4323" t="str">
            <v>001</v>
          </cell>
          <cell r="F4323" t="str">
            <v>01</v>
          </cell>
          <cell r="G4323" t="str">
            <v>DBEF****</v>
          </cell>
          <cell r="H4323" t="str">
            <v>Balance Sheet</v>
          </cell>
          <cell r="I4323" t="str">
            <v>NA</v>
          </cell>
        </row>
        <row r="4324">
          <cell r="A4324" t="str">
            <v>G98530GU</v>
          </cell>
          <cell r="B4324" t="str">
            <v>G98530GU</v>
          </cell>
          <cell r="C4324" t="str">
            <v>LZ   G98530GUUSD</v>
          </cell>
          <cell r="D4324" t="str">
            <v>G9853</v>
          </cell>
          <cell r="E4324" t="str">
            <v>0GU</v>
          </cell>
          <cell r="F4324">
            <v>0</v>
          </cell>
          <cell r="G4324" t="str">
            <v>EF******</v>
          </cell>
          <cell r="H4324" t="str">
            <v>Balance Sheet</v>
          </cell>
          <cell r="I4324" t="str">
            <v>NA</v>
          </cell>
        </row>
        <row r="4325">
          <cell r="A4325" t="str">
            <v>H08630LZ</v>
          </cell>
          <cell r="B4325" t="str">
            <v>H08630LZ</v>
          </cell>
          <cell r="C4325" t="str">
            <v>LZ   H08630LZUSD</v>
          </cell>
          <cell r="D4325" t="str">
            <v>H0863</v>
          </cell>
          <cell r="E4325" t="str">
            <v>0LZ</v>
          </cell>
          <cell r="F4325">
            <v>0</v>
          </cell>
          <cell r="G4325" t="str">
            <v>EC******</v>
          </cell>
          <cell r="H4325" t="str">
            <v>Balance Sheet</v>
          </cell>
          <cell r="I4325" t="str">
            <v>NA</v>
          </cell>
        </row>
        <row r="4326">
          <cell r="A4326" t="str">
            <v>A0002003</v>
          </cell>
          <cell r="B4326" t="str">
            <v>A0002003</v>
          </cell>
          <cell r="C4326" t="str">
            <v>MW   A0002003USD</v>
          </cell>
          <cell r="D4326" t="str">
            <v>A0002</v>
          </cell>
          <cell r="E4326" t="str">
            <v>003</v>
          </cell>
          <cell r="F4326">
            <v>0</v>
          </cell>
          <cell r="G4326" t="str">
            <v>CABB****</v>
          </cell>
          <cell r="H4326" t="str">
            <v>Balance Sheet</v>
          </cell>
          <cell r="I4326" t="str">
            <v>NA</v>
          </cell>
        </row>
        <row r="4327">
          <cell r="A4327" t="str">
            <v>A00070MW</v>
          </cell>
          <cell r="B4327" t="str">
            <v>A00070MW</v>
          </cell>
          <cell r="C4327" t="str">
            <v>MW   A00070MWUSD</v>
          </cell>
          <cell r="D4327" t="str">
            <v>A0007</v>
          </cell>
          <cell r="E4327" t="str">
            <v>0MW</v>
          </cell>
          <cell r="F4327">
            <v>0</v>
          </cell>
          <cell r="G4327" t="str">
            <v>CABB****</v>
          </cell>
          <cell r="H4327" t="str">
            <v>Balance Sheet</v>
          </cell>
          <cell r="I4327" t="str">
            <v>NA</v>
          </cell>
        </row>
        <row r="4328">
          <cell r="A4328" t="str">
            <v>A05140MW01</v>
          </cell>
          <cell r="B4328" t="str">
            <v>A05140MW01</v>
          </cell>
          <cell r="C4328" t="str">
            <v>MW   A05140MW01USD</v>
          </cell>
          <cell r="D4328" t="str">
            <v>A0514</v>
          </cell>
          <cell r="E4328" t="str">
            <v>0MW</v>
          </cell>
          <cell r="F4328" t="str">
            <v>01</v>
          </cell>
          <cell r="G4328" t="str">
            <v>CABC****</v>
          </cell>
          <cell r="H4328" t="str">
            <v>Balance Sheet</v>
          </cell>
          <cell r="I4328" t="str">
            <v>NA</v>
          </cell>
        </row>
        <row r="4329">
          <cell r="A4329" t="str">
            <v>G576200101</v>
          </cell>
          <cell r="B4329" t="str">
            <v>G576200101</v>
          </cell>
          <cell r="C4329" t="str">
            <v>MW   G576200101USD</v>
          </cell>
          <cell r="D4329" t="str">
            <v>G5762</v>
          </cell>
          <cell r="E4329" t="str">
            <v>001</v>
          </cell>
          <cell r="F4329" t="str">
            <v>01</v>
          </cell>
          <cell r="G4329" t="str">
            <v>DADM****</v>
          </cell>
          <cell r="H4329" t="str">
            <v>Balance Sheet</v>
          </cell>
          <cell r="I4329" t="str">
            <v>NA</v>
          </cell>
        </row>
        <row r="4330">
          <cell r="A4330" t="str">
            <v>G576500101</v>
          </cell>
          <cell r="B4330" t="str">
            <v>G576500101</v>
          </cell>
          <cell r="C4330" t="str">
            <v>MW   G576500101USD</v>
          </cell>
          <cell r="D4330" t="str">
            <v>G5765</v>
          </cell>
          <cell r="E4330" t="str">
            <v>001</v>
          </cell>
          <cell r="F4330" t="str">
            <v>01</v>
          </cell>
          <cell r="G4330" t="str">
            <v>DADM****</v>
          </cell>
          <cell r="H4330" t="str">
            <v>Balance Sheet</v>
          </cell>
          <cell r="I4330" t="str">
            <v>NA</v>
          </cell>
        </row>
        <row r="4331">
          <cell r="A4331" t="str">
            <v>G57650S301</v>
          </cell>
          <cell r="B4331" t="str">
            <v>G57650S301</v>
          </cell>
          <cell r="C4331" t="str">
            <v>MW   G57650S301USD</v>
          </cell>
          <cell r="D4331" t="str">
            <v>G5765</v>
          </cell>
          <cell r="E4331" t="str">
            <v>0S3</v>
          </cell>
          <cell r="F4331" t="str">
            <v>01</v>
          </cell>
          <cell r="G4331" t="str">
            <v>DADM****</v>
          </cell>
          <cell r="H4331" t="str">
            <v>Balance Sheet</v>
          </cell>
          <cell r="I4331" t="str">
            <v>NA</v>
          </cell>
        </row>
        <row r="4332">
          <cell r="A4332" t="str">
            <v>G98530S301</v>
          </cell>
          <cell r="B4332" t="str">
            <v>G98530S301</v>
          </cell>
          <cell r="C4332" t="str">
            <v>MW   G98530S301USD</v>
          </cell>
          <cell r="D4332" t="str">
            <v>G9853</v>
          </cell>
          <cell r="E4332" t="str">
            <v>0S3</v>
          </cell>
          <cell r="F4332" t="str">
            <v>01</v>
          </cell>
          <cell r="G4332" t="str">
            <v>EF******</v>
          </cell>
          <cell r="H4332" t="str">
            <v>Balance Sheet</v>
          </cell>
          <cell r="I4332" t="str">
            <v>NA</v>
          </cell>
        </row>
        <row r="4333">
          <cell r="A4333" t="str">
            <v>H08630MW</v>
          </cell>
          <cell r="B4333" t="str">
            <v>H08630MW</v>
          </cell>
          <cell r="C4333" t="str">
            <v>MW   H08630MWUSD</v>
          </cell>
          <cell r="D4333" t="str">
            <v>H0863</v>
          </cell>
          <cell r="E4333" t="str">
            <v>0MW</v>
          </cell>
          <cell r="F4333">
            <v>0</v>
          </cell>
          <cell r="G4333" t="str">
            <v>EC******</v>
          </cell>
          <cell r="H4333" t="str">
            <v>Balance Sheet</v>
          </cell>
          <cell r="I4333" t="str">
            <v>NA</v>
          </cell>
        </row>
        <row r="4334">
          <cell r="A4334" t="str">
            <v>A00020718J</v>
          </cell>
          <cell r="B4334" t="str">
            <v>A00020718J</v>
          </cell>
          <cell r="C4334" t="str">
            <v>O3   A00020718JUSD</v>
          </cell>
          <cell r="D4334" t="str">
            <v>A0002</v>
          </cell>
          <cell r="E4334" t="str">
            <v>071</v>
          </cell>
          <cell r="F4334" t="str">
            <v>8J</v>
          </cell>
          <cell r="G4334" t="str">
            <v>CABB****</v>
          </cell>
          <cell r="H4334" t="str">
            <v>Balance Sheet</v>
          </cell>
          <cell r="I4334" t="str">
            <v>NA</v>
          </cell>
        </row>
        <row r="4335">
          <cell r="A4335" t="str">
            <v>A0004071</v>
          </cell>
          <cell r="B4335" t="str">
            <v>A0004071</v>
          </cell>
          <cell r="C4335" t="str">
            <v>O3   A0004071USD</v>
          </cell>
          <cell r="D4335" t="str">
            <v>A0004</v>
          </cell>
          <cell r="E4335" t="str">
            <v>071</v>
          </cell>
          <cell r="F4335">
            <v>0</v>
          </cell>
          <cell r="G4335" t="str">
            <v>CABB****</v>
          </cell>
          <cell r="H4335" t="str">
            <v>Balance Sheet</v>
          </cell>
          <cell r="I4335" t="str">
            <v>NA</v>
          </cell>
        </row>
        <row r="4336">
          <cell r="A4336" t="str">
            <v>A000407101</v>
          </cell>
          <cell r="B4336" t="str">
            <v>A000407101</v>
          </cell>
          <cell r="C4336" t="str">
            <v>O3   A000407101USD</v>
          </cell>
          <cell r="D4336" t="str">
            <v>A0004</v>
          </cell>
          <cell r="E4336" t="str">
            <v>071</v>
          </cell>
          <cell r="F4336" t="str">
            <v>01</v>
          </cell>
          <cell r="G4336" t="str">
            <v>CABB****</v>
          </cell>
          <cell r="H4336" t="str">
            <v>Balance Sheet</v>
          </cell>
          <cell r="I4336" t="str">
            <v>NA</v>
          </cell>
        </row>
        <row r="4337">
          <cell r="A4337" t="str">
            <v>A000407102</v>
          </cell>
          <cell r="B4337" t="str">
            <v>A000407102</v>
          </cell>
          <cell r="C4337" t="str">
            <v>O3   A000407102USD</v>
          </cell>
          <cell r="D4337" t="str">
            <v>A0004</v>
          </cell>
          <cell r="E4337" t="str">
            <v>071</v>
          </cell>
          <cell r="F4337" t="str">
            <v>02</v>
          </cell>
          <cell r="G4337" t="str">
            <v>CABB****</v>
          </cell>
          <cell r="H4337" t="str">
            <v>Balance Sheet</v>
          </cell>
          <cell r="I4337" t="str">
            <v>NA</v>
          </cell>
        </row>
        <row r="4338">
          <cell r="A4338" t="str">
            <v>G37160O38J</v>
          </cell>
          <cell r="B4338" t="str">
            <v>G37160O38J</v>
          </cell>
          <cell r="C4338" t="str">
            <v>O3   G37160O38JUSD</v>
          </cell>
          <cell r="D4338" t="str">
            <v>G3716</v>
          </cell>
          <cell r="E4338" t="str">
            <v>0O3</v>
          </cell>
          <cell r="F4338" t="str">
            <v>8J</v>
          </cell>
          <cell r="G4338" t="str">
            <v>DACN****</v>
          </cell>
          <cell r="H4338" t="str">
            <v>Balance Sheet</v>
          </cell>
          <cell r="I4338" t="str">
            <v>NA</v>
          </cell>
        </row>
        <row r="4339">
          <cell r="A4339" t="str">
            <v>G372108J</v>
          </cell>
          <cell r="B4339" t="str">
            <v>G372108J</v>
          </cell>
          <cell r="C4339" t="str">
            <v>O3   G372108JUSD</v>
          </cell>
          <cell r="D4339" t="str">
            <v>G3721</v>
          </cell>
          <cell r="E4339" t="str">
            <v>08J</v>
          </cell>
          <cell r="F4339">
            <v>0</v>
          </cell>
          <cell r="G4339" t="str">
            <v>DACN****</v>
          </cell>
          <cell r="H4339" t="str">
            <v>Balance Sheet</v>
          </cell>
          <cell r="I4339" t="str">
            <v>NA</v>
          </cell>
        </row>
        <row r="4340">
          <cell r="A4340" t="str">
            <v>G37230O303</v>
          </cell>
          <cell r="B4340" t="str">
            <v>G37230O303</v>
          </cell>
          <cell r="C4340" t="str">
            <v>O3   G37230O303USD</v>
          </cell>
          <cell r="D4340" t="str">
            <v>G3723</v>
          </cell>
          <cell r="E4340" t="str">
            <v>0O3</v>
          </cell>
          <cell r="F4340" t="str">
            <v>03</v>
          </cell>
          <cell r="G4340" t="str">
            <v>DACI****</v>
          </cell>
          <cell r="H4340" t="str">
            <v>Balance Sheet</v>
          </cell>
          <cell r="I4340" t="str">
            <v>NA</v>
          </cell>
        </row>
        <row r="4341">
          <cell r="A4341" t="str">
            <v>G37260O3</v>
          </cell>
          <cell r="B4341" t="str">
            <v>G37260O3</v>
          </cell>
          <cell r="C4341" t="str">
            <v>O3   G37260O3USD</v>
          </cell>
          <cell r="D4341" t="str">
            <v>G3726</v>
          </cell>
          <cell r="E4341" t="str">
            <v>0O3</v>
          </cell>
          <cell r="F4341">
            <v>0</v>
          </cell>
          <cell r="G4341" t="str">
            <v>DACJ****</v>
          </cell>
          <cell r="H4341" t="str">
            <v>Balance Sheet</v>
          </cell>
          <cell r="I4341" t="str">
            <v>NA</v>
          </cell>
        </row>
        <row r="4342">
          <cell r="A4342" t="str">
            <v>G47360108J</v>
          </cell>
          <cell r="B4342" t="str">
            <v>G47360108J</v>
          </cell>
          <cell r="C4342" t="str">
            <v>O3   G47360108JUSD</v>
          </cell>
          <cell r="D4342" t="str">
            <v>G4736</v>
          </cell>
          <cell r="E4342" t="str">
            <v>010</v>
          </cell>
          <cell r="F4342" t="str">
            <v>8J</v>
          </cell>
          <cell r="G4342" t="str">
            <v>DABBC***</v>
          </cell>
          <cell r="H4342" t="str">
            <v>Balance Sheet</v>
          </cell>
          <cell r="I4342" t="str">
            <v>NA</v>
          </cell>
        </row>
        <row r="4343">
          <cell r="A4343" t="str">
            <v>G57200O3</v>
          </cell>
          <cell r="B4343" t="str">
            <v>G57200O3</v>
          </cell>
          <cell r="C4343" t="str">
            <v>O3   G57200O3USD</v>
          </cell>
          <cell r="D4343" t="str">
            <v>G5720</v>
          </cell>
          <cell r="E4343" t="str">
            <v>0O3</v>
          </cell>
          <cell r="F4343">
            <v>0</v>
          </cell>
          <cell r="G4343" t="str">
            <v>DABBDC**</v>
          </cell>
          <cell r="H4343" t="str">
            <v>Balance Sheet</v>
          </cell>
          <cell r="I4343" t="str">
            <v>NA</v>
          </cell>
        </row>
        <row r="4344">
          <cell r="A4344" t="str">
            <v>G57550GU93</v>
          </cell>
          <cell r="B4344" t="str">
            <v>G57550GU93</v>
          </cell>
          <cell r="C4344" t="str">
            <v>O3   G57550GU93USD</v>
          </cell>
          <cell r="D4344" t="str">
            <v>G5755</v>
          </cell>
          <cell r="E4344" t="str">
            <v>0GU</v>
          </cell>
          <cell r="F4344" t="str">
            <v>93</v>
          </cell>
          <cell r="G4344" t="str">
            <v>DADE****</v>
          </cell>
          <cell r="H4344" t="str">
            <v>Balance Sheet</v>
          </cell>
          <cell r="I4344" t="str">
            <v>NA</v>
          </cell>
        </row>
        <row r="4345">
          <cell r="A4345" t="str">
            <v>G576000101</v>
          </cell>
          <cell r="B4345" t="str">
            <v>G576000101</v>
          </cell>
          <cell r="C4345" t="str">
            <v>O3   G576000101USD</v>
          </cell>
          <cell r="D4345" t="str">
            <v>G5760</v>
          </cell>
          <cell r="E4345" t="str">
            <v>001</v>
          </cell>
          <cell r="F4345" t="str">
            <v>01</v>
          </cell>
          <cell r="G4345" t="str">
            <v>DADAB***</v>
          </cell>
          <cell r="H4345" t="str">
            <v>Balance Sheet</v>
          </cell>
          <cell r="I4345" t="str">
            <v>NA</v>
          </cell>
        </row>
        <row r="4346">
          <cell r="A4346" t="str">
            <v>G576003601</v>
          </cell>
          <cell r="B4346" t="str">
            <v>G576003601</v>
          </cell>
          <cell r="C4346" t="str">
            <v>O3   G576003601USD</v>
          </cell>
          <cell r="D4346" t="str">
            <v>G5760</v>
          </cell>
          <cell r="E4346" t="str">
            <v>036</v>
          </cell>
          <cell r="F4346" t="str">
            <v>01</v>
          </cell>
          <cell r="G4346" t="str">
            <v>DADAB***</v>
          </cell>
          <cell r="H4346" t="str">
            <v>Balance Sheet</v>
          </cell>
          <cell r="I4346" t="str">
            <v>NA</v>
          </cell>
        </row>
        <row r="4347">
          <cell r="A4347" t="str">
            <v>G57600AX01</v>
          </cell>
          <cell r="B4347" t="str">
            <v>G57600AX01</v>
          </cell>
          <cell r="C4347" t="str">
            <v>O3   G57600AX01USD</v>
          </cell>
          <cell r="D4347" t="str">
            <v>G5760</v>
          </cell>
          <cell r="E4347" t="str">
            <v>0AX</v>
          </cell>
          <cell r="F4347" t="str">
            <v>01</v>
          </cell>
          <cell r="G4347" t="str">
            <v>DADAB***</v>
          </cell>
          <cell r="H4347" t="str">
            <v>Balance Sheet</v>
          </cell>
          <cell r="I4347" t="str">
            <v>NA</v>
          </cell>
        </row>
        <row r="4348">
          <cell r="A4348" t="str">
            <v>G57600BU01</v>
          </cell>
          <cell r="B4348" t="str">
            <v>G57600BU01</v>
          </cell>
          <cell r="C4348" t="str">
            <v>O3   G57600BU01USD</v>
          </cell>
          <cell r="D4348" t="str">
            <v>G5760</v>
          </cell>
          <cell r="E4348" t="str">
            <v>0BU</v>
          </cell>
          <cell r="F4348" t="str">
            <v>01</v>
          </cell>
          <cell r="G4348" t="str">
            <v>DADAB***</v>
          </cell>
          <cell r="H4348" t="str">
            <v>Balance Sheet</v>
          </cell>
          <cell r="I4348" t="str">
            <v>NA</v>
          </cell>
        </row>
        <row r="4349">
          <cell r="A4349" t="str">
            <v>G57600GU01</v>
          </cell>
          <cell r="B4349" t="str">
            <v>G57600GU01</v>
          </cell>
          <cell r="C4349" t="str">
            <v>O3   G57600GU01USD</v>
          </cell>
          <cell r="D4349" t="str">
            <v>G5760</v>
          </cell>
          <cell r="E4349" t="str">
            <v>0GU</v>
          </cell>
          <cell r="F4349" t="str">
            <v>01</v>
          </cell>
          <cell r="G4349" t="str">
            <v>DADAB***</v>
          </cell>
          <cell r="H4349" t="str">
            <v>Balance Sheet</v>
          </cell>
          <cell r="I4349" t="str">
            <v>NA</v>
          </cell>
        </row>
        <row r="4350">
          <cell r="A4350" t="str">
            <v>G57600GU03</v>
          </cell>
          <cell r="B4350" t="str">
            <v>G57600GU03</v>
          </cell>
          <cell r="C4350" t="str">
            <v>O3   G57600GU03USD</v>
          </cell>
          <cell r="D4350" t="str">
            <v>G5760</v>
          </cell>
          <cell r="E4350" t="str">
            <v>0GU</v>
          </cell>
          <cell r="F4350" t="str">
            <v>03</v>
          </cell>
          <cell r="G4350" t="str">
            <v>DADE****</v>
          </cell>
          <cell r="H4350" t="str">
            <v>Balance Sheet</v>
          </cell>
          <cell r="I4350" t="str">
            <v>NA</v>
          </cell>
        </row>
        <row r="4351">
          <cell r="A4351" t="str">
            <v>G57600GU05</v>
          </cell>
          <cell r="B4351" t="str">
            <v>G57600GU05</v>
          </cell>
          <cell r="C4351" t="str">
            <v>O3   G57600GU05USD</v>
          </cell>
          <cell r="D4351" t="str">
            <v>G5760</v>
          </cell>
          <cell r="E4351" t="str">
            <v>0GU</v>
          </cell>
          <cell r="F4351" t="str">
            <v>05</v>
          </cell>
          <cell r="G4351" t="str">
            <v>DADD****</v>
          </cell>
          <cell r="H4351" t="str">
            <v>Balance Sheet</v>
          </cell>
          <cell r="I4351" t="str">
            <v>NA</v>
          </cell>
        </row>
        <row r="4352">
          <cell r="A4352" t="str">
            <v>G57600S301</v>
          </cell>
          <cell r="B4352" t="str">
            <v>G57600S301</v>
          </cell>
          <cell r="C4352" t="str">
            <v>O3   G57600S301USD</v>
          </cell>
          <cell r="D4352" t="str">
            <v>G5760</v>
          </cell>
          <cell r="E4352" t="str">
            <v>0S3</v>
          </cell>
          <cell r="F4352" t="str">
            <v>01</v>
          </cell>
          <cell r="G4352" t="str">
            <v>DADAB***</v>
          </cell>
          <cell r="H4352" t="str">
            <v>Balance Sheet</v>
          </cell>
          <cell r="I4352" t="str">
            <v>NA</v>
          </cell>
        </row>
        <row r="4353">
          <cell r="A4353" t="str">
            <v>G576200101</v>
          </cell>
          <cell r="B4353" t="str">
            <v>G576200101</v>
          </cell>
          <cell r="C4353" t="str">
            <v>O3   G576200101USD</v>
          </cell>
          <cell r="D4353" t="str">
            <v>G5762</v>
          </cell>
          <cell r="E4353" t="str">
            <v>001</v>
          </cell>
          <cell r="F4353" t="str">
            <v>01</v>
          </cell>
          <cell r="G4353" t="str">
            <v>DADM****</v>
          </cell>
          <cell r="H4353" t="str">
            <v>Balance Sheet</v>
          </cell>
          <cell r="I4353" t="str">
            <v>NA</v>
          </cell>
        </row>
        <row r="4354">
          <cell r="A4354" t="str">
            <v>G576200122</v>
          </cell>
          <cell r="B4354" t="str">
            <v>G576200122</v>
          </cell>
          <cell r="C4354" t="str">
            <v>O3   G576200122USD</v>
          </cell>
          <cell r="D4354" t="str">
            <v>G5762</v>
          </cell>
          <cell r="E4354" t="str">
            <v>001</v>
          </cell>
          <cell r="F4354" t="str">
            <v>22</v>
          </cell>
          <cell r="G4354" t="str">
            <v>DADM****</v>
          </cell>
          <cell r="H4354" t="str">
            <v>Balance Sheet</v>
          </cell>
          <cell r="I4354" t="str">
            <v>NA</v>
          </cell>
        </row>
        <row r="4355">
          <cell r="A4355" t="str">
            <v>G576203601</v>
          </cell>
          <cell r="B4355" t="str">
            <v>G576203601</v>
          </cell>
          <cell r="C4355" t="str">
            <v>O3   G576203601USD</v>
          </cell>
          <cell r="D4355" t="str">
            <v>G5762</v>
          </cell>
          <cell r="E4355" t="str">
            <v>036</v>
          </cell>
          <cell r="F4355" t="str">
            <v>01</v>
          </cell>
          <cell r="G4355" t="str">
            <v>DADM****</v>
          </cell>
          <cell r="H4355" t="str">
            <v>Balance Sheet</v>
          </cell>
          <cell r="I4355" t="str">
            <v>NA</v>
          </cell>
        </row>
        <row r="4356">
          <cell r="A4356" t="str">
            <v>G57620AX01</v>
          </cell>
          <cell r="B4356" t="str">
            <v>G57620AX01</v>
          </cell>
          <cell r="C4356" t="str">
            <v>O3   G57620AX01USD</v>
          </cell>
          <cell r="D4356" t="str">
            <v>G5762</v>
          </cell>
          <cell r="E4356" t="str">
            <v>0AX</v>
          </cell>
          <cell r="F4356" t="str">
            <v>01</v>
          </cell>
          <cell r="G4356" t="str">
            <v>DADM****</v>
          </cell>
          <cell r="H4356" t="str">
            <v>Balance Sheet</v>
          </cell>
          <cell r="I4356" t="str">
            <v>NA</v>
          </cell>
        </row>
        <row r="4357">
          <cell r="A4357" t="str">
            <v>G57620AX93</v>
          </cell>
          <cell r="B4357" t="str">
            <v>G57620AX93</v>
          </cell>
          <cell r="C4357" t="str">
            <v>O3   G57620AX93USD</v>
          </cell>
          <cell r="D4357" t="str">
            <v>G5762</v>
          </cell>
          <cell r="E4357" t="str">
            <v>0AX</v>
          </cell>
          <cell r="F4357" t="str">
            <v>93</v>
          </cell>
          <cell r="G4357" t="str">
            <v>DADM****</v>
          </cell>
          <cell r="H4357" t="str">
            <v>Balance Sheet</v>
          </cell>
          <cell r="I4357" t="str">
            <v>NA</v>
          </cell>
        </row>
        <row r="4358">
          <cell r="A4358" t="str">
            <v>G57620S301</v>
          </cell>
          <cell r="B4358" t="str">
            <v>G57620S301</v>
          </cell>
          <cell r="C4358" t="str">
            <v>O3   G57620S301USD</v>
          </cell>
          <cell r="D4358" t="str">
            <v>G5762</v>
          </cell>
          <cell r="E4358" t="str">
            <v>0S3</v>
          </cell>
          <cell r="F4358" t="str">
            <v>01</v>
          </cell>
          <cell r="G4358" t="str">
            <v>DADM****</v>
          </cell>
          <cell r="H4358" t="str">
            <v>Balance Sheet</v>
          </cell>
          <cell r="I4358" t="str">
            <v>NA</v>
          </cell>
        </row>
        <row r="4359">
          <cell r="A4359" t="str">
            <v>G576500101</v>
          </cell>
          <cell r="B4359" t="str">
            <v>G576500101</v>
          </cell>
          <cell r="C4359" t="str">
            <v>O3   G576500101USD</v>
          </cell>
          <cell r="D4359" t="str">
            <v>G5765</v>
          </cell>
          <cell r="E4359" t="str">
            <v>001</v>
          </cell>
          <cell r="F4359" t="str">
            <v>01</v>
          </cell>
          <cell r="G4359" t="str">
            <v>DADAB***</v>
          </cell>
          <cell r="H4359" t="str">
            <v>Balance Sheet</v>
          </cell>
          <cell r="I4359" t="str">
            <v>NA</v>
          </cell>
        </row>
        <row r="4360">
          <cell r="A4360" t="str">
            <v>G57650S301</v>
          </cell>
          <cell r="B4360" t="str">
            <v>G57650S301</v>
          </cell>
          <cell r="C4360" t="str">
            <v>O3   G57650S301USD</v>
          </cell>
          <cell r="D4360" t="str">
            <v>G5765</v>
          </cell>
          <cell r="E4360" t="str">
            <v>0S3</v>
          </cell>
          <cell r="F4360" t="str">
            <v>01</v>
          </cell>
          <cell r="G4360" t="str">
            <v>DADAB***</v>
          </cell>
          <cell r="H4360" t="str">
            <v>Balance Sheet</v>
          </cell>
          <cell r="I4360" t="str">
            <v>NA</v>
          </cell>
        </row>
        <row r="4361">
          <cell r="A4361" t="str">
            <v>G57700O3</v>
          </cell>
          <cell r="B4361" t="str">
            <v>G57700O3</v>
          </cell>
          <cell r="C4361" t="str">
            <v>O3   G57700O3USD</v>
          </cell>
          <cell r="D4361" t="str">
            <v>G5770</v>
          </cell>
          <cell r="E4361" t="str">
            <v>0O3</v>
          </cell>
          <cell r="F4361">
            <v>0</v>
          </cell>
          <cell r="G4361" t="str">
            <v>DAFC****</v>
          </cell>
          <cell r="H4361" t="str">
            <v>Balance Sheet</v>
          </cell>
          <cell r="I4361" t="str">
            <v>NA</v>
          </cell>
        </row>
        <row r="4362">
          <cell r="A4362" t="str">
            <v>H08610O3</v>
          </cell>
          <cell r="B4362" t="str">
            <v>H08610O3</v>
          </cell>
          <cell r="C4362" t="str">
            <v>O3   H08610O3USD</v>
          </cell>
          <cell r="D4362" t="str">
            <v>H0861</v>
          </cell>
          <cell r="E4362" t="str">
            <v>0O3</v>
          </cell>
          <cell r="F4362">
            <v>0</v>
          </cell>
          <cell r="G4362" t="str">
            <v>EBA*****</v>
          </cell>
          <cell r="H4362" t="str">
            <v>Balance Sheet</v>
          </cell>
          <cell r="I4362" t="str">
            <v>NA</v>
          </cell>
        </row>
        <row r="4363">
          <cell r="A4363" t="str">
            <v>H08630O3</v>
          </cell>
          <cell r="B4363" t="str">
            <v>H08630O3</v>
          </cell>
          <cell r="C4363" t="str">
            <v>O3   H08630O3USD</v>
          </cell>
          <cell r="D4363" t="str">
            <v>H0863</v>
          </cell>
          <cell r="E4363" t="str">
            <v>0O3</v>
          </cell>
          <cell r="F4363">
            <v>0</v>
          </cell>
          <cell r="G4363" t="str">
            <v>EC******</v>
          </cell>
          <cell r="H4363" t="str">
            <v>Balance Sheet</v>
          </cell>
          <cell r="I4363" t="str">
            <v>NA</v>
          </cell>
        </row>
        <row r="4364">
          <cell r="A4364" t="str">
            <v>A00020967J</v>
          </cell>
          <cell r="B4364" t="str">
            <v>A00020967J</v>
          </cell>
          <cell r="C4364" t="str">
            <v>O4   A00020967JUSD</v>
          </cell>
          <cell r="D4364" t="str">
            <v>A0002</v>
          </cell>
          <cell r="E4364" t="str">
            <v>096</v>
          </cell>
          <cell r="F4364" t="str">
            <v>7J</v>
          </cell>
          <cell r="G4364" t="str">
            <v>CABB****</v>
          </cell>
          <cell r="H4364" t="str">
            <v>Balance Sheet</v>
          </cell>
          <cell r="I4364" t="str">
            <v>NA</v>
          </cell>
        </row>
        <row r="4365">
          <cell r="A4365" t="str">
            <v>A0004001</v>
          </cell>
          <cell r="B4365" t="str">
            <v>A0004001</v>
          </cell>
          <cell r="C4365" t="str">
            <v>O4   A0004001USD</v>
          </cell>
          <cell r="D4365" t="str">
            <v>A0004</v>
          </cell>
          <cell r="E4365" t="str">
            <v>001</v>
          </cell>
          <cell r="F4365">
            <v>0</v>
          </cell>
          <cell r="G4365" t="str">
            <v>CABB****</v>
          </cell>
          <cell r="H4365" t="str">
            <v>Balance Sheet</v>
          </cell>
          <cell r="I4365" t="str">
            <v>NA</v>
          </cell>
        </row>
        <row r="4366">
          <cell r="A4366" t="str">
            <v>A000400101</v>
          </cell>
          <cell r="B4366" t="str">
            <v>A000400101</v>
          </cell>
          <cell r="C4366" t="str">
            <v>O4   A000400101USD</v>
          </cell>
          <cell r="D4366" t="str">
            <v>A0004</v>
          </cell>
          <cell r="E4366" t="str">
            <v>001</v>
          </cell>
          <cell r="F4366" t="str">
            <v>01</v>
          </cell>
          <cell r="G4366" t="str">
            <v>CABB****</v>
          </cell>
          <cell r="H4366" t="str">
            <v>Balance Sheet</v>
          </cell>
          <cell r="I4366" t="str">
            <v>NA</v>
          </cell>
        </row>
        <row r="4367">
          <cell r="A4367" t="str">
            <v>A000409301</v>
          </cell>
          <cell r="B4367" t="str">
            <v>A000409301</v>
          </cell>
          <cell r="C4367" t="str">
            <v>O4   A000409301USD</v>
          </cell>
          <cell r="D4367" t="str">
            <v>A0004</v>
          </cell>
          <cell r="E4367" t="str">
            <v>093</v>
          </cell>
          <cell r="F4367" t="str">
            <v>01</v>
          </cell>
          <cell r="G4367" t="str">
            <v>CABB****</v>
          </cell>
          <cell r="H4367" t="str">
            <v>Balance Sheet</v>
          </cell>
          <cell r="I4367" t="str">
            <v>NA</v>
          </cell>
        </row>
        <row r="4368">
          <cell r="A4368" t="str">
            <v>A0004096</v>
          </cell>
          <cell r="B4368" t="str">
            <v>A0004096</v>
          </cell>
          <cell r="C4368" t="str">
            <v>O4   A0004096USD</v>
          </cell>
          <cell r="D4368" t="str">
            <v>A0004</v>
          </cell>
          <cell r="E4368" t="str">
            <v>096</v>
          </cell>
          <cell r="F4368">
            <v>0</v>
          </cell>
          <cell r="G4368" t="str">
            <v>CABB****</v>
          </cell>
          <cell r="H4368" t="str">
            <v>Balance Sheet</v>
          </cell>
          <cell r="I4368" t="str">
            <v>NA</v>
          </cell>
        </row>
        <row r="4369">
          <cell r="A4369" t="str">
            <v>A000409601</v>
          </cell>
          <cell r="B4369" t="str">
            <v>A000409601</v>
          </cell>
          <cell r="C4369" t="str">
            <v>O4   A000409601USD</v>
          </cell>
          <cell r="D4369" t="str">
            <v>A0004</v>
          </cell>
          <cell r="E4369" t="str">
            <v>096</v>
          </cell>
          <cell r="F4369" t="str">
            <v>01</v>
          </cell>
          <cell r="G4369" t="str">
            <v>CABB****</v>
          </cell>
          <cell r="H4369" t="str">
            <v>Balance Sheet</v>
          </cell>
          <cell r="I4369" t="str">
            <v>NA</v>
          </cell>
        </row>
        <row r="4370">
          <cell r="A4370" t="str">
            <v>G372107J</v>
          </cell>
          <cell r="B4370" t="str">
            <v>G372107J</v>
          </cell>
          <cell r="C4370" t="str">
            <v>O4   G372107JUSD</v>
          </cell>
          <cell r="D4370" t="str">
            <v>G3721</v>
          </cell>
          <cell r="E4370" t="str">
            <v>07J</v>
          </cell>
          <cell r="F4370">
            <v>0</v>
          </cell>
          <cell r="G4370" t="str">
            <v>DACN****</v>
          </cell>
          <cell r="H4370" t="str">
            <v>Balance Sheet</v>
          </cell>
          <cell r="I4370" t="str">
            <v>NA</v>
          </cell>
        </row>
        <row r="4371">
          <cell r="A4371" t="str">
            <v>G37260O4</v>
          </cell>
          <cell r="B4371" t="str">
            <v>G37260O4</v>
          </cell>
          <cell r="C4371" t="str">
            <v>O4   G37260O4USD</v>
          </cell>
          <cell r="D4371" t="str">
            <v>G3726</v>
          </cell>
          <cell r="E4371" t="str">
            <v>0O4</v>
          </cell>
          <cell r="F4371">
            <v>0</v>
          </cell>
          <cell r="G4371" t="str">
            <v>DACJ****</v>
          </cell>
          <cell r="H4371" t="str">
            <v>Balance Sheet</v>
          </cell>
          <cell r="I4371" t="str">
            <v>NA</v>
          </cell>
        </row>
        <row r="4372">
          <cell r="A4372" t="str">
            <v>G57200O4</v>
          </cell>
          <cell r="B4372" t="str">
            <v>G57200O4</v>
          </cell>
          <cell r="C4372" t="str">
            <v>O4   G57200O4USD</v>
          </cell>
          <cell r="D4372" t="str">
            <v>G5720</v>
          </cell>
          <cell r="E4372" t="str">
            <v>0O4</v>
          </cell>
          <cell r="F4372">
            <v>0</v>
          </cell>
          <cell r="G4372" t="str">
            <v>DABBDC**</v>
          </cell>
          <cell r="H4372" t="str">
            <v>Balance Sheet</v>
          </cell>
          <cell r="I4372" t="str">
            <v>NA</v>
          </cell>
        </row>
        <row r="4373">
          <cell r="A4373" t="str">
            <v>G5742001O4</v>
          </cell>
          <cell r="B4373" t="str">
            <v>G5742001O4</v>
          </cell>
          <cell r="C4373" t="str">
            <v>O4   G5742001O4USD</v>
          </cell>
          <cell r="D4373" t="str">
            <v>G5742</v>
          </cell>
          <cell r="E4373" t="str">
            <v>001</v>
          </cell>
          <cell r="F4373" t="str">
            <v>O4</v>
          </cell>
          <cell r="G4373" t="str">
            <v>DACN****</v>
          </cell>
          <cell r="H4373" t="str">
            <v>Balance Sheet</v>
          </cell>
          <cell r="I4373" t="str">
            <v>NA</v>
          </cell>
        </row>
        <row r="4374">
          <cell r="A4374" t="str">
            <v>G576000101</v>
          </cell>
          <cell r="B4374" t="str">
            <v>G576000101</v>
          </cell>
          <cell r="C4374" t="str">
            <v>O4   G576000101USD</v>
          </cell>
          <cell r="D4374" t="str">
            <v>G5760</v>
          </cell>
          <cell r="E4374" t="str">
            <v>001</v>
          </cell>
          <cell r="F4374" t="str">
            <v>01</v>
          </cell>
          <cell r="G4374" t="str">
            <v>DADAB***</v>
          </cell>
          <cell r="H4374" t="str">
            <v>Balance Sheet</v>
          </cell>
          <cell r="I4374" t="str">
            <v>NA</v>
          </cell>
        </row>
        <row r="4375">
          <cell r="A4375" t="str">
            <v>G576003501</v>
          </cell>
          <cell r="B4375" t="str">
            <v>G576003501</v>
          </cell>
          <cell r="C4375" t="str">
            <v>O4   G576003501USD</v>
          </cell>
          <cell r="D4375" t="str">
            <v>G5760</v>
          </cell>
          <cell r="E4375" t="str">
            <v>035</v>
          </cell>
          <cell r="F4375" t="str">
            <v>01</v>
          </cell>
          <cell r="G4375" t="str">
            <v>DADAB***</v>
          </cell>
          <cell r="H4375" t="str">
            <v>Balance Sheet</v>
          </cell>
          <cell r="I4375" t="str">
            <v>NA</v>
          </cell>
        </row>
        <row r="4376">
          <cell r="A4376" t="str">
            <v>G576003601</v>
          </cell>
          <cell r="B4376" t="str">
            <v>G576003601</v>
          </cell>
          <cell r="C4376" t="str">
            <v>O4   G576003601USD</v>
          </cell>
          <cell r="D4376" t="str">
            <v>G5760</v>
          </cell>
          <cell r="E4376" t="str">
            <v>036</v>
          </cell>
          <cell r="F4376" t="str">
            <v>01</v>
          </cell>
          <cell r="G4376" t="str">
            <v>DADAB***</v>
          </cell>
          <cell r="H4376" t="str">
            <v>Balance Sheet</v>
          </cell>
          <cell r="I4376" t="str">
            <v>NA</v>
          </cell>
        </row>
        <row r="4377">
          <cell r="A4377" t="str">
            <v>G57600CT01</v>
          </cell>
          <cell r="B4377" t="str">
            <v>G57600CT01</v>
          </cell>
          <cell r="C4377" t="str">
            <v>O4   G57600CT01USD</v>
          </cell>
          <cell r="D4377" t="str">
            <v>G5760</v>
          </cell>
          <cell r="E4377" t="str">
            <v>0CT</v>
          </cell>
          <cell r="F4377" t="str">
            <v>01</v>
          </cell>
          <cell r="G4377" t="str">
            <v>DADAB***</v>
          </cell>
          <cell r="H4377" t="str">
            <v>Balance Sheet</v>
          </cell>
          <cell r="I4377" t="str">
            <v>NA</v>
          </cell>
        </row>
        <row r="4378">
          <cell r="A4378" t="str">
            <v>G57600DH01</v>
          </cell>
          <cell r="B4378" t="str">
            <v>G57600DH01</v>
          </cell>
          <cell r="C4378" t="str">
            <v>O4   G57600DH01USD</v>
          </cell>
          <cell r="D4378" t="str">
            <v>G5760</v>
          </cell>
          <cell r="E4378" t="str">
            <v>0DH</v>
          </cell>
          <cell r="F4378" t="str">
            <v>01</v>
          </cell>
          <cell r="G4378" t="str">
            <v>DADAB***</v>
          </cell>
          <cell r="H4378" t="str">
            <v>Balance Sheet</v>
          </cell>
          <cell r="I4378" t="str">
            <v>NA</v>
          </cell>
        </row>
        <row r="4379">
          <cell r="A4379" t="str">
            <v>G57600EI01</v>
          </cell>
          <cell r="B4379" t="str">
            <v>G57600EI01</v>
          </cell>
          <cell r="C4379" t="str">
            <v>O4   G57600EI01USD</v>
          </cell>
          <cell r="D4379" t="str">
            <v>G5760</v>
          </cell>
          <cell r="E4379" t="str">
            <v>0EI</v>
          </cell>
          <cell r="F4379" t="str">
            <v>01</v>
          </cell>
          <cell r="G4379" t="str">
            <v>DADAB***</v>
          </cell>
          <cell r="H4379" t="str">
            <v>Balance Sheet</v>
          </cell>
          <cell r="I4379" t="str">
            <v>NA</v>
          </cell>
        </row>
        <row r="4380">
          <cell r="A4380" t="str">
            <v>G57600J601</v>
          </cell>
          <cell r="B4380" t="str">
            <v>G57600J601</v>
          </cell>
          <cell r="C4380" t="str">
            <v>O4   G57600J601USD</v>
          </cell>
          <cell r="D4380" t="str">
            <v>G5760</v>
          </cell>
          <cell r="E4380" t="str">
            <v>0J6</v>
          </cell>
          <cell r="F4380" t="str">
            <v>01</v>
          </cell>
          <cell r="G4380" t="str">
            <v>DADAB***</v>
          </cell>
          <cell r="H4380" t="str">
            <v>Balance Sheet</v>
          </cell>
          <cell r="I4380" t="str">
            <v>NA</v>
          </cell>
        </row>
        <row r="4381">
          <cell r="A4381" t="str">
            <v>G57600J901</v>
          </cell>
          <cell r="B4381" t="str">
            <v>G57600J901</v>
          </cell>
          <cell r="C4381" t="str">
            <v>O4   G57600J901USD</v>
          </cell>
          <cell r="D4381" t="str">
            <v>G5760</v>
          </cell>
          <cell r="E4381" t="str">
            <v>0J9</v>
          </cell>
          <cell r="F4381" t="str">
            <v>01</v>
          </cell>
          <cell r="G4381" t="str">
            <v>DADAB***</v>
          </cell>
          <cell r="H4381" t="str">
            <v>Balance Sheet</v>
          </cell>
          <cell r="I4381" t="str">
            <v>NA</v>
          </cell>
        </row>
        <row r="4382">
          <cell r="A4382" t="str">
            <v>G57600NB01</v>
          </cell>
          <cell r="B4382" t="str">
            <v>G57600NB01</v>
          </cell>
          <cell r="C4382" t="str">
            <v>O4   G57600NB01USD</v>
          </cell>
          <cell r="D4382" t="str">
            <v>G5760</v>
          </cell>
          <cell r="E4382" t="str">
            <v>0NB</v>
          </cell>
          <cell r="F4382" t="str">
            <v>01</v>
          </cell>
          <cell r="G4382" t="str">
            <v>DADAB***</v>
          </cell>
          <cell r="H4382" t="str">
            <v>Balance Sheet</v>
          </cell>
          <cell r="I4382" t="str">
            <v>NA</v>
          </cell>
        </row>
        <row r="4383">
          <cell r="A4383" t="str">
            <v>G57600S301</v>
          </cell>
          <cell r="B4383" t="str">
            <v>G57600S301</v>
          </cell>
          <cell r="C4383" t="str">
            <v>O4   G57600S301USD</v>
          </cell>
          <cell r="D4383" t="str">
            <v>G5760</v>
          </cell>
          <cell r="E4383" t="str">
            <v>0S3</v>
          </cell>
          <cell r="F4383" t="str">
            <v>01</v>
          </cell>
          <cell r="G4383" t="str">
            <v>DADAB***</v>
          </cell>
          <cell r="H4383" t="str">
            <v>Balance Sheet</v>
          </cell>
          <cell r="I4383" t="str">
            <v>NA</v>
          </cell>
        </row>
        <row r="4384">
          <cell r="A4384" t="str">
            <v>G576200101</v>
          </cell>
          <cell r="B4384" t="str">
            <v>G576200101</v>
          </cell>
          <cell r="C4384" t="str">
            <v>O4   G576200101USD</v>
          </cell>
          <cell r="D4384" t="str">
            <v>G5762</v>
          </cell>
          <cell r="E4384" t="str">
            <v>001</v>
          </cell>
          <cell r="F4384" t="str">
            <v>01</v>
          </cell>
          <cell r="G4384" t="str">
            <v>DADM****</v>
          </cell>
          <cell r="H4384" t="str">
            <v>Balance Sheet</v>
          </cell>
          <cell r="I4384" t="str">
            <v>NA</v>
          </cell>
        </row>
        <row r="4385">
          <cell r="A4385" t="str">
            <v>G576200122</v>
          </cell>
          <cell r="B4385" t="str">
            <v>G576200122</v>
          </cell>
          <cell r="C4385" t="str">
            <v>O4   G576200122USD</v>
          </cell>
          <cell r="D4385" t="str">
            <v>G5762</v>
          </cell>
          <cell r="E4385" t="str">
            <v>001</v>
          </cell>
          <cell r="F4385" t="str">
            <v>22</v>
          </cell>
          <cell r="G4385" t="str">
            <v>DADM****</v>
          </cell>
          <cell r="H4385" t="str">
            <v>Balance Sheet</v>
          </cell>
          <cell r="I4385" t="str">
            <v>NA</v>
          </cell>
        </row>
        <row r="4386">
          <cell r="A4386" t="str">
            <v>G576203601</v>
          </cell>
          <cell r="B4386" t="str">
            <v>G576203601</v>
          </cell>
          <cell r="C4386" t="str">
            <v>O4   G576203601USD</v>
          </cell>
          <cell r="D4386" t="str">
            <v>G5762</v>
          </cell>
          <cell r="E4386" t="str">
            <v>036</v>
          </cell>
          <cell r="F4386" t="str">
            <v>01</v>
          </cell>
          <cell r="G4386" t="str">
            <v>DADM****</v>
          </cell>
          <cell r="H4386" t="str">
            <v>Balance Sheet</v>
          </cell>
          <cell r="I4386" t="str">
            <v>NA</v>
          </cell>
        </row>
        <row r="4387">
          <cell r="A4387" t="str">
            <v>G57620DH01</v>
          </cell>
          <cell r="B4387" t="str">
            <v>G57620DH01</v>
          </cell>
          <cell r="C4387" t="str">
            <v>O4   G57620DH01USD</v>
          </cell>
          <cell r="D4387" t="str">
            <v>G5762</v>
          </cell>
          <cell r="E4387" t="str">
            <v>0DH</v>
          </cell>
          <cell r="F4387" t="str">
            <v>01</v>
          </cell>
          <cell r="G4387" t="str">
            <v>DADM****</v>
          </cell>
          <cell r="H4387" t="str">
            <v>Balance Sheet</v>
          </cell>
          <cell r="I4387" t="str">
            <v>NA</v>
          </cell>
        </row>
        <row r="4388">
          <cell r="A4388" t="str">
            <v>G57620S301</v>
          </cell>
          <cell r="B4388" t="str">
            <v>G57620S301</v>
          </cell>
          <cell r="C4388" t="str">
            <v>O4   G57620S301USD</v>
          </cell>
          <cell r="D4388" t="str">
            <v>G5762</v>
          </cell>
          <cell r="E4388" t="str">
            <v>0S3</v>
          </cell>
          <cell r="F4388" t="str">
            <v>01</v>
          </cell>
          <cell r="G4388" t="str">
            <v>DADM****</v>
          </cell>
          <cell r="H4388" t="str">
            <v>Balance Sheet</v>
          </cell>
          <cell r="I4388" t="str">
            <v>NA</v>
          </cell>
        </row>
        <row r="4389">
          <cell r="A4389" t="str">
            <v>G576503601</v>
          </cell>
          <cell r="B4389" t="str">
            <v>G576503601</v>
          </cell>
          <cell r="C4389" t="str">
            <v>O4   G576503601USD</v>
          </cell>
          <cell r="D4389" t="str">
            <v>G5765</v>
          </cell>
          <cell r="E4389" t="str">
            <v>036</v>
          </cell>
          <cell r="F4389" t="str">
            <v>01</v>
          </cell>
          <cell r="G4389" t="str">
            <v>DADAB***</v>
          </cell>
          <cell r="H4389" t="str">
            <v>Balance Sheet</v>
          </cell>
          <cell r="I4389" t="str">
            <v>NA</v>
          </cell>
        </row>
        <row r="4390">
          <cell r="A4390" t="str">
            <v>G57650CT01</v>
          </cell>
          <cell r="B4390" t="str">
            <v>G57650CT01</v>
          </cell>
          <cell r="C4390" t="str">
            <v>O4   G57650CT01USD</v>
          </cell>
          <cell r="D4390" t="str">
            <v>G5765</v>
          </cell>
          <cell r="E4390" t="str">
            <v>0CT</v>
          </cell>
          <cell r="F4390" t="str">
            <v>01</v>
          </cell>
          <cell r="G4390" t="str">
            <v>DADAB***</v>
          </cell>
          <cell r="H4390" t="str">
            <v>Balance Sheet</v>
          </cell>
          <cell r="I4390" t="str">
            <v>NA</v>
          </cell>
        </row>
        <row r="4391">
          <cell r="A4391" t="str">
            <v>G57650J601</v>
          </cell>
          <cell r="B4391" t="str">
            <v>G57650J601</v>
          </cell>
          <cell r="C4391" t="str">
            <v>O4   G57650J601USD</v>
          </cell>
          <cell r="D4391" t="str">
            <v>G5765</v>
          </cell>
          <cell r="E4391" t="str">
            <v>0J6</v>
          </cell>
          <cell r="F4391" t="str">
            <v>01</v>
          </cell>
          <cell r="G4391" t="str">
            <v>DADAB***</v>
          </cell>
          <cell r="H4391" t="str">
            <v>Balance Sheet</v>
          </cell>
          <cell r="I4391" t="str">
            <v>NA</v>
          </cell>
        </row>
        <row r="4392">
          <cell r="A4392" t="str">
            <v>G57650J695</v>
          </cell>
          <cell r="B4392" t="str">
            <v>G57650J695</v>
          </cell>
          <cell r="C4392" t="str">
            <v>O4   G57650J695USD</v>
          </cell>
          <cell r="D4392" t="str">
            <v>G5765</v>
          </cell>
          <cell r="E4392" t="str">
            <v>0J6</v>
          </cell>
          <cell r="F4392" t="str">
            <v>95</v>
          </cell>
          <cell r="G4392" t="str">
            <v>DADAB***</v>
          </cell>
          <cell r="H4392" t="str">
            <v>Balance Sheet</v>
          </cell>
          <cell r="I4392" t="str">
            <v>NA</v>
          </cell>
        </row>
        <row r="4393">
          <cell r="A4393" t="str">
            <v>G57650S301</v>
          </cell>
          <cell r="B4393" t="str">
            <v>G57650S301</v>
          </cell>
          <cell r="C4393" t="str">
            <v>O4   G57650S301USD</v>
          </cell>
          <cell r="D4393" t="str">
            <v>G5765</v>
          </cell>
          <cell r="E4393" t="str">
            <v>0S3</v>
          </cell>
          <cell r="F4393" t="str">
            <v>01</v>
          </cell>
          <cell r="G4393" t="str">
            <v>DADAB***</v>
          </cell>
          <cell r="H4393" t="str">
            <v>Balance Sheet</v>
          </cell>
          <cell r="I4393" t="str">
            <v>NA</v>
          </cell>
        </row>
        <row r="4394">
          <cell r="A4394" t="str">
            <v>G985307J</v>
          </cell>
          <cell r="B4394" t="str">
            <v>G985307J</v>
          </cell>
          <cell r="C4394" t="str">
            <v>O4   G985307JUSD</v>
          </cell>
          <cell r="D4394" t="str">
            <v>G9853</v>
          </cell>
          <cell r="E4394" t="str">
            <v>07J</v>
          </cell>
          <cell r="F4394">
            <v>0</v>
          </cell>
          <cell r="G4394" t="str">
            <v>EF******</v>
          </cell>
          <cell r="H4394" t="str">
            <v>Balance Sheet</v>
          </cell>
          <cell r="I4394" t="str">
            <v>NA</v>
          </cell>
        </row>
        <row r="4395">
          <cell r="A4395" t="str">
            <v>H08630O4</v>
          </cell>
          <cell r="B4395" t="str">
            <v>H08630O4</v>
          </cell>
          <cell r="C4395" t="str">
            <v>O4   H08630O4USD</v>
          </cell>
          <cell r="D4395" t="str">
            <v>H0863</v>
          </cell>
          <cell r="E4395" t="str">
            <v>0O4</v>
          </cell>
          <cell r="F4395">
            <v>0</v>
          </cell>
          <cell r="G4395" t="str">
            <v>EC******</v>
          </cell>
          <cell r="H4395" t="str">
            <v>Balance Sheet</v>
          </cell>
          <cell r="I4395" t="str">
            <v>NA</v>
          </cell>
        </row>
        <row r="4396">
          <cell r="A4396" t="str">
            <v>A5192002</v>
          </cell>
          <cell r="B4396" t="str">
            <v>A5192002</v>
          </cell>
          <cell r="C4396" t="str">
            <v>S3   A5192002USD</v>
          </cell>
          <cell r="D4396" t="str">
            <v>A5192</v>
          </cell>
          <cell r="E4396" t="str">
            <v>002</v>
          </cell>
          <cell r="F4396">
            <v>0</v>
          </cell>
          <cell r="G4396" t="str">
            <v>DBDC****</v>
          </cell>
          <cell r="H4396" t="str">
            <v>Balance Sheet</v>
          </cell>
          <cell r="I4396" t="str">
            <v>NA</v>
          </cell>
        </row>
        <row r="4397">
          <cell r="A4397" t="str">
            <v>B40100N199</v>
          </cell>
          <cell r="B4397" t="str">
            <v>B40100N199</v>
          </cell>
          <cell r="C4397" t="str">
            <v>S3   B40100N199USD</v>
          </cell>
          <cell r="D4397" t="str">
            <v>B4010</v>
          </cell>
          <cell r="E4397" t="str">
            <v>0N1</v>
          </cell>
          <cell r="F4397" t="str">
            <v>99</v>
          </cell>
          <cell r="G4397" t="str">
            <v>CAIEHB**</v>
          </cell>
          <cell r="H4397" t="str">
            <v>Balance Sheet</v>
          </cell>
          <cell r="I4397" t="str">
            <v>NA</v>
          </cell>
        </row>
        <row r="4398">
          <cell r="A4398" t="str">
            <v>G3714001</v>
          </cell>
          <cell r="B4398" t="str">
            <v>G3714001</v>
          </cell>
          <cell r="C4398" t="str">
            <v>S3   G3714001USD</v>
          </cell>
          <cell r="D4398" t="str">
            <v>G3714</v>
          </cell>
          <cell r="E4398" t="str">
            <v>001</v>
          </cell>
          <cell r="F4398">
            <v>0</v>
          </cell>
          <cell r="G4398" t="str">
            <v>DACN****</v>
          </cell>
          <cell r="H4398" t="str">
            <v>Balance Sheet</v>
          </cell>
          <cell r="I4398" t="str">
            <v>NA</v>
          </cell>
        </row>
        <row r="4399">
          <cell r="A4399" t="str">
            <v>G3714003</v>
          </cell>
          <cell r="B4399" t="str">
            <v>G3714003</v>
          </cell>
          <cell r="C4399" t="str">
            <v>S3   G3714003USD</v>
          </cell>
          <cell r="D4399" t="str">
            <v>G3714</v>
          </cell>
          <cell r="E4399" t="str">
            <v>003</v>
          </cell>
          <cell r="F4399">
            <v>0</v>
          </cell>
          <cell r="G4399" t="str">
            <v>DACN****</v>
          </cell>
          <cell r="H4399" t="str">
            <v>Balance Sheet</v>
          </cell>
          <cell r="I4399" t="str">
            <v>NA</v>
          </cell>
        </row>
        <row r="4400">
          <cell r="A4400" t="str">
            <v>G3716001S3</v>
          </cell>
          <cell r="B4400" t="str">
            <v>G3716001S3</v>
          </cell>
          <cell r="C4400" t="str">
            <v>S3   G3716001S3USD</v>
          </cell>
          <cell r="D4400" t="str">
            <v>G3716</v>
          </cell>
          <cell r="E4400" t="str">
            <v>001</v>
          </cell>
          <cell r="F4400" t="str">
            <v>S3</v>
          </cell>
          <cell r="G4400" t="str">
            <v>DACN****</v>
          </cell>
          <cell r="H4400" t="str">
            <v>Balance Sheet</v>
          </cell>
          <cell r="I4400" t="str">
            <v>NA</v>
          </cell>
        </row>
        <row r="4401">
          <cell r="A4401" t="str">
            <v>G3721001</v>
          </cell>
          <cell r="B4401" t="str">
            <v>G3721001</v>
          </cell>
          <cell r="C4401" t="str">
            <v>S3   G3721001USD</v>
          </cell>
          <cell r="D4401" t="str">
            <v>G3721</v>
          </cell>
          <cell r="E4401" t="str">
            <v>001</v>
          </cell>
          <cell r="F4401">
            <v>0</v>
          </cell>
          <cell r="G4401" t="str">
            <v>DACN****</v>
          </cell>
          <cell r="H4401" t="str">
            <v>Balance Sheet</v>
          </cell>
          <cell r="I4401" t="str">
            <v>NA</v>
          </cell>
        </row>
        <row r="4402">
          <cell r="A4402" t="str">
            <v>G3721002</v>
          </cell>
          <cell r="B4402" t="str">
            <v>G3721002</v>
          </cell>
          <cell r="C4402" t="str">
            <v>S3   G3721002USD</v>
          </cell>
          <cell r="D4402" t="str">
            <v>G3721</v>
          </cell>
          <cell r="E4402" t="str">
            <v>002</v>
          </cell>
          <cell r="F4402">
            <v>0</v>
          </cell>
          <cell r="G4402" t="str">
            <v>DACN****</v>
          </cell>
          <cell r="H4402" t="str">
            <v>Balance Sheet</v>
          </cell>
          <cell r="I4402" t="str">
            <v>NA</v>
          </cell>
        </row>
        <row r="4403">
          <cell r="A4403" t="str">
            <v>G3722001S3</v>
          </cell>
          <cell r="B4403" t="str">
            <v>G3722001S3</v>
          </cell>
          <cell r="C4403" t="str">
            <v>S3   G3722001S3USD</v>
          </cell>
          <cell r="D4403" t="str">
            <v>G3722</v>
          </cell>
          <cell r="E4403" t="str">
            <v>001</v>
          </cell>
          <cell r="F4403" t="str">
            <v>S3</v>
          </cell>
          <cell r="G4403" t="str">
            <v>DACN****</v>
          </cell>
          <cell r="H4403" t="str">
            <v>Balance Sheet</v>
          </cell>
          <cell r="I4403" t="str">
            <v>NA</v>
          </cell>
        </row>
        <row r="4404">
          <cell r="A4404" t="str">
            <v>G3723001S3</v>
          </cell>
          <cell r="B4404" t="str">
            <v>G3723001S3</v>
          </cell>
          <cell r="C4404" t="str">
            <v>S3   G3723001S3USD</v>
          </cell>
          <cell r="D4404" t="str">
            <v>G3723</v>
          </cell>
          <cell r="E4404" t="str">
            <v>001</v>
          </cell>
          <cell r="F4404" t="str">
            <v>S3</v>
          </cell>
          <cell r="G4404" t="str">
            <v>DACI****</v>
          </cell>
          <cell r="H4404" t="str">
            <v>Balance Sheet</v>
          </cell>
          <cell r="I4404" t="str">
            <v>NA</v>
          </cell>
        </row>
        <row r="4405">
          <cell r="A4405" t="str">
            <v>G3724001S3</v>
          </cell>
          <cell r="B4405" t="str">
            <v>G3724001S3</v>
          </cell>
          <cell r="C4405" t="str">
            <v>S3   G3724001S3USD</v>
          </cell>
          <cell r="D4405" t="str">
            <v>G3724</v>
          </cell>
          <cell r="E4405" t="str">
            <v>001</v>
          </cell>
          <cell r="F4405" t="str">
            <v>S3</v>
          </cell>
          <cell r="G4405" t="str">
            <v>DACN****</v>
          </cell>
          <cell r="H4405" t="str">
            <v>Balance Sheet</v>
          </cell>
          <cell r="I4405" t="str">
            <v>NA</v>
          </cell>
        </row>
        <row r="4406">
          <cell r="A4406" t="str">
            <v>G3726092</v>
          </cell>
          <cell r="B4406" t="str">
            <v>G3726092</v>
          </cell>
          <cell r="C4406" t="str">
            <v>S3   G3726092USD</v>
          </cell>
          <cell r="D4406" t="str">
            <v>G3726</v>
          </cell>
          <cell r="E4406" t="str">
            <v>092</v>
          </cell>
          <cell r="F4406">
            <v>0</v>
          </cell>
          <cell r="G4406" t="str">
            <v>DACJ****</v>
          </cell>
          <cell r="H4406" t="str">
            <v>Balance Sheet</v>
          </cell>
          <cell r="I4406" t="str">
            <v>NA</v>
          </cell>
        </row>
        <row r="4407">
          <cell r="A4407" t="str">
            <v>G3726094</v>
          </cell>
          <cell r="B4407" t="str">
            <v>G3726094</v>
          </cell>
          <cell r="C4407" t="str">
            <v>S3   G3726094USD</v>
          </cell>
          <cell r="D4407" t="str">
            <v>G3726</v>
          </cell>
          <cell r="E4407" t="str">
            <v>094</v>
          </cell>
          <cell r="F4407">
            <v>0</v>
          </cell>
          <cell r="G4407" t="str">
            <v>DACJ****</v>
          </cell>
          <cell r="H4407" t="str">
            <v>Balance Sheet</v>
          </cell>
          <cell r="I4407" t="str">
            <v>NA</v>
          </cell>
        </row>
        <row r="4408">
          <cell r="A4408" t="str">
            <v>G37260FH</v>
          </cell>
          <cell r="B4408" t="str">
            <v>G37260FH</v>
          </cell>
          <cell r="C4408" t="str">
            <v>S3   G37260FHUSD</v>
          </cell>
          <cell r="D4408" t="str">
            <v>G3726</v>
          </cell>
          <cell r="E4408" t="str">
            <v>0FH</v>
          </cell>
          <cell r="F4408">
            <v>0</v>
          </cell>
          <cell r="G4408" t="str">
            <v>DACJ****</v>
          </cell>
          <cell r="H4408" t="str">
            <v>Balance Sheet</v>
          </cell>
          <cell r="I4408" t="str">
            <v>NA</v>
          </cell>
        </row>
        <row r="4409">
          <cell r="A4409" t="str">
            <v>G37260FN</v>
          </cell>
          <cell r="B4409" t="str">
            <v>G37260FN</v>
          </cell>
          <cell r="C4409" t="str">
            <v>S3   G37260FNUSD</v>
          </cell>
          <cell r="D4409" t="str">
            <v>G3726</v>
          </cell>
          <cell r="E4409" t="str">
            <v>0FN</v>
          </cell>
          <cell r="F4409">
            <v>0</v>
          </cell>
          <cell r="G4409" t="str">
            <v>DACJ****</v>
          </cell>
          <cell r="H4409" t="str">
            <v>Balance Sheet</v>
          </cell>
          <cell r="I4409" t="str">
            <v>NA</v>
          </cell>
        </row>
        <row r="4410">
          <cell r="A4410" t="str">
            <v>G37260HD</v>
          </cell>
          <cell r="B4410" t="str">
            <v>G37260HD</v>
          </cell>
          <cell r="C4410" t="str">
            <v>S3   G37260HDUSD</v>
          </cell>
          <cell r="D4410" t="str">
            <v>G3726</v>
          </cell>
          <cell r="E4410" t="str">
            <v>0HD</v>
          </cell>
          <cell r="F4410">
            <v>0</v>
          </cell>
          <cell r="G4410" t="str">
            <v>DACJ****</v>
          </cell>
          <cell r="H4410" t="str">
            <v>Balance Sheet</v>
          </cell>
          <cell r="I4410" t="str">
            <v>NA</v>
          </cell>
        </row>
        <row r="4411">
          <cell r="A4411" t="str">
            <v>G37260MQ</v>
          </cell>
          <cell r="B4411" t="str">
            <v>G37260MQ</v>
          </cell>
          <cell r="C4411" t="str">
            <v>S3   G37260MQUSD</v>
          </cell>
          <cell r="D4411" t="str">
            <v>G3726</v>
          </cell>
          <cell r="E4411" t="str">
            <v>0MQ</v>
          </cell>
          <cell r="F4411">
            <v>0</v>
          </cell>
          <cell r="G4411" t="str">
            <v>DACJ****</v>
          </cell>
          <cell r="H4411" t="str">
            <v>Balance Sheet</v>
          </cell>
          <cell r="I4411" t="str">
            <v>NA</v>
          </cell>
        </row>
        <row r="4412">
          <cell r="A4412" t="str">
            <v>G37260S3</v>
          </cell>
          <cell r="B4412" t="str">
            <v>G37260S3</v>
          </cell>
          <cell r="C4412" t="str">
            <v>S3   G37260S3USD</v>
          </cell>
          <cell r="D4412" t="str">
            <v>G3726</v>
          </cell>
          <cell r="E4412" t="str">
            <v>0S3</v>
          </cell>
          <cell r="F4412">
            <v>0</v>
          </cell>
          <cell r="G4412" t="str">
            <v>DACJ****</v>
          </cell>
          <cell r="H4412" t="str">
            <v>Balance Sheet</v>
          </cell>
          <cell r="I4412" t="str">
            <v>NA</v>
          </cell>
        </row>
        <row r="4413">
          <cell r="A4413" t="str">
            <v>G37260W7</v>
          </cell>
          <cell r="B4413" t="str">
            <v>G37260W7</v>
          </cell>
          <cell r="C4413" t="str">
            <v>S3   G37260W7USD</v>
          </cell>
          <cell r="D4413" t="str">
            <v>G3726</v>
          </cell>
          <cell r="E4413" t="str">
            <v>0W7</v>
          </cell>
          <cell r="F4413">
            <v>0</v>
          </cell>
          <cell r="G4413" t="str">
            <v>DACJ****</v>
          </cell>
          <cell r="H4413" t="str">
            <v>Balance Sheet</v>
          </cell>
          <cell r="I4413" t="str">
            <v>NA</v>
          </cell>
        </row>
        <row r="4414">
          <cell r="A4414" t="str">
            <v>G3728001</v>
          </cell>
          <cell r="B4414" t="str">
            <v>G3728001</v>
          </cell>
          <cell r="C4414" t="str">
            <v>S3   G3728001USD</v>
          </cell>
          <cell r="D4414" t="str">
            <v>G3728</v>
          </cell>
          <cell r="E4414" t="str">
            <v>001</v>
          </cell>
          <cell r="F4414">
            <v>0</v>
          </cell>
          <cell r="G4414" t="str">
            <v>DACN****</v>
          </cell>
          <cell r="H4414" t="str">
            <v>Balance Sheet</v>
          </cell>
          <cell r="I4414" t="str">
            <v>NA</v>
          </cell>
        </row>
        <row r="4415">
          <cell r="A4415" t="str">
            <v>G3728003</v>
          </cell>
          <cell r="B4415" t="str">
            <v>G3728003</v>
          </cell>
          <cell r="C4415" t="str">
            <v>S3   G3728003USD</v>
          </cell>
          <cell r="D4415" t="str">
            <v>G3728</v>
          </cell>
          <cell r="E4415" t="str">
            <v>003</v>
          </cell>
          <cell r="F4415">
            <v>0</v>
          </cell>
          <cell r="G4415" t="str">
            <v>DACN****</v>
          </cell>
          <cell r="H4415" t="str">
            <v>Balance Sheet</v>
          </cell>
          <cell r="I4415" t="str">
            <v>NA</v>
          </cell>
        </row>
        <row r="4416">
          <cell r="A4416" t="str">
            <v>G373100101</v>
          </cell>
          <cell r="B4416" t="str">
            <v>G373100101</v>
          </cell>
          <cell r="C4416" t="str">
            <v>S3   G373100101USD</v>
          </cell>
          <cell r="D4416" t="str">
            <v>G3731</v>
          </cell>
          <cell r="E4416" t="str">
            <v>001</v>
          </cell>
          <cell r="F4416" t="str">
            <v>01</v>
          </cell>
          <cell r="G4416" t="str">
            <v>DACR****</v>
          </cell>
          <cell r="H4416" t="str">
            <v>Balance Sheet</v>
          </cell>
          <cell r="I4416" t="str">
            <v>NA</v>
          </cell>
        </row>
        <row r="4417">
          <cell r="A4417" t="str">
            <v>G4736001</v>
          </cell>
          <cell r="B4417" t="str">
            <v>G4736001</v>
          </cell>
          <cell r="C4417" t="str">
            <v>S3   G4736001USD</v>
          </cell>
          <cell r="D4417" t="str">
            <v>G4736</v>
          </cell>
          <cell r="E4417" t="str">
            <v>001</v>
          </cell>
          <cell r="F4417">
            <v>0</v>
          </cell>
          <cell r="G4417" t="str">
            <v>DABBC***</v>
          </cell>
          <cell r="H4417" t="str">
            <v>Balance Sheet</v>
          </cell>
          <cell r="I4417" t="str">
            <v>NA</v>
          </cell>
        </row>
        <row r="4418">
          <cell r="A4418" t="str">
            <v>G4736002</v>
          </cell>
          <cell r="B4418" t="str">
            <v>G4736002</v>
          </cell>
          <cell r="C4418" t="str">
            <v>S3   G4736002USD</v>
          </cell>
          <cell r="D4418" t="str">
            <v>G4736</v>
          </cell>
          <cell r="E4418" t="str">
            <v>002</v>
          </cell>
          <cell r="F4418">
            <v>0</v>
          </cell>
          <cell r="G4418" t="str">
            <v>DABBC***</v>
          </cell>
          <cell r="H4418" t="str">
            <v>Balance Sheet</v>
          </cell>
          <cell r="I4418" t="str">
            <v>NA</v>
          </cell>
        </row>
        <row r="4419">
          <cell r="A4419" t="str">
            <v>G4736003</v>
          </cell>
          <cell r="B4419" t="str">
            <v>G4736003</v>
          </cell>
          <cell r="C4419" t="str">
            <v>S3   G4736003USD</v>
          </cell>
          <cell r="D4419" t="str">
            <v>G4736</v>
          </cell>
          <cell r="E4419" t="str">
            <v>003</v>
          </cell>
          <cell r="F4419">
            <v>0</v>
          </cell>
          <cell r="G4419" t="str">
            <v>DABBC***</v>
          </cell>
          <cell r="H4419" t="str">
            <v>Balance Sheet</v>
          </cell>
          <cell r="I4419" t="str">
            <v>NA</v>
          </cell>
        </row>
        <row r="4420">
          <cell r="A4420" t="str">
            <v>G4736011</v>
          </cell>
          <cell r="B4420" t="str">
            <v>G4736011</v>
          </cell>
          <cell r="C4420" t="str">
            <v>S3   G4736011USD</v>
          </cell>
          <cell r="D4420" t="str">
            <v>G4736</v>
          </cell>
          <cell r="E4420" t="str">
            <v>011</v>
          </cell>
          <cell r="F4420">
            <v>0</v>
          </cell>
          <cell r="G4420" t="str">
            <v>DABBC***</v>
          </cell>
          <cell r="H4420" t="str">
            <v>Balance Sheet</v>
          </cell>
          <cell r="I4420" t="str">
            <v>NA</v>
          </cell>
        </row>
        <row r="4421">
          <cell r="A4421" t="str">
            <v>G4736012</v>
          </cell>
          <cell r="B4421" t="str">
            <v>G4736012</v>
          </cell>
          <cell r="C4421" t="str">
            <v>S3   G4736012USD</v>
          </cell>
          <cell r="D4421" t="str">
            <v>G4736</v>
          </cell>
          <cell r="E4421" t="str">
            <v>012</v>
          </cell>
          <cell r="F4421">
            <v>0</v>
          </cell>
          <cell r="G4421" t="str">
            <v>DABBC***</v>
          </cell>
          <cell r="H4421" t="str">
            <v>Balance Sheet</v>
          </cell>
          <cell r="I4421" t="str">
            <v>NA</v>
          </cell>
        </row>
        <row r="4422">
          <cell r="A4422" t="str">
            <v>G4736013</v>
          </cell>
          <cell r="B4422" t="str">
            <v>G4736013</v>
          </cell>
          <cell r="C4422" t="str">
            <v>S3   G4736013USD</v>
          </cell>
          <cell r="D4422" t="str">
            <v>G4736</v>
          </cell>
          <cell r="E4422" t="str">
            <v>013</v>
          </cell>
          <cell r="F4422">
            <v>0</v>
          </cell>
          <cell r="G4422" t="str">
            <v>DABBC***</v>
          </cell>
          <cell r="H4422" t="str">
            <v>Balance Sheet</v>
          </cell>
          <cell r="I4422" t="str">
            <v>NA</v>
          </cell>
        </row>
        <row r="4423">
          <cell r="A4423" t="str">
            <v>G4737001CA</v>
          </cell>
          <cell r="B4423" t="str">
            <v>G4737001CA</v>
          </cell>
          <cell r="C4423" t="str">
            <v>S3   G4737001CAUSD</v>
          </cell>
          <cell r="D4423" t="str">
            <v>G4737</v>
          </cell>
          <cell r="E4423" t="str">
            <v>001</v>
          </cell>
          <cell r="F4423" t="str">
            <v>CA</v>
          </cell>
          <cell r="G4423" t="str">
            <v>DABBC***</v>
          </cell>
          <cell r="H4423" t="str">
            <v>Balance Sheet</v>
          </cell>
          <cell r="I4423" t="str">
            <v>NA</v>
          </cell>
        </row>
        <row r="4424">
          <cell r="A4424" t="str">
            <v>G4737001F1</v>
          </cell>
          <cell r="B4424" t="str">
            <v>G4737001F1</v>
          </cell>
          <cell r="C4424" t="str">
            <v>S3   G4737001F1USD</v>
          </cell>
          <cell r="D4424" t="str">
            <v>G4737</v>
          </cell>
          <cell r="E4424" t="str">
            <v>001</v>
          </cell>
          <cell r="F4424" t="str">
            <v>F1</v>
          </cell>
          <cell r="G4424" t="str">
            <v>DABBC***</v>
          </cell>
          <cell r="H4424" t="str">
            <v>Balance Sheet</v>
          </cell>
          <cell r="I4424" t="str">
            <v>NA</v>
          </cell>
        </row>
        <row r="4425">
          <cell r="A4425" t="str">
            <v>G5720003</v>
          </cell>
          <cell r="B4425" t="str">
            <v>G5720003</v>
          </cell>
          <cell r="C4425" t="str">
            <v>S3   G5720003USD</v>
          </cell>
          <cell r="D4425" t="str">
            <v>G5720</v>
          </cell>
          <cell r="E4425" t="str">
            <v>003</v>
          </cell>
          <cell r="F4425">
            <v>0</v>
          </cell>
          <cell r="G4425" t="str">
            <v>DACQ****</v>
          </cell>
          <cell r="H4425" t="str">
            <v>Balance Sheet</v>
          </cell>
          <cell r="I4425" t="str">
            <v>NA</v>
          </cell>
        </row>
        <row r="4426">
          <cell r="A4426" t="str">
            <v>G57200S38K</v>
          </cell>
          <cell r="B4426" t="str">
            <v>G57200S38K</v>
          </cell>
          <cell r="C4426" t="str">
            <v>S3   G57200S38KUSD</v>
          </cell>
          <cell r="D4426" t="str">
            <v>G5720</v>
          </cell>
          <cell r="E4426" t="str">
            <v>0S3</v>
          </cell>
          <cell r="F4426" t="str">
            <v>8K</v>
          </cell>
          <cell r="G4426" t="str">
            <v>DABBDC**</v>
          </cell>
          <cell r="H4426" t="str">
            <v>Balance Sheet</v>
          </cell>
          <cell r="I4426" t="str">
            <v>NA</v>
          </cell>
        </row>
        <row r="4427">
          <cell r="A4427" t="str">
            <v>G57200S3A9</v>
          </cell>
          <cell r="B4427" t="str">
            <v>G57200S3A9</v>
          </cell>
          <cell r="C4427" t="str">
            <v>S3   G57200S3A9USD</v>
          </cell>
          <cell r="D4427" t="str">
            <v>G5720</v>
          </cell>
          <cell r="E4427" t="str">
            <v>0S3</v>
          </cell>
          <cell r="F4427" t="str">
            <v>A9</v>
          </cell>
          <cell r="G4427" t="str">
            <v>DABBDC**</v>
          </cell>
          <cell r="H4427" t="str">
            <v>Balance Sheet</v>
          </cell>
          <cell r="I4427" t="str">
            <v>NA</v>
          </cell>
        </row>
        <row r="4428">
          <cell r="A4428" t="str">
            <v>G57200S3BU</v>
          </cell>
          <cell r="B4428" t="str">
            <v>G57200S3BU</v>
          </cell>
          <cell r="C4428" t="str">
            <v>S3   G57200S3BUUSD</v>
          </cell>
          <cell r="D4428" t="str">
            <v>G5720</v>
          </cell>
          <cell r="E4428" t="str">
            <v>0S3</v>
          </cell>
          <cell r="F4428" t="str">
            <v>BU</v>
          </cell>
          <cell r="G4428" t="str">
            <v>DABBDC**</v>
          </cell>
          <cell r="H4428" t="str">
            <v>Balance Sheet</v>
          </cell>
          <cell r="I4428" t="str">
            <v>NA</v>
          </cell>
        </row>
        <row r="4429">
          <cell r="A4429" t="str">
            <v>G57200S3EM</v>
          </cell>
          <cell r="B4429" t="str">
            <v>G57200S3EM</v>
          </cell>
          <cell r="C4429" t="str">
            <v>S3   G57200S3EMUSD</v>
          </cell>
          <cell r="D4429" t="str">
            <v>G5720</v>
          </cell>
          <cell r="E4429" t="str">
            <v>0S3</v>
          </cell>
          <cell r="F4429" t="str">
            <v>EM</v>
          </cell>
          <cell r="G4429" t="str">
            <v>DABBDC**</v>
          </cell>
          <cell r="H4429" t="str">
            <v>Balance Sheet</v>
          </cell>
          <cell r="I4429" t="str">
            <v>NA</v>
          </cell>
        </row>
        <row r="4430">
          <cell r="A4430" t="str">
            <v>G57410078R</v>
          </cell>
          <cell r="B4430" t="str">
            <v>G57410078R</v>
          </cell>
          <cell r="C4430" t="str">
            <v>S3   G57410078RUSD</v>
          </cell>
          <cell r="D4430" t="str">
            <v>G5741</v>
          </cell>
          <cell r="E4430" t="str">
            <v>007</v>
          </cell>
          <cell r="F4430" t="str">
            <v>8R</v>
          </cell>
          <cell r="G4430" t="str">
            <v>DABBDC**</v>
          </cell>
          <cell r="H4430" t="str">
            <v>Balance Sheet</v>
          </cell>
          <cell r="I4430" t="str">
            <v>NA</v>
          </cell>
        </row>
        <row r="4431">
          <cell r="A4431" t="str">
            <v>G5741007DV</v>
          </cell>
          <cell r="B4431" t="str">
            <v>G5741007DV</v>
          </cell>
          <cell r="C4431" t="str">
            <v>S3   G5741007DVUSD</v>
          </cell>
          <cell r="D4431" t="str">
            <v>G5741</v>
          </cell>
          <cell r="E4431" t="str">
            <v>007</v>
          </cell>
          <cell r="F4431" t="str">
            <v>DV</v>
          </cell>
          <cell r="G4431" t="str">
            <v>DABBDC**</v>
          </cell>
          <cell r="H4431" t="str">
            <v>Balance Sheet</v>
          </cell>
          <cell r="I4431" t="str">
            <v>NA</v>
          </cell>
        </row>
        <row r="4432">
          <cell r="A4432" t="str">
            <v>G574300711</v>
          </cell>
          <cell r="B4432" t="str">
            <v>G574300711</v>
          </cell>
          <cell r="C4432" t="str">
            <v>S3   G574300711USD</v>
          </cell>
          <cell r="D4432" t="str">
            <v>G5743</v>
          </cell>
          <cell r="E4432" t="str">
            <v>007</v>
          </cell>
          <cell r="F4432" t="str">
            <v>11</v>
          </cell>
          <cell r="G4432" t="str">
            <v>DACN****</v>
          </cell>
          <cell r="H4432" t="str">
            <v>Balance Sheet</v>
          </cell>
          <cell r="I4432" t="str">
            <v>NA</v>
          </cell>
        </row>
        <row r="4433">
          <cell r="A4433" t="str">
            <v>G57440S3</v>
          </cell>
          <cell r="B4433" t="str">
            <v>G57440S3</v>
          </cell>
          <cell r="C4433" t="str">
            <v>S3   G57440S3USD</v>
          </cell>
          <cell r="D4433" t="str">
            <v>G5744</v>
          </cell>
          <cell r="E4433" t="str">
            <v>0S3</v>
          </cell>
          <cell r="F4433">
            <v>0</v>
          </cell>
          <cell r="G4433" t="str">
            <v>DACL****</v>
          </cell>
          <cell r="H4433" t="str">
            <v>Balance Sheet</v>
          </cell>
          <cell r="I4433" t="str">
            <v>NA</v>
          </cell>
        </row>
        <row r="4434">
          <cell r="A4434" t="str">
            <v>G576000101</v>
          </cell>
          <cell r="B4434" t="str">
            <v>G576000101</v>
          </cell>
          <cell r="C4434" t="str">
            <v>S3   G576000101USD</v>
          </cell>
          <cell r="D4434" t="str">
            <v>G5760</v>
          </cell>
          <cell r="E4434" t="str">
            <v>001</v>
          </cell>
          <cell r="F4434" t="str">
            <v>01</v>
          </cell>
          <cell r="G4434" t="str">
            <v>DADAB***</v>
          </cell>
          <cell r="H4434" t="str">
            <v>Balance Sheet</v>
          </cell>
          <cell r="I4434" t="str">
            <v>NA</v>
          </cell>
        </row>
        <row r="4435">
          <cell r="A4435" t="str">
            <v>G57600AX01</v>
          </cell>
          <cell r="B4435" t="str">
            <v>G57600AX01</v>
          </cell>
          <cell r="C4435" t="str">
            <v>S3   G57600AX01USD</v>
          </cell>
          <cell r="D4435" t="str">
            <v>G5760</v>
          </cell>
          <cell r="E4435" t="str">
            <v>0AX</v>
          </cell>
          <cell r="F4435" t="str">
            <v>01</v>
          </cell>
          <cell r="G4435" t="str">
            <v>DADAB***</v>
          </cell>
          <cell r="H4435" t="str">
            <v>Balance Sheet</v>
          </cell>
          <cell r="I4435" t="str">
            <v>NA</v>
          </cell>
        </row>
        <row r="4436">
          <cell r="A4436" t="str">
            <v>G57600EI01</v>
          </cell>
          <cell r="B4436" t="str">
            <v>G57600EI01</v>
          </cell>
          <cell r="C4436" t="str">
            <v>S3   G57600EI01USD</v>
          </cell>
          <cell r="D4436" t="str">
            <v>G5760</v>
          </cell>
          <cell r="E4436" t="str">
            <v>0EI</v>
          </cell>
          <cell r="F4436" t="str">
            <v>01</v>
          </cell>
          <cell r="G4436" t="str">
            <v>DADAB***</v>
          </cell>
          <cell r="H4436" t="str">
            <v>Balance Sheet</v>
          </cell>
          <cell r="I4436" t="str">
            <v>NA</v>
          </cell>
        </row>
        <row r="4437">
          <cell r="A4437" t="str">
            <v>G57600HN01</v>
          </cell>
          <cell r="B4437" t="str">
            <v>G57600HN01</v>
          </cell>
          <cell r="C4437" t="str">
            <v>S3   G57600HN01USD</v>
          </cell>
          <cell r="D4437" t="str">
            <v>G5760</v>
          </cell>
          <cell r="E4437" t="str">
            <v>0HN</v>
          </cell>
          <cell r="F4437" t="str">
            <v>01</v>
          </cell>
          <cell r="G4437" t="str">
            <v>DADAB***</v>
          </cell>
          <cell r="H4437" t="str">
            <v>Balance Sheet</v>
          </cell>
          <cell r="I4437" t="str">
            <v>NA</v>
          </cell>
        </row>
        <row r="4438">
          <cell r="A4438" t="str">
            <v>G57600LC01</v>
          </cell>
          <cell r="B4438" t="str">
            <v>G57600LC01</v>
          </cell>
          <cell r="C4438" t="str">
            <v>S3   G57600LC01USD</v>
          </cell>
          <cell r="D4438" t="str">
            <v>G5760</v>
          </cell>
          <cell r="E4438" t="str">
            <v>0LC</v>
          </cell>
          <cell r="F4438" t="str">
            <v>01</v>
          </cell>
          <cell r="G4438" t="str">
            <v>DADAB***</v>
          </cell>
          <cell r="H4438" t="str">
            <v>Balance Sheet</v>
          </cell>
          <cell r="I4438" t="str">
            <v>NA</v>
          </cell>
        </row>
        <row r="4439">
          <cell r="A4439" t="str">
            <v>G57600WM01</v>
          </cell>
          <cell r="B4439" t="str">
            <v>G57600WM01</v>
          </cell>
          <cell r="C4439" t="str">
            <v>S3   G57600WM01USD</v>
          </cell>
          <cell r="D4439" t="str">
            <v>G5760</v>
          </cell>
          <cell r="E4439" t="str">
            <v>0WM</v>
          </cell>
          <cell r="F4439" t="str">
            <v>01</v>
          </cell>
          <cell r="G4439" t="str">
            <v>DADM****</v>
          </cell>
          <cell r="H4439" t="str">
            <v>Balance Sheet</v>
          </cell>
          <cell r="I4439" t="str">
            <v>NA</v>
          </cell>
        </row>
        <row r="4440">
          <cell r="A4440" t="str">
            <v>G57600ZH14</v>
          </cell>
          <cell r="B4440" t="str">
            <v>G57600ZH14</v>
          </cell>
          <cell r="C4440" t="str">
            <v>S3   G57600ZH14USD</v>
          </cell>
          <cell r="D4440" t="str">
            <v>G5760</v>
          </cell>
          <cell r="E4440" t="str">
            <v>0ZH</v>
          </cell>
          <cell r="F4440" t="str">
            <v>14</v>
          </cell>
          <cell r="G4440" t="str">
            <v>DADAB***</v>
          </cell>
          <cell r="H4440" t="str">
            <v>Balance Sheet</v>
          </cell>
          <cell r="I4440" t="str">
            <v>NA</v>
          </cell>
        </row>
        <row r="4441">
          <cell r="A4441" t="str">
            <v>G576200101</v>
          </cell>
          <cell r="B4441" t="str">
            <v>G576200101</v>
          </cell>
          <cell r="C4441" t="str">
            <v>S3   G576200101USD</v>
          </cell>
          <cell r="D4441" t="str">
            <v>G5762</v>
          </cell>
          <cell r="E4441" t="str">
            <v>001</v>
          </cell>
          <cell r="F4441" t="str">
            <v>01</v>
          </cell>
          <cell r="G4441" t="str">
            <v>DADM****</v>
          </cell>
          <cell r="H4441" t="str">
            <v>Balance Sheet</v>
          </cell>
          <cell r="I4441" t="str">
            <v>NA</v>
          </cell>
        </row>
        <row r="4442">
          <cell r="A4442" t="str">
            <v>G576200104</v>
          </cell>
          <cell r="B4442" t="str">
            <v>G576200104</v>
          </cell>
          <cell r="C4442" t="str">
            <v>S3   G576200104USD</v>
          </cell>
          <cell r="D4442" t="str">
            <v>G5762</v>
          </cell>
          <cell r="E4442" t="str">
            <v>001</v>
          </cell>
          <cell r="F4442" t="str">
            <v>04</v>
          </cell>
          <cell r="G4442" t="str">
            <v>DADM****</v>
          </cell>
          <cell r="H4442" t="str">
            <v>Balance Sheet</v>
          </cell>
          <cell r="I4442" t="str">
            <v>NA</v>
          </cell>
        </row>
        <row r="4443">
          <cell r="A4443" t="str">
            <v>G576200114</v>
          </cell>
          <cell r="B4443" t="str">
            <v>G576200114</v>
          </cell>
          <cell r="C4443" t="str">
            <v>S3   G576200114USD</v>
          </cell>
          <cell r="D4443" t="str">
            <v>G5762</v>
          </cell>
          <cell r="E4443" t="str">
            <v>001</v>
          </cell>
          <cell r="F4443" t="str">
            <v>14</v>
          </cell>
          <cell r="G4443" t="str">
            <v>DADM****</v>
          </cell>
          <cell r="H4443" t="str">
            <v>Balance Sheet</v>
          </cell>
          <cell r="I4443" t="str">
            <v>NA</v>
          </cell>
        </row>
        <row r="4444">
          <cell r="A4444" t="str">
            <v>G576200119</v>
          </cell>
          <cell r="B4444" t="str">
            <v>G576200119</v>
          </cell>
          <cell r="C4444" t="str">
            <v>S3   G576200119USD</v>
          </cell>
          <cell r="D4444" t="str">
            <v>G5762</v>
          </cell>
          <cell r="E4444" t="str">
            <v>001</v>
          </cell>
          <cell r="F4444" t="str">
            <v>19</v>
          </cell>
          <cell r="G4444" t="str">
            <v>DADM****</v>
          </cell>
          <cell r="H4444" t="str">
            <v>Balance Sheet</v>
          </cell>
          <cell r="I4444" t="str">
            <v>NA</v>
          </cell>
        </row>
        <row r="4445">
          <cell r="A4445" t="str">
            <v>G576200144</v>
          </cell>
          <cell r="B4445" t="str">
            <v>G576200144</v>
          </cell>
          <cell r="C4445" t="str">
            <v>S3   G576200144USD</v>
          </cell>
          <cell r="D4445" t="str">
            <v>G5762</v>
          </cell>
          <cell r="E4445" t="str">
            <v>001</v>
          </cell>
          <cell r="F4445" t="str">
            <v>44</v>
          </cell>
          <cell r="G4445" t="str">
            <v>DADM****</v>
          </cell>
          <cell r="H4445" t="str">
            <v>Balance Sheet</v>
          </cell>
          <cell r="I4445" t="str">
            <v>NA</v>
          </cell>
        </row>
        <row r="4446">
          <cell r="A4446" t="str">
            <v>G576200160</v>
          </cell>
          <cell r="B4446" t="str">
            <v>G576200160</v>
          </cell>
          <cell r="C4446" t="str">
            <v>S3   G576200160USD</v>
          </cell>
          <cell r="D4446" t="str">
            <v>G5762</v>
          </cell>
          <cell r="E4446" t="str">
            <v>001</v>
          </cell>
          <cell r="F4446" t="str">
            <v>60</v>
          </cell>
          <cell r="G4446" t="str">
            <v>DADM****</v>
          </cell>
          <cell r="H4446" t="str">
            <v>Balance Sheet</v>
          </cell>
          <cell r="I4446" t="str">
            <v>NA</v>
          </cell>
        </row>
        <row r="4447">
          <cell r="A4447" t="str">
            <v>G576202601</v>
          </cell>
          <cell r="B4447" t="str">
            <v>G576202601</v>
          </cell>
          <cell r="C4447" t="str">
            <v>S3   G576202601USD</v>
          </cell>
          <cell r="D4447" t="str">
            <v>G5762</v>
          </cell>
          <cell r="E4447" t="str">
            <v>026</v>
          </cell>
          <cell r="F4447" t="str">
            <v>01</v>
          </cell>
          <cell r="G4447" t="str">
            <v>DADM****</v>
          </cell>
          <cell r="H4447" t="str">
            <v>Balance Sheet</v>
          </cell>
          <cell r="I4447" t="str">
            <v>NA</v>
          </cell>
        </row>
        <row r="4448">
          <cell r="A4448" t="str">
            <v>G576203401</v>
          </cell>
          <cell r="B4448" t="str">
            <v>G576203401</v>
          </cell>
          <cell r="C4448" t="str">
            <v>S3   G576203401USD</v>
          </cell>
          <cell r="D4448" t="str">
            <v>G5762</v>
          </cell>
          <cell r="E4448" t="str">
            <v>034</v>
          </cell>
          <cell r="F4448" t="str">
            <v>01</v>
          </cell>
          <cell r="G4448" t="str">
            <v>DADM****</v>
          </cell>
          <cell r="H4448" t="str">
            <v>Balance Sheet</v>
          </cell>
          <cell r="I4448" t="str">
            <v>NA</v>
          </cell>
        </row>
        <row r="4449">
          <cell r="A4449" t="str">
            <v>G576203495</v>
          </cell>
          <cell r="B4449" t="str">
            <v>G576203495</v>
          </cell>
          <cell r="C4449" t="str">
            <v>S3   G576203495USD</v>
          </cell>
          <cell r="D4449" t="str">
            <v>G5762</v>
          </cell>
          <cell r="E4449" t="str">
            <v>034</v>
          </cell>
          <cell r="F4449" t="str">
            <v>95</v>
          </cell>
          <cell r="G4449" t="str">
            <v>DADM****</v>
          </cell>
          <cell r="H4449" t="str">
            <v>Balance Sheet</v>
          </cell>
          <cell r="I4449" t="str">
            <v>NA</v>
          </cell>
        </row>
        <row r="4450">
          <cell r="A4450" t="str">
            <v>G576203601</v>
          </cell>
          <cell r="B4450" t="str">
            <v>G576203601</v>
          </cell>
          <cell r="C4450" t="str">
            <v>S3   G576203601USD</v>
          </cell>
          <cell r="D4450" t="str">
            <v>G5762</v>
          </cell>
          <cell r="E4450" t="str">
            <v>036</v>
          </cell>
          <cell r="F4450" t="str">
            <v>01</v>
          </cell>
          <cell r="G4450" t="str">
            <v>DADM****</v>
          </cell>
          <cell r="H4450" t="str">
            <v>Balance Sheet</v>
          </cell>
          <cell r="I4450" t="str">
            <v>NA</v>
          </cell>
        </row>
        <row r="4451">
          <cell r="A4451" t="str">
            <v>G576206101</v>
          </cell>
          <cell r="B4451" t="str">
            <v>G576206101</v>
          </cell>
          <cell r="C4451" t="str">
            <v>S3   G576206101USD</v>
          </cell>
          <cell r="D4451" t="str">
            <v>G5762</v>
          </cell>
          <cell r="E4451" t="str">
            <v>061</v>
          </cell>
          <cell r="F4451" t="str">
            <v>01</v>
          </cell>
          <cell r="G4451" t="str">
            <v>DADM****</v>
          </cell>
          <cell r="H4451" t="str">
            <v>Balance Sheet</v>
          </cell>
          <cell r="I4451" t="str">
            <v>NA</v>
          </cell>
        </row>
        <row r="4452">
          <cell r="A4452" t="str">
            <v>G576206114</v>
          </cell>
          <cell r="B4452" t="str">
            <v>G576206114</v>
          </cell>
          <cell r="C4452" t="str">
            <v>S3   G576206114USD</v>
          </cell>
          <cell r="D4452" t="str">
            <v>G5762</v>
          </cell>
          <cell r="E4452" t="str">
            <v>061</v>
          </cell>
          <cell r="F4452" t="str">
            <v>14</v>
          </cell>
          <cell r="G4452" t="str">
            <v>DADM****</v>
          </cell>
          <cell r="H4452" t="str">
            <v>Balance Sheet</v>
          </cell>
          <cell r="I4452" t="str">
            <v>NA</v>
          </cell>
        </row>
        <row r="4453">
          <cell r="A4453" t="str">
            <v>G576208601</v>
          </cell>
          <cell r="B4453" t="str">
            <v>G576208601</v>
          </cell>
          <cell r="C4453" t="str">
            <v>S3   G576208601USD</v>
          </cell>
          <cell r="D4453" t="str">
            <v>G5762</v>
          </cell>
          <cell r="E4453" t="str">
            <v>086</v>
          </cell>
          <cell r="F4453" t="str">
            <v>01</v>
          </cell>
          <cell r="G4453" t="str">
            <v>DADM****</v>
          </cell>
          <cell r="H4453" t="str">
            <v>Balance Sheet</v>
          </cell>
          <cell r="I4453" t="str">
            <v>NA</v>
          </cell>
        </row>
        <row r="4454">
          <cell r="A4454" t="str">
            <v>G576208901</v>
          </cell>
          <cell r="B4454" t="str">
            <v>G576208901</v>
          </cell>
          <cell r="C4454" t="str">
            <v>S3   G576208901USD</v>
          </cell>
          <cell r="D4454" t="str">
            <v>G5762</v>
          </cell>
          <cell r="E4454" t="str">
            <v>089</v>
          </cell>
          <cell r="F4454" t="str">
            <v>01</v>
          </cell>
          <cell r="G4454" t="str">
            <v>DADM****</v>
          </cell>
          <cell r="H4454" t="str">
            <v>Balance Sheet</v>
          </cell>
          <cell r="I4454" t="str">
            <v>NA</v>
          </cell>
        </row>
        <row r="4455">
          <cell r="A4455" t="str">
            <v>G57620BU93</v>
          </cell>
          <cell r="B4455" t="str">
            <v>G57620BU93</v>
          </cell>
          <cell r="C4455" t="str">
            <v>S3   G57620BU93USD</v>
          </cell>
          <cell r="D4455" t="str">
            <v>G5762</v>
          </cell>
          <cell r="E4455" t="str">
            <v>0BU</v>
          </cell>
          <cell r="F4455" t="str">
            <v>93</v>
          </cell>
          <cell r="G4455" t="str">
            <v>DADM****</v>
          </cell>
          <cell r="H4455" t="str">
            <v>Balance Sheet</v>
          </cell>
          <cell r="I4455" t="str">
            <v>NA</v>
          </cell>
        </row>
        <row r="4456">
          <cell r="A4456" t="str">
            <v>G57620CQ01</v>
          </cell>
          <cell r="B4456" t="str">
            <v>G57620CQ01</v>
          </cell>
          <cell r="C4456" t="str">
            <v>S3   G57620CQ01USD</v>
          </cell>
          <cell r="D4456" t="str">
            <v>G5762</v>
          </cell>
          <cell r="E4456" t="str">
            <v>0CQ</v>
          </cell>
          <cell r="F4456" t="str">
            <v>01</v>
          </cell>
          <cell r="G4456" t="str">
            <v>DADM****</v>
          </cell>
          <cell r="H4456" t="str">
            <v>Balance Sheet</v>
          </cell>
          <cell r="I4456" t="str">
            <v>NA</v>
          </cell>
        </row>
        <row r="4457">
          <cell r="A4457" t="str">
            <v>G57620DG01</v>
          </cell>
          <cell r="B4457" t="str">
            <v>G57620DG01</v>
          </cell>
          <cell r="C4457" t="str">
            <v>S3   G57620DG01USD</v>
          </cell>
          <cell r="D4457" t="str">
            <v>G5762</v>
          </cell>
          <cell r="E4457" t="str">
            <v>0DG</v>
          </cell>
          <cell r="F4457" t="str">
            <v>01</v>
          </cell>
          <cell r="G4457" t="str">
            <v>DADM****</v>
          </cell>
          <cell r="H4457" t="str">
            <v>Balance Sheet</v>
          </cell>
          <cell r="I4457" t="str">
            <v>NA</v>
          </cell>
        </row>
        <row r="4458">
          <cell r="A4458" t="str">
            <v>G57620DH01</v>
          </cell>
          <cell r="B4458" t="str">
            <v>G57620DH01</v>
          </cell>
          <cell r="C4458" t="str">
            <v>S3   G57620DH01USD</v>
          </cell>
          <cell r="D4458" t="str">
            <v>G5762</v>
          </cell>
          <cell r="E4458" t="str">
            <v>0DH</v>
          </cell>
          <cell r="F4458" t="str">
            <v>01</v>
          </cell>
          <cell r="G4458" t="str">
            <v>DADM****</v>
          </cell>
          <cell r="H4458" t="str">
            <v>Balance Sheet</v>
          </cell>
          <cell r="I4458" t="str">
            <v>NA</v>
          </cell>
        </row>
        <row r="4459">
          <cell r="A4459" t="str">
            <v>G57620DK01</v>
          </cell>
          <cell r="B4459" t="str">
            <v>G57620DK01</v>
          </cell>
          <cell r="C4459" t="str">
            <v>S3   G57620DK01USD</v>
          </cell>
          <cell r="D4459" t="str">
            <v>G5762</v>
          </cell>
          <cell r="E4459" t="str">
            <v>0DK</v>
          </cell>
          <cell r="F4459" t="str">
            <v>01</v>
          </cell>
          <cell r="G4459" t="str">
            <v>DADM****</v>
          </cell>
          <cell r="H4459" t="str">
            <v>Balance Sheet</v>
          </cell>
          <cell r="I4459" t="str">
            <v>NA</v>
          </cell>
        </row>
        <row r="4460">
          <cell r="A4460" t="str">
            <v>G57620DX01</v>
          </cell>
          <cell r="B4460" t="str">
            <v>G57620DX01</v>
          </cell>
          <cell r="C4460" t="str">
            <v>S3   G57620DX01USD</v>
          </cell>
          <cell r="D4460" t="str">
            <v>G5762</v>
          </cell>
          <cell r="E4460" t="str">
            <v>0DX</v>
          </cell>
          <cell r="F4460" t="str">
            <v>01</v>
          </cell>
          <cell r="G4460" t="str">
            <v>DADM****</v>
          </cell>
          <cell r="H4460" t="str">
            <v>Balance Sheet</v>
          </cell>
          <cell r="I4460" t="str">
            <v>NA</v>
          </cell>
        </row>
        <row r="4461">
          <cell r="A4461" t="str">
            <v>G57620GZ01</v>
          </cell>
          <cell r="B4461" t="str">
            <v>G57620GZ01</v>
          </cell>
          <cell r="C4461" t="str">
            <v>S3   G57620GZ01USD</v>
          </cell>
          <cell r="D4461" t="str">
            <v>G5762</v>
          </cell>
          <cell r="E4461" t="str">
            <v>0GZ</v>
          </cell>
          <cell r="F4461" t="str">
            <v>01</v>
          </cell>
          <cell r="G4461" t="str">
            <v>DADM****</v>
          </cell>
          <cell r="H4461" t="str">
            <v>Balance Sheet</v>
          </cell>
          <cell r="I4461" t="str">
            <v>NA</v>
          </cell>
        </row>
        <row r="4462">
          <cell r="A4462" t="str">
            <v>G57620HO01</v>
          </cell>
          <cell r="B4462" t="str">
            <v>G57620HO01</v>
          </cell>
          <cell r="C4462" t="str">
            <v>S3   G57620HO01USD</v>
          </cell>
          <cell r="D4462" t="str">
            <v>G5762</v>
          </cell>
          <cell r="E4462" t="str">
            <v>0HO</v>
          </cell>
          <cell r="F4462" t="str">
            <v>01</v>
          </cell>
          <cell r="G4462" t="str">
            <v>DADM****</v>
          </cell>
          <cell r="H4462" t="str">
            <v>Balance Sheet</v>
          </cell>
          <cell r="I4462" t="str">
            <v>NA</v>
          </cell>
        </row>
        <row r="4463">
          <cell r="A4463" t="str">
            <v>G57620JB01</v>
          </cell>
          <cell r="B4463" t="str">
            <v>G57620JB01</v>
          </cell>
          <cell r="C4463" t="str">
            <v>S3   G57620JB01USD</v>
          </cell>
          <cell r="D4463" t="str">
            <v>G5762</v>
          </cell>
          <cell r="E4463" t="str">
            <v>0JB</v>
          </cell>
          <cell r="F4463" t="str">
            <v>01</v>
          </cell>
          <cell r="G4463" t="str">
            <v>DADM****</v>
          </cell>
          <cell r="H4463" t="str">
            <v>Balance Sheet</v>
          </cell>
          <cell r="I4463" t="str">
            <v>NA</v>
          </cell>
        </row>
        <row r="4464">
          <cell r="A4464" t="str">
            <v>G57620JG01</v>
          </cell>
          <cell r="B4464" t="str">
            <v>G57620JG01</v>
          </cell>
          <cell r="C4464" t="str">
            <v>S3   G57620JG01USD</v>
          </cell>
          <cell r="D4464" t="str">
            <v>G5762</v>
          </cell>
          <cell r="E4464" t="str">
            <v>0JG</v>
          </cell>
          <cell r="F4464" t="str">
            <v>01</v>
          </cell>
          <cell r="G4464" t="str">
            <v>DADM****</v>
          </cell>
          <cell r="H4464" t="str">
            <v>Balance Sheet</v>
          </cell>
          <cell r="I4464" t="str">
            <v>NA</v>
          </cell>
        </row>
        <row r="4465">
          <cell r="A4465" t="str">
            <v>G57620NB01</v>
          </cell>
          <cell r="B4465" t="str">
            <v>G57620NB01</v>
          </cell>
          <cell r="C4465" t="str">
            <v>S3   G57620NB01USD</v>
          </cell>
          <cell r="D4465" t="str">
            <v>G5762</v>
          </cell>
          <cell r="E4465" t="str">
            <v>0NB</v>
          </cell>
          <cell r="F4465" t="str">
            <v>01</v>
          </cell>
          <cell r="G4465" t="str">
            <v>DADM****</v>
          </cell>
          <cell r="H4465" t="str">
            <v>Balance Sheet</v>
          </cell>
          <cell r="I4465" t="str">
            <v>NA</v>
          </cell>
        </row>
        <row r="4466">
          <cell r="A4466" t="str">
            <v>G57620NB93</v>
          </cell>
          <cell r="B4466" t="str">
            <v>G57620NB93</v>
          </cell>
          <cell r="C4466" t="str">
            <v>S3   G57620NB93USD</v>
          </cell>
          <cell r="D4466" t="str">
            <v>G5762</v>
          </cell>
          <cell r="E4466" t="str">
            <v>0NB</v>
          </cell>
          <cell r="F4466" t="str">
            <v>93</v>
          </cell>
          <cell r="G4466" t="str">
            <v>DADM****</v>
          </cell>
          <cell r="H4466" t="str">
            <v>Balance Sheet</v>
          </cell>
          <cell r="I4466" t="str">
            <v>NA</v>
          </cell>
        </row>
        <row r="4467">
          <cell r="A4467" t="str">
            <v>G57620SD93</v>
          </cell>
          <cell r="B4467" t="str">
            <v>G57620SD93</v>
          </cell>
          <cell r="C4467" t="str">
            <v>S3   G57620SD93USD</v>
          </cell>
          <cell r="D4467" t="str">
            <v>G5762</v>
          </cell>
          <cell r="E4467" t="str">
            <v>0SD</v>
          </cell>
          <cell r="F4467" t="str">
            <v>93</v>
          </cell>
          <cell r="G4467" t="str">
            <v>DADM****</v>
          </cell>
          <cell r="H4467" t="str">
            <v>Balance Sheet</v>
          </cell>
          <cell r="I4467" t="str">
            <v>NA</v>
          </cell>
        </row>
        <row r="4468">
          <cell r="A4468" t="str">
            <v>G57620WK01</v>
          </cell>
          <cell r="B4468" t="str">
            <v>G57620WK01</v>
          </cell>
          <cell r="C4468" t="str">
            <v>S3   G57620WK01USD</v>
          </cell>
          <cell r="D4468" t="str">
            <v>G5762</v>
          </cell>
          <cell r="E4468" t="str">
            <v>0WK</v>
          </cell>
          <cell r="F4468" t="str">
            <v>01</v>
          </cell>
          <cell r="G4468" t="str">
            <v>DADM****</v>
          </cell>
          <cell r="H4468" t="str">
            <v>Balance Sheet</v>
          </cell>
          <cell r="I4468" t="str">
            <v>NA</v>
          </cell>
        </row>
        <row r="4469">
          <cell r="A4469" t="str">
            <v>G57620WM01</v>
          </cell>
          <cell r="B4469" t="str">
            <v>G57620WM01</v>
          </cell>
          <cell r="C4469" t="str">
            <v>S3   G57620WM01USD</v>
          </cell>
          <cell r="D4469" t="str">
            <v>G5762</v>
          </cell>
          <cell r="E4469" t="str">
            <v>0WM</v>
          </cell>
          <cell r="F4469" t="str">
            <v>01</v>
          </cell>
          <cell r="G4469" t="str">
            <v>DADM****</v>
          </cell>
          <cell r="H4469" t="str">
            <v>Balance Sheet</v>
          </cell>
          <cell r="I4469" t="str">
            <v>NA</v>
          </cell>
        </row>
        <row r="4470">
          <cell r="A4470" t="str">
            <v>G57620ZH14</v>
          </cell>
          <cell r="B4470" t="str">
            <v>G57620ZH14</v>
          </cell>
          <cell r="C4470" t="str">
            <v>S3   G57620ZH14USD</v>
          </cell>
          <cell r="D4470" t="str">
            <v>G5762</v>
          </cell>
          <cell r="E4470" t="str">
            <v>0ZH</v>
          </cell>
          <cell r="F4470" t="str">
            <v>14</v>
          </cell>
          <cell r="G4470" t="str">
            <v>DADM****</v>
          </cell>
          <cell r="H4470" t="str">
            <v>Balance Sheet</v>
          </cell>
          <cell r="I4470" t="str">
            <v>NA</v>
          </cell>
        </row>
        <row r="4471">
          <cell r="A4471" t="str">
            <v>G576500101</v>
          </cell>
          <cell r="B4471" t="str">
            <v>G576500101</v>
          </cell>
          <cell r="C4471" t="str">
            <v>S3   G576500101USD</v>
          </cell>
          <cell r="D4471" t="str">
            <v>G5765</v>
          </cell>
          <cell r="E4471" t="str">
            <v>001</v>
          </cell>
          <cell r="F4471" t="str">
            <v>01</v>
          </cell>
          <cell r="G4471" t="str">
            <v>DADAB***</v>
          </cell>
          <cell r="H4471" t="str">
            <v>Balance Sheet</v>
          </cell>
          <cell r="I4471" t="str">
            <v>NA</v>
          </cell>
        </row>
        <row r="4472">
          <cell r="A4472" t="str">
            <v>G576502801</v>
          </cell>
          <cell r="B4472" t="str">
            <v>G576502801</v>
          </cell>
          <cell r="C4472" t="str">
            <v>S3   G576502801USD</v>
          </cell>
          <cell r="D4472" t="str">
            <v>G5765</v>
          </cell>
          <cell r="E4472" t="str">
            <v>028</v>
          </cell>
          <cell r="F4472" t="str">
            <v>01</v>
          </cell>
          <cell r="G4472" t="str">
            <v>DADAB***</v>
          </cell>
          <cell r="H4472" t="str">
            <v>Balance Sheet</v>
          </cell>
          <cell r="I4472" t="str">
            <v>NA</v>
          </cell>
        </row>
        <row r="4473">
          <cell r="A4473" t="str">
            <v>G576503495</v>
          </cell>
          <cell r="B4473" t="str">
            <v>G576503495</v>
          </cell>
          <cell r="C4473" t="str">
            <v>S3   G576503495USD</v>
          </cell>
          <cell r="D4473" t="str">
            <v>G5765</v>
          </cell>
          <cell r="E4473" t="str">
            <v>034</v>
          </cell>
          <cell r="F4473" t="str">
            <v>95</v>
          </cell>
          <cell r="G4473" t="str">
            <v>DADAB***</v>
          </cell>
          <cell r="H4473" t="str">
            <v>Balance Sheet</v>
          </cell>
          <cell r="I4473" t="str">
            <v>NA</v>
          </cell>
        </row>
        <row r="4474">
          <cell r="A4474" t="str">
            <v>G576503601</v>
          </cell>
          <cell r="B4474" t="str">
            <v>G576503601</v>
          </cell>
          <cell r="C4474" t="str">
            <v>S3   G576503601USD</v>
          </cell>
          <cell r="D4474" t="str">
            <v>G5765</v>
          </cell>
          <cell r="E4474" t="str">
            <v>036</v>
          </cell>
          <cell r="F4474" t="str">
            <v>01</v>
          </cell>
          <cell r="G4474" t="str">
            <v>DADAB***</v>
          </cell>
          <cell r="H4474" t="str">
            <v>Balance Sheet</v>
          </cell>
          <cell r="I4474" t="str">
            <v>NA</v>
          </cell>
        </row>
        <row r="4475">
          <cell r="A4475" t="str">
            <v>G576506114</v>
          </cell>
          <cell r="B4475" t="str">
            <v>G576506114</v>
          </cell>
          <cell r="C4475" t="str">
            <v>S3   G576506114USD</v>
          </cell>
          <cell r="D4475" t="str">
            <v>G5765</v>
          </cell>
          <cell r="E4475" t="str">
            <v>061</v>
          </cell>
          <cell r="F4475" t="str">
            <v>14</v>
          </cell>
          <cell r="G4475" t="str">
            <v>DADAB***</v>
          </cell>
          <cell r="H4475" t="str">
            <v>Balance Sheet</v>
          </cell>
          <cell r="I4475" t="str">
            <v>NA</v>
          </cell>
        </row>
        <row r="4476">
          <cell r="A4476" t="str">
            <v>G57650CT01</v>
          </cell>
          <cell r="B4476" t="str">
            <v>G57650CT01</v>
          </cell>
          <cell r="C4476" t="str">
            <v>S3   G57650CT01USD</v>
          </cell>
          <cell r="D4476" t="str">
            <v>G5765</v>
          </cell>
          <cell r="E4476" t="str">
            <v>0CT</v>
          </cell>
          <cell r="F4476" t="str">
            <v>01</v>
          </cell>
          <cell r="G4476" t="str">
            <v>DADAB***</v>
          </cell>
          <cell r="H4476" t="str">
            <v>Balance Sheet</v>
          </cell>
          <cell r="I4476" t="str">
            <v>NA</v>
          </cell>
        </row>
        <row r="4477">
          <cell r="A4477" t="str">
            <v>G57650DK01</v>
          </cell>
          <cell r="B4477" t="str">
            <v>G57650DK01</v>
          </cell>
          <cell r="C4477" t="str">
            <v>S3   G57650DK01USD</v>
          </cell>
          <cell r="D4477" t="str">
            <v>G5765</v>
          </cell>
          <cell r="E4477" t="str">
            <v>0DK</v>
          </cell>
          <cell r="F4477" t="str">
            <v>01</v>
          </cell>
          <cell r="G4477" t="str">
            <v>DADAB***</v>
          </cell>
          <cell r="H4477" t="str">
            <v>Balance Sheet</v>
          </cell>
          <cell r="I4477" t="str">
            <v>NA</v>
          </cell>
        </row>
        <row r="4478">
          <cell r="A4478" t="str">
            <v>G57650DX01</v>
          </cell>
          <cell r="B4478" t="str">
            <v>G57650DX01</v>
          </cell>
          <cell r="C4478" t="str">
            <v>S3   G57650DX01USD</v>
          </cell>
          <cell r="D4478" t="str">
            <v>G5765</v>
          </cell>
          <cell r="E4478" t="str">
            <v>0DX</v>
          </cell>
          <cell r="F4478" t="str">
            <v>01</v>
          </cell>
          <cell r="G4478" t="str">
            <v>DADAB***</v>
          </cell>
          <cell r="H4478" t="str">
            <v>Balance Sheet</v>
          </cell>
          <cell r="I4478" t="str">
            <v>NA</v>
          </cell>
        </row>
        <row r="4479">
          <cell r="A4479" t="str">
            <v>G57650GZ01</v>
          </cell>
          <cell r="B4479" t="str">
            <v>G57650GZ01</v>
          </cell>
          <cell r="C4479" t="str">
            <v>S3   G57650GZ01USD</v>
          </cell>
          <cell r="D4479" t="str">
            <v>G5765</v>
          </cell>
          <cell r="E4479" t="str">
            <v>0GZ</v>
          </cell>
          <cell r="F4479" t="str">
            <v>01</v>
          </cell>
          <cell r="G4479" t="str">
            <v>DADAB***</v>
          </cell>
          <cell r="H4479" t="str">
            <v>Balance Sheet</v>
          </cell>
          <cell r="I4479" t="str">
            <v>NA</v>
          </cell>
        </row>
        <row r="4480">
          <cell r="A4480" t="str">
            <v>G57650HO01</v>
          </cell>
          <cell r="B4480" t="str">
            <v>G57650HO01</v>
          </cell>
          <cell r="C4480" t="str">
            <v>S3   G57650HO01USD</v>
          </cell>
          <cell r="D4480" t="str">
            <v>G5765</v>
          </cell>
          <cell r="E4480" t="str">
            <v>0HO</v>
          </cell>
          <cell r="F4480" t="str">
            <v>01</v>
          </cell>
          <cell r="G4480" t="str">
            <v>DADAB***</v>
          </cell>
          <cell r="H4480" t="str">
            <v>Balance Sheet</v>
          </cell>
          <cell r="I4480" t="str">
            <v>NA</v>
          </cell>
        </row>
        <row r="4481">
          <cell r="A4481" t="str">
            <v>G57650J695</v>
          </cell>
          <cell r="B4481" t="str">
            <v>G57650J695</v>
          </cell>
          <cell r="C4481" t="str">
            <v>S3   G57650J695USD</v>
          </cell>
          <cell r="D4481" t="str">
            <v>G5765</v>
          </cell>
          <cell r="E4481" t="str">
            <v>0J6</v>
          </cell>
          <cell r="F4481" t="str">
            <v>95</v>
          </cell>
          <cell r="G4481" t="str">
            <v>DADAB***</v>
          </cell>
          <cell r="H4481" t="str">
            <v>Balance Sheet</v>
          </cell>
          <cell r="I4481" t="str">
            <v>NA</v>
          </cell>
        </row>
        <row r="4482">
          <cell r="A4482" t="str">
            <v>G57650L393</v>
          </cell>
          <cell r="B4482" t="str">
            <v>G57650L393</v>
          </cell>
          <cell r="C4482" t="str">
            <v>S3   G57650L393USD</v>
          </cell>
          <cell r="D4482" t="str">
            <v>G5765</v>
          </cell>
          <cell r="E4482" t="str">
            <v>0L3</v>
          </cell>
          <cell r="F4482" t="str">
            <v>93</v>
          </cell>
          <cell r="G4482" t="str">
            <v>DADAB***</v>
          </cell>
          <cell r="H4482" t="str">
            <v>Balance Sheet</v>
          </cell>
          <cell r="I4482" t="str">
            <v>NA</v>
          </cell>
        </row>
        <row r="4483">
          <cell r="A4483" t="str">
            <v>G57650NB01</v>
          </cell>
          <cell r="B4483" t="str">
            <v>G57650NB01</v>
          </cell>
          <cell r="C4483" t="str">
            <v>S3   G57650NB01USD</v>
          </cell>
          <cell r="D4483" t="str">
            <v>G5765</v>
          </cell>
          <cell r="E4483" t="str">
            <v>0NB</v>
          </cell>
          <cell r="F4483" t="str">
            <v>01</v>
          </cell>
          <cell r="G4483" t="str">
            <v>DADAB***</v>
          </cell>
          <cell r="H4483" t="str">
            <v>Balance Sheet</v>
          </cell>
          <cell r="I4483" t="str">
            <v>NA</v>
          </cell>
        </row>
        <row r="4484">
          <cell r="A4484" t="str">
            <v>G57650NB93</v>
          </cell>
          <cell r="B4484" t="str">
            <v>G57650NB93</v>
          </cell>
          <cell r="C4484" t="str">
            <v>S3   G57650NB93USD</v>
          </cell>
          <cell r="D4484" t="str">
            <v>G5765</v>
          </cell>
          <cell r="E4484" t="str">
            <v>0NB</v>
          </cell>
          <cell r="F4484" t="str">
            <v>93</v>
          </cell>
          <cell r="G4484" t="str">
            <v>DADAB***</v>
          </cell>
          <cell r="H4484" t="str">
            <v>Balance Sheet</v>
          </cell>
          <cell r="I4484" t="str">
            <v>NA</v>
          </cell>
        </row>
        <row r="4485">
          <cell r="A4485" t="str">
            <v>G57650P301</v>
          </cell>
          <cell r="B4485" t="str">
            <v>G57650P301</v>
          </cell>
          <cell r="C4485" t="str">
            <v>S3   G57650P301USD</v>
          </cell>
          <cell r="D4485" t="str">
            <v>G5765</v>
          </cell>
          <cell r="E4485" t="str">
            <v>0P3</v>
          </cell>
          <cell r="F4485" t="str">
            <v>01</v>
          </cell>
          <cell r="G4485" t="str">
            <v>DADAB***</v>
          </cell>
          <cell r="H4485" t="str">
            <v>Balance Sheet</v>
          </cell>
          <cell r="I4485" t="str">
            <v>NA</v>
          </cell>
        </row>
        <row r="4486">
          <cell r="A4486" t="str">
            <v>G57650T301</v>
          </cell>
          <cell r="B4486" t="str">
            <v>G57650T301</v>
          </cell>
          <cell r="C4486" t="str">
            <v>S3   G57650T301USD</v>
          </cell>
          <cell r="D4486" t="str">
            <v>G5765</v>
          </cell>
          <cell r="E4486" t="str">
            <v>0T3</v>
          </cell>
          <cell r="F4486" t="str">
            <v>01</v>
          </cell>
          <cell r="G4486" t="str">
            <v>DADAB***</v>
          </cell>
          <cell r="H4486" t="str">
            <v>Balance Sheet</v>
          </cell>
          <cell r="I4486" t="str">
            <v>NA</v>
          </cell>
        </row>
        <row r="4487">
          <cell r="A4487" t="str">
            <v>G57650WI93</v>
          </cell>
          <cell r="B4487" t="str">
            <v>G57650WI93</v>
          </cell>
          <cell r="C4487" t="str">
            <v>S3   G57650WI93USD</v>
          </cell>
          <cell r="D4487" t="str">
            <v>G5765</v>
          </cell>
          <cell r="E4487" t="str">
            <v>0WI</v>
          </cell>
          <cell r="F4487" t="str">
            <v>93</v>
          </cell>
          <cell r="G4487" t="str">
            <v>DADAB***</v>
          </cell>
          <cell r="H4487" t="str">
            <v>Balance Sheet</v>
          </cell>
          <cell r="I4487" t="str">
            <v>NA</v>
          </cell>
        </row>
        <row r="4488">
          <cell r="A4488" t="str">
            <v>G57650WY01</v>
          </cell>
          <cell r="B4488" t="str">
            <v>G57650WY01</v>
          </cell>
          <cell r="C4488" t="str">
            <v>S3   G57650WY01USD</v>
          </cell>
          <cell r="D4488" t="str">
            <v>G5765</v>
          </cell>
          <cell r="E4488" t="str">
            <v>0WY</v>
          </cell>
          <cell r="F4488" t="str">
            <v>01</v>
          </cell>
          <cell r="G4488" t="str">
            <v>DADAB***</v>
          </cell>
          <cell r="H4488" t="str">
            <v>Balance Sheet</v>
          </cell>
          <cell r="I4488" t="str">
            <v>NA</v>
          </cell>
        </row>
        <row r="4489">
          <cell r="A4489" t="str">
            <v>G57650YY01</v>
          </cell>
          <cell r="B4489" t="str">
            <v>G57650YY01</v>
          </cell>
          <cell r="C4489" t="str">
            <v>S3   G57650YY01USD</v>
          </cell>
          <cell r="D4489" t="str">
            <v>G5765</v>
          </cell>
          <cell r="E4489" t="str">
            <v>0YY</v>
          </cell>
          <cell r="F4489" t="str">
            <v>01</v>
          </cell>
          <cell r="G4489" t="str">
            <v>DADAB***</v>
          </cell>
          <cell r="H4489" t="str">
            <v>Balance Sheet</v>
          </cell>
          <cell r="I4489" t="str">
            <v>NA</v>
          </cell>
        </row>
        <row r="4490">
          <cell r="A4490" t="str">
            <v>G5770003</v>
          </cell>
          <cell r="B4490" t="str">
            <v>G5770003</v>
          </cell>
          <cell r="C4490" t="str">
            <v>S3   G5770003USD</v>
          </cell>
          <cell r="D4490" t="str">
            <v>G5770</v>
          </cell>
          <cell r="E4490" t="str">
            <v>003</v>
          </cell>
          <cell r="F4490">
            <v>0</v>
          </cell>
          <cell r="G4490" t="str">
            <v>DAFB****</v>
          </cell>
          <cell r="H4490" t="str">
            <v>Balance Sheet</v>
          </cell>
          <cell r="I4490" t="str">
            <v>NA</v>
          </cell>
        </row>
        <row r="4491">
          <cell r="A4491" t="str">
            <v>G77450S3II</v>
          </cell>
          <cell r="B4491" t="str">
            <v>G77450S3II</v>
          </cell>
          <cell r="C4491" t="str">
            <v>S3   G77450S3IIUSD</v>
          </cell>
          <cell r="D4491" t="str">
            <v>G7745</v>
          </cell>
          <cell r="E4491" t="str">
            <v>0S3</v>
          </cell>
          <cell r="F4491" t="str">
            <v>II</v>
          </cell>
          <cell r="G4491" t="str">
            <v>DBED****</v>
          </cell>
          <cell r="H4491" t="str">
            <v>Balance Sheet</v>
          </cell>
          <cell r="I4491" t="str">
            <v>NA</v>
          </cell>
        </row>
        <row r="4492">
          <cell r="A4492" t="str">
            <v>G7745100LD</v>
          </cell>
          <cell r="B4492" t="str">
            <v>G7745100LD</v>
          </cell>
          <cell r="C4492" t="str">
            <v>S3   G7745100LDUSD</v>
          </cell>
          <cell r="D4492" t="str">
            <v>G7745</v>
          </cell>
          <cell r="E4492" t="str">
            <v>100</v>
          </cell>
          <cell r="F4492" t="str">
            <v>LD</v>
          </cell>
          <cell r="G4492" t="str">
            <v>DBEF****</v>
          </cell>
          <cell r="H4492" t="str">
            <v>Balance Sheet</v>
          </cell>
          <cell r="I4492" t="str">
            <v>NA</v>
          </cell>
        </row>
        <row r="4493">
          <cell r="A4493" t="str">
            <v>G77451014T</v>
          </cell>
          <cell r="B4493" t="str">
            <v>G77451014T</v>
          </cell>
          <cell r="C4493" t="str">
            <v>S3   G77451014TUSD</v>
          </cell>
          <cell r="D4493" t="str">
            <v>G7745</v>
          </cell>
          <cell r="E4493" t="str">
            <v>101</v>
          </cell>
          <cell r="F4493" t="str">
            <v>4T</v>
          </cell>
          <cell r="G4493" t="str">
            <v>DBEF****</v>
          </cell>
          <cell r="H4493" t="str">
            <v>Balance Sheet</v>
          </cell>
          <cell r="I4493" t="str">
            <v>NA</v>
          </cell>
        </row>
        <row r="4494">
          <cell r="A4494" t="str">
            <v>G77451019M</v>
          </cell>
          <cell r="B4494" t="str">
            <v>G77451019M</v>
          </cell>
          <cell r="C4494" t="str">
            <v>S3   G77451019MUSD</v>
          </cell>
          <cell r="D4494" t="str">
            <v>G7745</v>
          </cell>
          <cell r="E4494" t="str">
            <v>101</v>
          </cell>
          <cell r="F4494" t="str">
            <v>9M</v>
          </cell>
          <cell r="G4494" t="str">
            <v>DBEF****</v>
          </cell>
          <cell r="H4494" t="str">
            <v>Balance Sheet</v>
          </cell>
          <cell r="I4494" t="str">
            <v>NA</v>
          </cell>
        </row>
        <row r="4495">
          <cell r="A4495" t="str">
            <v>G7745101BU</v>
          </cell>
          <cell r="B4495" t="str">
            <v>G7745101BU</v>
          </cell>
          <cell r="C4495" t="str">
            <v>S3   G7745101BUUSD</v>
          </cell>
          <cell r="D4495" t="str">
            <v>G7745</v>
          </cell>
          <cell r="E4495" t="str">
            <v>101</v>
          </cell>
          <cell r="F4495" t="str">
            <v>BU</v>
          </cell>
          <cell r="G4495" t="str">
            <v>DBEF****</v>
          </cell>
          <cell r="H4495" t="str">
            <v>Balance Sheet</v>
          </cell>
          <cell r="I4495" t="str">
            <v>NA</v>
          </cell>
        </row>
        <row r="4496">
          <cell r="A4496" t="str">
            <v>G7745101EM</v>
          </cell>
          <cell r="B4496" t="str">
            <v>G7745101EM</v>
          </cell>
          <cell r="C4496" t="str">
            <v>S3   G7745101EMUSD</v>
          </cell>
          <cell r="D4496" t="str">
            <v>G7745</v>
          </cell>
          <cell r="E4496" t="str">
            <v>101</v>
          </cell>
          <cell r="F4496" t="str">
            <v>EM</v>
          </cell>
          <cell r="G4496" t="str">
            <v>DBEF****</v>
          </cell>
          <cell r="H4496" t="str">
            <v>Balance Sheet</v>
          </cell>
          <cell r="I4496" t="str">
            <v>NA</v>
          </cell>
        </row>
        <row r="4497">
          <cell r="A4497" t="str">
            <v>G7745101FE</v>
          </cell>
          <cell r="B4497" t="str">
            <v>G7745101FE</v>
          </cell>
          <cell r="C4497" t="str">
            <v>S3   G7745101FEUSD</v>
          </cell>
          <cell r="D4497" t="str">
            <v>G7745</v>
          </cell>
          <cell r="E4497" t="str">
            <v>101</v>
          </cell>
          <cell r="F4497" t="str">
            <v>FE</v>
          </cell>
          <cell r="G4497" t="str">
            <v>DBEF****</v>
          </cell>
          <cell r="H4497" t="str">
            <v>Balance Sheet</v>
          </cell>
          <cell r="I4497" t="str">
            <v>NA</v>
          </cell>
        </row>
        <row r="4498">
          <cell r="A4498" t="str">
            <v>G7745101IM</v>
          </cell>
          <cell r="B4498" t="str">
            <v>G7745101IM</v>
          </cell>
          <cell r="C4498" t="str">
            <v>S3   G7745101IMUSD</v>
          </cell>
          <cell r="D4498" t="str">
            <v>G7745</v>
          </cell>
          <cell r="E4498" t="str">
            <v>101</v>
          </cell>
          <cell r="F4498" t="str">
            <v>IM</v>
          </cell>
          <cell r="G4498" t="str">
            <v>DBEF****</v>
          </cell>
          <cell r="H4498" t="str">
            <v>Balance Sheet</v>
          </cell>
          <cell r="I4498" t="str">
            <v>NA</v>
          </cell>
        </row>
        <row r="4499">
          <cell r="A4499" t="str">
            <v>G7745101MM</v>
          </cell>
          <cell r="B4499" t="str">
            <v>G7745101MM</v>
          </cell>
          <cell r="C4499" t="str">
            <v>S3   G7745101MMUSD</v>
          </cell>
          <cell r="D4499" t="str">
            <v>G7745</v>
          </cell>
          <cell r="E4499" t="str">
            <v>101</v>
          </cell>
          <cell r="F4499" t="str">
            <v>MM</v>
          </cell>
          <cell r="G4499" t="str">
            <v>DBEF****</v>
          </cell>
          <cell r="H4499" t="str">
            <v>Balance Sheet</v>
          </cell>
          <cell r="I4499" t="str">
            <v>NA</v>
          </cell>
        </row>
        <row r="4500">
          <cell r="A4500" t="str">
            <v>G7745101RQ</v>
          </cell>
          <cell r="B4500" t="str">
            <v>G7745101RQ</v>
          </cell>
          <cell r="C4500" t="str">
            <v>S3   G7745101RQUSD</v>
          </cell>
          <cell r="D4500" t="str">
            <v>G7745</v>
          </cell>
          <cell r="E4500" t="str">
            <v>101</v>
          </cell>
          <cell r="F4500" t="str">
            <v>RQ</v>
          </cell>
          <cell r="G4500" t="str">
            <v>DBEF****</v>
          </cell>
          <cell r="H4500" t="str">
            <v>Balance Sheet</v>
          </cell>
          <cell r="I4500" t="str">
            <v>NA</v>
          </cell>
        </row>
        <row r="4501">
          <cell r="A4501" t="str">
            <v>G7745101W8</v>
          </cell>
          <cell r="B4501" t="str">
            <v>G7745101W8</v>
          </cell>
          <cell r="C4501" t="str">
            <v>S3   G7745101W8USD</v>
          </cell>
          <cell r="D4501" t="str">
            <v>G7745</v>
          </cell>
          <cell r="E4501" t="str">
            <v>101</v>
          </cell>
          <cell r="F4501" t="str">
            <v>W8</v>
          </cell>
          <cell r="G4501" t="str">
            <v>DBEF****</v>
          </cell>
          <cell r="H4501" t="str">
            <v>Balance Sheet</v>
          </cell>
          <cell r="I4501" t="str">
            <v>NA</v>
          </cell>
        </row>
        <row r="4502">
          <cell r="A4502" t="str">
            <v>G7745102BU</v>
          </cell>
          <cell r="B4502" t="str">
            <v>G7745102BU</v>
          </cell>
          <cell r="C4502" t="str">
            <v>S3   G7745102BUUSD</v>
          </cell>
          <cell r="D4502" t="str">
            <v>G7745</v>
          </cell>
          <cell r="E4502" t="str">
            <v>102</v>
          </cell>
          <cell r="F4502" t="str">
            <v>BU</v>
          </cell>
          <cell r="G4502" t="str">
            <v>DBEF****</v>
          </cell>
          <cell r="H4502" t="str">
            <v>Balance Sheet</v>
          </cell>
          <cell r="I4502" t="str">
            <v>NA</v>
          </cell>
        </row>
        <row r="4503">
          <cell r="A4503" t="str">
            <v>G7745103BU</v>
          </cell>
          <cell r="B4503" t="str">
            <v>G7745103BU</v>
          </cell>
          <cell r="C4503" t="str">
            <v>S3   G7745103BUUSD</v>
          </cell>
          <cell r="D4503" t="str">
            <v>G7745</v>
          </cell>
          <cell r="E4503" t="str">
            <v>103</v>
          </cell>
          <cell r="F4503" t="str">
            <v>BU</v>
          </cell>
          <cell r="G4503" t="str">
            <v>DBEF****</v>
          </cell>
          <cell r="H4503" t="str">
            <v>Balance Sheet</v>
          </cell>
          <cell r="I4503" t="str">
            <v>NA</v>
          </cell>
        </row>
        <row r="4504">
          <cell r="A4504" t="str">
            <v>G7745104BU</v>
          </cell>
          <cell r="B4504" t="str">
            <v>G7745104BU</v>
          </cell>
          <cell r="C4504" t="str">
            <v>S3   G7745104BUUSD</v>
          </cell>
          <cell r="D4504" t="str">
            <v>G7745</v>
          </cell>
          <cell r="E4504" t="str">
            <v>104</v>
          </cell>
          <cell r="F4504" t="str">
            <v>BU</v>
          </cell>
          <cell r="G4504" t="str">
            <v>DBEF****</v>
          </cell>
          <cell r="H4504" t="str">
            <v>Balance Sheet</v>
          </cell>
          <cell r="I4504" t="str">
            <v>NA</v>
          </cell>
        </row>
        <row r="4505">
          <cell r="A4505" t="str">
            <v>G7745401BU</v>
          </cell>
          <cell r="B4505" t="str">
            <v>G7745401BU</v>
          </cell>
          <cell r="C4505" t="str">
            <v>S3   G7745401BUUSD</v>
          </cell>
          <cell r="D4505" t="str">
            <v>G7745</v>
          </cell>
          <cell r="E4505" t="str">
            <v>401</v>
          </cell>
          <cell r="F4505" t="str">
            <v>BU</v>
          </cell>
          <cell r="G4505" t="str">
            <v>DBEF****</v>
          </cell>
          <cell r="H4505" t="str">
            <v>Balance Sheet</v>
          </cell>
          <cell r="I4505" t="str">
            <v>NA</v>
          </cell>
        </row>
        <row r="4506">
          <cell r="A4506" t="str">
            <v>G7745402BU</v>
          </cell>
          <cell r="B4506" t="str">
            <v>G7745402BU</v>
          </cell>
          <cell r="C4506" t="str">
            <v>S3   G7745402BUUSD</v>
          </cell>
          <cell r="D4506" t="str">
            <v>G7745</v>
          </cell>
          <cell r="E4506" t="str">
            <v>402</v>
          </cell>
          <cell r="F4506" t="str">
            <v>BU</v>
          </cell>
          <cell r="G4506" t="str">
            <v>DBEF****</v>
          </cell>
          <cell r="H4506" t="str">
            <v>Balance Sheet</v>
          </cell>
          <cell r="I4506" t="str">
            <v>NA</v>
          </cell>
        </row>
        <row r="4507">
          <cell r="A4507" t="str">
            <v>G7845100LD</v>
          </cell>
          <cell r="B4507" t="str">
            <v>G7845100LD</v>
          </cell>
          <cell r="C4507" t="str">
            <v>S3   G7845100LDUSD</v>
          </cell>
          <cell r="D4507" t="str">
            <v>G7845</v>
          </cell>
          <cell r="E4507" t="str">
            <v>100</v>
          </cell>
          <cell r="F4507" t="str">
            <v>LD</v>
          </cell>
          <cell r="G4507" t="str">
            <v>DBEF****</v>
          </cell>
          <cell r="H4507" t="str">
            <v>Balance Sheet</v>
          </cell>
          <cell r="I4507" t="str">
            <v>NA</v>
          </cell>
        </row>
        <row r="4508">
          <cell r="A4508" t="str">
            <v>G7845101BU</v>
          </cell>
          <cell r="B4508" t="str">
            <v>G7845101BU</v>
          </cell>
          <cell r="C4508" t="str">
            <v>S3   G7845101BUUSD</v>
          </cell>
          <cell r="D4508" t="str">
            <v>G7845</v>
          </cell>
          <cell r="E4508" t="str">
            <v>101</v>
          </cell>
          <cell r="F4508" t="str">
            <v>BU</v>
          </cell>
          <cell r="G4508" t="str">
            <v>DBEF****</v>
          </cell>
          <cell r="H4508" t="str">
            <v>Balance Sheet</v>
          </cell>
          <cell r="I4508" t="str">
            <v>NA</v>
          </cell>
        </row>
        <row r="4509">
          <cell r="A4509" t="str">
            <v>G7845101EM</v>
          </cell>
          <cell r="B4509" t="str">
            <v>G7845101EM</v>
          </cell>
          <cell r="C4509" t="str">
            <v>S3   G7845101EMUSD</v>
          </cell>
          <cell r="D4509" t="str">
            <v>G7845</v>
          </cell>
          <cell r="E4509" t="str">
            <v>101</v>
          </cell>
          <cell r="F4509" t="str">
            <v>EM</v>
          </cell>
          <cell r="G4509" t="str">
            <v>DBEF****</v>
          </cell>
          <cell r="H4509" t="str">
            <v>Balance Sheet</v>
          </cell>
          <cell r="I4509" t="str">
            <v>NA</v>
          </cell>
        </row>
        <row r="4510">
          <cell r="A4510" t="str">
            <v>G7845101FE</v>
          </cell>
          <cell r="B4510" t="str">
            <v>G7845101FE</v>
          </cell>
          <cell r="C4510" t="str">
            <v>S3   G7845101FEUSD</v>
          </cell>
          <cell r="D4510" t="str">
            <v>G7845</v>
          </cell>
          <cell r="E4510" t="str">
            <v>101</v>
          </cell>
          <cell r="F4510" t="str">
            <v>FE</v>
          </cell>
          <cell r="G4510" t="str">
            <v>DBEF****</v>
          </cell>
          <cell r="H4510" t="str">
            <v>Balance Sheet</v>
          </cell>
          <cell r="I4510" t="str">
            <v>NA</v>
          </cell>
        </row>
        <row r="4511">
          <cell r="A4511" t="str">
            <v>G7845101IM</v>
          </cell>
          <cell r="B4511" t="str">
            <v>G7845101IM</v>
          </cell>
          <cell r="C4511" t="str">
            <v>S3   G7845101IMUSD</v>
          </cell>
          <cell r="D4511" t="str">
            <v>G7845</v>
          </cell>
          <cell r="E4511" t="str">
            <v>101</v>
          </cell>
          <cell r="F4511" t="str">
            <v>IM</v>
          </cell>
          <cell r="G4511" t="str">
            <v>DBEF****</v>
          </cell>
          <cell r="H4511" t="str">
            <v>Balance Sheet</v>
          </cell>
          <cell r="I4511" t="str">
            <v>NA</v>
          </cell>
        </row>
        <row r="4512">
          <cell r="A4512" t="str">
            <v>G7845101MM</v>
          </cell>
          <cell r="B4512" t="str">
            <v>G7845101MM</v>
          </cell>
          <cell r="C4512" t="str">
            <v>S3   G7845101MMUSD</v>
          </cell>
          <cell r="D4512" t="str">
            <v>G7845</v>
          </cell>
          <cell r="E4512" t="str">
            <v>101</v>
          </cell>
          <cell r="F4512" t="str">
            <v>MM</v>
          </cell>
          <cell r="G4512" t="str">
            <v>DBEF****</v>
          </cell>
          <cell r="H4512" t="str">
            <v>Balance Sheet</v>
          </cell>
          <cell r="I4512" t="str">
            <v>NA</v>
          </cell>
        </row>
        <row r="4513">
          <cell r="A4513" t="str">
            <v>G7845101RQ</v>
          </cell>
          <cell r="B4513" t="str">
            <v>G7845101RQ</v>
          </cell>
          <cell r="C4513" t="str">
            <v>S3   G7845101RQUSD</v>
          </cell>
          <cell r="D4513" t="str">
            <v>G7845</v>
          </cell>
          <cell r="E4513" t="str">
            <v>101</v>
          </cell>
          <cell r="F4513" t="str">
            <v>RQ</v>
          </cell>
          <cell r="G4513" t="str">
            <v>DBEF****</v>
          </cell>
          <cell r="H4513" t="str">
            <v>Balance Sheet</v>
          </cell>
          <cell r="I4513" t="str">
            <v>NA</v>
          </cell>
        </row>
        <row r="4514">
          <cell r="A4514" t="str">
            <v>G7845102BU</v>
          </cell>
          <cell r="B4514" t="str">
            <v>G7845102BU</v>
          </cell>
          <cell r="C4514" t="str">
            <v>S3   G7845102BUUSD</v>
          </cell>
          <cell r="D4514" t="str">
            <v>G7845</v>
          </cell>
          <cell r="E4514" t="str">
            <v>102</v>
          </cell>
          <cell r="F4514" t="str">
            <v>BU</v>
          </cell>
          <cell r="G4514" t="str">
            <v>DBEF****</v>
          </cell>
          <cell r="H4514" t="str">
            <v>Balance Sheet</v>
          </cell>
          <cell r="I4514" t="str">
            <v>NA</v>
          </cell>
        </row>
        <row r="4515">
          <cell r="A4515" t="str">
            <v>G7845103BU</v>
          </cell>
          <cell r="B4515" t="str">
            <v>G7845103BU</v>
          </cell>
          <cell r="C4515" t="str">
            <v>S3   G7845103BUUSD</v>
          </cell>
          <cell r="D4515" t="str">
            <v>G7845</v>
          </cell>
          <cell r="E4515" t="str">
            <v>103</v>
          </cell>
          <cell r="F4515" t="str">
            <v>BU</v>
          </cell>
          <cell r="G4515" t="str">
            <v>DBEF****</v>
          </cell>
          <cell r="H4515" t="str">
            <v>Balance Sheet</v>
          </cell>
          <cell r="I4515" t="str">
            <v>NA</v>
          </cell>
        </row>
        <row r="4516">
          <cell r="A4516" t="str">
            <v>G7845104BU</v>
          </cell>
          <cell r="B4516" t="str">
            <v>G7845104BU</v>
          </cell>
          <cell r="C4516" t="str">
            <v>S3   G7845104BUUSD</v>
          </cell>
          <cell r="D4516" t="str">
            <v>G7845</v>
          </cell>
          <cell r="E4516" t="str">
            <v>104</v>
          </cell>
          <cell r="F4516" t="str">
            <v>BU</v>
          </cell>
          <cell r="G4516" t="str">
            <v>DBEF****</v>
          </cell>
          <cell r="H4516" t="str">
            <v>Balance Sheet</v>
          </cell>
          <cell r="I4516" t="str">
            <v>NA</v>
          </cell>
        </row>
        <row r="4517">
          <cell r="A4517" t="str">
            <v>G7845401BU</v>
          </cell>
          <cell r="B4517" t="str">
            <v>G7845401BU</v>
          </cell>
          <cell r="C4517" t="str">
            <v>S3   G7845401BUUSD</v>
          </cell>
          <cell r="D4517" t="str">
            <v>G7845</v>
          </cell>
          <cell r="E4517" t="str">
            <v>401</v>
          </cell>
          <cell r="F4517" t="str">
            <v>BU</v>
          </cell>
          <cell r="G4517" t="str">
            <v>DBEF****</v>
          </cell>
          <cell r="H4517" t="str">
            <v>Balance Sheet</v>
          </cell>
          <cell r="I4517" t="str">
            <v>NA</v>
          </cell>
        </row>
        <row r="4518">
          <cell r="A4518" t="str">
            <v>G7845402BU</v>
          </cell>
          <cell r="B4518" t="str">
            <v>G7845402BU</v>
          </cell>
          <cell r="C4518" t="str">
            <v>S3   G7845402BUUSD</v>
          </cell>
          <cell r="D4518" t="str">
            <v>G7845</v>
          </cell>
          <cell r="E4518" t="str">
            <v>402</v>
          </cell>
          <cell r="F4518" t="str">
            <v>BU</v>
          </cell>
          <cell r="G4518" t="str">
            <v>DBEF****</v>
          </cell>
          <cell r="H4518" t="str">
            <v>Balance Sheet</v>
          </cell>
          <cell r="I4518" t="str">
            <v>NA</v>
          </cell>
        </row>
        <row r="4519">
          <cell r="A4519" t="str">
            <v>G98510AM01</v>
          </cell>
          <cell r="B4519" t="str">
            <v>G98510AM01</v>
          </cell>
          <cell r="C4519" t="str">
            <v>S3   G98510AM01USD</v>
          </cell>
          <cell r="D4519" t="str">
            <v>G9851</v>
          </cell>
          <cell r="E4519" t="str">
            <v>0AM</v>
          </cell>
          <cell r="F4519" t="str">
            <v>01</v>
          </cell>
          <cell r="G4519" t="str">
            <v>EF******</v>
          </cell>
          <cell r="H4519" t="str">
            <v>Balance Sheet</v>
          </cell>
          <cell r="I4519" t="str">
            <v>NA</v>
          </cell>
        </row>
        <row r="4520">
          <cell r="A4520" t="str">
            <v>G98510BU01</v>
          </cell>
          <cell r="B4520" t="str">
            <v>G98510BU01</v>
          </cell>
          <cell r="C4520" t="str">
            <v>S3   G98510BU01USD</v>
          </cell>
          <cell r="D4520" t="str">
            <v>G9851</v>
          </cell>
          <cell r="E4520" t="str">
            <v>0BU</v>
          </cell>
          <cell r="F4520" t="str">
            <v>01</v>
          </cell>
          <cell r="G4520" t="str">
            <v>EF******</v>
          </cell>
          <cell r="H4520" t="str">
            <v>Balance Sheet</v>
          </cell>
          <cell r="I4520" t="str">
            <v>NA</v>
          </cell>
        </row>
        <row r="4521">
          <cell r="A4521" t="str">
            <v>G98510EH01</v>
          </cell>
          <cell r="B4521" t="str">
            <v>G98510EH01</v>
          </cell>
          <cell r="C4521" t="str">
            <v>S3   G98510EH01USD</v>
          </cell>
          <cell r="D4521" t="str">
            <v>G9851</v>
          </cell>
          <cell r="E4521" t="str">
            <v>0EH</v>
          </cell>
          <cell r="F4521" t="str">
            <v>01</v>
          </cell>
          <cell r="G4521" t="str">
            <v>EF******</v>
          </cell>
          <cell r="H4521" t="str">
            <v>Balance Sheet</v>
          </cell>
          <cell r="I4521" t="str">
            <v>NA</v>
          </cell>
        </row>
        <row r="4522">
          <cell r="A4522" t="str">
            <v>G98510FZ01</v>
          </cell>
          <cell r="B4522" t="str">
            <v>G98510FZ01</v>
          </cell>
          <cell r="C4522" t="str">
            <v>S3   G98510FZ01USD</v>
          </cell>
          <cell r="D4522" t="str">
            <v>G9851</v>
          </cell>
          <cell r="E4522" t="str">
            <v>0FZ</v>
          </cell>
          <cell r="F4522" t="str">
            <v>01</v>
          </cell>
          <cell r="G4522" t="str">
            <v>EF******</v>
          </cell>
          <cell r="H4522" t="str">
            <v>Balance Sheet</v>
          </cell>
          <cell r="I4522" t="str">
            <v>NA</v>
          </cell>
        </row>
        <row r="4523">
          <cell r="A4523" t="str">
            <v>G98510HJ01</v>
          </cell>
          <cell r="B4523" t="str">
            <v>G98510HJ01</v>
          </cell>
          <cell r="C4523" t="str">
            <v>S3   G98510HJ01USD</v>
          </cell>
          <cell r="D4523" t="str">
            <v>G9851</v>
          </cell>
          <cell r="E4523" t="str">
            <v>0HJ</v>
          </cell>
          <cell r="F4523" t="str">
            <v>01</v>
          </cell>
          <cell r="G4523" t="str">
            <v>EF******</v>
          </cell>
          <cell r="H4523" t="str">
            <v>Balance Sheet</v>
          </cell>
          <cell r="I4523" t="str">
            <v>NA</v>
          </cell>
        </row>
        <row r="4524">
          <cell r="A4524" t="str">
            <v>G98510JB01</v>
          </cell>
          <cell r="B4524" t="str">
            <v>G98510JB01</v>
          </cell>
          <cell r="C4524" t="str">
            <v>S3   G98510JB01USD</v>
          </cell>
          <cell r="D4524" t="str">
            <v>G9851</v>
          </cell>
          <cell r="E4524" t="str">
            <v>0JB</v>
          </cell>
          <cell r="F4524" t="str">
            <v>01</v>
          </cell>
          <cell r="G4524" t="str">
            <v>EF******</v>
          </cell>
          <cell r="H4524" t="str">
            <v>Balance Sheet</v>
          </cell>
          <cell r="I4524" t="str">
            <v>NA</v>
          </cell>
        </row>
        <row r="4525">
          <cell r="A4525" t="str">
            <v>G98510JV01</v>
          </cell>
          <cell r="B4525" t="str">
            <v>G98510JV01</v>
          </cell>
          <cell r="C4525" t="str">
            <v>S3   G98510JV01USD</v>
          </cell>
          <cell r="D4525" t="str">
            <v>G9851</v>
          </cell>
          <cell r="E4525" t="str">
            <v>0JV</v>
          </cell>
          <cell r="F4525" t="str">
            <v>01</v>
          </cell>
          <cell r="G4525" t="str">
            <v>EF******</v>
          </cell>
          <cell r="H4525" t="str">
            <v>Balance Sheet</v>
          </cell>
          <cell r="I4525" t="str">
            <v>NA</v>
          </cell>
        </row>
        <row r="4526">
          <cell r="A4526" t="str">
            <v>G98510LB01</v>
          </cell>
          <cell r="B4526" t="str">
            <v>G98510LB01</v>
          </cell>
          <cell r="C4526" t="str">
            <v>S3   G98510LB01USD</v>
          </cell>
          <cell r="D4526" t="str">
            <v>G9851</v>
          </cell>
          <cell r="E4526" t="str">
            <v>0LB</v>
          </cell>
          <cell r="F4526" t="str">
            <v>01</v>
          </cell>
          <cell r="G4526" t="str">
            <v>EF******</v>
          </cell>
          <cell r="H4526" t="str">
            <v>Balance Sheet</v>
          </cell>
          <cell r="I4526" t="str">
            <v>NA</v>
          </cell>
        </row>
        <row r="4527">
          <cell r="A4527" t="str">
            <v>G98510MW01</v>
          </cell>
          <cell r="B4527" t="str">
            <v>G98510MW01</v>
          </cell>
          <cell r="C4527" t="str">
            <v>S3   G98510MW01USD</v>
          </cell>
          <cell r="D4527" t="str">
            <v>G9851</v>
          </cell>
          <cell r="E4527" t="str">
            <v>0MW</v>
          </cell>
          <cell r="F4527" t="str">
            <v>01</v>
          </cell>
          <cell r="G4527" t="str">
            <v>EF******</v>
          </cell>
          <cell r="H4527" t="str">
            <v>Balance Sheet</v>
          </cell>
          <cell r="I4527" t="str">
            <v>NA</v>
          </cell>
        </row>
        <row r="4528">
          <cell r="A4528" t="str">
            <v>H0861</v>
          </cell>
          <cell r="B4528" t="str">
            <v>H0861</v>
          </cell>
          <cell r="C4528" t="str">
            <v>S3   H0861USD</v>
          </cell>
          <cell r="D4528" t="str">
            <v>H0861</v>
          </cell>
          <cell r="E4528">
            <v>0</v>
          </cell>
          <cell r="F4528">
            <v>0</v>
          </cell>
          <cell r="G4528" t="str">
            <v>EBA*****</v>
          </cell>
          <cell r="H4528" t="str">
            <v>Balance Sheet</v>
          </cell>
          <cell r="I4528" t="str">
            <v>NA</v>
          </cell>
        </row>
        <row r="4529">
          <cell r="A4529" t="str">
            <v>H08630S3</v>
          </cell>
          <cell r="B4529" t="str">
            <v>H08630S3</v>
          </cell>
          <cell r="C4529" t="str">
            <v>S3   H08630S3USD</v>
          </cell>
          <cell r="D4529" t="str">
            <v>H0863</v>
          </cell>
          <cell r="E4529" t="str">
            <v>0S3</v>
          </cell>
          <cell r="F4529">
            <v>0</v>
          </cell>
          <cell r="G4529" t="str">
            <v>EC******</v>
          </cell>
          <cell r="H4529" t="str">
            <v>Balance Sheet</v>
          </cell>
          <cell r="I4529" t="str">
            <v>NA</v>
          </cell>
        </row>
        <row r="4530">
          <cell r="A4530" t="str">
            <v>A000706010</v>
          </cell>
          <cell r="B4530" t="str">
            <v>A000706010</v>
          </cell>
          <cell r="C4530" t="str">
            <v>WM   A000706010USD</v>
          </cell>
          <cell r="D4530" t="str">
            <v>A0007</v>
          </cell>
          <cell r="E4530" t="str">
            <v>060</v>
          </cell>
          <cell r="F4530" t="str">
            <v>10</v>
          </cell>
          <cell r="G4530" t="str">
            <v>CABB****</v>
          </cell>
          <cell r="H4530" t="str">
            <v>Balance Sheet</v>
          </cell>
          <cell r="I4530" t="str">
            <v>NA</v>
          </cell>
        </row>
        <row r="4531">
          <cell r="A4531" t="str">
            <v>A000706030</v>
          </cell>
          <cell r="B4531" t="str">
            <v>A000706030</v>
          </cell>
          <cell r="C4531" t="str">
            <v>WM   A000706030USD</v>
          </cell>
          <cell r="D4531" t="str">
            <v>A0007</v>
          </cell>
          <cell r="E4531" t="str">
            <v>060</v>
          </cell>
          <cell r="F4531" t="str">
            <v>30</v>
          </cell>
          <cell r="G4531" t="str">
            <v>CABB****</v>
          </cell>
          <cell r="H4531" t="str">
            <v>Balance Sheet</v>
          </cell>
          <cell r="I4531" t="str">
            <v>NA</v>
          </cell>
        </row>
        <row r="4532">
          <cell r="A4532" t="str">
            <v>A0008001</v>
          </cell>
          <cell r="B4532" t="str">
            <v>A0008001</v>
          </cell>
          <cell r="C4532" t="str">
            <v>WM   A0008001USD</v>
          </cell>
          <cell r="D4532" t="str">
            <v>A0008</v>
          </cell>
          <cell r="E4532" t="str">
            <v>001</v>
          </cell>
          <cell r="F4532">
            <v>0</v>
          </cell>
          <cell r="G4532" t="str">
            <v>CABB****</v>
          </cell>
          <cell r="H4532" t="str">
            <v>Balance Sheet</v>
          </cell>
          <cell r="I4532" t="str">
            <v>NA</v>
          </cell>
        </row>
        <row r="4533">
          <cell r="A4533" t="str">
            <v>A5190001</v>
          </cell>
          <cell r="B4533" t="str">
            <v>A5190001</v>
          </cell>
          <cell r="C4533" t="str">
            <v>WM   A5190001USD</v>
          </cell>
          <cell r="D4533" t="str">
            <v>A5190</v>
          </cell>
          <cell r="E4533" t="str">
            <v>001</v>
          </cell>
          <cell r="F4533">
            <v>0</v>
          </cell>
          <cell r="G4533" t="str">
            <v>CAHC****</v>
          </cell>
          <cell r="H4533" t="str">
            <v>Balance Sheet</v>
          </cell>
          <cell r="I4533" t="str">
            <v>NA</v>
          </cell>
        </row>
        <row r="4534">
          <cell r="A4534" t="str">
            <v>A5193006</v>
          </cell>
          <cell r="B4534" t="str">
            <v>A5193006</v>
          </cell>
          <cell r="C4534" t="str">
            <v>WM   A5193006USD</v>
          </cell>
          <cell r="D4534" t="str">
            <v>A5193</v>
          </cell>
          <cell r="E4534" t="str">
            <v>006</v>
          </cell>
          <cell r="F4534">
            <v>0</v>
          </cell>
          <cell r="G4534" t="str">
            <v>CAHC****</v>
          </cell>
          <cell r="H4534" t="str">
            <v>Balance Sheet</v>
          </cell>
          <cell r="I4534" t="str">
            <v>NA</v>
          </cell>
        </row>
        <row r="4535">
          <cell r="A4535" t="str">
            <v>G069208902</v>
          </cell>
          <cell r="B4535" t="str">
            <v>G069208902</v>
          </cell>
          <cell r="C4535" t="str">
            <v>WM   G069208902USD</v>
          </cell>
          <cell r="D4535" t="str">
            <v>G0692</v>
          </cell>
          <cell r="E4535" t="str">
            <v>089</v>
          </cell>
          <cell r="F4535" t="str">
            <v>02</v>
          </cell>
          <cell r="G4535" t="str">
            <v>DADD****</v>
          </cell>
          <cell r="H4535" t="str">
            <v>Balance Sheet</v>
          </cell>
          <cell r="I4535" t="str">
            <v>NA</v>
          </cell>
        </row>
        <row r="4536">
          <cell r="A4536" t="str">
            <v>G1799</v>
          </cell>
          <cell r="B4536" t="str">
            <v>G1799</v>
          </cell>
          <cell r="C4536" t="str">
            <v>WM   G1799USD</v>
          </cell>
          <cell r="D4536" t="str">
            <v>G1799</v>
          </cell>
          <cell r="E4536">
            <v>0</v>
          </cell>
          <cell r="F4536">
            <v>0</v>
          </cell>
          <cell r="G4536" t="str">
            <v>DABBDC**</v>
          </cell>
          <cell r="H4536" t="str">
            <v>Balance Sheet</v>
          </cell>
          <cell r="I4536" t="str">
            <v>NA</v>
          </cell>
        </row>
        <row r="4537">
          <cell r="A4537" t="str">
            <v>G5720002</v>
          </cell>
          <cell r="B4537" t="str">
            <v>G5720002</v>
          </cell>
          <cell r="C4537" t="str">
            <v>WM   G5720002USD</v>
          </cell>
          <cell r="D4537" t="str">
            <v>G5720</v>
          </cell>
          <cell r="E4537" t="str">
            <v>002</v>
          </cell>
          <cell r="F4537">
            <v>0</v>
          </cell>
          <cell r="G4537" t="str">
            <v>DABBDC**</v>
          </cell>
          <cell r="H4537" t="str">
            <v>Balance Sheet</v>
          </cell>
          <cell r="I4537" t="str">
            <v>NA</v>
          </cell>
        </row>
        <row r="4538">
          <cell r="A4538" t="str">
            <v>G5755089</v>
          </cell>
          <cell r="B4538" t="str">
            <v>G5755089</v>
          </cell>
          <cell r="C4538" t="str">
            <v>WM   G5755089USD</v>
          </cell>
          <cell r="D4538" t="str">
            <v>G5755</v>
          </cell>
          <cell r="E4538" t="str">
            <v>089</v>
          </cell>
          <cell r="F4538">
            <v>0</v>
          </cell>
          <cell r="G4538" t="str">
            <v>DADE****</v>
          </cell>
          <cell r="H4538" t="str">
            <v>Balance Sheet</v>
          </cell>
          <cell r="I4538" t="str">
            <v>NA</v>
          </cell>
        </row>
        <row r="4539">
          <cell r="A4539" t="str">
            <v>G576000104</v>
          </cell>
          <cell r="B4539" t="str">
            <v>G576000104</v>
          </cell>
          <cell r="C4539" t="str">
            <v>WM   G576000104USD</v>
          </cell>
          <cell r="D4539" t="str">
            <v>G5760</v>
          </cell>
          <cell r="E4539" t="str">
            <v>001</v>
          </cell>
          <cell r="F4539" t="str">
            <v>04</v>
          </cell>
          <cell r="G4539" t="str">
            <v>DADAB***</v>
          </cell>
          <cell r="H4539" t="str">
            <v>Balance Sheet</v>
          </cell>
          <cell r="I4539" t="str">
            <v>NA</v>
          </cell>
        </row>
        <row r="4540">
          <cell r="A4540" t="str">
            <v>G576008903</v>
          </cell>
          <cell r="B4540" t="str">
            <v>G576008903</v>
          </cell>
          <cell r="C4540" t="str">
            <v>WM   G576008903USD</v>
          </cell>
          <cell r="D4540" t="str">
            <v>G5760</v>
          </cell>
          <cell r="E4540" t="str">
            <v>089</v>
          </cell>
          <cell r="F4540" t="str">
            <v>03</v>
          </cell>
          <cell r="G4540" t="str">
            <v>DADAB***</v>
          </cell>
          <cell r="H4540" t="str">
            <v>Balance Sheet</v>
          </cell>
          <cell r="I4540" t="str">
            <v>NA</v>
          </cell>
        </row>
        <row r="4541">
          <cell r="A4541" t="str">
            <v>G576008999</v>
          </cell>
          <cell r="B4541" t="str">
            <v>G576008999</v>
          </cell>
          <cell r="C4541" t="str">
            <v>WM   G576008999USD</v>
          </cell>
          <cell r="D4541" t="str">
            <v>G5760</v>
          </cell>
          <cell r="E4541" t="str">
            <v>089</v>
          </cell>
          <cell r="F4541" t="str">
            <v>99</v>
          </cell>
          <cell r="G4541" t="str">
            <v>DADAB***</v>
          </cell>
          <cell r="H4541" t="str">
            <v>Balance Sheet</v>
          </cell>
          <cell r="I4541" t="str">
            <v>NA</v>
          </cell>
        </row>
        <row r="4542">
          <cell r="A4542" t="str">
            <v>G57600CF03</v>
          </cell>
          <cell r="B4542" t="str">
            <v>G57600CF03</v>
          </cell>
          <cell r="C4542" t="str">
            <v>WM   G57600CF03USD</v>
          </cell>
          <cell r="D4542" t="str">
            <v>G5760</v>
          </cell>
          <cell r="E4542" t="str">
            <v>0CF</v>
          </cell>
          <cell r="F4542" t="str">
            <v>03</v>
          </cell>
          <cell r="G4542" t="str">
            <v>DADAB***</v>
          </cell>
          <cell r="H4542" t="str">
            <v>Balance Sheet</v>
          </cell>
          <cell r="I4542" t="str">
            <v>NA</v>
          </cell>
        </row>
        <row r="4543">
          <cell r="A4543" t="str">
            <v>G57600DH01</v>
          </cell>
          <cell r="B4543" t="str">
            <v>G57600DH01</v>
          </cell>
          <cell r="C4543" t="str">
            <v>WM   G57600DH01USD</v>
          </cell>
          <cell r="D4543" t="str">
            <v>G5760</v>
          </cell>
          <cell r="E4543" t="str">
            <v>0DH</v>
          </cell>
          <cell r="F4543" t="str">
            <v>01</v>
          </cell>
          <cell r="G4543" t="str">
            <v>DADAB***</v>
          </cell>
          <cell r="H4543" t="str">
            <v>Balance Sheet</v>
          </cell>
          <cell r="I4543" t="str">
            <v>NA</v>
          </cell>
        </row>
        <row r="4544">
          <cell r="A4544" t="str">
            <v>G57600YY04</v>
          </cell>
          <cell r="B4544" t="str">
            <v>G57600YY04</v>
          </cell>
          <cell r="C4544" t="str">
            <v>WM   G57600YY04USD</v>
          </cell>
          <cell r="D4544" t="str">
            <v>G5760</v>
          </cell>
          <cell r="E4544" t="str">
            <v>0YY</v>
          </cell>
          <cell r="F4544" t="str">
            <v>04</v>
          </cell>
          <cell r="G4544" t="str">
            <v>DADAB***</v>
          </cell>
          <cell r="H4544" t="str">
            <v>Balance Sheet</v>
          </cell>
          <cell r="I4544" t="str">
            <v>NA</v>
          </cell>
        </row>
        <row r="4545">
          <cell r="A4545" t="str">
            <v>G57600YY99</v>
          </cell>
          <cell r="B4545" t="str">
            <v>G57600YY99</v>
          </cell>
          <cell r="C4545" t="str">
            <v>WM   G57600YY99USD</v>
          </cell>
          <cell r="D4545" t="str">
            <v>G5760</v>
          </cell>
          <cell r="E4545" t="str">
            <v>0YY</v>
          </cell>
          <cell r="F4545" t="str">
            <v>99</v>
          </cell>
          <cell r="G4545" t="str">
            <v>DADAB***</v>
          </cell>
          <cell r="H4545" t="str">
            <v>Balance Sheet</v>
          </cell>
          <cell r="I4545" t="str">
            <v>NA</v>
          </cell>
        </row>
        <row r="4546">
          <cell r="A4546" t="str">
            <v>G57600ZM03</v>
          </cell>
          <cell r="B4546" t="str">
            <v>G57600ZM03</v>
          </cell>
          <cell r="C4546" t="str">
            <v>WM   G57600ZM03USD</v>
          </cell>
          <cell r="D4546" t="str">
            <v>G5760</v>
          </cell>
          <cell r="E4546" t="str">
            <v>0ZM</v>
          </cell>
          <cell r="F4546" t="str">
            <v>03</v>
          </cell>
          <cell r="G4546" t="str">
            <v>DADAB***</v>
          </cell>
          <cell r="H4546" t="str">
            <v>Balance Sheet</v>
          </cell>
          <cell r="I4546" t="str">
            <v>NA</v>
          </cell>
        </row>
        <row r="4547">
          <cell r="A4547" t="str">
            <v>G57600ZM99</v>
          </cell>
          <cell r="B4547" t="str">
            <v>G57600ZM99</v>
          </cell>
          <cell r="C4547" t="str">
            <v>WM   G57600ZM99USD</v>
          </cell>
          <cell r="D4547" t="str">
            <v>G5760</v>
          </cell>
          <cell r="E4547" t="str">
            <v>0ZM</v>
          </cell>
          <cell r="F4547" t="str">
            <v>99</v>
          </cell>
          <cell r="G4547" t="str">
            <v>DADAB***</v>
          </cell>
          <cell r="H4547" t="str">
            <v>Balance Sheet</v>
          </cell>
          <cell r="I4547" t="str">
            <v>NA</v>
          </cell>
        </row>
        <row r="4548">
          <cell r="A4548" t="str">
            <v>G576200101</v>
          </cell>
          <cell r="B4548" t="str">
            <v>G576200101</v>
          </cell>
          <cell r="C4548" t="str">
            <v>WM   G576200101USD</v>
          </cell>
          <cell r="D4548" t="str">
            <v>G5762</v>
          </cell>
          <cell r="E4548" t="str">
            <v>001</v>
          </cell>
          <cell r="F4548" t="str">
            <v>01</v>
          </cell>
          <cell r="G4548" t="str">
            <v>DADM****</v>
          </cell>
          <cell r="H4548" t="str">
            <v>Balance Sheet</v>
          </cell>
          <cell r="I4548" t="str">
            <v>NA</v>
          </cell>
        </row>
        <row r="4549">
          <cell r="A4549" t="str">
            <v>G57620CF01</v>
          </cell>
          <cell r="B4549" t="str">
            <v>G57620CF01</v>
          </cell>
          <cell r="C4549" t="str">
            <v>WM   G57620CF01USD</v>
          </cell>
          <cell r="D4549" t="str">
            <v>G5762</v>
          </cell>
          <cell r="E4549" t="str">
            <v>0CF</v>
          </cell>
          <cell r="F4549" t="str">
            <v>01</v>
          </cell>
          <cell r="G4549" t="str">
            <v>DADM****</v>
          </cell>
          <cell r="H4549" t="str">
            <v>Balance Sheet</v>
          </cell>
          <cell r="I4549" t="str">
            <v>NA</v>
          </cell>
        </row>
        <row r="4550">
          <cell r="A4550" t="str">
            <v>G57620DH01</v>
          </cell>
          <cell r="B4550" t="str">
            <v>G57620DH01</v>
          </cell>
          <cell r="C4550" t="str">
            <v>WM   G57620DH01USD</v>
          </cell>
          <cell r="D4550" t="str">
            <v>G5762</v>
          </cell>
          <cell r="E4550" t="str">
            <v>0DH</v>
          </cell>
          <cell r="F4550" t="str">
            <v>01</v>
          </cell>
          <cell r="G4550" t="str">
            <v>DADM****</v>
          </cell>
          <cell r="H4550" t="str">
            <v>Balance Sheet</v>
          </cell>
          <cell r="I4550" t="str">
            <v>NA</v>
          </cell>
        </row>
        <row r="4551">
          <cell r="A4551" t="str">
            <v>G57620S301</v>
          </cell>
          <cell r="B4551" t="str">
            <v>G57620S301</v>
          </cell>
          <cell r="C4551" t="str">
            <v>WM   G57620S301USD</v>
          </cell>
          <cell r="D4551" t="str">
            <v>G5762</v>
          </cell>
          <cell r="E4551" t="str">
            <v>0S3</v>
          </cell>
          <cell r="F4551" t="str">
            <v>01</v>
          </cell>
          <cell r="G4551" t="str">
            <v>DADM****</v>
          </cell>
          <cell r="H4551" t="str">
            <v>Balance Sheet</v>
          </cell>
          <cell r="I4551" t="str">
            <v>NA</v>
          </cell>
        </row>
        <row r="4552">
          <cell r="A4552" t="str">
            <v>G57620YY01</v>
          </cell>
          <cell r="B4552" t="str">
            <v>G57620YY01</v>
          </cell>
          <cell r="C4552" t="str">
            <v>WM   G57620YY01USD</v>
          </cell>
          <cell r="D4552" t="str">
            <v>G5762</v>
          </cell>
          <cell r="E4552" t="str">
            <v>0YY</v>
          </cell>
          <cell r="F4552" t="str">
            <v>01</v>
          </cell>
          <cell r="G4552" t="str">
            <v>DADM****</v>
          </cell>
          <cell r="H4552" t="str">
            <v>Balance Sheet</v>
          </cell>
          <cell r="I4552" t="str">
            <v>NA</v>
          </cell>
        </row>
        <row r="4553">
          <cell r="A4553" t="str">
            <v>G57620ZM01</v>
          </cell>
          <cell r="B4553" t="str">
            <v>G57620ZM01</v>
          </cell>
          <cell r="C4553" t="str">
            <v>WM   G57620ZM01USD</v>
          </cell>
          <cell r="D4553" t="str">
            <v>G5762</v>
          </cell>
          <cell r="E4553" t="str">
            <v>0ZM</v>
          </cell>
          <cell r="F4553" t="str">
            <v>01</v>
          </cell>
          <cell r="G4553" t="str">
            <v>DADM****</v>
          </cell>
          <cell r="H4553" t="str">
            <v>Balance Sheet</v>
          </cell>
          <cell r="I4553" t="str">
            <v>NA</v>
          </cell>
        </row>
        <row r="4554">
          <cell r="A4554" t="str">
            <v>G5770002</v>
          </cell>
          <cell r="B4554" t="str">
            <v>G5770002</v>
          </cell>
          <cell r="C4554" t="str">
            <v>WM   G5770002USD</v>
          </cell>
          <cell r="D4554" t="str">
            <v>G5770</v>
          </cell>
          <cell r="E4554" t="str">
            <v>002</v>
          </cell>
          <cell r="F4554">
            <v>0</v>
          </cell>
          <cell r="G4554" t="str">
            <v>DAFC****</v>
          </cell>
          <cell r="H4554" t="str">
            <v>Balance Sheet</v>
          </cell>
          <cell r="I4554" t="str">
            <v>NA</v>
          </cell>
        </row>
        <row r="4555">
          <cell r="A4555" t="str">
            <v>G5770003</v>
          </cell>
          <cell r="B4555" t="str">
            <v>G5770003</v>
          </cell>
          <cell r="C4555" t="str">
            <v>WM   G5770003USD</v>
          </cell>
          <cell r="D4555" t="str">
            <v>G5770</v>
          </cell>
          <cell r="E4555" t="str">
            <v>003</v>
          </cell>
          <cell r="F4555">
            <v>0</v>
          </cell>
          <cell r="G4555" t="str">
            <v>DAFC****</v>
          </cell>
          <cell r="H4555" t="str">
            <v>Balance Sheet</v>
          </cell>
          <cell r="I4555" t="str">
            <v>NA</v>
          </cell>
        </row>
        <row r="4556">
          <cell r="A4556" t="str">
            <v>H0861001</v>
          </cell>
          <cell r="B4556" t="str">
            <v>H0861001</v>
          </cell>
          <cell r="C4556" t="str">
            <v>WM   H0861001USD</v>
          </cell>
          <cell r="D4556" t="str">
            <v>H0861</v>
          </cell>
          <cell r="E4556" t="str">
            <v>001</v>
          </cell>
          <cell r="F4556">
            <v>0</v>
          </cell>
          <cell r="G4556" t="str">
            <v>EBA*****</v>
          </cell>
          <cell r="H4556" t="str">
            <v>Balance Sheet</v>
          </cell>
          <cell r="I4556" t="str">
            <v>NA</v>
          </cell>
        </row>
        <row r="4557">
          <cell r="A4557" t="str">
            <v>H0863</v>
          </cell>
          <cell r="B4557" t="str">
            <v>H0863</v>
          </cell>
          <cell r="C4557" t="str">
            <v>WM   H0863USD</v>
          </cell>
          <cell r="D4557" t="str">
            <v>H0863</v>
          </cell>
          <cell r="E4557">
            <v>0</v>
          </cell>
          <cell r="F4557">
            <v>0</v>
          </cell>
          <cell r="G4557" t="str">
            <v>EC******</v>
          </cell>
          <cell r="H4557" t="str">
            <v>Balance Sheet</v>
          </cell>
          <cell r="I4557" t="str">
            <v>NA</v>
          </cell>
        </row>
        <row r="4558">
          <cell r="A4558" t="str">
            <v>A0002093P4</v>
          </cell>
          <cell r="B4558" t="str">
            <v>A0002093P4</v>
          </cell>
          <cell r="C4558" t="str">
            <v>YD   A0002093P4USD</v>
          </cell>
          <cell r="D4558" t="str">
            <v>A0002</v>
          </cell>
          <cell r="E4558" t="str">
            <v>093</v>
          </cell>
          <cell r="F4558" t="str">
            <v>P4</v>
          </cell>
          <cell r="G4558" t="str">
            <v>CABB****</v>
          </cell>
          <cell r="H4558" t="str">
            <v>Balance Sheet</v>
          </cell>
          <cell r="I4558" t="str">
            <v>NA</v>
          </cell>
        </row>
        <row r="4559">
          <cell r="A4559" t="str">
            <v>A0002096P4</v>
          </cell>
          <cell r="B4559" t="str">
            <v>A0002096P4</v>
          </cell>
          <cell r="C4559" t="str">
            <v>YD   A0002096P4USD</v>
          </cell>
          <cell r="D4559" t="str">
            <v>A0002</v>
          </cell>
          <cell r="E4559" t="str">
            <v>096</v>
          </cell>
          <cell r="F4559" t="str">
            <v>P4</v>
          </cell>
          <cell r="G4559" t="str">
            <v>CABB****</v>
          </cell>
          <cell r="H4559" t="str">
            <v>Balance Sheet</v>
          </cell>
          <cell r="I4559" t="str">
            <v>NA</v>
          </cell>
        </row>
        <row r="4560">
          <cell r="A4560" t="str">
            <v>A0004001P4</v>
          </cell>
          <cell r="B4560" t="str">
            <v>A0004001P4</v>
          </cell>
          <cell r="C4560" t="str">
            <v>YD   A0004001P4USD</v>
          </cell>
          <cell r="D4560" t="str">
            <v>A0004</v>
          </cell>
          <cell r="E4560" t="str">
            <v>001</v>
          </cell>
          <cell r="F4560" t="str">
            <v>P4</v>
          </cell>
          <cell r="G4560" t="str">
            <v>CABB****</v>
          </cell>
          <cell r="H4560" t="str">
            <v>Balance Sheet</v>
          </cell>
          <cell r="I4560" t="str">
            <v>NA</v>
          </cell>
        </row>
        <row r="4561">
          <cell r="A4561" t="str">
            <v>A0004093P4</v>
          </cell>
          <cell r="B4561" t="str">
            <v>A0004093P4</v>
          </cell>
          <cell r="C4561" t="str">
            <v>YD   A0004093P4USD</v>
          </cell>
          <cell r="D4561" t="str">
            <v>A0004</v>
          </cell>
          <cell r="E4561" t="str">
            <v>093</v>
          </cell>
          <cell r="F4561" t="str">
            <v>P4</v>
          </cell>
          <cell r="G4561" t="str">
            <v>CABB****</v>
          </cell>
          <cell r="H4561" t="str">
            <v>Balance Sheet</v>
          </cell>
          <cell r="I4561" t="str">
            <v>NA</v>
          </cell>
        </row>
        <row r="4562">
          <cell r="A4562" t="str">
            <v>A00070YDP4</v>
          </cell>
          <cell r="B4562" t="str">
            <v>A00070YDP4</v>
          </cell>
          <cell r="C4562" t="str">
            <v>YD   A00070YDP4USD</v>
          </cell>
          <cell r="D4562" t="str">
            <v>A0007</v>
          </cell>
          <cell r="E4562" t="str">
            <v>0YD</v>
          </cell>
          <cell r="F4562" t="str">
            <v>P4</v>
          </cell>
          <cell r="G4562" t="str">
            <v>CABB****</v>
          </cell>
          <cell r="H4562" t="str">
            <v>Balance Sheet</v>
          </cell>
          <cell r="I4562" t="str">
            <v>NA</v>
          </cell>
        </row>
        <row r="4563">
          <cell r="A4563" t="str">
            <v>G06920GU01</v>
          </cell>
          <cell r="B4563" t="str">
            <v>G06920GU01</v>
          </cell>
          <cell r="C4563" t="str">
            <v>YD   G06920GU01USD</v>
          </cell>
          <cell r="D4563" t="str">
            <v>G0692</v>
          </cell>
          <cell r="E4563" t="str">
            <v>0GU</v>
          </cell>
          <cell r="F4563" t="str">
            <v>01</v>
          </cell>
          <cell r="G4563" t="str">
            <v>DADAB***</v>
          </cell>
          <cell r="H4563" t="str">
            <v>Balance Sheet</v>
          </cell>
          <cell r="I4563" t="str">
            <v>NA</v>
          </cell>
        </row>
        <row r="4564">
          <cell r="A4564" t="str">
            <v>G37160YDP4</v>
          </cell>
          <cell r="B4564" t="str">
            <v>G37160YDP4</v>
          </cell>
          <cell r="C4564" t="str">
            <v>YD   G37160YDP4USD</v>
          </cell>
          <cell r="D4564" t="str">
            <v>G3716</v>
          </cell>
          <cell r="E4564" t="str">
            <v>0YD</v>
          </cell>
          <cell r="F4564" t="str">
            <v>P4</v>
          </cell>
          <cell r="G4564" t="str">
            <v>DACN****</v>
          </cell>
          <cell r="H4564" t="str">
            <v>Balance Sheet</v>
          </cell>
          <cell r="I4564" t="str">
            <v>NA</v>
          </cell>
        </row>
        <row r="4565">
          <cell r="A4565" t="str">
            <v>G37210YD</v>
          </cell>
          <cell r="B4565" t="str">
            <v>G37210YD</v>
          </cell>
          <cell r="C4565" t="str">
            <v>YD   G37210YDUSD</v>
          </cell>
          <cell r="D4565" t="str">
            <v>G3721</v>
          </cell>
          <cell r="E4565" t="str">
            <v>0YD</v>
          </cell>
          <cell r="F4565">
            <v>0</v>
          </cell>
          <cell r="G4565" t="str">
            <v>DACN****</v>
          </cell>
          <cell r="H4565" t="str">
            <v>Balance Sheet</v>
          </cell>
          <cell r="I4565" t="str">
            <v>NA</v>
          </cell>
        </row>
        <row r="4566">
          <cell r="A4566" t="str">
            <v>G4736010YD</v>
          </cell>
          <cell r="B4566" t="str">
            <v>G4736010YD</v>
          </cell>
          <cell r="C4566" t="str">
            <v>YD   G4736010YDUSD</v>
          </cell>
          <cell r="D4566" t="str">
            <v>G4736</v>
          </cell>
          <cell r="E4566" t="str">
            <v>010</v>
          </cell>
          <cell r="F4566" t="str">
            <v>YD</v>
          </cell>
          <cell r="G4566" t="str">
            <v>DABBC***</v>
          </cell>
          <cell r="H4566" t="str">
            <v>Balance Sheet</v>
          </cell>
          <cell r="I4566" t="str">
            <v>NA</v>
          </cell>
        </row>
        <row r="4567">
          <cell r="A4567" t="str">
            <v>G57200YD</v>
          </cell>
          <cell r="B4567" t="str">
            <v>G57200YD</v>
          </cell>
          <cell r="C4567" t="str">
            <v>YD   G57200YDUSD</v>
          </cell>
          <cell r="D4567" t="str">
            <v>G5720</v>
          </cell>
          <cell r="E4567" t="str">
            <v>0YD</v>
          </cell>
          <cell r="F4567">
            <v>0</v>
          </cell>
          <cell r="G4567" t="str">
            <v>DABBDC**</v>
          </cell>
          <cell r="H4567" t="str">
            <v>Balance Sheet</v>
          </cell>
          <cell r="I4567" t="str">
            <v>NA</v>
          </cell>
        </row>
        <row r="4568">
          <cell r="A4568" t="str">
            <v>G576000101</v>
          </cell>
          <cell r="B4568" t="str">
            <v>G576000101</v>
          </cell>
          <cell r="C4568" t="str">
            <v>YD   G576000101USD</v>
          </cell>
          <cell r="D4568" t="str">
            <v>G5760</v>
          </cell>
          <cell r="E4568" t="str">
            <v>001</v>
          </cell>
          <cell r="F4568" t="str">
            <v>01</v>
          </cell>
          <cell r="G4568" t="str">
            <v>DADAB***</v>
          </cell>
          <cell r="H4568" t="str">
            <v>Balance Sheet</v>
          </cell>
          <cell r="I4568" t="str">
            <v>NA</v>
          </cell>
        </row>
        <row r="4569">
          <cell r="A4569" t="str">
            <v>G576003601</v>
          </cell>
          <cell r="B4569" t="str">
            <v>G576003601</v>
          </cell>
          <cell r="C4569" t="str">
            <v>YD   G576003601USD</v>
          </cell>
          <cell r="D4569" t="str">
            <v>G5760</v>
          </cell>
          <cell r="E4569" t="str">
            <v>036</v>
          </cell>
          <cell r="F4569" t="str">
            <v>01</v>
          </cell>
          <cell r="G4569" t="str">
            <v>DADAB***</v>
          </cell>
          <cell r="H4569" t="str">
            <v>Balance Sheet</v>
          </cell>
          <cell r="I4569" t="str">
            <v>NA</v>
          </cell>
        </row>
        <row r="4570">
          <cell r="A4570" t="str">
            <v>G57600AX01</v>
          </cell>
          <cell r="B4570" t="str">
            <v>G57600AX01</v>
          </cell>
          <cell r="C4570" t="str">
            <v>YD   G57600AX01USD</v>
          </cell>
          <cell r="D4570" t="str">
            <v>G5760</v>
          </cell>
          <cell r="E4570" t="str">
            <v>0AX</v>
          </cell>
          <cell r="F4570" t="str">
            <v>01</v>
          </cell>
          <cell r="G4570" t="str">
            <v>DADAB***</v>
          </cell>
          <cell r="H4570" t="str">
            <v>Balance Sheet</v>
          </cell>
          <cell r="I4570" t="str">
            <v>NA</v>
          </cell>
        </row>
        <row r="4571">
          <cell r="A4571" t="str">
            <v>G57600BU01</v>
          </cell>
          <cell r="B4571" t="str">
            <v>G57600BU01</v>
          </cell>
          <cell r="C4571" t="str">
            <v>YD   G57600BU01USD</v>
          </cell>
          <cell r="D4571" t="str">
            <v>G5760</v>
          </cell>
          <cell r="E4571" t="str">
            <v>0BU</v>
          </cell>
          <cell r="F4571" t="str">
            <v>01</v>
          </cell>
          <cell r="G4571" t="str">
            <v>DADAB***</v>
          </cell>
          <cell r="H4571" t="str">
            <v>Balance Sheet</v>
          </cell>
          <cell r="I4571" t="str">
            <v>NA</v>
          </cell>
        </row>
        <row r="4572">
          <cell r="A4572" t="str">
            <v>G57600GU01</v>
          </cell>
          <cell r="B4572" t="str">
            <v>G57600GU01</v>
          </cell>
          <cell r="C4572" t="str">
            <v>YD   G57600GU01USD</v>
          </cell>
          <cell r="D4572" t="str">
            <v>G5760</v>
          </cell>
          <cell r="E4572" t="str">
            <v>0GU</v>
          </cell>
          <cell r="F4572" t="str">
            <v>01</v>
          </cell>
          <cell r="G4572" t="str">
            <v>DADAB***</v>
          </cell>
          <cell r="H4572" t="str">
            <v>Balance Sheet</v>
          </cell>
          <cell r="I4572" t="str">
            <v>NA</v>
          </cell>
        </row>
        <row r="4573">
          <cell r="A4573" t="str">
            <v>G57600GU05</v>
          </cell>
          <cell r="B4573" t="str">
            <v>G57600GU05</v>
          </cell>
          <cell r="C4573" t="str">
            <v>YD   G57600GU05USD</v>
          </cell>
          <cell r="D4573" t="str">
            <v>G5760</v>
          </cell>
          <cell r="E4573" t="str">
            <v>0GU</v>
          </cell>
          <cell r="F4573" t="str">
            <v>05</v>
          </cell>
          <cell r="G4573" t="str">
            <v>DADAB***</v>
          </cell>
          <cell r="H4573" t="str">
            <v>Balance Sheet</v>
          </cell>
          <cell r="I4573" t="str">
            <v>NA</v>
          </cell>
        </row>
        <row r="4574">
          <cell r="A4574" t="str">
            <v>G57600O401</v>
          </cell>
          <cell r="B4574" t="str">
            <v>G57600O401</v>
          </cell>
          <cell r="C4574" t="str">
            <v>YD   G57600O401USD</v>
          </cell>
          <cell r="D4574" t="str">
            <v>G5760</v>
          </cell>
          <cell r="E4574" t="str">
            <v>0O4</v>
          </cell>
          <cell r="F4574" t="str">
            <v>01</v>
          </cell>
          <cell r="G4574" t="str">
            <v>DADAB***</v>
          </cell>
          <cell r="H4574" t="str">
            <v>Balance Sheet</v>
          </cell>
          <cell r="I4574" t="str">
            <v>NA</v>
          </cell>
        </row>
        <row r="4575">
          <cell r="A4575" t="str">
            <v>G57600S301</v>
          </cell>
          <cell r="B4575" t="str">
            <v>G57600S301</v>
          </cell>
          <cell r="C4575" t="str">
            <v>YD   G57600S301USD</v>
          </cell>
          <cell r="D4575" t="str">
            <v>G5760</v>
          </cell>
          <cell r="E4575" t="str">
            <v>0S3</v>
          </cell>
          <cell r="F4575" t="str">
            <v>01</v>
          </cell>
          <cell r="G4575" t="str">
            <v>DADAB***</v>
          </cell>
          <cell r="H4575" t="str">
            <v>Balance Sheet</v>
          </cell>
          <cell r="I4575" t="str">
            <v>NA</v>
          </cell>
        </row>
        <row r="4576">
          <cell r="A4576" t="str">
            <v>G576200101</v>
          </cell>
          <cell r="B4576" t="str">
            <v>G576200101</v>
          </cell>
          <cell r="C4576" t="str">
            <v>YD   G576200101USD</v>
          </cell>
          <cell r="D4576" t="str">
            <v>G5762</v>
          </cell>
          <cell r="E4576" t="str">
            <v>001</v>
          </cell>
          <cell r="F4576" t="str">
            <v>01</v>
          </cell>
          <cell r="G4576" t="str">
            <v>DADM****</v>
          </cell>
          <cell r="H4576" t="str">
            <v>Balance Sheet</v>
          </cell>
          <cell r="I4576" t="str">
            <v>NA</v>
          </cell>
        </row>
        <row r="4577">
          <cell r="A4577" t="str">
            <v>G576203601</v>
          </cell>
          <cell r="B4577" t="str">
            <v>G576203601</v>
          </cell>
          <cell r="C4577" t="str">
            <v>YD   G576203601USD</v>
          </cell>
          <cell r="D4577" t="str">
            <v>G5762</v>
          </cell>
          <cell r="E4577" t="str">
            <v>036</v>
          </cell>
          <cell r="F4577" t="str">
            <v>01</v>
          </cell>
          <cell r="G4577" t="str">
            <v>DADM****</v>
          </cell>
          <cell r="H4577" t="str">
            <v>Balance Sheet</v>
          </cell>
          <cell r="I4577" t="str">
            <v>NA</v>
          </cell>
        </row>
        <row r="4578">
          <cell r="A4578" t="str">
            <v>G57620AX01</v>
          </cell>
          <cell r="B4578" t="str">
            <v>G57620AX01</v>
          </cell>
          <cell r="C4578" t="str">
            <v>YD   G57620AX01USD</v>
          </cell>
          <cell r="D4578" t="str">
            <v>G5762</v>
          </cell>
          <cell r="E4578" t="str">
            <v>0AX</v>
          </cell>
          <cell r="F4578" t="str">
            <v>01</v>
          </cell>
          <cell r="G4578" t="str">
            <v>DADM****</v>
          </cell>
          <cell r="H4578" t="str">
            <v>Balance Sheet</v>
          </cell>
          <cell r="I4578" t="str">
            <v>NA</v>
          </cell>
        </row>
        <row r="4579">
          <cell r="A4579" t="str">
            <v>G57620AX27</v>
          </cell>
          <cell r="B4579" t="str">
            <v>G57620AX27</v>
          </cell>
          <cell r="C4579" t="str">
            <v>YD   G57620AX27USD</v>
          </cell>
          <cell r="D4579" t="str">
            <v>G5762</v>
          </cell>
          <cell r="E4579" t="str">
            <v>0AX</v>
          </cell>
          <cell r="F4579" t="str">
            <v>27</v>
          </cell>
          <cell r="G4579" t="str">
            <v>DADM****</v>
          </cell>
          <cell r="H4579" t="str">
            <v>Balance Sheet</v>
          </cell>
          <cell r="I4579" t="str">
            <v>NA</v>
          </cell>
        </row>
        <row r="4580">
          <cell r="A4580" t="str">
            <v>G57620S301</v>
          </cell>
          <cell r="B4580" t="str">
            <v>G57620S301</v>
          </cell>
          <cell r="C4580" t="str">
            <v>YD   G57620S301USD</v>
          </cell>
          <cell r="D4580" t="str">
            <v>G5762</v>
          </cell>
          <cell r="E4580" t="str">
            <v>0S3</v>
          </cell>
          <cell r="F4580" t="str">
            <v>01</v>
          </cell>
          <cell r="G4580" t="str">
            <v>DADAB***</v>
          </cell>
          <cell r="H4580" t="str">
            <v>Balance Sheet</v>
          </cell>
          <cell r="I4580" t="str">
            <v>NA</v>
          </cell>
        </row>
        <row r="4581">
          <cell r="A4581" t="str">
            <v>G57650S301</v>
          </cell>
          <cell r="B4581" t="str">
            <v>G57650S301</v>
          </cell>
          <cell r="C4581" t="str">
            <v>YD   G57650S301USD</v>
          </cell>
          <cell r="D4581" t="str">
            <v>G5765</v>
          </cell>
          <cell r="E4581" t="str">
            <v>0S3</v>
          </cell>
          <cell r="F4581" t="str">
            <v>01</v>
          </cell>
          <cell r="G4581" t="str">
            <v>DADAB***</v>
          </cell>
          <cell r="H4581" t="str">
            <v>Balance Sheet</v>
          </cell>
          <cell r="I4581" t="str">
            <v>NA</v>
          </cell>
        </row>
        <row r="4582">
          <cell r="A4582" t="str">
            <v>H08610YDP4</v>
          </cell>
          <cell r="B4582" t="str">
            <v>H08610YDP4</v>
          </cell>
          <cell r="C4582" t="str">
            <v>YD   H08610YDP4USD</v>
          </cell>
          <cell r="D4582" t="str">
            <v>H0861</v>
          </cell>
          <cell r="E4582" t="str">
            <v>0YD</v>
          </cell>
          <cell r="F4582" t="str">
            <v>P4</v>
          </cell>
          <cell r="G4582" t="str">
            <v>EBA*****</v>
          </cell>
          <cell r="H4582" t="str">
            <v>Balance Sheet</v>
          </cell>
          <cell r="I4582" t="str">
            <v>NA</v>
          </cell>
        </row>
        <row r="4583">
          <cell r="A4583" t="str">
            <v>H08630YD</v>
          </cell>
          <cell r="B4583" t="str">
            <v>H08630YD</v>
          </cell>
          <cell r="C4583" t="str">
            <v>YD   H08630YDUSD</v>
          </cell>
          <cell r="D4583" t="str">
            <v>H0863</v>
          </cell>
          <cell r="E4583" t="str">
            <v>0YD</v>
          </cell>
          <cell r="F4583">
            <v>0</v>
          </cell>
          <cell r="G4583" t="str">
            <v>EC******</v>
          </cell>
          <cell r="H4583" t="str">
            <v>Balance Sheet</v>
          </cell>
          <cell r="I4583" t="str">
            <v>NA</v>
          </cell>
        </row>
        <row r="4584">
          <cell r="A4584" t="str">
            <v>A0007014</v>
          </cell>
          <cell r="B4584" t="str">
            <v>A0007014</v>
          </cell>
          <cell r="C4584" t="str">
            <v>ZH   A0007014USD</v>
          </cell>
          <cell r="D4584" t="str">
            <v>A0007</v>
          </cell>
          <cell r="E4584" t="str">
            <v>014</v>
          </cell>
          <cell r="F4584">
            <v>0</v>
          </cell>
          <cell r="G4584" t="str">
            <v>CABB****</v>
          </cell>
          <cell r="H4584" t="str">
            <v>Balance Sheet</v>
          </cell>
          <cell r="I4584" t="str">
            <v>NA</v>
          </cell>
        </row>
        <row r="4585">
          <cell r="A4585" t="str">
            <v>G069206114</v>
          </cell>
          <cell r="B4585" t="str">
            <v>G069206114</v>
          </cell>
          <cell r="C4585" t="str">
            <v>ZH   G069206114USD</v>
          </cell>
          <cell r="D4585" t="str">
            <v>G0692</v>
          </cell>
          <cell r="E4585" t="str">
            <v>061</v>
          </cell>
          <cell r="F4585" t="str">
            <v>14</v>
          </cell>
          <cell r="G4585" t="str">
            <v>DADD****</v>
          </cell>
          <cell r="H4585" t="str">
            <v>Balance Sheet</v>
          </cell>
          <cell r="I4585" t="str">
            <v>NA</v>
          </cell>
        </row>
        <row r="4586">
          <cell r="A4586" t="str">
            <v>G06920OM14</v>
          </cell>
          <cell r="B4586" t="str">
            <v>G06920OM14</v>
          </cell>
          <cell r="C4586" t="str">
            <v>ZH   G06920OM14USD</v>
          </cell>
          <cell r="D4586" t="str">
            <v>G0692</v>
          </cell>
          <cell r="E4586" t="str">
            <v>0OM</v>
          </cell>
          <cell r="F4586" t="str">
            <v>14</v>
          </cell>
          <cell r="G4586" t="str">
            <v>DADD****</v>
          </cell>
          <cell r="H4586" t="str">
            <v>Balance Sheet</v>
          </cell>
          <cell r="I4586" t="str">
            <v>NA</v>
          </cell>
        </row>
        <row r="4587">
          <cell r="A4587" t="str">
            <v>G371400120</v>
          </cell>
          <cell r="B4587" t="str">
            <v>G371400120</v>
          </cell>
          <cell r="C4587" t="str">
            <v>ZH   G371400120USD</v>
          </cell>
          <cell r="D4587" t="str">
            <v>G3714</v>
          </cell>
          <cell r="E4587" t="str">
            <v>001</v>
          </cell>
          <cell r="F4587" t="str">
            <v>20</v>
          </cell>
          <cell r="G4587" t="str">
            <v>DACN****</v>
          </cell>
          <cell r="H4587" t="str">
            <v>Balance Sheet</v>
          </cell>
          <cell r="I4587" t="str">
            <v>NA</v>
          </cell>
        </row>
        <row r="4588">
          <cell r="A4588" t="str">
            <v>G371600140</v>
          </cell>
          <cell r="B4588" t="str">
            <v>G371600140</v>
          </cell>
          <cell r="C4588" t="str">
            <v>ZH   G371600140USD</v>
          </cell>
          <cell r="D4588" t="str">
            <v>G3716</v>
          </cell>
          <cell r="E4588" t="str">
            <v>001</v>
          </cell>
          <cell r="F4588" t="str">
            <v>40</v>
          </cell>
          <cell r="G4588" t="str">
            <v>DACN****</v>
          </cell>
          <cell r="H4588" t="str">
            <v>Balance Sheet</v>
          </cell>
          <cell r="I4588" t="str">
            <v>NA</v>
          </cell>
        </row>
        <row r="4589">
          <cell r="A4589" t="str">
            <v>G372100140</v>
          </cell>
          <cell r="B4589" t="str">
            <v>G372100140</v>
          </cell>
          <cell r="C4589" t="str">
            <v>ZH   G372100140USD</v>
          </cell>
          <cell r="D4589" t="str">
            <v>G3721</v>
          </cell>
          <cell r="E4589" t="str">
            <v>001</v>
          </cell>
          <cell r="F4589" t="str">
            <v>40</v>
          </cell>
          <cell r="G4589" t="str">
            <v>DACN****</v>
          </cell>
          <cell r="H4589" t="str">
            <v>Balance Sheet</v>
          </cell>
          <cell r="I4589" t="str">
            <v>NA</v>
          </cell>
        </row>
        <row r="4590">
          <cell r="A4590" t="str">
            <v>G372100240</v>
          </cell>
          <cell r="B4590" t="str">
            <v>G372100240</v>
          </cell>
          <cell r="C4590" t="str">
            <v>ZH   G372100240USD</v>
          </cell>
          <cell r="D4590" t="str">
            <v>G3721</v>
          </cell>
          <cell r="E4590" t="str">
            <v>002</v>
          </cell>
          <cell r="F4590" t="str">
            <v>40</v>
          </cell>
          <cell r="G4590" t="str">
            <v>DACN****</v>
          </cell>
          <cell r="H4590" t="str">
            <v>Balance Sheet</v>
          </cell>
          <cell r="I4590" t="str">
            <v>NA</v>
          </cell>
        </row>
        <row r="4591">
          <cell r="A4591" t="str">
            <v>G372800140</v>
          </cell>
          <cell r="B4591" t="str">
            <v>G372800140</v>
          </cell>
          <cell r="C4591" t="str">
            <v>ZH   G372800140USD</v>
          </cell>
          <cell r="D4591" t="str">
            <v>G3728</v>
          </cell>
          <cell r="E4591" t="str">
            <v>001</v>
          </cell>
          <cell r="F4591" t="str">
            <v>40</v>
          </cell>
          <cell r="G4591" t="str">
            <v>DACN****</v>
          </cell>
          <cell r="H4591" t="str">
            <v>Balance Sheet</v>
          </cell>
          <cell r="I4591" t="str">
            <v>NA</v>
          </cell>
        </row>
        <row r="4592">
          <cell r="A4592" t="str">
            <v>G372800240</v>
          </cell>
          <cell r="B4592" t="str">
            <v>G372800240</v>
          </cell>
          <cell r="C4592" t="str">
            <v>ZH   G372800240USD</v>
          </cell>
          <cell r="D4592" t="str">
            <v>G3728</v>
          </cell>
          <cell r="E4592" t="str">
            <v>002</v>
          </cell>
          <cell r="F4592" t="str">
            <v>40</v>
          </cell>
          <cell r="G4592" t="str">
            <v>DACN****</v>
          </cell>
          <cell r="H4592" t="str">
            <v>Balance Sheet</v>
          </cell>
          <cell r="I4592" t="str">
            <v>NA</v>
          </cell>
        </row>
        <row r="4593">
          <cell r="A4593" t="str">
            <v>G372800340</v>
          </cell>
          <cell r="B4593" t="str">
            <v>G372800340</v>
          </cell>
          <cell r="C4593" t="str">
            <v>ZH   G372800340USD</v>
          </cell>
          <cell r="D4593" t="str">
            <v>G3728</v>
          </cell>
          <cell r="E4593" t="str">
            <v>003</v>
          </cell>
          <cell r="F4593" t="str">
            <v>40</v>
          </cell>
          <cell r="G4593" t="str">
            <v>DACN****</v>
          </cell>
          <cell r="H4593" t="str">
            <v>Balance Sheet</v>
          </cell>
          <cell r="I4593" t="str">
            <v>NA</v>
          </cell>
        </row>
        <row r="4594">
          <cell r="A4594" t="str">
            <v>G473600140</v>
          </cell>
          <cell r="B4594" t="str">
            <v>G473600140</v>
          </cell>
          <cell r="C4594" t="str">
            <v>ZH   G473600140USD</v>
          </cell>
          <cell r="D4594" t="str">
            <v>G4736</v>
          </cell>
          <cell r="E4594" t="str">
            <v>001</v>
          </cell>
          <cell r="F4594" t="str">
            <v>40</v>
          </cell>
          <cell r="G4594" t="str">
            <v>DABBC***</v>
          </cell>
          <cell r="H4594" t="str">
            <v>Balance Sheet</v>
          </cell>
          <cell r="I4594" t="str">
            <v>NA</v>
          </cell>
        </row>
        <row r="4595">
          <cell r="A4595" t="str">
            <v>G473600740</v>
          </cell>
          <cell r="B4595" t="str">
            <v>G473600740</v>
          </cell>
          <cell r="C4595" t="str">
            <v>ZH   G473600740USD</v>
          </cell>
          <cell r="D4595" t="str">
            <v>G4736</v>
          </cell>
          <cell r="E4595" t="str">
            <v>007</v>
          </cell>
          <cell r="F4595" t="str">
            <v>40</v>
          </cell>
          <cell r="G4595" t="str">
            <v>DABBC***</v>
          </cell>
          <cell r="H4595" t="str">
            <v>Balance Sheet</v>
          </cell>
          <cell r="I4595" t="str">
            <v>NA</v>
          </cell>
        </row>
        <row r="4596">
          <cell r="A4596" t="str">
            <v>G574200240</v>
          </cell>
          <cell r="B4596" t="str">
            <v>G574200240</v>
          </cell>
          <cell r="C4596" t="str">
            <v>ZH   G574200240USD</v>
          </cell>
          <cell r="D4596" t="str">
            <v>G5742</v>
          </cell>
          <cell r="E4596" t="str">
            <v>002</v>
          </cell>
          <cell r="F4596" t="str">
            <v>40</v>
          </cell>
          <cell r="G4596" t="str">
            <v>DACN****</v>
          </cell>
          <cell r="H4596" t="str">
            <v>Balance Sheet</v>
          </cell>
          <cell r="I4596" t="str">
            <v>NA</v>
          </cell>
        </row>
        <row r="4597">
          <cell r="A4597" t="str">
            <v>G574200340</v>
          </cell>
          <cell r="B4597" t="str">
            <v>G574200340</v>
          </cell>
          <cell r="C4597" t="str">
            <v>ZH   G574200340USD</v>
          </cell>
          <cell r="D4597" t="str">
            <v>G5742</v>
          </cell>
          <cell r="E4597" t="str">
            <v>003</v>
          </cell>
          <cell r="F4597" t="str">
            <v>40</v>
          </cell>
          <cell r="G4597" t="str">
            <v>DACN****</v>
          </cell>
          <cell r="H4597" t="str">
            <v>Balance Sheet</v>
          </cell>
          <cell r="I4597" t="str">
            <v>NA</v>
          </cell>
        </row>
        <row r="4598">
          <cell r="A4598" t="str">
            <v>G57550OM14</v>
          </cell>
          <cell r="B4598" t="str">
            <v>G57550OM14</v>
          </cell>
          <cell r="C4598" t="str">
            <v>ZH   G57550OM14USD</v>
          </cell>
          <cell r="D4598" t="str">
            <v>G5755</v>
          </cell>
          <cell r="E4598" t="str">
            <v>0OM</v>
          </cell>
          <cell r="F4598" t="str">
            <v>14</v>
          </cell>
          <cell r="G4598" t="str">
            <v>DADE****</v>
          </cell>
          <cell r="H4598" t="str">
            <v>Balance Sheet</v>
          </cell>
          <cell r="I4598" t="str">
            <v>NA</v>
          </cell>
        </row>
        <row r="4599">
          <cell r="A4599" t="str">
            <v>G576006101</v>
          </cell>
          <cell r="B4599" t="str">
            <v>G576006101</v>
          </cell>
          <cell r="C4599" t="str">
            <v>ZH   G576006101USD</v>
          </cell>
          <cell r="D4599" t="str">
            <v>G5760</v>
          </cell>
          <cell r="E4599" t="str">
            <v>061</v>
          </cell>
          <cell r="F4599" t="str">
            <v>01</v>
          </cell>
          <cell r="G4599" t="str">
            <v>DADAB***</v>
          </cell>
          <cell r="H4599" t="str">
            <v>Balance Sheet</v>
          </cell>
          <cell r="I4599" t="str">
            <v>NA</v>
          </cell>
        </row>
        <row r="4600">
          <cell r="A4600" t="str">
            <v>G576006114</v>
          </cell>
          <cell r="B4600" t="str">
            <v>G576006114</v>
          </cell>
          <cell r="C4600" t="str">
            <v>ZH   G576006114USD</v>
          </cell>
          <cell r="D4600" t="str">
            <v>G5760</v>
          </cell>
          <cell r="E4600" t="str">
            <v>061</v>
          </cell>
          <cell r="F4600" t="str">
            <v>14</v>
          </cell>
          <cell r="G4600" t="str">
            <v>DADAB***</v>
          </cell>
          <cell r="H4600" t="str">
            <v>Balance Sheet</v>
          </cell>
          <cell r="I4600" t="str">
            <v>NA</v>
          </cell>
        </row>
        <row r="4601">
          <cell r="A4601" t="str">
            <v>G576006199</v>
          </cell>
          <cell r="B4601" t="str">
            <v>G576006199</v>
          </cell>
          <cell r="C4601" t="str">
            <v>ZH   G576006199USD</v>
          </cell>
          <cell r="D4601" t="str">
            <v>G5760</v>
          </cell>
          <cell r="E4601" t="str">
            <v>061</v>
          </cell>
          <cell r="F4601" t="str">
            <v>99</v>
          </cell>
          <cell r="G4601" t="str">
            <v>DADAB***</v>
          </cell>
          <cell r="H4601" t="str">
            <v>Balance Sheet</v>
          </cell>
          <cell r="I4601" t="str">
            <v>NA</v>
          </cell>
        </row>
        <row r="4602">
          <cell r="A4602" t="str">
            <v>G57600FM14</v>
          </cell>
          <cell r="B4602" t="str">
            <v>G57600FM14</v>
          </cell>
          <cell r="C4602" t="str">
            <v>ZH   G57600FM14USD</v>
          </cell>
          <cell r="D4602" t="str">
            <v>G5760</v>
          </cell>
          <cell r="E4602" t="str">
            <v>0FM</v>
          </cell>
          <cell r="F4602" t="str">
            <v>14</v>
          </cell>
          <cell r="G4602" t="str">
            <v>DADAB***</v>
          </cell>
          <cell r="H4602" t="str">
            <v>Balance Sheet</v>
          </cell>
          <cell r="I4602" t="str">
            <v>NA</v>
          </cell>
        </row>
        <row r="4603">
          <cell r="A4603" t="str">
            <v>G57600J614</v>
          </cell>
          <cell r="B4603" t="str">
            <v>G57600J614</v>
          </cell>
          <cell r="C4603" t="str">
            <v>ZH   G57600J614USD</v>
          </cell>
          <cell r="D4603" t="str">
            <v>G5760</v>
          </cell>
          <cell r="E4603" t="str">
            <v>0J6</v>
          </cell>
          <cell r="F4603" t="str">
            <v>14</v>
          </cell>
          <cell r="G4603" t="str">
            <v>DADE****</v>
          </cell>
          <cell r="H4603" t="str">
            <v>Balance Sheet</v>
          </cell>
          <cell r="I4603" t="str">
            <v>NA</v>
          </cell>
        </row>
        <row r="4604">
          <cell r="A4604" t="str">
            <v>G57600S301</v>
          </cell>
          <cell r="B4604" t="str">
            <v>G57600S301</v>
          </cell>
          <cell r="C4604" t="str">
            <v>ZH   G57600S301USD</v>
          </cell>
          <cell r="D4604" t="str">
            <v>G5760</v>
          </cell>
          <cell r="E4604" t="str">
            <v>0S3</v>
          </cell>
          <cell r="F4604" t="str">
            <v>01</v>
          </cell>
          <cell r="G4604" t="str">
            <v>DADAB***</v>
          </cell>
          <cell r="H4604" t="str">
            <v>Balance Sheet</v>
          </cell>
          <cell r="I4604" t="str">
            <v>NA</v>
          </cell>
        </row>
        <row r="4605">
          <cell r="A4605" t="str">
            <v>G57600S399</v>
          </cell>
          <cell r="B4605" t="str">
            <v>G57600S399</v>
          </cell>
          <cell r="C4605" t="str">
            <v>ZH   G57600S399USD</v>
          </cell>
          <cell r="D4605" t="str">
            <v>G5760</v>
          </cell>
          <cell r="E4605" t="str">
            <v>0S3</v>
          </cell>
          <cell r="F4605" t="str">
            <v>99</v>
          </cell>
          <cell r="G4605" t="str">
            <v>DADAB***</v>
          </cell>
          <cell r="H4605" t="str">
            <v>Balance Sheet</v>
          </cell>
          <cell r="I4605" t="str">
            <v>NA</v>
          </cell>
        </row>
        <row r="4606">
          <cell r="A4606" t="str">
            <v>G576200101</v>
          </cell>
          <cell r="B4606" t="str">
            <v>G576200101</v>
          </cell>
          <cell r="C4606" t="str">
            <v>ZH   G576200101USD</v>
          </cell>
          <cell r="D4606" t="str">
            <v>G5762</v>
          </cell>
          <cell r="E4606" t="str">
            <v>001</v>
          </cell>
          <cell r="F4606" t="str">
            <v>01</v>
          </cell>
          <cell r="G4606" t="str">
            <v>DADM****</v>
          </cell>
          <cell r="H4606" t="str">
            <v>Balance Sheet</v>
          </cell>
          <cell r="I4606" t="str">
            <v>NA</v>
          </cell>
        </row>
        <row r="4607">
          <cell r="A4607" t="str">
            <v>G576200102</v>
          </cell>
          <cell r="B4607" t="str">
            <v>G576200102</v>
          </cell>
          <cell r="C4607" t="str">
            <v>ZH   G576200102USD</v>
          </cell>
          <cell r="D4607" t="str">
            <v>G5762</v>
          </cell>
          <cell r="E4607" t="str">
            <v>001</v>
          </cell>
          <cell r="F4607" t="str">
            <v>02</v>
          </cell>
          <cell r="G4607" t="str">
            <v>DADM****</v>
          </cell>
          <cell r="H4607" t="str">
            <v>Balance Sheet</v>
          </cell>
          <cell r="I4607" t="str">
            <v>NA</v>
          </cell>
        </row>
        <row r="4608">
          <cell r="A4608" t="str">
            <v>G576200103</v>
          </cell>
          <cell r="B4608" t="str">
            <v>G576200103</v>
          </cell>
          <cell r="C4608" t="str">
            <v>ZH   G576200103USD</v>
          </cell>
          <cell r="D4608" t="str">
            <v>G5762</v>
          </cell>
          <cell r="E4608" t="str">
            <v>001</v>
          </cell>
          <cell r="F4608" t="str">
            <v>03</v>
          </cell>
          <cell r="G4608" t="str">
            <v>DADM****</v>
          </cell>
          <cell r="H4608" t="str">
            <v>Balance Sheet</v>
          </cell>
          <cell r="I4608" t="str">
            <v>NA</v>
          </cell>
        </row>
        <row r="4609">
          <cell r="A4609" t="str">
            <v>G576200114</v>
          </cell>
          <cell r="B4609" t="str">
            <v>G576200114</v>
          </cell>
          <cell r="C4609" t="str">
            <v>ZH   G576200114USD</v>
          </cell>
          <cell r="D4609" t="str">
            <v>G5762</v>
          </cell>
          <cell r="E4609" t="str">
            <v>001</v>
          </cell>
          <cell r="F4609" t="str">
            <v>14</v>
          </cell>
          <cell r="G4609" t="str">
            <v>DADM****</v>
          </cell>
          <cell r="H4609" t="str">
            <v>Balance Sheet</v>
          </cell>
          <cell r="I4609" t="str">
            <v>NA</v>
          </cell>
        </row>
        <row r="4610">
          <cell r="A4610" t="str">
            <v>G576200122</v>
          </cell>
          <cell r="B4610" t="str">
            <v>G576200122</v>
          </cell>
          <cell r="C4610" t="str">
            <v>ZH   G576200122USD</v>
          </cell>
          <cell r="D4610" t="str">
            <v>G5762</v>
          </cell>
          <cell r="E4610" t="str">
            <v>001</v>
          </cell>
          <cell r="F4610" t="str">
            <v>22</v>
          </cell>
          <cell r="G4610" t="str">
            <v>DADM****</v>
          </cell>
          <cell r="H4610" t="str">
            <v>Balance Sheet</v>
          </cell>
          <cell r="I4610" t="str">
            <v>NA</v>
          </cell>
        </row>
        <row r="4611">
          <cell r="A4611" t="str">
            <v>G576200199</v>
          </cell>
          <cell r="B4611" t="str">
            <v>G576200199</v>
          </cell>
          <cell r="C4611" t="str">
            <v>ZH   G576200199USD</v>
          </cell>
          <cell r="D4611" t="str">
            <v>G5762</v>
          </cell>
          <cell r="E4611" t="str">
            <v>001</v>
          </cell>
          <cell r="F4611" t="str">
            <v>99</v>
          </cell>
          <cell r="G4611" t="str">
            <v>DADM****</v>
          </cell>
          <cell r="H4611" t="str">
            <v>Balance Sheet</v>
          </cell>
          <cell r="I4611" t="str">
            <v>NA</v>
          </cell>
        </row>
        <row r="4612">
          <cell r="A4612" t="str">
            <v>G576206101</v>
          </cell>
          <cell r="B4612" t="str">
            <v>G576206101</v>
          </cell>
          <cell r="C4612" t="str">
            <v>ZH   G576206101USD</v>
          </cell>
          <cell r="D4612" t="str">
            <v>G5762</v>
          </cell>
          <cell r="E4612" t="str">
            <v>061</v>
          </cell>
          <cell r="F4612" t="str">
            <v>01</v>
          </cell>
          <cell r="G4612" t="str">
            <v>DADM****</v>
          </cell>
          <cell r="H4612" t="str">
            <v>Balance Sheet</v>
          </cell>
          <cell r="I4612" t="str">
            <v>NA</v>
          </cell>
        </row>
        <row r="4613">
          <cell r="A4613" t="str">
            <v>G576206114</v>
          </cell>
          <cell r="B4613" t="str">
            <v>G576206114</v>
          </cell>
          <cell r="C4613" t="str">
            <v>ZH   G576206114USD</v>
          </cell>
          <cell r="D4613" t="str">
            <v>G5762</v>
          </cell>
          <cell r="E4613" t="str">
            <v>061</v>
          </cell>
          <cell r="F4613" t="str">
            <v>14</v>
          </cell>
          <cell r="G4613" t="str">
            <v>DADM****</v>
          </cell>
          <cell r="H4613" t="str">
            <v>Balance Sheet</v>
          </cell>
          <cell r="I4613" t="str">
            <v>NA</v>
          </cell>
        </row>
        <row r="4614">
          <cell r="A4614" t="str">
            <v>G576206122</v>
          </cell>
          <cell r="B4614" t="str">
            <v>G576206122</v>
          </cell>
          <cell r="C4614" t="str">
            <v>ZH   G576206122USD</v>
          </cell>
          <cell r="D4614" t="str">
            <v>G5762</v>
          </cell>
          <cell r="E4614" t="str">
            <v>061</v>
          </cell>
          <cell r="F4614" t="str">
            <v>22</v>
          </cell>
          <cell r="G4614" t="str">
            <v>DADM****</v>
          </cell>
          <cell r="H4614" t="str">
            <v>Balance Sheet</v>
          </cell>
          <cell r="I4614" t="str">
            <v>NA</v>
          </cell>
        </row>
        <row r="4615">
          <cell r="A4615" t="str">
            <v>G576206199</v>
          </cell>
          <cell r="B4615" t="str">
            <v>G576206199</v>
          </cell>
          <cell r="C4615" t="str">
            <v>ZH   G576206199USD</v>
          </cell>
          <cell r="D4615" t="str">
            <v>G5762</v>
          </cell>
          <cell r="E4615" t="str">
            <v>061</v>
          </cell>
          <cell r="F4615" t="str">
            <v>99</v>
          </cell>
          <cell r="G4615" t="str">
            <v>DADM****</v>
          </cell>
          <cell r="H4615" t="str">
            <v>Balance Sheet</v>
          </cell>
          <cell r="I4615" t="str">
            <v>NA</v>
          </cell>
        </row>
        <row r="4616">
          <cell r="A4616" t="str">
            <v>G576500101</v>
          </cell>
          <cell r="B4616" t="str">
            <v>G576500101</v>
          </cell>
          <cell r="C4616" t="str">
            <v>ZH   G576500101USD</v>
          </cell>
          <cell r="D4616" t="str">
            <v>G5765</v>
          </cell>
          <cell r="E4616" t="str">
            <v>001</v>
          </cell>
          <cell r="F4616" t="str">
            <v>01</v>
          </cell>
          <cell r="G4616" t="str">
            <v>DADAB***</v>
          </cell>
          <cell r="H4616" t="str">
            <v>Balance Sheet</v>
          </cell>
          <cell r="I4616" t="str">
            <v>NA</v>
          </cell>
        </row>
        <row r="4617">
          <cell r="A4617" t="str">
            <v>G576500199</v>
          </cell>
          <cell r="B4617" t="str">
            <v>G576500199</v>
          </cell>
          <cell r="C4617" t="str">
            <v>ZH   G576500199USD</v>
          </cell>
          <cell r="D4617" t="str">
            <v>G5765</v>
          </cell>
          <cell r="E4617" t="str">
            <v>001</v>
          </cell>
          <cell r="F4617" t="str">
            <v>99</v>
          </cell>
          <cell r="G4617" t="str">
            <v>DADAB***</v>
          </cell>
          <cell r="H4617" t="str">
            <v>Balance Sheet</v>
          </cell>
          <cell r="I4617" t="str">
            <v>NA</v>
          </cell>
        </row>
        <row r="4618">
          <cell r="A4618" t="str">
            <v>G576506101</v>
          </cell>
          <cell r="B4618" t="str">
            <v>G576506101</v>
          </cell>
          <cell r="C4618" t="str">
            <v>ZH   G576506101USD</v>
          </cell>
          <cell r="D4618" t="str">
            <v>G5765</v>
          </cell>
          <cell r="E4618" t="str">
            <v>061</v>
          </cell>
          <cell r="F4618" t="str">
            <v>01</v>
          </cell>
          <cell r="G4618" t="str">
            <v>DADAB***</v>
          </cell>
          <cell r="H4618" t="str">
            <v>Balance Sheet</v>
          </cell>
          <cell r="I4618" t="str">
            <v>NA</v>
          </cell>
        </row>
        <row r="4619">
          <cell r="A4619" t="str">
            <v>G576506199</v>
          </cell>
          <cell r="B4619" t="str">
            <v>G576506199</v>
          </cell>
          <cell r="C4619" t="str">
            <v>ZH   G576506199USD</v>
          </cell>
          <cell r="D4619" t="str">
            <v>G5765</v>
          </cell>
          <cell r="E4619" t="str">
            <v>061</v>
          </cell>
          <cell r="F4619" t="str">
            <v>99</v>
          </cell>
          <cell r="G4619" t="str">
            <v>DADAB***</v>
          </cell>
          <cell r="H4619" t="str">
            <v>Balance Sheet</v>
          </cell>
          <cell r="I4619" t="str">
            <v>NA</v>
          </cell>
        </row>
        <row r="4620">
          <cell r="A4620" t="str">
            <v>G57650FM01</v>
          </cell>
          <cell r="B4620" t="str">
            <v>G57650FM01</v>
          </cell>
          <cell r="C4620" t="str">
            <v>ZH   G57650FM01USD</v>
          </cell>
          <cell r="D4620" t="str">
            <v>G5765</v>
          </cell>
          <cell r="E4620" t="str">
            <v>0FM</v>
          </cell>
          <cell r="F4620" t="str">
            <v>01</v>
          </cell>
          <cell r="G4620" t="str">
            <v>DADAB***</v>
          </cell>
          <cell r="H4620" t="str">
            <v>Balance Sheet</v>
          </cell>
          <cell r="I4620" t="str">
            <v>NA</v>
          </cell>
        </row>
        <row r="4621">
          <cell r="A4621" t="str">
            <v>G57650FM99</v>
          </cell>
          <cell r="B4621" t="str">
            <v>G57650FM99</v>
          </cell>
          <cell r="C4621" t="str">
            <v>ZH   G57650FM99USD</v>
          </cell>
          <cell r="D4621" t="str">
            <v>G5765</v>
          </cell>
          <cell r="E4621" t="str">
            <v>0FM</v>
          </cell>
          <cell r="F4621" t="str">
            <v>99</v>
          </cell>
          <cell r="G4621" t="str">
            <v>DADAB***</v>
          </cell>
          <cell r="H4621" t="str">
            <v>Balance Sheet</v>
          </cell>
          <cell r="I4621" t="str">
            <v>NA</v>
          </cell>
        </row>
        <row r="4622">
          <cell r="A4622" t="str">
            <v>G57650S301</v>
          </cell>
          <cell r="B4622" t="str">
            <v>G57650S301</v>
          </cell>
          <cell r="C4622" t="str">
            <v>ZH   G57650S301USD</v>
          </cell>
          <cell r="D4622" t="str">
            <v>G5765</v>
          </cell>
          <cell r="E4622" t="str">
            <v>0S3</v>
          </cell>
          <cell r="F4622" t="str">
            <v>01</v>
          </cell>
          <cell r="G4622" t="str">
            <v>DADAB***</v>
          </cell>
          <cell r="H4622" t="str">
            <v>Balance Sheet</v>
          </cell>
          <cell r="I4622" t="str">
            <v>NA</v>
          </cell>
        </row>
        <row r="4623">
          <cell r="A4623" t="str">
            <v>G57650S399</v>
          </cell>
          <cell r="B4623" t="str">
            <v>G57650S399</v>
          </cell>
          <cell r="C4623" t="str">
            <v>ZH   G57650S399USD</v>
          </cell>
          <cell r="D4623" t="str">
            <v>G5765</v>
          </cell>
          <cell r="E4623" t="str">
            <v>0S3</v>
          </cell>
          <cell r="F4623" t="str">
            <v>99</v>
          </cell>
          <cell r="G4623" t="str">
            <v>DADAB***</v>
          </cell>
          <cell r="H4623" t="str">
            <v>Balance Sheet</v>
          </cell>
          <cell r="I4623" t="str">
            <v>NA</v>
          </cell>
        </row>
        <row r="4624">
          <cell r="A4624" t="str">
            <v>G5770002</v>
          </cell>
          <cell r="B4624" t="str">
            <v>G5770002</v>
          </cell>
          <cell r="C4624" t="str">
            <v>ZH   G5770002USD</v>
          </cell>
          <cell r="D4624" t="str">
            <v>G5770</v>
          </cell>
          <cell r="E4624" t="str">
            <v>002</v>
          </cell>
          <cell r="F4624">
            <v>0</v>
          </cell>
          <cell r="G4624" t="str">
            <v>DAFC****</v>
          </cell>
          <cell r="H4624" t="str">
            <v>Balance Sheet</v>
          </cell>
          <cell r="I4624" t="str">
            <v>NA</v>
          </cell>
        </row>
        <row r="4625">
          <cell r="A4625" t="str">
            <v>G5770006</v>
          </cell>
          <cell r="B4625" t="str">
            <v>G5770006</v>
          </cell>
          <cell r="C4625" t="str">
            <v>ZH   G5770006USD</v>
          </cell>
          <cell r="D4625" t="str">
            <v>G5770</v>
          </cell>
          <cell r="E4625" t="str">
            <v>006</v>
          </cell>
          <cell r="F4625">
            <v>0</v>
          </cell>
          <cell r="G4625" t="str">
            <v>DAFC****</v>
          </cell>
          <cell r="H4625" t="str">
            <v>Balance Sheet</v>
          </cell>
          <cell r="I4625" t="str">
            <v>NA</v>
          </cell>
        </row>
        <row r="4626">
          <cell r="A4626" t="str">
            <v>H0861</v>
          </cell>
          <cell r="B4626" t="str">
            <v>H0861</v>
          </cell>
          <cell r="C4626" t="str">
            <v>ZH   H0861USD</v>
          </cell>
          <cell r="D4626" t="str">
            <v>H0861</v>
          </cell>
          <cell r="E4626">
            <v>0</v>
          </cell>
          <cell r="F4626">
            <v>0</v>
          </cell>
          <cell r="G4626" t="str">
            <v>EBCB****</v>
          </cell>
          <cell r="H4626" t="str">
            <v>Balance Sheet</v>
          </cell>
          <cell r="I4626" t="str">
            <v>NA</v>
          </cell>
        </row>
        <row r="4627">
          <cell r="A4627" t="str">
            <v>H0862</v>
          </cell>
          <cell r="B4627" t="str">
            <v>H0862</v>
          </cell>
          <cell r="C4627" t="str">
            <v>ZH   H0862USD</v>
          </cell>
          <cell r="D4627" t="str">
            <v>H0862</v>
          </cell>
          <cell r="E4627">
            <v>0</v>
          </cell>
          <cell r="F4627">
            <v>0</v>
          </cell>
          <cell r="G4627" t="str">
            <v>EBB*****</v>
          </cell>
          <cell r="H4627" t="str">
            <v>Balance Sheet</v>
          </cell>
          <cell r="I4627" t="str">
            <v>NA</v>
          </cell>
        </row>
        <row r="4628">
          <cell r="A4628" t="str">
            <v>H0863</v>
          </cell>
          <cell r="B4628" t="str">
            <v>H0863</v>
          </cell>
          <cell r="C4628" t="str">
            <v>ZH   H0863USD</v>
          </cell>
          <cell r="D4628" t="str">
            <v>H0863</v>
          </cell>
          <cell r="E4628">
            <v>0</v>
          </cell>
          <cell r="F4628">
            <v>0</v>
          </cell>
          <cell r="G4628" t="str">
            <v>EC******</v>
          </cell>
          <cell r="H4628" t="str">
            <v>Balance Sheet</v>
          </cell>
          <cell r="I4628" t="str">
            <v>NA</v>
          </cell>
        </row>
        <row r="4629">
          <cell r="A4629" t="str">
            <v>A000706020</v>
          </cell>
          <cell r="B4629" t="str">
            <v>A000706020</v>
          </cell>
          <cell r="C4629" t="str">
            <v>ZM   A000706020USD</v>
          </cell>
          <cell r="D4629" t="str">
            <v>A0007</v>
          </cell>
          <cell r="E4629" t="str">
            <v>060</v>
          </cell>
          <cell r="F4629" t="str">
            <v>20</v>
          </cell>
          <cell r="G4629" t="str">
            <v>CABB****</v>
          </cell>
          <cell r="H4629" t="str">
            <v>Balance Sheet</v>
          </cell>
          <cell r="I4629" t="str">
            <v>NA</v>
          </cell>
        </row>
        <row r="4630">
          <cell r="A4630" t="str">
            <v>A000706030</v>
          </cell>
          <cell r="B4630" t="str">
            <v>A000706030</v>
          </cell>
          <cell r="C4630" t="str">
            <v>ZM   A000706030USD</v>
          </cell>
          <cell r="D4630" t="str">
            <v>A0007</v>
          </cell>
          <cell r="E4630" t="str">
            <v>060</v>
          </cell>
          <cell r="F4630" t="str">
            <v>30</v>
          </cell>
          <cell r="G4630" t="str">
            <v>CABB****</v>
          </cell>
          <cell r="H4630" t="str">
            <v>Balance Sheet</v>
          </cell>
          <cell r="I4630" t="str">
            <v>NA</v>
          </cell>
        </row>
        <row r="4631">
          <cell r="A4631" t="str">
            <v>A000716010</v>
          </cell>
          <cell r="B4631" t="str">
            <v>A000716010</v>
          </cell>
          <cell r="C4631" t="str">
            <v>ZM   A000716010USD</v>
          </cell>
          <cell r="D4631" t="str">
            <v>A0007</v>
          </cell>
          <cell r="E4631" t="str">
            <v>160</v>
          </cell>
          <cell r="F4631" t="str">
            <v>10</v>
          </cell>
          <cell r="G4631" t="str">
            <v>CABB****</v>
          </cell>
          <cell r="H4631" t="str">
            <v>Balance Sheet</v>
          </cell>
          <cell r="I4631" t="str">
            <v>NA</v>
          </cell>
        </row>
        <row r="4632">
          <cell r="A4632" t="str">
            <v>A000716020</v>
          </cell>
          <cell r="B4632" t="str">
            <v>A000716020</v>
          </cell>
          <cell r="C4632" t="str">
            <v>ZM   A000716020USD</v>
          </cell>
          <cell r="D4632" t="str">
            <v>A0007</v>
          </cell>
          <cell r="E4632" t="str">
            <v>160</v>
          </cell>
          <cell r="F4632" t="str">
            <v>20</v>
          </cell>
          <cell r="G4632" t="str">
            <v>CABB****</v>
          </cell>
          <cell r="H4632" t="str">
            <v>Balance Sheet</v>
          </cell>
          <cell r="I4632" t="str">
            <v>NA</v>
          </cell>
        </row>
        <row r="4633">
          <cell r="A4633" t="str">
            <v>A000716030</v>
          </cell>
          <cell r="B4633" t="str">
            <v>A000716030</v>
          </cell>
          <cell r="C4633" t="str">
            <v>ZM   A000716030USD</v>
          </cell>
          <cell r="D4633" t="str">
            <v>A0007</v>
          </cell>
          <cell r="E4633" t="str">
            <v>160</v>
          </cell>
          <cell r="F4633" t="str">
            <v>30</v>
          </cell>
          <cell r="G4633" t="str">
            <v>CABB****</v>
          </cell>
          <cell r="H4633" t="str">
            <v>Balance Sheet</v>
          </cell>
          <cell r="I4633" t="str">
            <v>NA</v>
          </cell>
        </row>
        <row r="4634">
          <cell r="A4634" t="str">
            <v>A0008001</v>
          </cell>
          <cell r="B4634" t="str">
            <v>A0008001</v>
          </cell>
          <cell r="C4634" t="str">
            <v>ZM   A0008001USD</v>
          </cell>
          <cell r="D4634" t="str">
            <v>A0008</v>
          </cell>
          <cell r="E4634" t="str">
            <v>001</v>
          </cell>
          <cell r="F4634">
            <v>0</v>
          </cell>
          <cell r="G4634" t="str">
            <v>CABB****</v>
          </cell>
          <cell r="H4634" t="str">
            <v>Balance Sheet</v>
          </cell>
          <cell r="I4634" t="str">
            <v>NA</v>
          </cell>
        </row>
        <row r="4635">
          <cell r="A4635" t="str">
            <v>A5190001</v>
          </cell>
          <cell r="B4635" t="str">
            <v>A5190001</v>
          </cell>
          <cell r="C4635" t="str">
            <v>ZM   A5190001USD</v>
          </cell>
          <cell r="D4635" t="str">
            <v>A5190</v>
          </cell>
          <cell r="E4635" t="str">
            <v>001</v>
          </cell>
          <cell r="F4635">
            <v>0</v>
          </cell>
          <cell r="G4635" t="str">
            <v>CAHC****</v>
          </cell>
          <cell r="H4635" t="str">
            <v>Balance Sheet</v>
          </cell>
          <cell r="I4635" t="str">
            <v>NA</v>
          </cell>
        </row>
        <row r="4636">
          <cell r="A4636" t="str">
            <v>A5193006</v>
          </cell>
          <cell r="B4636" t="str">
            <v>A5193006</v>
          </cell>
          <cell r="C4636" t="str">
            <v>ZM   A5193006USD</v>
          </cell>
          <cell r="D4636" t="str">
            <v>A5193</v>
          </cell>
          <cell r="E4636" t="str">
            <v>006</v>
          </cell>
          <cell r="F4636">
            <v>0</v>
          </cell>
          <cell r="G4636" t="str">
            <v>CAHC****</v>
          </cell>
          <cell r="H4636" t="str">
            <v>Balance Sheet</v>
          </cell>
          <cell r="I4636" t="str">
            <v>NA</v>
          </cell>
        </row>
        <row r="4637">
          <cell r="A4637" t="str">
            <v>G069208902</v>
          </cell>
          <cell r="B4637" t="str">
            <v>G069208902</v>
          </cell>
          <cell r="C4637" t="str">
            <v>ZM   G069208902USD</v>
          </cell>
          <cell r="D4637" t="str">
            <v>G0692</v>
          </cell>
          <cell r="E4637" t="str">
            <v>089</v>
          </cell>
          <cell r="F4637" t="str">
            <v>02</v>
          </cell>
          <cell r="G4637" t="str">
            <v>DADD****</v>
          </cell>
          <cell r="H4637" t="str">
            <v>Balance Sheet</v>
          </cell>
          <cell r="I4637" t="str">
            <v>NA</v>
          </cell>
        </row>
        <row r="4638">
          <cell r="A4638" t="str">
            <v>G1799</v>
          </cell>
          <cell r="B4638" t="str">
            <v>G1799</v>
          </cell>
          <cell r="C4638" t="str">
            <v>ZM   G1799USD</v>
          </cell>
          <cell r="D4638" t="str">
            <v>G1799</v>
          </cell>
          <cell r="E4638">
            <v>0</v>
          </cell>
          <cell r="F4638">
            <v>0</v>
          </cell>
          <cell r="G4638" t="str">
            <v>DABBDC**</v>
          </cell>
          <cell r="H4638" t="str">
            <v>Balance Sheet</v>
          </cell>
          <cell r="I4638" t="str">
            <v>NA</v>
          </cell>
        </row>
        <row r="4639">
          <cell r="A4639" t="str">
            <v>G3716001</v>
          </cell>
          <cell r="B4639" t="str">
            <v>G3716001</v>
          </cell>
          <cell r="C4639" t="str">
            <v>ZM   G3716001USD</v>
          </cell>
          <cell r="D4639" t="str">
            <v>G3716</v>
          </cell>
          <cell r="E4639" t="str">
            <v>001</v>
          </cell>
          <cell r="F4639">
            <v>0</v>
          </cell>
          <cell r="G4639" t="str">
            <v>DACN****</v>
          </cell>
          <cell r="H4639" t="str">
            <v>Balance Sheet</v>
          </cell>
          <cell r="I4639" t="str">
            <v>NA</v>
          </cell>
        </row>
        <row r="4640">
          <cell r="A4640" t="str">
            <v>G3716002</v>
          </cell>
          <cell r="B4640" t="str">
            <v>G3716002</v>
          </cell>
          <cell r="C4640" t="str">
            <v>ZM   G3716002USD</v>
          </cell>
          <cell r="D4640" t="str">
            <v>G3716</v>
          </cell>
          <cell r="E4640" t="str">
            <v>002</v>
          </cell>
          <cell r="F4640">
            <v>0</v>
          </cell>
          <cell r="G4640" t="str">
            <v>DACFB***</v>
          </cell>
          <cell r="H4640" t="str">
            <v>Balance Sheet</v>
          </cell>
          <cell r="I4640" t="str">
            <v>NA</v>
          </cell>
        </row>
        <row r="4641">
          <cell r="A4641" t="str">
            <v>G3716003</v>
          </cell>
          <cell r="B4641" t="str">
            <v>G3716003</v>
          </cell>
          <cell r="C4641" t="str">
            <v>ZM   G3716003USD</v>
          </cell>
          <cell r="D4641" t="str">
            <v>G3716</v>
          </cell>
          <cell r="E4641" t="str">
            <v>003</v>
          </cell>
          <cell r="F4641">
            <v>0</v>
          </cell>
          <cell r="G4641" t="str">
            <v>DACI****</v>
          </cell>
          <cell r="H4641" t="str">
            <v>Balance Sheet</v>
          </cell>
          <cell r="I4641" t="str">
            <v>NA</v>
          </cell>
        </row>
        <row r="4642">
          <cell r="A4642" t="str">
            <v>G3717001</v>
          </cell>
          <cell r="B4642" t="str">
            <v>G3717001</v>
          </cell>
          <cell r="C4642" t="str">
            <v>ZM   G3717001USD</v>
          </cell>
          <cell r="D4642" t="str">
            <v>G3717</v>
          </cell>
          <cell r="E4642" t="str">
            <v>001</v>
          </cell>
          <cell r="F4642">
            <v>0</v>
          </cell>
          <cell r="G4642" t="str">
            <v>DACFB***</v>
          </cell>
          <cell r="H4642" t="str">
            <v>Balance Sheet</v>
          </cell>
          <cell r="I4642" t="str">
            <v>NA</v>
          </cell>
        </row>
        <row r="4643">
          <cell r="A4643" t="str">
            <v>G3719001</v>
          </cell>
          <cell r="B4643" t="str">
            <v>G3719001</v>
          </cell>
          <cell r="C4643" t="str">
            <v>ZM   G3719001USD</v>
          </cell>
          <cell r="D4643" t="str">
            <v>G3719</v>
          </cell>
          <cell r="E4643" t="str">
            <v>001</v>
          </cell>
          <cell r="F4643">
            <v>0</v>
          </cell>
          <cell r="G4643" t="str">
            <v>DBDC****</v>
          </cell>
          <cell r="H4643" t="str">
            <v>Balance Sheet</v>
          </cell>
          <cell r="I4643" t="str">
            <v>NA</v>
          </cell>
        </row>
        <row r="4644">
          <cell r="A4644" t="str">
            <v>G371900201</v>
          </cell>
          <cell r="B4644" t="str">
            <v>G371900201</v>
          </cell>
          <cell r="C4644" t="str">
            <v>ZM   G371900201USD</v>
          </cell>
          <cell r="D4644" t="str">
            <v>G3719</v>
          </cell>
          <cell r="E4644" t="str">
            <v>002</v>
          </cell>
          <cell r="F4644" t="str">
            <v>01</v>
          </cell>
          <cell r="G4644" t="str">
            <v>DACAE***</v>
          </cell>
          <cell r="H4644" t="str">
            <v>Balance Sheet</v>
          </cell>
          <cell r="I4644" t="str">
            <v>NA</v>
          </cell>
        </row>
        <row r="4645">
          <cell r="A4645" t="str">
            <v>G371900202</v>
          </cell>
          <cell r="B4645" t="str">
            <v>G371900202</v>
          </cell>
          <cell r="C4645" t="str">
            <v>ZM   G371900202USD</v>
          </cell>
          <cell r="D4645" t="str">
            <v>G3719</v>
          </cell>
          <cell r="E4645" t="str">
            <v>002</v>
          </cell>
          <cell r="F4645" t="str">
            <v>02</v>
          </cell>
          <cell r="G4645" t="str">
            <v>DACH****</v>
          </cell>
          <cell r="H4645" t="str">
            <v>Balance Sheet</v>
          </cell>
          <cell r="I4645" t="str">
            <v>NA</v>
          </cell>
        </row>
        <row r="4646">
          <cell r="A4646" t="str">
            <v>G371900203</v>
          </cell>
          <cell r="B4646" t="str">
            <v>G371900203</v>
          </cell>
          <cell r="C4646" t="str">
            <v>ZM   G371900203USD</v>
          </cell>
          <cell r="D4646" t="str">
            <v>G3719</v>
          </cell>
          <cell r="E4646" t="str">
            <v>002</v>
          </cell>
          <cell r="F4646" t="str">
            <v>03</v>
          </cell>
          <cell r="G4646" t="str">
            <v>DBDC****</v>
          </cell>
          <cell r="H4646" t="str">
            <v>Balance Sheet</v>
          </cell>
          <cell r="I4646" t="str">
            <v>NA</v>
          </cell>
        </row>
        <row r="4647">
          <cell r="A4647" t="str">
            <v>G371900204</v>
          </cell>
          <cell r="B4647" t="str">
            <v>G371900204</v>
          </cell>
          <cell r="C4647" t="str">
            <v>ZM   G371900204USD</v>
          </cell>
          <cell r="D4647" t="str">
            <v>G3719</v>
          </cell>
          <cell r="E4647" t="str">
            <v>002</v>
          </cell>
          <cell r="F4647" t="str">
            <v>04</v>
          </cell>
          <cell r="G4647" t="str">
            <v>DBDC****</v>
          </cell>
          <cell r="H4647" t="str">
            <v>Balance Sheet</v>
          </cell>
          <cell r="I4647" t="str">
            <v>NA</v>
          </cell>
        </row>
        <row r="4648">
          <cell r="A4648" t="str">
            <v>G3728001</v>
          </cell>
          <cell r="B4648" t="str">
            <v>G3728001</v>
          </cell>
          <cell r="C4648" t="str">
            <v>ZM   G3728001USD</v>
          </cell>
          <cell r="D4648" t="str">
            <v>G3728</v>
          </cell>
          <cell r="E4648" t="str">
            <v>001</v>
          </cell>
          <cell r="F4648">
            <v>0</v>
          </cell>
          <cell r="G4648" t="str">
            <v>DACN****</v>
          </cell>
          <cell r="H4648" t="str">
            <v>Balance Sheet</v>
          </cell>
          <cell r="I4648" t="str">
            <v>NA</v>
          </cell>
        </row>
        <row r="4649">
          <cell r="A4649" t="str">
            <v>G373000301</v>
          </cell>
          <cell r="B4649" t="str">
            <v>G373000301</v>
          </cell>
          <cell r="C4649" t="str">
            <v>ZM   G373000301USD</v>
          </cell>
          <cell r="D4649" t="str">
            <v>G3730</v>
          </cell>
          <cell r="E4649" t="str">
            <v>003</v>
          </cell>
          <cell r="F4649" t="str">
            <v>01</v>
          </cell>
          <cell r="G4649" t="str">
            <v>DACN****</v>
          </cell>
          <cell r="H4649" t="str">
            <v>Balance Sheet</v>
          </cell>
          <cell r="I4649" t="str">
            <v>NA</v>
          </cell>
        </row>
        <row r="4650">
          <cell r="A4650" t="str">
            <v>G4732001</v>
          </cell>
          <cell r="B4650" t="str">
            <v>G4732001</v>
          </cell>
          <cell r="C4650" t="str">
            <v>ZM   G4732001USD</v>
          </cell>
          <cell r="D4650" t="str">
            <v>G4732</v>
          </cell>
          <cell r="E4650" t="str">
            <v>001</v>
          </cell>
          <cell r="F4650">
            <v>0</v>
          </cell>
          <cell r="G4650" t="str">
            <v>DABBC***</v>
          </cell>
          <cell r="H4650" t="str">
            <v>Balance Sheet</v>
          </cell>
          <cell r="I4650" t="str">
            <v>NA</v>
          </cell>
        </row>
        <row r="4651">
          <cell r="A4651" t="str">
            <v>G4732003</v>
          </cell>
          <cell r="B4651" t="str">
            <v>G4732003</v>
          </cell>
          <cell r="C4651" t="str">
            <v>ZM   G4732003USD</v>
          </cell>
          <cell r="D4651" t="str">
            <v>G4732</v>
          </cell>
          <cell r="E4651" t="str">
            <v>003</v>
          </cell>
          <cell r="F4651">
            <v>0</v>
          </cell>
          <cell r="G4651" t="str">
            <v>DABBC***</v>
          </cell>
          <cell r="H4651" t="str">
            <v>Balance Sheet</v>
          </cell>
          <cell r="I4651" t="str">
            <v>NA</v>
          </cell>
        </row>
        <row r="4652">
          <cell r="A4652" t="str">
            <v>G4732004</v>
          </cell>
          <cell r="B4652" t="str">
            <v>G4732004</v>
          </cell>
          <cell r="C4652" t="str">
            <v>ZM   G4732004USD</v>
          </cell>
          <cell r="D4652" t="str">
            <v>G4732</v>
          </cell>
          <cell r="E4652" t="str">
            <v>004</v>
          </cell>
          <cell r="F4652">
            <v>0</v>
          </cell>
          <cell r="G4652" t="str">
            <v>DABBC***</v>
          </cell>
          <cell r="H4652" t="str">
            <v>Balance Sheet</v>
          </cell>
          <cell r="I4652" t="str">
            <v>NA</v>
          </cell>
        </row>
        <row r="4653">
          <cell r="A4653" t="str">
            <v>G4732005</v>
          </cell>
          <cell r="B4653" t="str">
            <v>G4732005</v>
          </cell>
          <cell r="C4653" t="str">
            <v>ZM   G4732005USD</v>
          </cell>
          <cell r="D4653" t="str">
            <v>G4732</v>
          </cell>
          <cell r="E4653" t="str">
            <v>005</v>
          </cell>
          <cell r="F4653">
            <v>0</v>
          </cell>
          <cell r="G4653" t="str">
            <v>DABBC***</v>
          </cell>
          <cell r="H4653" t="str">
            <v>Balance Sheet</v>
          </cell>
          <cell r="I4653" t="str">
            <v>NA</v>
          </cell>
        </row>
        <row r="4654">
          <cell r="A4654" t="str">
            <v>G4732006</v>
          </cell>
          <cell r="B4654" t="str">
            <v>G4732006</v>
          </cell>
          <cell r="C4654" t="str">
            <v>ZM   G4732006USD</v>
          </cell>
          <cell r="D4654" t="str">
            <v>G4732</v>
          </cell>
          <cell r="E4654" t="str">
            <v>006</v>
          </cell>
          <cell r="F4654">
            <v>0</v>
          </cell>
          <cell r="G4654" t="str">
            <v>DABBC***</v>
          </cell>
          <cell r="H4654" t="str">
            <v>Balance Sheet</v>
          </cell>
          <cell r="I4654" t="str">
            <v>NA</v>
          </cell>
        </row>
        <row r="4655">
          <cell r="A4655" t="str">
            <v>G5720002</v>
          </cell>
          <cell r="B4655" t="str">
            <v>G5720002</v>
          </cell>
          <cell r="C4655" t="str">
            <v>ZM   G5720002USD</v>
          </cell>
          <cell r="D4655" t="str">
            <v>G5720</v>
          </cell>
          <cell r="E4655" t="str">
            <v>002</v>
          </cell>
          <cell r="F4655">
            <v>0</v>
          </cell>
          <cell r="G4655" t="str">
            <v>DABBDC**</v>
          </cell>
          <cell r="H4655" t="str">
            <v>Balance Sheet</v>
          </cell>
          <cell r="I4655" t="str">
            <v>NA</v>
          </cell>
        </row>
        <row r="4656">
          <cell r="A4656" t="str">
            <v>G5731001</v>
          </cell>
          <cell r="B4656" t="str">
            <v>G5731001</v>
          </cell>
          <cell r="C4656" t="str">
            <v>ZM   G5731001USD</v>
          </cell>
          <cell r="D4656" t="str">
            <v>G5731</v>
          </cell>
          <cell r="E4656" t="str">
            <v>001</v>
          </cell>
          <cell r="F4656">
            <v>0</v>
          </cell>
          <cell r="G4656" t="str">
            <v>DBDA****</v>
          </cell>
          <cell r="H4656" t="str">
            <v>Balance Sheet</v>
          </cell>
          <cell r="I4656" t="str">
            <v>NA</v>
          </cell>
        </row>
        <row r="4657">
          <cell r="A4657" t="str">
            <v>G5742001</v>
          </cell>
          <cell r="B4657" t="str">
            <v>G5742001</v>
          </cell>
          <cell r="C4657" t="str">
            <v>ZM   G5742001USD</v>
          </cell>
          <cell r="D4657" t="str">
            <v>G5742</v>
          </cell>
          <cell r="E4657" t="str">
            <v>001</v>
          </cell>
          <cell r="F4657">
            <v>0</v>
          </cell>
          <cell r="G4657" t="str">
            <v>DACN****</v>
          </cell>
          <cell r="H4657" t="str">
            <v>Balance Sheet</v>
          </cell>
          <cell r="I4657" t="str">
            <v>NA</v>
          </cell>
        </row>
        <row r="4658">
          <cell r="A4658" t="str">
            <v>G5755089</v>
          </cell>
          <cell r="B4658" t="str">
            <v>G5755089</v>
          </cell>
          <cell r="C4658" t="str">
            <v>ZM   G5755089USD</v>
          </cell>
          <cell r="D4658" t="str">
            <v>G5755</v>
          </cell>
          <cell r="E4658" t="str">
            <v>089</v>
          </cell>
          <cell r="F4658">
            <v>0</v>
          </cell>
          <cell r="G4658" t="str">
            <v>DADE****</v>
          </cell>
          <cell r="H4658" t="str">
            <v>Balance Sheet</v>
          </cell>
          <cell r="I4658" t="str">
            <v>NA</v>
          </cell>
        </row>
        <row r="4659">
          <cell r="A4659" t="str">
            <v>G576000104</v>
          </cell>
          <cell r="B4659" t="str">
            <v>G576000104</v>
          </cell>
          <cell r="C4659" t="str">
            <v>ZM   G576000104USD</v>
          </cell>
          <cell r="D4659" t="str">
            <v>G5760</v>
          </cell>
          <cell r="E4659" t="str">
            <v>001</v>
          </cell>
          <cell r="F4659" t="str">
            <v>04</v>
          </cell>
          <cell r="G4659" t="str">
            <v>DADAB***</v>
          </cell>
          <cell r="H4659" t="str">
            <v>Balance Sheet</v>
          </cell>
          <cell r="I4659" t="str">
            <v>NA</v>
          </cell>
        </row>
        <row r="4660">
          <cell r="A4660" t="str">
            <v>G576008903</v>
          </cell>
          <cell r="B4660" t="str">
            <v>G576008903</v>
          </cell>
          <cell r="C4660" t="str">
            <v>ZM   G576008903USD</v>
          </cell>
          <cell r="D4660" t="str">
            <v>G5760</v>
          </cell>
          <cell r="E4660" t="str">
            <v>089</v>
          </cell>
          <cell r="F4660" t="str">
            <v>03</v>
          </cell>
          <cell r="G4660" t="str">
            <v>DADAB***</v>
          </cell>
          <cell r="H4660" t="str">
            <v>Balance Sheet</v>
          </cell>
          <cell r="I4660" t="str">
            <v>NA</v>
          </cell>
        </row>
        <row r="4661">
          <cell r="A4661" t="str">
            <v>G576008999</v>
          </cell>
          <cell r="B4661" t="str">
            <v>G576008999</v>
          </cell>
          <cell r="C4661" t="str">
            <v>ZM   G576008999USD</v>
          </cell>
          <cell r="D4661" t="str">
            <v>G5760</v>
          </cell>
          <cell r="E4661" t="str">
            <v>089</v>
          </cell>
          <cell r="F4661" t="str">
            <v>99</v>
          </cell>
          <cell r="G4661" t="str">
            <v>DADAB***</v>
          </cell>
          <cell r="H4661" t="str">
            <v>Balance Sheet</v>
          </cell>
          <cell r="I4661" t="str">
            <v>NA</v>
          </cell>
        </row>
        <row r="4662">
          <cell r="A4662" t="str">
            <v>G57600DH01</v>
          </cell>
          <cell r="B4662" t="str">
            <v>G57600DH01</v>
          </cell>
          <cell r="C4662" t="str">
            <v>ZM   G57600DH01USD</v>
          </cell>
          <cell r="D4662" t="str">
            <v>G5760</v>
          </cell>
          <cell r="E4662" t="str">
            <v>0DH</v>
          </cell>
          <cell r="F4662" t="str">
            <v>01</v>
          </cell>
          <cell r="G4662" t="str">
            <v>DADAB***</v>
          </cell>
          <cell r="H4662" t="str">
            <v>Balance Sheet</v>
          </cell>
          <cell r="I4662" t="str">
            <v>NA</v>
          </cell>
        </row>
        <row r="4663">
          <cell r="A4663" t="str">
            <v>G57600S304</v>
          </cell>
          <cell r="B4663" t="str">
            <v>G57600S304</v>
          </cell>
          <cell r="C4663" t="str">
            <v>ZM   G57600S304USD</v>
          </cell>
          <cell r="D4663" t="str">
            <v>G5760</v>
          </cell>
          <cell r="E4663" t="str">
            <v>0S3</v>
          </cell>
          <cell r="F4663" t="str">
            <v>04</v>
          </cell>
          <cell r="G4663" t="str">
            <v>DADAB***</v>
          </cell>
          <cell r="H4663" t="str">
            <v>Balance Sheet</v>
          </cell>
          <cell r="I4663" t="str">
            <v>NA</v>
          </cell>
        </row>
        <row r="4664">
          <cell r="A4664" t="str">
            <v>G576200101</v>
          </cell>
          <cell r="B4664" t="str">
            <v>G576200101</v>
          </cell>
          <cell r="C4664" t="str">
            <v>ZM   G576200101USD</v>
          </cell>
          <cell r="D4664" t="str">
            <v>G5762</v>
          </cell>
          <cell r="E4664" t="str">
            <v>001</v>
          </cell>
          <cell r="F4664" t="str">
            <v>01</v>
          </cell>
          <cell r="G4664" t="str">
            <v>DADM****</v>
          </cell>
          <cell r="H4664" t="str">
            <v>Balance Sheet</v>
          </cell>
          <cell r="I4664" t="str">
            <v>NA</v>
          </cell>
        </row>
        <row r="4665">
          <cell r="A4665" t="str">
            <v>G576208901</v>
          </cell>
          <cell r="B4665" t="str">
            <v>G576208901</v>
          </cell>
          <cell r="C4665" t="str">
            <v>ZM   G576208901USD</v>
          </cell>
          <cell r="D4665" t="str">
            <v>G5762</v>
          </cell>
          <cell r="E4665" t="str">
            <v>089</v>
          </cell>
          <cell r="F4665" t="str">
            <v>01</v>
          </cell>
          <cell r="G4665" t="str">
            <v>DADM****</v>
          </cell>
          <cell r="H4665" t="str">
            <v>Balance Sheet</v>
          </cell>
          <cell r="I4665" t="str">
            <v>NA</v>
          </cell>
        </row>
        <row r="4666">
          <cell r="A4666" t="str">
            <v>G57620DH01</v>
          </cell>
          <cell r="B4666" t="str">
            <v>G57620DH01</v>
          </cell>
          <cell r="C4666" t="str">
            <v>ZM   G57620DH01USD</v>
          </cell>
          <cell r="D4666" t="str">
            <v>G5762</v>
          </cell>
          <cell r="E4666" t="str">
            <v>0DH</v>
          </cell>
          <cell r="F4666" t="str">
            <v>01</v>
          </cell>
          <cell r="G4666" t="str">
            <v>DADM****</v>
          </cell>
          <cell r="H4666" t="str">
            <v>Balance Sheet</v>
          </cell>
          <cell r="I4666" t="str">
            <v>NA</v>
          </cell>
        </row>
        <row r="4667">
          <cell r="A4667" t="str">
            <v>G57620S301</v>
          </cell>
          <cell r="B4667" t="str">
            <v>G57620S301</v>
          </cell>
          <cell r="C4667" t="str">
            <v>ZM   G57620S301USD</v>
          </cell>
          <cell r="D4667" t="str">
            <v>G5762</v>
          </cell>
          <cell r="E4667" t="str">
            <v>0S3</v>
          </cell>
          <cell r="F4667" t="str">
            <v>01</v>
          </cell>
          <cell r="G4667" t="str">
            <v>DADM****</v>
          </cell>
          <cell r="H4667" t="str">
            <v>Balance Sheet</v>
          </cell>
          <cell r="I4667" t="str">
            <v>NA</v>
          </cell>
        </row>
        <row r="4668">
          <cell r="A4668" t="str">
            <v>G5770002</v>
          </cell>
          <cell r="B4668" t="str">
            <v>G5770002</v>
          </cell>
          <cell r="C4668" t="str">
            <v>ZM   G5770002USD</v>
          </cell>
          <cell r="D4668" t="str">
            <v>G5770</v>
          </cell>
          <cell r="E4668" t="str">
            <v>002</v>
          </cell>
          <cell r="F4668">
            <v>0</v>
          </cell>
          <cell r="G4668" t="str">
            <v>DAFC****</v>
          </cell>
          <cell r="H4668" t="str">
            <v>Balance Sheet</v>
          </cell>
          <cell r="I4668" t="str">
            <v>NA</v>
          </cell>
        </row>
        <row r="4669">
          <cell r="A4669" t="str">
            <v>G5770003</v>
          </cell>
          <cell r="B4669" t="str">
            <v>G5770003</v>
          </cell>
          <cell r="C4669" t="str">
            <v>ZM   G5770003USD</v>
          </cell>
          <cell r="D4669" t="str">
            <v>G5770</v>
          </cell>
          <cell r="E4669" t="str">
            <v>003</v>
          </cell>
          <cell r="F4669">
            <v>0</v>
          </cell>
          <cell r="G4669" t="str">
            <v>DAFB****</v>
          </cell>
          <cell r="H4669" t="str">
            <v>Balance Sheet</v>
          </cell>
          <cell r="I4669" t="str">
            <v>NA</v>
          </cell>
        </row>
        <row r="4670">
          <cell r="A4670" t="str">
            <v>H0861001</v>
          </cell>
          <cell r="B4670" t="str">
            <v>H0861001</v>
          </cell>
          <cell r="C4670" t="str">
            <v>ZM   H0861001USD</v>
          </cell>
          <cell r="D4670" t="str">
            <v>H0861</v>
          </cell>
          <cell r="E4670" t="str">
            <v>001</v>
          </cell>
          <cell r="F4670">
            <v>0</v>
          </cell>
          <cell r="G4670" t="str">
            <v>EBA*****</v>
          </cell>
          <cell r="H4670" t="str">
            <v>Balance Sheet</v>
          </cell>
          <cell r="I4670" t="str">
            <v>NA</v>
          </cell>
        </row>
        <row r="4671">
          <cell r="A4671" t="str">
            <v>H0863</v>
          </cell>
          <cell r="B4671" t="str">
            <v>H0863</v>
          </cell>
          <cell r="C4671" t="str">
            <v>ZM   H0863USD</v>
          </cell>
          <cell r="D4671" t="str">
            <v>H0863</v>
          </cell>
          <cell r="E4671">
            <v>0</v>
          </cell>
          <cell r="F4671">
            <v>0</v>
          </cell>
          <cell r="G4671" t="str">
            <v>EC******</v>
          </cell>
          <cell r="H4671" t="str">
            <v>Balance Sheet</v>
          </cell>
          <cell r="I4671" t="str">
            <v>NA</v>
          </cell>
        </row>
        <row r="4672">
          <cell r="A4672" t="str">
            <v>A0002</v>
          </cell>
          <cell r="B4672" t="str">
            <v>A0002</v>
          </cell>
          <cell r="C4672" t="str">
            <v>23   A0002USD</v>
          </cell>
          <cell r="D4672" t="str">
            <v>A0002</v>
          </cell>
          <cell r="E4672">
            <v>0</v>
          </cell>
          <cell r="F4672">
            <v>0</v>
          </cell>
          <cell r="G4672" t="str">
            <v>CABB****</v>
          </cell>
          <cell r="H4672" t="str">
            <v>Balance Sheet</v>
          </cell>
          <cell r="I4672" t="str">
            <v>NA</v>
          </cell>
        </row>
        <row r="4673">
          <cell r="A4673" t="str">
            <v>A0007</v>
          </cell>
          <cell r="B4673" t="str">
            <v>A0007</v>
          </cell>
          <cell r="C4673" t="str">
            <v>23   A0007USD</v>
          </cell>
          <cell r="D4673" t="str">
            <v>A0007</v>
          </cell>
          <cell r="E4673">
            <v>0</v>
          </cell>
          <cell r="F4673">
            <v>0</v>
          </cell>
          <cell r="G4673" t="str">
            <v>CABB****</v>
          </cell>
          <cell r="H4673" t="str">
            <v>Balance Sheet</v>
          </cell>
          <cell r="I4673" t="str">
            <v>NA</v>
          </cell>
        </row>
        <row r="4674">
          <cell r="A4674" t="str">
            <v>A1533</v>
          </cell>
          <cell r="B4674" t="str">
            <v>A1533</v>
          </cell>
          <cell r="C4674" t="str">
            <v>23   A1533USD</v>
          </cell>
          <cell r="D4674" t="str">
            <v>A1533</v>
          </cell>
          <cell r="E4674">
            <v>0</v>
          </cell>
          <cell r="F4674">
            <v>0</v>
          </cell>
          <cell r="G4674" t="str">
            <v>CACAFB**</v>
          </cell>
          <cell r="H4674" t="str">
            <v>Balance Sheet</v>
          </cell>
          <cell r="I4674" t="str">
            <v>NA</v>
          </cell>
        </row>
        <row r="4675">
          <cell r="A4675" t="str">
            <v>A2041</v>
          </cell>
          <cell r="B4675" t="str">
            <v>A2041</v>
          </cell>
          <cell r="C4675" t="str">
            <v>23   A2041USD</v>
          </cell>
          <cell r="D4675" t="str">
            <v>A2041</v>
          </cell>
          <cell r="E4675">
            <v>0</v>
          </cell>
          <cell r="F4675">
            <v>0</v>
          </cell>
          <cell r="G4675" t="str">
            <v>CACAFA**</v>
          </cell>
          <cell r="H4675" t="str">
            <v>Balance Sheet</v>
          </cell>
          <cell r="I4675" t="str">
            <v>NA</v>
          </cell>
        </row>
        <row r="4676">
          <cell r="A4676" t="str">
            <v>A2042</v>
          </cell>
          <cell r="B4676" t="str">
            <v>A2042</v>
          </cell>
          <cell r="C4676" t="str">
            <v>23   A2042USD</v>
          </cell>
          <cell r="D4676" t="str">
            <v>A2042</v>
          </cell>
          <cell r="E4676">
            <v>0</v>
          </cell>
          <cell r="F4676">
            <v>0</v>
          </cell>
          <cell r="G4676" t="str">
            <v>CACAFA**</v>
          </cell>
          <cell r="H4676" t="str">
            <v>Balance Sheet</v>
          </cell>
          <cell r="I4676" t="str">
            <v>NA</v>
          </cell>
        </row>
        <row r="4677">
          <cell r="A4677" t="str">
            <v>A2048001</v>
          </cell>
          <cell r="B4677" t="str">
            <v>A2048001</v>
          </cell>
          <cell r="C4677" t="str">
            <v>23   A2048001USD</v>
          </cell>
          <cell r="D4677" t="str">
            <v>A2048</v>
          </cell>
          <cell r="E4677" t="str">
            <v>001</v>
          </cell>
          <cell r="F4677">
            <v>0</v>
          </cell>
          <cell r="G4677" t="str">
            <v>CACAFA**</v>
          </cell>
          <cell r="H4677" t="str">
            <v>Balance Sheet</v>
          </cell>
          <cell r="I4677" t="str">
            <v>NA</v>
          </cell>
        </row>
        <row r="4678">
          <cell r="A4678" t="str">
            <v>A3073</v>
          </cell>
          <cell r="B4678" t="str">
            <v>A3073</v>
          </cell>
          <cell r="C4678" t="str">
            <v>23   A3073USD</v>
          </cell>
          <cell r="D4678" t="str">
            <v>A3073</v>
          </cell>
          <cell r="E4678">
            <v>0</v>
          </cell>
          <cell r="F4678">
            <v>0</v>
          </cell>
          <cell r="G4678" t="str">
            <v>CACAFA**</v>
          </cell>
          <cell r="H4678" t="str">
            <v>Balance Sheet</v>
          </cell>
          <cell r="I4678" t="str">
            <v>NA</v>
          </cell>
        </row>
        <row r="4679">
          <cell r="A4679" t="str">
            <v>A409100101</v>
          </cell>
          <cell r="B4679" t="str">
            <v>A409100101</v>
          </cell>
          <cell r="C4679" t="str">
            <v>23   A409100101USD</v>
          </cell>
          <cell r="D4679" t="str">
            <v>A4091</v>
          </cell>
          <cell r="E4679" t="str">
            <v>001</v>
          </cell>
          <cell r="F4679" t="str">
            <v>01</v>
          </cell>
          <cell r="G4679" t="str">
            <v>CAFA****</v>
          </cell>
          <cell r="H4679" t="str">
            <v>Balance Sheet</v>
          </cell>
          <cell r="I4679" t="str">
            <v>NA</v>
          </cell>
        </row>
        <row r="4680">
          <cell r="A4680" t="str">
            <v>A409102801</v>
          </cell>
          <cell r="B4680" t="str">
            <v>A409102801</v>
          </cell>
          <cell r="C4680" t="str">
            <v>23   A409102801USD</v>
          </cell>
          <cell r="D4680" t="str">
            <v>A4091</v>
          </cell>
          <cell r="E4680" t="str">
            <v>028</v>
          </cell>
          <cell r="F4680" t="str">
            <v>01</v>
          </cell>
          <cell r="G4680" t="str">
            <v>CAFA****</v>
          </cell>
          <cell r="H4680" t="str">
            <v>Balance Sheet</v>
          </cell>
          <cell r="I4680" t="str">
            <v>NA</v>
          </cell>
        </row>
        <row r="4681">
          <cell r="A4681" t="str">
            <v>A409103501</v>
          </cell>
          <cell r="B4681" t="str">
            <v>A409103501</v>
          </cell>
          <cell r="C4681" t="str">
            <v>23   A409103501USD</v>
          </cell>
          <cell r="D4681" t="str">
            <v>A4091</v>
          </cell>
          <cell r="E4681" t="str">
            <v>035</v>
          </cell>
          <cell r="F4681" t="str">
            <v>01</v>
          </cell>
          <cell r="G4681" t="str">
            <v>CAFA****</v>
          </cell>
          <cell r="H4681" t="str">
            <v>Balance Sheet</v>
          </cell>
          <cell r="I4681" t="str">
            <v>NA</v>
          </cell>
        </row>
        <row r="4682">
          <cell r="A4682" t="str">
            <v>A409103601</v>
          </cell>
          <cell r="B4682" t="str">
            <v>A409103601</v>
          </cell>
          <cell r="C4682" t="str">
            <v>23   A409103601USD</v>
          </cell>
          <cell r="D4682" t="str">
            <v>A4091</v>
          </cell>
          <cell r="E4682" t="str">
            <v>036</v>
          </cell>
          <cell r="F4682" t="str">
            <v>01</v>
          </cell>
          <cell r="G4682" t="str">
            <v>CAFA****</v>
          </cell>
          <cell r="H4682" t="str">
            <v>Balance Sheet</v>
          </cell>
          <cell r="I4682" t="str">
            <v>NA</v>
          </cell>
        </row>
        <row r="4683">
          <cell r="A4683" t="str">
            <v>A409108601</v>
          </cell>
          <cell r="B4683" t="str">
            <v>A409108601</v>
          </cell>
          <cell r="C4683" t="str">
            <v>23   A409108601USD</v>
          </cell>
          <cell r="D4683" t="str">
            <v>A4091</v>
          </cell>
          <cell r="E4683" t="str">
            <v>086</v>
          </cell>
          <cell r="F4683" t="str">
            <v>01</v>
          </cell>
          <cell r="G4683" t="str">
            <v>CAFA****</v>
          </cell>
          <cell r="H4683" t="str">
            <v>Balance Sheet</v>
          </cell>
          <cell r="I4683" t="str">
            <v>NA</v>
          </cell>
        </row>
        <row r="4684">
          <cell r="A4684" t="str">
            <v>A40910HO01</v>
          </cell>
          <cell r="B4684" t="str">
            <v>A40910HO01</v>
          </cell>
          <cell r="C4684" t="str">
            <v>23   A40910HO01USD</v>
          </cell>
          <cell r="D4684" t="str">
            <v>A4091</v>
          </cell>
          <cell r="E4684" t="str">
            <v>0HO</v>
          </cell>
          <cell r="F4684" t="str">
            <v>01</v>
          </cell>
          <cell r="G4684" t="str">
            <v>CAFA****</v>
          </cell>
          <cell r="H4684" t="str">
            <v>Balance Sheet</v>
          </cell>
          <cell r="I4684" t="str">
            <v>NA</v>
          </cell>
        </row>
        <row r="4685">
          <cell r="A4685" t="str">
            <v>A40910LV01</v>
          </cell>
          <cell r="B4685" t="str">
            <v>A40910LV01</v>
          </cell>
          <cell r="C4685" t="str">
            <v>23   A40910LV01USD</v>
          </cell>
          <cell r="D4685" t="str">
            <v>A4091</v>
          </cell>
          <cell r="E4685" t="str">
            <v>0LV</v>
          </cell>
          <cell r="F4685" t="str">
            <v>01</v>
          </cell>
          <cell r="G4685" t="str">
            <v>CAFA****</v>
          </cell>
          <cell r="H4685" t="str">
            <v>Balance Sheet</v>
          </cell>
          <cell r="I4685" t="str">
            <v>NA</v>
          </cell>
        </row>
        <row r="4686">
          <cell r="A4686" t="str">
            <v>A409902401</v>
          </cell>
          <cell r="B4686" t="str">
            <v>A409902401</v>
          </cell>
          <cell r="C4686" t="str">
            <v>23   A409902401USD</v>
          </cell>
          <cell r="D4686" t="str">
            <v>A4099</v>
          </cell>
          <cell r="E4686" t="str">
            <v>024</v>
          </cell>
          <cell r="F4686" t="str">
            <v>01</v>
          </cell>
          <cell r="G4686" t="str">
            <v>CAFM****</v>
          </cell>
          <cell r="H4686" t="str">
            <v>Balance Sheet</v>
          </cell>
          <cell r="I4686" t="str">
            <v>NA</v>
          </cell>
        </row>
        <row r="4687">
          <cell r="A4687" t="str">
            <v>A5197</v>
          </cell>
          <cell r="B4687" t="str">
            <v>A5197</v>
          </cell>
          <cell r="C4687" t="str">
            <v>23   A5197USD</v>
          </cell>
          <cell r="D4687" t="str">
            <v>A5197</v>
          </cell>
          <cell r="E4687">
            <v>0</v>
          </cell>
          <cell r="F4687">
            <v>0</v>
          </cell>
          <cell r="G4687" t="str">
            <v>CAGBB***</v>
          </cell>
          <cell r="H4687" t="str">
            <v>Balance Sheet</v>
          </cell>
          <cell r="I4687" t="str">
            <v>NA</v>
          </cell>
        </row>
        <row r="4688">
          <cell r="A4688" t="str">
            <v>A5199</v>
          </cell>
          <cell r="B4688" t="str">
            <v>A5199</v>
          </cell>
          <cell r="C4688" t="str">
            <v>23   A5199USD</v>
          </cell>
          <cell r="D4688" t="str">
            <v>A5199</v>
          </cell>
          <cell r="E4688">
            <v>0</v>
          </cell>
          <cell r="F4688">
            <v>0</v>
          </cell>
          <cell r="G4688" t="str">
            <v>CAGBB***</v>
          </cell>
          <cell r="H4688" t="str">
            <v>Balance Sheet</v>
          </cell>
          <cell r="I4688" t="str">
            <v>NA</v>
          </cell>
        </row>
        <row r="4689">
          <cell r="A4689" t="str">
            <v>B6010</v>
          </cell>
          <cell r="B4689" t="str">
            <v>B6010</v>
          </cell>
          <cell r="C4689" t="str">
            <v>23   B6010USD</v>
          </cell>
          <cell r="D4689" t="str">
            <v>B6010</v>
          </cell>
          <cell r="E4689">
            <v>0</v>
          </cell>
          <cell r="F4689">
            <v>0</v>
          </cell>
          <cell r="G4689" t="str">
            <v>CAIEFB**</v>
          </cell>
          <cell r="H4689" t="str">
            <v>Balance Sheet</v>
          </cell>
          <cell r="I4689" t="str">
            <v>NA</v>
          </cell>
        </row>
        <row r="4690">
          <cell r="A4690" t="str">
            <v>B6014BNR01</v>
          </cell>
          <cell r="B4690" t="str">
            <v>B6014BNR01</v>
          </cell>
          <cell r="C4690" t="str">
            <v>23   B6014BNR01USD</v>
          </cell>
          <cell r="D4690" t="str">
            <v>B6014</v>
          </cell>
          <cell r="E4690" t="str">
            <v>BNR</v>
          </cell>
          <cell r="F4690" t="str">
            <v>01</v>
          </cell>
          <cell r="G4690" t="str">
            <v>CAIEFB**</v>
          </cell>
          <cell r="H4690" t="str">
            <v>Balance Sheet</v>
          </cell>
          <cell r="I4690" t="str">
            <v>NA</v>
          </cell>
        </row>
        <row r="4691">
          <cell r="A4691" t="str">
            <v>C0181</v>
          </cell>
          <cell r="B4691" t="str">
            <v>C0181</v>
          </cell>
          <cell r="C4691" t="str">
            <v>23   C0181USD</v>
          </cell>
          <cell r="D4691" t="str">
            <v>C0181</v>
          </cell>
          <cell r="E4691">
            <v>0</v>
          </cell>
          <cell r="F4691">
            <v>0</v>
          </cell>
          <cell r="G4691" t="str">
            <v>CAIEFB**</v>
          </cell>
          <cell r="H4691" t="str">
            <v>Balance Sheet</v>
          </cell>
          <cell r="I4691" t="str">
            <v>NA</v>
          </cell>
        </row>
        <row r="4692">
          <cell r="A4692" t="str">
            <v>C0181W01</v>
          </cell>
          <cell r="B4692" t="str">
            <v>C0181W01</v>
          </cell>
          <cell r="C4692" t="str">
            <v>23   C0181W01USD</v>
          </cell>
          <cell r="D4692" t="str">
            <v>C0181</v>
          </cell>
          <cell r="E4692" t="str">
            <v>W01</v>
          </cell>
          <cell r="F4692">
            <v>0</v>
          </cell>
          <cell r="G4692" t="str">
            <v>CAIEFD**</v>
          </cell>
          <cell r="H4692" t="str">
            <v>Balance Sheet</v>
          </cell>
          <cell r="I4692" t="str">
            <v>NA</v>
          </cell>
        </row>
        <row r="4693">
          <cell r="A4693" t="str">
            <v>C1799</v>
          </cell>
          <cell r="B4693" t="str">
            <v>C1799</v>
          </cell>
          <cell r="C4693" t="str">
            <v>23   C1799USD</v>
          </cell>
          <cell r="D4693" t="str">
            <v>C1799</v>
          </cell>
          <cell r="E4693">
            <v>0</v>
          </cell>
          <cell r="F4693">
            <v>0</v>
          </cell>
          <cell r="G4693" t="str">
            <v>CAIEFB**</v>
          </cell>
          <cell r="H4693" t="str">
            <v>Balance Sheet</v>
          </cell>
          <cell r="I4693" t="str">
            <v>NA</v>
          </cell>
        </row>
        <row r="4694">
          <cell r="A4694" t="str">
            <v>E0291</v>
          </cell>
          <cell r="B4694" t="str">
            <v>E0291</v>
          </cell>
          <cell r="C4694" t="str">
            <v>23   E0291USD</v>
          </cell>
          <cell r="D4694" t="str">
            <v>E0291</v>
          </cell>
          <cell r="E4694">
            <v>0</v>
          </cell>
          <cell r="F4694">
            <v>0</v>
          </cell>
          <cell r="G4694" t="str">
            <v>CBAAD***</v>
          </cell>
          <cell r="H4694" t="str">
            <v>Balance Sheet</v>
          </cell>
          <cell r="I4694" t="str">
            <v>NA</v>
          </cell>
        </row>
        <row r="4695">
          <cell r="A4695" t="str">
            <v>F2200002</v>
          </cell>
          <cell r="B4695" t="str">
            <v>F2200002</v>
          </cell>
          <cell r="C4695" t="str">
            <v>23   F2200002USD</v>
          </cell>
          <cell r="D4695" t="str">
            <v>F2200</v>
          </cell>
          <cell r="E4695" t="str">
            <v>002</v>
          </cell>
          <cell r="F4695">
            <v>0</v>
          </cell>
          <cell r="G4695" t="str">
            <v>CBAAA***</v>
          </cell>
          <cell r="H4695" t="str">
            <v>Balance Sheet</v>
          </cell>
          <cell r="I4695" t="str">
            <v>NA</v>
          </cell>
        </row>
        <row r="4696">
          <cell r="A4696" t="str">
            <v>F2200004</v>
          </cell>
          <cell r="B4696" t="str">
            <v>F2200004</v>
          </cell>
          <cell r="C4696" t="str">
            <v>23   F2200004USD</v>
          </cell>
          <cell r="D4696" t="str">
            <v>F2200</v>
          </cell>
          <cell r="E4696" t="str">
            <v>004</v>
          </cell>
          <cell r="F4696">
            <v>0</v>
          </cell>
          <cell r="G4696" t="str">
            <v>CBAAE***</v>
          </cell>
          <cell r="H4696" t="str">
            <v>Balance Sheet</v>
          </cell>
          <cell r="I4696" t="str">
            <v>NA</v>
          </cell>
        </row>
        <row r="4697">
          <cell r="A4697" t="str">
            <v>F3200002</v>
          </cell>
          <cell r="B4697" t="str">
            <v>F3200002</v>
          </cell>
          <cell r="C4697" t="str">
            <v>23   F3200002USD</v>
          </cell>
          <cell r="D4697" t="str">
            <v>F3200</v>
          </cell>
          <cell r="E4697" t="str">
            <v>002</v>
          </cell>
          <cell r="F4697">
            <v>0</v>
          </cell>
          <cell r="G4697" t="str">
            <v>CBABA***</v>
          </cell>
          <cell r="H4697" t="str">
            <v>Balance Sheet</v>
          </cell>
          <cell r="I4697" t="str">
            <v>NA</v>
          </cell>
        </row>
        <row r="4698">
          <cell r="A4698" t="str">
            <v>F3200004</v>
          </cell>
          <cell r="B4698" t="str">
            <v>F3200004</v>
          </cell>
          <cell r="C4698" t="str">
            <v>23   F3200004USD</v>
          </cell>
          <cell r="D4698" t="str">
            <v>F3200</v>
          </cell>
          <cell r="E4698" t="str">
            <v>004</v>
          </cell>
          <cell r="F4698">
            <v>0</v>
          </cell>
          <cell r="G4698" t="str">
            <v>CBABE***</v>
          </cell>
          <cell r="H4698" t="str">
            <v>Balance Sheet</v>
          </cell>
          <cell r="I4698" t="str">
            <v>NA</v>
          </cell>
        </row>
        <row r="4699">
          <cell r="A4699" t="str">
            <v>G1701</v>
          </cell>
          <cell r="B4699" t="str">
            <v>G1701</v>
          </cell>
          <cell r="C4699" t="str">
            <v>23   G1701USD</v>
          </cell>
          <cell r="D4699" t="str">
            <v>G1701</v>
          </cell>
          <cell r="E4699">
            <v>0</v>
          </cell>
          <cell r="F4699">
            <v>0</v>
          </cell>
          <cell r="G4699" t="str">
            <v>DABAAG**</v>
          </cell>
          <cell r="H4699" t="str">
            <v>Balance Sheet</v>
          </cell>
          <cell r="I4699" t="str">
            <v>NA</v>
          </cell>
        </row>
        <row r="4700">
          <cell r="A4700" t="str">
            <v>G1747</v>
          </cell>
          <cell r="B4700" t="str">
            <v>G1747</v>
          </cell>
          <cell r="C4700" t="str">
            <v>23   G1747USD</v>
          </cell>
          <cell r="D4700" t="str">
            <v>G1747</v>
          </cell>
          <cell r="E4700">
            <v>0</v>
          </cell>
          <cell r="F4700">
            <v>0</v>
          </cell>
          <cell r="G4700" t="str">
            <v>DABAAH**</v>
          </cell>
          <cell r="H4700" t="str">
            <v>Balance Sheet</v>
          </cell>
          <cell r="I4700" t="str">
            <v>NA</v>
          </cell>
        </row>
        <row r="4701">
          <cell r="A4701" t="str">
            <v>G3716</v>
          </cell>
          <cell r="B4701" t="str">
            <v>G3716</v>
          </cell>
          <cell r="C4701" t="str">
            <v>23   G3716USD</v>
          </cell>
          <cell r="D4701" t="str">
            <v>G3716</v>
          </cell>
          <cell r="E4701">
            <v>0</v>
          </cell>
          <cell r="F4701">
            <v>0</v>
          </cell>
          <cell r="G4701" t="str">
            <v>DACN****</v>
          </cell>
          <cell r="H4701" t="str">
            <v>Balance Sheet</v>
          </cell>
          <cell r="I4701" t="str">
            <v>NA</v>
          </cell>
        </row>
        <row r="4702">
          <cell r="A4702" t="str">
            <v>G3717</v>
          </cell>
          <cell r="B4702" t="str">
            <v>G3717</v>
          </cell>
          <cell r="C4702" t="str">
            <v>23   G3717USD</v>
          </cell>
          <cell r="D4702" t="str">
            <v>G3717</v>
          </cell>
          <cell r="E4702">
            <v>0</v>
          </cell>
          <cell r="F4702">
            <v>0</v>
          </cell>
          <cell r="G4702" t="str">
            <v>DACFB***</v>
          </cell>
          <cell r="H4702" t="str">
            <v>Balance Sheet</v>
          </cell>
          <cell r="I4702" t="str">
            <v>NA</v>
          </cell>
        </row>
        <row r="4703">
          <cell r="A4703" t="str">
            <v>G3719</v>
          </cell>
          <cell r="B4703" t="str">
            <v>G3719</v>
          </cell>
          <cell r="C4703" t="str">
            <v>23   G3719USD</v>
          </cell>
          <cell r="D4703" t="str">
            <v>G3719</v>
          </cell>
          <cell r="E4703">
            <v>0</v>
          </cell>
          <cell r="F4703">
            <v>0</v>
          </cell>
          <cell r="G4703" t="str">
            <v>DACH****</v>
          </cell>
          <cell r="H4703" t="str">
            <v>Balance Sheet</v>
          </cell>
          <cell r="I4703" t="str">
            <v>NA</v>
          </cell>
        </row>
        <row r="4704">
          <cell r="A4704" t="str">
            <v>G3721</v>
          </cell>
          <cell r="B4704" t="str">
            <v>G3721</v>
          </cell>
          <cell r="C4704" t="str">
            <v>23   G3721USD</v>
          </cell>
          <cell r="D4704" t="str">
            <v>G3721</v>
          </cell>
          <cell r="E4704">
            <v>0</v>
          </cell>
          <cell r="F4704">
            <v>0</v>
          </cell>
          <cell r="G4704" t="str">
            <v>DACN****</v>
          </cell>
          <cell r="H4704" t="str">
            <v>Balance Sheet</v>
          </cell>
          <cell r="I4704" t="str">
            <v>NA</v>
          </cell>
        </row>
        <row r="4705">
          <cell r="A4705" t="str">
            <v>G3723</v>
          </cell>
          <cell r="B4705" t="str">
            <v>G3723</v>
          </cell>
          <cell r="C4705" t="str">
            <v>23   G3723USD</v>
          </cell>
          <cell r="D4705" t="str">
            <v>G3723</v>
          </cell>
          <cell r="E4705">
            <v>0</v>
          </cell>
          <cell r="F4705">
            <v>0</v>
          </cell>
          <cell r="G4705" t="str">
            <v>DACI****</v>
          </cell>
          <cell r="H4705" t="str">
            <v>Balance Sheet</v>
          </cell>
          <cell r="I4705" t="str">
            <v>NA</v>
          </cell>
        </row>
        <row r="4706">
          <cell r="A4706" t="str">
            <v>G3730</v>
          </cell>
          <cell r="B4706" t="str">
            <v>G3730</v>
          </cell>
          <cell r="C4706" t="str">
            <v>23   G3730USD</v>
          </cell>
          <cell r="D4706" t="str">
            <v>G3730</v>
          </cell>
          <cell r="E4706">
            <v>0</v>
          </cell>
          <cell r="F4706">
            <v>0</v>
          </cell>
          <cell r="G4706" t="str">
            <v>DACN****</v>
          </cell>
          <cell r="H4706" t="str">
            <v>Balance Sheet</v>
          </cell>
          <cell r="I4706" t="str">
            <v>NA</v>
          </cell>
        </row>
        <row r="4707">
          <cell r="A4707" t="str">
            <v>G373100101</v>
          </cell>
          <cell r="B4707" t="str">
            <v>G373100101</v>
          </cell>
          <cell r="C4707" t="str">
            <v>23   G373100101USD</v>
          </cell>
          <cell r="D4707" t="str">
            <v>G3731</v>
          </cell>
          <cell r="E4707" t="str">
            <v>001</v>
          </cell>
          <cell r="F4707" t="str">
            <v>01</v>
          </cell>
          <cell r="G4707" t="str">
            <v>DACR****</v>
          </cell>
          <cell r="H4707" t="str">
            <v>Balance Sheet</v>
          </cell>
          <cell r="I4707" t="str">
            <v>NA</v>
          </cell>
        </row>
        <row r="4708">
          <cell r="A4708" t="str">
            <v>G4732</v>
          </cell>
          <cell r="B4708" t="str">
            <v>G4732</v>
          </cell>
          <cell r="C4708" t="str">
            <v>23   G4732USD</v>
          </cell>
          <cell r="D4708" t="str">
            <v>G4732</v>
          </cell>
          <cell r="E4708">
            <v>0</v>
          </cell>
          <cell r="F4708">
            <v>0</v>
          </cell>
          <cell r="G4708" t="str">
            <v>DABBC***</v>
          </cell>
          <cell r="H4708" t="str">
            <v>Balance Sheet</v>
          </cell>
          <cell r="I4708" t="str">
            <v>NA</v>
          </cell>
        </row>
        <row r="4709">
          <cell r="A4709" t="str">
            <v>G4735</v>
          </cell>
          <cell r="B4709" t="str">
            <v>G4735</v>
          </cell>
          <cell r="C4709" t="str">
            <v>23   G4735USD</v>
          </cell>
          <cell r="D4709" t="str">
            <v>G4735</v>
          </cell>
          <cell r="E4709">
            <v>0</v>
          </cell>
          <cell r="F4709">
            <v>0</v>
          </cell>
          <cell r="G4709" t="str">
            <v>DABBC***</v>
          </cell>
          <cell r="H4709" t="str">
            <v>Balance Sheet</v>
          </cell>
          <cell r="I4709" t="str">
            <v>NA</v>
          </cell>
        </row>
        <row r="4710">
          <cell r="A4710" t="str">
            <v>G4736</v>
          </cell>
          <cell r="B4710" t="str">
            <v>G4736</v>
          </cell>
          <cell r="C4710" t="str">
            <v>23   G4736USD</v>
          </cell>
          <cell r="D4710" t="str">
            <v>G4736</v>
          </cell>
          <cell r="E4710">
            <v>0</v>
          </cell>
          <cell r="F4710">
            <v>0</v>
          </cell>
          <cell r="G4710" t="str">
            <v>DABBC***</v>
          </cell>
          <cell r="H4710" t="str">
            <v>Balance Sheet</v>
          </cell>
          <cell r="I4710" t="str">
            <v>NA</v>
          </cell>
        </row>
        <row r="4711">
          <cell r="A4711" t="str">
            <v>G4737</v>
          </cell>
          <cell r="B4711" t="str">
            <v>G4737</v>
          </cell>
          <cell r="C4711" t="str">
            <v>23   G4737USD</v>
          </cell>
          <cell r="D4711" t="str">
            <v>G4737</v>
          </cell>
          <cell r="E4711">
            <v>0</v>
          </cell>
          <cell r="F4711">
            <v>0</v>
          </cell>
          <cell r="G4711" t="str">
            <v>DABBC***</v>
          </cell>
          <cell r="H4711" t="str">
            <v>Balance Sheet</v>
          </cell>
          <cell r="I4711" t="str">
            <v>NA</v>
          </cell>
        </row>
        <row r="4712">
          <cell r="A4712" t="str">
            <v>G4741</v>
          </cell>
          <cell r="B4712" t="str">
            <v>G4741</v>
          </cell>
          <cell r="C4712" t="str">
            <v>23   G4741USD</v>
          </cell>
          <cell r="D4712" t="str">
            <v>G4741</v>
          </cell>
          <cell r="E4712">
            <v>0</v>
          </cell>
          <cell r="F4712">
            <v>0</v>
          </cell>
          <cell r="G4712" t="str">
            <v>DABBDC**</v>
          </cell>
          <cell r="H4712" t="str">
            <v>Balance Sheet</v>
          </cell>
          <cell r="I4712" t="str">
            <v>NA</v>
          </cell>
        </row>
        <row r="4713">
          <cell r="A4713" t="str">
            <v>G5720</v>
          </cell>
          <cell r="B4713" t="str">
            <v>G5720</v>
          </cell>
          <cell r="C4713" t="str">
            <v>23   G5720USD</v>
          </cell>
          <cell r="D4713" t="str">
            <v>G5720</v>
          </cell>
          <cell r="E4713">
            <v>0</v>
          </cell>
          <cell r="F4713">
            <v>0</v>
          </cell>
          <cell r="G4713" t="str">
            <v>DABBDC**</v>
          </cell>
          <cell r="H4713" t="str">
            <v>Balance Sheet</v>
          </cell>
          <cell r="I4713" t="str">
            <v>NA</v>
          </cell>
        </row>
        <row r="4714">
          <cell r="A4714" t="str">
            <v>G5730</v>
          </cell>
          <cell r="B4714" t="str">
            <v>G5730</v>
          </cell>
          <cell r="C4714" t="str">
            <v>23   G5730USD</v>
          </cell>
          <cell r="D4714" t="str">
            <v>G5730</v>
          </cell>
          <cell r="E4714">
            <v>0</v>
          </cell>
          <cell r="F4714">
            <v>0</v>
          </cell>
          <cell r="G4714" t="str">
            <v>DACK****</v>
          </cell>
          <cell r="H4714" t="str">
            <v>Balance Sheet</v>
          </cell>
          <cell r="I4714" t="str">
            <v>NA</v>
          </cell>
        </row>
        <row r="4715">
          <cell r="A4715" t="str">
            <v>G5741</v>
          </cell>
          <cell r="B4715" t="str">
            <v>G5741</v>
          </cell>
          <cell r="C4715" t="str">
            <v>23   G5741USD</v>
          </cell>
          <cell r="D4715" t="str">
            <v>G5741</v>
          </cell>
          <cell r="E4715">
            <v>0</v>
          </cell>
          <cell r="F4715">
            <v>0</v>
          </cell>
          <cell r="G4715" t="str">
            <v>DABBDC**</v>
          </cell>
          <cell r="H4715" t="str">
            <v>Balance Sheet</v>
          </cell>
          <cell r="I4715" t="str">
            <v>NA</v>
          </cell>
        </row>
        <row r="4716">
          <cell r="A4716" t="str">
            <v>G5742</v>
          </cell>
          <cell r="B4716" t="str">
            <v>G5742</v>
          </cell>
          <cell r="C4716" t="str">
            <v>23   G5742USD</v>
          </cell>
          <cell r="D4716" t="str">
            <v>G5742</v>
          </cell>
          <cell r="E4716">
            <v>0</v>
          </cell>
          <cell r="F4716">
            <v>0</v>
          </cell>
          <cell r="G4716" t="str">
            <v>DACN****</v>
          </cell>
          <cell r="H4716" t="str">
            <v>Balance Sheet</v>
          </cell>
          <cell r="I4716" t="str">
            <v>NA</v>
          </cell>
        </row>
        <row r="4717">
          <cell r="A4717" t="str">
            <v>G5743</v>
          </cell>
          <cell r="B4717" t="str">
            <v>G5743</v>
          </cell>
          <cell r="C4717" t="str">
            <v>23   G5743USD</v>
          </cell>
          <cell r="D4717" t="str">
            <v>G5743</v>
          </cell>
          <cell r="E4717">
            <v>0</v>
          </cell>
          <cell r="F4717">
            <v>0</v>
          </cell>
          <cell r="G4717" t="str">
            <v>DACAC***</v>
          </cell>
          <cell r="H4717" t="str">
            <v>Balance Sheet</v>
          </cell>
          <cell r="I4717" t="str">
            <v>NA</v>
          </cell>
        </row>
        <row r="4718">
          <cell r="A4718" t="str">
            <v>G5747</v>
          </cell>
          <cell r="B4718" t="str">
            <v>G5747</v>
          </cell>
          <cell r="C4718" t="str">
            <v>23   G5747USD</v>
          </cell>
          <cell r="D4718" t="str">
            <v>G5747</v>
          </cell>
          <cell r="E4718">
            <v>0</v>
          </cell>
          <cell r="F4718">
            <v>0</v>
          </cell>
          <cell r="G4718" t="str">
            <v>DABBDB**</v>
          </cell>
          <cell r="H4718" t="str">
            <v>Balance Sheet</v>
          </cell>
          <cell r="I4718" t="str">
            <v>NA</v>
          </cell>
        </row>
        <row r="4719">
          <cell r="A4719" t="str">
            <v>G576000101</v>
          </cell>
          <cell r="B4719" t="str">
            <v>G576000101</v>
          </cell>
          <cell r="C4719" t="str">
            <v>23   G576000101USD</v>
          </cell>
          <cell r="D4719" t="str">
            <v>G5760</v>
          </cell>
          <cell r="E4719" t="str">
            <v>001</v>
          </cell>
          <cell r="F4719" t="str">
            <v>01</v>
          </cell>
          <cell r="G4719" t="str">
            <v>DADAB***</v>
          </cell>
          <cell r="H4719" t="str">
            <v>Balance Sheet</v>
          </cell>
          <cell r="I4719" t="str">
            <v>NA</v>
          </cell>
        </row>
        <row r="4720">
          <cell r="A4720" t="str">
            <v>G576003601</v>
          </cell>
          <cell r="B4720" t="str">
            <v>G576003601</v>
          </cell>
          <cell r="C4720" t="str">
            <v>23   G576003601USD</v>
          </cell>
          <cell r="D4720" t="str">
            <v>G5760</v>
          </cell>
          <cell r="E4720" t="str">
            <v>036</v>
          </cell>
          <cell r="F4720" t="str">
            <v>01</v>
          </cell>
          <cell r="G4720" t="str">
            <v>DADAB***</v>
          </cell>
          <cell r="H4720" t="str">
            <v>Balance Sheet</v>
          </cell>
          <cell r="I4720" t="str">
            <v>NA</v>
          </cell>
        </row>
        <row r="4721">
          <cell r="A4721" t="str">
            <v>G576006601</v>
          </cell>
          <cell r="B4721" t="str">
            <v>G576006601</v>
          </cell>
          <cell r="C4721" t="str">
            <v>23   G576006601USD</v>
          </cell>
          <cell r="D4721" t="str">
            <v>G5760</v>
          </cell>
          <cell r="E4721" t="str">
            <v>066</v>
          </cell>
          <cell r="F4721" t="str">
            <v>01</v>
          </cell>
          <cell r="G4721" t="str">
            <v>DADAB***</v>
          </cell>
          <cell r="H4721" t="str">
            <v>Balance Sheet</v>
          </cell>
          <cell r="I4721" t="str">
            <v>NA</v>
          </cell>
        </row>
        <row r="4722">
          <cell r="A4722" t="str">
            <v>G57600HO01</v>
          </cell>
          <cell r="B4722" t="str">
            <v>G57600HO01</v>
          </cell>
          <cell r="C4722" t="str">
            <v>23   G57600HO01USD</v>
          </cell>
          <cell r="D4722" t="str">
            <v>G5760</v>
          </cell>
          <cell r="E4722" t="str">
            <v>0HO</v>
          </cell>
          <cell r="F4722" t="str">
            <v>01</v>
          </cell>
          <cell r="G4722" t="str">
            <v>DADAB***</v>
          </cell>
          <cell r="H4722" t="str">
            <v>Balance Sheet</v>
          </cell>
          <cell r="I4722" t="str">
            <v>NA</v>
          </cell>
        </row>
        <row r="4723">
          <cell r="A4723" t="str">
            <v>G57600LV01</v>
          </cell>
          <cell r="B4723" t="str">
            <v>G57600LV01</v>
          </cell>
          <cell r="C4723" t="str">
            <v>23   G57600LV01USD</v>
          </cell>
          <cell r="D4723" t="str">
            <v>G5760</v>
          </cell>
          <cell r="E4723" t="str">
            <v>0LV</v>
          </cell>
          <cell r="F4723" t="str">
            <v>01</v>
          </cell>
          <cell r="G4723" t="str">
            <v>DADAB***</v>
          </cell>
          <cell r="H4723" t="str">
            <v>Balance Sheet</v>
          </cell>
          <cell r="I4723" t="str">
            <v>NA</v>
          </cell>
        </row>
        <row r="4724">
          <cell r="A4724" t="str">
            <v>G57600SD01</v>
          </cell>
          <cell r="B4724" t="str">
            <v>G57600SD01</v>
          </cell>
          <cell r="C4724" t="str">
            <v>23   G57600SD01USD</v>
          </cell>
          <cell r="D4724" t="str">
            <v>G5760</v>
          </cell>
          <cell r="E4724" t="str">
            <v>0SD</v>
          </cell>
          <cell r="F4724" t="str">
            <v>01</v>
          </cell>
          <cell r="G4724" t="str">
            <v>DADAB***</v>
          </cell>
          <cell r="H4724" t="str">
            <v>Balance Sheet</v>
          </cell>
          <cell r="I4724" t="str">
            <v>NA</v>
          </cell>
        </row>
        <row r="4725">
          <cell r="A4725" t="str">
            <v>G57600WI01</v>
          </cell>
          <cell r="B4725" t="str">
            <v>G57600WI01</v>
          </cell>
          <cell r="C4725" t="str">
            <v>23   G57600WI01USD</v>
          </cell>
          <cell r="D4725" t="str">
            <v>G5760</v>
          </cell>
          <cell r="E4725" t="str">
            <v>0WI</v>
          </cell>
          <cell r="F4725" t="str">
            <v>01</v>
          </cell>
          <cell r="G4725" t="str">
            <v>DADAB***</v>
          </cell>
          <cell r="H4725" t="str">
            <v>Balance Sheet</v>
          </cell>
          <cell r="I4725" t="str">
            <v>NA</v>
          </cell>
        </row>
        <row r="4726">
          <cell r="A4726" t="str">
            <v>G576200101</v>
          </cell>
          <cell r="B4726" t="str">
            <v>G576200101</v>
          </cell>
          <cell r="C4726" t="str">
            <v>23   G576200101USD</v>
          </cell>
          <cell r="D4726" t="str">
            <v>G5762</v>
          </cell>
          <cell r="E4726" t="str">
            <v>001</v>
          </cell>
          <cell r="F4726" t="str">
            <v>01</v>
          </cell>
          <cell r="G4726" t="str">
            <v>DADM****</v>
          </cell>
          <cell r="H4726" t="str">
            <v>Balance Sheet</v>
          </cell>
          <cell r="I4726" t="str">
            <v>NA</v>
          </cell>
        </row>
        <row r="4727">
          <cell r="A4727" t="str">
            <v>G576202401</v>
          </cell>
          <cell r="B4727" t="str">
            <v>G576202401</v>
          </cell>
          <cell r="C4727" t="str">
            <v>23   G576202401USD</v>
          </cell>
          <cell r="D4727" t="str">
            <v>G5762</v>
          </cell>
          <cell r="E4727" t="str">
            <v>024</v>
          </cell>
          <cell r="F4727" t="str">
            <v>01</v>
          </cell>
          <cell r="G4727" t="str">
            <v>DADM****</v>
          </cell>
          <cell r="H4727" t="str">
            <v>Balance Sheet</v>
          </cell>
          <cell r="I4727" t="str">
            <v>NA</v>
          </cell>
        </row>
        <row r="4728">
          <cell r="A4728" t="str">
            <v>G576203601</v>
          </cell>
          <cell r="B4728" t="str">
            <v>G576203601</v>
          </cell>
          <cell r="C4728" t="str">
            <v>23   G576203601USD</v>
          </cell>
          <cell r="D4728" t="str">
            <v>G5762</v>
          </cell>
          <cell r="E4728" t="str">
            <v>036</v>
          </cell>
          <cell r="F4728" t="str">
            <v>01</v>
          </cell>
          <cell r="G4728" t="str">
            <v>DADM****</v>
          </cell>
          <cell r="H4728" t="str">
            <v>Balance Sheet</v>
          </cell>
          <cell r="I4728" t="str">
            <v>NA</v>
          </cell>
        </row>
        <row r="4729">
          <cell r="A4729" t="str">
            <v>G57620U601</v>
          </cell>
          <cell r="B4729" t="str">
            <v>G57620U601</v>
          </cell>
          <cell r="C4729" t="str">
            <v>23   G57620U601USD</v>
          </cell>
          <cell r="D4729" t="str">
            <v>G5762</v>
          </cell>
          <cell r="E4729" t="str">
            <v>0U6</v>
          </cell>
          <cell r="F4729" t="str">
            <v>01</v>
          </cell>
          <cell r="G4729" t="str">
            <v>DADM****</v>
          </cell>
          <cell r="H4729" t="str">
            <v>Balance Sheet</v>
          </cell>
          <cell r="I4729" t="str">
            <v>NA</v>
          </cell>
        </row>
        <row r="4730">
          <cell r="A4730" t="str">
            <v>G57620WI21</v>
          </cell>
          <cell r="B4730" t="str">
            <v>G57620WI21</v>
          </cell>
          <cell r="C4730" t="str">
            <v>23   G57620WI21USD</v>
          </cell>
          <cell r="D4730" t="str">
            <v>G5762</v>
          </cell>
          <cell r="E4730" t="str">
            <v>0WI</v>
          </cell>
          <cell r="F4730" t="str">
            <v>21</v>
          </cell>
          <cell r="G4730" t="str">
            <v>DADM****</v>
          </cell>
          <cell r="H4730" t="str">
            <v>Balance Sheet</v>
          </cell>
          <cell r="I4730" t="str">
            <v>NA</v>
          </cell>
        </row>
        <row r="4731">
          <cell r="A4731" t="str">
            <v>G576500101</v>
          </cell>
          <cell r="B4731" t="str">
            <v>G576500101</v>
          </cell>
          <cell r="C4731" t="str">
            <v>23   G576500101USD</v>
          </cell>
          <cell r="D4731" t="str">
            <v>G5765</v>
          </cell>
          <cell r="E4731" t="str">
            <v>001</v>
          </cell>
          <cell r="F4731" t="str">
            <v>01</v>
          </cell>
          <cell r="G4731" t="str">
            <v>DADAB***</v>
          </cell>
          <cell r="H4731" t="str">
            <v>Balance Sheet</v>
          </cell>
          <cell r="I4731" t="str">
            <v>NA</v>
          </cell>
        </row>
        <row r="4732">
          <cell r="A4732" t="str">
            <v>G5770</v>
          </cell>
          <cell r="B4732" t="str">
            <v>G5770</v>
          </cell>
          <cell r="C4732" t="str">
            <v>23   G5770USD</v>
          </cell>
          <cell r="D4732" t="str">
            <v>G5770</v>
          </cell>
          <cell r="E4732">
            <v>0</v>
          </cell>
          <cell r="F4732">
            <v>0</v>
          </cell>
          <cell r="G4732" t="str">
            <v>DAFC****</v>
          </cell>
          <cell r="H4732" t="str">
            <v>Balance Sheet</v>
          </cell>
          <cell r="I4732" t="str">
            <v>NA</v>
          </cell>
        </row>
        <row r="4733">
          <cell r="A4733" t="str">
            <v>G9853024</v>
          </cell>
          <cell r="B4733" t="str">
            <v>G9853024</v>
          </cell>
          <cell r="C4733" t="str">
            <v>23   G9853024USD</v>
          </cell>
          <cell r="D4733" t="str">
            <v>G9853</v>
          </cell>
          <cell r="E4733" t="str">
            <v>024</v>
          </cell>
          <cell r="F4733">
            <v>0</v>
          </cell>
          <cell r="G4733" t="str">
            <v>DBC*****</v>
          </cell>
          <cell r="H4733" t="str">
            <v>Balance Sheet</v>
          </cell>
          <cell r="I4733" t="str">
            <v>NA</v>
          </cell>
        </row>
        <row r="4734">
          <cell r="A4734" t="str">
            <v>H0863</v>
          </cell>
          <cell r="B4734" t="str">
            <v>H0863</v>
          </cell>
          <cell r="C4734" t="str">
            <v>23   H0863USD</v>
          </cell>
          <cell r="D4734" t="str">
            <v>H0863</v>
          </cell>
          <cell r="E4734">
            <v>0</v>
          </cell>
          <cell r="F4734">
            <v>0</v>
          </cell>
          <cell r="G4734" t="str">
            <v>EC******</v>
          </cell>
          <cell r="H4734" t="str">
            <v>Balance Sheet</v>
          </cell>
          <cell r="I4734" t="str">
            <v>NA</v>
          </cell>
        </row>
        <row r="4735">
          <cell r="A4735" t="str">
            <v>H0879</v>
          </cell>
          <cell r="B4735" t="str">
            <v>H0879</v>
          </cell>
          <cell r="C4735" t="str">
            <v>23   H0879USD</v>
          </cell>
          <cell r="D4735" t="str">
            <v>H0879</v>
          </cell>
          <cell r="E4735">
            <v>0</v>
          </cell>
          <cell r="F4735">
            <v>0</v>
          </cell>
          <cell r="G4735" t="str">
            <v>EBCC****</v>
          </cell>
          <cell r="H4735" t="str">
            <v>Balance Sheet</v>
          </cell>
          <cell r="I4735" t="str">
            <v>NA</v>
          </cell>
        </row>
        <row r="4736">
          <cell r="A4736" t="str">
            <v>A0006</v>
          </cell>
          <cell r="B4736" t="str">
            <v>A0006</v>
          </cell>
          <cell r="C4736" t="str">
            <v>24   A0006USD</v>
          </cell>
          <cell r="D4736" t="str">
            <v>A0006</v>
          </cell>
          <cell r="E4736">
            <v>0</v>
          </cell>
          <cell r="F4736">
            <v>0</v>
          </cell>
          <cell r="G4736" t="str">
            <v>CABB****</v>
          </cell>
          <cell r="H4736" t="str">
            <v>Balance Sheet</v>
          </cell>
          <cell r="I4736" t="str">
            <v>NA</v>
          </cell>
        </row>
        <row r="4737">
          <cell r="A4737" t="str">
            <v>A0009</v>
          </cell>
          <cell r="B4737" t="str">
            <v>A0009</v>
          </cell>
          <cell r="C4737" t="str">
            <v>24   A0009USD</v>
          </cell>
          <cell r="D4737" t="str">
            <v>A0009</v>
          </cell>
          <cell r="E4737">
            <v>0</v>
          </cell>
          <cell r="F4737">
            <v>0</v>
          </cell>
          <cell r="G4737" t="str">
            <v>CABC****</v>
          </cell>
          <cell r="H4737" t="str">
            <v>Balance Sheet</v>
          </cell>
          <cell r="I4737" t="str">
            <v>NA</v>
          </cell>
        </row>
        <row r="4738">
          <cell r="A4738" t="str">
            <v>A0509</v>
          </cell>
          <cell r="B4738" t="str">
            <v>A0509</v>
          </cell>
          <cell r="C4738" t="str">
            <v>24   A0509USD</v>
          </cell>
          <cell r="D4738" t="str">
            <v>A0509</v>
          </cell>
          <cell r="E4738">
            <v>0</v>
          </cell>
          <cell r="F4738">
            <v>0</v>
          </cell>
          <cell r="G4738" t="str">
            <v>CABC****</v>
          </cell>
          <cell r="H4738" t="str">
            <v>Balance Sheet</v>
          </cell>
          <cell r="I4738" t="str">
            <v>NA</v>
          </cell>
        </row>
        <row r="4739">
          <cell r="A4739" t="str">
            <v>A1533001</v>
          </cell>
          <cell r="B4739" t="str">
            <v>A1533001</v>
          </cell>
          <cell r="C4739" t="str">
            <v>24   A1533001USD</v>
          </cell>
          <cell r="D4739" t="str">
            <v>A1533</v>
          </cell>
          <cell r="E4739" t="str">
            <v>001</v>
          </cell>
          <cell r="F4739">
            <v>0</v>
          </cell>
          <cell r="G4739" t="str">
            <v>CACAFB**</v>
          </cell>
          <cell r="H4739" t="str">
            <v>Balance Sheet</v>
          </cell>
          <cell r="I4739" t="str">
            <v>NA</v>
          </cell>
        </row>
        <row r="4740">
          <cell r="A4740" t="str">
            <v>A1533018</v>
          </cell>
          <cell r="B4740" t="str">
            <v>A1533018</v>
          </cell>
          <cell r="C4740" t="str">
            <v>24   A1533018USD</v>
          </cell>
          <cell r="D4740" t="str">
            <v>A1533</v>
          </cell>
          <cell r="E4740" t="str">
            <v>018</v>
          </cell>
          <cell r="F4740">
            <v>0</v>
          </cell>
          <cell r="G4740" t="str">
            <v>CACAFB**</v>
          </cell>
          <cell r="H4740" t="str">
            <v>Balance Sheet</v>
          </cell>
          <cell r="I4740" t="str">
            <v>NA</v>
          </cell>
        </row>
        <row r="4741">
          <cell r="A4741" t="str">
            <v>A1533030</v>
          </cell>
          <cell r="B4741" t="str">
            <v>A1533030</v>
          </cell>
          <cell r="C4741" t="str">
            <v>24   A1533030USD</v>
          </cell>
          <cell r="D4741" t="str">
            <v>A1533</v>
          </cell>
          <cell r="E4741" t="str">
            <v>030</v>
          </cell>
          <cell r="F4741">
            <v>0</v>
          </cell>
          <cell r="G4741" t="str">
            <v>CACAFB**</v>
          </cell>
          <cell r="H4741" t="str">
            <v>Balance Sheet</v>
          </cell>
          <cell r="I4741" t="str">
            <v>NA</v>
          </cell>
        </row>
        <row r="4742">
          <cell r="A4742" t="str">
            <v>A153303033</v>
          </cell>
          <cell r="B4742" t="str">
            <v>A153303033</v>
          </cell>
          <cell r="C4742" t="str">
            <v>24   A153303033USD</v>
          </cell>
          <cell r="D4742" t="str">
            <v>A1533</v>
          </cell>
          <cell r="E4742" t="str">
            <v>030</v>
          </cell>
          <cell r="F4742" t="str">
            <v>33</v>
          </cell>
          <cell r="G4742" t="str">
            <v>CACAFB**</v>
          </cell>
          <cell r="H4742" t="str">
            <v>Balance Sheet</v>
          </cell>
          <cell r="I4742" t="str">
            <v>NA</v>
          </cell>
        </row>
        <row r="4743">
          <cell r="A4743" t="str">
            <v>A1533080</v>
          </cell>
          <cell r="B4743" t="str">
            <v>A1533080</v>
          </cell>
          <cell r="C4743" t="str">
            <v>24   A1533080USD</v>
          </cell>
          <cell r="D4743" t="str">
            <v>A1533</v>
          </cell>
          <cell r="E4743" t="str">
            <v>080</v>
          </cell>
          <cell r="F4743">
            <v>0</v>
          </cell>
          <cell r="G4743" t="str">
            <v>CACAFB**</v>
          </cell>
          <cell r="H4743" t="str">
            <v>Balance Sheet</v>
          </cell>
          <cell r="I4743" t="str">
            <v>NA</v>
          </cell>
        </row>
        <row r="4744">
          <cell r="A4744" t="str">
            <v>A153308081</v>
          </cell>
          <cell r="B4744" t="str">
            <v>A153308081</v>
          </cell>
          <cell r="C4744" t="str">
            <v>24   A153308081USD</v>
          </cell>
          <cell r="D4744" t="str">
            <v>A1533</v>
          </cell>
          <cell r="E4744" t="str">
            <v>080</v>
          </cell>
          <cell r="F4744" t="str">
            <v>81</v>
          </cell>
          <cell r="G4744" t="str">
            <v>CACAFB**</v>
          </cell>
          <cell r="H4744" t="str">
            <v>Balance Sheet</v>
          </cell>
          <cell r="I4744" t="str">
            <v>NA</v>
          </cell>
        </row>
        <row r="4745">
          <cell r="A4745" t="str">
            <v>A2046002</v>
          </cell>
          <cell r="B4745" t="str">
            <v>A2046002</v>
          </cell>
          <cell r="C4745" t="str">
            <v>24   A2046002USD</v>
          </cell>
          <cell r="D4745" t="str">
            <v>A2046</v>
          </cell>
          <cell r="E4745" t="str">
            <v>002</v>
          </cell>
          <cell r="F4745">
            <v>0</v>
          </cell>
          <cell r="G4745" t="str">
            <v>CACAFA**</v>
          </cell>
          <cell r="H4745" t="str">
            <v>Balance Sheet</v>
          </cell>
          <cell r="I4745" t="str">
            <v>NA</v>
          </cell>
        </row>
        <row r="4746">
          <cell r="A4746" t="str">
            <v>A2046003</v>
          </cell>
          <cell r="B4746" t="str">
            <v>A2046003</v>
          </cell>
          <cell r="C4746" t="str">
            <v>24   A2046003USD</v>
          </cell>
          <cell r="D4746" t="str">
            <v>A2046</v>
          </cell>
          <cell r="E4746" t="str">
            <v>003</v>
          </cell>
          <cell r="F4746">
            <v>0</v>
          </cell>
          <cell r="G4746" t="str">
            <v>CACAFA**</v>
          </cell>
          <cell r="H4746" t="str">
            <v>Balance Sheet</v>
          </cell>
          <cell r="I4746" t="str">
            <v>NA</v>
          </cell>
        </row>
        <row r="4747">
          <cell r="A4747" t="str">
            <v>A2046005</v>
          </cell>
          <cell r="B4747" t="str">
            <v>A2046005</v>
          </cell>
          <cell r="C4747" t="str">
            <v>24   A2046005USD</v>
          </cell>
          <cell r="D4747" t="str">
            <v>A2046</v>
          </cell>
          <cell r="E4747" t="str">
            <v>005</v>
          </cell>
          <cell r="F4747">
            <v>0</v>
          </cell>
          <cell r="G4747" t="str">
            <v>CACAFA**</v>
          </cell>
          <cell r="H4747" t="str">
            <v>Balance Sheet</v>
          </cell>
          <cell r="I4747" t="str">
            <v>NA</v>
          </cell>
        </row>
        <row r="4748">
          <cell r="A4748" t="str">
            <v>A204609001</v>
          </cell>
          <cell r="B4748" t="str">
            <v>A204609001</v>
          </cell>
          <cell r="C4748" t="str">
            <v>24   A204609001USD</v>
          </cell>
          <cell r="D4748" t="str">
            <v>A2046</v>
          </cell>
          <cell r="E4748" t="str">
            <v>090</v>
          </cell>
          <cell r="F4748" t="str">
            <v>01</v>
          </cell>
          <cell r="G4748" t="str">
            <v>DAJA****</v>
          </cell>
          <cell r="H4748" t="str">
            <v>Balance Sheet</v>
          </cell>
          <cell r="I4748" t="str">
            <v>NA</v>
          </cell>
        </row>
        <row r="4749">
          <cell r="A4749" t="str">
            <v>A204609201</v>
          </cell>
          <cell r="B4749" t="str">
            <v>A204609201</v>
          </cell>
          <cell r="C4749" t="str">
            <v>24   A204609201USD</v>
          </cell>
          <cell r="D4749" t="str">
            <v>A2046</v>
          </cell>
          <cell r="E4749" t="str">
            <v>092</v>
          </cell>
          <cell r="F4749" t="str">
            <v>01</v>
          </cell>
          <cell r="G4749" t="str">
            <v>CACAA***</v>
          </cell>
          <cell r="H4749" t="str">
            <v>Balance Sheet</v>
          </cell>
          <cell r="I4749" t="str">
            <v>NA</v>
          </cell>
        </row>
        <row r="4750">
          <cell r="A4750" t="str">
            <v>A204609202</v>
          </cell>
          <cell r="B4750" t="str">
            <v>A204609202</v>
          </cell>
          <cell r="C4750" t="str">
            <v>24   A204609202USD</v>
          </cell>
          <cell r="D4750" t="str">
            <v>A2046</v>
          </cell>
          <cell r="E4750" t="str">
            <v>092</v>
          </cell>
          <cell r="F4750" t="str">
            <v>02</v>
          </cell>
          <cell r="G4750" t="str">
            <v>CACAA***</v>
          </cell>
          <cell r="H4750" t="str">
            <v>Balance Sheet</v>
          </cell>
          <cell r="I4750" t="str">
            <v>NA</v>
          </cell>
        </row>
        <row r="4751">
          <cell r="A4751" t="str">
            <v>A2046096</v>
          </cell>
          <cell r="B4751" t="str">
            <v>A2046096</v>
          </cell>
          <cell r="C4751" t="str">
            <v>24   A2046096USD</v>
          </cell>
          <cell r="D4751" t="str">
            <v>A2046</v>
          </cell>
          <cell r="E4751" t="str">
            <v>096</v>
          </cell>
          <cell r="F4751">
            <v>0</v>
          </cell>
          <cell r="G4751" t="str">
            <v>DAJA****</v>
          </cell>
          <cell r="H4751" t="str">
            <v>Balance Sheet</v>
          </cell>
          <cell r="I4751" t="str">
            <v>NA</v>
          </cell>
        </row>
        <row r="4752">
          <cell r="A4752" t="str">
            <v>A204609604</v>
          </cell>
          <cell r="B4752" t="str">
            <v>A204609604</v>
          </cell>
          <cell r="C4752" t="str">
            <v>24   A204609604USD</v>
          </cell>
          <cell r="D4752" t="str">
            <v>A2046</v>
          </cell>
          <cell r="E4752" t="str">
            <v>096</v>
          </cell>
          <cell r="F4752" t="str">
            <v>04</v>
          </cell>
          <cell r="G4752" t="str">
            <v>DAJA****</v>
          </cell>
          <cell r="H4752" t="str">
            <v>Balance Sheet</v>
          </cell>
          <cell r="I4752" t="str">
            <v>NA</v>
          </cell>
        </row>
        <row r="4753">
          <cell r="A4753" t="str">
            <v>A2046190</v>
          </cell>
          <cell r="B4753" t="str">
            <v>A2046190</v>
          </cell>
          <cell r="C4753" t="str">
            <v>24   A2046190USD</v>
          </cell>
          <cell r="D4753" t="str">
            <v>A2046</v>
          </cell>
          <cell r="E4753" t="str">
            <v>190</v>
          </cell>
          <cell r="F4753">
            <v>0</v>
          </cell>
          <cell r="G4753" t="str">
            <v>CACAFA**</v>
          </cell>
          <cell r="H4753" t="str">
            <v>Balance Sheet</v>
          </cell>
          <cell r="I4753" t="str">
            <v>NA</v>
          </cell>
        </row>
        <row r="4754">
          <cell r="A4754" t="str">
            <v>A2047</v>
          </cell>
          <cell r="B4754" t="str">
            <v>A2047</v>
          </cell>
          <cell r="C4754" t="str">
            <v>24   A2047USD</v>
          </cell>
          <cell r="D4754" t="str">
            <v>A2047</v>
          </cell>
          <cell r="E4754">
            <v>0</v>
          </cell>
          <cell r="F4754">
            <v>0</v>
          </cell>
          <cell r="G4754" t="str">
            <v>CACAFA**</v>
          </cell>
          <cell r="H4754" t="str">
            <v>Balance Sheet</v>
          </cell>
          <cell r="I4754" t="str">
            <v>NA</v>
          </cell>
        </row>
        <row r="4755">
          <cell r="A4755" t="str">
            <v>A3050</v>
          </cell>
          <cell r="B4755" t="str">
            <v>A3050</v>
          </cell>
          <cell r="C4755" t="str">
            <v>24   A3050USD</v>
          </cell>
          <cell r="D4755" t="str">
            <v>A3050</v>
          </cell>
          <cell r="E4755">
            <v>0</v>
          </cell>
          <cell r="F4755">
            <v>0</v>
          </cell>
          <cell r="G4755" t="str">
            <v>CACAFA**</v>
          </cell>
          <cell r="H4755" t="str">
            <v>Balance Sheet</v>
          </cell>
          <cell r="I4755" t="str">
            <v>NA</v>
          </cell>
        </row>
        <row r="4756">
          <cell r="A4756" t="str">
            <v>A3051</v>
          </cell>
          <cell r="B4756" t="str">
            <v>A3051</v>
          </cell>
          <cell r="C4756" t="str">
            <v>24   A3051USD</v>
          </cell>
          <cell r="D4756" t="str">
            <v>A3051</v>
          </cell>
          <cell r="E4756">
            <v>0</v>
          </cell>
          <cell r="F4756">
            <v>0</v>
          </cell>
          <cell r="G4756" t="str">
            <v>CACAFA**</v>
          </cell>
          <cell r="H4756" t="str">
            <v>Balance Sheet</v>
          </cell>
          <cell r="I4756" t="str">
            <v>NA</v>
          </cell>
        </row>
        <row r="4757">
          <cell r="A4757" t="str">
            <v>A3059</v>
          </cell>
          <cell r="B4757" t="str">
            <v>A3059</v>
          </cell>
          <cell r="C4757" t="str">
            <v>24   A3059USD</v>
          </cell>
          <cell r="D4757" t="str">
            <v>A3059</v>
          </cell>
          <cell r="E4757">
            <v>0</v>
          </cell>
          <cell r="F4757">
            <v>0</v>
          </cell>
          <cell r="G4757" t="str">
            <v>CACAFA**</v>
          </cell>
          <cell r="H4757" t="str">
            <v>Balance Sheet</v>
          </cell>
          <cell r="I4757" t="str">
            <v>NA</v>
          </cell>
        </row>
        <row r="4758">
          <cell r="A4758" t="str">
            <v>A3060</v>
          </cell>
          <cell r="B4758" t="str">
            <v>A3060</v>
          </cell>
          <cell r="C4758" t="str">
            <v>24   A3060USD</v>
          </cell>
          <cell r="D4758" t="str">
            <v>A3060</v>
          </cell>
          <cell r="E4758">
            <v>0</v>
          </cell>
          <cell r="F4758">
            <v>0</v>
          </cell>
          <cell r="G4758" t="str">
            <v>CACAFB**</v>
          </cell>
          <cell r="H4758" t="str">
            <v>Balance Sheet</v>
          </cell>
          <cell r="I4758" t="str">
            <v>NA</v>
          </cell>
        </row>
        <row r="4759">
          <cell r="A4759" t="str">
            <v>A3060035</v>
          </cell>
          <cell r="B4759" t="str">
            <v>A3060035</v>
          </cell>
          <cell r="C4759" t="str">
            <v>24   A3060035USD</v>
          </cell>
          <cell r="D4759" t="str">
            <v>A3060</v>
          </cell>
          <cell r="E4759" t="str">
            <v>035</v>
          </cell>
          <cell r="F4759">
            <v>0</v>
          </cell>
          <cell r="G4759" t="str">
            <v>CACAFB**</v>
          </cell>
          <cell r="H4759" t="str">
            <v>Balance Sheet</v>
          </cell>
          <cell r="I4759" t="str">
            <v>NA</v>
          </cell>
        </row>
        <row r="4760">
          <cell r="A4760" t="str">
            <v>A3060037</v>
          </cell>
          <cell r="B4760" t="str">
            <v>A3060037</v>
          </cell>
          <cell r="C4760" t="str">
            <v>24   A3060037USD</v>
          </cell>
          <cell r="D4760" t="str">
            <v>A3060</v>
          </cell>
          <cell r="E4760" t="str">
            <v>037</v>
          </cell>
          <cell r="F4760">
            <v>0</v>
          </cell>
          <cell r="G4760" t="str">
            <v>CACAFB**</v>
          </cell>
          <cell r="H4760" t="str">
            <v>Balance Sheet</v>
          </cell>
          <cell r="I4760" t="str">
            <v>NA</v>
          </cell>
        </row>
        <row r="4761">
          <cell r="A4761" t="str">
            <v>A3065</v>
          </cell>
          <cell r="B4761" t="str">
            <v>A3065</v>
          </cell>
          <cell r="C4761" t="str">
            <v>24   A3065USD</v>
          </cell>
          <cell r="D4761" t="str">
            <v>A3065</v>
          </cell>
          <cell r="E4761">
            <v>0</v>
          </cell>
          <cell r="F4761">
            <v>0</v>
          </cell>
          <cell r="G4761" t="str">
            <v>CACAFB**</v>
          </cell>
          <cell r="H4761" t="str">
            <v>Balance Sheet</v>
          </cell>
          <cell r="I4761" t="str">
            <v>NA</v>
          </cell>
        </row>
        <row r="4762">
          <cell r="A4762" t="str">
            <v>A3073001</v>
          </cell>
          <cell r="B4762" t="str">
            <v>A3073001</v>
          </cell>
          <cell r="C4762" t="str">
            <v>24   A3073001USD</v>
          </cell>
          <cell r="D4762" t="str">
            <v>A3073</v>
          </cell>
          <cell r="E4762" t="str">
            <v>001</v>
          </cell>
          <cell r="F4762">
            <v>0</v>
          </cell>
          <cell r="G4762" t="str">
            <v>DABAAJ**</v>
          </cell>
          <cell r="H4762" t="str">
            <v>Balance Sheet</v>
          </cell>
          <cell r="I4762" t="str">
            <v>NA</v>
          </cell>
        </row>
        <row r="4763">
          <cell r="A4763" t="str">
            <v>A3073002</v>
          </cell>
          <cell r="B4763" t="str">
            <v>A3073002</v>
          </cell>
          <cell r="C4763" t="str">
            <v>24   A3073002USD</v>
          </cell>
          <cell r="D4763" t="str">
            <v>A3073</v>
          </cell>
          <cell r="E4763" t="str">
            <v>002</v>
          </cell>
          <cell r="F4763">
            <v>0</v>
          </cell>
          <cell r="G4763" t="str">
            <v>DABAAJ**</v>
          </cell>
          <cell r="H4763" t="str">
            <v>Balance Sheet</v>
          </cell>
          <cell r="I4763" t="str">
            <v>NA</v>
          </cell>
        </row>
        <row r="4764">
          <cell r="A4764" t="str">
            <v>A3073003</v>
          </cell>
          <cell r="B4764" t="str">
            <v>A3073003</v>
          </cell>
          <cell r="C4764" t="str">
            <v>24   A3073003USD</v>
          </cell>
          <cell r="D4764" t="str">
            <v>A3073</v>
          </cell>
          <cell r="E4764" t="str">
            <v>003</v>
          </cell>
          <cell r="F4764">
            <v>0</v>
          </cell>
          <cell r="G4764" t="str">
            <v>DABAAJ**</v>
          </cell>
          <cell r="H4764" t="str">
            <v>Balance Sheet</v>
          </cell>
          <cell r="I4764" t="str">
            <v>NA</v>
          </cell>
        </row>
        <row r="4765">
          <cell r="A4765" t="str">
            <v>A3073006</v>
          </cell>
          <cell r="B4765" t="str">
            <v>A3073006</v>
          </cell>
          <cell r="C4765" t="str">
            <v>24   A3073006USD</v>
          </cell>
          <cell r="D4765" t="str">
            <v>A3073</v>
          </cell>
          <cell r="E4765" t="str">
            <v>006</v>
          </cell>
          <cell r="F4765">
            <v>0</v>
          </cell>
          <cell r="G4765" t="str">
            <v>DABAAJ**</v>
          </cell>
          <cell r="H4765" t="str">
            <v>Balance Sheet</v>
          </cell>
          <cell r="I4765" t="str">
            <v>NA</v>
          </cell>
        </row>
        <row r="4766">
          <cell r="A4766" t="str">
            <v>A3073007</v>
          </cell>
          <cell r="B4766" t="str">
            <v>A3073007</v>
          </cell>
          <cell r="C4766" t="str">
            <v>24   A3073007USD</v>
          </cell>
          <cell r="D4766" t="str">
            <v>A3073</v>
          </cell>
          <cell r="E4766" t="str">
            <v>007</v>
          </cell>
          <cell r="F4766">
            <v>0</v>
          </cell>
          <cell r="G4766" t="str">
            <v>DABAAJ**</v>
          </cell>
          <cell r="H4766" t="str">
            <v>Balance Sheet</v>
          </cell>
          <cell r="I4766" t="str">
            <v>NA</v>
          </cell>
        </row>
        <row r="4767">
          <cell r="A4767" t="str">
            <v>A3073008</v>
          </cell>
          <cell r="B4767" t="str">
            <v>A3073008</v>
          </cell>
          <cell r="C4767" t="str">
            <v>24   A3073008USD</v>
          </cell>
          <cell r="D4767" t="str">
            <v>A3073</v>
          </cell>
          <cell r="E4767" t="str">
            <v>008</v>
          </cell>
          <cell r="F4767">
            <v>0</v>
          </cell>
          <cell r="G4767" t="str">
            <v>DABAAJ**</v>
          </cell>
          <cell r="H4767" t="str">
            <v>Balance Sheet</v>
          </cell>
          <cell r="I4767" t="str">
            <v>NA</v>
          </cell>
        </row>
        <row r="4768">
          <cell r="A4768" t="str">
            <v>A3073009</v>
          </cell>
          <cell r="B4768" t="str">
            <v>A3073009</v>
          </cell>
          <cell r="C4768" t="str">
            <v>24   A3073009USD</v>
          </cell>
          <cell r="D4768" t="str">
            <v>A3073</v>
          </cell>
          <cell r="E4768" t="str">
            <v>009</v>
          </cell>
          <cell r="F4768">
            <v>0</v>
          </cell>
          <cell r="G4768" t="str">
            <v>DABAAJ**</v>
          </cell>
          <cell r="H4768" t="str">
            <v>Balance Sheet</v>
          </cell>
          <cell r="I4768" t="str">
            <v>NA</v>
          </cell>
        </row>
        <row r="4769">
          <cell r="A4769" t="str">
            <v>A3073010</v>
          </cell>
          <cell r="B4769" t="str">
            <v>A3073010</v>
          </cell>
          <cell r="C4769" t="str">
            <v>24   A3073010USD</v>
          </cell>
          <cell r="D4769" t="str">
            <v>A3073</v>
          </cell>
          <cell r="E4769" t="str">
            <v>010</v>
          </cell>
          <cell r="F4769">
            <v>0</v>
          </cell>
          <cell r="G4769" t="str">
            <v>DABAAJ**</v>
          </cell>
          <cell r="H4769" t="str">
            <v>Balance Sheet</v>
          </cell>
          <cell r="I4769" t="str">
            <v>NA</v>
          </cell>
        </row>
        <row r="4770">
          <cell r="A4770" t="str">
            <v>A4091001</v>
          </cell>
          <cell r="B4770" t="str">
            <v>A4091001</v>
          </cell>
          <cell r="C4770" t="str">
            <v>24   A4091001USD</v>
          </cell>
          <cell r="D4770" t="str">
            <v>A4091</v>
          </cell>
          <cell r="E4770" t="str">
            <v>001</v>
          </cell>
          <cell r="F4770">
            <v>0</v>
          </cell>
          <cell r="G4770" t="str">
            <v>CAFA****</v>
          </cell>
          <cell r="H4770" t="str">
            <v>Balance Sheet</v>
          </cell>
          <cell r="I4770" t="str">
            <v>NA</v>
          </cell>
        </row>
        <row r="4771">
          <cell r="A4771" t="str">
            <v>A409100101</v>
          </cell>
          <cell r="B4771" t="str">
            <v>A409100101</v>
          </cell>
          <cell r="C4771" t="str">
            <v>24   A409100101USD</v>
          </cell>
          <cell r="D4771" t="str">
            <v>A4091</v>
          </cell>
          <cell r="E4771" t="str">
            <v>001</v>
          </cell>
          <cell r="F4771" t="str">
            <v>01</v>
          </cell>
          <cell r="G4771" t="str">
            <v>CAFA****</v>
          </cell>
          <cell r="H4771" t="str">
            <v>Balance Sheet</v>
          </cell>
          <cell r="I4771" t="str">
            <v>NA</v>
          </cell>
        </row>
        <row r="4772">
          <cell r="A4772" t="str">
            <v>A409103501</v>
          </cell>
          <cell r="B4772" t="str">
            <v>A409103501</v>
          </cell>
          <cell r="C4772" t="str">
            <v>24   A409103501USD</v>
          </cell>
          <cell r="D4772" t="str">
            <v>A4091</v>
          </cell>
          <cell r="E4772" t="str">
            <v>035</v>
          </cell>
          <cell r="F4772" t="str">
            <v>01</v>
          </cell>
          <cell r="G4772" t="str">
            <v>CAFA****</v>
          </cell>
          <cell r="H4772" t="str">
            <v>Balance Sheet</v>
          </cell>
          <cell r="I4772" t="str">
            <v>NA</v>
          </cell>
        </row>
        <row r="4773">
          <cell r="A4773" t="str">
            <v>A409103601</v>
          </cell>
          <cell r="B4773" t="str">
            <v>A409103601</v>
          </cell>
          <cell r="C4773" t="str">
            <v>24   A409103601USD</v>
          </cell>
          <cell r="D4773" t="str">
            <v>A4091</v>
          </cell>
          <cell r="E4773" t="str">
            <v>036</v>
          </cell>
          <cell r="F4773" t="str">
            <v>01</v>
          </cell>
          <cell r="G4773" t="str">
            <v>CAFA****</v>
          </cell>
          <cell r="H4773" t="str">
            <v>Balance Sheet</v>
          </cell>
          <cell r="I4773" t="str">
            <v>NA</v>
          </cell>
        </row>
        <row r="4774">
          <cell r="A4774" t="str">
            <v>A409103801</v>
          </cell>
          <cell r="B4774" t="str">
            <v>A409103801</v>
          </cell>
          <cell r="C4774" t="str">
            <v>24   A409103801USD</v>
          </cell>
          <cell r="D4774" t="str">
            <v>A4091</v>
          </cell>
          <cell r="E4774" t="str">
            <v>038</v>
          </cell>
          <cell r="F4774" t="str">
            <v>01</v>
          </cell>
          <cell r="G4774" t="str">
            <v>CAFA****</v>
          </cell>
          <cell r="H4774" t="str">
            <v>Balance Sheet</v>
          </cell>
          <cell r="I4774" t="str">
            <v>NA</v>
          </cell>
        </row>
        <row r="4775">
          <cell r="A4775" t="str">
            <v>A40910BU01</v>
          </cell>
          <cell r="B4775" t="str">
            <v>A40910BU01</v>
          </cell>
          <cell r="C4775" t="str">
            <v>24   A40910BU01USD</v>
          </cell>
          <cell r="D4775" t="str">
            <v>A4091</v>
          </cell>
          <cell r="E4775" t="str">
            <v>0BU</v>
          </cell>
          <cell r="F4775" t="str">
            <v>01</v>
          </cell>
          <cell r="G4775" t="str">
            <v>CAFA****</v>
          </cell>
          <cell r="H4775" t="str">
            <v>Balance Sheet</v>
          </cell>
          <cell r="I4775" t="str">
            <v>NA</v>
          </cell>
        </row>
        <row r="4776">
          <cell r="A4776" t="str">
            <v>A40910HO01</v>
          </cell>
          <cell r="B4776" t="str">
            <v>A40910HO01</v>
          </cell>
          <cell r="C4776" t="str">
            <v>24   A40910HO01USD</v>
          </cell>
          <cell r="D4776" t="str">
            <v>A4091</v>
          </cell>
          <cell r="E4776" t="str">
            <v>0HO</v>
          </cell>
          <cell r="F4776" t="str">
            <v>01</v>
          </cell>
          <cell r="G4776" t="str">
            <v>CAFA****</v>
          </cell>
          <cell r="H4776" t="str">
            <v>Balance Sheet</v>
          </cell>
          <cell r="I4776" t="str">
            <v>NA</v>
          </cell>
        </row>
        <row r="4777">
          <cell r="A4777" t="str">
            <v>A4095001</v>
          </cell>
          <cell r="B4777" t="str">
            <v>A4095001</v>
          </cell>
          <cell r="C4777" t="str">
            <v>24   A4095001USD</v>
          </cell>
          <cell r="D4777" t="str">
            <v>A4095</v>
          </cell>
          <cell r="E4777" t="str">
            <v>001</v>
          </cell>
          <cell r="F4777">
            <v>0</v>
          </cell>
          <cell r="G4777" t="str">
            <v>CAFJ****</v>
          </cell>
          <cell r="H4777" t="str">
            <v>Balance Sheet</v>
          </cell>
          <cell r="I4777" t="str">
            <v>NA</v>
          </cell>
        </row>
        <row r="4778">
          <cell r="A4778" t="str">
            <v>A409902301</v>
          </cell>
          <cell r="B4778" t="str">
            <v>A409902301</v>
          </cell>
          <cell r="C4778" t="str">
            <v>24   A409902301USD</v>
          </cell>
          <cell r="D4778" t="str">
            <v>A4099</v>
          </cell>
          <cell r="E4778" t="str">
            <v>023</v>
          </cell>
          <cell r="F4778" t="str">
            <v>01</v>
          </cell>
          <cell r="G4778" t="str">
            <v>CAFM****</v>
          </cell>
          <cell r="H4778" t="str">
            <v>Balance Sheet</v>
          </cell>
          <cell r="I4778" t="str">
            <v>NA</v>
          </cell>
        </row>
        <row r="4779">
          <cell r="A4779" t="str">
            <v>A40990EI01</v>
          </cell>
          <cell r="B4779" t="str">
            <v>A40990EI01</v>
          </cell>
          <cell r="C4779" t="str">
            <v>24   A40990EI01USD</v>
          </cell>
          <cell r="D4779" t="str">
            <v>A4099</v>
          </cell>
          <cell r="E4779" t="str">
            <v>0EI</v>
          </cell>
          <cell r="F4779" t="str">
            <v>01</v>
          </cell>
          <cell r="G4779" t="str">
            <v>CAFM****</v>
          </cell>
          <cell r="H4779" t="str">
            <v>Balance Sheet</v>
          </cell>
          <cell r="I4779" t="str">
            <v>NA</v>
          </cell>
        </row>
        <row r="4780">
          <cell r="A4780" t="str">
            <v>A5193</v>
          </cell>
          <cell r="B4780" t="str">
            <v>A5193</v>
          </cell>
          <cell r="C4780" t="str">
            <v>24   A5193USD</v>
          </cell>
          <cell r="D4780" t="str">
            <v>A5193</v>
          </cell>
          <cell r="E4780">
            <v>0</v>
          </cell>
          <cell r="F4780">
            <v>0</v>
          </cell>
          <cell r="G4780" t="str">
            <v>CAGAF***</v>
          </cell>
          <cell r="H4780" t="str">
            <v>Balance Sheet</v>
          </cell>
          <cell r="I4780" t="str">
            <v>NA</v>
          </cell>
        </row>
        <row r="4781">
          <cell r="A4781" t="str">
            <v>A5194100</v>
          </cell>
          <cell r="B4781" t="str">
            <v>A5194100</v>
          </cell>
          <cell r="C4781" t="str">
            <v>24   A5194100USD</v>
          </cell>
          <cell r="D4781" t="str">
            <v>A5194</v>
          </cell>
          <cell r="E4781" t="str">
            <v>100</v>
          </cell>
          <cell r="F4781">
            <v>0</v>
          </cell>
          <cell r="G4781" t="str">
            <v>CBGG****</v>
          </cell>
          <cell r="H4781" t="str">
            <v>Balance Sheet</v>
          </cell>
          <cell r="I4781" t="str">
            <v>NA</v>
          </cell>
        </row>
        <row r="4782">
          <cell r="A4782" t="str">
            <v>A5197</v>
          </cell>
          <cell r="B4782" t="str">
            <v>A5197</v>
          </cell>
          <cell r="C4782" t="str">
            <v>24   A5197USD</v>
          </cell>
          <cell r="D4782" t="str">
            <v>A5197</v>
          </cell>
          <cell r="E4782">
            <v>0</v>
          </cell>
          <cell r="F4782">
            <v>0</v>
          </cell>
          <cell r="G4782" t="str">
            <v>CAGBB***</v>
          </cell>
          <cell r="H4782" t="str">
            <v>Balance Sheet</v>
          </cell>
          <cell r="I4782" t="str">
            <v>NA</v>
          </cell>
        </row>
        <row r="4783">
          <cell r="A4783" t="str">
            <v>A8200</v>
          </cell>
          <cell r="B4783" t="str">
            <v>A8200</v>
          </cell>
          <cell r="C4783" t="str">
            <v>24   A8200USD</v>
          </cell>
          <cell r="D4783" t="str">
            <v>A8200</v>
          </cell>
          <cell r="E4783">
            <v>0</v>
          </cell>
          <cell r="F4783">
            <v>0</v>
          </cell>
          <cell r="G4783" t="str">
            <v>CABA****</v>
          </cell>
          <cell r="H4783" t="str">
            <v>Balance Sheet</v>
          </cell>
          <cell r="I4783" t="str">
            <v>NA</v>
          </cell>
        </row>
        <row r="4784">
          <cell r="A4784" t="str">
            <v>B4010</v>
          </cell>
          <cell r="B4784" t="str">
            <v>B4010</v>
          </cell>
          <cell r="C4784" t="str">
            <v>24   B4010USD</v>
          </cell>
          <cell r="D4784" t="str">
            <v>B4010</v>
          </cell>
          <cell r="E4784">
            <v>0</v>
          </cell>
          <cell r="F4784">
            <v>0</v>
          </cell>
          <cell r="G4784" t="str">
            <v>CAIBHB**</v>
          </cell>
          <cell r="H4784" t="str">
            <v>Balance Sheet</v>
          </cell>
          <cell r="I4784" t="str">
            <v>NA</v>
          </cell>
        </row>
        <row r="4785">
          <cell r="A4785" t="str">
            <v>B4014090</v>
          </cell>
          <cell r="B4785" t="str">
            <v>B4014090</v>
          </cell>
          <cell r="C4785" t="str">
            <v>24   B4014090USD</v>
          </cell>
          <cell r="D4785" t="str">
            <v>B4014</v>
          </cell>
          <cell r="E4785" t="str">
            <v>090</v>
          </cell>
          <cell r="F4785">
            <v>0</v>
          </cell>
          <cell r="G4785" t="str">
            <v>CAIBIB**</v>
          </cell>
          <cell r="H4785" t="str">
            <v>Balance Sheet</v>
          </cell>
          <cell r="I4785" t="str">
            <v>NA</v>
          </cell>
        </row>
        <row r="4786">
          <cell r="A4786" t="str">
            <v>B401409001</v>
          </cell>
          <cell r="B4786" t="str">
            <v>B401409001</v>
          </cell>
          <cell r="C4786" t="str">
            <v>24   B401409001USD</v>
          </cell>
          <cell r="D4786" t="str">
            <v>B4014</v>
          </cell>
          <cell r="E4786" t="str">
            <v>090</v>
          </cell>
          <cell r="F4786" t="str">
            <v>01</v>
          </cell>
          <cell r="G4786" t="str">
            <v>CAIBIB**</v>
          </cell>
          <cell r="H4786" t="str">
            <v>Balance Sheet</v>
          </cell>
          <cell r="I4786" t="str">
            <v>NA</v>
          </cell>
        </row>
        <row r="4787">
          <cell r="A4787" t="str">
            <v>B401409201</v>
          </cell>
          <cell r="B4787" t="str">
            <v>B401409201</v>
          </cell>
          <cell r="C4787" t="str">
            <v>24   B401409201USD</v>
          </cell>
          <cell r="D4787" t="str">
            <v>B4014</v>
          </cell>
          <cell r="E4787" t="str">
            <v>092</v>
          </cell>
          <cell r="F4787" t="str">
            <v>01</v>
          </cell>
          <cell r="G4787" t="str">
            <v>CAIBIB**</v>
          </cell>
          <cell r="H4787" t="str">
            <v>Balance Sheet</v>
          </cell>
          <cell r="I4787" t="str">
            <v>NA</v>
          </cell>
        </row>
        <row r="4788">
          <cell r="A4788" t="str">
            <v>B401409236</v>
          </cell>
          <cell r="B4788" t="str">
            <v>B401409236</v>
          </cell>
          <cell r="C4788" t="str">
            <v>24   B401409236USD</v>
          </cell>
          <cell r="D4788" t="str">
            <v>B4014</v>
          </cell>
          <cell r="E4788" t="str">
            <v>092</v>
          </cell>
          <cell r="F4788" t="str">
            <v>36</v>
          </cell>
          <cell r="G4788" t="str">
            <v>CAIBIB**</v>
          </cell>
          <cell r="H4788" t="str">
            <v>Balance Sheet</v>
          </cell>
          <cell r="I4788" t="str">
            <v>NA</v>
          </cell>
        </row>
        <row r="4789">
          <cell r="A4789" t="str">
            <v>B4014095</v>
          </cell>
          <cell r="B4789" t="str">
            <v>B4014095</v>
          </cell>
          <cell r="C4789" t="str">
            <v>24   B4014095USD</v>
          </cell>
          <cell r="D4789" t="str">
            <v>B4014</v>
          </cell>
          <cell r="E4789" t="str">
            <v>095</v>
          </cell>
          <cell r="F4789">
            <v>0</v>
          </cell>
          <cell r="G4789" t="str">
            <v>CAIBIB**</v>
          </cell>
          <cell r="H4789" t="str">
            <v>Balance Sheet</v>
          </cell>
          <cell r="I4789" t="str">
            <v>NA</v>
          </cell>
        </row>
        <row r="4790">
          <cell r="A4790" t="str">
            <v>B4240</v>
          </cell>
          <cell r="B4790" t="str">
            <v>B4240</v>
          </cell>
          <cell r="C4790" t="str">
            <v>24   B4240USD</v>
          </cell>
          <cell r="D4790" t="str">
            <v>B4240</v>
          </cell>
          <cell r="E4790">
            <v>0</v>
          </cell>
          <cell r="F4790">
            <v>0</v>
          </cell>
          <cell r="G4790" t="str">
            <v>CAIBHB**</v>
          </cell>
          <cell r="H4790" t="str">
            <v>Balance Sheet</v>
          </cell>
          <cell r="I4790" t="str">
            <v>NA</v>
          </cell>
        </row>
        <row r="4791">
          <cell r="A4791" t="str">
            <v>B4244092</v>
          </cell>
          <cell r="B4791" t="str">
            <v>B4244092</v>
          </cell>
          <cell r="C4791" t="str">
            <v>24   B4244092USD</v>
          </cell>
          <cell r="D4791" t="str">
            <v>B4244</v>
          </cell>
          <cell r="E4791" t="str">
            <v>092</v>
          </cell>
          <cell r="F4791">
            <v>0</v>
          </cell>
          <cell r="G4791" t="str">
            <v>CAIBIB**</v>
          </cell>
          <cell r="H4791" t="str">
            <v>Balance Sheet</v>
          </cell>
          <cell r="I4791" t="str">
            <v>NA</v>
          </cell>
        </row>
        <row r="4792">
          <cell r="A4792" t="str">
            <v>B4244095</v>
          </cell>
          <cell r="B4792" t="str">
            <v>B4244095</v>
          </cell>
          <cell r="C4792" t="str">
            <v>24   B4244095USD</v>
          </cell>
          <cell r="D4792" t="str">
            <v>B4244</v>
          </cell>
          <cell r="E4792" t="str">
            <v>095</v>
          </cell>
          <cell r="F4792">
            <v>0</v>
          </cell>
          <cell r="G4792" t="str">
            <v>CAIBIB**</v>
          </cell>
          <cell r="H4792" t="str">
            <v>Balance Sheet</v>
          </cell>
          <cell r="I4792" t="str">
            <v>NA</v>
          </cell>
        </row>
        <row r="4793">
          <cell r="A4793" t="str">
            <v>B4310</v>
          </cell>
          <cell r="B4793" t="str">
            <v>B4310</v>
          </cell>
          <cell r="C4793" t="str">
            <v>24   B4310USD</v>
          </cell>
          <cell r="D4793" t="str">
            <v>B4310</v>
          </cell>
          <cell r="E4793">
            <v>0</v>
          </cell>
          <cell r="F4793">
            <v>0</v>
          </cell>
          <cell r="G4793" t="str">
            <v>CAIBHB**</v>
          </cell>
          <cell r="H4793" t="str">
            <v>Balance Sheet</v>
          </cell>
          <cell r="I4793" t="str">
            <v>NA</v>
          </cell>
        </row>
        <row r="4794">
          <cell r="A4794" t="str">
            <v>B4314090</v>
          </cell>
          <cell r="B4794" t="str">
            <v>B4314090</v>
          </cell>
          <cell r="C4794" t="str">
            <v>24   B4314090USD</v>
          </cell>
          <cell r="D4794" t="str">
            <v>B4314</v>
          </cell>
          <cell r="E4794" t="str">
            <v>090</v>
          </cell>
          <cell r="F4794">
            <v>0</v>
          </cell>
          <cell r="G4794" t="str">
            <v>CAIBIB**</v>
          </cell>
          <cell r="H4794" t="str">
            <v>Balance Sheet</v>
          </cell>
          <cell r="I4794" t="str">
            <v>NA</v>
          </cell>
        </row>
        <row r="4795">
          <cell r="A4795" t="str">
            <v>B4314092</v>
          </cell>
          <cell r="B4795" t="str">
            <v>B4314092</v>
          </cell>
          <cell r="C4795" t="str">
            <v>24   B4314092USD</v>
          </cell>
          <cell r="D4795" t="str">
            <v>B4314</v>
          </cell>
          <cell r="E4795" t="str">
            <v>092</v>
          </cell>
          <cell r="F4795">
            <v>0</v>
          </cell>
          <cell r="G4795" t="str">
            <v>CAIBIB**</v>
          </cell>
          <cell r="H4795" t="str">
            <v>Balance Sheet</v>
          </cell>
          <cell r="I4795" t="str">
            <v>NA</v>
          </cell>
        </row>
        <row r="4796">
          <cell r="A4796" t="str">
            <v>B431409236</v>
          </cell>
          <cell r="B4796" t="str">
            <v>B431409236</v>
          </cell>
          <cell r="C4796" t="str">
            <v>24   B431409236USD</v>
          </cell>
          <cell r="D4796" t="str">
            <v>B4314</v>
          </cell>
          <cell r="E4796" t="str">
            <v>092</v>
          </cell>
          <cell r="F4796" t="str">
            <v>36</v>
          </cell>
          <cell r="G4796" t="str">
            <v>CAIBIB**</v>
          </cell>
          <cell r="H4796" t="str">
            <v>Balance Sheet</v>
          </cell>
          <cell r="I4796" t="str">
            <v>NA</v>
          </cell>
        </row>
        <row r="4797">
          <cell r="A4797" t="str">
            <v>B4314095</v>
          </cell>
          <cell r="B4797" t="str">
            <v>B4314095</v>
          </cell>
          <cell r="C4797" t="str">
            <v>24   B4314095USD</v>
          </cell>
          <cell r="D4797" t="str">
            <v>B4314</v>
          </cell>
          <cell r="E4797" t="str">
            <v>095</v>
          </cell>
          <cell r="F4797">
            <v>0</v>
          </cell>
          <cell r="G4797" t="str">
            <v>CAIBIB**</v>
          </cell>
          <cell r="H4797" t="str">
            <v>Balance Sheet</v>
          </cell>
          <cell r="I4797" t="str">
            <v>NA</v>
          </cell>
        </row>
        <row r="4798">
          <cell r="A4798" t="str">
            <v>B4364BNR01</v>
          </cell>
          <cell r="B4798" t="str">
            <v>B4364BNR01</v>
          </cell>
          <cell r="C4798" t="str">
            <v>24   B4364BNR01USD</v>
          </cell>
          <cell r="D4798" t="str">
            <v>B4364</v>
          </cell>
          <cell r="E4798" t="str">
            <v>BNR</v>
          </cell>
          <cell r="F4798" t="str">
            <v>01</v>
          </cell>
          <cell r="G4798" t="str">
            <v>CAIEIB**</v>
          </cell>
          <cell r="H4798" t="str">
            <v>Balance Sheet</v>
          </cell>
          <cell r="I4798" t="str">
            <v>NA</v>
          </cell>
        </row>
        <row r="4799">
          <cell r="A4799" t="str">
            <v>B4660</v>
          </cell>
          <cell r="B4799" t="str">
            <v>B4660</v>
          </cell>
          <cell r="C4799" t="str">
            <v>24   B4660USD</v>
          </cell>
          <cell r="D4799" t="str">
            <v>B4660</v>
          </cell>
          <cell r="E4799">
            <v>0</v>
          </cell>
          <cell r="F4799">
            <v>0</v>
          </cell>
          <cell r="G4799" t="str">
            <v>CAIBHA**</v>
          </cell>
          <cell r="H4799" t="str">
            <v>Balance Sheet</v>
          </cell>
          <cell r="I4799" t="str">
            <v>NA</v>
          </cell>
        </row>
        <row r="4800">
          <cell r="A4800" t="str">
            <v>B4664090</v>
          </cell>
          <cell r="B4800" t="str">
            <v>B4664090</v>
          </cell>
          <cell r="C4800" t="str">
            <v>24   B4664090USD</v>
          </cell>
          <cell r="D4800" t="str">
            <v>B4664</v>
          </cell>
          <cell r="E4800" t="str">
            <v>090</v>
          </cell>
          <cell r="F4800">
            <v>0</v>
          </cell>
          <cell r="G4800" t="str">
            <v>CAIBIA**</v>
          </cell>
          <cell r="H4800" t="str">
            <v>Balance Sheet</v>
          </cell>
          <cell r="I4800" t="str">
            <v>NA</v>
          </cell>
        </row>
        <row r="4801">
          <cell r="A4801" t="str">
            <v>B4664092</v>
          </cell>
          <cell r="B4801" t="str">
            <v>B4664092</v>
          </cell>
          <cell r="C4801" t="str">
            <v>24   B4664092USD</v>
          </cell>
          <cell r="D4801" t="str">
            <v>B4664</v>
          </cell>
          <cell r="E4801" t="str">
            <v>092</v>
          </cell>
          <cell r="F4801">
            <v>0</v>
          </cell>
          <cell r="G4801" t="str">
            <v>CAIBIA**</v>
          </cell>
          <cell r="H4801" t="str">
            <v>Balance Sheet</v>
          </cell>
          <cell r="I4801" t="str">
            <v>NA</v>
          </cell>
        </row>
        <row r="4802">
          <cell r="A4802" t="str">
            <v>B466409201</v>
          </cell>
          <cell r="B4802" t="str">
            <v>B466409201</v>
          </cell>
          <cell r="C4802" t="str">
            <v>24   B466409201USD</v>
          </cell>
          <cell r="D4802" t="str">
            <v>B4664</v>
          </cell>
          <cell r="E4802" t="str">
            <v>092</v>
          </cell>
          <cell r="F4802" t="str">
            <v>01</v>
          </cell>
          <cell r="G4802" t="str">
            <v>CAIBIA**</v>
          </cell>
          <cell r="H4802" t="str">
            <v>Balance Sheet</v>
          </cell>
          <cell r="I4802" t="str">
            <v>NA</v>
          </cell>
        </row>
        <row r="4803">
          <cell r="A4803" t="str">
            <v>B466409236</v>
          </cell>
          <cell r="B4803" t="str">
            <v>B466409236</v>
          </cell>
          <cell r="C4803" t="str">
            <v>24   B466409236USD</v>
          </cell>
          <cell r="D4803" t="str">
            <v>B4664</v>
          </cell>
          <cell r="E4803" t="str">
            <v>092</v>
          </cell>
          <cell r="F4803" t="str">
            <v>36</v>
          </cell>
          <cell r="G4803" t="str">
            <v>CAIBIA**</v>
          </cell>
          <cell r="H4803" t="str">
            <v>Balance Sheet</v>
          </cell>
          <cell r="I4803" t="str">
            <v>NA</v>
          </cell>
        </row>
        <row r="4804">
          <cell r="A4804" t="str">
            <v>B4664095</v>
          </cell>
          <cell r="B4804" t="str">
            <v>B4664095</v>
          </cell>
          <cell r="C4804" t="str">
            <v>24   B4664095USD</v>
          </cell>
          <cell r="D4804" t="str">
            <v>B4664</v>
          </cell>
          <cell r="E4804" t="str">
            <v>095</v>
          </cell>
          <cell r="F4804">
            <v>0</v>
          </cell>
          <cell r="G4804" t="str">
            <v>CAIBIA**</v>
          </cell>
          <cell r="H4804" t="str">
            <v>Balance Sheet</v>
          </cell>
          <cell r="I4804" t="str">
            <v>NA</v>
          </cell>
        </row>
        <row r="4805">
          <cell r="A4805" t="str">
            <v>B4997001</v>
          </cell>
          <cell r="B4805" t="str">
            <v>B4997001</v>
          </cell>
          <cell r="C4805" t="str">
            <v>24   B4997001USD</v>
          </cell>
          <cell r="D4805" t="str">
            <v>B4997</v>
          </cell>
          <cell r="E4805" t="str">
            <v>001</v>
          </cell>
          <cell r="F4805">
            <v>0</v>
          </cell>
          <cell r="G4805" t="str">
            <v>CAIBHB**</v>
          </cell>
          <cell r="H4805" t="str">
            <v>Balance Sheet</v>
          </cell>
          <cell r="I4805" t="str">
            <v>NA</v>
          </cell>
        </row>
        <row r="4806">
          <cell r="A4806" t="str">
            <v>B4997024</v>
          </cell>
          <cell r="B4806" t="str">
            <v>B4997024</v>
          </cell>
          <cell r="C4806" t="str">
            <v>24   B4997024USD</v>
          </cell>
          <cell r="D4806" t="str">
            <v>B4997</v>
          </cell>
          <cell r="E4806" t="str">
            <v>024</v>
          </cell>
          <cell r="F4806">
            <v>0</v>
          </cell>
          <cell r="G4806" t="str">
            <v>CAIBHB**</v>
          </cell>
          <cell r="H4806" t="str">
            <v>Balance Sheet</v>
          </cell>
          <cell r="I4806" t="str">
            <v>NA</v>
          </cell>
        </row>
        <row r="4807">
          <cell r="A4807" t="str">
            <v>B4997031</v>
          </cell>
          <cell r="B4807" t="str">
            <v>B4997031</v>
          </cell>
          <cell r="C4807" t="str">
            <v>24   B4997031USD</v>
          </cell>
          <cell r="D4807" t="str">
            <v>B4997</v>
          </cell>
          <cell r="E4807" t="str">
            <v>031</v>
          </cell>
          <cell r="F4807">
            <v>0</v>
          </cell>
          <cell r="G4807" t="str">
            <v>CAIBHB**</v>
          </cell>
          <cell r="H4807" t="str">
            <v>Balance Sheet</v>
          </cell>
          <cell r="I4807" t="str">
            <v>NA</v>
          </cell>
        </row>
        <row r="4808">
          <cell r="A4808" t="str">
            <v>D4240</v>
          </cell>
          <cell r="B4808" t="str">
            <v>D4240</v>
          </cell>
          <cell r="C4808" t="str">
            <v>24   D4240USD</v>
          </cell>
          <cell r="D4808" t="str">
            <v>D4240</v>
          </cell>
          <cell r="E4808">
            <v>0</v>
          </cell>
          <cell r="F4808">
            <v>0</v>
          </cell>
          <cell r="G4808" t="str">
            <v>CAIAHB**</v>
          </cell>
          <cell r="H4808" t="str">
            <v>Balance Sheet</v>
          </cell>
          <cell r="I4808" t="str">
            <v>NA</v>
          </cell>
        </row>
        <row r="4809">
          <cell r="A4809" t="str">
            <v>D4244092</v>
          </cell>
          <cell r="B4809" t="str">
            <v>D4244092</v>
          </cell>
          <cell r="C4809" t="str">
            <v>24   D4244092USD</v>
          </cell>
          <cell r="D4809" t="str">
            <v>D4244</v>
          </cell>
          <cell r="E4809" t="str">
            <v>092</v>
          </cell>
          <cell r="F4809">
            <v>0</v>
          </cell>
          <cell r="G4809" t="str">
            <v>CAIAHB**</v>
          </cell>
          <cell r="H4809" t="str">
            <v>Balance Sheet</v>
          </cell>
          <cell r="I4809" t="str">
            <v>NA</v>
          </cell>
        </row>
        <row r="4810">
          <cell r="A4810" t="str">
            <v>D4244095</v>
          </cell>
          <cell r="B4810" t="str">
            <v>D4244095</v>
          </cell>
          <cell r="C4810" t="str">
            <v>24   D4244095USD</v>
          </cell>
          <cell r="D4810" t="str">
            <v>D4244</v>
          </cell>
          <cell r="E4810" t="str">
            <v>095</v>
          </cell>
          <cell r="F4810">
            <v>0</v>
          </cell>
          <cell r="G4810" t="str">
            <v>CAIAHB**</v>
          </cell>
          <cell r="H4810" t="str">
            <v>Balance Sheet</v>
          </cell>
          <cell r="I4810" t="str">
            <v>NA</v>
          </cell>
        </row>
        <row r="4811">
          <cell r="A4811" t="str">
            <v>D5188010</v>
          </cell>
          <cell r="B4811" t="str">
            <v>D5188010</v>
          </cell>
          <cell r="C4811" t="str">
            <v>24   D5188010USD</v>
          </cell>
          <cell r="D4811" t="str">
            <v>D5188</v>
          </cell>
          <cell r="E4811" t="str">
            <v>010</v>
          </cell>
          <cell r="F4811">
            <v>0</v>
          </cell>
          <cell r="G4811" t="str">
            <v>CAIBO***</v>
          </cell>
          <cell r="H4811" t="str">
            <v>Balance Sheet</v>
          </cell>
          <cell r="I4811" t="str">
            <v>NA</v>
          </cell>
        </row>
        <row r="4812">
          <cell r="A4812" t="str">
            <v>D5188010RS</v>
          </cell>
          <cell r="B4812" t="str">
            <v>D5188010RS</v>
          </cell>
          <cell r="C4812" t="str">
            <v>24   D5188010RSUSD</v>
          </cell>
          <cell r="D4812" t="str">
            <v>D5188</v>
          </cell>
          <cell r="E4812" t="str">
            <v>010</v>
          </cell>
          <cell r="F4812" t="str">
            <v>RS</v>
          </cell>
          <cell r="G4812" t="str">
            <v>CAIBO***</v>
          </cell>
          <cell r="H4812" t="str">
            <v>Balance Sheet</v>
          </cell>
          <cell r="I4812" t="str">
            <v>NA</v>
          </cell>
        </row>
        <row r="4813">
          <cell r="A4813" t="str">
            <v>D5188014</v>
          </cell>
          <cell r="B4813" t="str">
            <v>D5188014</v>
          </cell>
          <cell r="C4813" t="str">
            <v>24   D5188014USD</v>
          </cell>
          <cell r="D4813" t="str">
            <v>D5188</v>
          </cell>
          <cell r="E4813" t="str">
            <v>014</v>
          </cell>
          <cell r="F4813">
            <v>0</v>
          </cell>
          <cell r="G4813" t="str">
            <v>CAIBO***</v>
          </cell>
          <cell r="H4813" t="str">
            <v>Balance Sheet</v>
          </cell>
          <cell r="I4813" t="str">
            <v>NA</v>
          </cell>
        </row>
        <row r="4814">
          <cell r="A4814" t="str">
            <v>D5188240</v>
          </cell>
          <cell r="B4814" t="str">
            <v>D5188240</v>
          </cell>
          <cell r="C4814" t="str">
            <v>24   D5188240USD</v>
          </cell>
          <cell r="D4814" t="str">
            <v>D5188</v>
          </cell>
          <cell r="E4814" t="str">
            <v>240</v>
          </cell>
          <cell r="F4814">
            <v>0</v>
          </cell>
          <cell r="G4814" t="str">
            <v>CAIBO***</v>
          </cell>
          <cell r="H4814" t="str">
            <v>Balance Sheet</v>
          </cell>
          <cell r="I4814" t="str">
            <v>NA</v>
          </cell>
        </row>
        <row r="4815">
          <cell r="A4815" t="str">
            <v>D5188240RS</v>
          </cell>
          <cell r="B4815" t="str">
            <v>D5188240RS</v>
          </cell>
          <cell r="C4815" t="str">
            <v>24   D5188240RSUSD</v>
          </cell>
          <cell r="D4815" t="str">
            <v>D5188</v>
          </cell>
          <cell r="E4815" t="str">
            <v>240</v>
          </cell>
          <cell r="F4815" t="str">
            <v>RS</v>
          </cell>
          <cell r="G4815" t="str">
            <v>CAIBO***</v>
          </cell>
          <cell r="H4815" t="str">
            <v>Balance Sheet</v>
          </cell>
          <cell r="I4815" t="str">
            <v>NA</v>
          </cell>
        </row>
        <row r="4816">
          <cell r="A4816" t="str">
            <v>D5188310</v>
          </cell>
          <cell r="B4816" t="str">
            <v>D5188310</v>
          </cell>
          <cell r="C4816" t="str">
            <v>24   D5188310USD</v>
          </cell>
          <cell r="D4816" t="str">
            <v>D5188</v>
          </cell>
          <cell r="E4816" t="str">
            <v>310</v>
          </cell>
          <cell r="F4816">
            <v>0</v>
          </cell>
          <cell r="G4816" t="str">
            <v>CAIBO***</v>
          </cell>
          <cell r="H4816" t="str">
            <v>Balance Sheet</v>
          </cell>
          <cell r="I4816" t="str">
            <v>NA</v>
          </cell>
        </row>
        <row r="4817">
          <cell r="A4817" t="str">
            <v>D5188310RS</v>
          </cell>
          <cell r="B4817" t="str">
            <v>D5188310RS</v>
          </cell>
          <cell r="C4817" t="str">
            <v>24   D5188310RSUSD</v>
          </cell>
          <cell r="D4817" t="str">
            <v>D5188</v>
          </cell>
          <cell r="E4817" t="str">
            <v>310</v>
          </cell>
          <cell r="F4817" t="str">
            <v>RS</v>
          </cell>
          <cell r="G4817" t="str">
            <v>CAIBO***</v>
          </cell>
          <cell r="H4817" t="str">
            <v>Balance Sheet</v>
          </cell>
          <cell r="I4817" t="str">
            <v>NA</v>
          </cell>
        </row>
        <row r="4818">
          <cell r="A4818" t="str">
            <v>D5188314</v>
          </cell>
          <cell r="B4818" t="str">
            <v>D5188314</v>
          </cell>
          <cell r="C4818" t="str">
            <v>24   D5188314USD</v>
          </cell>
          <cell r="D4818" t="str">
            <v>D5188</v>
          </cell>
          <cell r="E4818" t="str">
            <v>314</v>
          </cell>
          <cell r="F4818">
            <v>0</v>
          </cell>
          <cell r="G4818" t="str">
            <v>CAIBO***</v>
          </cell>
          <cell r="H4818" t="str">
            <v>Balance Sheet</v>
          </cell>
          <cell r="I4818" t="str">
            <v>NA</v>
          </cell>
        </row>
        <row r="4819">
          <cell r="A4819" t="str">
            <v>D5188660</v>
          </cell>
          <cell r="B4819" t="str">
            <v>D5188660</v>
          </cell>
          <cell r="C4819" t="str">
            <v>24   D5188660USD</v>
          </cell>
          <cell r="D4819" t="str">
            <v>D5188</v>
          </cell>
          <cell r="E4819" t="str">
            <v>660</v>
          </cell>
          <cell r="F4819">
            <v>0</v>
          </cell>
          <cell r="G4819" t="str">
            <v>CAIBO***</v>
          </cell>
          <cell r="H4819" t="str">
            <v>Balance Sheet</v>
          </cell>
          <cell r="I4819" t="str">
            <v>NA</v>
          </cell>
        </row>
        <row r="4820">
          <cell r="A4820" t="str">
            <v>D5188664</v>
          </cell>
          <cell r="B4820" t="str">
            <v>D5188664</v>
          </cell>
          <cell r="C4820" t="str">
            <v>24   D5188664USD</v>
          </cell>
          <cell r="D4820" t="str">
            <v>D5188</v>
          </cell>
          <cell r="E4820" t="str">
            <v>664</v>
          </cell>
          <cell r="F4820">
            <v>0</v>
          </cell>
          <cell r="G4820" t="str">
            <v>CAIBO***</v>
          </cell>
          <cell r="H4820" t="str">
            <v>Balance Sheet</v>
          </cell>
          <cell r="I4820" t="str">
            <v>NA</v>
          </cell>
        </row>
        <row r="4821">
          <cell r="A4821" t="str">
            <v>D5188999RS</v>
          </cell>
          <cell r="B4821" t="str">
            <v>D5188999RS</v>
          </cell>
          <cell r="C4821" t="str">
            <v>24   D5188999RSUSD</v>
          </cell>
          <cell r="D4821" t="str">
            <v>D5188</v>
          </cell>
          <cell r="E4821" t="str">
            <v>999</v>
          </cell>
          <cell r="F4821" t="str">
            <v>RS</v>
          </cell>
          <cell r="G4821" t="str">
            <v>CAIBHB**</v>
          </cell>
          <cell r="H4821" t="str">
            <v>Balance Sheet</v>
          </cell>
          <cell r="I4821" t="str">
            <v>NA</v>
          </cell>
        </row>
        <row r="4822">
          <cell r="A4822" t="str">
            <v>F200211001</v>
          </cell>
          <cell r="B4822" t="str">
            <v>F200211001</v>
          </cell>
          <cell r="C4822" t="str">
            <v>24   F200211001USD</v>
          </cell>
          <cell r="D4822" t="str">
            <v>F2002</v>
          </cell>
          <cell r="E4822" t="str">
            <v>110</v>
          </cell>
          <cell r="F4822" t="str">
            <v>01</v>
          </cell>
          <cell r="G4822" t="str">
            <v>CBAAB***</v>
          </cell>
          <cell r="H4822" t="str">
            <v>Balance Sheet</v>
          </cell>
          <cell r="I4822" t="str">
            <v>NA</v>
          </cell>
        </row>
        <row r="4823">
          <cell r="A4823" t="str">
            <v>F200211501</v>
          </cell>
          <cell r="B4823" t="str">
            <v>F200211501</v>
          </cell>
          <cell r="C4823" t="str">
            <v>24   F200211501USD</v>
          </cell>
          <cell r="D4823" t="str">
            <v>F2002</v>
          </cell>
          <cell r="E4823" t="str">
            <v>115</v>
          </cell>
          <cell r="F4823" t="str">
            <v>01</v>
          </cell>
          <cell r="G4823" t="str">
            <v>CBAAB***</v>
          </cell>
          <cell r="H4823" t="str">
            <v>Balance Sheet</v>
          </cell>
          <cell r="I4823" t="str">
            <v>NA</v>
          </cell>
        </row>
        <row r="4824">
          <cell r="A4824" t="str">
            <v>F200211502</v>
          </cell>
          <cell r="B4824" t="str">
            <v>F200211502</v>
          </cell>
          <cell r="C4824" t="str">
            <v>24   F200211502USD</v>
          </cell>
          <cell r="D4824" t="str">
            <v>F2002</v>
          </cell>
          <cell r="E4824" t="str">
            <v>115</v>
          </cell>
          <cell r="F4824" t="str">
            <v>02</v>
          </cell>
          <cell r="G4824" t="str">
            <v>CBAAB***</v>
          </cell>
          <cell r="H4824" t="str">
            <v>Balance Sheet</v>
          </cell>
          <cell r="I4824" t="str">
            <v>NA</v>
          </cell>
        </row>
        <row r="4825">
          <cell r="A4825" t="str">
            <v>F200212201</v>
          </cell>
          <cell r="B4825" t="str">
            <v>F200212201</v>
          </cell>
          <cell r="C4825" t="str">
            <v>24   F200212201USD</v>
          </cell>
          <cell r="D4825" t="str">
            <v>F2002</v>
          </cell>
          <cell r="E4825" t="str">
            <v>122</v>
          </cell>
          <cell r="F4825" t="str">
            <v>01</v>
          </cell>
          <cell r="G4825" t="str">
            <v>CBAAA***</v>
          </cell>
          <cell r="H4825" t="str">
            <v>Balance Sheet</v>
          </cell>
          <cell r="I4825" t="str">
            <v>NA</v>
          </cell>
        </row>
        <row r="4826">
          <cell r="A4826" t="str">
            <v>F200212202</v>
          </cell>
          <cell r="B4826" t="str">
            <v>F200212202</v>
          </cell>
          <cell r="C4826" t="str">
            <v>24   F200212202USD</v>
          </cell>
          <cell r="D4826" t="str">
            <v>F2002</v>
          </cell>
          <cell r="E4826" t="str">
            <v>122</v>
          </cell>
          <cell r="F4826" t="str">
            <v>02</v>
          </cell>
          <cell r="G4826" t="str">
            <v>CBAAA***</v>
          </cell>
          <cell r="H4826" t="str">
            <v>Balance Sheet</v>
          </cell>
          <cell r="I4826" t="str">
            <v>NA</v>
          </cell>
        </row>
        <row r="4827">
          <cell r="A4827" t="str">
            <v>F200215001</v>
          </cell>
          <cell r="B4827" t="str">
            <v>F200215001</v>
          </cell>
          <cell r="C4827" t="str">
            <v>24   F200215001USD</v>
          </cell>
          <cell r="D4827" t="str">
            <v>F2002</v>
          </cell>
          <cell r="E4827" t="str">
            <v>150</v>
          </cell>
          <cell r="F4827" t="str">
            <v>01</v>
          </cell>
          <cell r="G4827" t="str">
            <v>CBAAA***</v>
          </cell>
          <cell r="H4827" t="str">
            <v>Balance Sheet</v>
          </cell>
          <cell r="I4827" t="str">
            <v>NA</v>
          </cell>
        </row>
        <row r="4828">
          <cell r="A4828" t="str">
            <v>F200215002</v>
          </cell>
          <cell r="B4828" t="str">
            <v>F200215002</v>
          </cell>
          <cell r="C4828" t="str">
            <v>24   F200215002USD</v>
          </cell>
          <cell r="D4828" t="str">
            <v>F2002</v>
          </cell>
          <cell r="E4828" t="str">
            <v>150</v>
          </cell>
          <cell r="F4828" t="str">
            <v>02</v>
          </cell>
          <cell r="G4828" t="str">
            <v>CBAAA***</v>
          </cell>
          <cell r="H4828" t="str">
            <v>Balance Sheet</v>
          </cell>
          <cell r="I4828" t="str">
            <v>NA</v>
          </cell>
        </row>
        <row r="4829">
          <cell r="A4829" t="str">
            <v>F200216001</v>
          </cell>
          <cell r="B4829" t="str">
            <v>F200216001</v>
          </cell>
          <cell r="C4829" t="str">
            <v>24   F200216001USD</v>
          </cell>
          <cell r="D4829" t="str">
            <v>F2002</v>
          </cell>
          <cell r="E4829" t="str">
            <v>160</v>
          </cell>
          <cell r="F4829" t="str">
            <v>01</v>
          </cell>
          <cell r="G4829" t="str">
            <v>CBAAE***</v>
          </cell>
          <cell r="H4829" t="str">
            <v>Balance Sheet</v>
          </cell>
          <cell r="I4829" t="str">
            <v>NA</v>
          </cell>
        </row>
        <row r="4830">
          <cell r="A4830" t="str">
            <v>F200216501</v>
          </cell>
          <cell r="B4830" t="str">
            <v>F200216501</v>
          </cell>
          <cell r="C4830" t="str">
            <v>24   F200216501USD</v>
          </cell>
          <cell r="D4830" t="str">
            <v>F2002</v>
          </cell>
          <cell r="E4830" t="str">
            <v>165</v>
          </cell>
          <cell r="F4830" t="str">
            <v>01</v>
          </cell>
          <cell r="G4830" t="str">
            <v>CBAAA***</v>
          </cell>
          <cell r="H4830" t="str">
            <v>Balance Sheet</v>
          </cell>
          <cell r="I4830" t="str">
            <v>NA</v>
          </cell>
        </row>
        <row r="4831">
          <cell r="A4831" t="str">
            <v>F200216502</v>
          </cell>
          <cell r="B4831" t="str">
            <v>F200216502</v>
          </cell>
          <cell r="C4831" t="str">
            <v>24   F200216502USD</v>
          </cell>
          <cell r="D4831" t="str">
            <v>F2002</v>
          </cell>
          <cell r="E4831" t="str">
            <v>165</v>
          </cell>
          <cell r="F4831" t="str">
            <v>02</v>
          </cell>
          <cell r="G4831" t="str">
            <v>CBAAA***</v>
          </cell>
          <cell r="H4831" t="str">
            <v>Balance Sheet</v>
          </cell>
          <cell r="I4831" t="str">
            <v>NA</v>
          </cell>
        </row>
        <row r="4832">
          <cell r="A4832" t="str">
            <v>F200218001</v>
          </cell>
          <cell r="B4832" t="str">
            <v>F200218001</v>
          </cell>
          <cell r="C4832" t="str">
            <v>24   F200218001USD</v>
          </cell>
          <cell r="D4832" t="str">
            <v>F2002</v>
          </cell>
          <cell r="E4832" t="str">
            <v>180</v>
          </cell>
          <cell r="F4832" t="str">
            <v>01</v>
          </cell>
          <cell r="G4832" t="str">
            <v>CBAAA***</v>
          </cell>
          <cell r="H4832" t="str">
            <v>Balance Sheet</v>
          </cell>
          <cell r="I4832" t="str">
            <v>NA</v>
          </cell>
        </row>
        <row r="4833">
          <cell r="A4833" t="str">
            <v>F200222301</v>
          </cell>
          <cell r="B4833" t="str">
            <v>F200222301</v>
          </cell>
          <cell r="C4833" t="str">
            <v>24   F200222301USD</v>
          </cell>
          <cell r="D4833" t="str">
            <v>F2002</v>
          </cell>
          <cell r="E4833" t="str">
            <v>223</v>
          </cell>
          <cell r="F4833" t="str">
            <v>01</v>
          </cell>
          <cell r="G4833" t="str">
            <v>CBAAA***</v>
          </cell>
          <cell r="H4833" t="str">
            <v>Balance Sheet</v>
          </cell>
          <cell r="I4833" t="str">
            <v>NA</v>
          </cell>
        </row>
        <row r="4834">
          <cell r="A4834" t="str">
            <v>F200224001</v>
          </cell>
          <cell r="B4834" t="str">
            <v>F200224001</v>
          </cell>
          <cell r="C4834" t="str">
            <v>24   F200224001USD</v>
          </cell>
          <cell r="D4834" t="str">
            <v>F2002</v>
          </cell>
          <cell r="E4834" t="str">
            <v>240</v>
          </cell>
          <cell r="F4834" t="str">
            <v>01</v>
          </cell>
          <cell r="G4834" t="str">
            <v>CBAAA***</v>
          </cell>
          <cell r="H4834" t="str">
            <v>Balance Sheet</v>
          </cell>
          <cell r="I4834" t="str">
            <v>NA</v>
          </cell>
        </row>
        <row r="4835">
          <cell r="A4835" t="str">
            <v>F200225501</v>
          </cell>
          <cell r="B4835" t="str">
            <v>F200225501</v>
          </cell>
          <cell r="C4835" t="str">
            <v>24   F200225501USD</v>
          </cell>
          <cell r="D4835" t="str">
            <v>F2002</v>
          </cell>
          <cell r="E4835" t="str">
            <v>255</v>
          </cell>
          <cell r="F4835" t="str">
            <v>01</v>
          </cell>
          <cell r="G4835" t="str">
            <v>CBAAA***</v>
          </cell>
          <cell r="H4835" t="str">
            <v>Balance Sheet</v>
          </cell>
          <cell r="I4835" t="str">
            <v>NA</v>
          </cell>
        </row>
        <row r="4836">
          <cell r="A4836" t="str">
            <v>F200225502</v>
          </cell>
          <cell r="B4836" t="str">
            <v>F200225502</v>
          </cell>
          <cell r="C4836" t="str">
            <v>24   F200225502USD</v>
          </cell>
          <cell r="D4836" t="str">
            <v>F2002</v>
          </cell>
          <cell r="E4836" t="str">
            <v>255</v>
          </cell>
          <cell r="F4836" t="str">
            <v>02</v>
          </cell>
          <cell r="G4836" t="str">
            <v>CBAAA***</v>
          </cell>
          <cell r="H4836" t="str">
            <v>Balance Sheet</v>
          </cell>
          <cell r="I4836" t="str">
            <v>NA</v>
          </cell>
        </row>
        <row r="4837">
          <cell r="A4837" t="str">
            <v>F3002110</v>
          </cell>
          <cell r="B4837" t="str">
            <v>F3002110</v>
          </cell>
          <cell r="C4837" t="str">
            <v>24   F3002110USD</v>
          </cell>
          <cell r="D4837" t="str">
            <v>F3002</v>
          </cell>
          <cell r="E4837" t="str">
            <v>110</v>
          </cell>
          <cell r="F4837">
            <v>0</v>
          </cell>
          <cell r="G4837" t="str">
            <v>CBABB***</v>
          </cell>
          <cell r="H4837" t="str">
            <v>Balance Sheet</v>
          </cell>
          <cell r="I4837" t="str">
            <v>NA</v>
          </cell>
        </row>
        <row r="4838">
          <cell r="A4838" t="str">
            <v>F3002122</v>
          </cell>
          <cell r="B4838" t="str">
            <v>F3002122</v>
          </cell>
          <cell r="C4838" t="str">
            <v>24   F3002122USD</v>
          </cell>
          <cell r="D4838" t="str">
            <v>F3002</v>
          </cell>
          <cell r="E4838" t="str">
            <v>122</v>
          </cell>
          <cell r="F4838">
            <v>0</v>
          </cell>
          <cell r="G4838" t="str">
            <v>CBABA***</v>
          </cell>
          <cell r="H4838" t="str">
            <v>Balance Sheet</v>
          </cell>
          <cell r="I4838" t="str">
            <v>NA</v>
          </cell>
        </row>
        <row r="4839">
          <cell r="A4839" t="str">
            <v>F3002150</v>
          </cell>
          <cell r="B4839" t="str">
            <v>F3002150</v>
          </cell>
          <cell r="C4839" t="str">
            <v>24   F3002150USD</v>
          </cell>
          <cell r="D4839" t="str">
            <v>F3002</v>
          </cell>
          <cell r="E4839" t="str">
            <v>150</v>
          </cell>
          <cell r="F4839">
            <v>0</v>
          </cell>
          <cell r="G4839" t="str">
            <v>CBABA***</v>
          </cell>
          <cell r="H4839" t="str">
            <v>Balance Sheet</v>
          </cell>
          <cell r="I4839" t="str">
            <v>NA</v>
          </cell>
        </row>
        <row r="4840">
          <cell r="A4840" t="str">
            <v>F3002160</v>
          </cell>
          <cell r="B4840" t="str">
            <v>F3002160</v>
          </cell>
          <cell r="C4840" t="str">
            <v>24   F3002160USD</v>
          </cell>
          <cell r="D4840" t="str">
            <v>F3002</v>
          </cell>
          <cell r="E4840" t="str">
            <v>160</v>
          </cell>
          <cell r="F4840">
            <v>0</v>
          </cell>
          <cell r="G4840" t="str">
            <v>CBABE***</v>
          </cell>
          <cell r="H4840" t="str">
            <v>Balance Sheet</v>
          </cell>
          <cell r="I4840" t="str">
            <v>NA</v>
          </cell>
        </row>
        <row r="4841">
          <cell r="A4841" t="str">
            <v>F3002165</v>
          </cell>
          <cell r="B4841" t="str">
            <v>F3002165</v>
          </cell>
          <cell r="C4841" t="str">
            <v>24   F3002165USD</v>
          </cell>
          <cell r="D4841" t="str">
            <v>F3002</v>
          </cell>
          <cell r="E4841" t="str">
            <v>165</v>
          </cell>
          <cell r="F4841">
            <v>0</v>
          </cell>
          <cell r="G4841" t="str">
            <v>CBABA***</v>
          </cell>
          <cell r="H4841" t="str">
            <v>Balance Sheet</v>
          </cell>
          <cell r="I4841" t="str">
            <v>NA</v>
          </cell>
        </row>
        <row r="4842">
          <cell r="A4842" t="str">
            <v>F3002180</v>
          </cell>
          <cell r="B4842" t="str">
            <v>F3002180</v>
          </cell>
          <cell r="C4842" t="str">
            <v>24   F3002180USD</v>
          </cell>
          <cell r="D4842" t="str">
            <v>F3002</v>
          </cell>
          <cell r="E4842" t="str">
            <v>180</v>
          </cell>
          <cell r="F4842">
            <v>0</v>
          </cell>
          <cell r="G4842" t="str">
            <v>CBABA***</v>
          </cell>
          <cell r="H4842" t="str">
            <v>Balance Sheet</v>
          </cell>
          <cell r="I4842" t="str">
            <v>NA</v>
          </cell>
        </row>
        <row r="4843">
          <cell r="A4843" t="str">
            <v>F3002223</v>
          </cell>
          <cell r="B4843" t="str">
            <v>F3002223</v>
          </cell>
          <cell r="C4843" t="str">
            <v>24   F3002223USD</v>
          </cell>
          <cell r="D4843" t="str">
            <v>F3002</v>
          </cell>
          <cell r="E4843" t="str">
            <v>223</v>
          </cell>
          <cell r="F4843">
            <v>0</v>
          </cell>
          <cell r="G4843" t="str">
            <v>CBABA***</v>
          </cell>
          <cell r="H4843" t="str">
            <v>Balance Sheet</v>
          </cell>
          <cell r="I4843" t="str">
            <v>NA</v>
          </cell>
        </row>
        <row r="4844">
          <cell r="A4844" t="str">
            <v>F3002240</v>
          </cell>
          <cell r="B4844" t="str">
            <v>F3002240</v>
          </cell>
          <cell r="C4844" t="str">
            <v>24   F3002240USD</v>
          </cell>
          <cell r="D4844" t="str">
            <v>F3002</v>
          </cell>
          <cell r="E4844" t="str">
            <v>240</v>
          </cell>
          <cell r="F4844">
            <v>0</v>
          </cell>
          <cell r="G4844" t="str">
            <v>CBABA***</v>
          </cell>
          <cell r="H4844" t="str">
            <v>Balance Sheet</v>
          </cell>
          <cell r="I4844" t="str">
            <v>NA</v>
          </cell>
        </row>
        <row r="4845">
          <cell r="A4845" t="str">
            <v>F3002241</v>
          </cell>
          <cell r="B4845" t="str">
            <v>F3002241</v>
          </cell>
          <cell r="C4845" t="str">
            <v>24   F3002241USD</v>
          </cell>
          <cell r="D4845" t="str">
            <v>F3002</v>
          </cell>
          <cell r="E4845" t="str">
            <v>241</v>
          </cell>
          <cell r="F4845">
            <v>0</v>
          </cell>
          <cell r="G4845" t="str">
            <v>CBABA***</v>
          </cell>
          <cell r="H4845" t="str">
            <v>Balance Sheet</v>
          </cell>
          <cell r="I4845" t="str">
            <v>NA</v>
          </cell>
        </row>
        <row r="4846">
          <cell r="A4846" t="str">
            <v>F3002255</v>
          </cell>
          <cell r="B4846" t="str">
            <v>F3002255</v>
          </cell>
          <cell r="C4846" t="str">
            <v>24   F3002255USD</v>
          </cell>
          <cell r="D4846" t="str">
            <v>F3002</v>
          </cell>
          <cell r="E4846" t="str">
            <v>255</v>
          </cell>
          <cell r="F4846">
            <v>0</v>
          </cell>
          <cell r="G4846" t="str">
            <v>CBABA***</v>
          </cell>
          <cell r="H4846" t="str">
            <v>Balance Sheet</v>
          </cell>
          <cell r="I4846" t="str">
            <v>NA</v>
          </cell>
        </row>
        <row r="4847">
          <cell r="A4847" t="str">
            <v>F6000</v>
          </cell>
          <cell r="B4847" t="str">
            <v>F6000</v>
          </cell>
          <cell r="C4847" t="str">
            <v>24   F6000USD</v>
          </cell>
          <cell r="D4847" t="str">
            <v>F6000</v>
          </cell>
          <cell r="E4847">
            <v>0</v>
          </cell>
          <cell r="F4847">
            <v>0</v>
          </cell>
          <cell r="G4847" t="str">
            <v>CBACB***</v>
          </cell>
          <cell r="H4847" t="str">
            <v>Balance Sheet</v>
          </cell>
          <cell r="I4847" t="str">
            <v>NA</v>
          </cell>
        </row>
        <row r="4848">
          <cell r="A4848" t="str">
            <v>G0692002</v>
          </cell>
          <cell r="B4848" t="str">
            <v>G0692002</v>
          </cell>
          <cell r="C4848" t="str">
            <v>24   G0692002USD</v>
          </cell>
          <cell r="D4848" t="str">
            <v>G0692</v>
          </cell>
          <cell r="E4848" t="str">
            <v>002</v>
          </cell>
          <cell r="F4848">
            <v>0</v>
          </cell>
          <cell r="G4848" t="str">
            <v>DADD****</v>
          </cell>
          <cell r="H4848" t="str">
            <v>Balance Sheet</v>
          </cell>
          <cell r="I4848" t="str">
            <v>NA</v>
          </cell>
        </row>
        <row r="4849">
          <cell r="A4849" t="str">
            <v>G0692003</v>
          </cell>
          <cell r="B4849" t="str">
            <v>G0692003</v>
          </cell>
          <cell r="C4849" t="str">
            <v>24   G0692003USD</v>
          </cell>
          <cell r="D4849" t="str">
            <v>G0692</v>
          </cell>
          <cell r="E4849" t="str">
            <v>003</v>
          </cell>
          <cell r="F4849">
            <v>0</v>
          </cell>
          <cell r="G4849" t="str">
            <v>DADE****</v>
          </cell>
          <cell r="H4849" t="str">
            <v>Balance Sheet</v>
          </cell>
          <cell r="I4849" t="str">
            <v>NA</v>
          </cell>
        </row>
        <row r="4850">
          <cell r="A4850" t="str">
            <v>G0692004</v>
          </cell>
          <cell r="B4850" t="str">
            <v>G0692004</v>
          </cell>
          <cell r="C4850" t="str">
            <v>24   G0692004USD</v>
          </cell>
          <cell r="D4850" t="str">
            <v>G0692</v>
          </cell>
          <cell r="E4850" t="str">
            <v>004</v>
          </cell>
          <cell r="F4850">
            <v>0</v>
          </cell>
          <cell r="G4850" t="str">
            <v>DADE****</v>
          </cell>
          <cell r="H4850" t="str">
            <v>Balance Sheet</v>
          </cell>
          <cell r="I4850" t="str">
            <v>NA</v>
          </cell>
        </row>
        <row r="4851">
          <cell r="A4851" t="str">
            <v>G1700</v>
          </cell>
          <cell r="B4851" t="str">
            <v>G1700</v>
          </cell>
          <cell r="C4851" t="str">
            <v>24   G1700USD</v>
          </cell>
          <cell r="D4851" t="str">
            <v>G1700</v>
          </cell>
          <cell r="E4851">
            <v>0</v>
          </cell>
          <cell r="F4851">
            <v>0</v>
          </cell>
          <cell r="G4851" t="str">
            <v>DABAAA**</v>
          </cell>
          <cell r="H4851" t="str">
            <v>Balance Sheet</v>
          </cell>
          <cell r="I4851" t="str">
            <v>NA</v>
          </cell>
        </row>
        <row r="4852">
          <cell r="A4852" t="str">
            <v>G1701005</v>
          </cell>
          <cell r="B4852" t="str">
            <v>G1701005</v>
          </cell>
          <cell r="C4852" t="str">
            <v>24   G1701005USD</v>
          </cell>
          <cell r="D4852" t="str">
            <v>G1701</v>
          </cell>
          <cell r="E4852" t="str">
            <v>005</v>
          </cell>
          <cell r="F4852">
            <v>0</v>
          </cell>
          <cell r="G4852" t="str">
            <v>DABAAA**</v>
          </cell>
          <cell r="H4852" t="str">
            <v>Balance Sheet</v>
          </cell>
          <cell r="I4852" t="str">
            <v>NA</v>
          </cell>
        </row>
        <row r="4853">
          <cell r="A4853" t="str">
            <v>G1701007</v>
          </cell>
          <cell r="B4853" t="str">
            <v>G1701007</v>
          </cell>
          <cell r="C4853" t="str">
            <v>24   G1701007USD</v>
          </cell>
          <cell r="D4853" t="str">
            <v>G1701</v>
          </cell>
          <cell r="E4853" t="str">
            <v>007</v>
          </cell>
          <cell r="F4853">
            <v>0</v>
          </cell>
          <cell r="G4853" t="str">
            <v>DABAAA**</v>
          </cell>
          <cell r="H4853" t="str">
            <v>Balance Sheet</v>
          </cell>
          <cell r="I4853" t="str">
            <v>NA</v>
          </cell>
        </row>
        <row r="4854">
          <cell r="A4854" t="str">
            <v>G1701008</v>
          </cell>
          <cell r="B4854" t="str">
            <v>G1701008</v>
          </cell>
          <cell r="C4854" t="str">
            <v>24   G1701008USD</v>
          </cell>
          <cell r="D4854" t="str">
            <v>G1701</v>
          </cell>
          <cell r="E4854" t="str">
            <v>008</v>
          </cell>
          <cell r="F4854">
            <v>0</v>
          </cell>
          <cell r="G4854" t="str">
            <v>DABAAA**</v>
          </cell>
          <cell r="H4854" t="str">
            <v>Balance Sheet</v>
          </cell>
          <cell r="I4854" t="str">
            <v>NA</v>
          </cell>
        </row>
        <row r="4855">
          <cell r="A4855" t="str">
            <v>G1701024</v>
          </cell>
          <cell r="B4855" t="str">
            <v>G1701024</v>
          </cell>
          <cell r="C4855" t="str">
            <v>24   G1701024USD</v>
          </cell>
          <cell r="D4855" t="str">
            <v>G1701</v>
          </cell>
          <cell r="E4855" t="str">
            <v>024</v>
          </cell>
          <cell r="F4855">
            <v>0</v>
          </cell>
          <cell r="G4855" t="str">
            <v>DABAAA**</v>
          </cell>
          <cell r="H4855" t="str">
            <v>Balance Sheet</v>
          </cell>
          <cell r="I4855" t="str">
            <v>NA</v>
          </cell>
        </row>
        <row r="4856">
          <cell r="A4856" t="str">
            <v>G1747001</v>
          </cell>
          <cell r="B4856" t="str">
            <v>G1747001</v>
          </cell>
          <cell r="C4856" t="str">
            <v>24   G1747001USD</v>
          </cell>
          <cell r="D4856" t="str">
            <v>G1747</v>
          </cell>
          <cell r="E4856" t="str">
            <v>001</v>
          </cell>
          <cell r="F4856">
            <v>0</v>
          </cell>
          <cell r="G4856" t="str">
            <v>DABAAJ**</v>
          </cell>
          <cell r="H4856" t="str">
            <v>Balance Sheet</v>
          </cell>
          <cell r="I4856" t="str">
            <v>NA</v>
          </cell>
        </row>
        <row r="4857">
          <cell r="A4857" t="str">
            <v>G1747002</v>
          </cell>
          <cell r="B4857" t="str">
            <v>G1747002</v>
          </cell>
          <cell r="C4857" t="str">
            <v>24   G1747002USD</v>
          </cell>
          <cell r="D4857" t="str">
            <v>G1747</v>
          </cell>
          <cell r="E4857" t="str">
            <v>002</v>
          </cell>
          <cell r="F4857">
            <v>0</v>
          </cell>
          <cell r="G4857" t="str">
            <v>DABAAJ**</v>
          </cell>
          <cell r="H4857" t="str">
            <v>Balance Sheet</v>
          </cell>
          <cell r="I4857" t="str">
            <v>NA</v>
          </cell>
        </row>
        <row r="4858">
          <cell r="A4858" t="str">
            <v>G1747TMP</v>
          </cell>
          <cell r="B4858" t="str">
            <v>G1747TMP</v>
          </cell>
          <cell r="C4858" t="str">
            <v>24   G1747TMPUSD</v>
          </cell>
          <cell r="D4858" t="str">
            <v>G1747</v>
          </cell>
          <cell r="E4858" t="str">
            <v>TMP</v>
          </cell>
          <cell r="F4858">
            <v>0</v>
          </cell>
          <cell r="G4858" t="str">
            <v>DABAAJ**</v>
          </cell>
          <cell r="H4858" t="str">
            <v>Balance Sheet</v>
          </cell>
          <cell r="I4858" t="str">
            <v>NA</v>
          </cell>
        </row>
        <row r="4859">
          <cell r="A4859" t="str">
            <v>G3634</v>
          </cell>
          <cell r="B4859" t="str">
            <v>G3634</v>
          </cell>
          <cell r="C4859" t="str">
            <v>24   G3634USD</v>
          </cell>
          <cell r="D4859" t="str">
            <v>G3634</v>
          </cell>
          <cell r="E4859">
            <v>0</v>
          </cell>
          <cell r="F4859">
            <v>0</v>
          </cell>
          <cell r="G4859" t="str">
            <v>DACN****</v>
          </cell>
          <cell r="H4859" t="str">
            <v>Balance Sheet</v>
          </cell>
          <cell r="I4859" t="str">
            <v>NA</v>
          </cell>
        </row>
        <row r="4860">
          <cell r="A4860" t="str">
            <v>G3716</v>
          </cell>
          <cell r="B4860" t="str">
            <v>G3716</v>
          </cell>
          <cell r="C4860" t="str">
            <v>24   G3716USD</v>
          </cell>
          <cell r="D4860" t="str">
            <v>G3716</v>
          </cell>
          <cell r="E4860">
            <v>0</v>
          </cell>
          <cell r="F4860">
            <v>0</v>
          </cell>
          <cell r="G4860" t="str">
            <v>DACN****</v>
          </cell>
          <cell r="H4860" t="str">
            <v>Balance Sheet</v>
          </cell>
          <cell r="I4860" t="str">
            <v>NA</v>
          </cell>
        </row>
        <row r="4861">
          <cell r="A4861" t="str">
            <v>G3717</v>
          </cell>
          <cell r="B4861" t="str">
            <v>G3717</v>
          </cell>
          <cell r="C4861" t="str">
            <v>24   G3717USD</v>
          </cell>
          <cell r="D4861" t="str">
            <v>G3717</v>
          </cell>
          <cell r="E4861">
            <v>0</v>
          </cell>
          <cell r="F4861">
            <v>0</v>
          </cell>
          <cell r="G4861" t="str">
            <v>DACFB***</v>
          </cell>
          <cell r="H4861" t="str">
            <v>Balance Sheet</v>
          </cell>
          <cell r="I4861" t="str">
            <v>NA</v>
          </cell>
        </row>
        <row r="4862">
          <cell r="A4862" t="str">
            <v>G3725</v>
          </cell>
          <cell r="B4862" t="str">
            <v>G3725</v>
          </cell>
          <cell r="C4862" t="str">
            <v>24   G3725USD</v>
          </cell>
          <cell r="D4862" t="str">
            <v>G3725</v>
          </cell>
          <cell r="E4862">
            <v>0</v>
          </cell>
          <cell r="F4862">
            <v>0</v>
          </cell>
          <cell r="G4862" t="str">
            <v>DACN****</v>
          </cell>
          <cell r="H4862" t="str">
            <v>Balance Sheet</v>
          </cell>
          <cell r="I4862" t="str">
            <v>NA</v>
          </cell>
        </row>
        <row r="4863">
          <cell r="A4863" t="str">
            <v>G3730</v>
          </cell>
          <cell r="B4863" t="str">
            <v>G3730</v>
          </cell>
          <cell r="C4863" t="str">
            <v>24   G3730USD</v>
          </cell>
          <cell r="D4863" t="str">
            <v>G3730</v>
          </cell>
          <cell r="E4863">
            <v>0</v>
          </cell>
          <cell r="F4863">
            <v>0</v>
          </cell>
          <cell r="G4863" t="str">
            <v>DACN****</v>
          </cell>
          <cell r="H4863" t="str">
            <v>Balance Sheet</v>
          </cell>
          <cell r="I4863" t="str">
            <v>NA</v>
          </cell>
        </row>
        <row r="4864">
          <cell r="A4864" t="str">
            <v>G4735</v>
          </cell>
          <cell r="B4864" t="str">
            <v>G4735</v>
          </cell>
          <cell r="C4864" t="str">
            <v>24   G4735USD</v>
          </cell>
          <cell r="D4864" t="str">
            <v>G4735</v>
          </cell>
          <cell r="E4864">
            <v>0</v>
          </cell>
          <cell r="F4864">
            <v>0</v>
          </cell>
          <cell r="G4864" t="str">
            <v>DABAAH**</v>
          </cell>
          <cell r="H4864" t="str">
            <v>Balance Sheet</v>
          </cell>
          <cell r="I4864" t="str">
            <v>NA</v>
          </cell>
        </row>
        <row r="4865">
          <cell r="A4865" t="str">
            <v>G5730</v>
          </cell>
          <cell r="B4865" t="str">
            <v>G5730</v>
          </cell>
          <cell r="C4865" t="str">
            <v>24   G5730USD</v>
          </cell>
          <cell r="D4865" t="str">
            <v>G5730</v>
          </cell>
          <cell r="E4865">
            <v>0</v>
          </cell>
          <cell r="F4865">
            <v>0</v>
          </cell>
          <cell r="G4865" t="str">
            <v>DACK****</v>
          </cell>
          <cell r="H4865" t="str">
            <v>Balance Sheet</v>
          </cell>
          <cell r="I4865" t="str">
            <v>NA</v>
          </cell>
        </row>
        <row r="4866">
          <cell r="A4866" t="str">
            <v>G5731</v>
          </cell>
          <cell r="B4866" t="str">
            <v>G5731</v>
          </cell>
          <cell r="C4866" t="str">
            <v>24   G5731USD</v>
          </cell>
          <cell r="D4866" t="str">
            <v>G5731</v>
          </cell>
          <cell r="E4866">
            <v>0</v>
          </cell>
          <cell r="F4866">
            <v>0</v>
          </cell>
          <cell r="G4866" t="str">
            <v>DBDA****</v>
          </cell>
          <cell r="H4866" t="str">
            <v>Balance Sheet</v>
          </cell>
          <cell r="I4866" t="str">
            <v>NA</v>
          </cell>
        </row>
        <row r="4867">
          <cell r="A4867" t="str">
            <v>G5758</v>
          </cell>
          <cell r="B4867" t="str">
            <v>G5758</v>
          </cell>
          <cell r="C4867" t="str">
            <v>24   G5758USD</v>
          </cell>
          <cell r="D4867" t="str">
            <v>G5758</v>
          </cell>
          <cell r="E4867">
            <v>0</v>
          </cell>
          <cell r="F4867">
            <v>0</v>
          </cell>
          <cell r="G4867" t="str">
            <v>DABAAA**</v>
          </cell>
          <cell r="H4867" t="str">
            <v>Balance Sheet</v>
          </cell>
          <cell r="I4867" t="str">
            <v>NA</v>
          </cell>
        </row>
        <row r="4868">
          <cell r="A4868" t="str">
            <v>G576000104</v>
          </cell>
          <cell r="B4868" t="str">
            <v>G576000104</v>
          </cell>
          <cell r="C4868" t="str">
            <v>24   G576000104USD</v>
          </cell>
          <cell r="D4868" t="str">
            <v>G5760</v>
          </cell>
          <cell r="E4868" t="str">
            <v>001</v>
          </cell>
          <cell r="F4868" t="str">
            <v>04</v>
          </cell>
          <cell r="G4868" t="str">
            <v>DADAB***</v>
          </cell>
          <cell r="H4868" t="str">
            <v>Balance Sheet</v>
          </cell>
          <cell r="I4868" t="str">
            <v>NA</v>
          </cell>
        </row>
        <row r="4869">
          <cell r="A4869" t="str">
            <v>G576000107</v>
          </cell>
          <cell r="B4869" t="str">
            <v>G576000107</v>
          </cell>
          <cell r="C4869" t="str">
            <v>24   G576000107USD</v>
          </cell>
          <cell r="D4869" t="str">
            <v>G5760</v>
          </cell>
          <cell r="E4869" t="str">
            <v>001</v>
          </cell>
          <cell r="F4869" t="str">
            <v>07</v>
          </cell>
          <cell r="G4869" t="str">
            <v>DADAB***</v>
          </cell>
          <cell r="H4869" t="str">
            <v>Balance Sheet</v>
          </cell>
          <cell r="I4869" t="str">
            <v>NA</v>
          </cell>
        </row>
        <row r="4870">
          <cell r="A4870" t="str">
            <v>G576000196</v>
          </cell>
          <cell r="B4870" t="str">
            <v>G576000196</v>
          </cell>
          <cell r="C4870" t="str">
            <v>24   G576000196USD</v>
          </cell>
          <cell r="D4870" t="str">
            <v>G5760</v>
          </cell>
          <cell r="E4870" t="str">
            <v>001</v>
          </cell>
          <cell r="F4870" t="str">
            <v>96</v>
          </cell>
          <cell r="G4870" t="str">
            <v>DADI****</v>
          </cell>
          <cell r="H4870" t="str">
            <v>Balance Sheet</v>
          </cell>
          <cell r="I4870" t="str">
            <v>NA</v>
          </cell>
        </row>
        <row r="4871">
          <cell r="A4871" t="str">
            <v>G5760022</v>
          </cell>
          <cell r="B4871" t="str">
            <v>G5760022</v>
          </cell>
          <cell r="C4871" t="str">
            <v>24   G5760022USD</v>
          </cell>
          <cell r="D4871" t="str">
            <v>G5760</v>
          </cell>
          <cell r="E4871" t="str">
            <v>022</v>
          </cell>
          <cell r="F4871">
            <v>0</v>
          </cell>
          <cell r="G4871" t="str">
            <v>DADAA***</v>
          </cell>
          <cell r="H4871" t="str">
            <v>Balance Sheet</v>
          </cell>
          <cell r="I4871" t="str">
            <v>NA</v>
          </cell>
        </row>
        <row r="4872">
          <cell r="A4872" t="str">
            <v>G576002496</v>
          </cell>
          <cell r="B4872" t="str">
            <v>G576002496</v>
          </cell>
          <cell r="C4872" t="str">
            <v>24   G576002496USD</v>
          </cell>
          <cell r="D4872" t="str">
            <v>G5760</v>
          </cell>
          <cell r="E4872" t="str">
            <v>024</v>
          </cell>
          <cell r="F4872" t="str">
            <v>96</v>
          </cell>
          <cell r="G4872" t="str">
            <v>DADI****</v>
          </cell>
          <cell r="H4872" t="str">
            <v>Balance Sheet</v>
          </cell>
          <cell r="I4872" t="str">
            <v>NA</v>
          </cell>
        </row>
        <row r="4873">
          <cell r="A4873" t="str">
            <v>G576003604</v>
          </cell>
          <cell r="B4873" t="str">
            <v>G576003604</v>
          </cell>
          <cell r="C4873" t="str">
            <v>24   G576003604USD</v>
          </cell>
          <cell r="D4873" t="str">
            <v>G5760</v>
          </cell>
          <cell r="E4873" t="str">
            <v>036</v>
          </cell>
          <cell r="F4873" t="str">
            <v>04</v>
          </cell>
          <cell r="G4873" t="str">
            <v>DADAB***</v>
          </cell>
          <cell r="H4873" t="str">
            <v>Balance Sheet</v>
          </cell>
          <cell r="I4873" t="str">
            <v>NA</v>
          </cell>
        </row>
        <row r="4874">
          <cell r="A4874" t="str">
            <v>G576003607</v>
          </cell>
          <cell r="B4874" t="str">
            <v>G576003607</v>
          </cell>
          <cell r="C4874" t="str">
            <v>24   G576003607USD</v>
          </cell>
          <cell r="D4874" t="str">
            <v>G5760</v>
          </cell>
          <cell r="E4874" t="str">
            <v>036</v>
          </cell>
          <cell r="F4874" t="str">
            <v>07</v>
          </cell>
          <cell r="G4874" t="str">
            <v>DADAB***</v>
          </cell>
          <cell r="H4874" t="str">
            <v>Balance Sheet</v>
          </cell>
          <cell r="I4874" t="str">
            <v>NA</v>
          </cell>
        </row>
        <row r="4875">
          <cell r="A4875" t="str">
            <v>G57600DX96</v>
          </cell>
          <cell r="B4875" t="str">
            <v>G57600DX96</v>
          </cell>
          <cell r="C4875" t="str">
            <v>24   G57600DX96USD</v>
          </cell>
          <cell r="D4875" t="str">
            <v>G5760</v>
          </cell>
          <cell r="E4875" t="str">
            <v>0DX</v>
          </cell>
          <cell r="F4875" t="str">
            <v>96</v>
          </cell>
          <cell r="G4875" t="str">
            <v>DADI****</v>
          </cell>
          <cell r="H4875" t="str">
            <v>Balance Sheet</v>
          </cell>
          <cell r="I4875" t="str">
            <v>NA</v>
          </cell>
        </row>
        <row r="4876">
          <cell r="A4876" t="str">
            <v>G57600J604</v>
          </cell>
          <cell r="B4876" t="str">
            <v>G57600J604</v>
          </cell>
          <cell r="C4876" t="str">
            <v>24   G57600J604USD</v>
          </cell>
          <cell r="D4876" t="str">
            <v>G5760</v>
          </cell>
          <cell r="E4876" t="str">
            <v>0J6</v>
          </cell>
          <cell r="F4876" t="str">
            <v>04</v>
          </cell>
          <cell r="G4876" t="str">
            <v>DADAB***</v>
          </cell>
          <cell r="H4876" t="str">
            <v>Balance Sheet</v>
          </cell>
          <cell r="I4876" t="str">
            <v>NA</v>
          </cell>
        </row>
        <row r="4877">
          <cell r="A4877" t="str">
            <v>G57600J605</v>
          </cell>
          <cell r="B4877" t="str">
            <v>G57600J605</v>
          </cell>
          <cell r="C4877" t="str">
            <v>24   G57600J605USD</v>
          </cell>
          <cell r="D4877" t="str">
            <v>G5760</v>
          </cell>
          <cell r="E4877" t="str">
            <v>0J6</v>
          </cell>
          <cell r="F4877" t="str">
            <v>05</v>
          </cell>
          <cell r="G4877" t="str">
            <v>DADAB***</v>
          </cell>
          <cell r="H4877" t="str">
            <v>Balance Sheet</v>
          </cell>
          <cell r="I4877" t="str">
            <v>NA</v>
          </cell>
        </row>
        <row r="4878">
          <cell r="A4878" t="str">
            <v>G57600NB01</v>
          </cell>
          <cell r="B4878" t="str">
            <v>G57600NB01</v>
          </cell>
          <cell r="C4878" t="str">
            <v>24   G57600NB01USD</v>
          </cell>
          <cell r="D4878" t="str">
            <v>G5760</v>
          </cell>
          <cell r="E4878" t="str">
            <v>0NB</v>
          </cell>
          <cell r="F4878" t="str">
            <v>01</v>
          </cell>
          <cell r="G4878" t="str">
            <v>DADAB***</v>
          </cell>
          <cell r="H4878" t="str">
            <v>Balance Sheet</v>
          </cell>
          <cell r="I4878" t="str">
            <v>NA</v>
          </cell>
        </row>
        <row r="4879">
          <cell r="A4879" t="str">
            <v>G576200101</v>
          </cell>
          <cell r="B4879" t="str">
            <v>G576200101</v>
          </cell>
          <cell r="C4879" t="str">
            <v>24   G576200101USD</v>
          </cell>
          <cell r="D4879" t="str">
            <v>G5762</v>
          </cell>
          <cell r="E4879" t="str">
            <v>001</v>
          </cell>
          <cell r="F4879" t="str">
            <v>01</v>
          </cell>
          <cell r="G4879" t="str">
            <v>DADM****</v>
          </cell>
          <cell r="H4879" t="str">
            <v>Balance Sheet</v>
          </cell>
          <cell r="I4879" t="str">
            <v>NA</v>
          </cell>
        </row>
        <row r="4880">
          <cell r="A4880" t="str">
            <v>G576202301</v>
          </cell>
          <cell r="B4880" t="str">
            <v>G576202301</v>
          </cell>
          <cell r="C4880" t="str">
            <v>24   G576202301USD</v>
          </cell>
          <cell r="D4880" t="str">
            <v>G5762</v>
          </cell>
          <cell r="E4880" t="str">
            <v>023</v>
          </cell>
          <cell r="F4880" t="str">
            <v>01</v>
          </cell>
          <cell r="G4880" t="str">
            <v>DADM****</v>
          </cell>
          <cell r="H4880" t="str">
            <v>Balance Sheet</v>
          </cell>
          <cell r="I4880" t="str">
            <v>NA</v>
          </cell>
        </row>
        <row r="4881">
          <cell r="A4881" t="str">
            <v>G576203601</v>
          </cell>
          <cell r="B4881" t="str">
            <v>G576203601</v>
          </cell>
          <cell r="C4881" t="str">
            <v>24   G576203601USD</v>
          </cell>
          <cell r="D4881" t="str">
            <v>G5762</v>
          </cell>
          <cell r="E4881" t="str">
            <v>036</v>
          </cell>
          <cell r="F4881" t="str">
            <v>01</v>
          </cell>
          <cell r="G4881" t="str">
            <v>DADM****</v>
          </cell>
          <cell r="H4881" t="str">
            <v>Balance Sheet</v>
          </cell>
          <cell r="I4881" t="str">
            <v>NA</v>
          </cell>
        </row>
        <row r="4882">
          <cell r="A4882" t="str">
            <v>G57620EI01</v>
          </cell>
          <cell r="B4882" t="str">
            <v>G57620EI01</v>
          </cell>
          <cell r="C4882" t="str">
            <v>24   G57620EI01USD</v>
          </cell>
          <cell r="D4882" t="str">
            <v>G5762</v>
          </cell>
          <cell r="E4882" t="str">
            <v>0EI</v>
          </cell>
          <cell r="F4882" t="str">
            <v>01</v>
          </cell>
          <cell r="G4882" t="str">
            <v>DADM****</v>
          </cell>
          <cell r="H4882" t="str">
            <v>Balance Sheet</v>
          </cell>
          <cell r="I4882" t="str">
            <v>NA</v>
          </cell>
        </row>
        <row r="4883">
          <cell r="A4883" t="str">
            <v>G576500101</v>
          </cell>
          <cell r="B4883" t="str">
            <v>G576500101</v>
          </cell>
          <cell r="C4883" t="str">
            <v>24   G576500101USD</v>
          </cell>
          <cell r="D4883" t="str">
            <v>G5765</v>
          </cell>
          <cell r="E4883" t="str">
            <v>001</v>
          </cell>
          <cell r="F4883" t="str">
            <v>01</v>
          </cell>
          <cell r="G4883" t="str">
            <v>DADAB***</v>
          </cell>
          <cell r="H4883" t="str">
            <v>Balance Sheet</v>
          </cell>
          <cell r="I4883" t="str">
            <v>NA</v>
          </cell>
        </row>
        <row r="4884">
          <cell r="A4884" t="str">
            <v>G576503601</v>
          </cell>
          <cell r="B4884" t="str">
            <v>G576503601</v>
          </cell>
          <cell r="C4884" t="str">
            <v>24   G576503601USD</v>
          </cell>
          <cell r="D4884" t="str">
            <v>G5765</v>
          </cell>
          <cell r="E4884" t="str">
            <v>036</v>
          </cell>
          <cell r="F4884" t="str">
            <v>01</v>
          </cell>
          <cell r="G4884" t="str">
            <v>DADAB***</v>
          </cell>
          <cell r="H4884" t="str">
            <v>Balance Sheet</v>
          </cell>
          <cell r="I4884" t="str">
            <v>NA</v>
          </cell>
        </row>
        <row r="4885">
          <cell r="A4885" t="str">
            <v>G57650S301</v>
          </cell>
          <cell r="B4885" t="str">
            <v>G57650S301</v>
          </cell>
          <cell r="C4885" t="str">
            <v>24   G57650S301USD</v>
          </cell>
          <cell r="D4885" t="str">
            <v>G5765</v>
          </cell>
          <cell r="E4885" t="str">
            <v>0S3</v>
          </cell>
          <cell r="F4885" t="str">
            <v>01</v>
          </cell>
          <cell r="G4885" t="str">
            <v>DADAB***</v>
          </cell>
          <cell r="H4885" t="str">
            <v>Balance Sheet</v>
          </cell>
          <cell r="I4885" t="str">
            <v>NA</v>
          </cell>
        </row>
        <row r="4886">
          <cell r="A4886" t="str">
            <v>G5770003</v>
          </cell>
          <cell r="B4886" t="str">
            <v>G5770003</v>
          </cell>
          <cell r="C4886" t="str">
            <v>24   G5770003USD</v>
          </cell>
          <cell r="D4886" t="str">
            <v>G5770</v>
          </cell>
          <cell r="E4886" t="str">
            <v>003</v>
          </cell>
          <cell r="F4886">
            <v>0</v>
          </cell>
          <cell r="G4886" t="str">
            <v>DAFC****</v>
          </cell>
          <cell r="H4886" t="str">
            <v>Balance Sheet</v>
          </cell>
          <cell r="I4886" t="str">
            <v>NA</v>
          </cell>
        </row>
        <row r="4887">
          <cell r="A4887" t="str">
            <v>G7791004</v>
          </cell>
          <cell r="B4887" t="str">
            <v>G7791004</v>
          </cell>
          <cell r="C4887" t="str">
            <v>24   G7791004USD</v>
          </cell>
          <cell r="D4887" t="str">
            <v>G7791</v>
          </cell>
          <cell r="E4887" t="str">
            <v>004</v>
          </cell>
          <cell r="F4887">
            <v>0</v>
          </cell>
          <cell r="G4887" t="str">
            <v>DBDE****</v>
          </cell>
          <cell r="H4887" t="str">
            <v>Balance Sheet</v>
          </cell>
          <cell r="I4887" t="str">
            <v>NA</v>
          </cell>
        </row>
        <row r="4888">
          <cell r="A4888" t="str">
            <v>G7794</v>
          </cell>
          <cell r="B4888" t="str">
            <v>G7794</v>
          </cell>
          <cell r="C4888" t="str">
            <v>24   G7794USD</v>
          </cell>
          <cell r="D4888" t="str">
            <v>G7794</v>
          </cell>
          <cell r="E4888">
            <v>0</v>
          </cell>
          <cell r="F4888">
            <v>0</v>
          </cell>
          <cell r="G4888" t="str">
            <v>CBIAB***</v>
          </cell>
          <cell r="H4888" t="str">
            <v>Balance Sheet</v>
          </cell>
          <cell r="I4888" t="str">
            <v>NA</v>
          </cell>
        </row>
        <row r="4889">
          <cell r="A4889" t="str">
            <v>G9853</v>
          </cell>
          <cell r="B4889" t="str">
            <v>G9853</v>
          </cell>
          <cell r="C4889" t="str">
            <v>24   G9853USD</v>
          </cell>
          <cell r="D4889" t="str">
            <v>G9853</v>
          </cell>
          <cell r="E4889">
            <v>0</v>
          </cell>
          <cell r="F4889">
            <v>0</v>
          </cell>
          <cell r="G4889" t="str">
            <v>DBC*****</v>
          </cell>
          <cell r="H4889" t="str">
            <v>Balance Sheet</v>
          </cell>
          <cell r="I4889" t="str">
            <v>NA</v>
          </cell>
        </row>
        <row r="4890">
          <cell r="A4890" t="str">
            <v>H0861</v>
          </cell>
          <cell r="B4890" t="str">
            <v>H0861</v>
          </cell>
          <cell r="C4890" t="str">
            <v>24   H0861USD</v>
          </cell>
          <cell r="D4890" t="str">
            <v>H0861</v>
          </cell>
          <cell r="E4890">
            <v>0</v>
          </cell>
          <cell r="F4890">
            <v>0</v>
          </cell>
          <cell r="G4890" t="str">
            <v>EBA*****</v>
          </cell>
          <cell r="H4890" t="str">
            <v>Balance Sheet</v>
          </cell>
          <cell r="I4890" t="str">
            <v>NA</v>
          </cell>
        </row>
        <row r="4891">
          <cell r="A4891" t="str">
            <v>H0863003</v>
          </cell>
          <cell r="B4891" t="str">
            <v>H0863003</v>
          </cell>
          <cell r="C4891" t="str">
            <v>24   H0863003USD</v>
          </cell>
          <cell r="D4891" t="str">
            <v>H0863</v>
          </cell>
          <cell r="E4891" t="str">
            <v>003</v>
          </cell>
          <cell r="F4891">
            <v>0</v>
          </cell>
          <cell r="G4891" t="str">
            <v>EC******</v>
          </cell>
          <cell r="H4891" t="str">
            <v>Balance Sheet</v>
          </cell>
          <cell r="I4891" t="str">
            <v>NA</v>
          </cell>
        </row>
        <row r="4892">
          <cell r="A4892" t="str">
            <v>H0879</v>
          </cell>
          <cell r="B4892" t="str">
            <v>H0879</v>
          </cell>
          <cell r="C4892" t="str">
            <v>24   H0879USD</v>
          </cell>
          <cell r="D4892" t="str">
            <v>H0879</v>
          </cell>
          <cell r="E4892">
            <v>0</v>
          </cell>
          <cell r="F4892">
            <v>0</v>
          </cell>
          <cell r="G4892" t="str">
            <v>EBCC****</v>
          </cell>
          <cell r="H4892" t="str">
            <v>Balance Sheet</v>
          </cell>
          <cell r="I4892" t="str">
            <v>NA</v>
          </cell>
        </row>
        <row r="4893">
          <cell r="A4893" t="str">
            <v>A3060002NX</v>
          </cell>
          <cell r="B4893" t="str">
            <v>A3060002NX</v>
          </cell>
          <cell r="C4893" t="str">
            <v>HN   A3060002NXUSD</v>
          </cell>
          <cell r="D4893" t="str">
            <v>A3060</v>
          </cell>
          <cell r="E4893" t="str">
            <v>002</v>
          </cell>
          <cell r="F4893" t="str">
            <v>NX</v>
          </cell>
          <cell r="G4893" t="str">
            <v>CACAFA**</v>
          </cell>
          <cell r="H4893" t="str">
            <v>Balance Sheet</v>
          </cell>
          <cell r="I4893" t="str">
            <v>NA</v>
          </cell>
        </row>
        <row r="4894">
          <cell r="A4894" t="str">
            <v>A40910S301</v>
          </cell>
          <cell r="B4894" t="str">
            <v>A40910S301</v>
          </cell>
          <cell r="C4894" t="str">
            <v>HN   A40910S301USD</v>
          </cell>
          <cell r="D4894" t="str">
            <v>A4091</v>
          </cell>
          <cell r="E4894" t="str">
            <v>0S3</v>
          </cell>
          <cell r="F4894" t="str">
            <v>01</v>
          </cell>
          <cell r="G4894" t="str">
            <v>CAFA****</v>
          </cell>
          <cell r="H4894" t="str">
            <v>Balance Sheet</v>
          </cell>
          <cell r="I4894" t="str">
            <v>NA</v>
          </cell>
        </row>
        <row r="4895">
          <cell r="A4895" t="str">
            <v>E02900HNNX</v>
          </cell>
          <cell r="B4895" t="str">
            <v>E02900HNNX</v>
          </cell>
          <cell r="C4895" t="str">
            <v>HN   E02900HNNXUSD</v>
          </cell>
          <cell r="D4895" t="str">
            <v>E0290</v>
          </cell>
          <cell r="E4895" t="str">
            <v>0HN</v>
          </cell>
          <cell r="F4895" t="str">
            <v>NX</v>
          </cell>
          <cell r="G4895" t="str">
            <v>CBAAD***</v>
          </cell>
          <cell r="H4895" t="str">
            <v>Balance Sheet</v>
          </cell>
          <cell r="I4895" t="str">
            <v>NA</v>
          </cell>
        </row>
        <row r="4896">
          <cell r="A4896" t="str">
            <v>E02900HNNY</v>
          </cell>
          <cell r="B4896" t="str">
            <v>E02900HNNY</v>
          </cell>
          <cell r="C4896" t="str">
            <v>HN   E02900HNNYUSD</v>
          </cell>
          <cell r="D4896" t="str">
            <v>E0290</v>
          </cell>
          <cell r="E4896" t="str">
            <v>0HN</v>
          </cell>
          <cell r="F4896" t="str">
            <v>NY</v>
          </cell>
          <cell r="G4896" t="str">
            <v>CBAAD***</v>
          </cell>
          <cell r="H4896" t="str">
            <v>Balance Sheet</v>
          </cell>
          <cell r="I4896" t="str">
            <v>NA</v>
          </cell>
        </row>
        <row r="4897">
          <cell r="A4897" t="str">
            <v>F2200002NX</v>
          </cell>
          <cell r="B4897" t="str">
            <v>F2200002NX</v>
          </cell>
          <cell r="C4897" t="str">
            <v>HN   F2200002NXUSD</v>
          </cell>
          <cell r="D4897" t="str">
            <v>F2200</v>
          </cell>
          <cell r="E4897" t="str">
            <v>002</v>
          </cell>
          <cell r="F4897" t="str">
            <v>NX</v>
          </cell>
          <cell r="G4897" t="str">
            <v>CBAAA***</v>
          </cell>
          <cell r="H4897" t="str">
            <v>Balance Sheet</v>
          </cell>
          <cell r="I4897" t="str">
            <v>NA</v>
          </cell>
        </row>
        <row r="4898">
          <cell r="A4898" t="str">
            <v>F2200004NX</v>
          </cell>
          <cell r="B4898" t="str">
            <v>F2200004NX</v>
          </cell>
          <cell r="C4898" t="str">
            <v>HN   F2200004NXUSD</v>
          </cell>
          <cell r="D4898" t="str">
            <v>F2200</v>
          </cell>
          <cell r="E4898" t="str">
            <v>004</v>
          </cell>
          <cell r="F4898" t="str">
            <v>NX</v>
          </cell>
          <cell r="G4898" t="str">
            <v>CBAAE***</v>
          </cell>
          <cell r="H4898" t="str">
            <v>Balance Sheet</v>
          </cell>
          <cell r="I4898" t="str">
            <v>NA</v>
          </cell>
        </row>
        <row r="4899">
          <cell r="A4899" t="str">
            <v>F2200004NY</v>
          </cell>
          <cell r="B4899" t="str">
            <v>F2200004NY</v>
          </cell>
          <cell r="C4899" t="str">
            <v>HN   F2200004NYUSD</v>
          </cell>
          <cell r="D4899" t="str">
            <v>F2200</v>
          </cell>
          <cell r="E4899" t="str">
            <v>004</v>
          </cell>
          <cell r="F4899" t="str">
            <v>NY</v>
          </cell>
          <cell r="G4899" t="str">
            <v>CBAAE***</v>
          </cell>
          <cell r="H4899" t="str">
            <v>Balance Sheet</v>
          </cell>
          <cell r="I4899" t="str">
            <v>NA</v>
          </cell>
        </row>
        <row r="4900">
          <cell r="A4900" t="str">
            <v>F3200002NX</v>
          </cell>
          <cell r="B4900" t="str">
            <v>F3200002NX</v>
          </cell>
          <cell r="C4900" t="str">
            <v>HN   F3200002NXUSD</v>
          </cell>
          <cell r="D4900" t="str">
            <v>F3200</v>
          </cell>
          <cell r="E4900" t="str">
            <v>002</v>
          </cell>
          <cell r="F4900" t="str">
            <v>NX</v>
          </cell>
          <cell r="G4900" t="str">
            <v>CBABA***</v>
          </cell>
          <cell r="H4900" t="str">
            <v>Balance Sheet</v>
          </cell>
          <cell r="I4900" t="str">
            <v>NA</v>
          </cell>
        </row>
        <row r="4901">
          <cell r="A4901" t="str">
            <v>F3200004NX</v>
          </cell>
          <cell r="B4901" t="str">
            <v>F3200004NX</v>
          </cell>
          <cell r="C4901" t="str">
            <v>HN   F3200004NXUSD</v>
          </cell>
          <cell r="D4901" t="str">
            <v>F3200</v>
          </cell>
          <cell r="E4901" t="str">
            <v>004</v>
          </cell>
          <cell r="F4901" t="str">
            <v>NX</v>
          </cell>
          <cell r="G4901" t="str">
            <v>CBABE***</v>
          </cell>
          <cell r="H4901" t="str">
            <v>Balance Sheet</v>
          </cell>
          <cell r="I4901" t="str">
            <v>NA</v>
          </cell>
        </row>
        <row r="4902">
          <cell r="A4902" t="str">
            <v>F3200004NY</v>
          </cell>
          <cell r="B4902" t="str">
            <v>F3200004NY</v>
          </cell>
          <cell r="C4902" t="str">
            <v>HN   F3200004NYUSD</v>
          </cell>
          <cell r="D4902" t="str">
            <v>F3200</v>
          </cell>
          <cell r="E4902" t="str">
            <v>004</v>
          </cell>
          <cell r="F4902" t="str">
            <v>NY</v>
          </cell>
          <cell r="G4902" t="str">
            <v>CBABE***</v>
          </cell>
          <cell r="H4902" t="str">
            <v>Balance Sheet</v>
          </cell>
          <cell r="I4902" t="str">
            <v>NA</v>
          </cell>
        </row>
        <row r="4903">
          <cell r="A4903" t="str">
            <v>G069200101</v>
          </cell>
          <cell r="B4903" t="str">
            <v>G069200101</v>
          </cell>
          <cell r="C4903" t="str">
            <v>HN   G069200101USD</v>
          </cell>
          <cell r="D4903" t="str">
            <v>G0692</v>
          </cell>
          <cell r="E4903" t="str">
            <v>001</v>
          </cell>
          <cell r="F4903" t="str">
            <v>01</v>
          </cell>
          <cell r="G4903" t="str">
            <v>DADD****</v>
          </cell>
          <cell r="H4903" t="str">
            <v>Balance Sheet</v>
          </cell>
          <cell r="I4903" t="str">
            <v>NA</v>
          </cell>
        </row>
        <row r="4904">
          <cell r="A4904" t="str">
            <v>G575500101</v>
          </cell>
          <cell r="B4904" t="str">
            <v>G575500101</v>
          </cell>
          <cell r="C4904" t="str">
            <v>HN   G575500101USD</v>
          </cell>
          <cell r="D4904" t="str">
            <v>G5755</v>
          </cell>
          <cell r="E4904" t="str">
            <v>001</v>
          </cell>
          <cell r="F4904" t="str">
            <v>01</v>
          </cell>
          <cell r="G4904" t="str">
            <v>DADE****</v>
          </cell>
          <cell r="H4904" t="str">
            <v>Balance Sheet</v>
          </cell>
          <cell r="I4904" t="str">
            <v>NA</v>
          </cell>
        </row>
        <row r="4905">
          <cell r="A4905" t="str">
            <v>G576200101</v>
          </cell>
          <cell r="B4905" t="str">
            <v>G576200101</v>
          </cell>
          <cell r="C4905" t="str">
            <v>HN   G576200101USD</v>
          </cell>
          <cell r="D4905" t="str">
            <v>G5762</v>
          </cell>
          <cell r="E4905" t="str">
            <v>001</v>
          </cell>
          <cell r="F4905" t="str">
            <v>01</v>
          </cell>
          <cell r="G4905" t="str">
            <v>DADM****</v>
          </cell>
          <cell r="H4905" t="str">
            <v>Balance Sheet</v>
          </cell>
          <cell r="I4905" t="str">
            <v>NA</v>
          </cell>
        </row>
        <row r="4906">
          <cell r="A4906" t="str">
            <v>G576200117</v>
          </cell>
          <cell r="B4906" t="str">
            <v>G576200117</v>
          </cell>
          <cell r="C4906" t="str">
            <v>HN   G576200117USD</v>
          </cell>
          <cell r="D4906" t="str">
            <v>G5762</v>
          </cell>
          <cell r="E4906" t="str">
            <v>001</v>
          </cell>
          <cell r="F4906" t="str">
            <v>17</v>
          </cell>
          <cell r="G4906" t="str">
            <v>DADM****</v>
          </cell>
          <cell r="H4906" t="str">
            <v>Balance Sheet</v>
          </cell>
          <cell r="I4906" t="str">
            <v>NA</v>
          </cell>
        </row>
        <row r="4907">
          <cell r="A4907" t="str">
            <v>G57620DG01</v>
          </cell>
          <cell r="B4907" t="str">
            <v>G57620DG01</v>
          </cell>
          <cell r="C4907" t="str">
            <v>HN   G57620DG01USD</v>
          </cell>
          <cell r="D4907" t="str">
            <v>G5762</v>
          </cell>
          <cell r="E4907" t="str">
            <v>0DG</v>
          </cell>
          <cell r="F4907" t="str">
            <v>01</v>
          </cell>
          <cell r="G4907" t="str">
            <v>DADM****</v>
          </cell>
          <cell r="H4907" t="str">
            <v>Balance Sheet</v>
          </cell>
          <cell r="I4907" t="str">
            <v>NA</v>
          </cell>
        </row>
        <row r="4908">
          <cell r="A4908" t="str">
            <v>G57620NB93</v>
          </cell>
          <cell r="B4908" t="str">
            <v>G57620NB93</v>
          </cell>
          <cell r="C4908" t="str">
            <v>HN   G57620NB93USD</v>
          </cell>
          <cell r="D4908" t="str">
            <v>G5762</v>
          </cell>
          <cell r="E4908" t="str">
            <v>0NB</v>
          </cell>
          <cell r="F4908" t="str">
            <v>93</v>
          </cell>
          <cell r="G4908" t="str">
            <v>DADM****</v>
          </cell>
          <cell r="H4908" t="str">
            <v>Balance Sheet</v>
          </cell>
          <cell r="I4908" t="str">
            <v>NA</v>
          </cell>
        </row>
        <row r="4909">
          <cell r="A4909" t="str">
            <v>G57620S301</v>
          </cell>
          <cell r="B4909" t="str">
            <v>G57620S301</v>
          </cell>
          <cell r="C4909" t="str">
            <v>HN   G57620S301USD</v>
          </cell>
          <cell r="D4909" t="str">
            <v>G5762</v>
          </cell>
          <cell r="E4909" t="str">
            <v>0S3</v>
          </cell>
          <cell r="F4909" t="str">
            <v>01</v>
          </cell>
          <cell r="G4909" t="str">
            <v>DADM****</v>
          </cell>
          <cell r="H4909" t="str">
            <v>Balance Sheet</v>
          </cell>
          <cell r="I4909" t="str">
            <v>NA</v>
          </cell>
        </row>
        <row r="4910">
          <cell r="A4910" t="str">
            <v>G576500101</v>
          </cell>
          <cell r="B4910" t="str">
            <v>G576500101</v>
          </cell>
          <cell r="C4910" t="str">
            <v>HN   G576500101USD</v>
          </cell>
          <cell r="D4910" t="str">
            <v>G5765</v>
          </cell>
          <cell r="E4910" t="str">
            <v>001</v>
          </cell>
          <cell r="F4910" t="str">
            <v>01</v>
          </cell>
          <cell r="G4910" t="str">
            <v>DADAB***</v>
          </cell>
          <cell r="H4910" t="str">
            <v>Balance Sheet</v>
          </cell>
          <cell r="I4910" t="str">
            <v>NA</v>
          </cell>
        </row>
        <row r="4911">
          <cell r="A4911" t="str">
            <v>G57650S301</v>
          </cell>
          <cell r="B4911" t="str">
            <v>G57650S301</v>
          </cell>
          <cell r="C4911" t="str">
            <v>HN   G57650S301USD</v>
          </cell>
          <cell r="D4911" t="str">
            <v>G5765</v>
          </cell>
          <cell r="E4911" t="str">
            <v>0S3</v>
          </cell>
          <cell r="F4911" t="str">
            <v>01</v>
          </cell>
          <cell r="G4911" t="str">
            <v>DADAB***</v>
          </cell>
          <cell r="H4911" t="str">
            <v>Balance Sheet</v>
          </cell>
          <cell r="I4911" t="str">
            <v>NA</v>
          </cell>
        </row>
        <row r="4912">
          <cell r="A4912" t="str">
            <v>G7795066</v>
          </cell>
          <cell r="B4912" t="str">
            <v>G7795066</v>
          </cell>
          <cell r="C4912" t="str">
            <v>HN   G7795066USD</v>
          </cell>
          <cell r="D4912" t="str">
            <v>G7795</v>
          </cell>
          <cell r="E4912" t="str">
            <v>066</v>
          </cell>
          <cell r="F4912">
            <v>0</v>
          </cell>
          <cell r="G4912" t="str">
            <v>DBEEI***</v>
          </cell>
          <cell r="H4912" t="str">
            <v>Balance Sheet</v>
          </cell>
          <cell r="I4912" t="str">
            <v>NA</v>
          </cell>
        </row>
        <row r="4913">
          <cell r="A4913" t="str">
            <v>H08630HN</v>
          </cell>
          <cell r="B4913" t="str">
            <v>H08630HN</v>
          </cell>
          <cell r="C4913" t="str">
            <v>HN   H08630HNUSD</v>
          </cell>
          <cell r="D4913" t="str">
            <v>H0863</v>
          </cell>
          <cell r="E4913" t="str">
            <v>0HN</v>
          </cell>
          <cell r="F4913">
            <v>0</v>
          </cell>
          <cell r="G4913" t="str">
            <v>EC******</v>
          </cell>
          <cell r="H4913" t="str">
            <v>Balance Sheet</v>
          </cell>
          <cell r="I4913" t="str">
            <v>NA</v>
          </cell>
        </row>
        <row r="4914">
          <cell r="A4914" t="str">
            <v>A0002019J1</v>
          </cell>
          <cell r="B4914" t="str">
            <v>A0002019J1</v>
          </cell>
          <cell r="C4914" t="str">
            <v>J1   A0002019J1USD</v>
          </cell>
          <cell r="D4914" t="str">
            <v>A0002</v>
          </cell>
          <cell r="E4914" t="str">
            <v>019</v>
          </cell>
          <cell r="F4914" t="str">
            <v>J1</v>
          </cell>
          <cell r="G4914" t="str">
            <v>CABB****</v>
          </cell>
          <cell r="H4914" t="str">
            <v>Balance Sheet</v>
          </cell>
          <cell r="I4914" t="str">
            <v>NA</v>
          </cell>
        </row>
        <row r="4915">
          <cell r="A4915" t="str">
            <v>A0007018HK</v>
          </cell>
          <cell r="B4915" t="str">
            <v>A0007018HK</v>
          </cell>
          <cell r="C4915" t="str">
            <v>J1   A0007018HKUSD</v>
          </cell>
          <cell r="D4915" t="str">
            <v>A0007</v>
          </cell>
          <cell r="E4915" t="str">
            <v>018</v>
          </cell>
          <cell r="F4915" t="str">
            <v>HK</v>
          </cell>
          <cell r="G4915" t="str">
            <v>CABB****</v>
          </cell>
          <cell r="H4915" t="str">
            <v>Balance Sheet</v>
          </cell>
          <cell r="I4915" t="str">
            <v>NA</v>
          </cell>
        </row>
        <row r="4916">
          <cell r="A4916" t="str">
            <v>A0007019HK</v>
          </cell>
          <cell r="B4916" t="str">
            <v>A0007019HK</v>
          </cell>
          <cell r="C4916" t="str">
            <v>J1   A0007019HKUSD</v>
          </cell>
          <cell r="D4916" t="str">
            <v>A0007</v>
          </cell>
          <cell r="E4916" t="str">
            <v>019</v>
          </cell>
          <cell r="F4916" t="str">
            <v>HK</v>
          </cell>
          <cell r="G4916" t="str">
            <v>CABB****</v>
          </cell>
          <cell r="H4916" t="str">
            <v>Balance Sheet</v>
          </cell>
          <cell r="I4916" t="str">
            <v>NA</v>
          </cell>
        </row>
        <row r="4917">
          <cell r="A4917" t="str">
            <v>A0007019J1</v>
          </cell>
          <cell r="B4917" t="str">
            <v>A0007019J1</v>
          </cell>
          <cell r="C4917" t="str">
            <v>J1   A0007019J1USD</v>
          </cell>
          <cell r="D4917" t="str">
            <v>A0007</v>
          </cell>
          <cell r="E4917" t="str">
            <v>019</v>
          </cell>
          <cell r="F4917" t="str">
            <v>J1</v>
          </cell>
          <cell r="G4917" t="str">
            <v>CABB****</v>
          </cell>
          <cell r="H4917" t="str">
            <v>Balance Sheet</v>
          </cell>
          <cell r="I4917" t="str">
            <v>NA</v>
          </cell>
        </row>
        <row r="4918">
          <cell r="A4918" t="str">
            <v>A0007020HK</v>
          </cell>
          <cell r="B4918" t="str">
            <v>A0007020HK</v>
          </cell>
          <cell r="C4918" t="str">
            <v>J1   A0007020HKUSD</v>
          </cell>
          <cell r="D4918" t="str">
            <v>A0007</v>
          </cell>
          <cell r="E4918" t="str">
            <v>020</v>
          </cell>
          <cell r="F4918" t="str">
            <v>HK</v>
          </cell>
          <cell r="G4918" t="str">
            <v>CABB****</v>
          </cell>
          <cell r="H4918" t="str">
            <v>Balance Sheet</v>
          </cell>
          <cell r="I4918" t="str">
            <v>NA</v>
          </cell>
        </row>
        <row r="4919">
          <cell r="A4919" t="str">
            <v>A1533001</v>
          </cell>
          <cell r="B4919" t="str">
            <v>A1533001</v>
          </cell>
          <cell r="C4919" t="str">
            <v>J1   A1533001USD</v>
          </cell>
          <cell r="D4919" t="str">
            <v>A1533</v>
          </cell>
          <cell r="E4919" t="str">
            <v>001</v>
          </cell>
          <cell r="F4919">
            <v>0</v>
          </cell>
          <cell r="G4919" t="str">
            <v>CACAFB**</v>
          </cell>
          <cell r="H4919" t="str">
            <v>Balance Sheet</v>
          </cell>
          <cell r="I4919" t="str">
            <v>NA</v>
          </cell>
        </row>
        <row r="4920">
          <cell r="A4920" t="str">
            <v>A409100101</v>
          </cell>
          <cell r="B4920" t="str">
            <v>A409100101</v>
          </cell>
          <cell r="C4920" t="str">
            <v>J1   A409100101USD</v>
          </cell>
          <cell r="D4920" t="str">
            <v>A4091</v>
          </cell>
          <cell r="E4920" t="str">
            <v>001</v>
          </cell>
          <cell r="F4920" t="str">
            <v>01</v>
          </cell>
          <cell r="G4920" t="str">
            <v>CAFA****</v>
          </cell>
          <cell r="H4920" t="str">
            <v>Balance Sheet</v>
          </cell>
          <cell r="I4920" t="str">
            <v>NA</v>
          </cell>
        </row>
        <row r="4921">
          <cell r="A4921" t="str">
            <v>A409102601</v>
          </cell>
          <cell r="B4921" t="str">
            <v>A409102601</v>
          </cell>
          <cell r="C4921" t="str">
            <v>J1   A409102601USD</v>
          </cell>
          <cell r="D4921" t="str">
            <v>A4091</v>
          </cell>
          <cell r="E4921" t="str">
            <v>026</v>
          </cell>
          <cell r="F4921" t="str">
            <v>01</v>
          </cell>
          <cell r="G4921" t="str">
            <v>CAFA****</v>
          </cell>
          <cell r="H4921" t="str">
            <v>Balance Sheet</v>
          </cell>
          <cell r="I4921" t="str">
            <v>NA</v>
          </cell>
        </row>
        <row r="4922">
          <cell r="A4922" t="str">
            <v>A409108502</v>
          </cell>
          <cell r="B4922" t="str">
            <v>A409108502</v>
          </cell>
          <cell r="C4922" t="str">
            <v>J1   A409108502USD</v>
          </cell>
          <cell r="D4922" t="str">
            <v>A4091</v>
          </cell>
          <cell r="E4922" t="str">
            <v>085</v>
          </cell>
          <cell r="F4922" t="str">
            <v>02</v>
          </cell>
          <cell r="G4922" t="str">
            <v>CAFA****</v>
          </cell>
          <cell r="H4922" t="str">
            <v>Balance Sheet</v>
          </cell>
          <cell r="I4922" t="str">
            <v>NA</v>
          </cell>
        </row>
        <row r="4923">
          <cell r="A4923" t="str">
            <v>A40910AM01</v>
          </cell>
          <cell r="B4923" t="str">
            <v>A40910AM01</v>
          </cell>
          <cell r="C4923" t="str">
            <v>J1   A40910AM01USD</v>
          </cell>
          <cell r="D4923" t="str">
            <v>A4091</v>
          </cell>
          <cell r="E4923" t="str">
            <v>0AM</v>
          </cell>
          <cell r="F4923" t="str">
            <v>01</v>
          </cell>
          <cell r="G4923" t="str">
            <v>CAFA****</v>
          </cell>
          <cell r="H4923" t="str">
            <v>Balance Sheet</v>
          </cell>
          <cell r="I4923" t="str">
            <v>NA</v>
          </cell>
        </row>
        <row r="4924">
          <cell r="A4924" t="str">
            <v>A40910DH01</v>
          </cell>
          <cell r="B4924" t="str">
            <v>A40910DH01</v>
          </cell>
          <cell r="C4924" t="str">
            <v>J1   A40910DH01USD</v>
          </cell>
          <cell r="D4924" t="str">
            <v>A4091</v>
          </cell>
          <cell r="E4924" t="str">
            <v>0DH</v>
          </cell>
          <cell r="F4924" t="str">
            <v>01</v>
          </cell>
          <cell r="G4924" t="str">
            <v>CAFA****</v>
          </cell>
          <cell r="H4924" t="str">
            <v>Balance Sheet</v>
          </cell>
          <cell r="I4924" t="str">
            <v>NA</v>
          </cell>
        </row>
        <row r="4925">
          <cell r="A4925" t="str">
            <v>A40910EB01</v>
          </cell>
          <cell r="B4925" t="str">
            <v>A40910EB01</v>
          </cell>
          <cell r="C4925" t="str">
            <v>J1   A40910EB01USD</v>
          </cell>
          <cell r="D4925" t="str">
            <v>A4091</v>
          </cell>
          <cell r="E4925" t="str">
            <v>0EB</v>
          </cell>
          <cell r="F4925" t="str">
            <v>01</v>
          </cell>
          <cell r="G4925" t="str">
            <v>CAFA****</v>
          </cell>
          <cell r="H4925" t="str">
            <v>Balance Sheet</v>
          </cell>
          <cell r="I4925" t="str">
            <v>NA</v>
          </cell>
        </row>
        <row r="4926">
          <cell r="A4926" t="str">
            <v>A40910HJ01</v>
          </cell>
          <cell r="B4926" t="str">
            <v>A40910HJ01</v>
          </cell>
          <cell r="C4926" t="str">
            <v>J1   A40910HJ01USD</v>
          </cell>
          <cell r="D4926" t="str">
            <v>A4091</v>
          </cell>
          <cell r="E4926" t="str">
            <v>0HJ</v>
          </cell>
          <cell r="F4926" t="str">
            <v>01</v>
          </cell>
          <cell r="G4926" t="str">
            <v>CAFA****</v>
          </cell>
          <cell r="H4926" t="str">
            <v>Balance Sheet</v>
          </cell>
          <cell r="I4926" t="str">
            <v>NA</v>
          </cell>
        </row>
        <row r="4927">
          <cell r="A4927" t="str">
            <v>A40910JB01</v>
          </cell>
          <cell r="B4927" t="str">
            <v>A40910JB01</v>
          </cell>
          <cell r="C4927" t="str">
            <v>J1   A40910JB01USD</v>
          </cell>
          <cell r="D4927" t="str">
            <v>A4091</v>
          </cell>
          <cell r="E4927" t="str">
            <v>0JB</v>
          </cell>
          <cell r="F4927" t="str">
            <v>01</v>
          </cell>
          <cell r="G4927" t="str">
            <v>CAFA****</v>
          </cell>
          <cell r="H4927" t="str">
            <v>Balance Sheet</v>
          </cell>
          <cell r="I4927" t="str">
            <v>NA</v>
          </cell>
        </row>
        <row r="4928">
          <cell r="A4928" t="str">
            <v>A40910JG01</v>
          </cell>
          <cell r="B4928" t="str">
            <v>A40910JG01</v>
          </cell>
          <cell r="C4928" t="str">
            <v>J1   A40910JG01USD</v>
          </cell>
          <cell r="D4928" t="str">
            <v>A4091</v>
          </cell>
          <cell r="E4928" t="str">
            <v>0JG</v>
          </cell>
          <cell r="F4928" t="str">
            <v>01</v>
          </cell>
          <cell r="G4928" t="str">
            <v>CAFA****</v>
          </cell>
          <cell r="H4928" t="str">
            <v>Balance Sheet</v>
          </cell>
          <cell r="I4928" t="str">
            <v>NA</v>
          </cell>
        </row>
        <row r="4929">
          <cell r="A4929" t="str">
            <v>A40910LC01</v>
          </cell>
          <cell r="B4929" t="str">
            <v>A40910LC01</v>
          </cell>
          <cell r="C4929" t="str">
            <v>J1   A40910LC01USD</v>
          </cell>
          <cell r="D4929" t="str">
            <v>A4091</v>
          </cell>
          <cell r="E4929" t="str">
            <v>0LC</v>
          </cell>
          <cell r="F4929" t="str">
            <v>01</v>
          </cell>
          <cell r="G4929" t="str">
            <v>CAFA****</v>
          </cell>
          <cell r="H4929" t="str">
            <v>Balance Sheet</v>
          </cell>
          <cell r="I4929" t="str">
            <v>NA</v>
          </cell>
        </row>
        <row r="4930">
          <cell r="A4930" t="str">
            <v>A40990JG01</v>
          </cell>
          <cell r="B4930" t="str">
            <v>A40990JG01</v>
          </cell>
          <cell r="C4930" t="str">
            <v>J1   A40990JG01USD</v>
          </cell>
          <cell r="D4930" t="str">
            <v>A4099</v>
          </cell>
          <cell r="E4930" t="str">
            <v>0JG</v>
          </cell>
          <cell r="F4930" t="str">
            <v>01</v>
          </cell>
          <cell r="G4930" t="str">
            <v>CAFM****</v>
          </cell>
          <cell r="H4930" t="str">
            <v>Balance Sheet</v>
          </cell>
          <cell r="I4930" t="str">
            <v>NA</v>
          </cell>
        </row>
        <row r="4931">
          <cell r="A4931" t="str">
            <v>A5197</v>
          </cell>
          <cell r="B4931" t="str">
            <v>A5197</v>
          </cell>
          <cell r="C4931" t="str">
            <v>J1   A5197USD</v>
          </cell>
          <cell r="D4931" t="str">
            <v>A5197</v>
          </cell>
          <cell r="E4931">
            <v>0</v>
          </cell>
          <cell r="F4931">
            <v>0</v>
          </cell>
          <cell r="G4931" t="str">
            <v>CAGBB***</v>
          </cell>
          <cell r="H4931" t="str">
            <v>Balance Sheet</v>
          </cell>
          <cell r="I4931" t="str">
            <v>NA</v>
          </cell>
        </row>
        <row r="4932">
          <cell r="A4932" t="str">
            <v>A5199</v>
          </cell>
          <cell r="B4932" t="str">
            <v>A5199</v>
          </cell>
          <cell r="C4932" t="str">
            <v>J1   A5199USD</v>
          </cell>
          <cell r="D4932" t="str">
            <v>A5199</v>
          </cell>
          <cell r="E4932">
            <v>0</v>
          </cell>
          <cell r="F4932">
            <v>0</v>
          </cell>
          <cell r="G4932" t="str">
            <v>CAGBB***</v>
          </cell>
          <cell r="H4932" t="str">
            <v>Balance Sheet</v>
          </cell>
          <cell r="I4932" t="str">
            <v>NA</v>
          </cell>
        </row>
        <row r="4933">
          <cell r="A4933" t="str">
            <v>A68010LC</v>
          </cell>
          <cell r="B4933" t="str">
            <v>A68010LC</v>
          </cell>
          <cell r="C4933" t="str">
            <v>J1   A68010LCUSD</v>
          </cell>
          <cell r="D4933" t="str">
            <v>A6801</v>
          </cell>
          <cell r="E4933" t="str">
            <v>0LC</v>
          </cell>
          <cell r="F4933">
            <v>0</v>
          </cell>
          <cell r="G4933" t="str">
            <v>CBFB****</v>
          </cell>
          <cell r="H4933" t="str">
            <v>Balance Sheet</v>
          </cell>
          <cell r="I4933" t="str">
            <v>NA</v>
          </cell>
        </row>
        <row r="4934">
          <cell r="A4934" t="str">
            <v>A68030LC</v>
          </cell>
          <cell r="B4934" t="str">
            <v>A68030LC</v>
          </cell>
          <cell r="C4934" t="str">
            <v>J1   A68030LCUSD</v>
          </cell>
          <cell r="D4934" t="str">
            <v>A6803</v>
          </cell>
          <cell r="E4934" t="str">
            <v>0LC</v>
          </cell>
          <cell r="F4934">
            <v>0</v>
          </cell>
          <cell r="G4934" t="str">
            <v>CBFA****</v>
          </cell>
          <cell r="H4934" t="str">
            <v>Balance Sheet</v>
          </cell>
          <cell r="I4934" t="str">
            <v>NA</v>
          </cell>
        </row>
        <row r="4935">
          <cell r="A4935" t="str">
            <v>F2200250</v>
          </cell>
          <cell r="B4935" t="str">
            <v>F2200250</v>
          </cell>
          <cell r="C4935" t="str">
            <v>J1   F2200250USD</v>
          </cell>
          <cell r="D4935" t="str">
            <v>F2200</v>
          </cell>
          <cell r="E4935" t="str">
            <v>250</v>
          </cell>
          <cell r="F4935">
            <v>0</v>
          </cell>
          <cell r="G4935" t="str">
            <v>CBAAA***</v>
          </cell>
          <cell r="H4935" t="str">
            <v>Balance Sheet</v>
          </cell>
          <cell r="I4935" t="str">
            <v>NA</v>
          </cell>
        </row>
        <row r="4936">
          <cell r="A4936" t="str">
            <v>F2200251</v>
          </cell>
          <cell r="B4936" t="str">
            <v>F2200251</v>
          </cell>
          <cell r="C4936" t="str">
            <v>J1   F2200251USD</v>
          </cell>
          <cell r="D4936" t="str">
            <v>F2200</v>
          </cell>
          <cell r="E4936" t="str">
            <v>251</v>
          </cell>
          <cell r="F4936">
            <v>0</v>
          </cell>
          <cell r="G4936" t="str">
            <v>CBAAA***</v>
          </cell>
          <cell r="H4936" t="str">
            <v>Balance Sheet</v>
          </cell>
          <cell r="I4936" t="str">
            <v>NA</v>
          </cell>
        </row>
        <row r="4937">
          <cell r="A4937" t="str">
            <v>F2200255</v>
          </cell>
          <cell r="B4937" t="str">
            <v>F2200255</v>
          </cell>
          <cell r="C4937" t="str">
            <v>J1   F2200255USD</v>
          </cell>
          <cell r="D4937" t="str">
            <v>F2200</v>
          </cell>
          <cell r="E4937" t="str">
            <v>255</v>
          </cell>
          <cell r="F4937">
            <v>0</v>
          </cell>
          <cell r="G4937" t="str">
            <v>CBAAA***</v>
          </cell>
          <cell r="H4937" t="str">
            <v>Balance Sheet</v>
          </cell>
          <cell r="I4937" t="str">
            <v>NA</v>
          </cell>
        </row>
        <row r="4938">
          <cell r="A4938" t="str">
            <v>F3200250</v>
          </cell>
          <cell r="B4938" t="str">
            <v>F3200250</v>
          </cell>
          <cell r="C4938" t="str">
            <v>J1   F3200250USD</v>
          </cell>
          <cell r="D4938" t="str">
            <v>F3200</v>
          </cell>
          <cell r="E4938" t="str">
            <v>250</v>
          </cell>
          <cell r="F4938">
            <v>0</v>
          </cell>
          <cell r="G4938" t="str">
            <v>CBABA***</v>
          </cell>
          <cell r="H4938" t="str">
            <v>Balance Sheet</v>
          </cell>
          <cell r="I4938" t="str">
            <v>NA</v>
          </cell>
        </row>
        <row r="4939">
          <cell r="A4939" t="str">
            <v>F3200251</v>
          </cell>
          <cell r="B4939" t="str">
            <v>F3200251</v>
          </cell>
          <cell r="C4939" t="str">
            <v>J1   F3200251USD</v>
          </cell>
          <cell r="D4939" t="str">
            <v>F3200</v>
          </cell>
          <cell r="E4939" t="str">
            <v>251</v>
          </cell>
          <cell r="F4939">
            <v>0</v>
          </cell>
          <cell r="G4939" t="str">
            <v>CBABA***</v>
          </cell>
          <cell r="H4939" t="str">
            <v>Balance Sheet</v>
          </cell>
          <cell r="I4939" t="str">
            <v>NA</v>
          </cell>
        </row>
        <row r="4940">
          <cell r="A4940" t="str">
            <v>F3200255</v>
          </cell>
          <cell r="B4940" t="str">
            <v>F3200255</v>
          </cell>
          <cell r="C4940" t="str">
            <v>J1   F3200255USD</v>
          </cell>
          <cell r="D4940" t="str">
            <v>F3200</v>
          </cell>
          <cell r="E4940" t="str">
            <v>255</v>
          </cell>
          <cell r="F4940">
            <v>0</v>
          </cell>
          <cell r="G4940" t="str">
            <v>CBABA***</v>
          </cell>
          <cell r="H4940" t="str">
            <v>Balance Sheet</v>
          </cell>
          <cell r="I4940" t="str">
            <v>NA</v>
          </cell>
        </row>
        <row r="4941">
          <cell r="A4941" t="str">
            <v>G069208601</v>
          </cell>
          <cell r="B4941" t="str">
            <v>G069208601</v>
          </cell>
          <cell r="C4941" t="str">
            <v>J1   G069208601USD</v>
          </cell>
          <cell r="D4941" t="str">
            <v>G0692</v>
          </cell>
          <cell r="E4941" t="str">
            <v>086</v>
          </cell>
          <cell r="F4941" t="str">
            <v>01</v>
          </cell>
          <cell r="G4941" t="str">
            <v>DADD****</v>
          </cell>
          <cell r="H4941" t="str">
            <v>Balance Sheet</v>
          </cell>
          <cell r="I4941" t="str">
            <v>NA</v>
          </cell>
        </row>
        <row r="4942">
          <cell r="A4942" t="str">
            <v>G170008702</v>
          </cell>
          <cell r="B4942" t="str">
            <v>G170008702</v>
          </cell>
          <cell r="C4942" t="str">
            <v>J1   G170008702USD</v>
          </cell>
          <cell r="D4942" t="str">
            <v>G1700</v>
          </cell>
          <cell r="E4942" t="str">
            <v>087</v>
          </cell>
          <cell r="F4942" t="str">
            <v>02</v>
          </cell>
          <cell r="G4942" t="str">
            <v>DABAAG**</v>
          </cell>
          <cell r="H4942" t="str">
            <v>Balance Sheet</v>
          </cell>
          <cell r="I4942" t="str">
            <v>NA</v>
          </cell>
        </row>
        <row r="4943">
          <cell r="A4943" t="str">
            <v>G1701</v>
          </cell>
          <cell r="B4943" t="str">
            <v>G1701</v>
          </cell>
          <cell r="C4943" t="str">
            <v>J1   G1701USD</v>
          </cell>
          <cell r="D4943" t="str">
            <v>G1701</v>
          </cell>
          <cell r="E4943">
            <v>0</v>
          </cell>
          <cell r="F4943">
            <v>0</v>
          </cell>
          <cell r="G4943" t="str">
            <v>DABAAG**</v>
          </cell>
          <cell r="H4943" t="str">
            <v>Balance Sheet</v>
          </cell>
          <cell r="I4943" t="str">
            <v>NA</v>
          </cell>
        </row>
        <row r="4944">
          <cell r="A4944" t="str">
            <v>G370200601</v>
          </cell>
          <cell r="B4944" t="str">
            <v>G370200601</v>
          </cell>
          <cell r="C4944" t="str">
            <v>J1   G370200601USD</v>
          </cell>
          <cell r="D4944" t="str">
            <v>G3702</v>
          </cell>
          <cell r="E4944" t="str">
            <v>006</v>
          </cell>
          <cell r="F4944" t="str">
            <v>01</v>
          </cell>
          <cell r="G4944" t="str">
            <v>DACE****</v>
          </cell>
          <cell r="H4944" t="str">
            <v>Balance Sheet</v>
          </cell>
          <cell r="I4944" t="str">
            <v>NA</v>
          </cell>
        </row>
        <row r="4945">
          <cell r="A4945" t="str">
            <v>G370200602</v>
          </cell>
          <cell r="B4945" t="str">
            <v>G370200602</v>
          </cell>
          <cell r="C4945" t="str">
            <v>J1   G370200602USD</v>
          </cell>
          <cell r="D4945" t="str">
            <v>G3702</v>
          </cell>
          <cell r="E4945" t="str">
            <v>006</v>
          </cell>
          <cell r="F4945" t="str">
            <v>02</v>
          </cell>
          <cell r="G4945" t="str">
            <v>DACE****</v>
          </cell>
          <cell r="H4945" t="str">
            <v>Balance Sheet</v>
          </cell>
          <cell r="I4945" t="str">
            <v>NA</v>
          </cell>
        </row>
        <row r="4946">
          <cell r="A4946" t="str">
            <v>G3728003</v>
          </cell>
          <cell r="B4946" t="str">
            <v>G3728003</v>
          </cell>
          <cell r="C4946" t="str">
            <v>J1   G3728003USD</v>
          </cell>
          <cell r="D4946" t="str">
            <v>G3728</v>
          </cell>
          <cell r="E4946" t="str">
            <v>003</v>
          </cell>
          <cell r="F4946">
            <v>0</v>
          </cell>
          <cell r="G4946" t="str">
            <v>DACN****</v>
          </cell>
          <cell r="H4946" t="str">
            <v>Balance Sheet</v>
          </cell>
          <cell r="I4946" t="str">
            <v>NA</v>
          </cell>
        </row>
        <row r="4947">
          <cell r="A4947" t="str">
            <v>G4735002</v>
          </cell>
          <cell r="B4947" t="str">
            <v>G4735002</v>
          </cell>
          <cell r="C4947" t="str">
            <v>J1   G4735002USD</v>
          </cell>
          <cell r="D4947" t="str">
            <v>G4735</v>
          </cell>
          <cell r="E4947" t="str">
            <v>002</v>
          </cell>
          <cell r="F4947">
            <v>0</v>
          </cell>
          <cell r="G4947" t="str">
            <v>DABAAG**</v>
          </cell>
          <cell r="H4947" t="str">
            <v>Balance Sheet</v>
          </cell>
          <cell r="I4947" t="str">
            <v>NA</v>
          </cell>
        </row>
        <row r="4948">
          <cell r="A4948" t="str">
            <v>G4737BZT01</v>
          </cell>
          <cell r="B4948" t="str">
            <v>G4737BZT01</v>
          </cell>
          <cell r="C4948" t="str">
            <v>J1   G4737BZT01USD</v>
          </cell>
          <cell r="D4948" t="str">
            <v>G4737</v>
          </cell>
          <cell r="E4948" t="str">
            <v>BZT</v>
          </cell>
          <cell r="F4948" t="str">
            <v>01</v>
          </cell>
          <cell r="G4948" t="str">
            <v>DABBC***</v>
          </cell>
          <cell r="H4948" t="str">
            <v>Balance Sheet</v>
          </cell>
          <cell r="I4948" t="str">
            <v>NA</v>
          </cell>
        </row>
        <row r="4949">
          <cell r="A4949" t="str">
            <v>G5720001</v>
          </cell>
          <cell r="B4949" t="str">
            <v>G5720001</v>
          </cell>
          <cell r="C4949" t="str">
            <v>J1   G5720001USD</v>
          </cell>
          <cell r="D4949" t="str">
            <v>G5720</v>
          </cell>
          <cell r="E4949" t="str">
            <v>001</v>
          </cell>
          <cell r="F4949">
            <v>0</v>
          </cell>
          <cell r="G4949" t="str">
            <v>DABBDC**</v>
          </cell>
          <cell r="H4949" t="str">
            <v>Balance Sheet</v>
          </cell>
          <cell r="I4949" t="str">
            <v>NA</v>
          </cell>
        </row>
        <row r="4950">
          <cell r="A4950" t="str">
            <v>G575508601</v>
          </cell>
          <cell r="B4950" t="str">
            <v>G575508601</v>
          </cell>
          <cell r="C4950" t="str">
            <v>J1   G575508601USD</v>
          </cell>
          <cell r="D4950" t="str">
            <v>G5755</v>
          </cell>
          <cell r="E4950" t="str">
            <v>086</v>
          </cell>
          <cell r="F4950" t="str">
            <v>01</v>
          </cell>
          <cell r="G4950" t="str">
            <v>DADE****</v>
          </cell>
          <cell r="H4950" t="str">
            <v>Balance Sheet</v>
          </cell>
          <cell r="I4950" t="str">
            <v>NA</v>
          </cell>
        </row>
        <row r="4951">
          <cell r="A4951" t="str">
            <v>G57550S301</v>
          </cell>
          <cell r="B4951" t="str">
            <v>G57550S301</v>
          </cell>
          <cell r="C4951" t="str">
            <v>J1   G57550S301USD</v>
          </cell>
          <cell r="D4951" t="str">
            <v>G5755</v>
          </cell>
          <cell r="E4951" t="str">
            <v>0S3</v>
          </cell>
          <cell r="F4951" t="str">
            <v>01</v>
          </cell>
          <cell r="G4951" t="str">
            <v>DADE****</v>
          </cell>
          <cell r="H4951" t="str">
            <v>Balance Sheet</v>
          </cell>
          <cell r="I4951" t="str">
            <v>NA</v>
          </cell>
        </row>
        <row r="4952">
          <cell r="A4952" t="str">
            <v>G57600DH01</v>
          </cell>
          <cell r="B4952" t="str">
            <v>G57600DH01</v>
          </cell>
          <cell r="C4952" t="str">
            <v>J1   G57600DH01USD</v>
          </cell>
          <cell r="D4952" t="str">
            <v>G5760</v>
          </cell>
          <cell r="E4952" t="str">
            <v>0DH</v>
          </cell>
          <cell r="F4952" t="str">
            <v>01</v>
          </cell>
          <cell r="G4952" t="str">
            <v>DADAB***</v>
          </cell>
          <cell r="H4952" t="str">
            <v>Balance Sheet</v>
          </cell>
          <cell r="I4952" t="str">
            <v>NA</v>
          </cell>
        </row>
        <row r="4953">
          <cell r="A4953" t="str">
            <v>G57600HJ01</v>
          </cell>
          <cell r="B4953" t="str">
            <v>G57600HJ01</v>
          </cell>
          <cell r="C4953" t="str">
            <v>J1   G57600HJ01USD</v>
          </cell>
          <cell r="D4953" t="str">
            <v>G5760</v>
          </cell>
          <cell r="E4953" t="str">
            <v>0HJ</v>
          </cell>
          <cell r="F4953" t="str">
            <v>01</v>
          </cell>
          <cell r="G4953" t="str">
            <v>DADAB***</v>
          </cell>
          <cell r="H4953" t="str">
            <v>Balance Sheet</v>
          </cell>
          <cell r="I4953" t="str">
            <v>NA</v>
          </cell>
        </row>
        <row r="4954">
          <cell r="A4954" t="str">
            <v>G57600LC01</v>
          </cell>
          <cell r="B4954" t="str">
            <v>G57600LC01</v>
          </cell>
          <cell r="C4954" t="str">
            <v>J1   G57600LC01USD</v>
          </cell>
          <cell r="D4954" t="str">
            <v>G5760</v>
          </cell>
          <cell r="E4954" t="str">
            <v>0LC</v>
          </cell>
          <cell r="F4954" t="str">
            <v>01</v>
          </cell>
          <cell r="G4954" t="str">
            <v>DADAB***</v>
          </cell>
          <cell r="H4954" t="str">
            <v>Balance Sheet</v>
          </cell>
          <cell r="I4954" t="str">
            <v>NA</v>
          </cell>
        </row>
        <row r="4955">
          <cell r="A4955" t="str">
            <v>G57600S301</v>
          </cell>
          <cell r="B4955" t="str">
            <v>G57600S301</v>
          </cell>
          <cell r="C4955" t="str">
            <v>J1   G57600S301USD</v>
          </cell>
          <cell r="D4955" t="str">
            <v>G5760</v>
          </cell>
          <cell r="E4955" t="str">
            <v>0S3</v>
          </cell>
          <cell r="F4955" t="str">
            <v>01</v>
          </cell>
          <cell r="G4955" t="str">
            <v>DADAB***</v>
          </cell>
          <cell r="H4955" t="str">
            <v>Balance Sheet</v>
          </cell>
          <cell r="I4955" t="str">
            <v>NA</v>
          </cell>
        </row>
        <row r="4956">
          <cell r="A4956" t="str">
            <v>G576200101</v>
          </cell>
          <cell r="B4956" t="str">
            <v>G576200101</v>
          </cell>
          <cell r="C4956" t="str">
            <v>J1   G576200101USD</v>
          </cell>
          <cell r="D4956" t="str">
            <v>G5762</v>
          </cell>
          <cell r="E4956" t="str">
            <v>001</v>
          </cell>
          <cell r="F4956" t="str">
            <v>01</v>
          </cell>
          <cell r="G4956" t="str">
            <v>DADM****</v>
          </cell>
          <cell r="H4956" t="str">
            <v>Balance Sheet</v>
          </cell>
          <cell r="I4956" t="str">
            <v>NA</v>
          </cell>
        </row>
        <row r="4957">
          <cell r="A4957" t="str">
            <v>G576202604</v>
          </cell>
          <cell r="B4957" t="str">
            <v>G576202604</v>
          </cell>
          <cell r="C4957" t="str">
            <v>J1   G576202604USD</v>
          </cell>
          <cell r="D4957" t="str">
            <v>G5762</v>
          </cell>
          <cell r="E4957" t="str">
            <v>026</v>
          </cell>
          <cell r="F4957" t="str">
            <v>04</v>
          </cell>
          <cell r="G4957" t="str">
            <v>DADM****</v>
          </cell>
          <cell r="H4957" t="str">
            <v>Balance Sheet</v>
          </cell>
          <cell r="I4957" t="str">
            <v>NA</v>
          </cell>
        </row>
        <row r="4958">
          <cell r="A4958" t="str">
            <v>G57620HJ01</v>
          </cell>
          <cell r="B4958" t="str">
            <v>G57620HJ01</v>
          </cell>
          <cell r="C4958" t="str">
            <v>J1   G57620HJ01USD</v>
          </cell>
          <cell r="D4958" t="str">
            <v>G5762</v>
          </cell>
          <cell r="E4958" t="str">
            <v>0HJ</v>
          </cell>
          <cell r="F4958" t="str">
            <v>01</v>
          </cell>
          <cell r="G4958" t="str">
            <v>DADM****</v>
          </cell>
          <cell r="H4958" t="str">
            <v>Balance Sheet</v>
          </cell>
          <cell r="I4958" t="str">
            <v>NA</v>
          </cell>
        </row>
        <row r="4959">
          <cell r="A4959" t="str">
            <v>G57620JG19</v>
          </cell>
          <cell r="B4959" t="str">
            <v>G57620JG19</v>
          </cell>
          <cell r="C4959" t="str">
            <v>J1   G57620JG19USD</v>
          </cell>
          <cell r="D4959" t="str">
            <v>G5762</v>
          </cell>
          <cell r="E4959" t="str">
            <v>0JG</v>
          </cell>
          <cell r="F4959" t="str">
            <v>19</v>
          </cell>
          <cell r="G4959" t="str">
            <v>DADM****</v>
          </cell>
          <cell r="H4959" t="str">
            <v>Balance Sheet</v>
          </cell>
          <cell r="I4959" t="str">
            <v>NA</v>
          </cell>
        </row>
        <row r="4960">
          <cell r="A4960" t="str">
            <v>G57620S301</v>
          </cell>
          <cell r="B4960" t="str">
            <v>G57620S301</v>
          </cell>
          <cell r="C4960" t="str">
            <v>J1   G57620S301USD</v>
          </cell>
          <cell r="D4960" t="str">
            <v>G5762</v>
          </cell>
          <cell r="E4960" t="str">
            <v>0S3</v>
          </cell>
          <cell r="F4960" t="str">
            <v>01</v>
          </cell>
          <cell r="G4960" t="str">
            <v>DADM****</v>
          </cell>
          <cell r="H4960" t="str">
            <v>Balance Sheet</v>
          </cell>
          <cell r="I4960" t="str">
            <v>NA</v>
          </cell>
        </row>
        <row r="4961">
          <cell r="A4961" t="str">
            <v>G576500101</v>
          </cell>
          <cell r="B4961" t="str">
            <v>G576500101</v>
          </cell>
          <cell r="C4961" t="str">
            <v>J1   G576500101USD</v>
          </cell>
          <cell r="D4961" t="str">
            <v>G5765</v>
          </cell>
          <cell r="E4961" t="str">
            <v>001</v>
          </cell>
          <cell r="F4961" t="str">
            <v>01</v>
          </cell>
          <cell r="G4961" t="str">
            <v>DADAB***</v>
          </cell>
          <cell r="H4961" t="str">
            <v>Balance Sheet</v>
          </cell>
          <cell r="I4961" t="str">
            <v>NA</v>
          </cell>
        </row>
        <row r="4962">
          <cell r="A4962" t="str">
            <v>G576502604</v>
          </cell>
          <cell r="B4962" t="str">
            <v>G576502604</v>
          </cell>
          <cell r="C4962" t="str">
            <v>J1   G576502604USD</v>
          </cell>
          <cell r="D4962" t="str">
            <v>G5765</v>
          </cell>
          <cell r="E4962" t="str">
            <v>026</v>
          </cell>
          <cell r="F4962" t="str">
            <v>04</v>
          </cell>
          <cell r="G4962" t="str">
            <v>DADAB***</v>
          </cell>
          <cell r="H4962" t="str">
            <v>Balance Sheet</v>
          </cell>
          <cell r="I4962" t="str">
            <v>NA</v>
          </cell>
        </row>
        <row r="4963">
          <cell r="A4963" t="str">
            <v>G57650S301</v>
          </cell>
          <cell r="B4963" t="str">
            <v>G57650S301</v>
          </cell>
          <cell r="C4963" t="str">
            <v>J1   G57650S301USD</v>
          </cell>
          <cell r="D4963" t="str">
            <v>G5765</v>
          </cell>
          <cell r="E4963" t="str">
            <v>0S3</v>
          </cell>
          <cell r="F4963" t="str">
            <v>01</v>
          </cell>
          <cell r="G4963" t="str">
            <v>DADAB***</v>
          </cell>
          <cell r="H4963" t="str">
            <v>Balance Sheet</v>
          </cell>
          <cell r="I4963" t="str">
            <v>NA</v>
          </cell>
        </row>
        <row r="4964">
          <cell r="A4964" t="str">
            <v>G8841LSH</v>
          </cell>
          <cell r="B4964" t="str">
            <v>G8841LSH</v>
          </cell>
          <cell r="C4964" t="str">
            <v>J1   G8841LSHUSD</v>
          </cell>
          <cell r="D4964" t="str">
            <v>G8841</v>
          </cell>
          <cell r="E4964" t="str">
            <v>LSH</v>
          </cell>
          <cell r="F4964">
            <v>0</v>
          </cell>
          <cell r="G4964" t="str">
            <v>DBBA****</v>
          </cell>
          <cell r="H4964" t="str">
            <v>Balance Sheet</v>
          </cell>
          <cell r="I4964" t="str">
            <v>NA</v>
          </cell>
        </row>
        <row r="4965">
          <cell r="A4965" t="str">
            <v>H0861001HK</v>
          </cell>
          <cell r="B4965" t="str">
            <v>H0861001HK</v>
          </cell>
          <cell r="C4965" t="str">
            <v>J1   H0861001HKUSD</v>
          </cell>
          <cell r="D4965" t="str">
            <v>H0861</v>
          </cell>
          <cell r="E4965" t="str">
            <v>001</v>
          </cell>
          <cell r="F4965" t="str">
            <v>HK</v>
          </cell>
          <cell r="G4965" t="str">
            <v>EBA*****</v>
          </cell>
          <cell r="H4965" t="str">
            <v>Balance Sheet</v>
          </cell>
          <cell r="I4965" t="str">
            <v>NA</v>
          </cell>
        </row>
        <row r="4966">
          <cell r="A4966" t="str">
            <v>H0863</v>
          </cell>
          <cell r="B4966" t="str">
            <v>H0863</v>
          </cell>
          <cell r="C4966" t="str">
            <v>J1   H0863USD</v>
          </cell>
          <cell r="D4966" t="str">
            <v>H0863</v>
          </cell>
          <cell r="E4966">
            <v>0</v>
          </cell>
          <cell r="F4966">
            <v>0</v>
          </cell>
          <cell r="G4966" t="str">
            <v>EC******</v>
          </cell>
          <cell r="H4966" t="str">
            <v>Balance Sheet</v>
          </cell>
          <cell r="I4966" t="str">
            <v>NA</v>
          </cell>
        </row>
        <row r="4967">
          <cell r="A4967" t="str">
            <v>H0879</v>
          </cell>
          <cell r="B4967" t="str">
            <v>H0879</v>
          </cell>
          <cell r="C4967" t="str">
            <v>J1   H0879USD</v>
          </cell>
          <cell r="D4967" t="str">
            <v>H0879</v>
          </cell>
          <cell r="E4967">
            <v>0</v>
          </cell>
          <cell r="F4967">
            <v>0</v>
          </cell>
          <cell r="G4967" t="str">
            <v>EBCC****</v>
          </cell>
          <cell r="H4967" t="str">
            <v>Balance Sheet</v>
          </cell>
          <cell r="I4967" t="str">
            <v>NA</v>
          </cell>
        </row>
        <row r="4968">
          <cell r="A4968" t="str">
            <v>A0002093</v>
          </cell>
          <cell r="B4968" t="str">
            <v>A0002093</v>
          </cell>
          <cell r="C4968" t="str">
            <v>L3   A0002093USD</v>
          </cell>
          <cell r="D4968" t="str">
            <v>A0002</v>
          </cell>
          <cell r="E4968" t="str">
            <v>093</v>
          </cell>
          <cell r="F4968">
            <v>0</v>
          </cell>
          <cell r="G4968" t="str">
            <v>CABB****</v>
          </cell>
          <cell r="H4968" t="str">
            <v>Balance Sheet</v>
          </cell>
          <cell r="I4968" t="str">
            <v>NA</v>
          </cell>
        </row>
        <row r="4969">
          <cell r="A4969" t="str">
            <v>A1533001</v>
          </cell>
          <cell r="B4969" t="str">
            <v>A1533001</v>
          </cell>
          <cell r="C4969" t="str">
            <v>L3   A1533001USD</v>
          </cell>
          <cell r="D4969" t="str">
            <v>A1533</v>
          </cell>
          <cell r="E4969" t="str">
            <v>001</v>
          </cell>
          <cell r="F4969">
            <v>0</v>
          </cell>
          <cell r="G4969" t="str">
            <v>CACAFB**</v>
          </cell>
          <cell r="H4969" t="str">
            <v>Balance Sheet</v>
          </cell>
          <cell r="I4969" t="str">
            <v>NA</v>
          </cell>
        </row>
        <row r="4970">
          <cell r="A4970" t="str">
            <v>A3050010</v>
          </cell>
          <cell r="B4970" t="str">
            <v>A3050010</v>
          </cell>
          <cell r="C4970" t="str">
            <v>L3   A3050010USD</v>
          </cell>
          <cell r="D4970" t="str">
            <v>A3050</v>
          </cell>
          <cell r="E4970" t="str">
            <v>010</v>
          </cell>
          <cell r="F4970">
            <v>0</v>
          </cell>
          <cell r="G4970" t="str">
            <v>CACAFA**</v>
          </cell>
          <cell r="H4970" t="str">
            <v>Balance Sheet</v>
          </cell>
          <cell r="I4970" t="str">
            <v>NA</v>
          </cell>
        </row>
        <row r="4971">
          <cell r="A4971" t="str">
            <v>A3051002GR</v>
          </cell>
          <cell r="B4971" t="str">
            <v>A3051002GR</v>
          </cell>
          <cell r="C4971" t="str">
            <v>L3   A3051002GRUSD</v>
          </cell>
          <cell r="D4971" t="str">
            <v>A3051</v>
          </cell>
          <cell r="E4971" t="str">
            <v>002</v>
          </cell>
          <cell r="F4971" t="str">
            <v>GR</v>
          </cell>
          <cell r="G4971" t="str">
            <v>CACB****</v>
          </cell>
          <cell r="H4971" t="str">
            <v>Balance Sheet</v>
          </cell>
          <cell r="I4971" t="str">
            <v>NA</v>
          </cell>
        </row>
        <row r="4972">
          <cell r="A4972" t="str">
            <v>A3060095</v>
          </cell>
          <cell r="B4972" t="str">
            <v>A3060095</v>
          </cell>
          <cell r="C4972" t="str">
            <v>L3   A3060095USD</v>
          </cell>
          <cell r="D4972" t="str">
            <v>A3060</v>
          </cell>
          <cell r="E4972" t="str">
            <v>095</v>
          </cell>
          <cell r="F4972">
            <v>0</v>
          </cell>
          <cell r="G4972" t="str">
            <v>CACAFB**</v>
          </cell>
          <cell r="H4972" t="str">
            <v>Balance Sheet</v>
          </cell>
          <cell r="I4972" t="str">
            <v>NA</v>
          </cell>
        </row>
        <row r="4973">
          <cell r="A4973" t="str">
            <v>A30600L301</v>
          </cell>
          <cell r="B4973" t="str">
            <v>A30600L301</v>
          </cell>
          <cell r="C4973" t="str">
            <v>L3   A30600L301USD</v>
          </cell>
          <cell r="D4973" t="str">
            <v>A3060</v>
          </cell>
          <cell r="E4973" t="str">
            <v>0L3</v>
          </cell>
          <cell r="F4973" t="str">
            <v>01</v>
          </cell>
          <cell r="G4973" t="str">
            <v>CACAFB**</v>
          </cell>
          <cell r="H4973" t="str">
            <v>Balance Sheet</v>
          </cell>
          <cell r="I4973" t="str">
            <v>NA</v>
          </cell>
        </row>
        <row r="4974">
          <cell r="A4974" t="str">
            <v>A306050093</v>
          </cell>
          <cell r="B4974" t="str">
            <v>A306050093</v>
          </cell>
          <cell r="C4974" t="str">
            <v>L3   A306050093USD</v>
          </cell>
          <cell r="D4974" t="str">
            <v>A3060</v>
          </cell>
          <cell r="E4974" t="str">
            <v>500</v>
          </cell>
          <cell r="F4974" t="str">
            <v>93</v>
          </cell>
          <cell r="G4974" t="str">
            <v>CACAFB**</v>
          </cell>
          <cell r="H4974" t="str">
            <v>Balance Sheet</v>
          </cell>
          <cell r="I4974" t="str">
            <v>NA</v>
          </cell>
        </row>
        <row r="4975">
          <cell r="A4975" t="str">
            <v>A306060093</v>
          </cell>
          <cell r="B4975" t="str">
            <v>A306060093</v>
          </cell>
          <cell r="C4975" t="str">
            <v>L3   A306060093USD</v>
          </cell>
          <cell r="D4975" t="str">
            <v>A3060</v>
          </cell>
          <cell r="E4975" t="str">
            <v>600</v>
          </cell>
          <cell r="F4975" t="str">
            <v>93</v>
          </cell>
          <cell r="G4975" t="str">
            <v>CACAFB**</v>
          </cell>
          <cell r="H4975" t="str">
            <v>Balance Sheet</v>
          </cell>
          <cell r="I4975" t="str">
            <v>NA</v>
          </cell>
        </row>
        <row r="4976">
          <cell r="A4976" t="str">
            <v>A3072005</v>
          </cell>
          <cell r="B4976" t="str">
            <v>A3072005</v>
          </cell>
          <cell r="C4976" t="str">
            <v>L3   A3072005USD</v>
          </cell>
          <cell r="D4976" t="str">
            <v>A3072</v>
          </cell>
          <cell r="E4976" t="str">
            <v>005</v>
          </cell>
          <cell r="F4976">
            <v>0</v>
          </cell>
          <cell r="G4976" t="str">
            <v>CACAFA**</v>
          </cell>
          <cell r="H4976" t="str">
            <v>Balance Sheet</v>
          </cell>
          <cell r="I4976" t="str">
            <v>NA</v>
          </cell>
        </row>
        <row r="4977">
          <cell r="A4977" t="str">
            <v>A3072006</v>
          </cell>
          <cell r="B4977" t="str">
            <v>A3072006</v>
          </cell>
          <cell r="C4977" t="str">
            <v>L3   A3072006USD</v>
          </cell>
          <cell r="D4977" t="str">
            <v>A3072</v>
          </cell>
          <cell r="E4977" t="str">
            <v>006</v>
          </cell>
          <cell r="F4977">
            <v>0</v>
          </cell>
          <cell r="G4977" t="str">
            <v>CACAFA**</v>
          </cell>
          <cell r="H4977" t="str">
            <v>Balance Sheet</v>
          </cell>
          <cell r="I4977" t="str">
            <v>NA</v>
          </cell>
        </row>
        <row r="4978">
          <cell r="A4978" t="str">
            <v>A409100193</v>
          </cell>
          <cell r="B4978" t="str">
            <v>A409100193</v>
          </cell>
          <cell r="C4978" t="str">
            <v>L3   A409100193USD</v>
          </cell>
          <cell r="D4978" t="str">
            <v>A4091</v>
          </cell>
          <cell r="E4978" t="str">
            <v>001</v>
          </cell>
          <cell r="F4978" t="str">
            <v>93</v>
          </cell>
          <cell r="G4978" t="str">
            <v>CAFA****</v>
          </cell>
          <cell r="H4978" t="str">
            <v>Balance Sheet</v>
          </cell>
          <cell r="I4978" t="str">
            <v>NA</v>
          </cell>
        </row>
        <row r="4979">
          <cell r="A4979" t="str">
            <v>A409103793</v>
          </cell>
          <cell r="B4979" t="str">
            <v>A409103793</v>
          </cell>
          <cell r="C4979" t="str">
            <v>L3   A409103793USD</v>
          </cell>
          <cell r="D4979" t="str">
            <v>A4091</v>
          </cell>
          <cell r="E4979" t="str">
            <v>037</v>
          </cell>
          <cell r="F4979" t="str">
            <v>93</v>
          </cell>
          <cell r="G4979" t="str">
            <v>CAFA****</v>
          </cell>
          <cell r="H4979" t="str">
            <v>Balance Sheet</v>
          </cell>
          <cell r="I4979" t="str">
            <v>NA</v>
          </cell>
        </row>
        <row r="4980">
          <cell r="A4980" t="str">
            <v>A40910NB93</v>
          </cell>
          <cell r="B4980" t="str">
            <v>A40910NB93</v>
          </cell>
          <cell r="C4980" t="str">
            <v>L3   A40910NB93USD</v>
          </cell>
          <cell r="D4980" t="str">
            <v>A4091</v>
          </cell>
          <cell r="E4980" t="str">
            <v>0NB</v>
          </cell>
          <cell r="F4980" t="str">
            <v>93</v>
          </cell>
          <cell r="G4980" t="str">
            <v>CAFA****</v>
          </cell>
          <cell r="H4980" t="str">
            <v>Balance Sheet</v>
          </cell>
          <cell r="I4980" t="str">
            <v>NA</v>
          </cell>
        </row>
        <row r="4981">
          <cell r="A4981" t="str">
            <v>A40910S393</v>
          </cell>
          <cell r="B4981" t="str">
            <v>A40910S393</v>
          </cell>
          <cell r="C4981" t="str">
            <v>L3   A40910S393USD</v>
          </cell>
          <cell r="D4981" t="str">
            <v>A4091</v>
          </cell>
          <cell r="E4981" t="str">
            <v>0S3</v>
          </cell>
          <cell r="F4981" t="str">
            <v>93</v>
          </cell>
          <cell r="G4981" t="str">
            <v>CAFA****</v>
          </cell>
          <cell r="H4981" t="str">
            <v>Balance Sheet</v>
          </cell>
          <cell r="I4981" t="str">
            <v>NA</v>
          </cell>
        </row>
        <row r="4982">
          <cell r="A4982" t="str">
            <v>A40910SD93</v>
          </cell>
          <cell r="B4982" t="str">
            <v>A40910SD93</v>
          </cell>
          <cell r="C4982" t="str">
            <v>L3   A40910SD93USD</v>
          </cell>
          <cell r="D4982" t="str">
            <v>A4091</v>
          </cell>
          <cell r="E4982" t="str">
            <v>0SD</v>
          </cell>
          <cell r="F4982" t="str">
            <v>93</v>
          </cell>
          <cell r="G4982" t="str">
            <v>CAFA****</v>
          </cell>
          <cell r="H4982" t="str">
            <v>Balance Sheet</v>
          </cell>
          <cell r="I4982" t="str">
            <v>NA</v>
          </cell>
        </row>
        <row r="4983">
          <cell r="A4983" t="str">
            <v>A40910WI93</v>
          </cell>
          <cell r="B4983" t="str">
            <v>A40910WI93</v>
          </cell>
          <cell r="C4983" t="str">
            <v>L3   A40910WI93USD</v>
          </cell>
          <cell r="D4983" t="str">
            <v>A4091</v>
          </cell>
          <cell r="E4983" t="str">
            <v>0WI</v>
          </cell>
          <cell r="F4983" t="str">
            <v>93</v>
          </cell>
          <cell r="G4983" t="str">
            <v>CAFA****</v>
          </cell>
          <cell r="H4983" t="str">
            <v>Balance Sheet</v>
          </cell>
          <cell r="I4983" t="str">
            <v>NA</v>
          </cell>
        </row>
        <row r="4984">
          <cell r="A4984" t="str">
            <v>A409903793</v>
          </cell>
          <cell r="B4984" t="str">
            <v>A409903793</v>
          </cell>
          <cell r="C4984" t="str">
            <v>L3   A409903793USD</v>
          </cell>
          <cell r="D4984" t="str">
            <v>A4099</v>
          </cell>
          <cell r="E4984" t="str">
            <v>037</v>
          </cell>
          <cell r="F4984" t="str">
            <v>93</v>
          </cell>
          <cell r="G4984" t="str">
            <v>CAFM****</v>
          </cell>
          <cell r="H4984" t="str">
            <v>Balance Sheet</v>
          </cell>
          <cell r="I4984" t="str">
            <v>NA</v>
          </cell>
        </row>
        <row r="4985">
          <cell r="A4985" t="str">
            <v>A40990WI93</v>
          </cell>
          <cell r="B4985" t="str">
            <v>A40990WI93</v>
          </cell>
          <cell r="C4985" t="str">
            <v>L3   A40990WI93USD</v>
          </cell>
          <cell r="D4985" t="str">
            <v>A4099</v>
          </cell>
          <cell r="E4985" t="str">
            <v>0WI</v>
          </cell>
          <cell r="F4985" t="str">
            <v>93</v>
          </cell>
          <cell r="G4985" t="str">
            <v>CAFM****</v>
          </cell>
          <cell r="H4985" t="str">
            <v>Balance Sheet</v>
          </cell>
          <cell r="I4985" t="str">
            <v>NA</v>
          </cell>
        </row>
        <row r="4986">
          <cell r="A4986" t="str">
            <v>A51970L301</v>
          </cell>
          <cell r="B4986" t="str">
            <v>A51970L301</v>
          </cell>
          <cell r="C4986" t="str">
            <v>L3   A51970L301USD</v>
          </cell>
          <cell r="D4986" t="str">
            <v>A5197</v>
          </cell>
          <cell r="E4986" t="str">
            <v>0L3</v>
          </cell>
          <cell r="F4986" t="str">
            <v>01</v>
          </cell>
          <cell r="G4986" t="str">
            <v>CAGBB***</v>
          </cell>
          <cell r="H4986" t="str">
            <v>Balance Sheet</v>
          </cell>
          <cell r="I4986" t="str">
            <v>NA</v>
          </cell>
        </row>
        <row r="4987">
          <cell r="A4987" t="str">
            <v>A51990L3</v>
          </cell>
          <cell r="B4987" t="str">
            <v>A51990L3</v>
          </cell>
          <cell r="C4987" t="str">
            <v>L3   A51990L3USD</v>
          </cell>
          <cell r="D4987" t="str">
            <v>A5199</v>
          </cell>
          <cell r="E4987" t="str">
            <v>0L3</v>
          </cell>
          <cell r="F4987">
            <v>0</v>
          </cell>
          <cell r="G4987" t="str">
            <v>CAGBB***</v>
          </cell>
          <cell r="H4987" t="str">
            <v>Balance Sheet</v>
          </cell>
          <cell r="I4987" t="str">
            <v>NA</v>
          </cell>
        </row>
        <row r="4988">
          <cell r="A4988" t="str">
            <v>F2200004GR</v>
          </cell>
          <cell r="B4988" t="str">
            <v>F2200004GR</v>
          </cell>
          <cell r="C4988" t="str">
            <v>L3   F2200004GRUSD</v>
          </cell>
          <cell r="D4988" t="str">
            <v>F2200</v>
          </cell>
          <cell r="E4988" t="str">
            <v>004</v>
          </cell>
          <cell r="F4988" t="str">
            <v>GR</v>
          </cell>
          <cell r="G4988" t="str">
            <v>CBAAA***</v>
          </cell>
          <cell r="H4988" t="str">
            <v>Balance Sheet</v>
          </cell>
          <cell r="I4988" t="str">
            <v>NA</v>
          </cell>
        </row>
        <row r="4989">
          <cell r="A4989" t="str">
            <v>F2200210GL</v>
          </cell>
          <cell r="B4989" t="str">
            <v>F2200210GL</v>
          </cell>
          <cell r="C4989" t="str">
            <v>L3   F2200210GLUSD</v>
          </cell>
          <cell r="D4989" t="str">
            <v>F2200</v>
          </cell>
          <cell r="E4989" t="str">
            <v>210</v>
          </cell>
          <cell r="F4989" t="str">
            <v>GL</v>
          </cell>
          <cell r="G4989" t="str">
            <v>CBAAB***</v>
          </cell>
          <cell r="H4989" t="str">
            <v>Balance Sheet</v>
          </cell>
          <cell r="I4989" t="str">
            <v>NA</v>
          </cell>
        </row>
        <row r="4990">
          <cell r="A4990" t="str">
            <v>F2200210GR</v>
          </cell>
          <cell r="B4990" t="str">
            <v>F2200210GR</v>
          </cell>
          <cell r="C4990" t="str">
            <v>L3   F2200210GRUSD</v>
          </cell>
          <cell r="D4990" t="str">
            <v>F2200</v>
          </cell>
          <cell r="E4990" t="str">
            <v>210</v>
          </cell>
          <cell r="F4990" t="str">
            <v>GR</v>
          </cell>
          <cell r="G4990" t="str">
            <v>CBAAB***</v>
          </cell>
          <cell r="H4990" t="str">
            <v>Balance Sheet</v>
          </cell>
          <cell r="I4990" t="str">
            <v>NA</v>
          </cell>
        </row>
        <row r="4991">
          <cell r="A4991" t="str">
            <v>F2200210GS</v>
          </cell>
          <cell r="B4991" t="str">
            <v>F2200210GS</v>
          </cell>
          <cell r="C4991" t="str">
            <v>L3   F2200210GSUSD</v>
          </cell>
          <cell r="D4991" t="str">
            <v>F2200</v>
          </cell>
          <cell r="E4991" t="str">
            <v>210</v>
          </cell>
          <cell r="F4991" t="str">
            <v>GS</v>
          </cell>
          <cell r="G4991" t="str">
            <v>CBAAB***</v>
          </cell>
          <cell r="H4991" t="str">
            <v>Balance Sheet</v>
          </cell>
          <cell r="I4991" t="str">
            <v>NA</v>
          </cell>
        </row>
        <row r="4992">
          <cell r="A4992" t="str">
            <v>F2200222GL</v>
          </cell>
          <cell r="B4992" t="str">
            <v>F2200222GL</v>
          </cell>
          <cell r="C4992" t="str">
            <v>L3   F2200222GLUSD</v>
          </cell>
          <cell r="D4992" t="str">
            <v>F2200</v>
          </cell>
          <cell r="E4992" t="str">
            <v>222</v>
          </cell>
          <cell r="F4992" t="str">
            <v>GL</v>
          </cell>
          <cell r="G4992" t="str">
            <v>CBAAA***</v>
          </cell>
          <cell r="H4992" t="str">
            <v>Balance Sheet</v>
          </cell>
          <cell r="I4992" t="str">
            <v>NA</v>
          </cell>
        </row>
        <row r="4993">
          <cell r="A4993" t="str">
            <v>F2200222GR</v>
          </cell>
          <cell r="B4993" t="str">
            <v>F2200222GR</v>
          </cell>
          <cell r="C4993" t="str">
            <v>L3   F2200222GRUSD</v>
          </cell>
          <cell r="D4993" t="str">
            <v>F2200</v>
          </cell>
          <cell r="E4993" t="str">
            <v>222</v>
          </cell>
          <cell r="F4993" t="str">
            <v>GR</v>
          </cell>
          <cell r="G4993" t="str">
            <v>CBAAA***</v>
          </cell>
          <cell r="H4993" t="str">
            <v>Balance Sheet</v>
          </cell>
          <cell r="I4993" t="str">
            <v>NA</v>
          </cell>
        </row>
        <row r="4994">
          <cell r="A4994" t="str">
            <v>F2200222GS</v>
          </cell>
          <cell r="B4994" t="str">
            <v>F2200222GS</v>
          </cell>
          <cell r="C4994" t="str">
            <v>L3   F2200222GSUSD</v>
          </cell>
          <cell r="D4994" t="str">
            <v>F2200</v>
          </cell>
          <cell r="E4994" t="str">
            <v>222</v>
          </cell>
          <cell r="F4994" t="str">
            <v>GS</v>
          </cell>
          <cell r="G4994" t="str">
            <v>CBAAA***</v>
          </cell>
          <cell r="H4994" t="str">
            <v>Balance Sheet</v>
          </cell>
          <cell r="I4994" t="str">
            <v>NA</v>
          </cell>
        </row>
        <row r="4995">
          <cell r="A4995" t="str">
            <v>F2200232GL</v>
          </cell>
          <cell r="B4995" t="str">
            <v>F2200232GL</v>
          </cell>
          <cell r="C4995" t="str">
            <v>L3   F2200232GLUSD</v>
          </cell>
          <cell r="D4995" t="str">
            <v>F2200</v>
          </cell>
          <cell r="E4995" t="str">
            <v>232</v>
          </cell>
          <cell r="F4995" t="str">
            <v>GL</v>
          </cell>
          <cell r="G4995" t="str">
            <v>CBAAA***</v>
          </cell>
          <cell r="H4995" t="str">
            <v>Balance Sheet</v>
          </cell>
          <cell r="I4995" t="str">
            <v>NA</v>
          </cell>
        </row>
        <row r="4996">
          <cell r="A4996" t="str">
            <v>F2200232GR</v>
          </cell>
          <cell r="B4996" t="str">
            <v>F2200232GR</v>
          </cell>
          <cell r="C4996" t="str">
            <v>L3   F2200232GRUSD</v>
          </cell>
          <cell r="D4996" t="str">
            <v>F2200</v>
          </cell>
          <cell r="E4996" t="str">
            <v>232</v>
          </cell>
          <cell r="F4996" t="str">
            <v>GR</v>
          </cell>
          <cell r="G4996" t="str">
            <v>CBAAA***</v>
          </cell>
          <cell r="H4996" t="str">
            <v>Balance Sheet</v>
          </cell>
          <cell r="I4996" t="str">
            <v>NA</v>
          </cell>
        </row>
        <row r="4997">
          <cell r="A4997" t="str">
            <v>F2200232GS</v>
          </cell>
          <cell r="B4997" t="str">
            <v>F2200232GS</v>
          </cell>
          <cell r="C4997" t="str">
            <v>L3   F2200232GSUSD</v>
          </cell>
          <cell r="D4997" t="str">
            <v>F2200</v>
          </cell>
          <cell r="E4997" t="str">
            <v>232</v>
          </cell>
          <cell r="F4997" t="str">
            <v>GS</v>
          </cell>
          <cell r="G4997" t="str">
            <v>CBAAA***</v>
          </cell>
          <cell r="H4997" t="str">
            <v>Balance Sheet</v>
          </cell>
          <cell r="I4997" t="str">
            <v>NA</v>
          </cell>
        </row>
        <row r="4998">
          <cell r="A4998" t="str">
            <v>F2200250GL</v>
          </cell>
          <cell r="B4998" t="str">
            <v>F2200250GL</v>
          </cell>
          <cell r="C4998" t="str">
            <v>L3   F2200250GLUSD</v>
          </cell>
          <cell r="D4998" t="str">
            <v>F2200</v>
          </cell>
          <cell r="E4998" t="str">
            <v>250</v>
          </cell>
          <cell r="F4998" t="str">
            <v>GL</v>
          </cell>
          <cell r="G4998" t="str">
            <v>CBAAA***</v>
          </cell>
          <cell r="H4998" t="str">
            <v>Balance Sheet</v>
          </cell>
          <cell r="I4998" t="str">
            <v>NA</v>
          </cell>
        </row>
        <row r="4999">
          <cell r="A4999" t="str">
            <v>F2200250GR</v>
          </cell>
          <cell r="B4999" t="str">
            <v>F2200250GR</v>
          </cell>
          <cell r="C4999" t="str">
            <v>L3   F2200250GRUSD</v>
          </cell>
          <cell r="D4999" t="str">
            <v>F2200</v>
          </cell>
          <cell r="E4999" t="str">
            <v>250</v>
          </cell>
          <cell r="F4999" t="str">
            <v>GR</v>
          </cell>
          <cell r="G4999" t="str">
            <v>CBAAA***</v>
          </cell>
          <cell r="H4999" t="str">
            <v>Balance Sheet</v>
          </cell>
          <cell r="I4999" t="str">
            <v>NA</v>
          </cell>
        </row>
        <row r="5000">
          <cell r="A5000" t="str">
            <v>F2200250GS</v>
          </cell>
          <cell r="B5000" t="str">
            <v>F2200250GS</v>
          </cell>
          <cell r="C5000" t="str">
            <v>L3   F2200250GSUSD</v>
          </cell>
          <cell r="D5000" t="str">
            <v>F2200</v>
          </cell>
          <cell r="E5000" t="str">
            <v>250</v>
          </cell>
          <cell r="F5000" t="str">
            <v>GS</v>
          </cell>
          <cell r="G5000" t="str">
            <v>CBAAA***</v>
          </cell>
          <cell r="H5000" t="str">
            <v>Balance Sheet</v>
          </cell>
          <cell r="I5000" t="str">
            <v>NA</v>
          </cell>
        </row>
        <row r="5001">
          <cell r="A5001" t="str">
            <v>F2200253GL</v>
          </cell>
          <cell r="B5001" t="str">
            <v>F2200253GL</v>
          </cell>
          <cell r="C5001" t="str">
            <v>L3   F2200253GLUSD</v>
          </cell>
          <cell r="D5001" t="str">
            <v>F2200</v>
          </cell>
          <cell r="E5001" t="str">
            <v>253</v>
          </cell>
          <cell r="F5001" t="str">
            <v>GL</v>
          </cell>
          <cell r="G5001" t="str">
            <v>CBAAA***</v>
          </cell>
          <cell r="H5001" t="str">
            <v>Balance Sheet</v>
          </cell>
          <cell r="I5001" t="str">
            <v>NA</v>
          </cell>
        </row>
        <row r="5002">
          <cell r="A5002" t="str">
            <v>F2200253GR</v>
          </cell>
          <cell r="B5002" t="str">
            <v>F2200253GR</v>
          </cell>
          <cell r="C5002" t="str">
            <v>L3   F2200253GRUSD</v>
          </cell>
          <cell r="D5002" t="str">
            <v>F2200</v>
          </cell>
          <cell r="E5002" t="str">
            <v>253</v>
          </cell>
          <cell r="F5002" t="str">
            <v>GR</v>
          </cell>
          <cell r="G5002" t="str">
            <v>CBAAA***</v>
          </cell>
          <cell r="H5002" t="str">
            <v>Balance Sheet</v>
          </cell>
          <cell r="I5002" t="str">
            <v>NA</v>
          </cell>
        </row>
        <row r="5003">
          <cell r="A5003" t="str">
            <v>F2200253GS</v>
          </cell>
          <cell r="B5003" t="str">
            <v>F2200253GS</v>
          </cell>
          <cell r="C5003" t="str">
            <v>L3   F2200253GSUSD</v>
          </cell>
          <cell r="D5003" t="str">
            <v>F2200</v>
          </cell>
          <cell r="E5003" t="str">
            <v>253</v>
          </cell>
          <cell r="F5003" t="str">
            <v>GS</v>
          </cell>
          <cell r="G5003" t="str">
            <v>CBAAA***</v>
          </cell>
          <cell r="H5003" t="str">
            <v>Balance Sheet</v>
          </cell>
          <cell r="I5003" t="str">
            <v>NA</v>
          </cell>
        </row>
        <row r="5004">
          <cell r="A5004" t="str">
            <v>F3200004GR</v>
          </cell>
          <cell r="B5004" t="str">
            <v>F3200004GR</v>
          </cell>
          <cell r="C5004" t="str">
            <v>L3   F3200004GRUSD</v>
          </cell>
          <cell r="D5004" t="str">
            <v>F3200</v>
          </cell>
          <cell r="E5004" t="str">
            <v>004</v>
          </cell>
          <cell r="F5004" t="str">
            <v>GR</v>
          </cell>
          <cell r="G5004" t="str">
            <v>CBABA***</v>
          </cell>
          <cell r="H5004" t="str">
            <v>Balance Sheet</v>
          </cell>
          <cell r="I5004" t="str">
            <v>NA</v>
          </cell>
        </row>
        <row r="5005">
          <cell r="A5005" t="str">
            <v>F3200210GL</v>
          </cell>
          <cell r="B5005" t="str">
            <v>F3200210GL</v>
          </cell>
          <cell r="C5005" t="str">
            <v>L3   F3200210GLUSD</v>
          </cell>
          <cell r="D5005" t="str">
            <v>F3200</v>
          </cell>
          <cell r="E5005" t="str">
            <v>210</v>
          </cell>
          <cell r="F5005" t="str">
            <v>GL</v>
          </cell>
          <cell r="G5005" t="str">
            <v>CBABB***</v>
          </cell>
          <cell r="H5005" t="str">
            <v>Balance Sheet</v>
          </cell>
          <cell r="I5005" t="str">
            <v>NA</v>
          </cell>
        </row>
        <row r="5006">
          <cell r="A5006" t="str">
            <v>F3200210GR</v>
          </cell>
          <cell r="B5006" t="str">
            <v>F3200210GR</v>
          </cell>
          <cell r="C5006" t="str">
            <v>L3   F3200210GRUSD</v>
          </cell>
          <cell r="D5006" t="str">
            <v>F3200</v>
          </cell>
          <cell r="E5006" t="str">
            <v>210</v>
          </cell>
          <cell r="F5006" t="str">
            <v>GR</v>
          </cell>
          <cell r="G5006" t="str">
            <v>CBABB***</v>
          </cell>
          <cell r="H5006" t="str">
            <v>Balance Sheet</v>
          </cell>
          <cell r="I5006" t="str">
            <v>NA</v>
          </cell>
        </row>
        <row r="5007">
          <cell r="A5007" t="str">
            <v>F3200210GS</v>
          </cell>
          <cell r="B5007" t="str">
            <v>F3200210GS</v>
          </cell>
          <cell r="C5007" t="str">
            <v>L3   F3200210GSUSD</v>
          </cell>
          <cell r="D5007" t="str">
            <v>F3200</v>
          </cell>
          <cell r="E5007" t="str">
            <v>210</v>
          </cell>
          <cell r="F5007" t="str">
            <v>GS</v>
          </cell>
          <cell r="G5007" t="str">
            <v>CBABB***</v>
          </cell>
          <cell r="H5007" t="str">
            <v>Balance Sheet</v>
          </cell>
          <cell r="I5007" t="str">
            <v>NA</v>
          </cell>
        </row>
        <row r="5008">
          <cell r="A5008" t="str">
            <v>F3200222GL</v>
          </cell>
          <cell r="B5008" t="str">
            <v>F3200222GL</v>
          </cell>
          <cell r="C5008" t="str">
            <v>L3   F3200222GLUSD</v>
          </cell>
          <cell r="D5008" t="str">
            <v>F3200</v>
          </cell>
          <cell r="E5008" t="str">
            <v>222</v>
          </cell>
          <cell r="F5008" t="str">
            <v>GL</v>
          </cell>
          <cell r="G5008" t="str">
            <v>CBABA***</v>
          </cell>
          <cell r="H5008" t="str">
            <v>Balance Sheet</v>
          </cell>
          <cell r="I5008" t="str">
            <v>NA</v>
          </cell>
        </row>
        <row r="5009">
          <cell r="A5009" t="str">
            <v>F3200222GR</v>
          </cell>
          <cell r="B5009" t="str">
            <v>F3200222GR</v>
          </cell>
          <cell r="C5009" t="str">
            <v>L3   F3200222GRUSD</v>
          </cell>
          <cell r="D5009" t="str">
            <v>F3200</v>
          </cell>
          <cell r="E5009" t="str">
            <v>222</v>
          </cell>
          <cell r="F5009" t="str">
            <v>GR</v>
          </cell>
          <cell r="G5009" t="str">
            <v>CBABA***</v>
          </cell>
          <cell r="H5009" t="str">
            <v>Balance Sheet</v>
          </cell>
          <cell r="I5009" t="str">
            <v>NA</v>
          </cell>
        </row>
        <row r="5010">
          <cell r="A5010" t="str">
            <v>F3200222GS</v>
          </cell>
          <cell r="B5010" t="str">
            <v>F3200222GS</v>
          </cell>
          <cell r="C5010" t="str">
            <v>L3   F3200222GSUSD</v>
          </cell>
          <cell r="D5010" t="str">
            <v>F3200</v>
          </cell>
          <cell r="E5010" t="str">
            <v>222</v>
          </cell>
          <cell r="F5010" t="str">
            <v>GS</v>
          </cell>
          <cell r="G5010" t="str">
            <v>CBABA***</v>
          </cell>
          <cell r="H5010" t="str">
            <v>Balance Sheet</v>
          </cell>
          <cell r="I5010" t="str">
            <v>NA</v>
          </cell>
        </row>
        <row r="5011">
          <cell r="A5011" t="str">
            <v>F3200232GL</v>
          </cell>
          <cell r="B5011" t="str">
            <v>F3200232GL</v>
          </cell>
          <cell r="C5011" t="str">
            <v>L3   F3200232GLUSD</v>
          </cell>
          <cell r="D5011" t="str">
            <v>F3200</v>
          </cell>
          <cell r="E5011" t="str">
            <v>232</v>
          </cell>
          <cell r="F5011" t="str">
            <v>GL</v>
          </cell>
          <cell r="G5011" t="str">
            <v>CBABA***</v>
          </cell>
          <cell r="H5011" t="str">
            <v>Balance Sheet</v>
          </cell>
          <cell r="I5011" t="str">
            <v>NA</v>
          </cell>
        </row>
        <row r="5012">
          <cell r="A5012" t="str">
            <v>F3200232GR</v>
          </cell>
          <cell r="B5012" t="str">
            <v>F3200232GR</v>
          </cell>
          <cell r="C5012" t="str">
            <v>L3   F3200232GRUSD</v>
          </cell>
          <cell r="D5012" t="str">
            <v>F3200</v>
          </cell>
          <cell r="E5012" t="str">
            <v>232</v>
          </cell>
          <cell r="F5012" t="str">
            <v>GR</v>
          </cell>
          <cell r="G5012" t="str">
            <v>CBABA***</v>
          </cell>
          <cell r="H5012" t="str">
            <v>Balance Sheet</v>
          </cell>
          <cell r="I5012" t="str">
            <v>NA</v>
          </cell>
        </row>
        <row r="5013">
          <cell r="A5013" t="str">
            <v>F3200232GS</v>
          </cell>
          <cell r="B5013" t="str">
            <v>F3200232GS</v>
          </cell>
          <cell r="C5013" t="str">
            <v>L3   F3200232GSUSD</v>
          </cell>
          <cell r="D5013" t="str">
            <v>F3200</v>
          </cell>
          <cell r="E5013" t="str">
            <v>232</v>
          </cell>
          <cell r="F5013" t="str">
            <v>GS</v>
          </cell>
          <cell r="G5013" t="str">
            <v>CBABA***</v>
          </cell>
          <cell r="H5013" t="str">
            <v>Balance Sheet</v>
          </cell>
          <cell r="I5013" t="str">
            <v>NA</v>
          </cell>
        </row>
        <row r="5014">
          <cell r="A5014" t="str">
            <v>F3200250GL</v>
          </cell>
          <cell r="B5014" t="str">
            <v>F3200250GL</v>
          </cell>
          <cell r="C5014" t="str">
            <v>L3   F3200250GLUSD</v>
          </cell>
          <cell r="D5014" t="str">
            <v>F3200</v>
          </cell>
          <cell r="E5014" t="str">
            <v>250</v>
          </cell>
          <cell r="F5014" t="str">
            <v>GL</v>
          </cell>
          <cell r="G5014" t="str">
            <v>CBABA***</v>
          </cell>
          <cell r="H5014" t="str">
            <v>Balance Sheet</v>
          </cell>
          <cell r="I5014" t="str">
            <v>NA</v>
          </cell>
        </row>
        <row r="5015">
          <cell r="A5015" t="str">
            <v>F3200250GR</v>
          </cell>
          <cell r="B5015" t="str">
            <v>F3200250GR</v>
          </cell>
          <cell r="C5015" t="str">
            <v>L3   F3200250GRUSD</v>
          </cell>
          <cell r="D5015" t="str">
            <v>F3200</v>
          </cell>
          <cell r="E5015" t="str">
            <v>250</v>
          </cell>
          <cell r="F5015" t="str">
            <v>GR</v>
          </cell>
          <cell r="G5015" t="str">
            <v>CBABA***</v>
          </cell>
          <cell r="H5015" t="str">
            <v>Balance Sheet</v>
          </cell>
          <cell r="I5015" t="str">
            <v>NA</v>
          </cell>
        </row>
        <row r="5016">
          <cell r="A5016" t="str">
            <v>F3200250GS</v>
          </cell>
          <cell r="B5016" t="str">
            <v>F3200250GS</v>
          </cell>
          <cell r="C5016" t="str">
            <v>L3   F3200250GSUSD</v>
          </cell>
          <cell r="D5016" t="str">
            <v>F3200</v>
          </cell>
          <cell r="E5016" t="str">
            <v>250</v>
          </cell>
          <cell r="F5016" t="str">
            <v>GS</v>
          </cell>
          <cell r="G5016" t="str">
            <v>CBABA***</v>
          </cell>
          <cell r="H5016" t="str">
            <v>Balance Sheet</v>
          </cell>
          <cell r="I5016" t="str">
            <v>NA</v>
          </cell>
        </row>
        <row r="5017">
          <cell r="A5017" t="str">
            <v>F3200253GL</v>
          </cell>
          <cell r="B5017" t="str">
            <v>F3200253GL</v>
          </cell>
          <cell r="C5017" t="str">
            <v>L3   F3200253GLUSD</v>
          </cell>
          <cell r="D5017" t="str">
            <v>F3200</v>
          </cell>
          <cell r="E5017" t="str">
            <v>253</v>
          </cell>
          <cell r="F5017" t="str">
            <v>GL</v>
          </cell>
          <cell r="G5017" t="str">
            <v>CBABA***</v>
          </cell>
          <cell r="H5017" t="str">
            <v>Balance Sheet</v>
          </cell>
          <cell r="I5017" t="str">
            <v>NA</v>
          </cell>
        </row>
        <row r="5018">
          <cell r="A5018" t="str">
            <v>F3200253GR</v>
          </cell>
          <cell r="B5018" t="str">
            <v>F3200253GR</v>
          </cell>
          <cell r="C5018" t="str">
            <v>L3   F3200253GRUSD</v>
          </cell>
          <cell r="D5018" t="str">
            <v>F3200</v>
          </cell>
          <cell r="E5018" t="str">
            <v>253</v>
          </cell>
          <cell r="F5018" t="str">
            <v>GR</v>
          </cell>
          <cell r="G5018" t="str">
            <v>CBABA***</v>
          </cell>
          <cell r="H5018" t="str">
            <v>Balance Sheet</v>
          </cell>
          <cell r="I5018" t="str">
            <v>NA</v>
          </cell>
        </row>
        <row r="5019">
          <cell r="A5019" t="str">
            <v>F3200253GS</v>
          </cell>
          <cell r="B5019" t="str">
            <v>F3200253GS</v>
          </cell>
          <cell r="C5019" t="str">
            <v>L3   F3200253GSUSD</v>
          </cell>
          <cell r="D5019" t="str">
            <v>F3200</v>
          </cell>
          <cell r="E5019" t="str">
            <v>253</v>
          </cell>
          <cell r="F5019" t="str">
            <v>GS</v>
          </cell>
          <cell r="G5019" t="str">
            <v>CBABA***</v>
          </cell>
          <cell r="H5019" t="str">
            <v>Balance Sheet</v>
          </cell>
          <cell r="I5019" t="str">
            <v>NA</v>
          </cell>
        </row>
        <row r="5020">
          <cell r="A5020" t="str">
            <v>G06920SD93</v>
          </cell>
          <cell r="B5020" t="str">
            <v>G06920SD93</v>
          </cell>
          <cell r="C5020" t="str">
            <v>L3   G06920SD93USD</v>
          </cell>
          <cell r="D5020" t="str">
            <v>G0692</v>
          </cell>
          <cell r="E5020" t="str">
            <v>0SD</v>
          </cell>
          <cell r="F5020" t="str">
            <v>93</v>
          </cell>
          <cell r="G5020" t="str">
            <v>DADD****</v>
          </cell>
          <cell r="H5020" t="str">
            <v>Balance Sheet</v>
          </cell>
          <cell r="I5020" t="str">
            <v>NA</v>
          </cell>
        </row>
        <row r="5021">
          <cell r="A5021" t="str">
            <v>G17010L3</v>
          </cell>
          <cell r="B5021" t="str">
            <v>G17010L3</v>
          </cell>
          <cell r="C5021" t="str">
            <v>L3   G17010L3USD</v>
          </cell>
          <cell r="D5021" t="str">
            <v>G1701</v>
          </cell>
          <cell r="E5021" t="str">
            <v>0L3</v>
          </cell>
          <cell r="F5021">
            <v>0</v>
          </cell>
          <cell r="G5021" t="str">
            <v>DABAAG**</v>
          </cell>
          <cell r="H5021" t="str">
            <v>Balance Sheet</v>
          </cell>
          <cell r="I5021" t="str">
            <v>NA</v>
          </cell>
        </row>
        <row r="5022">
          <cell r="A5022" t="str">
            <v>G17470L3</v>
          </cell>
          <cell r="B5022" t="str">
            <v>G17470L3</v>
          </cell>
          <cell r="C5022" t="str">
            <v>L3   G17470L3USD</v>
          </cell>
          <cell r="D5022" t="str">
            <v>G1747</v>
          </cell>
          <cell r="E5022" t="str">
            <v>0L3</v>
          </cell>
          <cell r="F5022">
            <v>0</v>
          </cell>
          <cell r="G5022" t="str">
            <v>DABAAJ**</v>
          </cell>
          <cell r="H5022" t="str">
            <v>Balance Sheet</v>
          </cell>
          <cell r="I5022" t="str">
            <v>NA</v>
          </cell>
        </row>
        <row r="5023">
          <cell r="A5023" t="str">
            <v>G3716001</v>
          </cell>
          <cell r="B5023" t="str">
            <v>G3716001</v>
          </cell>
          <cell r="C5023" t="str">
            <v>L3   G3716001USD</v>
          </cell>
          <cell r="D5023" t="str">
            <v>G3716</v>
          </cell>
          <cell r="E5023" t="str">
            <v>001</v>
          </cell>
          <cell r="F5023">
            <v>0</v>
          </cell>
          <cell r="G5023" t="str">
            <v>DACN****</v>
          </cell>
          <cell r="H5023" t="str">
            <v>Balance Sheet</v>
          </cell>
          <cell r="I5023" t="str">
            <v>NA</v>
          </cell>
        </row>
        <row r="5024">
          <cell r="A5024" t="str">
            <v>G37210L3</v>
          </cell>
          <cell r="B5024" t="str">
            <v>G37210L3</v>
          </cell>
          <cell r="C5024" t="str">
            <v>L3   G37210L3USD</v>
          </cell>
          <cell r="D5024" t="str">
            <v>G3721</v>
          </cell>
          <cell r="E5024" t="str">
            <v>0L3</v>
          </cell>
          <cell r="F5024">
            <v>0</v>
          </cell>
          <cell r="G5024" t="str">
            <v>DACN****</v>
          </cell>
          <cell r="H5024" t="str">
            <v>Balance Sheet</v>
          </cell>
          <cell r="I5024" t="str">
            <v>NA</v>
          </cell>
        </row>
        <row r="5025">
          <cell r="A5025" t="str">
            <v>G37230L303</v>
          </cell>
          <cell r="B5025" t="str">
            <v>G37230L303</v>
          </cell>
          <cell r="C5025" t="str">
            <v>L3   G37230L303USD</v>
          </cell>
          <cell r="D5025" t="str">
            <v>G3723</v>
          </cell>
          <cell r="E5025" t="str">
            <v>0L3</v>
          </cell>
          <cell r="F5025" t="str">
            <v>03</v>
          </cell>
          <cell r="G5025" t="str">
            <v>DACI****</v>
          </cell>
          <cell r="H5025" t="str">
            <v>Balance Sheet</v>
          </cell>
          <cell r="I5025" t="str">
            <v>NA</v>
          </cell>
        </row>
        <row r="5026">
          <cell r="A5026" t="str">
            <v>G37230L304</v>
          </cell>
          <cell r="B5026" t="str">
            <v>G37230L304</v>
          </cell>
          <cell r="C5026" t="str">
            <v>L3   G37230L304USD</v>
          </cell>
          <cell r="D5026" t="str">
            <v>G3723</v>
          </cell>
          <cell r="E5026" t="str">
            <v>0L3</v>
          </cell>
          <cell r="F5026" t="str">
            <v>04</v>
          </cell>
          <cell r="G5026" t="str">
            <v>DACI****</v>
          </cell>
          <cell r="H5026" t="str">
            <v>Balance Sheet</v>
          </cell>
          <cell r="I5026" t="str">
            <v>NA</v>
          </cell>
        </row>
        <row r="5027">
          <cell r="A5027" t="str">
            <v>G4736010L3</v>
          </cell>
          <cell r="B5027" t="str">
            <v>G4736010L3</v>
          </cell>
          <cell r="C5027" t="str">
            <v>L3   G4736010L3USD</v>
          </cell>
          <cell r="D5027" t="str">
            <v>G4736</v>
          </cell>
          <cell r="E5027" t="str">
            <v>010</v>
          </cell>
          <cell r="F5027" t="str">
            <v>L3</v>
          </cell>
          <cell r="G5027" t="str">
            <v>DABBC***</v>
          </cell>
          <cell r="H5027" t="str">
            <v>Balance Sheet</v>
          </cell>
          <cell r="I5027" t="str">
            <v>NA</v>
          </cell>
        </row>
        <row r="5028">
          <cell r="A5028" t="str">
            <v>G57200L3</v>
          </cell>
          <cell r="B5028" t="str">
            <v>G57200L3</v>
          </cell>
          <cell r="C5028" t="str">
            <v>L3   G57200L3USD</v>
          </cell>
          <cell r="D5028" t="str">
            <v>G5720</v>
          </cell>
          <cell r="E5028" t="str">
            <v>0L3</v>
          </cell>
          <cell r="F5028">
            <v>0</v>
          </cell>
          <cell r="G5028" t="str">
            <v>DABBDC**</v>
          </cell>
          <cell r="H5028" t="str">
            <v>Balance Sheet</v>
          </cell>
          <cell r="I5028" t="str">
            <v>NA</v>
          </cell>
        </row>
        <row r="5029">
          <cell r="A5029" t="str">
            <v>G57550SD93</v>
          </cell>
          <cell r="B5029" t="str">
            <v>G57550SD93</v>
          </cell>
          <cell r="C5029" t="str">
            <v>L3   G57550SD93USD</v>
          </cell>
          <cell r="D5029" t="str">
            <v>G5755</v>
          </cell>
          <cell r="E5029" t="str">
            <v>0SD</v>
          </cell>
          <cell r="F5029" t="str">
            <v>93</v>
          </cell>
          <cell r="G5029" t="str">
            <v>DADE****</v>
          </cell>
          <cell r="H5029" t="str">
            <v>Balance Sheet</v>
          </cell>
          <cell r="I5029" t="str">
            <v>NA</v>
          </cell>
        </row>
        <row r="5030">
          <cell r="A5030" t="str">
            <v>G576000101</v>
          </cell>
          <cell r="B5030" t="str">
            <v>G576000101</v>
          </cell>
          <cell r="C5030" t="str">
            <v>L3   G576000101USD</v>
          </cell>
          <cell r="D5030" t="str">
            <v>G5760</v>
          </cell>
          <cell r="E5030" t="str">
            <v>001</v>
          </cell>
          <cell r="F5030" t="str">
            <v>01</v>
          </cell>
          <cell r="G5030" t="str">
            <v>DADAB***</v>
          </cell>
          <cell r="H5030" t="str">
            <v>Balance Sheet</v>
          </cell>
          <cell r="I5030" t="str">
            <v>NA</v>
          </cell>
        </row>
        <row r="5031">
          <cell r="A5031" t="str">
            <v>G576003601</v>
          </cell>
          <cell r="B5031" t="str">
            <v>G576003601</v>
          </cell>
          <cell r="C5031" t="str">
            <v>L3   G576003601USD</v>
          </cell>
          <cell r="D5031" t="str">
            <v>G5760</v>
          </cell>
          <cell r="E5031" t="str">
            <v>036</v>
          </cell>
          <cell r="F5031" t="str">
            <v>01</v>
          </cell>
          <cell r="G5031" t="str">
            <v>DADAB***</v>
          </cell>
          <cell r="H5031" t="str">
            <v>Balance Sheet</v>
          </cell>
          <cell r="I5031" t="str">
            <v>NA</v>
          </cell>
        </row>
        <row r="5032">
          <cell r="A5032" t="str">
            <v>G576003793</v>
          </cell>
          <cell r="B5032" t="str">
            <v>G576003793</v>
          </cell>
          <cell r="C5032" t="str">
            <v>L3   G576003793USD</v>
          </cell>
          <cell r="D5032" t="str">
            <v>G5760</v>
          </cell>
          <cell r="E5032" t="str">
            <v>037</v>
          </cell>
          <cell r="F5032" t="str">
            <v>93</v>
          </cell>
          <cell r="G5032" t="str">
            <v>DADAB***</v>
          </cell>
          <cell r="H5032" t="str">
            <v>Balance Sheet</v>
          </cell>
          <cell r="I5032" t="str">
            <v>NA</v>
          </cell>
        </row>
        <row r="5033">
          <cell r="A5033" t="str">
            <v>G57600BU93</v>
          </cell>
          <cell r="B5033" t="str">
            <v>G57600BU93</v>
          </cell>
          <cell r="C5033" t="str">
            <v>L3   G57600BU93USD</v>
          </cell>
          <cell r="D5033" t="str">
            <v>G5760</v>
          </cell>
          <cell r="E5033" t="str">
            <v>0BU</v>
          </cell>
          <cell r="F5033" t="str">
            <v>93</v>
          </cell>
          <cell r="G5033" t="str">
            <v>DADAB***</v>
          </cell>
          <cell r="H5033" t="str">
            <v>Balance Sheet</v>
          </cell>
          <cell r="I5033" t="str">
            <v>NA</v>
          </cell>
        </row>
        <row r="5034">
          <cell r="A5034" t="str">
            <v>G57600J695</v>
          </cell>
          <cell r="B5034" t="str">
            <v>G57600J695</v>
          </cell>
          <cell r="C5034" t="str">
            <v>L3   G57600J695USD</v>
          </cell>
          <cell r="D5034" t="str">
            <v>G5760</v>
          </cell>
          <cell r="E5034" t="str">
            <v>0J6</v>
          </cell>
          <cell r="F5034" t="str">
            <v>95</v>
          </cell>
          <cell r="G5034" t="str">
            <v>DADAB***</v>
          </cell>
          <cell r="H5034" t="str">
            <v>Balance Sheet</v>
          </cell>
          <cell r="I5034" t="str">
            <v>NA</v>
          </cell>
        </row>
        <row r="5035">
          <cell r="A5035" t="str">
            <v>G57600J993</v>
          </cell>
          <cell r="B5035" t="str">
            <v>G57600J993</v>
          </cell>
          <cell r="C5035" t="str">
            <v>L3   G57600J993USD</v>
          </cell>
          <cell r="D5035" t="str">
            <v>G5760</v>
          </cell>
          <cell r="E5035" t="str">
            <v>0J9</v>
          </cell>
          <cell r="F5035" t="str">
            <v>93</v>
          </cell>
          <cell r="G5035" t="str">
            <v>DADAB***</v>
          </cell>
          <cell r="H5035" t="str">
            <v>Balance Sheet</v>
          </cell>
          <cell r="I5035" t="str">
            <v>NA</v>
          </cell>
        </row>
        <row r="5036">
          <cell r="A5036" t="str">
            <v>G57600SD93</v>
          </cell>
          <cell r="B5036" t="str">
            <v>G57600SD93</v>
          </cell>
          <cell r="C5036" t="str">
            <v>L3   G57600SD93USD</v>
          </cell>
          <cell r="D5036" t="str">
            <v>G5760</v>
          </cell>
          <cell r="E5036" t="str">
            <v>0SD</v>
          </cell>
          <cell r="F5036" t="str">
            <v>93</v>
          </cell>
          <cell r="G5036" t="str">
            <v>DADAB***</v>
          </cell>
          <cell r="H5036" t="str">
            <v>Balance Sheet</v>
          </cell>
          <cell r="I5036" t="str">
            <v>NA</v>
          </cell>
        </row>
        <row r="5037">
          <cell r="A5037" t="str">
            <v>G57600WI93</v>
          </cell>
          <cell r="B5037" t="str">
            <v>G57600WI93</v>
          </cell>
          <cell r="C5037" t="str">
            <v>L3   G57600WI93USD</v>
          </cell>
          <cell r="D5037" t="str">
            <v>G5760</v>
          </cell>
          <cell r="E5037" t="str">
            <v>0WI</v>
          </cell>
          <cell r="F5037" t="str">
            <v>93</v>
          </cell>
          <cell r="G5037" t="str">
            <v>DADAB***</v>
          </cell>
          <cell r="H5037" t="str">
            <v>Balance Sheet</v>
          </cell>
          <cell r="I5037" t="str">
            <v>NA</v>
          </cell>
        </row>
        <row r="5038">
          <cell r="A5038" t="str">
            <v>G576200101</v>
          </cell>
          <cell r="B5038" t="str">
            <v>G576200101</v>
          </cell>
          <cell r="C5038" t="str">
            <v>L3   G576200101USD</v>
          </cell>
          <cell r="D5038" t="str">
            <v>G5762</v>
          </cell>
          <cell r="E5038" t="str">
            <v>001</v>
          </cell>
          <cell r="F5038" t="str">
            <v>01</v>
          </cell>
          <cell r="G5038" t="str">
            <v>DADM****</v>
          </cell>
          <cell r="H5038" t="str">
            <v>Balance Sheet</v>
          </cell>
          <cell r="I5038" t="str">
            <v>NA</v>
          </cell>
        </row>
        <row r="5039">
          <cell r="A5039" t="str">
            <v>G576203601</v>
          </cell>
          <cell r="B5039" t="str">
            <v>G576203601</v>
          </cell>
          <cell r="C5039" t="str">
            <v>L3   G576203601USD</v>
          </cell>
          <cell r="D5039" t="str">
            <v>G5762</v>
          </cell>
          <cell r="E5039" t="str">
            <v>036</v>
          </cell>
          <cell r="F5039" t="str">
            <v>01</v>
          </cell>
          <cell r="G5039" t="str">
            <v>DADM****</v>
          </cell>
          <cell r="H5039" t="str">
            <v>Balance Sheet</v>
          </cell>
          <cell r="I5039" t="str">
            <v>NA</v>
          </cell>
        </row>
        <row r="5040">
          <cell r="A5040" t="str">
            <v>G57620BU93</v>
          </cell>
          <cell r="B5040" t="str">
            <v>G57620BU93</v>
          </cell>
          <cell r="C5040" t="str">
            <v>L3   G57620BU93USD</v>
          </cell>
          <cell r="D5040" t="str">
            <v>G5762</v>
          </cell>
          <cell r="E5040" t="str">
            <v>0BU</v>
          </cell>
          <cell r="F5040" t="str">
            <v>93</v>
          </cell>
          <cell r="G5040" t="str">
            <v>DADM****</v>
          </cell>
          <cell r="H5040" t="str">
            <v>Balance Sheet</v>
          </cell>
          <cell r="I5040" t="str">
            <v>NA</v>
          </cell>
        </row>
        <row r="5041">
          <cell r="A5041" t="str">
            <v>G57620SD93</v>
          </cell>
          <cell r="B5041" t="str">
            <v>G57620SD93</v>
          </cell>
          <cell r="C5041" t="str">
            <v>L3   G57620SD93USD</v>
          </cell>
          <cell r="D5041" t="str">
            <v>G5762</v>
          </cell>
          <cell r="E5041" t="str">
            <v>0SD</v>
          </cell>
          <cell r="F5041" t="str">
            <v>93</v>
          </cell>
          <cell r="G5041" t="str">
            <v>DADM****</v>
          </cell>
          <cell r="H5041" t="str">
            <v>Balance Sheet</v>
          </cell>
          <cell r="I5041" t="str">
            <v>NA</v>
          </cell>
        </row>
        <row r="5042">
          <cell r="A5042" t="str">
            <v>G576500101</v>
          </cell>
          <cell r="B5042" t="str">
            <v>G576500101</v>
          </cell>
          <cell r="C5042" t="str">
            <v>L3   G576500101USD</v>
          </cell>
          <cell r="D5042" t="str">
            <v>G5765</v>
          </cell>
          <cell r="E5042" t="str">
            <v>001</v>
          </cell>
          <cell r="F5042" t="str">
            <v>01</v>
          </cell>
          <cell r="G5042" t="str">
            <v>DADAB***</v>
          </cell>
          <cell r="H5042" t="str">
            <v>Balance Sheet</v>
          </cell>
          <cell r="I5042" t="str">
            <v>NA</v>
          </cell>
        </row>
        <row r="5043">
          <cell r="A5043" t="str">
            <v>G57650J695</v>
          </cell>
          <cell r="B5043" t="str">
            <v>G57650J695</v>
          </cell>
          <cell r="C5043" t="str">
            <v>L3   G57650J695USD</v>
          </cell>
          <cell r="D5043" t="str">
            <v>G5765</v>
          </cell>
          <cell r="E5043" t="str">
            <v>0J6</v>
          </cell>
          <cell r="F5043" t="str">
            <v>95</v>
          </cell>
          <cell r="G5043" t="str">
            <v>DADAB***</v>
          </cell>
          <cell r="H5043" t="str">
            <v>Balance Sheet</v>
          </cell>
          <cell r="I5043" t="str">
            <v>NA</v>
          </cell>
        </row>
        <row r="5044">
          <cell r="A5044" t="str">
            <v>G57700L3</v>
          </cell>
          <cell r="B5044" t="str">
            <v>G57700L3</v>
          </cell>
          <cell r="C5044" t="str">
            <v>L3   G57700L3USD</v>
          </cell>
          <cell r="D5044" t="str">
            <v>G5770</v>
          </cell>
          <cell r="E5044" t="str">
            <v>0L3</v>
          </cell>
          <cell r="F5044">
            <v>0</v>
          </cell>
          <cell r="G5044" t="str">
            <v>DAFC****</v>
          </cell>
          <cell r="H5044" t="str">
            <v>Balance Sheet</v>
          </cell>
          <cell r="I5044" t="str">
            <v>NA</v>
          </cell>
        </row>
        <row r="5045">
          <cell r="A5045" t="str">
            <v>H08610L3</v>
          </cell>
          <cell r="B5045" t="str">
            <v>H08610L3</v>
          </cell>
          <cell r="C5045" t="str">
            <v>L3   H08610L3USD</v>
          </cell>
          <cell r="D5045" t="str">
            <v>H0861</v>
          </cell>
          <cell r="E5045" t="str">
            <v>0L3</v>
          </cell>
          <cell r="F5045">
            <v>0</v>
          </cell>
          <cell r="G5045" t="str">
            <v>EBA*****</v>
          </cell>
          <cell r="H5045" t="str">
            <v>Balance Sheet</v>
          </cell>
          <cell r="I5045" t="str">
            <v>NA</v>
          </cell>
        </row>
        <row r="5046">
          <cell r="A5046" t="str">
            <v>H08630L3</v>
          </cell>
          <cell r="B5046" t="str">
            <v>H08630L3</v>
          </cell>
          <cell r="C5046" t="str">
            <v>L3   H08630L3USD</v>
          </cell>
          <cell r="D5046" t="str">
            <v>H0863</v>
          </cell>
          <cell r="E5046" t="str">
            <v>0L3</v>
          </cell>
          <cell r="F5046">
            <v>0</v>
          </cell>
          <cell r="G5046" t="str">
            <v>EC******</v>
          </cell>
          <cell r="H5046" t="str">
            <v>Balance Sheet</v>
          </cell>
          <cell r="I5046" t="str">
            <v>NA</v>
          </cell>
        </row>
        <row r="5047">
          <cell r="A5047" t="str">
            <v>A000725493</v>
          </cell>
          <cell r="B5047" t="str">
            <v>A000725493</v>
          </cell>
          <cell r="C5047" t="str">
            <v>NB   A000725493USD</v>
          </cell>
          <cell r="D5047" t="str">
            <v>A0007</v>
          </cell>
          <cell r="E5047" t="str">
            <v>254</v>
          </cell>
          <cell r="F5047" t="str">
            <v>93</v>
          </cell>
          <cell r="G5047" t="str">
            <v>CABB****</v>
          </cell>
          <cell r="H5047" t="str">
            <v>Balance Sheet</v>
          </cell>
          <cell r="I5047" t="str">
            <v>NA</v>
          </cell>
        </row>
        <row r="5048">
          <cell r="A5048" t="str">
            <v>H0867</v>
          </cell>
          <cell r="B5048" t="str">
            <v>H0867</v>
          </cell>
          <cell r="C5048" t="str">
            <v>NB   H0867USD</v>
          </cell>
          <cell r="D5048" t="str">
            <v>H0867</v>
          </cell>
          <cell r="E5048">
            <v>0</v>
          </cell>
          <cell r="F5048">
            <v>0</v>
          </cell>
          <cell r="G5048" t="str">
            <v>ED******</v>
          </cell>
          <cell r="H5048" t="str">
            <v>Balance Sheet</v>
          </cell>
          <cell r="I5048" t="str">
            <v>NA</v>
          </cell>
        </row>
        <row r="5049">
          <cell r="A5049" t="str">
            <v>A000728093</v>
          </cell>
          <cell r="B5049" t="str">
            <v>A000728093</v>
          </cell>
          <cell r="C5049" t="str">
            <v>NB   A000728093USD</v>
          </cell>
          <cell r="D5049" t="str">
            <v>A0007</v>
          </cell>
          <cell r="E5049" t="str">
            <v>280</v>
          </cell>
          <cell r="F5049" t="str">
            <v>93</v>
          </cell>
          <cell r="G5049" t="str">
            <v>CABB****</v>
          </cell>
          <cell r="H5049" t="str">
            <v>Balance Sheet</v>
          </cell>
          <cell r="I5049" t="str">
            <v>NA</v>
          </cell>
        </row>
        <row r="5050">
          <cell r="A5050" t="str">
            <v>A000728108</v>
          </cell>
          <cell r="B5050" t="str">
            <v>A000728108</v>
          </cell>
          <cell r="C5050" t="str">
            <v>NB   A000728108USD</v>
          </cell>
          <cell r="D5050" t="str">
            <v>A0007</v>
          </cell>
          <cell r="E5050" t="str">
            <v>281</v>
          </cell>
          <cell r="F5050" t="str">
            <v>08</v>
          </cell>
          <cell r="G5050" t="str">
            <v>CABB****</v>
          </cell>
          <cell r="H5050" t="str">
            <v>Balance Sheet</v>
          </cell>
          <cell r="I5050" t="str">
            <v>NA</v>
          </cell>
        </row>
        <row r="5051">
          <cell r="A5051" t="str">
            <v>A000728208</v>
          </cell>
          <cell r="B5051" t="str">
            <v>A000728208</v>
          </cell>
          <cell r="C5051" t="str">
            <v>NB   A000728208USD</v>
          </cell>
          <cell r="D5051" t="str">
            <v>A0007</v>
          </cell>
          <cell r="E5051" t="str">
            <v>282</v>
          </cell>
          <cell r="F5051" t="str">
            <v>08</v>
          </cell>
          <cell r="G5051" t="str">
            <v>CABB****</v>
          </cell>
          <cell r="H5051" t="str">
            <v>Balance Sheet</v>
          </cell>
          <cell r="I5051" t="str">
            <v>NA</v>
          </cell>
        </row>
        <row r="5052">
          <cell r="A5052" t="str">
            <v>A000728308</v>
          </cell>
          <cell r="B5052" t="str">
            <v>A000728308</v>
          </cell>
          <cell r="C5052" t="str">
            <v>NB   A000728308USD</v>
          </cell>
          <cell r="D5052" t="str">
            <v>A0007</v>
          </cell>
          <cell r="E5052" t="str">
            <v>283</v>
          </cell>
          <cell r="F5052" t="str">
            <v>08</v>
          </cell>
          <cell r="G5052" t="str">
            <v>CABB****</v>
          </cell>
          <cell r="H5052" t="str">
            <v>Balance Sheet</v>
          </cell>
          <cell r="I5052" t="str">
            <v>NA</v>
          </cell>
        </row>
        <row r="5053">
          <cell r="A5053" t="str">
            <v>A1533001</v>
          </cell>
          <cell r="B5053" t="str">
            <v>A1533001</v>
          </cell>
          <cell r="C5053" t="str">
            <v>NB   A1533001USD</v>
          </cell>
          <cell r="D5053" t="str">
            <v>A1533</v>
          </cell>
          <cell r="E5053" t="str">
            <v>001</v>
          </cell>
          <cell r="F5053">
            <v>0</v>
          </cell>
          <cell r="G5053" t="str">
            <v>CACAFB**</v>
          </cell>
          <cell r="H5053" t="str">
            <v>Balance Sheet</v>
          </cell>
          <cell r="I5053" t="str">
            <v>NA</v>
          </cell>
        </row>
        <row r="5054">
          <cell r="A5054" t="str">
            <v>A1533018</v>
          </cell>
          <cell r="B5054" t="str">
            <v>A1533018</v>
          </cell>
          <cell r="C5054" t="str">
            <v>NB   A1533018USD</v>
          </cell>
          <cell r="D5054" t="str">
            <v>A1533</v>
          </cell>
          <cell r="E5054" t="str">
            <v>018</v>
          </cell>
          <cell r="F5054">
            <v>0</v>
          </cell>
          <cell r="G5054" t="str">
            <v>CACAFB**</v>
          </cell>
          <cell r="H5054" t="str">
            <v>Balance Sheet</v>
          </cell>
          <cell r="I5054" t="str">
            <v>NA</v>
          </cell>
        </row>
        <row r="5055">
          <cell r="A5055" t="str">
            <v>A3050010</v>
          </cell>
          <cell r="B5055" t="str">
            <v>A3050010</v>
          </cell>
          <cell r="C5055" t="str">
            <v>NB   A3050010USD</v>
          </cell>
          <cell r="D5055" t="str">
            <v>A3050</v>
          </cell>
          <cell r="E5055" t="str">
            <v>010</v>
          </cell>
          <cell r="F5055">
            <v>0</v>
          </cell>
          <cell r="G5055" t="str">
            <v>CACAFA**</v>
          </cell>
          <cell r="H5055" t="str">
            <v>Balance Sheet</v>
          </cell>
          <cell r="I5055" t="str">
            <v>NA</v>
          </cell>
        </row>
        <row r="5056">
          <cell r="A5056" t="str">
            <v>A3051002</v>
          </cell>
          <cell r="B5056" t="str">
            <v>A3051002</v>
          </cell>
          <cell r="C5056" t="str">
            <v>NB   A3051002USD</v>
          </cell>
          <cell r="D5056" t="str">
            <v>A3051</v>
          </cell>
          <cell r="E5056" t="str">
            <v>002</v>
          </cell>
          <cell r="F5056">
            <v>0</v>
          </cell>
          <cell r="G5056" t="str">
            <v>CACAFA**</v>
          </cell>
          <cell r="H5056" t="str">
            <v>Balance Sheet</v>
          </cell>
          <cell r="I5056" t="str">
            <v>NA</v>
          </cell>
        </row>
        <row r="5057">
          <cell r="A5057" t="str">
            <v>A3060002</v>
          </cell>
          <cell r="B5057" t="str">
            <v>A3060002</v>
          </cell>
          <cell r="C5057" t="str">
            <v>NB   A3060002USD</v>
          </cell>
          <cell r="D5057" t="str">
            <v>A3060</v>
          </cell>
          <cell r="E5057" t="str">
            <v>002</v>
          </cell>
          <cell r="F5057">
            <v>0</v>
          </cell>
          <cell r="G5057" t="str">
            <v>CACAFB**</v>
          </cell>
          <cell r="H5057" t="str">
            <v>Balance Sheet</v>
          </cell>
          <cell r="I5057" t="str">
            <v>NA</v>
          </cell>
        </row>
        <row r="5058">
          <cell r="A5058" t="str">
            <v>A3060003</v>
          </cell>
          <cell r="B5058" t="str">
            <v>A3060003</v>
          </cell>
          <cell r="C5058" t="str">
            <v>NB   A3060003USD</v>
          </cell>
          <cell r="D5058" t="str">
            <v>A3060</v>
          </cell>
          <cell r="E5058" t="str">
            <v>003</v>
          </cell>
          <cell r="F5058">
            <v>0</v>
          </cell>
          <cell r="G5058" t="str">
            <v>CACAFB**</v>
          </cell>
          <cell r="H5058" t="str">
            <v>Balance Sheet</v>
          </cell>
          <cell r="I5058" t="str">
            <v>NA</v>
          </cell>
        </row>
        <row r="5059">
          <cell r="A5059" t="str">
            <v>A3060024</v>
          </cell>
          <cell r="B5059" t="str">
            <v>A3060024</v>
          </cell>
          <cell r="C5059" t="str">
            <v>NB   A3060024USD</v>
          </cell>
          <cell r="D5059" t="str">
            <v>A3060</v>
          </cell>
          <cell r="E5059" t="str">
            <v>024</v>
          </cell>
          <cell r="F5059">
            <v>0</v>
          </cell>
          <cell r="G5059" t="str">
            <v>CACAFB**</v>
          </cell>
          <cell r="H5059" t="str">
            <v>Balance Sheet</v>
          </cell>
          <cell r="I5059" t="str">
            <v>NA</v>
          </cell>
        </row>
        <row r="5060">
          <cell r="A5060" t="str">
            <v>A3060035</v>
          </cell>
          <cell r="B5060" t="str">
            <v>A3060035</v>
          </cell>
          <cell r="C5060" t="str">
            <v>NB   A3060035USD</v>
          </cell>
          <cell r="D5060" t="str">
            <v>A3060</v>
          </cell>
          <cell r="E5060" t="str">
            <v>035</v>
          </cell>
          <cell r="F5060">
            <v>0</v>
          </cell>
          <cell r="G5060" t="str">
            <v>CACAFB**</v>
          </cell>
          <cell r="H5060" t="str">
            <v>Balance Sheet</v>
          </cell>
          <cell r="I5060" t="str">
            <v>NA</v>
          </cell>
        </row>
        <row r="5061">
          <cell r="A5061" t="str">
            <v>A3060036</v>
          </cell>
          <cell r="B5061" t="str">
            <v>A3060036</v>
          </cell>
          <cell r="C5061" t="str">
            <v>NB   A3060036USD</v>
          </cell>
          <cell r="D5061" t="str">
            <v>A3060</v>
          </cell>
          <cell r="E5061" t="str">
            <v>036</v>
          </cell>
          <cell r="F5061">
            <v>0</v>
          </cell>
          <cell r="G5061" t="str">
            <v>CACAFB**</v>
          </cell>
          <cell r="H5061" t="str">
            <v>Balance Sheet</v>
          </cell>
          <cell r="I5061" t="str">
            <v>NA</v>
          </cell>
        </row>
        <row r="5062">
          <cell r="A5062" t="str">
            <v>A3060067</v>
          </cell>
          <cell r="B5062" t="str">
            <v>A3060067</v>
          </cell>
          <cell r="C5062" t="str">
            <v>NB   A3060067USD</v>
          </cell>
          <cell r="D5062" t="str">
            <v>A3060</v>
          </cell>
          <cell r="E5062" t="str">
            <v>067</v>
          </cell>
          <cell r="F5062">
            <v>0</v>
          </cell>
          <cell r="G5062" t="str">
            <v>CACAFB**</v>
          </cell>
          <cell r="H5062" t="str">
            <v>Balance Sheet</v>
          </cell>
          <cell r="I5062" t="str">
            <v>NA</v>
          </cell>
        </row>
        <row r="5063">
          <cell r="A5063" t="str">
            <v>A3060095</v>
          </cell>
          <cell r="B5063" t="str">
            <v>A3060095</v>
          </cell>
          <cell r="C5063" t="str">
            <v>NB   A3060095USD</v>
          </cell>
          <cell r="D5063" t="str">
            <v>A3060</v>
          </cell>
          <cell r="E5063" t="str">
            <v>095</v>
          </cell>
          <cell r="F5063">
            <v>0</v>
          </cell>
          <cell r="G5063" t="str">
            <v>CACAFB**</v>
          </cell>
          <cell r="H5063" t="str">
            <v>Balance Sheet</v>
          </cell>
          <cell r="I5063" t="str">
            <v>NA</v>
          </cell>
        </row>
        <row r="5064">
          <cell r="A5064" t="str">
            <v>A30600AX</v>
          </cell>
          <cell r="B5064" t="str">
            <v>A30600AX</v>
          </cell>
          <cell r="C5064" t="str">
            <v>NB   A30600AXUSD</v>
          </cell>
          <cell r="D5064" t="str">
            <v>A3060</v>
          </cell>
          <cell r="E5064" t="str">
            <v>0AX</v>
          </cell>
          <cell r="F5064">
            <v>0</v>
          </cell>
          <cell r="G5064" t="str">
            <v>CACAFB**</v>
          </cell>
          <cell r="H5064" t="str">
            <v>Balance Sheet</v>
          </cell>
          <cell r="I5064" t="str">
            <v>NA</v>
          </cell>
        </row>
        <row r="5065">
          <cell r="A5065" t="str">
            <v>A30600BS</v>
          </cell>
          <cell r="B5065" t="str">
            <v>A30600BS</v>
          </cell>
          <cell r="C5065" t="str">
            <v>NB   A30600BSUSD</v>
          </cell>
          <cell r="D5065" t="str">
            <v>A3060</v>
          </cell>
          <cell r="E5065" t="str">
            <v>0BS</v>
          </cell>
          <cell r="F5065">
            <v>0</v>
          </cell>
          <cell r="G5065" t="str">
            <v>CACAFB**</v>
          </cell>
          <cell r="H5065" t="str">
            <v>Balance Sheet</v>
          </cell>
          <cell r="I5065" t="str">
            <v>NA</v>
          </cell>
        </row>
        <row r="5066">
          <cell r="A5066" t="str">
            <v>A30600BU</v>
          </cell>
          <cell r="B5066" t="str">
            <v>A30600BU</v>
          </cell>
          <cell r="C5066" t="str">
            <v>NB   A30600BUUSD</v>
          </cell>
          <cell r="D5066" t="str">
            <v>A3060</v>
          </cell>
          <cell r="E5066" t="str">
            <v>0BU</v>
          </cell>
          <cell r="F5066">
            <v>0</v>
          </cell>
          <cell r="G5066" t="str">
            <v>CACAFB**</v>
          </cell>
          <cell r="H5066" t="str">
            <v>Balance Sheet</v>
          </cell>
          <cell r="I5066" t="str">
            <v>NA</v>
          </cell>
        </row>
        <row r="5067">
          <cell r="A5067" t="str">
            <v>A30600DG</v>
          </cell>
          <cell r="B5067" t="str">
            <v>A30600DG</v>
          </cell>
          <cell r="C5067" t="str">
            <v>NB   A30600DGUSD</v>
          </cell>
          <cell r="D5067" t="str">
            <v>A3060</v>
          </cell>
          <cell r="E5067" t="str">
            <v>0DG</v>
          </cell>
          <cell r="F5067">
            <v>0</v>
          </cell>
          <cell r="G5067" t="str">
            <v>CACAFB**</v>
          </cell>
          <cell r="H5067" t="str">
            <v>Balance Sheet</v>
          </cell>
          <cell r="I5067" t="str">
            <v>NA</v>
          </cell>
        </row>
        <row r="5068">
          <cell r="A5068" t="str">
            <v>A30600DK</v>
          </cell>
          <cell r="B5068" t="str">
            <v>A30600DK</v>
          </cell>
          <cell r="C5068" t="str">
            <v>NB   A30600DKUSD</v>
          </cell>
          <cell r="D5068" t="str">
            <v>A3060</v>
          </cell>
          <cell r="E5068" t="str">
            <v>0DK</v>
          </cell>
          <cell r="F5068">
            <v>0</v>
          </cell>
          <cell r="G5068" t="str">
            <v>CACAFB**</v>
          </cell>
          <cell r="H5068" t="str">
            <v>Balance Sheet</v>
          </cell>
          <cell r="I5068" t="str">
            <v>NA</v>
          </cell>
        </row>
        <row r="5069">
          <cell r="A5069" t="str">
            <v>A30600EH</v>
          </cell>
          <cell r="B5069" t="str">
            <v>A30600EH</v>
          </cell>
          <cell r="C5069" t="str">
            <v>NB   A30600EHUSD</v>
          </cell>
          <cell r="D5069" t="str">
            <v>A3060</v>
          </cell>
          <cell r="E5069" t="str">
            <v>0EH</v>
          </cell>
          <cell r="F5069">
            <v>0</v>
          </cell>
          <cell r="G5069" t="str">
            <v>CACAFB**</v>
          </cell>
          <cell r="H5069" t="str">
            <v>Balance Sheet</v>
          </cell>
          <cell r="I5069" t="str">
            <v>NA</v>
          </cell>
        </row>
        <row r="5070">
          <cell r="A5070" t="str">
            <v>A30600EI</v>
          </cell>
          <cell r="B5070" t="str">
            <v>A30600EI</v>
          </cell>
          <cell r="C5070" t="str">
            <v>NB   A30600EIUSD</v>
          </cell>
          <cell r="D5070" t="str">
            <v>A3060</v>
          </cell>
          <cell r="E5070" t="str">
            <v>0EI</v>
          </cell>
          <cell r="F5070">
            <v>0</v>
          </cell>
          <cell r="G5070" t="str">
            <v>CACAFB**</v>
          </cell>
          <cell r="H5070" t="str">
            <v>Balance Sheet</v>
          </cell>
          <cell r="I5070" t="str">
            <v>NA</v>
          </cell>
        </row>
        <row r="5071">
          <cell r="A5071" t="str">
            <v>A30600FZ</v>
          </cell>
          <cell r="B5071" t="str">
            <v>A30600FZ</v>
          </cell>
          <cell r="C5071" t="str">
            <v>NB   A30600FZUSD</v>
          </cell>
          <cell r="D5071" t="str">
            <v>A3060</v>
          </cell>
          <cell r="E5071" t="str">
            <v>0FZ</v>
          </cell>
          <cell r="F5071">
            <v>0</v>
          </cell>
          <cell r="G5071" t="str">
            <v>CACAFB**</v>
          </cell>
          <cell r="H5071" t="str">
            <v>Balance Sheet</v>
          </cell>
          <cell r="I5071" t="str">
            <v>NA</v>
          </cell>
        </row>
        <row r="5072">
          <cell r="A5072" t="str">
            <v>A30600GU</v>
          </cell>
          <cell r="B5072" t="str">
            <v>A30600GU</v>
          </cell>
          <cell r="C5072" t="str">
            <v>NB   A30600GUUSD</v>
          </cell>
          <cell r="D5072" t="str">
            <v>A3060</v>
          </cell>
          <cell r="E5072" t="str">
            <v>0GU</v>
          </cell>
          <cell r="F5072">
            <v>0</v>
          </cell>
          <cell r="G5072" t="str">
            <v>CACAFB**</v>
          </cell>
          <cell r="H5072" t="str">
            <v>Balance Sheet</v>
          </cell>
          <cell r="I5072" t="str">
            <v>NA</v>
          </cell>
        </row>
        <row r="5073">
          <cell r="A5073" t="str">
            <v>A30600J6</v>
          </cell>
          <cell r="B5073" t="str">
            <v>A30600J6</v>
          </cell>
          <cell r="C5073" t="str">
            <v>NB   A30600J6USD</v>
          </cell>
          <cell r="D5073" t="str">
            <v>A3060</v>
          </cell>
          <cell r="E5073" t="str">
            <v>0J6</v>
          </cell>
          <cell r="F5073">
            <v>0</v>
          </cell>
          <cell r="G5073" t="str">
            <v>CACAFB**</v>
          </cell>
          <cell r="H5073" t="str">
            <v>Balance Sheet</v>
          </cell>
          <cell r="I5073" t="str">
            <v>NA</v>
          </cell>
        </row>
        <row r="5074">
          <cell r="A5074" t="str">
            <v>A30600J9</v>
          </cell>
          <cell r="B5074" t="str">
            <v>A30600J9</v>
          </cell>
          <cell r="C5074" t="str">
            <v>NB   A30600J9USD</v>
          </cell>
          <cell r="D5074" t="str">
            <v>A3060</v>
          </cell>
          <cell r="E5074" t="str">
            <v>0J9</v>
          </cell>
          <cell r="F5074">
            <v>0</v>
          </cell>
          <cell r="G5074" t="str">
            <v>CACAFB**</v>
          </cell>
          <cell r="H5074" t="str">
            <v>Balance Sheet</v>
          </cell>
          <cell r="I5074" t="str">
            <v>NA</v>
          </cell>
        </row>
        <row r="5075">
          <cell r="A5075" t="str">
            <v>A30600O4</v>
          </cell>
          <cell r="B5075" t="str">
            <v>A30600O4</v>
          </cell>
          <cell r="C5075" t="str">
            <v>NB   A30600O4USD</v>
          </cell>
          <cell r="D5075" t="str">
            <v>A3060</v>
          </cell>
          <cell r="E5075" t="str">
            <v>0O4</v>
          </cell>
          <cell r="F5075">
            <v>0</v>
          </cell>
          <cell r="G5075" t="str">
            <v>CACAFB**</v>
          </cell>
          <cell r="H5075" t="str">
            <v>Balance Sheet</v>
          </cell>
          <cell r="I5075" t="str">
            <v>NA</v>
          </cell>
        </row>
        <row r="5076">
          <cell r="A5076" t="str">
            <v>A30600PY</v>
          </cell>
          <cell r="B5076" t="str">
            <v>A30600PY</v>
          </cell>
          <cell r="C5076" t="str">
            <v>NB   A30600PYUSD</v>
          </cell>
          <cell r="D5076" t="str">
            <v>A3060</v>
          </cell>
          <cell r="E5076" t="str">
            <v>0PY</v>
          </cell>
          <cell r="F5076">
            <v>0</v>
          </cell>
          <cell r="G5076" t="str">
            <v>CACAFB**</v>
          </cell>
          <cell r="H5076" t="str">
            <v>Balance Sheet</v>
          </cell>
          <cell r="I5076" t="str">
            <v>NA</v>
          </cell>
        </row>
        <row r="5077">
          <cell r="A5077" t="str">
            <v>A30600S3</v>
          </cell>
          <cell r="B5077" t="str">
            <v>A30600S3</v>
          </cell>
          <cell r="C5077" t="str">
            <v>NB   A30600S3USD</v>
          </cell>
          <cell r="D5077" t="str">
            <v>A3060</v>
          </cell>
          <cell r="E5077" t="str">
            <v>0S3</v>
          </cell>
          <cell r="F5077">
            <v>0</v>
          </cell>
          <cell r="G5077" t="str">
            <v>CACAFB**</v>
          </cell>
          <cell r="H5077" t="str">
            <v>Balance Sheet</v>
          </cell>
          <cell r="I5077" t="str">
            <v>NA</v>
          </cell>
        </row>
        <row r="5078">
          <cell r="A5078" t="str">
            <v>A30600U6</v>
          </cell>
          <cell r="B5078" t="str">
            <v>A30600U6</v>
          </cell>
          <cell r="C5078" t="str">
            <v>NB   A30600U6USD</v>
          </cell>
          <cell r="D5078" t="str">
            <v>A3060</v>
          </cell>
          <cell r="E5078" t="str">
            <v>0U6</v>
          </cell>
          <cell r="F5078">
            <v>0</v>
          </cell>
          <cell r="G5078" t="str">
            <v>CACAFB**</v>
          </cell>
          <cell r="H5078" t="str">
            <v>Balance Sheet</v>
          </cell>
          <cell r="I5078" t="str">
            <v>NA</v>
          </cell>
        </row>
        <row r="5079">
          <cell r="A5079" t="str">
            <v>A30600WI</v>
          </cell>
          <cell r="B5079" t="str">
            <v>A30600WI</v>
          </cell>
          <cell r="C5079" t="str">
            <v>NB   A30600WIUSD</v>
          </cell>
          <cell r="D5079" t="str">
            <v>A3060</v>
          </cell>
          <cell r="E5079" t="str">
            <v>0WI</v>
          </cell>
          <cell r="F5079">
            <v>0</v>
          </cell>
          <cell r="G5079" t="str">
            <v>CACAFB**</v>
          </cell>
          <cell r="H5079" t="str">
            <v>Balance Sheet</v>
          </cell>
          <cell r="I5079" t="str">
            <v>NA</v>
          </cell>
        </row>
        <row r="5080">
          <cell r="A5080" t="str">
            <v>A30600ZA</v>
          </cell>
          <cell r="B5080" t="str">
            <v>A30600ZA</v>
          </cell>
          <cell r="C5080" t="str">
            <v>NB   A30600ZAUSD</v>
          </cell>
          <cell r="D5080" t="str">
            <v>A3060</v>
          </cell>
          <cell r="E5080" t="str">
            <v>0ZA</v>
          </cell>
          <cell r="F5080">
            <v>0</v>
          </cell>
          <cell r="G5080" t="str">
            <v>CACAFB**</v>
          </cell>
          <cell r="H5080" t="str">
            <v>Balance Sheet</v>
          </cell>
          <cell r="I5080" t="str">
            <v>NA</v>
          </cell>
        </row>
        <row r="5081">
          <cell r="A5081" t="str">
            <v>A306060001</v>
          </cell>
          <cell r="B5081" t="str">
            <v>A306060001</v>
          </cell>
          <cell r="C5081" t="str">
            <v>NB   A306060001USD</v>
          </cell>
          <cell r="D5081" t="str">
            <v>A3060</v>
          </cell>
          <cell r="E5081" t="str">
            <v>600</v>
          </cell>
          <cell r="F5081" t="str">
            <v>01</v>
          </cell>
          <cell r="G5081" t="str">
            <v>CACAFB**</v>
          </cell>
          <cell r="H5081" t="str">
            <v>Balance Sheet</v>
          </cell>
          <cell r="I5081" t="str">
            <v>NA</v>
          </cell>
        </row>
        <row r="5082">
          <cell r="A5082" t="str">
            <v>A306060093</v>
          </cell>
          <cell r="B5082" t="str">
            <v>A306060093</v>
          </cell>
          <cell r="C5082" t="str">
            <v>NB   A306060093USD</v>
          </cell>
          <cell r="D5082" t="str">
            <v>A3060</v>
          </cell>
          <cell r="E5082" t="str">
            <v>600</v>
          </cell>
          <cell r="F5082" t="str">
            <v>93</v>
          </cell>
          <cell r="G5082" t="str">
            <v>CACAFB**</v>
          </cell>
          <cell r="H5082" t="str">
            <v>Balance Sheet</v>
          </cell>
          <cell r="I5082" t="str">
            <v>NA</v>
          </cell>
        </row>
        <row r="5083">
          <cell r="A5083" t="str">
            <v>A307200601</v>
          </cell>
          <cell r="B5083" t="str">
            <v>A307200601</v>
          </cell>
          <cell r="C5083" t="str">
            <v>NB   A307200601USD</v>
          </cell>
          <cell r="D5083" t="str">
            <v>A3072</v>
          </cell>
          <cell r="E5083" t="str">
            <v>006</v>
          </cell>
          <cell r="F5083" t="str">
            <v>01</v>
          </cell>
          <cell r="G5083" t="str">
            <v>CACAFA**</v>
          </cell>
          <cell r="H5083" t="str">
            <v>Balance Sheet</v>
          </cell>
          <cell r="I5083" t="str">
            <v>NA</v>
          </cell>
        </row>
        <row r="5084">
          <cell r="A5084" t="str">
            <v>A4090035</v>
          </cell>
          <cell r="B5084" t="str">
            <v>A4090035</v>
          </cell>
          <cell r="C5084" t="str">
            <v>NB   A4090035USD</v>
          </cell>
          <cell r="D5084" t="str">
            <v>A4090</v>
          </cell>
          <cell r="E5084" t="str">
            <v>035</v>
          </cell>
          <cell r="F5084">
            <v>0</v>
          </cell>
          <cell r="G5084" t="str">
            <v>CAFH****</v>
          </cell>
          <cell r="H5084" t="str">
            <v>Balance Sheet</v>
          </cell>
          <cell r="I5084" t="str">
            <v>NA</v>
          </cell>
        </row>
        <row r="5085">
          <cell r="A5085" t="str">
            <v>A40900EI</v>
          </cell>
          <cell r="B5085" t="str">
            <v>A40900EI</v>
          </cell>
          <cell r="C5085" t="str">
            <v>NB   A40900EIUSD</v>
          </cell>
          <cell r="D5085" t="str">
            <v>A4090</v>
          </cell>
          <cell r="E5085" t="str">
            <v>0EI</v>
          </cell>
          <cell r="F5085">
            <v>0</v>
          </cell>
          <cell r="G5085" t="str">
            <v>CAFH****</v>
          </cell>
          <cell r="H5085" t="str">
            <v>Balance Sheet</v>
          </cell>
          <cell r="I5085" t="str">
            <v>NA</v>
          </cell>
        </row>
        <row r="5086">
          <cell r="A5086" t="str">
            <v>A40900M9</v>
          </cell>
          <cell r="B5086" t="str">
            <v>A40900M9</v>
          </cell>
          <cell r="C5086" t="str">
            <v>NB   A40900M9USD</v>
          </cell>
          <cell r="D5086" t="str">
            <v>A4090</v>
          </cell>
          <cell r="E5086" t="str">
            <v>0M9</v>
          </cell>
          <cell r="F5086">
            <v>0</v>
          </cell>
          <cell r="G5086" t="str">
            <v>CAFH****</v>
          </cell>
          <cell r="H5086" t="str">
            <v>Balance Sheet</v>
          </cell>
          <cell r="I5086" t="str">
            <v>NA</v>
          </cell>
        </row>
        <row r="5087">
          <cell r="A5087" t="str">
            <v>A40900WI</v>
          </cell>
          <cell r="B5087" t="str">
            <v>A40900WI</v>
          </cell>
          <cell r="C5087" t="str">
            <v>NB   A40900WIUSD</v>
          </cell>
          <cell r="D5087" t="str">
            <v>A4090</v>
          </cell>
          <cell r="E5087" t="str">
            <v>0WI</v>
          </cell>
          <cell r="F5087">
            <v>0</v>
          </cell>
          <cell r="G5087" t="str">
            <v>CAFH****</v>
          </cell>
          <cell r="H5087" t="str">
            <v>Balance Sheet</v>
          </cell>
          <cell r="I5087" t="str">
            <v>NA</v>
          </cell>
        </row>
        <row r="5088">
          <cell r="A5088" t="str">
            <v>A409100101</v>
          </cell>
          <cell r="B5088" t="str">
            <v>A409100101</v>
          </cell>
          <cell r="C5088" t="str">
            <v>NB   A409100101USD</v>
          </cell>
          <cell r="D5088" t="str">
            <v>A4091</v>
          </cell>
          <cell r="E5088" t="str">
            <v>001</v>
          </cell>
          <cell r="F5088" t="str">
            <v>01</v>
          </cell>
          <cell r="G5088" t="str">
            <v>CAFA****</v>
          </cell>
          <cell r="H5088" t="str">
            <v>Balance Sheet</v>
          </cell>
          <cell r="I5088" t="str">
            <v>NA</v>
          </cell>
        </row>
        <row r="5089">
          <cell r="A5089" t="str">
            <v>A409102401</v>
          </cell>
          <cell r="B5089" t="str">
            <v>A409102401</v>
          </cell>
          <cell r="C5089" t="str">
            <v>NB   A409102401USD</v>
          </cell>
          <cell r="D5089" t="str">
            <v>A4091</v>
          </cell>
          <cell r="E5089" t="str">
            <v>024</v>
          </cell>
          <cell r="F5089" t="str">
            <v>01</v>
          </cell>
          <cell r="G5089" t="str">
            <v>CAFA****</v>
          </cell>
          <cell r="H5089" t="str">
            <v>Balance Sheet</v>
          </cell>
          <cell r="I5089" t="str">
            <v>NA</v>
          </cell>
        </row>
        <row r="5090">
          <cell r="A5090" t="str">
            <v>A409102801</v>
          </cell>
          <cell r="B5090" t="str">
            <v>A409102801</v>
          </cell>
          <cell r="C5090" t="str">
            <v>NB   A409102801USD</v>
          </cell>
          <cell r="D5090" t="str">
            <v>A4091</v>
          </cell>
          <cell r="E5090" t="str">
            <v>028</v>
          </cell>
          <cell r="F5090" t="str">
            <v>01</v>
          </cell>
          <cell r="G5090" t="str">
            <v>CAFA****</v>
          </cell>
          <cell r="H5090" t="str">
            <v>Balance Sheet</v>
          </cell>
          <cell r="I5090" t="str">
            <v>NA</v>
          </cell>
        </row>
        <row r="5091">
          <cell r="A5091" t="str">
            <v>A409103401</v>
          </cell>
          <cell r="B5091" t="str">
            <v>A409103401</v>
          </cell>
          <cell r="C5091" t="str">
            <v>NB   A409103401USD</v>
          </cell>
          <cell r="D5091" t="str">
            <v>A4091</v>
          </cell>
          <cell r="E5091" t="str">
            <v>034</v>
          </cell>
          <cell r="F5091" t="str">
            <v>01</v>
          </cell>
          <cell r="G5091" t="str">
            <v>CAFA****</v>
          </cell>
          <cell r="H5091" t="str">
            <v>Balance Sheet</v>
          </cell>
          <cell r="I5091" t="str">
            <v>NA</v>
          </cell>
        </row>
        <row r="5092">
          <cell r="A5092" t="str">
            <v>A409103501</v>
          </cell>
          <cell r="B5092" t="str">
            <v>A409103501</v>
          </cell>
          <cell r="C5092" t="str">
            <v>NB   A409103501USD</v>
          </cell>
          <cell r="D5092" t="str">
            <v>A4091</v>
          </cell>
          <cell r="E5092" t="str">
            <v>035</v>
          </cell>
          <cell r="F5092" t="str">
            <v>01</v>
          </cell>
          <cell r="G5092" t="str">
            <v>CAFA****</v>
          </cell>
          <cell r="H5092" t="str">
            <v>Balance Sheet</v>
          </cell>
          <cell r="I5092" t="str">
            <v>NA</v>
          </cell>
        </row>
        <row r="5093">
          <cell r="A5093" t="str">
            <v>A409103601</v>
          </cell>
          <cell r="B5093" t="str">
            <v>A409103601</v>
          </cell>
          <cell r="C5093" t="str">
            <v>NB   A409103601USD</v>
          </cell>
          <cell r="D5093" t="str">
            <v>A4091</v>
          </cell>
          <cell r="E5093" t="str">
            <v>036</v>
          </cell>
          <cell r="F5093" t="str">
            <v>01</v>
          </cell>
          <cell r="G5093" t="str">
            <v>CAFA****</v>
          </cell>
          <cell r="H5093" t="str">
            <v>Balance Sheet</v>
          </cell>
          <cell r="I5093" t="str">
            <v>NA</v>
          </cell>
        </row>
        <row r="5094">
          <cell r="A5094" t="str">
            <v>A40910AM01</v>
          </cell>
          <cell r="B5094" t="str">
            <v>A40910AM01</v>
          </cell>
          <cell r="C5094" t="str">
            <v>NB   A40910AM01USD</v>
          </cell>
          <cell r="D5094" t="str">
            <v>A4091</v>
          </cell>
          <cell r="E5094" t="str">
            <v>0AM</v>
          </cell>
          <cell r="F5094" t="str">
            <v>01</v>
          </cell>
          <cell r="G5094" t="str">
            <v>CAFA****</v>
          </cell>
          <cell r="H5094" t="str">
            <v>Balance Sheet</v>
          </cell>
          <cell r="I5094" t="str">
            <v>NA</v>
          </cell>
        </row>
        <row r="5095">
          <cell r="A5095" t="str">
            <v>A40910AX01</v>
          </cell>
          <cell r="B5095" t="str">
            <v>A40910AX01</v>
          </cell>
          <cell r="C5095" t="str">
            <v>NB   A40910AX01USD</v>
          </cell>
          <cell r="D5095" t="str">
            <v>A4091</v>
          </cell>
          <cell r="E5095" t="str">
            <v>0AX</v>
          </cell>
          <cell r="F5095" t="str">
            <v>01</v>
          </cell>
          <cell r="G5095" t="str">
            <v>CAFA****</v>
          </cell>
          <cell r="H5095" t="str">
            <v>Balance Sheet</v>
          </cell>
          <cell r="I5095" t="str">
            <v>NA</v>
          </cell>
        </row>
        <row r="5096">
          <cell r="A5096" t="str">
            <v>A40910BS01</v>
          </cell>
          <cell r="B5096" t="str">
            <v>A40910BS01</v>
          </cell>
          <cell r="C5096" t="str">
            <v>NB   A40910BS01USD</v>
          </cell>
          <cell r="D5096" t="str">
            <v>A4091</v>
          </cell>
          <cell r="E5096" t="str">
            <v>0BS</v>
          </cell>
          <cell r="F5096" t="str">
            <v>01</v>
          </cell>
          <cell r="G5096" t="str">
            <v>CAFA****</v>
          </cell>
          <cell r="H5096" t="str">
            <v>Balance Sheet</v>
          </cell>
          <cell r="I5096" t="str">
            <v>NA</v>
          </cell>
        </row>
        <row r="5097">
          <cell r="A5097" t="str">
            <v>A40910BU01</v>
          </cell>
          <cell r="B5097" t="str">
            <v>A40910BU01</v>
          </cell>
          <cell r="C5097" t="str">
            <v>NB   A40910BU01USD</v>
          </cell>
          <cell r="D5097" t="str">
            <v>A4091</v>
          </cell>
          <cell r="E5097" t="str">
            <v>0BU</v>
          </cell>
          <cell r="F5097" t="str">
            <v>01</v>
          </cell>
          <cell r="G5097" t="str">
            <v>CAFA****</v>
          </cell>
          <cell r="H5097" t="str">
            <v>Balance Sheet</v>
          </cell>
          <cell r="I5097" t="str">
            <v>NA</v>
          </cell>
        </row>
        <row r="5098">
          <cell r="A5098" t="str">
            <v>A40910DG01</v>
          </cell>
          <cell r="B5098" t="str">
            <v>A40910DG01</v>
          </cell>
          <cell r="C5098" t="str">
            <v>NB   A40910DG01USD</v>
          </cell>
          <cell r="D5098" t="str">
            <v>A4091</v>
          </cell>
          <cell r="E5098" t="str">
            <v>0DG</v>
          </cell>
          <cell r="F5098" t="str">
            <v>01</v>
          </cell>
          <cell r="G5098" t="str">
            <v>CAFA****</v>
          </cell>
          <cell r="H5098" t="str">
            <v>Balance Sheet</v>
          </cell>
          <cell r="I5098" t="str">
            <v>NA</v>
          </cell>
        </row>
        <row r="5099">
          <cell r="A5099" t="str">
            <v>A40910DX01</v>
          </cell>
          <cell r="B5099" t="str">
            <v>A40910DX01</v>
          </cell>
          <cell r="C5099" t="str">
            <v>NB   A40910DX01USD</v>
          </cell>
          <cell r="D5099" t="str">
            <v>A4091</v>
          </cell>
          <cell r="E5099" t="str">
            <v>0DX</v>
          </cell>
          <cell r="F5099" t="str">
            <v>01</v>
          </cell>
          <cell r="G5099" t="str">
            <v>CAFA****</v>
          </cell>
          <cell r="H5099" t="str">
            <v>Balance Sheet</v>
          </cell>
          <cell r="I5099" t="str">
            <v>NA</v>
          </cell>
        </row>
        <row r="5100">
          <cell r="A5100" t="str">
            <v>A40910EH01</v>
          </cell>
          <cell r="B5100" t="str">
            <v>A40910EH01</v>
          </cell>
          <cell r="C5100" t="str">
            <v>NB   A40910EH01USD</v>
          </cell>
          <cell r="D5100" t="str">
            <v>A4091</v>
          </cell>
          <cell r="E5100" t="str">
            <v>0EH</v>
          </cell>
          <cell r="F5100" t="str">
            <v>01</v>
          </cell>
          <cell r="G5100" t="str">
            <v>CAFA****</v>
          </cell>
          <cell r="H5100" t="str">
            <v>Balance Sheet</v>
          </cell>
          <cell r="I5100" t="str">
            <v>NA</v>
          </cell>
        </row>
        <row r="5101">
          <cell r="A5101" t="str">
            <v>A40910EI01</v>
          </cell>
          <cell r="B5101" t="str">
            <v>A40910EI01</v>
          </cell>
          <cell r="C5101" t="str">
            <v>NB   A40910EI01USD</v>
          </cell>
          <cell r="D5101" t="str">
            <v>A4091</v>
          </cell>
          <cell r="E5101" t="str">
            <v>0EI</v>
          </cell>
          <cell r="F5101" t="str">
            <v>01</v>
          </cell>
          <cell r="G5101" t="str">
            <v>CAFA****</v>
          </cell>
          <cell r="H5101" t="str">
            <v>Balance Sheet</v>
          </cell>
          <cell r="I5101" t="str">
            <v>NA</v>
          </cell>
        </row>
        <row r="5102">
          <cell r="A5102" t="str">
            <v>A40910FD01</v>
          </cell>
          <cell r="B5102" t="str">
            <v>A40910FD01</v>
          </cell>
          <cell r="C5102" t="str">
            <v>NB   A40910FD01USD</v>
          </cell>
          <cell r="D5102" t="str">
            <v>A4091</v>
          </cell>
          <cell r="E5102" t="str">
            <v>0FD</v>
          </cell>
          <cell r="F5102" t="str">
            <v>01</v>
          </cell>
          <cell r="G5102" t="str">
            <v>CAFA****</v>
          </cell>
          <cell r="H5102" t="str">
            <v>Balance Sheet</v>
          </cell>
          <cell r="I5102" t="str">
            <v>NA</v>
          </cell>
        </row>
        <row r="5103">
          <cell r="A5103" t="str">
            <v>A40910FZ01</v>
          </cell>
          <cell r="B5103" t="str">
            <v>A40910FZ01</v>
          </cell>
          <cell r="C5103" t="str">
            <v>NB   A40910FZ01USD</v>
          </cell>
          <cell r="D5103" t="str">
            <v>A4091</v>
          </cell>
          <cell r="E5103" t="str">
            <v>0FZ</v>
          </cell>
          <cell r="F5103" t="str">
            <v>01</v>
          </cell>
          <cell r="G5103" t="str">
            <v>CAFA****</v>
          </cell>
          <cell r="H5103" t="str">
            <v>Balance Sheet</v>
          </cell>
          <cell r="I5103" t="str">
            <v>NA</v>
          </cell>
        </row>
        <row r="5104">
          <cell r="A5104" t="str">
            <v>A40910GU01</v>
          </cell>
          <cell r="B5104" t="str">
            <v>A40910GU01</v>
          </cell>
          <cell r="C5104" t="str">
            <v>NB   A40910GU01USD</v>
          </cell>
          <cell r="D5104" t="str">
            <v>A4091</v>
          </cell>
          <cell r="E5104" t="str">
            <v>0GU</v>
          </cell>
          <cell r="F5104" t="str">
            <v>01</v>
          </cell>
          <cell r="G5104" t="str">
            <v>CAFA****</v>
          </cell>
          <cell r="H5104" t="str">
            <v>Balance Sheet</v>
          </cell>
          <cell r="I5104" t="str">
            <v>NA</v>
          </cell>
        </row>
        <row r="5105">
          <cell r="A5105" t="str">
            <v>A40910HN01</v>
          </cell>
          <cell r="B5105" t="str">
            <v>A40910HN01</v>
          </cell>
          <cell r="C5105" t="str">
            <v>NB   A40910HN01USD</v>
          </cell>
          <cell r="D5105" t="str">
            <v>A4091</v>
          </cell>
          <cell r="E5105" t="str">
            <v>0HN</v>
          </cell>
          <cell r="F5105" t="str">
            <v>01</v>
          </cell>
          <cell r="G5105" t="str">
            <v>CAFA****</v>
          </cell>
          <cell r="H5105" t="str">
            <v>Balance Sheet</v>
          </cell>
          <cell r="I5105" t="str">
            <v>NA</v>
          </cell>
        </row>
        <row r="5106">
          <cell r="A5106" t="str">
            <v>A40910J601</v>
          </cell>
          <cell r="B5106" t="str">
            <v>A40910J601</v>
          </cell>
          <cell r="C5106" t="str">
            <v>NB   A40910J601USD</v>
          </cell>
          <cell r="D5106" t="str">
            <v>A4091</v>
          </cell>
          <cell r="E5106" t="str">
            <v>0J6</v>
          </cell>
          <cell r="F5106" t="str">
            <v>01</v>
          </cell>
          <cell r="G5106" t="str">
            <v>CAFA****</v>
          </cell>
          <cell r="H5106" t="str">
            <v>Balance Sheet</v>
          </cell>
          <cell r="I5106" t="str">
            <v>NA</v>
          </cell>
        </row>
        <row r="5107">
          <cell r="A5107" t="str">
            <v>A40910J901</v>
          </cell>
          <cell r="B5107" t="str">
            <v>A40910J901</v>
          </cell>
          <cell r="C5107" t="str">
            <v>NB   A40910J901USD</v>
          </cell>
          <cell r="D5107" t="str">
            <v>A4091</v>
          </cell>
          <cell r="E5107" t="str">
            <v>0J9</v>
          </cell>
          <cell r="F5107" t="str">
            <v>01</v>
          </cell>
          <cell r="G5107" t="str">
            <v>CAFA****</v>
          </cell>
          <cell r="H5107" t="str">
            <v>Balance Sheet</v>
          </cell>
          <cell r="I5107" t="str">
            <v>NA</v>
          </cell>
        </row>
        <row r="5108">
          <cell r="A5108" t="str">
            <v>A40910O401</v>
          </cell>
          <cell r="B5108" t="str">
            <v>A40910O401</v>
          </cell>
          <cell r="C5108" t="str">
            <v>NB   A40910O401USD</v>
          </cell>
          <cell r="D5108" t="str">
            <v>A4091</v>
          </cell>
          <cell r="E5108" t="str">
            <v>0O4</v>
          </cell>
          <cell r="F5108" t="str">
            <v>01</v>
          </cell>
          <cell r="G5108" t="str">
            <v>CAFA****</v>
          </cell>
          <cell r="H5108" t="str">
            <v>Balance Sheet</v>
          </cell>
          <cell r="I5108" t="str">
            <v>NA</v>
          </cell>
        </row>
        <row r="5109">
          <cell r="A5109" t="str">
            <v>A40910PY01</v>
          </cell>
          <cell r="B5109" t="str">
            <v>A40910PY01</v>
          </cell>
          <cell r="C5109" t="str">
            <v>NB   A40910PY01USD</v>
          </cell>
          <cell r="D5109" t="str">
            <v>A4091</v>
          </cell>
          <cell r="E5109" t="str">
            <v>0PY</v>
          </cell>
          <cell r="F5109" t="str">
            <v>01</v>
          </cell>
          <cell r="G5109" t="str">
            <v>CAFA****</v>
          </cell>
          <cell r="H5109" t="str">
            <v>Balance Sheet</v>
          </cell>
          <cell r="I5109" t="str">
            <v>NA</v>
          </cell>
        </row>
        <row r="5110">
          <cell r="A5110" t="str">
            <v>A40910S301</v>
          </cell>
          <cell r="B5110" t="str">
            <v>A40910S301</v>
          </cell>
          <cell r="C5110" t="str">
            <v>NB   A40910S301USD</v>
          </cell>
          <cell r="D5110" t="str">
            <v>A4091</v>
          </cell>
          <cell r="E5110" t="str">
            <v>0S3</v>
          </cell>
          <cell r="F5110" t="str">
            <v>01</v>
          </cell>
          <cell r="G5110" t="str">
            <v>CAFA****</v>
          </cell>
          <cell r="H5110" t="str">
            <v>Balance Sheet</v>
          </cell>
          <cell r="I5110" t="str">
            <v>NA</v>
          </cell>
        </row>
        <row r="5111">
          <cell r="A5111" t="str">
            <v>A40910S393</v>
          </cell>
          <cell r="B5111" t="str">
            <v>A40910S393</v>
          </cell>
          <cell r="C5111" t="str">
            <v>NB   A40910S393USD</v>
          </cell>
          <cell r="D5111" t="str">
            <v>A4091</v>
          </cell>
          <cell r="E5111" t="str">
            <v>0S3</v>
          </cell>
          <cell r="F5111" t="str">
            <v>93</v>
          </cell>
          <cell r="G5111" t="str">
            <v>CAFA****</v>
          </cell>
          <cell r="H5111" t="str">
            <v>Balance Sheet</v>
          </cell>
          <cell r="I5111" t="str">
            <v>NA</v>
          </cell>
        </row>
        <row r="5112">
          <cell r="A5112" t="str">
            <v>A40910U601</v>
          </cell>
          <cell r="B5112" t="str">
            <v>A40910U601</v>
          </cell>
          <cell r="C5112" t="str">
            <v>NB   A40910U601USD</v>
          </cell>
          <cell r="D5112" t="str">
            <v>A4091</v>
          </cell>
          <cell r="E5112" t="str">
            <v>0U6</v>
          </cell>
          <cell r="F5112" t="str">
            <v>01</v>
          </cell>
          <cell r="G5112" t="str">
            <v>CAFA****</v>
          </cell>
          <cell r="H5112" t="str">
            <v>Balance Sheet</v>
          </cell>
          <cell r="I5112" t="str">
            <v>NA</v>
          </cell>
        </row>
        <row r="5113">
          <cell r="A5113" t="str">
            <v>A40910WI01</v>
          </cell>
          <cell r="B5113" t="str">
            <v>A40910WI01</v>
          </cell>
          <cell r="C5113" t="str">
            <v>NB   A40910WI01USD</v>
          </cell>
          <cell r="D5113" t="str">
            <v>A4091</v>
          </cell>
          <cell r="E5113" t="str">
            <v>0WI</v>
          </cell>
          <cell r="F5113" t="str">
            <v>01</v>
          </cell>
          <cell r="G5113" t="str">
            <v>CAFA****</v>
          </cell>
          <cell r="H5113" t="str">
            <v>Balance Sheet</v>
          </cell>
          <cell r="I5113" t="str">
            <v>NA</v>
          </cell>
        </row>
        <row r="5114">
          <cell r="A5114" t="str">
            <v>A40910XS01</v>
          </cell>
          <cell r="B5114" t="str">
            <v>A40910XS01</v>
          </cell>
          <cell r="C5114" t="str">
            <v>NB   A40910XS01USD</v>
          </cell>
          <cell r="D5114" t="str">
            <v>A4091</v>
          </cell>
          <cell r="E5114" t="str">
            <v>0XS</v>
          </cell>
          <cell r="F5114" t="str">
            <v>01</v>
          </cell>
          <cell r="G5114" t="str">
            <v>CAFA****</v>
          </cell>
          <cell r="H5114" t="str">
            <v>Balance Sheet</v>
          </cell>
          <cell r="I5114" t="str">
            <v>NA</v>
          </cell>
        </row>
        <row r="5115">
          <cell r="A5115" t="str">
            <v>A40910YS01</v>
          </cell>
          <cell r="B5115" t="str">
            <v>A40910YS01</v>
          </cell>
          <cell r="C5115" t="str">
            <v>NB   A40910YS01USD</v>
          </cell>
          <cell r="D5115" t="str">
            <v>A4091</v>
          </cell>
          <cell r="E5115" t="str">
            <v>0YS</v>
          </cell>
          <cell r="F5115" t="str">
            <v>01</v>
          </cell>
          <cell r="G5115" t="str">
            <v>CAFA****</v>
          </cell>
          <cell r="H5115" t="str">
            <v>Balance Sheet</v>
          </cell>
          <cell r="I5115" t="str">
            <v>NA</v>
          </cell>
        </row>
        <row r="5116">
          <cell r="A5116" t="str">
            <v>A40910ZA01</v>
          </cell>
          <cell r="B5116" t="str">
            <v>A40910ZA01</v>
          </cell>
          <cell r="C5116" t="str">
            <v>NB   A40910ZA01USD</v>
          </cell>
          <cell r="D5116" t="str">
            <v>A4091</v>
          </cell>
          <cell r="E5116" t="str">
            <v>0ZA</v>
          </cell>
          <cell r="F5116" t="str">
            <v>01</v>
          </cell>
          <cell r="G5116" t="str">
            <v>CAFA****</v>
          </cell>
          <cell r="H5116" t="str">
            <v>Balance Sheet</v>
          </cell>
          <cell r="I5116" t="str">
            <v>NA</v>
          </cell>
        </row>
        <row r="5117">
          <cell r="A5117" t="str">
            <v>A40960U693</v>
          </cell>
          <cell r="B5117" t="str">
            <v>A40960U693</v>
          </cell>
          <cell r="C5117" t="str">
            <v>NB   A40960U693USD</v>
          </cell>
          <cell r="D5117" t="str">
            <v>A4096</v>
          </cell>
          <cell r="E5117" t="str">
            <v>0U6</v>
          </cell>
          <cell r="F5117" t="str">
            <v>93</v>
          </cell>
          <cell r="G5117" t="str">
            <v>CAFD****</v>
          </cell>
          <cell r="H5117" t="str">
            <v>Balance Sheet</v>
          </cell>
          <cell r="I5117" t="str">
            <v>NA</v>
          </cell>
        </row>
        <row r="5118">
          <cell r="A5118" t="str">
            <v>A40970U693</v>
          </cell>
          <cell r="B5118" t="str">
            <v>A40970U693</v>
          </cell>
          <cell r="C5118" t="str">
            <v>NB   A40970U693USD</v>
          </cell>
          <cell r="D5118" t="str">
            <v>A4097</v>
          </cell>
          <cell r="E5118" t="str">
            <v>0U6</v>
          </cell>
          <cell r="F5118" t="str">
            <v>93</v>
          </cell>
          <cell r="G5118" t="str">
            <v>CAFE****</v>
          </cell>
          <cell r="H5118" t="str">
            <v>Balance Sheet</v>
          </cell>
          <cell r="I5118" t="str">
            <v>NA</v>
          </cell>
        </row>
        <row r="5119">
          <cell r="A5119" t="str">
            <v>A409902493</v>
          </cell>
          <cell r="B5119" t="str">
            <v>A409902493</v>
          </cell>
          <cell r="C5119" t="str">
            <v>NB   A409902493USD</v>
          </cell>
          <cell r="D5119" t="str">
            <v>A4099</v>
          </cell>
          <cell r="E5119" t="str">
            <v>024</v>
          </cell>
          <cell r="F5119" t="str">
            <v>93</v>
          </cell>
          <cell r="G5119" t="str">
            <v>CAFM****</v>
          </cell>
          <cell r="H5119" t="str">
            <v>Balance Sheet</v>
          </cell>
          <cell r="I5119" t="str">
            <v>NA</v>
          </cell>
        </row>
        <row r="5120">
          <cell r="A5120" t="str">
            <v>A409902501</v>
          </cell>
          <cell r="B5120" t="str">
            <v>A409902501</v>
          </cell>
          <cell r="C5120" t="str">
            <v>NB   A409902501USD</v>
          </cell>
          <cell r="D5120" t="str">
            <v>A4099</v>
          </cell>
          <cell r="E5120" t="str">
            <v>025</v>
          </cell>
          <cell r="F5120" t="str">
            <v>01</v>
          </cell>
          <cell r="G5120" t="str">
            <v>CAFM****</v>
          </cell>
          <cell r="H5120" t="str">
            <v>Balance Sheet</v>
          </cell>
          <cell r="I5120" t="str">
            <v>NA</v>
          </cell>
        </row>
        <row r="5121">
          <cell r="A5121" t="str">
            <v>A409902801</v>
          </cell>
          <cell r="B5121" t="str">
            <v>A409902801</v>
          </cell>
          <cell r="C5121" t="str">
            <v>NB   A409902801USD</v>
          </cell>
          <cell r="D5121" t="str">
            <v>A4099</v>
          </cell>
          <cell r="E5121" t="str">
            <v>028</v>
          </cell>
          <cell r="F5121" t="str">
            <v>01</v>
          </cell>
          <cell r="G5121" t="str">
            <v>CAFM****</v>
          </cell>
          <cell r="H5121" t="str">
            <v>Balance Sheet</v>
          </cell>
          <cell r="I5121" t="str">
            <v>NA</v>
          </cell>
        </row>
        <row r="5122">
          <cell r="A5122" t="str">
            <v>A409903401</v>
          </cell>
          <cell r="B5122" t="str">
            <v>A409903401</v>
          </cell>
          <cell r="C5122" t="str">
            <v>NB   A409903401USD</v>
          </cell>
          <cell r="D5122" t="str">
            <v>A4099</v>
          </cell>
          <cell r="E5122" t="str">
            <v>034</v>
          </cell>
          <cell r="F5122" t="str">
            <v>01</v>
          </cell>
          <cell r="G5122" t="str">
            <v>CAFM****</v>
          </cell>
          <cell r="H5122" t="str">
            <v>Balance Sheet</v>
          </cell>
          <cell r="I5122" t="str">
            <v>NA</v>
          </cell>
        </row>
        <row r="5123">
          <cell r="A5123" t="str">
            <v>A409903593</v>
          </cell>
          <cell r="B5123" t="str">
            <v>A409903593</v>
          </cell>
          <cell r="C5123" t="str">
            <v>NB   A409903593USD</v>
          </cell>
          <cell r="D5123" t="str">
            <v>A4099</v>
          </cell>
          <cell r="E5123" t="str">
            <v>035</v>
          </cell>
          <cell r="F5123" t="str">
            <v>93</v>
          </cell>
          <cell r="G5123" t="str">
            <v>CAFM****</v>
          </cell>
          <cell r="H5123" t="str">
            <v>Balance Sheet</v>
          </cell>
          <cell r="I5123" t="str">
            <v>NA</v>
          </cell>
        </row>
        <row r="5124">
          <cell r="A5124" t="str">
            <v>A409903601</v>
          </cell>
          <cell r="B5124" t="str">
            <v>A409903601</v>
          </cell>
          <cell r="C5124" t="str">
            <v>NB   A409903601USD</v>
          </cell>
          <cell r="D5124" t="str">
            <v>A4099</v>
          </cell>
          <cell r="E5124" t="str">
            <v>036</v>
          </cell>
          <cell r="F5124" t="str">
            <v>01</v>
          </cell>
          <cell r="G5124" t="str">
            <v>CAFM****</v>
          </cell>
          <cell r="H5124" t="str">
            <v>Balance Sheet</v>
          </cell>
          <cell r="I5124" t="str">
            <v>NA</v>
          </cell>
        </row>
        <row r="5125">
          <cell r="A5125" t="str">
            <v>A409903693</v>
          </cell>
          <cell r="B5125" t="str">
            <v>A409903693</v>
          </cell>
          <cell r="C5125" t="str">
            <v>NB   A409903693USD</v>
          </cell>
          <cell r="D5125" t="str">
            <v>A4099</v>
          </cell>
          <cell r="E5125" t="str">
            <v>036</v>
          </cell>
          <cell r="F5125" t="str">
            <v>93</v>
          </cell>
          <cell r="G5125" t="str">
            <v>CAFM****</v>
          </cell>
          <cell r="H5125" t="str">
            <v>Balance Sheet</v>
          </cell>
          <cell r="I5125" t="str">
            <v>NA</v>
          </cell>
        </row>
        <row r="5126">
          <cell r="A5126" t="str">
            <v>A409903701</v>
          </cell>
          <cell r="B5126" t="str">
            <v>A409903701</v>
          </cell>
          <cell r="C5126" t="str">
            <v>NB   A409903701USD</v>
          </cell>
          <cell r="D5126" t="str">
            <v>A4099</v>
          </cell>
          <cell r="E5126" t="str">
            <v>037</v>
          </cell>
          <cell r="F5126" t="str">
            <v>01</v>
          </cell>
          <cell r="G5126" t="str">
            <v>CAFM****</v>
          </cell>
          <cell r="H5126" t="str">
            <v>Balance Sheet</v>
          </cell>
          <cell r="I5126" t="str">
            <v>NA</v>
          </cell>
        </row>
        <row r="5127">
          <cell r="A5127" t="str">
            <v>A40990AM93</v>
          </cell>
          <cell r="B5127" t="str">
            <v>A40990AM93</v>
          </cell>
          <cell r="C5127" t="str">
            <v>NB   A40990AM93USD</v>
          </cell>
          <cell r="D5127" t="str">
            <v>A4099</v>
          </cell>
          <cell r="E5127" t="str">
            <v>0AM</v>
          </cell>
          <cell r="F5127" t="str">
            <v>93</v>
          </cell>
          <cell r="G5127" t="str">
            <v>CAFM****</v>
          </cell>
          <cell r="H5127" t="str">
            <v>Balance Sheet</v>
          </cell>
          <cell r="I5127" t="str">
            <v>NA</v>
          </cell>
        </row>
        <row r="5128">
          <cell r="A5128" t="str">
            <v>A40990AX93</v>
          </cell>
          <cell r="B5128" t="str">
            <v>A40990AX93</v>
          </cell>
          <cell r="C5128" t="str">
            <v>NB   A40990AX93USD</v>
          </cell>
          <cell r="D5128" t="str">
            <v>A4099</v>
          </cell>
          <cell r="E5128" t="str">
            <v>0AX</v>
          </cell>
          <cell r="F5128" t="str">
            <v>93</v>
          </cell>
          <cell r="G5128" t="str">
            <v>CAFM****</v>
          </cell>
          <cell r="H5128" t="str">
            <v>Balance Sheet</v>
          </cell>
          <cell r="I5128" t="str">
            <v>NA</v>
          </cell>
        </row>
        <row r="5129">
          <cell r="A5129" t="str">
            <v>A40990BS93</v>
          </cell>
          <cell r="B5129" t="str">
            <v>A40990BS93</v>
          </cell>
          <cell r="C5129" t="str">
            <v>NB   A40990BS93USD</v>
          </cell>
          <cell r="D5129" t="str">
            <v>A4099</v>
          </cell>
          <cell r="E5129" t="str">
            <v>0BS</v>
          </cell>
          <cell r="F5129" t="str">
            <v>93</v>
          </cell>
          <cell r="G5129" t="str">
            <v>CAFM****</v>
          </cell>
          <cell r="H5129" t="str">
            <v>Balance Sheet</v>
          </cell>
          <cell r="I5129" t="str">
            <v>NA</v>
          </cell>
        </row>
        <row r="5130">
          <cell r="A5130" t="str">
            <v>A40990BU01</v>
          </cell>
          <cell r="B5130" t="str">
            <v>A40990BU01</v>
          </cell>
          <cell r="C5130" t="str">
            <v>NB   A40990BU01USD</v>
          </cell>
          <cell r="D5130" t="str">
            <v>A4099</v>
          </cell>
          <cell r="E5130" t="str">
            <v>0BU</v>
          </cell>
          <cell r="F5130" t="str">
            <v>01</v>
          </cell>
          <cell r="G5130" t="str">
            <v>CAFM****</v>
          </cell>
          <cell r="H5130" t="str">
            <v>Balance Sheet</v>
          </cell>
          <cell r="I5130" t="str">
            <v>NA</v>
          </cell>
        </row>
        <row r="5131">
          <cell r="A5131" t="str">
            <v>A40990BU93</v>
          </cell>
          <cell r="B5131" t="str">
            <v>A40990BU93</v>
          </cell>
          <cell r="C5131" t="str">
            <v>NB   A40990BU93USD</v>
          </cell>
          <cell r="D5131" t="str">
            <v>A4099</v>
          </cell>
          <cell r="E5131" t="str">
            <v>0BU</v>
          </cell>
          <cell r="F5131" t="str">
            <v>93</v>
          </cell>
          <cell r="G5131" t="str">
            <v>CAFM****</v>
          </cell>
          <cell r="H5131" t="str">
            <v>Balance Sheet</v>
          </cell>
          <cell r="I5131" t="str">
            <v>NA</v>
          </cell>
        </row>
        <row r="5132">
          <cell r="A5132" t="str">
            <v>A40990FD93</v>
          </cell>
          <cell r="B5132" t="str">
            <v>A40990FD93</v>
          </cell>
          <cell r="C5132" t="str">
            <v>NB   A40990FD93USD</v>
          </cell>
          <cell r="D5132" t="str">
            <v>A4099</v>
          </cell>
          <cell r="E5132" t="str">
            <v>0FD</v>
          </cell>
          <cell r="F5132" t="str">
            <v>93</v>
          </cell>
          <cell r="G5132" t="str">
            <v>CAFM****</v>
          </cell>
          <cell r="H5132" t="str">
            <v>Balance Sheet</v>
          </cell>
          <cell r="I5132" t="str">
            <v>NA</v>
          </cell>
        </row>
        <row r="5133">
          <cell r="A5133" t="str">
            <v>A40990HN93</v>
          </cell>
          <cell r="B5133" t="str">
            <v>A40990HN93</v>
          </cell>
          <cell r="C5133" t="str">
            <v>NB   A40990HN93USD</v>
          </cell>
          <cell r="D5133" t="str">
            <v>A4099</v>
          </cell>
          <cell r="E5133" t="str">
            <v>0HN</v>
          </cell>
          <cell r="F5133" t="str">
            <v>93</v>
          </cell>
          <cell r="G5133" t="str">
            <v>CAFM****</v>
          </cell>
          <cell r="H5133" t="str">
            <v>Balance Sheet</v>
          </cell>
          <cell r="I5133" t="str">
            <v>NA</v>
          </cell>
        </row>
        <row r="5134">
          <cell r="A5134" t="str">
            <v>A40990J693</v>
          </cell>
          <cell r="B5134" t="str">
            <v>A40990J693</v>
          </cell>
          <cell r="C5134" t="str">
            <v>NB   A40990J693USD</v>
          </cell>
          <cell r="D5134" t="str">
            <v>A4099</v>
          </cell>
          <cell r="E5134" t="str">
            <v>0J6</v>
          </cell>
          <cell r="F5134" t="str">
            <v>93</v>
          </cell>
          <cell r="G5134" t="str">
            <v>CAFM****</v>
          </cell>
          <cell r="H5134" t="str">
            <v>Balance Sheet</v>
          </cell>
          <cell r="I5134" t="str">
            <v>NA</v>
          </cell>
        </row>
        <row r="5135">
          <cell r="A5135" t="str">
            <v>A40990LV01</v>
          </cell>
          <cell r="B5135" t="str">
            <v>A40990LV01</v>
          </cell>
          <cell r="C5135" t="str">
            <v>NB   A40990LV01USD</v>
          </cell>
          <cell r="D5135" t="str">
            <v>A4099</v>
          </cell>
          <cell r="E5135" t="str">
            <v>0LV</v>
          </cell>
          <cell r="F5135" t="str">
            <v>01</v>
          </cell>
          <cell r="G5135" t="str">
            <v>CAFM****</v>
          </cell>
          <cell r="H5135" t="str">
            <v>Balance Sheet</v>
          </cell>
          <cell r="I5135" t="str">
            <v>NA</v>
          </cell>
        </row>
        <row r="5136">
          <cell r="A5136" t="str">
            <v>A40990PY93</v>
          </cell>
          <cell r="B5136" t="str">
            <v>A40990PY93</v>
          </cell>
          <cell r="C5136" t="str">
            <v>NB   A40990PY93USD</v>
          </cell>
          <cell r="D5136" t="str">
            <v>A4099</v>
          </cell>
          <cell r="E5136" t="str">
            <v>0PY</v>
          </cell>
          <cell r="F5136" t="str">
            <v>93</v>
          </cell>
          <cell r="G5136" t="str">
            <v>CAFM****</v>
          </cell>
          <cell r="H5136" t="str">
            <v>Balance Sheet</v>
          </cell>
          <cell r="I5136" t="str">
            <v>NA</v>
          </cell>
        </row>
        <row r="5137">
          <cell r="A5137" t="str">
            <v>A40990S393</v>
          </cell>
          <cell r="B5137" t="str">
            <v>A40990S393</v>
          </cell>
          <cell r="C5137" t="str">
            <v>NB   A40990S393USD</v>
          </cell>
          <cell r="D5137" t="str">
            <v>A4099</v>
          </cell>
          <cell r="E5137" t="str">
            <v>0S3</v>
          </cell>
          <cell r="F5137" t="str">
            <v>93</v>
          </cell>
          <cell r="G5137" t="str">
            <v>CAFM****</v>
          </cell>
          <cell r="H5137" t="str">
            <v>Balance Sheet</v>
          </cell>
          <cell r="I5137" t="str">
            <v>NA</v>
          </cell>
        </row>
        <row r="5138">
          <cell r="A5138" t="str">
            <v>A40990WI93</v>
          </cell>
          <cell r="B5138" t="str">
            <v>A40990WI93</v>
          </cell>
          <cell r="C5138" t="str">
            <v>NB   A40990WI93USD</v>
          </cell>
          <cell r="D5138" t="str">
            <v>A4099</v>
          </cell>
          <cell r="E5138" t="str">
            <v>0WI</v>
          </cell>
          <cell r="F5138" t="str">
            <v>93</v>
          </cell>
          <cell r="G5138" t="str">
            <v>CAFM****</v>
          </cell>
          <cell r="H5138" t="str">
            <v>Balance Sheet</v>
          </cell>
          <cell r="I5138" t="str">
            <v>NA</v>
          </cell>
        </row>
        <row r="5139">
          <cell r="A5139" t="str">
            <v>A5192035M9</v>
          </cell>
          <cell r="B5139" t="str">
            <v>A5192035M9</v>
          </cell>
          <cell r="C5139" t="str">
            <v>NB   A5192035M9USD</v>
          </cell>
          <cell r="D5139" t="str">
            <v>A5192</v>
          </cell>
          <cell r="E5139" t="str">
            <v>035</v>
          </cell>
          <cell r="F5139" t="str">
            <v>M9</v>
          </cell>
          <cell r="G5139" t="str">
            <v>DBDC****</v>
          </cell>
          <cell r="H5139" t="str">
            <v>Balance Sheet</v>
          </cell>
          <cell r="I5139" t="str">
            <v>NA</v>
          </cell>
        </row>
        <row r="5140">
          <cell r="A5140" t="str">
            <v>A5192035U6</v>
          </cell>
          <cell r="B5140" t="str">
            <v>A5192035U6</v>
          </cell>
          <cell r="C5140" t="str">
            <v>NB   A5192035U6USD</v>
          </cell>
          <cell r="D5140" t="str">
            <v>A5192</v>
          </cell>
          <cell r="E5140" t="str">
            <v>035</v>
          </cell>
          <cell r="F5140" t="str">
            <v>U6</v>
          </cell>
          <cell r="G5140" t="str">
            <v>DBDC****</v>
          </cell>
          <cell r="H5140" t="str">
            <v>Balance Sheet</v>
          </cell>
          <cell r="I5140" t="str">
            <v>NA</v>
          </cell>
        </row>
        <row r="5141">
          <cell r="A5141" t="str">
            <v>A5194100</v>
          </cell>
          <cell r="B5141" t="str">
            <v>A5194100</v>
          </cell>
          <cell r="C5141" t="str">
            <v>NB   A5194100USD</v>
          </cell>
          <cell r="D5141" t="str">
            <v>A5194</v>
          </cell>
          <cell r="E5141" t="str">
            <v>100</v>
          </cell>
          <cell r="F5141">
            <v>0</v>
          </cell>
          <cell r="G5141" t="str">
            <v>CBGG****</v>
          </cell>
          <cell r="H5141" t="str">
            <v>Balance Sheet</v>
          </cell>
          <cell r="I5141" t="str">
            <v>NA</v>
          </cell>
        </row>
        <row r="5142">
          <cell r="A5142" t="str">
            <v>A51970NB01</v>
          </cell>
          <cell r="B5142" t="str">
            <v>A51970NB01</v>
          </cell>
          <cell r="C5142" t="str">
            <v>NB   A51970NB01USD</v>
          </cell>
          <cell r="D5142" t="str">
            <v>A5197</v>
          </cell>
          <cell r="E5142" t="str">
            <v>0NB</v>
          </cell>
          <cell r="F5142" t="str">
            <v>01</v>
          </cell>
          <cell r="G5142" t="str">
            <v>CAGBB***</v>
          </cell>
          <cell r="H5142" t="str">
            <v>Balance Sheet</v>
          </cell>
          <cell r="I5142" t="str">
            <v>NA</v>
          </cell>
        </row>
        <row r="5143">
          <cell r="A5143" t="str">
            <v>A5199001</v>
          </cell>
          <cell r="B5143" t="str">
            <v>A5199001</v>
          </cell>
          <cell r="C5143" t="str">
            <v>NB   A5199001USD</v>
          </cell>
          <cell r="D5143" t="str">
            <v>A5199</v>
          </cell>
          <cell r="E5143" t="str">
            <v>001</v>
          </cell>
          <cell r="F5143">
            <v>0</v>
          </cell>
          <cell r="G5143" t="str">
            <v>CAGBB***</v>
          </cell>
          <cell r="H5143" t="str">
            <v>Balance Sheet</v>
          </cell>
          <cell r="I5143" t="str">
            <v>NA</v>
          </cell>
        </row>
        <row r="5144">
          <cell r="A5144" t="str">
            <v>A68030YD03</v>
          </cell>
          <cell r="B5144" t="str">
            <v>A68030YD03</v>
          </cell>
          <cell r="C5144" t="str">
            <v>NB   A68030YD03USD</v>
          </cell>
          <cell r="D5144" t="str">
            <v>A6803</v>
          </cell>
          <cell r="E5144" t="str">
            <v>0YD</v>
          </cell>
          <cell r="F5144" t="str">
            <v>03</v>
          </cell>
          <cell r="G5144" t="str">
            <v>CBFA****</v>
          </cell>
          <cell r="H5144" t="str">
            <v>Balance Sheet</v>
          </cell>
          <cell r="I5144" t="str">
            <v>NA</v>
          </cell>
        </row>
        <row r="5145">
          <cell r="A5145" t="str">
            <v>E02900NB</v>
          </cell>
          <cell r="B5145" t="str">
            <v>E02900NB</v>
          </cell>
          <cell r="C5145" t="str">
            <v>NB   E02900NBUSD</v>
          </cell>
          <cell r="D5145" t="str">
            <v>E0290</v>
          </cell>
          <cell r="E5145" t="str">
            <v>0NB</v>
          </cell>
          <cell r="F5145">
            <v>0</v>
          </cell>
          <cell r="G5145" t="str">
            <v>CBAAD***</v>
          </cell>
          <cell r="H5145" t="str">
            <v>Balance Sheet</v>
          </cell>
          <cell r="I5145" t="str">
            <v>NA</v>
          </cell>
        </row>
        <row r="5146">
          <cell r="A5146" t="str">
            <v>F2200004RR</v>
          </cell>
          <cell r="B5146" t="str">
            <v>F2200004RR</v>
          </cell>
          <cell r="C5146" t="str">
            <v>NB   F2200004RRUSD</v>
          </cell>
          <cell r="D5146" t="str">
            <v>F2200</v>
          </cell>
          <cell r="E5146" t="str">
            <v>004</v>
          </cell>
          <cell r="F5146" t="str">
            <v>RR</v>
          </cell>
          <cell r="G5146" t="str">
            <v>CBAAA***</v>
          </cell>
          <cell r="H5146" t="str">
            <v>Balance Sheet</v>
          </cell>
          <cell r="I5146" t="str">
            <v>NA</v>
          </cell>
        </row>
        <row r="5147">
          <cell r="A5147" t="str">
            <v>F220021037</v>
          </cell>
          <cell r="B5147" t="str">
            <v>F220021037</v>
          </cell>
          <cell r="C5147" t="str">
            <v>NB   F220021037USD</v>
          </cell>
          <cell r="D5147" t="str">
            <v>F2200</v>
          </cell>
          <cell r="E5147" t="str">
            <v>210</v>
          </cell>
          <cell r="F5147" t="str">
            <v>37</v>
          </cell>
          <cell r="G5147" t="str">
            <v>CBAAB***</v>
          </cell>
          <cell r="H5147" t="str">
            <v>Balance Sheet</v>
          </cell>
          <cell r="I5147" t="str">
            <v>NA</v>
          </cell>
        </row>
        <row r="5148">
          <cell r="A5148" t="str">
            <v>F220021040</v>
          </cell>
          <cell r="B5148" t="str">
            <v>F220021040</v>
          </cell>
          <cell r="C5148" t="str">
            <v>NB   F220021040USD</v>
          </cell>
          <cell r="D5148" t="str">
            <v>F2200</v>
          </cell>
          <cell r="E5148" t="str">
            <v>210</v>
          </cell>
          <cell r="F5148" t="str">
            <v>40</v>
          </cell>
          <cell r="G5148" t="str">
            <v>CBAAB***</v>
          </cell>
          <cell r="H5148" t="str">
            <v>Balance Sheet</v>
          </cell>
          <cell r="I5148" t="str">
            <v>NA</v>
          </cell>
        </row>
        <row r="5149">
          <cell r="A5149" t="str">
            <v>F2200210M9</v>
          </cell>
          <cell r="B5149" t="str">
            <v>F2200210M9</v>
          </cell>
          <cell r="C5149" t="str">
            <v>NB   F2200210M9USD</v>
          </cell>
          <cell r="D5149" t="str">
            <v>F2200</v>
          </cell>
          <cell r="E5149" t="str">
            <v>210</v>
          </cell>
          <cell r="F5149" t="str">
            <v>M9</v>
          </cell>
          <cell r="G5149" t="str">
            <v>CBAAB***</v>
          </cell>
          <cell r="H5149" t="str">
            <v>Balance Sheet</v>
          </cell>
          <cell r="I5149" t="str">
            <v>NA</v>
          </cell>
        </row>
        <row r="5150">
          <cell r="A5150" t="str">
            <v>F220021140</v>
          </cell>
          <cell r="B5150" t="str">
            <v>F220021140</v>
          </cell>
          <cell r="C5150" t="str">
            <v>NB   F220021140USD</v>
          </cell>
          <cell r="D5150" t="str">
            <v>F2200</v>
          </cell>
          <cell r="E5150" t="str">
            <v>211</v>
          </cell>
          <cell r="F5150" t="str">
            <v>40</v>
          </cell>
          <cell r="G5150" t="str">
            <v>CBAAB***</v>
          </cell>
          <cell r="H5150" t="str">
            <v>Balance Sheet</v>
          </cell>
          <cell r="I5150" t="str">
            <v>NA</v>
          </cell>
        </row>
        <row r="5151">
          <cell r="A5151" t="str">
            <v>F220021437</v>
          </cell>
          <cell r="B5151" t="str">
            <v>F220021437</v>
          </cell>
          <cell r="C5151" t="str">
            <v>NB   F220021437USD</v>
          </cell>
          <cell r="D5151" t="str">
            <v>F2200</v>
          </cell>
          <cell r="E5151" t="str">
            <v>214</v>
          </cell>
          <cell r="F5151" t="str">
            <v>37</v>
          </cell>
          <cell r="G5151" t="str">
            <v>CBAAB***</v>
          </cell>
          <cell r="H5151" t="str">
            <v>Balance Sheet</v>
          </cell>
          <cell r="I5151" t="str">
            <v>NA</v>
          </cell>
        </row>
        <row r="5152">
          <cell r="A5152" t="str">
            <v>F220021440</v>
          </cell>
          <cell r="B5152" t="str">
            <v>F220021440</v>
          </cell>
          <cell r="C5152" t="str">
            <v>NB   F220021440USD</v>
          </cell>
          <cell r="D5152" t="str">
            <v>F2200</v>
          </cell>
          <cell r="E5152" t="str">
            <v>214</v>
          </cell>
          <cell r="F5152" t="str">
            <v>40</v>
          </cell>
          <cell r="G5152" t="str">
            <v>CBAAB***</v>
          </cell>
          <cell r="H5152" t="str">
            <v>Balance Sheet</v>
          </cell>
          <cell r="I5152" t="str">
            <v>NA</v>
          </cell>
        </row>
        <row r="5153">
          <cell r="A5153" t="str">
            <v>F220021540</v>
          </cell>
          <cell r="B5153" t="str">
            <v>F220021540</v>
          </cell>
          <cell r="C5153" t="str">
            <v>NB   F220021540USD</v>
          </cell>
          <cell r="D5153" t="str">
            <v>F2200</v>
          </cell>
          <cell r="E5153" t="str">
            <v>215</v>
          </cell>
          <cell r="F5153" t="str">
            <v>40</v>
          </cell>
          <cell r="G5153" t="str">
            <v>CBAAB***</v>
          </cell>
          <cell r="H5153" t="str">
            <v>Balance Sheet</v>
          </cell>
          <cell r="I5153" t="str">
            <v>NA</v>
          </cell>
        </row>
        <row r="5154">
          <cell r="A5154" t="str">
            <v>F220021640</v>
          </cell>
          <cell r="B5154" t="str">
            <v>F220021640</v>
          </cell>
          <cell r="C5154" t="str">
            <v>NB   F220021640USD</v>
          </cell>
          <cell r="D5154" t="str">
            <v>F2200</v>
          </cell>
          <cell r="E5154" t="str">
            <v>216</v>
          </cell>
          <cell r="F5154" t="str">
            <v>40</v>
          </cell>
          <cell r="G5154" t="str">
            <v>CBAAB***</v>
          </cell>
          <cell r="H5154" t="str">
            <v>Balance Sheet</v>
          </cell>
          <cell r="I5154" t="str">
            <v>NA</v>
          </cell>
        </row>
        <row r="5155">
          <cell r="A5155" t="str">
            <v>F2200222</v>
          </cell>
          <cell r="B5155" t="str">
            <v>F2200222</v>
          </cell>
          <cell r="C5155" t="str">
            <v>NB   F2200222USD</v>
          </cell>
          <cell r="D5155" t="str">
            <v>F2200</v>
          </cell>
          <cell r="E5155" t="str">
            <v>222</v>
          </cell>
          <cell r="F5155">
            <v>0</v>
          </cell>
          <cell r="G5155" t="str">
            <v>CBAAA***</v>
          </cell>
          <cell r="H5155" t="str">
            <v>Balance Sheet</v>
          </cell>
          <cell r="I5155" t="str">
            <v>NA</v>
          </cell>
        </row>
        <row r="5156">
          <cell r="A5156" t="str">
            <v>F2200223</v>
          </cell>
          <cell r="B5156" t="str">
            <v>F2200223</v>
          </cell>
          <cell r="C5156" t="str">
            <v>NB   F2200223USD</v>
          </cell>
          <cell r="D5156" t="str">
            <v>F2200</v>
          </cell>
          <cell r="E5156" t="str">
            <v>223</v>
          </cell>
          <cell r="F5156">
            <v>0</v>
          </cell>
          <cell r="G5156" t="str">
            <v>CBAAA***</v>
          </cell>
          <cell r="H5156" t="str">
            <v>Balance Sheet</v>
          </cell>
          <cell r="I5156" t="str">
            <v>NA</v>
          </cell>
        </row>
        <row r="5157">
          <cell r="A5157" t="str">
            <v>F2200227</v>
          </cell>
          <cell r="B5157" t="str">
            <v>F2200227</v>
          </cell>
          <cell r="C5157" t="str">
            <v>NB   F2200227USD</v>
          </cell>
          <cell r="D5157" t="str">
            <v>F2200</v>
          </cell>
          <cell r="E5157" t="str">
            <v>227</v>
          </cell>
          <cell r="F5157">
            <v>0</v>
          </cell>
          <cell r="G5157" t="str">
            <v>CBAAA***</v>
          </cell>
          <cell r="H5157" t="str">
            <v>Balance Sheet</v>
          </cell>
          <cell r="I5157" t="str">
            <v>NA</v>
          </cell>
        </row>
        <row r="5158">
          <cell r="A5158" t="str">
            <v>F2200228</v>
          </cell>
          <cell r="B5158" t="str">
            <v>F2200228</v>
          </cell>
          <cell r="C5158" t="str">
            <v>NB   F2200228USD</v>
          </cell>
          <cell r="D5158" t="str">
            <v>F2200</v>
          </cell>
          <cell r="E5158" t="str">
            <v>228</v>
          </cell>
          <cell r="F5158">
            <v>0</v>
          </cell>
          <cell r="G5158" t="str">
            <v>CBAAA***</v>
          </cell>
          <cell r="H5158" t="str">
            <v>Balance Sheet</v>
          </cell>
          <cell r="I5158" t="str">
            <v>NA</v>
          </cell>
        </row>
        <row r="5159">
          <cell r="A5159" t="str">
            <v>F2200232</v>
          </cell>
          <cell r="B5159" t="str">
            <v>F2200232</v>
          </cell>
          <cell r="C5159" t="str">
            <v>NB   F2200232USD</v>
          </cell>
          <cell r="D5159" t="str">
            <v>F2200</v>
          </cell>
          <cell r="E5159" t="str">
            <v>232</v>
          </cell>
          <cell r="F5159">
            <v>0</v>
          </cell>
          <cell r="G5159" t="str">
            <v>CBAAA***</v>
          </cell>
          <cell r="H5159" t="str">
            <v>Balance Sheet</v>
          </cell>
          <cell r="I5159" t="str">
            <v>NA</v>
          </cell>
        </row>
        <row r="5160">
          <cell r="A5160" t="str">
            <v>F2200250</v>
          </cell>
          <cell r="B5160" t="str">
            <v>F2200250</v>
          </cell>
          <cell r="C5160" t="str">
            <v>NB   F2200250USD</v>
          </cell>
          <cell r="D5160" t="str">
            <v>F2200</v>
          </cell>
          <cell r="E5160" t="str">
            <v>250</v>
          </cell>
          <cell r="F5160">
            <v>0</v>
          </cell>
          <cell r="G5160" t="str">
            <v>CBAAA***</v>
          </cell>
          <cell r="H5160" t="str">
            <v>Balance Sheet</v>
          </cell>
          <cell r="I5160" t="str">
            <v>NA</v>
          </cell>
        </row>
        <row r="5161">
          <cell r="A5161" t="str">
            <v>F2200250IE</v>
          </cell>
          <cell r="B5161" t="str">
            <v>F2200250IE</v>
          </cell>
          <cell r="C5161" t="str">
            <v>NB   F2200250IEUSD</v>
          </cell>
          <cell r="D5161" t="str">
            <v>F2200</v>
          </cell>
          <cell r="E5161" t="str">
            <v>250</v>
          </cell>
          <cell r="F5161" t="str">
            <v>IE</v>
          </cell>
          <cell r="G5161" t="str">
            <v>CBAAA***</v>
          </cell>
          <cell r="H5161" t="str">
            <v>Balance Sheet</v>
          </cell>
          <cell r="I5161" t="str">
            <v>NA</v>
          </cell>
        </row>
        <row r="5162">
          <cell r="A5162" t="str">
            <v>F2200250OZ</v>
          </cell>
          <cell r="B5162" t="str">
            <v>F2200250OZ</v>
          </cell>
          <cell r="C5162" t="str">
            <v>NB   F2200250OZUSD</v>
          </cell>
          <cell r="D5162" t="str">
            <v>F2200</v>
          </cell>
          <cell r="E5162" t="str">
            <v>250</v>
          </cell>
          <cell r="F5162" t="str">
            <v>OZ</v>
          </cell>
          <cell r="G5162" t="str">
            <v>CBAAA***</v>
          </cell>
          <cell r="H5162" t="str">
            <v>Balance Sheet</v>
          </cell>
          <cell r="I5162" t="str">
            <v>NA</v>
          </cell>
        </row>
        <row r="5163">
          <cell r="A5163" t="str">
            <v>F220025101</v>
          </cell>
          <cell r="B5163" t="str">
            <v>F220025101</v>
          </cell>
          <cell r="C5163" t="str">
            <v>NB   F220025101USD</v>
          </cell>
          <cell r="D5163" t="str">
            <v>F2200</v>
          </cell>
          <cell r="E5163" t="str">
            <v>251</v>
          </cell>
          <cell r="F5163" t="str">
            <v>01</v>
          </cell>
          <cell r="G5163" t="str">
            <v>CBAAA***</v>
          </cell>
          <cell r="H5163" t="str">
            <v>Balance Sheet</v>
          </cell>
          <cell r="I5163" t="str">
            <v>NA</v>
          </cell>
        </row>
        <row r="5164">
          <cell r="A5164" t="str">
            <v>F2200251U6</v>
          </cell>
          <cell r="B5164" t="str">
            <v>F2200251U6</v>
          </cell>
          <cell r="C5164" t="str">
            <v>NB   F2200251U6USD</v>
          </cell>
          <cell r="D5164" t="str">
            <v>F2200</v>
          </cell>
          <cell r="E5164" t="str">
            <v>251</v>
          </cell>
          <cell r="F5164" t="str">
            <v>U6</v>
          </cell>
          <cell r="G5164" t="str">
            <v>CBAAA***</v>
          </cell>
          <cell r="H5164" t="str">
            <v>Balance Sheet</v>
          </cell>
          <cell r="I5164" t="str">
            <v>NA</v>
          </cell>
        </row>
        <row r="5165">
          <cell r="A5165" t="str">
            <v>F220025201</v>
          </cell>
          <cell r="B5165" t="str">
            <v>F220025201</v>
          </cell>
          <cell r="C5165" t="str">
            <v>NB   F220025201USD</v>
          </cell>
          <cell r="D5165" t="str">
            <v>F2200</v>
          </cell>
          <cell r="E5165" t="str">
            <v>252</v>
          </cell>
          <cell r="F5165" t="str">
            <v>01</v>
          </cell>
          <cell r="G5165" t="str">
            <v>CBAAA***</v>
          </cell>
          <cell r="H5165" t="str">
            <v>Balance Sheet</v>
          </cell>
          <cell r="I5165" t="str">
            <v>NA</v>
          </cell>
        </row>
        <row r="5166">
          <cell r="A5166" t="str">
            <v>F2200252IB</v>
          </cell>
          <cell r="B5166" t="str">
            <v>F2200252IB</v>
          </cell>
          <cell r="C5166" t="str">
            <v>NB   F2200252IBUSD</v>
          </cell>
          <cell r="D5166" t="str">
            <v>F2200</v>
          </cell>
          <cell r="E5166" t="str">
            <v>252</v>
          </cell>
          <cell r="F5166" t="str">
            <v>IB</v>
          </cell>
          <cell r="G5166" t="str">
            <v>CBAAA***</v>
          </cell>
          <cell r="H5166" t="str">
            <v>Balance Sheet</v>
          </cell>
          <cell r="I5166" t="str">
            <v>NA</v>
          </cell>
        </row>
        <row r="5167">
          <cell r="A5167" t="str">
            <v>F2200252IE</v>
          </cell>
          <cell r="B5167" t="str">
            <v>F2200252IE</v>
          </cell>
          <cell r="C5167" t="str">
            <v>NB   F2200252IEUSD</v>
          </cell>
          <cell r="D5167" t="str">
            <v>F2200</v>
          </cell>
          <cell r="E5167" t="str">
            <v>252</v>
          </cell>
          <cell r="F5167" t="str">
            <v>IE</v>
          </cell>
          <cell r="G5167" t="str">
            <v>CBAAA***</v>
          </cell>
          <cell r="H5167" t="str">
            <v>Balance Sheet</v>
          </cell>
          <cell r="I5167" t="str">
            <v>NA</v>
          </cell>
        </row>
        <row r="5168">
          <cell r="A5168" t="str">
            <v>F2200252OZ</v>
          </cell>
          <cell r="B5168" t="str">
            <v>F2200252OZ</v>
          </cell>
          <cell r="C5168" t="str">
            <v>NB   F2200252OZUSD</v>
          </cell>
          <cell r="D5168" t="str">
            <v>F2200</v>
          </cell>
          <cell r="E5168" t="str">
            <v>252</v>
          </cell>
          <cell r="F5168" t="str">
            <v>OZ</v>
          </cell>
          <cell r="G5168" t="str">
            <v>CBAAA***</v>
          </cell>
          <cell r="H5168" t="str">
            <v>Balance Sheet</v>
          </cell>
          <cell r="I5168" t="str">
            <v>NA</v>
          </cell>
        </row>
        <row r="5169">
          <cell r="A5169" t="str">
            <v>F220025301</v>
          </cell>
          <cell r="B5169" t="str">
            <v>F220025301</v>
          </cell>
          <cell r="C5169" t="str">
            <v>NB   F220025301USD</v>
          </cell>
          <cell r="D5169" t="str">
            <v>F2200</v>
          </cell>
          <cell r="E5169" t="str">
            <v>253</v>
          </cell>
          <cell r="F5169" t="str">
            <v>01</v>
          </cell>
          <cell r="G5169" t="str">
            <v>CBAAE***</v>
          </cell>
          <cell r="H5169" t="str">
            <v>Balance Sheet</v>
          </cell>
          <cell r="I5169" t="str">
            <v>NA</v>
          </cell>
        </row>
        <row r="5170">
          <cell r="A5170" t="str">
            <v>F22002533P</v>
          </cell>
          <cell r="B5170" t="str">
            <v>F22002533P</v>
          </cell>
          <cell r="C5170" t="str">
            <v>NB   F22002533PUSD</v>
          </cell>
          <cell r="D5170" t="str">
            <v>F2200</v>
          </cell>
          <cell r="E5170" t="str">
            <v>253</v>
          </cell>
          <cell r="F5170" t="str">
            <v>3P</v>
          </cell>
          <cell r="G5170" t="str">
            <v>CBAAE***</v>
          </cell>
          <cell r="H5170" t="str">
            <v>Balance Sheet</v>
          </cell>
          <cell r="I5170" t="str">
            <v>NA</v>
          </cell>
        </row>
        <row r="5171">
          <cell r="A5171" t="str">
            <v>F22002534A</v>
          </cell>
          <cell r="B5171" t="str">
            <v>F22002534A</v>
          </cell>
          <cell r="C5171" t="str">
            <v>NB   F22002534AUSD</v>
          </cell>
          <cell r="D5171" t="str">
            <v>F2200</v>
          </cell>
          <cell r="E5171" t="str">
            <v>253</v>
          </cell>
          <cell r="F5171" t="str">
            <v>4A</v>
          </cell>
          <cell r="G5171" t="str">
            <v>CBAAE***</v>
          </cell>
          <cell r="H5171" t="str">
            <v>Balance Sheet</v>
          </cell>
          <cell r="I5171" t="str">
            <v>NA</v>
          </cell>
        </row>
        <row r="5172">
          <cell r="A5172" t="str">
            <v>F220025401</v>
          </cell>
          <cell r="B5172" t="str">
            <v>F220025401</v>
          </cell>
          <cell r="C5172" t="str">
            <v>NB   F220025401USD</v>
          </cell>
          <cell r="D5172" t="str">
            <v>F2200</v>
          </cell>
          <cell r="E5172" t="str">
            <v>254</v>
          </cell>
          <cell r="F5172" t="str">
            <v>01</v>
          </cell>
          <cell r="G5172" t="str">
            <v>CBAAA***</v>
          </cell>
          <cell r="H5172" t="str">
            <v>Balance Sheet</v>
          </cell>
          <cell r="I5172" t="str">
            <v>NA</v>
          </cell>
        </row>
        <row r="5173">
          <cell r="A5173" t="str">
            <v>F220026037</v>
          </cell>
          <cell r="B5173" t="str">
            <v>F220026037</v>
          </cell>
          <cell r="C5173" t="str">
            <v>NB   F220026037USD</v>
          </cell>
          <cell r="D5173" t="str">
            <v>F2200</v>
          </cell>
          <cell r="E5173" t="str">
            <v>260</v>
          </cell>
          <cell r="F5173" t="str">
            <v>37</v>
          </cell>
          <cell r="G5173" t="str">
            <v>CBAAB***</v>
          </cell>
          <cell r="H5173" t="str">
            <v>Balance Sheet</v>
          </cell>
          <cell r="I5173" t="str">
            <v>NA</v>
          </cell>
        </row>
        <row r="5174">
          <cell r="A5174" t="str">
            <v>F2200280</v>
          </cell>
          <cell r="B5174" t="str">
            <v>F2200280</v>
          </cell>
          <cell r="C5174" t="str">
            <v>NB   F2200280USD</v>
          </cell>
          <cell r="D5174" t="str">
            <v>F2200</v>
          </cell>
          <cell r="E5174" t="str">
            <v>280</v>
          </cell>
          <cell r="F5174">
            <v>0</v>
          </cell>
          <cell r="G5174" t="str">
            <v>CBAAA***</v>
          </cell>
          <cell r="H5174" t="str">
            <v>Balance Sheet</v>
          </cell>
          <cell r="I5174" t="str">
            <v>NA</v>
          </cell>
        </row>
        <row r="5175">
          <cell r="A5175" t="str">
            <v>F220028540</v>
          </cell>
          <cell r="B5175" t="str">
            <v>F220028540</v>
          </cell>
          <cell r="C5175" t="str">
            <v>NB   F220028540USD</v>
          </cell>
          <cell r="D5175" t="str">
            <v>F2200</v>
          </cell>
          <cell r="E5175" t="str">
            <v>285</v>
          </cell>
          <cell r="F5175" t="str">
            <v>40</v>
          </cell>
          <cell r="G5175" t="str">
            <v>CBAAB***</v>
          </cell>
          <cell r="H5175" t="str">
            <v>Balance Sheet</v>
          </cell>
          <cell r="I5175" t="str">
            <v>NA</v>
          </cell>
        </row>
        <row r="5176">
          <cell r="A5176" t="str">
            <v>F3004001</v>
          </cell>
          <cell r="B5176" t="str">
            <v>F3004001</v>
          </cell>
          <cell r="C5176" t="str">
            <v>NB   F3004001USD</v>
          </cell>
          <cell r="D5176" t="str">
            <v>F3004</v>
          </cell>
          <cell r="E5176" t="str">
            <v>001</v>
          </cell>
          <cell r="F5176">
            <v>0</v>
          </cell>
          <cell r="G5176" t="str">
            <v>CBABB***</v>
          </cell>
          <cell r="H5176" t="str">
            <v>Balance Sheet</v>
          </cell>
          <cell r="I5176" t="str">
            <v>NA</v>
          </cell>
        </row>
        <row r="5177">
          <cell r="A5177" t="str">
            <v>F3004004</v>
          </cell>
          <cell r="B5177" t="str">
            <v>F3004004</v>
          </cell>
          <cell r="C5177" t="str">
            <v>NB   F3004004USD</v>
          </cell>
          <cell r="D5177" t="str">
            <v>F3004</v>
          </cell>
          <cell r="E5177" t="str">
            <v>004</v>
          </cell>
          <cell r="F5177">
            <v>0</v>
          </cell>
          <cell r="G5177" t="str">
            <v>CBABA***</v>
          </cell>
          <cell r="H5177" t="str">
            <v>Balance Sheet</v>
          </cell>
          <cell r="I5177" t="str">
            <v>NA</v>
          </cell>
        </row>
        <row r="5178">
          <cell r="A5178" t="str">
            <v>F3004005</v>
          </cell>
          <cell r="B5178" t="str">
            <v>F3004005</v>
          </cell>
          <cell r="C5178" t="str">
            <v>NB   F3004005USD</v>
          </cell>
          <cell r="D5178" t="str">
            <v>F3004</v>
          </cell>
          <cell r="E5178" t="str">
            <v>005</v>
          </cell>
          <cell r="F5178">
            <v>0</v>
          </cell>
          <cell r="G5178" t="str">
            <v>CBABA***</v>
          </cell>
          <cell r="H5178" t="str">
            <v>Balance Sheet</v>
          </cell>
          <cell r="I5178" t="str">
            <v>NA</v>
          </cell>
        </row>
        <row r="5179">
          <cell r="A5179" t="str">
            <v>F3004006</v>
          </cell>
          <cell r="B5179" t="str">
            <v>F3004006</v>
          </cell>
          <cell r="C5179" t="str">
            <v>NB   F3004006USD</v>
          </cell>
          <cell r="D5179" t="str">
            <v>F3004</v>
          </cell>
          <cell r="E5179" t="str">
            <v>006</v>
          </cell>
          <cell r="F5179">
            <v>0</v>
          </cell>
          <cell r="G5179" t="str">
            <v>CBABA***</v>
          </cell>
          <cell r="H5179" t="str">
            <v>Balance Sheet</v>
          </cell>
          <cell r="I5179" t="str">
            <v>NA</v>
          </cell>
        </row>
        <row r="5180">
          <cell r="A5180" t="str">
            <v>F3200004IE</v>
          </cell>
          <cell r="B5180" t="str">
            <v>F3200004IE</v>
          </cell>
          <cell r="C5180" t="str">
            <v>NB   F3200004IEUSD</v>
          </cell>
          <cell r="D5180" t="str">
            <v>F3200</v>
          </cell>
          <cell r="E5180" t="str">
            <v>004</v>
          </cell>
          <cell r="F5180" t="str">
            <v>IE</v>
          </cell>
          <cell r="G5180" t="str">
            <v>CBABA***</v>
          </cell>
          <cell r="H5180" t="str">
            <v>Balance Sheet</v>
          </cell>
          <cell r="I5180" t="str">
            <v>NA</v>
          </cell>
        </row>
        <row r="5181">
          <cell r="A5181" t="str">
            <v>F3200004OZ</v>
          </cell>
          <cell r="B5181" t="str">
            <v>F3200004OZ</v>
          </cell>
          <cell r="C5181" t="str">
            <v>NB   F3200004OZUSD</v>
          </cell>
          <cell r="D5181" t="str">
            <v>F3200</v>
          </cell>
          <cell r="E5181" t="str">
            <v>004</v>
          </cell>
          <cell r="F5181" t="str">
            <v>OZ</v>
          </cell>
          <cell r="G5181" t="str">
            <v>CBABA***</v>
          </cell>
          <cell r="H5181" t="str">
            <v>Balance Sheet</v>
          </cell>
          <cell r="I5181" t="str">
            <v>NA</v>
          </cell>
        </row>
        <row r="5182">
          <cell r="A5182" t="str">
            <v>F3200004RR</v>
          </cell>
          <cell r="B5182" t="str">
            <v>F3200004RR</v>
          </cell>
          <cell r="C5182" t="str">
            <v>NB   F3200004RRUSD</v>
          </cell>
          <cell r="D5182" t="str">
            <v>F3200</v>
          </cell>
          <cell r="E5182" t="str">
            <v>004</v>
          </cell>
          <cell r="F5182" t="str">
            <v>RR</v>
          </cell>
          <cell r="G5182" t="str">
            <v>CBABA***</v>
          </cell>
          <cell r="H5182" t="str">
            <v>Balance Sheet</v>
          </cell>
          <cell r="I5182" t="str">
            <v>NA</v>
          </cell>
        </row>
        <row r="5183">
          <cell r="A5183" t="str">
            <v>F320021037</v>
          </cell>
          <cell r="B5183" t="str">
            <v>F320021037</v>
          </cell>
          <cell r="C5183" t="str">
            <v>NB   F320021037USD</v>
          </cell>
          <cell r="D5183" t="str">
            <v>F3200</v>
          </cell>
          <cell r="E5183" t="str">
            <v>210</v>
          </cell>
          <cell r="F5183" t="str">
            <v>37</v>
          </cell>
          <cell r="G5183" t="str">
            <v>CBABB***</v>
          </cell>
          <cell r="H5183" t="str">
            <v>Balance Sheet</v>
          </cell>
          <cell r="I5183" t="str">
            <v>NA</v>
          </cell>
        </row>
        <row r="5184">
          <cell r="A5184" t="str">
            <v>F320021040</v>
          </cell>
          <cell r="B5184" t="str">
            <v>F320021040</v>
          </cell>
          <cell r="C5184" t="str">
            <v>NB   F320021040USD</v>
          </cell>
          <cell r="D5184" t="str">
            <v>F3200</v>
          </cell>
          <cell r="E5184" t="str">
            <v>210</v>
          </cell>
          <cell r="F5184" t="str">
            <v>40</v>
          </cell>
          <cell r="G5184" t="str">
            <v>CBABB***</v>
          </cell>
          <cell r="H5184" t="str">
            <v>Balance Sheet</v>
          </cell>
          <cell r="I5184" t="str">
            <v>NA</v>
          </cell>
        </row>
        <row r="5185">
          <cell r="A5185" t="str">
            <v>F3200210M9</v>
          </cell>
          <cell r="B5185" t="str">
            <v>F3200210M9</v>
          </cell>
          <cell r="C5185" t="str">
            <v>NB   F3200210M9USD</v>
          </cell>
          <cell r="D5185" t="str">
            <v>F3200</v>
          </cell>
          <cell r="E5185" t="str">
            <v>210</v>
          </cell>
          <cell r="F5185" t="str">
            <v>M9</v>
          </cell>
          <cell r="G5185" t="str">
            <v>CBABB***</v>
          </cell>
          <cell r="H5185" t="str">
            <v>Balance Sheet</v>
          </cell>
          <cell r="I5185" t="str">
            <v>NA</v>
          </cell>
        </row>
        <row r="5186">
          <cell r="A5186" t="str">
            <v>F320021140</v>
          </cell>
          <cell r="B5186" t="str">
            <v>F320021140</v>
          </cell>
          <cell r="C5186" t="str">
            <v>NB   F320021140USD</v>
          </cell>
          <cell r="D5186" t="str">
            <v>F3200</v>
          </cell>
          <cell r="E5186" t="str">
            <v>211</v>
          </cell>
          <cell r="F5186" t="str">
            <v>40</v>
          </cell>
          <cell r="G5186" t="str">
            <v>CBABB***</v>
          </cell>
          <cell r="H5186" t="str">
            <v>Balance Sheet</v>
          </cell>
          <cell r="I5186" t="str">
            <v>NA</v>
          </cell>
        </row>
        <row r="5187">
          <cell r="A5187" t="str">
            <v>F320021437</v>
          </cell>
          <cell r="B5187" t="str">
            <v>F320021437</v>
          </cell>
          <cell r="C5187" t="str">
            <v>NB   F320021437USD</v>
          </cell>
          <cell r="D5187" t="str">
            <v>F3200</v>
          </cell>
          <cell r="E5187" t="str">
            <v>214</v>
          </cell>
          <cell r="F5187" t="str">
            <v>37</v>
          </cell>
          <cell r="G5187" t="str">
            <v>CBABB***</v>
          </cell>
          <cell r="H5187" t="str">
            <v>Balance Sheet</v>
          </cell>
          <cell r="I5187" t="str">
            <v>NA</v>
          </cell>
        </row>
        <row r="5188">
          <cell r="A5188" t="str">
            <v>F320021440</v>
          </cell>
          <cell r="B5188" t="str">
            <v>F320021440</v>
          </cell>
          <cell r="C5188" t="str">
            <v>NB   F320021440USD</v>
          </cell>
          <cell r="D5188" t="str">
            <v>F3200</v>
          </cell>
          <cell r="E5188" t="str">
            <v>214</v>
          </cell>
          <cell r="F5188" t="str">
            <v>40</v>
          </cell>
          <cell r="G5188" t="str">
            <v>CBABB***</v>
          </cell>
          <cell r="H5188" t="str">
            <v>Balance Sheet</v>
          </cell>
          <cell r="I5188" t="str">
            <v>NA</v>
          </cell>
        </row>
        <row r="5189">
          <cell r="A5189" t="str">
            <v>F320021540</v>
          </cell>
          <cell r="B5189" t="str">
            <v>F320021540</v>
          </cell>
          <cell r="C5189" t="str">
            <v>NB   F320021540USD</v>
          </cell>
          <cell r="D5189" t="str">
            <v>F3200</v>
          </cell>
          <cell r="E5189" t="str">
            <v>215</v>
          </cell>
          <cell r="F5189" t="str">
            <v>40</v>
          </cell>
          <cell r="G5189" t="str">
            <v>CBABB***</v>
          </cell>
          <cell r="H5189" t="str">
            <v>Balance Sheet</v>
          </cell>
          <cell r="I5189" t="str">
            <v>NA</v>
          </cell>
        </row>
        <row r="5190">
          <cell r="A5190" t="str">
            <v>F320021640</v>
          </cell>
          <cell r="B5190" t="str">
            <v>F320021640</v>
          </cell>
          <cell r="C5190" t="str">
            <v>NB   F320021640USD</v>
          </cell>
          <cell r="D5190" t="str">
            <v>F3200</v>
          </cell>
          <cell r="E5190" t="str">
            <v>216</v>
          </cell>
          <cell r="F5190" t="str">
            <v>40</v>
          </cell>
          <cell r="G5190" t="str">
            <v>CBABB***</v>
          </cell>
          <cell r="H5190" t="str">
            <v>Balance Sheet</v>
          </cell>
          <cell r="I5190" t="str">
            <v>NA</v>
          </cell>
        </row>
        <row r="5191">
          <cell r="A5191" t="str">
            <v>F3200222</v>
          </cell>
          <cell r="B5191" t="str">
            <v>F3200222</v>
          </cell>
          <cell r="C5191" t="str">
            <v>NB   F3200222USD</v>
          </cell>
          <cell r="D5191" t="str">
            <v>F3200</v>
          </cell>
          <cell r="E5191" t="str">
            <v>222</v>
          </cell>
          <cell r="F5191">
            <v>0</v>
          </cell>
          <cell r="G5191" t="str">
            <v>CBABA***</v>
          </cell>
          <cell r="H5191" t="str">
            <v>Balance Sheet</v>
          </cell>
          <cell r="I5191" t="str">
            <v>NA</v>
          </cell>
        </row>
        <row r="5192">
          <cell r="A5192" t="str">
            <v>F32002224A</v>
          </cell>
          <cell r="B5192" t="str">
            <v>F32002224A</v>
          </cell>
          <cell r="C5192" t="str">
            <v>NB   F32002224AUSD</v>
          </cell>
          <cell r="D5192" t="str">
            <v>F3200</v>
          </cell>
          <cell r="E5192" t="str">
            <v>222</v>
          </cell>
          <cell r="F5192" t="str">
            <v>4A</v>
          </cell>
          <cell r="G5192" t="str">
            <v>CBABA***</v>
          </cell>
          <cell r="H5192" t="str">
            <v>Balance Sheet</v>
          </cell>
          <cell r="I5192" t="str">
            <v>NA</v>
          </cell>
        </row>
        <row r="5193">
          <cell r="A5193" t="str">
            <v>F3200223</v>
          </cell>
          <cell r="B5193" t="str">
            <v>F3200223</v>
          </cell>
          <cell r="C5193" t="str">
            <v>NB   F3200223USD</v>
          </cell>
          <cell r="D5193" t="str">
            <v>F3200</v>
          </cell>
          <cell r="E5193" t="str">
            <v>223</v>
          </cell>
          <cell r="F5193">
            <v>0</v>
          </cell>
          <cell r="G5193" t="str">
            <v>CBABA***</v>
          </cell>
          <cell r="H5193" t="str">
            <v>Balance Sheet</v>
          </cell>
          <cell r="I5193" t="str">
            <v>NA</v>
          </cell>
        </row>
        <row r="5194">
          <cell r="A5194" t="str">
            <v>F3200227</v>
          </cell>
          <cell r="B5194" t="str">
            <v>F3200227</v>
          </cell>
          <cell r="C5194" t="str">
            <v>NB   F3200227USD</v>
          </cell>
          <cell r="D5194" t="str">
            <v>F3200</v>
          </cell>
          <cell r="E5194" t="str">
            <v>227</v>
          </cell>
          <cell r="F5194">
            <v>0</v>
          </cell>
          <cell r="G5194" t="str">
            <v>CBABA***</v>
          </cell>
          <cell r="H5194" t="str">
            <v>Balance Sheet</v>
          </cell>
          <cell r="I5194" t="str">
            <v>NA</v>
          </cell>
        </row>
        <row r="5195">
          <cell r="A5195" t="str">
            <v>F3200228</v>
          </cell>
          <cell r="B5195" t="str">
            <v>F3200228</v>
          </cell>
          <cell r="C5195" t="str">
            <v>NB   F3200228USD</v>
          </cell>
          <cell r="D5195" t="str">
            <v>F3200</v>
          </cell>
          <cell r="E5195" t="str">
            <v>228</v>
          </cell>
          <cell r="F5195">
            <v>0</v>
          </cell>
          <cell r="G5195" t="str">
            <v>CBABA***</v>
          </cell>
          <cell r="H5195" t="str">
            <v>Balance Sheet</v>
          </cell>
          <cell r="I5195" t="str">
            <v>NA</v>
          </cell>
        </row>
        <row r="5196">
          <cell r="A5196" t="str">
            <v>F3200232</v>
          </cell>
          <cell r="B5196" t="str">
            <v>F3200232</v>
          </cell>
          <cell r="C5196" t="str">
            <v>NB   F3200232USD</v>
          </cell>
          <cell r="D5196" t="str">
            <v>F3200</v>
          </cell>
          <cell r="E5196" t="str">
            <v>232</v>
          </cell>
          <cell r="F5196">
            <v>0</v>
          </cell>
          <cell r="G5196" t="str">
            <v>CBABA***</v>
          </cell>
          <cell r="H5196" t="str">
            <v>Balance Sheet</v>
          </cell>
          <cell r="I5196" t="str">
            <v>NA</v>
          </cell>
        </row>
        <row r="5197">
          <cell r="A5197" t="str">
            <v>F3200250</v>
          </cell>
          <cell r="B5197" t="str">
            <v>F3200250</v>
          </cell>
          <cell r="C5197" t="str">
            <v>NB   F3200250USD</v>
          </cell>
          <cell r="D5197" t="str">
            <v>F3200</v>
          </cell>
          <cell r="E5197" t="str">
            <v>250</v>
          </cell>
          <cell r="F5197">
            <v>0</v>
          </cell>
          <cell r="G5197" t="str">
            <v>CBABA***</v>
          </cell>
          <cell r="H5197" t="str">
            <v>Balance Sheet</v>
          </cell>
          <cell r="I5197" t="str">
            <v>NA</v>
          </cell>
        </row>
        <row r="5198">
          <cell r="A5198" t="str">
            <v>F3200250IE</v>
          </cell>
          <cell r="B5198" t="str">
            <v>F3200250IE</v>
          </cell>
          <cell r="C5198" t="str">
            <v>NB   F3200250IEUSD</v>
          </cell>
          <cell r="D5198" t="str">
            <v>F3200</v>
          </cell>
          <cell r="E5198" t="str">
            <v>250</v>
          </cell>
          <cell r="F5198" t="str">
            <v>IE</v>
          </cell>
          <cell r="G5198" t="str">
            <v>CBABA***</v>
          </cell>
          <cell r="H5198" t="str">
            <v>Balance Sheet</v>
          </cell>
          <cell r="I5198" t="str">
            <v>NA</v>
          </cell>
        </row>
        <row r="5199">
          <cell r="A5199" t="str">
            <v>F320025101</v>
          </cell>
          <cell r="B5199" t="str">
            <v>F320025101</v>
          </cell>
          <cell r="C5199" t="str">
            <v>NB   F320025101USD</v>
          </cell>
          <cell r="D5199" t="str">
            <v>F3200</v>
          </cell>
          <cell r="E5199" t="str">
            <v>251</v>
          </cell>
          <cell r="F5199" t="str">
            <v>01</v>
          </cell>
          <cell r="G5199" t="str">
            <v>CBABA***</v>
          </cell>
          <cell r="H5199" t="str">
            <v>Balance Sheet</v>
          </cell>
          <cell r="I5199" t="str">
            <v>NA</v>
          </cell>
        </row>
        <row r="5200">
          <cell r="A5200" t="str">
            <v>F3200251U6</v>
          </cell>
          <cell r="B5200" t="str">
            <v>F3200251U6</v>
          </cell>
          <cell r="C5200" t="str">
            <v>NB   F3200251U6USD</v>
          </cell>
          <cell r="D5200" t="str">
            <v>F3200</v>
          </cell>
          <cell r="E5200" t="str">
            <v>251</v>
          </cell>
          <cell r="F5200" t="str">
            <v>U6</v>
          </cell>
          <cell r="G5200" t="str">
            <v>CBABA***</v>
          </cell>
          <cell r="H5200" t="str">
            <v>Balance Sheet</v>
          </cell>
          <cell r="I5200" t="str">
            <v>NA</v>
          </cell>
        </row>
        <row r="5201">
          <cell r="A5201" t="str">
            <v>F320025201</v>
          </cell>
          <cell r="B5201" t="str">
            <v>F320025201</v>
          </cell>
          <cell r="C5201" t="str">
            <v>NB   F320025201USD</v>
          </cell>
          <cell r="D5201" t="str">
            <v>F3200</v>
          </cell>
          <cell r="E5201" t="str">
            <v>252</v>
          </cell>
          <cell r="F5201" t="str">
            <v>01</v>
          </cell>
          <cell r="G5201" t="str">
            <v>CBABA***</v>
          </cell>
          <cell r="H5201" t="str">
            <v>Balance Sheet</v>
          </cell>
          <cell r="I5201" t="str">
            <v>NA</v>
          </cell>
        </row>
        <row r="5202">
          <cell r="A5202" t="str">
            <v>F3200252IB</v>
          </cell>
          <cell r="B5202" t="str">
            <v>F3200252IB</v>
          </cell>
          <cell r="C5202" t="str">
            <v>NB   F3200252IBUSD</v>
          </cell>
          <cell r="D5202" t="str">
            <v>F3200</v>
          </cell>
          <cell r="E5202" t="str">
            <v>252</v>
          </cell>
          <cell r="F5202" t="str">
            <v>IB</v>
          </cell>
          <cell r="G5202" t="str">
            <v>CBABA***</v>
          </cell>
          <cell r="H5202" t="str">
            <v>Balance Sheet</v>
          </cell>
          <cell r="I5202" t="str">
            <v>NA</v>
          </cell>
        </row>
        <row r="5203">
          <cell r="A5203" t="str">
            <v>F3200252IE</v>
          </cell>
          <cell r="B5203" t="str">
            <v>F3200252IE</v>
          </cell>
          <cell r="C5203" t="str">
            <v>NB   F3200252IEUSD</v>
          </cell>
          <cell r="D5203" t="str">
            <v>F3200</v>
          </cell>
          <cell r="E5203" t="str">
            <v>252</v>
          </cell>
          <cell r="F5203" t="str">
            <v>IE</v>
          </cell>
          <cell r="G5203" t="str">
            <v>CBABA***</v>
          </cell>
          <cell r="H5203" t="str">
            <v>Balance Sheet</v>
          </cell>
          <cell r="I5203" t="str">
            <v>NA</v>
          </cell>
        </row>
        <row r="5204">
          <cell r="A5204" t="str">
            <v>F3200252OZ</v>
          </cell>
          <cell r="B5204" t="str">
            <v>F3200252OZ</v>
          </cell>
          <cell r="C5204" t="str">
            <v>NB   F3200252OZUSD</v>
          </cell>
          <cell r="D5204" t="str">
            <v>F3200</v>
          </cell>
          <cell r="E5204" t="str">
            <v>252</v>
          </cell>
          <cell r="F5204" t="str">
            <v>OZ</v>
          </cell>
          <cell r="G5204" t="str">
            <v>CBABA***</v>
          </cell>
          <cell r="H5204" t="str">
            <v>Balance Sheet</v>
          </cell>
          <cell r="I5204" t="str">
            <v>NA</v>
          </cell>
        </row>
        <row r="5205">
          <cell r="A5205" t="str">
            <v>F320025301</v>
          </cell>
          <cell r="B5205" t="str">
            <v>F320025301</v>
          </cell>
          <cell r="C5205" t="str">
            <v>NB   F320025301USD</v>
          </cell>
          <cell r="D5205" t="str">
            <v>F3200</v>
          </cell>
          <cell r="E5205" t="str">
            <v>253</v>
          </cell>
          <cell r="F5205" t="str">
            <v>01</v>
          </cell>
          <cell r="G5205" t="str">
            <v>CBABE***</v>
          </cell>
          <cell r="H5205" t="str">
            <v>Balance Sheet</v>
          </cell>
          <cell r="I5205" t="str">
            <v>NA</v>
          </cell>
        </row>
        <row r="5206">
          <cell r="A5206" t="str">
            <v>F32002533P</v>
          </cell>
          <cell r="B5206" t="str">
            <v>F32002533P</v>
          </cell>
          <cell r="C5206" t="str">
            <v>NB   F32002533PUSD</v>
          </cell>
          <cell r="D5206" t="str">
            <v>F3200</v>
          </cell>
          <cell r="E5206" t="str">
            <v>253</v>
          </cell>
          <cell r="F5206" t="str">
            <v>3P</v>
          </cell>
          <cell r="G5206" t="str">
            <v>CBABE***</v>
          </cell>
          <cell r="H5206" t="str">
            <v>Balance Sheet</v>
          </cell>
          <cell r="I5206" t="str">
            <v>NA</v>
          </cell>
        </row>
        <row r="5207">
          <cell r="A5207" t="str">
            <v>F32002534A</v>
          </cell>
          <cell r="B5207" t="str">
            <v>F32002534A</v>
          </cell>
          <cell r="C5207" t="str">
            <v>NB   F32002534AUSD</v>
          </cell>
          <cell r="D5207" t="str">
            <v>F3200</v>
          </cell>
          <cell r="E5207" t="str">
            <v>253</v>
          </cell>
          <cell r="F5207" t="str">
            <v>4A</v>
          </cell>
          <cell r="G5207" t="str">
            <v>CBABE***</v>
          </cell>
          <cell r="H5207" t="str">
            <v>Balance Sheet</v>
          </cell>
          <cell r="I5207" t="str">
            <v>NA</v>
          </cell>
        </row>
        <row r="5208">
          <cell r="A5208" t="str">
            <v>F320025401</v>
          </cell>
          <cell r="B5208" t="str">
            <v>F320025401</v>
          </cell>
          <cell r="C5208" t="str">
            <v>NB   F320025401USD</v>
          </cell>
          <cell r="D5208" t="str">
            <v>F3200</v>
          </cell>
          <cell r="E5208" t="str">
            <v>254</v>
          </cell>
          <cell r="F5208" t="str">
            <v>01</v>
          </cell>
          <cell r="G5208" t="str">
            <v>CBABA***</v>
          </cell>
          <cell r="H5208" t="str">
            <v>Balance Sheet</v>
          </cell>
          <cell r="I5208" t="str">
            <v>NA</v>
          </cell>
        </row>
        <row r="5209">
          <cell r="A5209" t="str">
            <v>F320026037</v>
          </cell>
          <cell r="B5209" t="str">
            <v>F320026037</v>
          </cell>
          <cell r="C5209" t="str">
            <v>NB   F320026037USD</v>
          </cell>
          <cell r="D5209" t="str">
            <v>F3200</v>
          </cell>
          <cell r="E5209" t="str">
            <v>260</v>
          </cell>
          <cell r="F5209" t="str">
            <v>37</v>
          </cell>
          <cell r="G5209" t="str">
            <v>CBABB***</v>
          </cell>
          <cell r="H5209" t="str">
            <v>Balance Sheet</v>
          </cell>
          <cell r="I5209" t="str">
            <v>NA</v>
          </cell>
        </row>
        <row r="5210">
          <cell r="A5210" t="str">
            <v>F3200280</v>
          </cell>
          <cell r="B5210" t="str">
            <v>F3200280</v>
          </cell>
          <cell r="C5210" t="str">
            <v>NB   F3200280USD</v>
          </cell>
          <cell r="D5210" t="str">
            <v>F3200</v>
          </cell>
          <cell r="E5210" t="str">
            <v>280</v>
          </cell>
          <cell r="F5210">
            <v>0</v>
          </cell>
          <cell r="G5210" t="str">
            <v>CBABA***</v>
          </cell>
          <cell r="H5210" t="str">
            <v>Balance Sheet</v>
          </cell>
          <cell r="I5210" t="str">
            <v>NA</v>
          </cell>
        </row>
        <row r="5211">
          <cell r="A5211" t="str">
            <v>F320028540</v>
          </cell>
          <cell r="B5211" t="str">
            <v>F320028540</v>
          </cell>
          <cell r="C5211" t="str">
            <v>NB   F320028540USD</v>
          </cell>
          <cell r="D5211" t="str">
            <v>F3200</v>
          </cell>
          <cell r="E5211" t="str">
            <v>285</v>
          </cell>
          <cell r="F5211" t="str">
            <v>40</v>
          </cell>
          <cell r="G5211" t="str">
            <v>CBABB***</v>
          </cell>
          <cell r="H5211" t="str">
            <v>Balance Sheet</v>
          </cell>
          <cell r="I5211" t="str">
            <v>NA</v>
          </cell>
        </row>
        <row r="5212">
          <cell r="A5212" t="str">
            <v>F6000</v>
          </cell>
          <cell r="B5212" t="str">
            <v>F6000</v>
          </cell>
          <cell r="C5212" t="str">
            <v>NB   F6000USD</v>
          </cell>
          <cell r="D5212" t="str">
            <v>F6000</v>
          </cell>
          <cell r="E5212">
            <v>0</v>
          </cell>
          <cell r="F5212">
            <v>0</v>
          </cell>
          <cell r="G5212" t="str">
            <v>CBACB***</v>
          </cell>
          <cell r="H5212" t="str">
            <v>Balance Sheet</v>
          </cell>
          <cell r="I5212" t="str">
            <v>NA</v>
          </cell>
        </row>
        <row r="5213">
          <cell r="A5213" t="str">
            <v>G1701001</v>
          </cell>
          <cell r="B5213" t="str">
            <v>G1701001</v>
          </cell>
          <cell r="C5213" t="str">
            <v>NB   G1701001USD</v>
          </cell>
          <cell r="D5213" t="str">
            <v>G1701</v>
          </cell>
          <cell r="E5213" t="str">
            <v>001</v>
          </cell>
          <cell r="F5213">
            <v>0</v>
          </cell>
          <cell r="G5213" t="str">
            <v>DABAAG**</v>
          </cell>
          <cell r="H5213" t="str">
            <v>Balance Sheet</v>
          </cell>
          <cell r="I5213" t="str">
            <v>NA</v>
          </cell>
        </row>
        <row r="5214">
          <cell r="A5214" t="str">
            <v>G1701035</v>
          </cell>
          <cell r="B5214" t="str">
            <v>G1701035</v>
          </cell>
          <cell r="C5214" t="str">
            <v>NB   G1701035USD</v>
          </cell>
          <cell r="D5214" t="str">
            <v>G1701</v>
          </cell>
          <cell r="E5214" t="str">
            <v>035</v>
          </cell>
          <cell r="F5214">
            <v>0</v>
          </cell>
          <cell r="G5214" t="str">
            <v>DABAAG**</v>
          </cell>
          <cell r="H5214" t="str">
            <v>Balance Sheet</v>
          </cell>
          <cell r="I5214" t="str">
            <v>NA</v>
          </cell>
        </row>
        <row r="5215">
          <cell r="A5215" t="str">
            <v>G1701093</v>
          </cell>
          <cell r="B5215" t="str">
            <v>G1701093</v>
          </cell>
          <cell r="C5215" t="str">
            <v>NB   G1701093USD</v>
          </cell>
          <cell r="D5215" t="str">
            <v>G1701</v>
          </cell>
          <cell r="E5215" t="str">
            <v>093</v>
          </cell>
          <cell r="F5215">
            <v>0</v>
          </cell>
          <cell r="G5215" t="str">
            <v>DABAAG**</v>
          </cell>
          <cell r="H5215" t="str">
            <v>Balance Sheet</v>
          </cell>
          <cell r="I5215" t="str">
            <v>NA</v>
          </cell>
        </row>
        <row r="5216">
          <cell r="A5216" t="str">
            <v>G1701095</v>
          </cell>
          <cell r="B5216" t="str">
            <v>G1701095</v>
          </cell>
          <cell r="C5216" t="str">
            <v>NB   G1701095USD</v>
          </cell>
          <cell r="D5216" t="str">
            <v>G1701</v>
          </cell>
          <cell r="E5216" t="str">
            <v>095</v>
          </cell>
          <cell r="F5216">
            <v>0</v>
          </cell>
          <cell r="G5216" t="str">
            <v>DABAAG**</v>
          </cell>
          <cell r="H5216" t="str">
            <v>Balance Sheet</v>
          </cell>
          <cell r="I5216" t="str">
            <v>NA</v>
          </cell>
        </row>
        <row r="5217">
          <cell r="A5217" t="str">
            <v>G174700221</v>
          </cell>
          <cell r="B5217" t="str">
            <v>G174700221</v>
          </cell>
          <cell r="C5217" t="str">
            <v>NB   G174700221USD</v>
          </cell>
          <cell r="D5217" t="str">
            <v>G1747</v>
          </cell>
          <cell r="E5217" t="str">
            <v>002</v>
          </cell>
          <cell r="F5217" t="str">
            <v>21</v>
          </cell>
          <cell r="G5217" t="str">
            <v>DABAAJ**</v>
          </cell>
          <cell r="H5217" t="str">
            <v>Balance Sheet</v>
          </cell>
          <cell r="I5217" t="str">
            <v>NA</v>
          </cell>
        </row>
        <row r="5218">
          <cell r="A5218" t="str">
            <v>G174700223</v>
          </cell>
          <cell r="B5218" t="str">
            <v>G174700223</v>
          </cell>
          <cell r="C5218" t="str">
            <v>NB   G174700223USD</v>
          </cell>
          <cell r="D5218" t="str">
            <v>G1747</v>
          </cell>
          <cell r="E5218" t="str">
            <v>002</v>
          </cell>
          <cell r="F5218" t="str">
            <v>23</v>
          </cell>
          <cell r="G5218" t="str">
            <v>DABAAJ**</v>
          </cell>
          <cell r="H5218" t="str">
            <v>Balance Sheet</v>
          </cell>
          <cell r="I5218" t="str">
            <v>NA</v>
          </cell>
        </row>
        <row r="5219">
          <cell r="A5219" t="str">
            <v>G1747TMP</v>
          </cell>
          <cell r="B5219" t="str">
            <v>G1747TMP</v>
          </cell>
          <cell r="C5219" t="str">
            <v>NB   G1747TMPUSD</v>
          </cell>
          <cell r="D5219" t="str">
            <v>G1747</v>
          </cell>
          <cell r="E5219" t="str">
            <v>TMP</v>
          </cell>
          <cell r="F5219">
            <v>0</v>
          </cell>
          <cell r="G5219" t="str">
            <v>DABAAJ**</v>
          </cell>
          <cell r="H5219" t="str">
            <v>Balance Sheet</v>
          </cell>
          <cell r="I5219" t="str">
            <v>NA</v>
          </cell>
        </row>
        <row r="5220">
          <cell r="A5220" t="str">
            <v>G3716001</v>
          </cell>
          <cell r="B5220" t="str">
            <v>G3716001</v>
          </cell>
          <cell r="C5220" t="str">
            <v>NB   G3716001USD</v>
          </cell>
          <cell r="D5220" t="str">
            <v>G3716</v>
          </cell>
          <cell r="E5220" t="str">
            <v>001</v>
          </cell>
          <cell r="F5220">
            <v>0</v>
          </cell>
          <cell r="G5220" t="str">
            <v>DACFB***</v>
          </cell>
          <cell r="H5220" t="str">
            <v>Balance Sheet</v>
          </cell>
          <cell r="I5220" t="str">
            <v>NA</v>
          </cell>
        </row>
        <row r="5221">
          <cell r="A5221" t="str">
            <v>G3719001</v>
          </cell>
          <cell r="B5221" t="str">
            <v>G3719001</v>
          </cell>
          <cell r="C5221" t="str">
            <v>NB   G3719001USD</v>
          </cell>
          <cell r="D5221" t="str">
            <v>G3719</v>
          </cell>
          <cell r="E5221" t="str">
            <v>001</v>
          </cell>
          <cell r="F5221">
            <v>0</v>
          </cell>
          <cell r="G5221" t="str">
            <v>DBDC****</v>
          </cell>
          <cell r="H5221" t="str">
            <v>Balance Sheet</v>
          </cell>
          <cell r="I5221" t="str">
            <v>NA</v>
          </cell>
        </row>
        <row r="5222">
          <cell r="A5222" t="str">
            <v>G3719035M9</v>
          </cell>
          <cell r="B5222" t="str">
            <v>G3719035M9</v>
          </cell>
          <cell r="C5222" t="str">
            <v>NB   G3719035M9USD</v>
          </cell>
          <cell r="D5222" t="str">
            <v>G3719</v>
          </cell>
          <cell r="E5222" t="str">
            <v>035</v>
          </cell>
          <cell r="F5222" t="str">
            <v>M9</v>
          </cell>
          <cell r="G5222" t="str">
            <v>DBDC****</v>
          </cell>
          <cell r="H5222" t="str">
            <v>Balance Sheet</v>
          </cell>
          <cell r="I5222" t="str">
            <v>NA</v>
          </cell>
        </row>
        <row r="5223">
          <cell r="A5223" t="str">
            <v>G3719035U6</v>
          </cell>
          <cell r="B5223" t="str">
            <v>G3719035U6</v>
          </cell>
          <cell r="C5223" t="str">
            <v>NB   G3719035U6USD</v>
          </cell>
          <cell r="D5223" t="str">
            <v>G3719</v>
          </cell>
          <cell r="E5223" t="str">
            <v>035</v>
          </cell>
          <cell r="F5223" t="str">
            <v>U6</v>
          </cell>
          <cell r="G5223" t="str">
            <v>DBDC****</v>
          </cell>
          <cell r="H5223" t="str">
            <v>Balance Sheet</v>
          </cell>
          <cell r="I5223" t="str">
            <v>NA</v>
          </cell>
        </row>
        <row r="5224">
          <cell r="A5224" t="str">
            <v>G3721036</v>
          </cell>
          <cell r="B5224" t="str">
            <v>G3721036</v>
          </cell>
          <cell r="C5224" t="str">
            <v>NB   G3721036USD</v>
          </cell>
          <cell r="D5224" t="str">
            <v>G3721</v>
          </cell>
          <cell r="E5224" t="str">
            <v>036</v>
          </cell>
          <cell r="F5224">
            <v>0</v>
          </cell>
          <cell r="G5224" t="str">
            <v>DACN****</v>
          </cell>
          <cell r="H5224" t="str">
            <v>Balance Sheet</v>
          </cell>
          <cell r="I5224" t="str">
            <v>NA</v>
          </cell>
        </row>
        <row r="5225">
          <cell r="A5225" t="str">
            <v>G3723031</v>
          </cell>
          <cell r="B5225" t="str">
            <v>G3723031</v>
          </cell>
          <cell r="C5225" t="str">
            <v>NB   G3723031USD</v>
          </cell>
          <cell r="D5225" t="str">
            <v>G3723</v>
          </cell>
          <cell r="E5225" t="str">
            <v>031</v>
          </cell>
          <cell r="F5225">
            <v>0</v>
          </cell>
          <cell r="G5225" t="str">
            <v>DACI****</v>
          </cell>
          <cell r="H5225" t="str">
            <v>Balance Sheet</v>
          </cell>
          <cell r="I5225" t="str">
            <v>NA</v>
          </cell>
        </row>
        <row r="5226">
          <cell r="A5226" t="str">
            <v>G3723032</v>
          </cell>
          <cell r="B5226" t="str">
            <v>G3723032</v>
          </cell>
          <cell r="C5226" t="str">
            <v>NB   G3723032USD</v>
          </cell>
          <cell r="D5226" t="str">
            <v>G3723</v>
          </cell>
          <cell r="E5226" t="str">
            <v>032</v>
          </cell>
          <cell r="F5226">
            <v>0</v>
          </cell>
          <cell r="G5226" t="str">
            <v>DACI****</v>
          </cell>
          <cell r="H5226" t="str">
            <v>Balance Sheet</v>
          </cell>
          <cell r="I5226" t="str">
            <v>NA</v>
          </cell>
        </row>
        <row r="5227">
          <cell r="A5227" t="str">
            <v>G372303503</v>
          </cell>
          <cell r="B5227" t="str">
            <v>G372303503</v>
          </cell>
          <cell r="C5227" t="str">
            <v>NB   G372303503USD</v>
          </cell>
          <cell r="D5227" t="str">
            <v>G3723</v>
          </cell>
          <cell r="E5227" t="str">
            <v>035</v>
          </cell>
          <cell r="F5227" t="str">
            <v>03</v>
          </cell>
          <cell r="G5227" t="str">
            <v>DACI****</v>
          </cell>
          <cell r="H5227" t="str">
            <v>Balance Sheet</v>
          </cell>
          <cell r="I5227" t="str">
            <v>NA</v>
          </cell>
        </row>
        <row r="5228">
          <cell r="A5228" t="str">
            <v>G3725005</v>
          </cell>
          <cell r="B5228" t="str">
            <v>G3725005</v>
          </cell>
          <cell r="C5228" t="str">
            <v>NB   G3725005USD</v>
          </cell>
          <cell r="D5228" t="str">
            <v>G3725</v>
          </cell>
          <cell r="E5228" t="str">
            <v>005</v>
          </cell>
          <cell r="F5228">
            <v>0</v>
          </cell>
          <cell r="G5228" t="str">
            <v>DACN****</v>
          </cell>
          <cell r="H5228" t="str">
            <v>Balance Sheet</v>
          </cell>
          <cell r="I5228" t="str">
            <v>NA</v>
          </cell>
        </row>
        <row r="5229">
          <cell r="A5229" t="str">
            <v>G3725020</v>
          </cell>
          <cell r="B5229" t="str">
            <v>G3725020</v>
          </cell>
          <cell r="C5229" t="str">
            <v>NB   G3725020USD</v>
          </cell>
          <cell r="D5229" t="str">
            <v>G3725</v>
          </cell>
          <cell r="E5229" t="str">
            <v>020</v>
          </cell>
          <cell r="F5229">
            <v>0</v>
          </cell>
          <cell r="G5229" t="str">
            <v>DACN****</v>
          </cell>
          <cell r="H5229" t="str">
            <v>Balance Sheet</v>
          </cell>
          <cell r="I5229" t="str">
            <v>NA</v>
          </cell>
        </row>
        <row r="5230">
          <cell r="A5230" t="str">
            <v>G3726036</v>
          </cell>
          <cell r="B5230" t="str">
            <v>G3726036</v>
          </cell>
          <cell r="C5230" t="str">
            <v>NB   G3726036USD</v>
          </cell>
          <cell r="D5230" t="str">
            <v>G3726</v>
          </cell>
          <cell r="E5230" t="str">
            <v>036</v>
          </cell>
          <cell r="F5230">
            <v>0</v>
          </cell>
          <cell r="G5230" t="str">
            <v>DACJ****</v>
          </cell>
          <cell r="H5230" t="str">
            <v>Balance Sheet</v>
          </cell>
          <cell r="I5230" t="str">
            <v>NA</v>
          </cell>
        </row>
        <row r="5231">
          <cell r="A5231" t="str">
            <v>G4735003</v>
          </cell>
          <cell r="B5231" t="str">
            <v>G4735003</v>
          </cell>
          <cell r="C5231" t="str">
            <v>NB   G4735003USD</v>
          </cell>
          <cell r="D5231" t="str">
            <v>G4735</v>
          </cell>
          <cell r="E5231" t="str">
            <v>003</v>
          </cell>
          <cell r="F5231">
            <v>0</v>
          </cell>
          <cell r="G5231" t="str">
            <v>DABAAG**</v>
          </cell>
          <cell r="H5231" t="str">
            <v>Balance Sheet</v>
          </cell>
          <cell r="I5231" t="str">
            <v>NA</v>
          </cell>
        </row>
        <row r="5232">
          <cell r="A5232" t="str">
            <v>G4736010</v>
          </cell>
          <cell r="B5232" t="str">
            <v>G4736010</v>
          </cell>
          <cell r="C5232" t="str">
            <v>NB   G4736010USD</v>
          </cell>
          <cell r="D5232" t="str">
            <v>G4736</v>
          </cell>
          <cell r="E5232" t="str">
            <v>010</v>
          </cell>
          <cell r="F5232">
            <v>0</v>
          </cell>
          <cell r="G5232" t="str">
            <v>DABBC***</v>
          </cell>
          <cell r="H5232" t="str">
            <v>Balance Sheet</v>
          </cell>
          <cell r="I5232" t="str">
            <v>NA</v>
          </cell>
        </row>
        <row r="5233">
          <cell r="A5233" t="str">
            <v>G5720</v>
          </cell>
          <cell r="B5233" t="str">
            <v>G5720</v>
          </cell>
          <cell r="C5233" t="str">
            <v>NB   G5720USD</v>
          </cell>
          <cell r="D5233" t="str">
            <v>G5720</v>
          </cell>
          <cell r="E5233">
            <v>0</v>
          </cell>
          <cell r="F5233">
            <v>0</v>
          </cell>
          <cell r="G5233" t="str">
            <v>DABBDC**</v>
          </cell>
          <cell r="H5233" t="str">
            <v>Balance Sheet</v>
          </cell>
          <cell r="I5233" t="str">
            <v>NA</v>
          </cell>
        </row>
        <row r="5234">
          <cell r="A5234" t="str">
            <v>G5720003</v>
          </cell>
          <cell r="B5234" t="str">
            <v>G5720003</v>
          </cell>
          <cell r="C5234" t="str">
            <v>NB   G5720003USD</v>
          </cell>
          <cell r="D5234" t="str">
            <v>G5720</v>
          </cell>
          <cell r="E5234" t="str">
            <v>003</v>
          </cell>
          <cell r="F5234">
            <v>0</v>
          </cell>
          <cell r="G5234" t="str">
            <v>DACQ****</v>
          </cell>
          <cell r="H5234" t="str">
            <v>Balance Sheet</v>
          </cell>
          <cell r="I5234" t="str">
            <v>NA</v>
          </cell>
        </row>
        <row r="5235">
          <cell r="A5235" t="str">
            <v>G5720069</v>
          </cell>
          <cell r="B5235" t="str">
            <v>G5720069</v>
          </cell>
          <cell r="C5235" t="str">
            <v>NB   G5720069USD</v>
          </cell>
          <cell r="D5235" t="str">
            <v>G5720</v>
          </cell>
          <cell r="E5235" t="str">
            <v>069</v>
          </cell>
          <cell r="F5235">
            <v>0</v>
          </cell>
          <cell r="G5235" t="str">
            <v>DABBDC**</v>
          </cell>
          <cell r="H5235" t="str">
            <v>Balance Sheet</v>
          </cell>
          <cell r="I5235" t="str">
            <v>NA</v>
          </cell>
        </row>
        <row r="5236">
          <cell r="A5236" t="str">
            <v>G5742002</v>
          </cell>
          <cell r="B5236" t="str">
            <v>G5742002</v>
          </cell>
          <cell r="C5236" t="str">
            <v>NB   G5742002USD</v>
          </cell>
          <cell r="D5236" t="str">
            <v>G5742</v>
          </cell>
          <cell r="E5236" t="str">
            <v>002</v>
          </cell>
          <cell r="F5236">
            <v>0</v>
          </cell>
          <cell r="G5236" t="str">
            <v>DACN****</v>
          </cell>
          <cell r="H5236" t="str">
            <v>Balance Sheet</v>
          </cell>
          <cell r="I5236" t="str">
            <v>NA</v>
          </cell>
        </row>
        <row r="5237">
          <cell r="A5237" t="str">
            <v>G5743003</v>
          </cell>
          <cell r="B5237" t="str">
            <v>G5743003</v>
          </cell>
          <cell r="C5237" t="str">
            <v>NB   G5743003USD</v>
          </cell>
          <cell r="D5237" t="str">
            <v>G5743</v>
          </cell>
          <cell r="E5237" t="str">
            <v>003</v>
          </cell>
          <cell r="F5237">
            <v>0</v>
          </cell>
          <cell r="G5237" t="str">
            <v>DACN****</v>
          </cell>
          <cell r="H5237" t="str">
            <v>Balance Sheet</v>
          </cell>
          <cell r="I5237" t="str">
            <v>NA</v>
          </cell>
        </row>
        <row r="5238">
          <cell r="A5238" t="str">
            <v>G576000126</v>
          </cell>
          <cell r="B5238" t="str">
            <v>G576000126</v>
          </cell>
          <cell r="C5238" t="str">
            <v>NB   G576000126USD</v>
          </cell>
          <cell r="D5238" t="str">
            <v>G5760</v>
          </cell>
          <cell r="E5238" t="str">
            <v>001</v>
          </cell>
          <cell r="F5238" t="str">
            <v>26</v>
          </cell>
          <cell r="G5238" t="str">
            <v>DADAB***</v>
          </cell>
          <cell r="H5238" t="str">
            <v>Balance Sheet</v>
          </cell>
          <cell r="I5238" t="str">
            <v>NA</v>
          </cell>
        </row>
        <row r="5239">
          <cell r="A5239" t="str">
            <v>G576002501</v>
          </cell>
          <cell r="B5239" t="str">
            <v>G576002501</v>
          </cell>
          <cell r="C5239" t="str">
            <v>NB   G576002501USD</v>
          </cell>
          <cell r="D5239" t="str">
            <v>G5760</v>
          </cell>
          <cell r="E5239" t="str">
            <v>025</v>
          </cell>
          <cell r="F5239" t="str">
            <v>01</v>
          </cell>
          <cell r="G5239" t="str">
            <v>DADAB***</v>
          </cell>
          <cell r="H5239" t="str">
            <v>Balance Sheet</v>
          </cell>
          <cell r="I5239" t="str">
            <v>NA</v>
          </cell>
        </row>
        <row r="5240">
          <cell r="A5240" t="str">
            <v>G576003501</v>
          </cell>
          <cell r="B5240" t="str">
            <v>G576003501</v>
          </cell>
          <cell r="C5240" t="str">
            <v>NB   G576003501USD</v>
          </cell>
          <cell r="D5240" t="str">
            <v>G5760</v>
          </cell>
          <cell r="E5240" t="str">
            <v>035</v>
          </cell>
          <cell r="F5240" t="str">
            <v>01</v>
          </cell>
          <cell r="G5240" t="str">
            <v>DADAB***</v>
          </cell>
          <cell r="H5240" t="str">
            <v>Balance Sheet</v>
          </cell>
          <cell r="I5240" t="str">
            <v>NA</v>
          </cell>
        </row>
        <row r="5241">
          <cell r="A5241" t="str">
            <v>G576003601</v>
          </cell>
          <cell r="B5241" t="str">
            <v>G576003601</v>
          </cell>
          <cell r="C5241" t="str">
            <v>NB   G576003601USD</v>
          </cell>
          <cell r="D5241" t="str">
            <v>G5760</v>
          </cell>
          <cell r="E5241" t="str">
            <v>036</v>
          </cell>
          <cell r="F5241" t="str">
            <v>01</v>
          </cell>
          <cell r="G5241" t="str">
            <v>DADAB***</v>
          </cell>
          <cell r="H5241" t="str">
            <v>Balance Sheet</v>
          </cell>
          <cell r="I5241" t="str">
            <v>NA</v>
          </cell>
        </row>
        <row r="5242">
          <cell r="A5242" t="str">
            <v>G57600AX01</v>
          </cell>
          <cell r="B5242" t="str">
            <v>G57600AX01</v>
          </cell>
          <cell r="C5242" t="str">
            <v>NB   G57600AX01USD</v>
          </cell>
          <cell r="D5242" t="str">
            <v>G5760</v>
          </cell>
          <cell r="E5242" t="str">
            <v>0AX</v>
          </cell>
          <cell r="F5242" t="str">
            <v>01</v>
          </cell>
          <cell r="G5242" t="str">
            <v>DADAB***</v>
          </cell>
          <cell r="H5242" t="str">
            <v>Balance Sheet</v>
          </cell>
          <cell r="I5242" t="str">
            <v>NA</v>
          </cell>
        </row>
        <row r="5243">
          <cell r="A5243" t="str">
            <v>G57600BU01</v>
          </cell>
          <cell r="B5243" t="str">
            <v>G57600BU01</v>
          </cell>
          <cell r="C5243" t="str">
            <v>NB   G57600BU01USD</v>
          </cell>
          <cell r="D5243" t="str">
            <v>G5760</v>
          </cell>
          <cell r="E5243" t="str">
            <v>0BU</v>
          </cell>
          <cell r="F5243" t="str">
            <v>01</v>
          </cell>
          <cell r="G5243" t="str">
            <v>DADAB***</v>
          </cell>
          <cell r="H5243" t="str">
            <v>Balance Sheet</v>
          </cell>
          <cell r="I5243" t="str">
            <v>NA</v>
          </cell>
        </row>
        <row r="5244">
          <cell r="A5244" t="str">
            <v>G57600DG44</v>
          </cell>
          <cell r="B5244" t="str">
            <v>G57600DG44</v>
          </cell>
          <cell r="C5244" t="str">
            <v>NB   G57600DG44USD</v>
          </cell>
          <cell r="D5244" t="str">
            <v>G5760</v>
          </cell>
          <cell r="E5244" t="str">
            <v>0DG</v>
          </cell>
          <cell r="F5244" t="str">
            <v>44</v>
          </cell>
          <cell r="G5244" t="str">
            <v>DADAB***</v>
          </cell>
          <cell r="H5244" t="str">
            <v>Balance Sheet</v>
          </cell>
          <cell r="I5244" t="str">
            <v>NA</v>
          </cell>
        </row>
        <row r="5245">
          <cell r="A5245" t="str">
            <v>G57600EI01</v>
          </cell>
          <cell r="B5245" t="str">
            <v>G57600EI01</v>
          </cell>
          <cell r="C5245" t="str">
            <v>NB   G57600EI01USD</v>
          </cell>
          <cell r="D5245" t="str">
            <v>G5760</v>
          </cell>
          <cell r="E5245" t="str">
            <v>0EI</v>
          </cell>
          <cell r="F5245" t="str">
            <v>01</v>
          </cell>
          <cell r="G5245" t="str">
            <v>DADAB***</v>
          </cell>
          <cell r="H5245" t="str">
            <v>Balance Sheet</v>
          </cell>
          <cell r="I5245" t="str">
            <v>NA</v>
          </cell>
        </row>
        <row r="5246">
          <cell r="A5246" t="str">
            <v>G57600GU01</v>
          </cell>
          <cell r="B5246" t="str">
            <v>G57600GU01</v>
          </cell>
          <cell r="C5246" t="str">
            <v>NB   G57600GU01USD</v>
          </cell>
          <cell r="D5246" t="str">
            <v>G5760</v>
          </cell>
          <cell r="E5246" t="str">
            <v>0GU</v>
          </cell>
          <cell r="F5246" t="str">
            <v>01</v>
          </cell>
          <cell r="G5246" t="str">
            <v>DADAB***</v>
          </cell>
          <cell r="H5246" t="str">
            <v>Balance Sheet</v>
          </cell>
          <cell r="I5246" t="str">
            <v>NA</v>
          </cell>
        </row>
        <row r="5247">
          <cell r="A5247" t="str">
            <v>G57600GZ01</v>
          </cell>
          <cell r="B5247" t="str">
            <v>G57600GZ01</v>
          </cell>
          <cell r="C5247" t="str">
            <v>NB   G57600GZ01USD</v>
          </cell>
          <cell r="D5247" t="str">
            <v>G5760</v>
          </cell>
          <cell r="E5247" t="str">
            <v>0GZ</v>
          </cell>
          <cell r="F5247" t="str">
            <v>01</v>
          </cell>
          <cell r="G5247" t="str">
            <v>DADAB***</v>
          </cell>
          <cell r="H5247" t="str">
            <v>Balance Sheet</v>
          </cell>
          <cell r="I5247" t="str">
            <v>NA</v>
          </cell>
        </row>
        <row r="5248">
          <cell r="A5248" t="str">
            <v>G57600J601</v>
          </cell>
          <cell r="B5248" t="str">
            <v>G57600J601</v>
          </cell>
          <cell r="C5248" t="str">
            <v>NB   G57600J601USD</v>
          </cell>
          <cell r="D5248" t="str">
            <v>G5760</v>
          </cell>
          <cell r="E5248" t="str">
            <v>0J6</v>
          </cell>
          <cell r="F5248" t="str">
            <v>01</v>
          </cell>
          <cell r="G5248" t="str">
            <v>DADAB***</v>
          </cell>
          <cell r="H5248" t="str">
            <v>Balance Sheet</v>
          </cell>
          <cell r="I5248" t="str">
            <v>NA</v>
          </cell>
        </row>
        <row r="5249">
          <cell r="A5249" t="str">
            <v>G57600L301</v>
          </cell>
          <cell r="B5249" t="str">
            <v>G57600L301</v>
          </cell>
          <cell r="C5249" t="str">
            <v>NB   G57600L301USD</v>
          </cell>
          <cell r="D5249" t="str">
            <v>G5760</v>
          </cell>
          <cell r="E5249" t="str">
            <v>0L3</v>
          </cell>
          <cell r="F5249" t="str">
            <v>01</v>
          </cell>
          <cell r="G5249" t="str">
            <v>DADAB***</v>
          </cell>
          <cell r="H5249" t="str">
            <v>Balance Sheet</v>
          </cell>
          <cell r="I5249" t="str">
            <v>NA</v>
          </cell>
        </row>
        <row r="5250">
          <cell r="A5250" t="str">
            <v>G57600M901</v>
          </cell>
          <cell r="B5250" t="str">
            <v>G57600M901</v>
          </cell>
          <cell r="C5250" t="str">
            <v>NB   G57600M901USD</v>
          </cell>
          <cell r="D5250" t="str">
            <v>G5760</v>
          </cell>
          <cell r="E5250" t="str">
            <v>0M9</v>
          </cell>
          <cell r="F5250" t="str">
            <v>01</v>
          </cell>
          <cell r="G5250" t="str">
            <v>DADAB***</v>
          </cell>
          <cell r="H5250" t="str">
            <v>Balance Sheet</v>
          </cell>
          <cell r="I5250" t="str">
            <v>NA</v>
          </cell>
        </row>
        <row r="5251">
          <cell r="A5251" t="str">
            <v>G57600PY01</v>
          </cell>
          <cell r="B5251" t="str">
            <v>G57600PY01</v>
          </cell>
          <cell r="C5251" t="str">
            <v>NB   G57600PY01USD</v>
          </cell>
          <cell r="D5251" t="str">
            <v>G5760</v>
          </cell>
          <cell r="E5251" t="str">
            <v>0PY</v>
          </cell>
          <cell r="F5251" t="str">
            <v>01</v>
          </cell>
          <cell r="G5251" t="str">
            <v>DADAB***</v>
          </cell>
          <cell r="H5251" t="str">
            <v>Balance Sheet</v>
          </cell>
          <cell r="I5251" t="str">
            <v>NA</v>
          </cell>
        </row>
        <row r="5252">
          <cell r="A5252" t="str">
            <v>G57600RB01</v>
          </cell>
          <cell r="B5252" t="str">
            <v>G57600RB01</v>
          </cell>
          <cell r="C5252" t="str">
            <v>NB   G57600RB01USD</v>
          </cell>
          <cell r="D5252" t="str">
            <v>G5760</v>
          </cell>
          <cell r="E5252" t="str">
            <v>0RB</v>
          </cell>
          <cell r="F5252" t="str">
            <v>01</v>
          </cell>
          <cell r="G5252" t="str">
            <v>DADAB***</v>
          </cell>
          <cell r="H5252" t="str">
            <v>Balance Sheet</v>
          </cell>
          <cell r="I5252" t="str">
            <v>NA</v>
          </cell>
        </row>
        <row r="5253">
          <cell r="A5253" t="str">
            <v>G57600S301</v>
          </cell>
          <cell r="B5253" t="str">
            <v>G57600S301</v>
          </cell>
          <cell r="C5253" t="str">
            <v>NB   G57600S301USD</v>
          </cell>
          <cell r="D5253" t="str">
            <v>G5760</v>
          </cell>
          <cell r="E5253" t="str">
            <v>0S3</v>
          </cell>
          <cell r="F5253" t="str">
            <v>01</v>
          </cell>
          <cell r="G5253" t="str">
            <v>DADAB***</v>
          </cell>
          <cell r="H5253" t="str">
            <v>Balance Sheet</v>
          </cell>
          <cell r="I5253" t="str">
            <v>NA</v>
          </cell>
        </row>
        <row r="5254">
          <cell r="A5254" t="str">
            <v>G57600SD01</v>
          </cell>
          <cell r="B5254" t="str">
            <v>G57600SD01</v>
          </cell>
          <cell r="C5254" t="str">
            <v>NB   G57600SD01USD</v>
          </cell>
          <cell r="D5254" t="str">
            <v>G5760</v>
          </cell>
          <cell r="E5254" t="str">
            <v>0SD</v>
          </cell>
          <cell r="F5254" t="str">
            <v>01</v>
          </cell>
          <cell r="G5254" t="str">
            <v>DADAB***</v>
          </cell>
          <cell r="H5254" t="str">
            <v>Balance Sheet</v>
          </cell>
          <cell r="I5254" t="str">
            <v>NA</v>
          </cell>
        </row>
        <row r="5255">
          <cell r="A5255" t="str">
            <v>G57600U601</v>
          </cell>
          <cell r="B5255" t="str">
            <v>G57600U601</v>
          </cell>
          <cell r="C5255" t="str">
            <v>NB   G57600U601USD</v>
          </cell>
          <cell r="D5255" t="str">
            <v>G5760</v>
          </cell>
          <cell r="E5255" t="str">
            <v>0U6</v>
          </cell>
          <cell r="F5255" t="str">
            <v>01</v>
          </cell>
          <cell r="G5255" t="str">
            <v>DADAB***</v>
          </cell>
          <cell r="H5255" t="str">
            <v>Balance Sheet</v>
          </cell>
          <cell r="I5255" t="str">
            <v>NA</v>
          </cell>
        </row>
        <row r="5256">
          <cell r="A5256" t="str">
            <v>G57600W301</v>
          </cell>
          <cell r="B5256" t="str">
            <v>G57600W301</v>
          </cell>
          <cell r="C5256" t="str">
            <v>NB   G57600W301USD</v>
          </cell>
          <cell r="D5256" t="str">
            <v>G5760</v>
          </cell>
          <cell r="E5256" t="str">
            <v>0W3</v>
          </cell>
          <cell r="F5256" t="str">
            <v>01</v>
          </cell>
          <cell r="G5256" t="str">
            <v>DADAB***</v>
          </cell>
          <cell r="H5256" t="str">
            <v>Balance Sheet</v>
          </cell>
          <cell r="I5256" t="str">
            <v>NA</v>
          </cell>
        </row>
        <row r="5257">
          <cell r="A5257" t="str">
            <v>G57600WI01</v>
          </cell>
          <cell r="B5257" t="str">
            <v>G57600WI01</v>
          </cell>
          <cell r="C5257" t="str">
            <v>NB   G57600WI01USD</v>
          </cell>
          <cell r="D5257" t="str">
            <v>G5760</v>
          </cell>
          <cell r="E5257" t="str">
            <v>0WI</v>
          </cell>
          <cell r="F5257" t="str">
            <v>01</v>
          </cell>
          <cell r="G5257" t="str">
            <v>DADAB***</v>
          </cell>
          <cell r="H5257" t="str">
            <v>Balance Sheet</v>
          </cell>
          <cell r="I5257" t="str">
            <v>NA</v>
          </cell>
        </row>
        <row r="5258">
          <cell r="A5258" t="str">
            <v>G57600YB01</v>
          </cell>
          <cell r="B5258" t="str">
            <v>G57600YB01</v>
          </cell>
          <cell r="C5258" t="str">
            <v>NB   G57600YB01USD</v>
          </cell>
          <cell r="D5258" t="str">
            <v>G5760</v>
          </cell>
          <cell r="E5258" t="str">
            <v>0YB</v>
          </cell>
          <cell r="F5258" t="str">
            <v>01</v>
          </cell>
          <cell r="G5258" t="str">
            <v>DADAB***</v>
          </cell>
          <cell r="H5258" t="str">
            <v>Balance Sheet</v>
          </cell>
          <cell r="I5258" t="str">
            <v>NA</v>
          </cell>
        </row>
        <row r="5259">
          <cell r="A5259" t="str">
            <v>G576200101</v>
          </cell>
          <cell r="B5259" t="str">
            <v>G576200101</v>
          </cell>
          <cell r="C5259" t="str">
            <v>NB   G576200101USD</v>
          </cell>
          <cell r="D5259" t="str">
            <v>G5762</v>
          </cell>
          <cell r="E5259" t="str">
            <v>001</v>
          </cell>
          <cell r="F5259" t="str">
            <v>01</v>
          </cell>
          <cell r="G5259" t="str">
            <v>DADM****</v>
          </cell>
          <cell r="H5259" t="str">
            <v>Balance Sheet</v>
          </cell>
          <cell r="I5259" t="str">
            <v>NA</v>
          </cell>
        </row>
        <row r="5260">
          <cell r="A5260" t="str">
            <v>G576203601</v>
          </cell>
          <cell r="B5260" t="str">
            <v>G576203601</v>
          </cell>
          <cell r="C5260" t="str">
            <v>NB   G576203601USD</v>
          </cell>
          <cell r="D5260" t="str">
            <v>G5762</v>
          </cell>
          <cell r="E5260" t="str">
            <v>036</v>
          </cell>
          <cell r="F5260" t="str">
            <v>01</v>
          </cell>
          <cell r="G5260" t="str">
            <v>DADM****</v>
          </cell>
          <cell r="H5260" t="str">
            <v>Balance Sheet</v>
          </cell>
          <cell r="I5260" t="str">
            <v>NA</v>
          </cell>
        </row>
        <row r="5261">
          <cell r="A5261" t="str">
            <v>G57620DG44</v>
          </cell>
          <cell r="B5261" t="str">
            <v>G57620DG44</v>
          </cell>
          <cell r="C5261" t="str">
            <v>NB   G57620DG44USD</v>
          </cell>
          <cell r="D5261" t="str">
            <v>G5762</v>
          </cell>
          <cell r="E5261" t="str">
            <v>0DG</v>
          </cell>
          <cell r="F5261" t="str">
            <v>44</v>
          </cell>
          <cell r="G5261" t="str">
            <v>DADM****</v>
          </cell>
          <cell r="H5261" t="str">
            <v>Balance Sheet</v>
          </cell>
          <cell r="I5261" t="str">
            <v>NA</v>
          </cell>
        </row>
        <row r="5262">
          <cell r="A5262" t="str">
            <v>G57620GZ01</v>
          </cell>
          <cell r="B5262" t="str">
            <v>G57620GZ01</v>
          </cell>
          <cell r="C5262" t="str">
            <v>NB   G57620GZ01USD</v>
          </cell>
          <cell r="D5262" t="str">
            <v>G5762</v>
          </cell>
          <cell r="E5262" t="str">
            <v>0GZ</v>
          </cell>
          <cell r="F5262" t="str">
            <v>01</v>
          </cell>
          <cell r="G5262" t="str">
            <v>DADM****</v>
          </cell>
          <cell r="H5262" t="str">
            <v>Balance Sheet</v>
          </cell>
          <cell r="I5262" t="str">
            <v>NA</v>
          </cell>
        </row>
        <row r="5263">
          <cell r="A5263" t="str">
            <v>G57620M901</v>
          </cell>
          <cell r="B5263" t="str">
            <v>G57620M901</v>
          </cell>
          <cell r="C5263" t="str">
            <v>NB   G57620M901USD</v>
          </cell>
          <cell r="D5263" t="str">
            <v>G5762</v>
          </cell>
          <cell r="E5263" t="str">
            <v>0M9</v>
          </cell>
          <cell r="F5263" t="str">
            <v>01</v>
          </cell>
          <cell r="G5263" t="str">
            <v>DADM****</v>
          </cell>
          <cell r="H5263" t="str">
            <v>Balance Sheet</v>
          </cell>
          <cell r="I5263" t="str">
            <v>NA</v>
          </cell>
        </row>
        <row r="5264">
          <cell r="A5264" t="str">
            <v>G57620M993</v>
          </cell>
          <cell r="B5264" t="str">
            <v>G57620M993</v>
          </cell>
          <cell r="C5264" t="str">
            <v>NB   G57620M993USD</v>
          </cell>
          <cell r="D5264" t="str">
            <v>G5762</v>
          </cell>
          <cell r="E5264" t="str">
            <v>0M9</v>
          </cell>
          <cell r="F5264" t="str">
            <v>93</v>
          </cell>
          <cell r="G5264" t="str">
            <v>DADM****</v>
          </cell>
          <cell r="H5264" t="str">
            <v>Balance Sheet</v>
          </cell>
          <cell r="I5264" t="str">
            <v>NA</v>
          </cell>
        </row>
        <row r="5265">
          <cell r="A5265" t="str">
            <v>G57620RB93</v>
          </cell>
          <cell r="B5265" t="str">
            <v>G57620RB93</v>
          </cell>
          <cell r="C5265" t="str">
            <v>NB   G57620RB93USD</v>
          </cell>
          <cell r="D5265" t="str">
            <v>G5762</v>
          </cell>
          <cell r="E5265" t="str">
            <v>0RB</v>
          </cell>
          <cell r="F5265" t="str">
            <v>93</v>
          </cell>
          <cell r="G5265" t="str">
            <v>DADM****</v>
          </cell>
          <cell r="H5265" t="str">
            <v>Balance Sheet</v>
          </cell>
          <cell r="I5265" t="str">
            <v>NA</v>
          </cell>
        </row>
        <row r="5266">
          <cell r="A5266" t="str">
            <v>G57620S301</v>
          </cell>
          <cell r="B5266" t="str">
            <v>G57620S301</v>
          </cell>
          <cell r="C5266" t="str">
            <v>NB   G57620S301USD</v>
          </cell>
          <cell r="D5266" t="str">
            <v>G5762</v>
          </cell>
          <cell r="E5266" t="str">
            <v>0S3</v>
          </cell>
          <cell r="F5266" t="str">
            <v>01</v>
          </cell>
          <cell r="G5266" t="str">
            <v>DADM****</v>
          </cell>
          <cell r="H5266" t="str">
            <v>Balance Sheet</v>
          </cell>
          <cell r="I5266" t="str">
            <v>NA</v>
          </cell>
        </row>
        <row r="5267">
          <cell r="A5267" t="str">
            <v>G57620SD93</v>
          </cell>
          <cell r="B5267" t="str">
            <v>G57620SD93</v>
          </cell>
          <cell r="C5267" t="str">
            <v>NB   G57620SD93USD</v>
          </cell>
          <cell r="D5267" t="str">
            <v>G5762</v>
          </cell>
          <cell r="E5267" t="str">
            <v>0SD</v>
          </cell>
          <cell r="F5267" t="str">
            <v>93</v>
          </cell>
          <cell r="G5267" t="str">
            <v>DADM****</v>
          </cell>
          <cell r="H5267" t="str">
            <v>Balance Sheet</v>
          </cell>
          <cell r="I5267" t="str">
            <v>NA</v>
          </cell>
        </row>
        <row r="5268">
          <cell r="A5268" t="str">
            <v>G57620U601</v>
          </cell>
          <cell r="B5268" t="str">
            <v>G57620U601</v>
          </cell>
          <cell r="C5268" t="str">
            <v>NB   G57620U601USD</v>
          </cell>
          <cell r="D5268" t="str">
            <v>G5762</v>
          </cell>
          <cell r="E5268" t="str">
            <v>0U6</v>
          </cell>
          <cell r="F5268" t="str">
            <v>01</v>
          </cell>
          <cell r="G5268" t="str">
            <v>DADM****</v>
          </cell>
          <cell r="H5268" t="str">
            <v>Balance Sheet</v>
          </cell>
          <cell r="I5268" t="str">
            <v>NA</v>
          </cell>
        </row>
        <row r="5269">
          <cell r="A5269" t="str">
            <v>G57620WI21</v>
          </cell>
          <cell r="B5269" t="str">
            <v>G57620WI21</v>
          </cell>
          <cell r="C5269" t="str">
            <v>NB   G57620WI21USD</v>
          </cell>
          <cell r="D5269" t="str">
            <v>G5762</v>
          </cell>
          <cell r="E5269" t="str">
            <v>0WI</v>
          </cell>
          <cell r="F5269" t="str">
            <v>21</v>
          </cell>
          <cell r="G5269" t="str">
            <v>DADM****</v>
          </cell>
          <cell r="H5269" t="str">
            <v>Balance Sheet</v>
          </cell>
          <cell r="I5269" t="str">
            <v>NA</v>
          </cell>
        </row>
        <row r="5270">
          <cell r="A5270" t="str">
            <v>G57620YB93</v>
          </cell>
          <cell r="B5270" t="str">
            <v>G57620YB93</v>
          </cell>
          <cell r="C5270" t="str">
            <v>NB   G57620YB93USD</v>
          </cell>
          <cell r="D5270" t="str">
            <v>G5762</v>
          </cell>
          <cell r="E5270" t="str">
            <v>0YB</v>
          </cell>
          <cell r="F5270" t="str">
            <v>93</v>
          </cell>
          <cell r="G5270" t="str">
            <v>DADM****</v>
          </cell>
          <cell r="H5270" t="str">
            <v>Balance Sheet</v>
          </cell>
          <cell r="I5270" t="str">
            <v>NA</v>
          </cell>
        </row>
        <row r="5271">
          <cell r="A5271" t="str">
            <v>G576500101</v>
          </cell>
          <cell r="B5271" t="str">
            <v>G576500101</v>
          </cell>
          <cell r="C5271" t="str">
            <v>NB   G576500101USD</v>
          </cell>
          <cell r="D5271" t="str">
            <v>G5765</v>
          </cell>
          <cell r="E5271" t="str">
            <v>001</v>
          </cell>
          <cell r="F5271" t="str">
            <v>01</v>
          </cell>
          <cell r="G5271" t="str">
            <v>DADAB***</v>
          </cell>
          <cell r="H5271" t="str">
            <v>Balance Sheet</v>
          </cell>
          <cell r="I5271" t="str">
            <v>NA</v>
          </cell>
        </row>
        <row r="5272">
          <cell r="A5272" t="str">
            <v>G576500193</v>
          </cell>
          <cell r="B5272" t="str">
            <v>G576500193</v>
          </cell>
          <cell r="C5272" t="str">
            <v>NB   G576500193USD</v>
          </cell>
          <cell r="D5272" t="str">
            <v>G5765</v>
          </cell>
          <cell r="E5272" t="str">
            <v>001</v>
          </cell>
          <cell r="F5272" t="str">
            <v>93</v>
          </cell>
          <cell r="G5272" t="str">
            <v>DADAB***</v>
          </cell>
          <cell r="H5272" t="str">
            <v>Balance Sheet</v>
          </cell>
          <cell r="I5272" t="str">
            <v>NA</v>
          </cell>
        </row>
        <row r="5273">
          <cell r="A5273" t="str">
            <v>G576503601</v>
          </cell>
          <cell r="B5273" t="str">
            <v>G576503601</v>
          </cell>
          <cell r="C5273" t="str">
            <v>NB   G576503601USD</v>
          </cell>
          <cell r="D5273" t="str">
            <v>G5765</v>
          </cell>
          <cell r="E5273" t="str">
            <v>036</v>
          </cell>
          <cell r="F5273" t="str">
            <v>01</v>
          </cell>
          <cell r="G5273" t="str">
            <v>DADAB***</v>
          </cell>
          <cell r="H5273" t="str">
            <v>Balance Sheet</v>
          </cell>
          <cell r="I5273" t="str">
            <v>NA</v>
          </cell>
        </row>
        <row r="5274">
          <cell r="A5274" t="str">
            <v>G57650GZ01</v>
          </cell>
          <cell r="B5274" t="str">
            <v>G57650GZ01</v>
          </cell>
          <cell r="C5274" t="str">
            <v>NB   G57650GZ01USD</v>
          </cell>
          <cell r="D5274" t="str">
            <v>G5765</v>
          </cell>
          <cell r="E5274" t="str">
            <v>0GZ</v>
          </cell>
          <cell r="F5274" t="str">
            <v>01</v>
          </cell>
          <cell r="G5274" t="str">
            <v>DADAB***</v>
          </cell>
          <cell r="H5274" t="str">
            <v>Balance Sheet</v>
          </cell>
          <cell r="I5274" t="str">
            <v>NA</v>
          </cell>
        </row>
        <row r="5275">
          <cell r="A5275" t="str">
            <v>G57650J695</v>
          </cell>
          <cell r="B5275" t="str">
            <v>G57650J695</v>
          </cell>
          <cell r="C5275" t="str">
            <v>NB   G57650J695USD</v>
          </cell>
          <cell r="D5275" t="str">
            <v>G5765</v>
          </cell>
          <cell r="E5275" t="str">
            <v>0J6</v>
          </cell>
          <cell r="F5275" t="str">
            <v>95</v>
          </cell>
          <cell r="G5275" t="str">
            <v>DADAB***</v>
          </cell>
          <cell r="H5275" t="str">
            <v>Balance Sheet</v>
          </cell>
          <cell r="I5275" t="str">
            <v>NA</v>
          </cell>
        </row>
        <row r="5276">
          <cell r="A5276" t="str">
            <v>G57650S301</v>
          </cell>
          <cell r="B5276" t="str">
            <v>G57650S301</v>
          </cell>
          <cell r="C5276" t="str">
            <v>NB   G57650S301USD</v>
          </cell>
          <cell r="D5276" t="str">
            <v>G5765</v>
          </cell>
          <cell r="E5276" t="str">
            <v>0S3</v>
          </cell>
          <cell r="F5276" t="str">
            <v>01</v>
          </cell>
          <cell r="G5276" t="str">
            <v>DADAB***</v>
          </cell>
          <cell r="H5276" t="str">
            <v>Balance Sheet</v>
          </cell>
          <cell r="I5276" t="str">
            <v>NA</v>
          </cell>
        </row>
        <row r="5277">
          <cell r="A5277" t="str">
            <v>G5770025</v>
          </cell>
          <cell r="B5277" t="str">
            <v>G5770025</v>
          </cell>
          <cell r="C5277" t="str">
            <v>NB   G5770025USD</v>
          </cell>
          <cell r="D5277" t="str">
            <v>G5770</v>
          </cell>
          <cell r="E5277" t="str">
            <v>025</v>
          </cell>
          <cell r="F5277">
            <v>0</v>
          </cell>
          <cell r="G5277" t="str">
            <v>DAFC****</v>
          </cell>
          <cell r="H5277" t="str">
            <v>Balance Sheet</v>
          </cell>
          <cell r="I5277" t="str">
            <v>NA</v>
          </cell>
        </row>
        <row r="5278">
          <cell r="A5278" t="str">
            <v>G7791001</v>
          </cell>
          <cell r="B5278" t="str">
            <v>G7791001</v>
          </cell>
          <cell r="C5278" t="str">
            <v>NB   G7791001USD</v>
          </cell>
          <cell r="D5278" t="str">
            <v>G7791</v>
          </cell>
          <cell r="E5278" t="str">
            <v>001</v>
          </cell>
          <cell r="F5278">
            <v>0</v>
          </cell>
          <cell r="G5278" t="str">
            <v>DBDB****</v>
          </cell>
          <cell r="H5278" t="str">
            <v>Balance Sheet</v>
          </cell>
          <cell r="I5278" t="str">
            <v>NA</v>
          </cell>
        </row>
        <row r="5279">
          <cell r="A5279" t="str">
            <v>G7791002</v>
          </cell>
          <cell r="B5279" t="str">
            <v>G7791002</v>
          </cell>
          <cell r="C5279" t="str">
            <v>NB   G7791002USD</v>
          </cell>
          <cell r="D5279" t="str">
            <v>G7791</v>
          </cell>
          <cell r="E5279" t="str">
            <v>002</v>
          </cell>
          <cell r="F5279">
            <v>0</v>
          </cell>
          <cell r="G5279" t="str">
            <v>CBL*****</v>
          </cell>
          <cell r="H5279" t="str">
            <v>Balance Sheet</v>
          </cell>
          <cell r="I5279" t="str">
            <v>NA</v>
          </cell>
        </row>
        <row r="5280">
          <cell r="A5280" t="str">
            <v>G7791004</v>
          </cell>
          <cell r="B5280" t="str">
            <v>G7791004</v>
          </cell>
          <cell r="C5280" t="str">
            <v>NB   G7791004USD</v>
          </cell>
          <cell r="D5280" t="str">
            <v>G7791</v>
          </cell>
          <cell r="E5280" t="str">
            <v>004</v>
          </cell>
          <cell r="F5280">
            <v>0</v>
          </cell>
          <cell r="G5280" t="str">
            <v>DBDE****</v>
          </cell>
          <cell r="H5280" t="str">
            <v>Balance Sheet</v>
          </cell>
          <cell r="I5280" t="str">
            <v>NA</v>
          </cell>
        </row>
        <row r="5281">
          <cell r="A5281" t="str">
            <v>H0859</v>
          </cell>
          <cell r="B5281" t="str">
            <v>H0859</v>
          </cell>
          <cell r="C5281" t="str">
            <v>NB   H0859USD</v>
          </cell>
          <cell r="D5281" t="str">
            <v>H0859</v>
          </cell>
          <cell r="E5281">
            <v>0</v>
          </cell>
          <cell r="F5281">
            <v>0</v>
          </cell>
          <cell r="G5281" t="str">
            <v>EC******</v>
          </cell>
          <cell r="H5281" t="str">
            <v>Balance Sheet</v>
          </cell>
          <cell r="I5281" t="str">
            <v>NA</v>
          </cell>
        </row>
        <row r="5282">
          <cell r="A5282" t="str">
            <v>H0861</v>
          </cell>
          <cell r="B5282" t="str">
            <v>H0861</v>
          </cell>
          <cell r="C5282" t="str">
            <v>NB   H0861USD</v>
          </cell>
          <cell r="D5282" t="str">
            <v>H0861</v>
          </cell>
          <cell r="E5282">
            <v>0</v>
          </cell>
          <cell r="F5282">
            <v>0</v>
          </cell>
          <cell r="G5282" t="str">
            <v>EBA*****</v>
          </cell>
          <cell r="H5282" t="str">
            <v>Balance Sheet</v>
          </cell>
          <cell r="I5282" t="str">
            <v>NA</v>
          </cell>
        </row>
        <row r="5283">
          <cell r="A5283" t="str">
            <v>H0863</v>
          </cell>
          <cell r="B5283" t="str">
            <v>H0863</v>
          </cell>
          <cell r="C5283" t="str">
            <v>NB   H0863USD</v>
          </cell>
          <cell r="D5283" t="str">
            <v>H0863</v>
          </cell>
          <cell r="E5283">
            <v>0</v>
          </cell>
          <cell r="F5283">
            <v>0</v>
          </cell>
          <cell r="G5283" t="str">
            <v>EC******</v>
          </cell>
          <cell r="H5283" t="str">
            <v>Balance Sheet</v>
          </cell>
          <cell r="I5283" t="str">
            <v>NA</v>
          </cell>
        </row>
        <row r="5284">
          <cell r="A5284" t="str">
            <v>H0879</v>
          </cell>
          <cell r="B5284" t="str">
            <v>H0879</v>
          </cell>
          <cell r="C5284" t="str">
            <v>NB   H0879USD</v>
          </cell>
          <cell r="D5284" t="str">
            <v>H0879</v>
          </cell>
          <cell r="E5284">
            <v>0</v>
          </cell>
          <cell r="F5284">
            <v>0</v>
          </cell>
          <cell r="G5284" t="str">
            <v>EBCC****</v>
          </cell>
          <cell r="H5284" t="str">
            <v>Balance Sheet</v>
          </cell>
          <cell r="I5284" t="str">
            <v>NA</v>
          </cell>
        </row>
        <row r="5285">
          <cell r="A5285" t="str">
            <v>A00020305L</v>
          </cell>
          <cell r="B5285" t="str">
            <v>A00020305L</v>
          </cell>
          <cell r="C5285" t="str">
            <v>PY   A00020305LUSD</v>
          </cell>
          <cell r="D5285" t="str">
            <v>A0002</v>
          </cell>
          <cell r="E5285" t="str">
            <v>030</v>
          </cell>
          <cell r="F5285" t="str">
            <v>5L</v>
          </cell>
          <cell r="G5285" t="str">
            <v>CABB****</v>
          </cell>
          <cell r="H5285" t="str">
            <v>Balance Sheet</v>
          </cell>
          <cell r="I5285" t="str">
            <v>NA</v>
          </cell>
        </row>
        <row r="5286">
          <cell r="A5286" t="str">
            <v>A0004030</v>
          </cell>
          <cell r="B5286" t="str">
            <v>A0004030</v>
          </cell>
          <cell r="C5286" t="str">
            <v>PY   A0004030USD</v>
          </cell>
          <cell r="D5286" t="str">
            <v>A0004</v>
          </cell>
          <cell r="E5286" t="str">
            <v>030</v>
          </cell>
          <cell r="F5286">
            <v>0</v>
          </cell>
          <cell r="G5286" t="str">
            <v>CABB****</v>
          </cell>
          <cell r="H5286" t="str">
            <v>Balance Sheet</v>
          </cell>
          <cell r="I5286" t="str">
            <v>NA</v>
          </cell>
        </row>
        <row r="5287">
          <cell r="A5287" t="str">
            <v>A0004093</v>
          </cell>
          <cell r="B5287" t="str">
            <v>A0004093</v>
          </cell>
          <cell r="C5287" t="str">
            <v>PY   A0004093USD</v>
          </cell>
          <cell r="D5287" t="str">
            <v>A0004</v>
          </cell>
          <cell r="E5287" t="str">
            <v>093</v>
          </cell>
          <cell r="F5287">
            <v>0</v>
          </cell>
          <cell r="G5287" t="str">
            <v>CABB****</v>
          </cell>
          <cell r="H5287" t="str">
            <v>Balance Sheet</v>
          </cell>
          <cell r="I5287" t="str">
            <v>NA</v>
          </cell>
        </row>
        <row r="5288">
          <cell r="A5288" t="str">
            <v>A1533001</v>
          </cell>
          <cell r="B5288" t="str">
            <v>A1533001</v>
          </cell>
          <cell r="C5288" t="str">
            <v>PY   A1533001USD</v>
          </cell>
          <cell r="D5288" t="str">
            <v>A1533</v>
          </cell>
          <cell r="E5288" t="str">
            <v>001</v>
          </cell>
          <cell r="F5288">
            <v>0</v>
          </cell>
          <cell r="G5288" t="str">
            <v>CACAFB**</v>
          </cell>
          <cell r="H5288" t="str">
            <v>Balance Sheet</v>
          </cell>
          <cell r="I5288" t="str">
            <v>NA</v>
          </cell>
        </row>
        <row r="5289">
          <cell r="A5289" t="str">
            <v>A20410PY5L</v>
          </cell>
          <cell r="B5289" t="str">
            <v>A20410PY5L</v>
          </cell>
          <cell r="C5289" t="str">
            <v>PY   A20410PY5LUSD</v>
          </cell>
          <cell r="D5289" t="str">
            <v>A2041</v>
          </cell>
          <cell r="E5289" t="str">
            <v>0PY</v>
          </cell>
          <cell r="F5289" t="str">
            <v>5L</v>
          </cell>
          <cell r="G5289" t="str">
            <v>CACAFA**</v>
          </cell>
          <cell r="H5289" t="str">
            <v>Balance Sheet</v>
          </cell>
          <cell r="I5289" t="str">
            <v>NA</v>
          </cell>
        </row>
        <row r="5290">
          <cell r="A5290" t="str">
            <v>A3050010</v>
          </cell>
          <cell r="B5290" t="str">
            <v>A3050010</v>
          </cell>
          <cell r="C5290" t="str">
            <v>PY   A3050010USD</v>
          </cell>
          <cell r="D5290" t="str">
            <v>A3050</v>
          </cell>
          <cell r="E5290" t="str">
            <v>010</v>
          </cell>
          <cell r="F5290">
            <v>0</v>
          </cell>
          <cell r="G5290" t="str">
            <v>CACAFA**</v>
          </cell>
          <cell r="H5290" t="str">
            <v>Balance Sheet</v>
          </cell>
          <cell r="I5290" t="str">
            <v>NA</v>
          </cell>
        </row>
        <row r="5291">
          <cell r="A5291" t="str">
            <v>A305100230</v>
          </cell>
          <cell r="B5291" t="str">
            <v>A305100230</v>
          </cell>
          <cell r="C5291" t="str">
            <v>PY   A305100230USD</v>
          </cell>
          <cell r="D5291" t="str">
            <v>A3051</v>
          </cell>
          <cell r="E5291" t="str">
            <v>002</v>
          </cell>
          <cell r="F5291" t="str">
            <v>30</v>
          </cell>
          <cell r="G5291" t="str">
            <v>CACB****</v>
          </cell>
          <cell r="H5291" t="str">
            <v>Balance Sheet</v>
          </cell>
          <cell r="I5291" t="str">
            <v>NA</v>
          </cell>
        </row>
        <row r="5292">
          <cell r="A5292" t="str">
            <v>A3060095</v>
          </cell>
          <cell r="B5292" t="str">
            <v>A3060095</v>
          </cell>
          <cell r="C5292" t="str">
            <v>PY   A3060095USD</v>
          </cell>
          <cell r="D5292" t="str">
            <v>A3060</v>
          </cell>
          <cell r="E5292" t="str">
            <v>095</v>
          </cell>
          <cell r="F5292">
            <v>0</v>
          </cell>
          <cell r="G5292" t="str">
            <v>CACAFB**</v>
          </cell>
          <cell r="H5292" t="str">
            <v>Balance Sheet</v>
          </cell>
          <cell r="I5292" t="str">
            <v>NA</v>
          </cell>
        </row>
        <row r="5293">
          <cell r="A5293" t="str">
            <v>A30600PY01</v>
          </cell>
          <cell r="B5293" t="str">
            <v>A30600PY01</v>
          </cell>
          <cell r="C5293" t="str">
            <v>PY   A30600PY01USD</v>
          </cell>
          <cell r="D5293" t="str">
            <v>A3060</v>
          </cell>
          <cell r="E5293" t="str">
            <v>0PY</v>
          </cell>
          <cell r="F5293" t="str">
            <v>01</v>
          </cell>
          <cell r="G5293" t="str">
            <v>CACAFB**</v>
          </cell>
          <cell r="H5293" t="str">
            <v>Balance Sheet</v>
          </cell>
          <cell r="I5293" t="str">
            <v>NA</v>
          </cell>
        </row>
        <row r="5294">
          <cell r="A5294" t="str">
            <v>A30600PY5L</v>
          </cell>
          <cell r="B5294" t="str">
            <v>A30600PY5L</v>
          </cell>
          <cell r="C5294" t="str">
            <v>PY   A30600PY5LUSD</v>
          </cell>
          <cell r="D5294" t="str">
            <v>A3060</v>
          </cell>
          <cell r="E5294" t="str">
            <v>0PY</v>
          </cell>
          <cell r="F5294" t="str">
            <v>5L</v>
          </cell>
          <cell r="G5294" t="str">
            <v>CACAFB**</v>
          </cell>
          <cell r="H5294" t="str">
            <v>Balance Sheet</v>
          </cell>
          <cell r="I5294" t="str">
            <v>NA</v>
          </cell>
        </row>
        <row r="5295">
          <cell r="A5295" t="str">
            <v>A306060093</v>
          </cell>
          <cell r="B5295" t="str">
            <v>A306060093</v>
          </cell>
          <cell r="C5295" t="str">
            <v>PY   A306060093USD</v>
          </cell>
          <cell r="D5295" t="str">
            <v>A3060</v>
          </cell>
          <cell r="E5295" t="str">
            <v>600</v>
          </cell>
          <cell r="F5295" t="str">
            <v>93</v>
          </cell>
          <cell r="G5295" t="str">
            <v>CACAFB**</v>
          </cell>
          <cell r="H5295" t="str">
            <v>Balance Sheet</v>
          </cell>
          <cell r="I5295" t="str">
            <v>NA</v>
          </cell>
        </row>
        <row r="5296">
          <cell r="A5296" t="str">
            <v>A3072006</v>
          </cell>
          <cell r="B5296" t="str">
            <v>A3072006</v>
          </cell>
          <cell r="C5296" t="str">
            <v>PY   A3072006USD</v>
          </cell>
          <cell r="D5296" t="str">
            <v>A3072</v>
          </cell>
          <cell r="E5296" t="str">
            <v>006</v>
          </cell>
          <cell r="F5296">
            <v>0</v>
          </cell>
          <cell r="G5296" t="str">
            <v>CACAFA**</v>
          </cell>
          <cell r="H5296" t="str">
            <v>Balance Sheet</v>
          </cell>
          <cell r="I5296" t="str">
            <v>NA</v>
          </cell>
        </row>
        <row r="5297">
          <cell r="A5297" t="str">
            <v>A4090037</v>
          </cell>
          <cell r="B5297" t="str">
            <v>A4090037</v>
          </cell>
          <cell r="C5297" t="str">
            <v>PY   A4090037USD</v>
          </cell>
          <cell r="D5297" t="str">
            <v>A4090</v>
          </cell>
          <cell r="E5297" t="str">
            <v>037</v>
          </cell>
          <cell r="F5297">
            <v>0</v>
          </cell>
          <cell r="G5297" t="str">
            <v>CAFH****</v>
          </cell>
          <cell r="H5297" t="str">
            <v>Balance Sheet</v>
          </cell>
          <cell r="I5297" t="str">
            <v>NA</v>
          </cell>
        </row>
        <row r="5298">
          <cell r="A5298" t="str">
            <v>A409103701</v>
          </cell>
          <cell r="B5298" t="str">
            <v>A409103701</v>
          </cell>
          <cell r="C5298" t="str">
            <v>PY   A409103701USD</v>
          </cell>
          <cell r="D5298" t="str">
            <v>A4091</v>
          </cell>
          <cell r="E5298" t="str">
            <v>037</v>
          </cell>
          <cell r="F5298" t="str">
            <v>01</v>
          </cell>
          <cell r="G5298" t="str">
            <v>CAFA****</v>
          </cell>
          <cell r="H5298" t="str">
            <v>Balance Sheet</v>
          </cell>
          <cell r="I5298" t="str">
            <v>NA</v>
          </cell>
        </row>
        <row r="5299">
          <cell r="A5299" t="str">
            <v>A40910BU01</v>
          </cell>
          <cell r="B5299" t="str">
            <v>A40910BU01</v>
          </cell>
          <cell r="C5299" t="str">
            <v>PY   A40910BU01USD</v>
          </cell>
          <cell r="D5299" t="str">
            <v>A4091</v>
          </cell>
          <cell r="E5299" t="str">
            <v>0BU</v>
          </cell>
          <cell r="F5299" t="str">
            <v>01</v>
          </cell>
          <cell r="G5299" t="str">
            <v>CAFA****</v>
          </cell>
          <cell r="H5299" t="str">
            <v>Balance Sheet</v>
          </cell>
          <cell r="I5299" t="str">
            <v>NA</v>
          </cell>
        </row>
        <row r="5300">
          <cell r="A5300" t="str">
            <v>A40910GU01</v>
          </cell>
          <cell r="B5300" t="str">
            <v>A40910GU01</v>
          </cell>
          <cell r="C5300" t="str">
            <v>PY   A40910GU01USD</v>
          </cell>
          <cell r="D5300" t="str">
            <v>A4091</v>
          </cell>
          <cell r="E5300" t="str">
            <v>0GU</v>
          </cell>
          <cell r="F5300" t="str">
            <v>01</v>
          </cell>
          <cell r="G5300" t="str">
            <v>CAFA****</v>
          </cell>
          <cell r="H5300" t="str">
            <v>Balance Sheet</v>
          </cell>
          <cell r="I5300" t="str">
            <v>NA</v>
          </cell>
        </row>
        <row r="5301">
          <cell r="A5301" t="str">
            <v>A40910J601</v>
          </cell>
          <cell r="B5301" t="str">
            <v>A40910J601</v>
          </cell>
          <cell r="C5301" t="str">
            <v>PY   A40910J601USD</v>
          </cell>
          <cell r="D5301" t="str">
            <v>A4091</v>
          </cell>
          <cell r="E5301" t="str">
            <v>0J6</v>
          </cell>
          <cell r="F5301" t="str">
            <v>01</v>
          </cell>
          <cell r="G5301" t="str">
            <v>CAFA****</v>
          </cell>
          <cell r="H5301" t="str">
            <v>Balance Sheet</v>
          </cell>
          <cell r="I5301" t="str">
            <v>NA</v>
          </cell>
        </row>
        <row r="5302">
          <cell r="A5302" t="str">
            <v>A40910J901</v>
          </cell>
          <cell r="B5302" t="str">
            <v>A40910J901</v>
          </cell>
          <cell r="C5302" t="str">
            <v>PY   A40910J901USD</v>
          </cell>
          <cell r="D5302" t="str">
            <v>A4091</v>
          </cell>
          <cell r="E5302" t="str">
            <v>0J9</v>
          </cell>
          <cell r="F5302" t="str">
            <v>01</v>
          </cell>
          <cell r="G5302" t="str">
            <v>CAFA****</v>
          </cell>
          <cell r="H5302" t="str">
            <v>Balance Sheet</v>
          </cell>
          <cell r="I5302" t="str">
            <v>NA</v>
          </cell>
        </row>
        <row r="5303">
          <cell r="A5303" t="str">
            <v>A40910KI01</v>
          </cell>
          <cell r="B5303" t="str">
            <v>A40910KI01</v>
          </cell>
          <cell r="C5303" t="str">
            <v>PY   A40910KI01USD</v>
          </cell>
          <cell r="D5303" t="str">
            <v>A4091</v>
          </cell>
          <cell r="E5303" t="str">
            <v>0KI</v>
          </cell>
          <cell r="F5303" t="str">
            <v>01</v>
          </cell>
          <cell r="G5303" t="str">
            <v>CAFA****</v>
          </cell>
          <cell r="H5303" t="str">
            <v>Balance Sheet</v>
          </cell>
          <cell r="I5303" t="str">
            <v>NA</v>
          </cell>
        </row>
        <row r="5304">
          <cell r="A5304" t="str">
            <v>A40910LL01</v>
          </cell>
          <cell r="B5304" t="str">
            <v>A40910LL01</v>
          </cell>
          <cell r="C5304" t="str">
            <v>PY   A40910LL01USD</v>
          </cell>
          <cell r="D5304" t="str">
            <v>A4091</v>
          </cell>
          <cell r="E5304" t="str">
            <v>0LL</v>
          </cell>
          <cell r="F5304" t="str">
            <v>01</v>
          </cell>
          <cell r="G5304" t="str">
            <v>CAFA****</v>
          </cell>
          <cell r="H5304" t="str">
            <v>Balance Sheet</v>
          </cell>
          <cell r="I5304" t="str">
            <v>NA</v>
          </cell>
        </row>
        <row r="5305">
          <cell r="A5305" t="str">
            <v>A40910NB01</v>
          </cell>
          <cell r="B5305" t="str">
            <v>A40910NB01</v>
          </cell>
          <cell r="C5305" t="str">
            <v>PY   A40910NB01USD</v>
          </cell>
          <cell r="D5305" t="str">
            <v>A4091</v>
          </cell>
          <cell r="E5305" t="str">
            <v>0NB</v>
          </cell>
          <cell r="F5305" t="str">
            <v>01</v>
          </cell>
          <cell r="G5305" t="str">
            <v>CAFA****</v>
          </cell>
          <cell r="H5305" t="str">
            <v>Balance Sheet</v>
          </cell>
          <cell r="I5305" t="str">
            <v>NA</v>
          </cell>
        </row>
        <row r="5306">
          <cell r="A5306" t="str">
            <v>A40910O301</v>
          </cell>
          <cell r="B5306" t="str">
            <v>A40910O301</v>
          </cell>
          <cell r="C5306" t="str">
            <v>PY   A40910O301USD</v>
          </cell>
          <cell r="D5306" t="str">
            <v>A4091</v>
          </cell>
          <cell r="E5306" t="str">
            <v>0O3</v>
          </cell>
          <cell r="F5306" t="str">
            <v>01</v>
          </cell>
          <cell r="G5306" t="str">
            <v>CAFA****</v>
          </cell>
          <cell r="H5306" t="str">
            <v>Balance Sheet</v>
          </cell>
          <cell r="I5306" t="str">
            <v>NA</v>
          </cell>
        </row>
        <row r="5307">
          <cell r="A5307" t="str">
            <v>A40910SD03</v>
          </cell>
          <cell r="B5307" t="str">
            <v>A40910SD03</v>
          </cell>
          <cell r="C5307" t="str">
            <v>PY   A40910SD03USD</v>
          </cell>
          <cell r="D5307" t="str">
            <v>A4091</v>
          </cell>
          <cell r="E5307" t="str">
            <v>0SD</v>
          </cell>
          <cell r="F5307" t="str">
            <v>03</v>
          </cell>
          <cell r="G5307" t="str">
            <v>CAFE****</v>
          </cell>
          <cell r="H5307" t="str">
            <v>Balance Sheet</v>
          </cell>
          <cell r="I5307" t="str">
            <v>NA</v>
          </cell>
        </row>
        <row r="5308">
          <cell r="A5308" t="str">
            <v>A40910SD05</v>
          </cell>
          <cell r="B5308" t="str">
            <v>A40910SD05</v>
          </cell>
          <cell r="C5308" t="str">
            <v>PY   A40910SD05USD</v>
          </cell>
          <cell r="D5308" t="str">
            <v>A4091</v>
          </cell>
          <cell r="E5308" t="str">
            <v>0SD</v>
          </cell>
          <cell r="F5308" t="str">
            <v>05</v>
          </cell>
          <cell r="G5308" t="str">
            <v>CAFD****</v>
          </cell>
          <cell r="H5308" t="str">
            <v>Balance Sheet</v>
          </cell>
          <cell r="I5308" t="str">
            <v>NA</v>
          </cell>
        </row>
        <row r="5309">
          <cell r="A5309" t="str">
            <v>A40910W301</v>
          </cell>
          <cell r="B5309" t="str">
            <v>A40910W301</v>
          </cell>
          <cell r="C5309" t="str">
            <v>PY   A40910W301USD</v>
          </cell>
          <cell r="D5309" t="str">
            <v>A4091</v>
          </cell>
          <cell r="E5309" t="str">
            <v>0W3</v>
          </cell>
          <cell r="F5309" t="str">
            <v>01</v>
          </cell>
          <cell r="G5309" t="str">
            <v>CAFA****</v>
          </cell>
          <cell r="H5309" t="str">
            <v>Balance Sheet</v>
          </cell>
          <cell r="I5309" t="str">
            <v>NA</v>
          </cell>
        </row>
        <row r="5310">
          <cell r="A5310" t="str">
            <v>A40960SD93</v>
          </cell>
          <cell r="B5310" t="str">
            <v>A40960SD93</v>
          </cell>
          <cell r="C5310" t="str">
            <v>PY   A40960SD93USD</v>
          </cell>
          <cell r="D5310" t="str">
            <v>A4096</v>
          </cell>
          <cell r="E5310" t="str">
            <v>0SD</v>
          </cell>
          <cell r="F5310" t="str">
            <v>93</v>
          </cell>
          <cell r="G5310" t="str">
            <v>CAFD****</v>
          </cell>
          <cell r="H5310" t="str">
            <v>Balance Sheet</v>
          </cell>
          <cell r="I5310" t="str">
            <v>NA</v>
          </cell>
        </row>
        <row r="5311">
          <cell r="A5311" t="str">
            <v>A40970SD93</v>
          </cell>
          <cell r="B5311" t="str">
            <v>A40970SD93</v>
          </cell>
          <cell r="C5311" t="str">
            <v>PY   A40970SD93USD</v>
          </cell>
          <cell r="D5311" t="str">
            <v>A4097</v>
          </cell>
          <cell r="E5311" t="str">
            <v>0SD</v>
          </cell>
          <cell r="F5311" t="str">
            <v>93</v>
          </cell>
          <cell r="G5311" t="str">
            <v>CAFE****</v>
          </cell>
          <cell r="H5311" t="str">
            <v>Balance Sheet</v>
          </cell>
          <cell r="I5311" t="str">
            <v>NA</v>
          </cell>
        </row>
        <row r="5312">
          <cell r="A5312" t="str">
            <v>A409903701</v>
          </cell>
          <cell r="B5312" t="str">
            <v>A409903701</v>
          </cell>
          <cell r="C5312" t="str">
            <v>PY   A409903701USD</v>
          </cell>
          <cell r="D5312" t="str">
            <v>A4099</v>
          </cell>
          <cell r="E5312" t="str">
            <v>037</v>
          </cell>
          <cell r="F5312" t="str">
            <v>01</v>
          </cell>
          <cell r="G5312" t="str">
            <v>CAFM****</v>
          </cell>
          <cell r="H5312" t="str">
            <v>Balance Sheet</v>
          </cell>
          <cell r="I5312" t="str">
            <v>NA</v>
          </cell>
        </row>
        <row r="5313">
          <cell r="A5313" t="str">
            <v>A409903721</v>
          </cell>
          <cell r="B5313" t="str">
            <v>A409903721</v>
          </cell>
          <cell r="C5313" t="str">
            <v>PY   A409903721USD</v>
          </cell>
          <cell r="D5313" t="str">
            <v>A4099</v>
          </cell>
          <cell r="E5313" t="str">
            <v>037</v>
          </cell>
          <cell r="F5313" t="str">
            <v>21</v>
          </cell>
          <cell r="G5313" t="str">
            <v>CAFM****</v>
          </cell>
          <cell r="H5313" t="str">
            <v>Balance Sheet</v>
          </cell>
          <cell r="I5313" t="str">
            <v>NA</v>
          </cell>
        </row>
        <row r="5314">
          <cell r="A5314" t="str">
            <v>A40990BU01</v>
          </cell>
          <cell r="B5314" t="str">
            <v>A40990BU01</v>
          </cell>
          <cell r="C5314" t="str">
            <v>PY   A40990BU01USD</v>
          </cell>
          <cell r="D5314" t="str">
            <v>A4099</v>
          </cell>
          <cell r="E5314" t="str">
            <v>0BU</v>
          </cell>
          <cell r="F5314" t="str">
            <v>01</v>
          </cell>
          <cell r="G5314" t="str">
            <v>CAFM****</v>
          </cell>
          <cell r="H5314" t="str">
            <v>Balance Sheet</v>
          </cell>
          <cell r="I5314" t="str">
            <v>NA</v>
          </cell>
        </row>
        <row r="5315">
          <cell r="A5315" t="str">
            <v>A40990BU93</v>
          </cell>
          <cell r="B5315" t="str">
            <v>A40990BU93</v>
          </cell>
          <cell r="C5315" t="str">
            <v>PY   A40990BU93USD</v>
          </cell>
          <cell r="D5315" t="str">
            <v>A4099</v>
          </cell>
          <cell r="E5315" t="str">
            <v>0BU</v>
          </cell>
          <cell r="F5315" t="str">
            <v>93</v>
          </cell>
          <cell r="G5315" t="str">
            <v>CAFM****</v>
          </cell>
          <cell r="H5315" t="str">
            <v>Balance Sheet</v>
          </cell>
          <cell r="I5315" t="str">
            <v>NA</v>
          </cell>
        </row>
        <row r="5316">
          <cell r="A5316" t="str">
            <v>A40990J601</v>
          </cell>
          <cell r="B5316" t="str">
            <v>A40990J601</v>
          </cell>
          <cell r="C5316" t="str">
            <v>PY   A40990J601USD</v>
          </cell>
          <cell r="D5316" t="str">
            <v>A4099</v>
          </cell>
          <cell r="E5316" t="str">
            <v>0J6</v>
          </cell>
          <cell r="F5316" t="str">
            <v>01</v>
          </cell>
          <cell r="G5316" t="str">
            <v>CAFM****</v>
          </cell>
          <cell r="H5316" t="str">
            <v>Balance Sheet</v>
          </cell>
          <cell r="I5316" t="str">
            <v>NA</v>
          </cell>
        </row>
        <row r="5317">
          <cell r="A5317" t="str">
            <v>A40990J693</v>
          </cell>
          <cell r="B5317" t="str">
            <v>A40990J693</v>
          </cell>
          <cell r="C5317" t="str">
            <v>PY   A40990J693USD</v>
          </cell>
          <cell r="D5317" t="str">
            <v>A4099</v>
          </cell>
          <cell r="E5317" t="str">
            <v>0J6</v>
          </cell>
          <cell r="F5317" t="str">
            <v>93</v>
          </cell>
          <cell r="G5317" t="str">
            <v>CAFM****</v>
          </cell>
          <cell r="H5317" t="str">
            <v>Balance Sheet</v>
          </cell>
          <cell r="I5317" t="str">
            <v>NA</v>
          </cell>
        </row>
        <row r="5318">
          <cell r="A5318" t="str">
            <v>A40990W301</v>
          </cell>
          <cell r="B5318" t="str">
            <v>A40990W301</v>
          </cell>
          <cell r="C5318" t="str">
            <v>PY   A40990W301USD</v>
          </cell>
          <cell r="D5318" t="str">
            <v>A4099</v>
          </cell>
          <cell r="E5318" t="str">
            <v>0W3</v>
          </cell>
          <cell r="F5318" t="str">
            <v>01</v>
          </cell>
          <cell r="G5318" t="str">
            <v>CAFM****</v>
          </cell>
          <cell r="H5318" t="str">
            <v>Balance Sheet</v>
          </cell>
          <cell r="I5318" t="str">
            <v>NA</v>
          </cell>
        </row>
        <row r="5319">
          <cell r="A5319" t="str">
            <v>A51900PY</v>
          </cell>
          <cell r="B5319" t="str">
            <v>A51900PY</v>
          </cell>
          <cell r="C5319" t="str">
            <v>PY   A51900PYUSD</v>
          </cell>
          <cell r="D5319" t="str">
            <v>A5190</v>
          </cell>
          <cell r="E5319" t="str">
            <v>0PY</v>
          </cell>
          <cell r="F5319">
            <v>0</v>
          </cell>
          <cell r="G5319" t="str">
            <v>DAFC****</v>
          </cell>
          <cell r="H5319" t="str">
            <v>Balance Sheet</v>
          </cell>
          <cell r="I5319" t="str">
            <v>NA</v>
          </cell>
        </row>
        <row r="5320">
          <cell r="A5320" t="str">
            <v>A51970PY01</v>
          </cell>
          <cell r="B5320" t="str">
            <v>A51970PY01</v>
          </cell>
          <cell r="C5320" t="str">
            <v>PY   A51970PY01USD</v>
          </cell>
          <cell r="D5320" t="str">
            <v>A5197</v>
          </cell>
          <cell r="E5320" t="str">
            <v>0PY</v>
          </cell>
          <cell r="F5320" t="str">
            <v>01</v>
          </cell>
          <cell r="G5320" t="str">
            <v>CAGBB***</v>
          </cell>
          <cell r="H5320" t="str">
            <v>Balance Sheet</v>
          </cell>
          <cell r="I5320" t="str">
            <v>NA</v>
          </cell>
        </row>
        <row r="5321">
          <cell r="A5321" t="str">
            <v>A51990PY</v>
          </cell>
          <cell r="B5321" t="str">
            <v>A51990PY</v>
          </cell>
          <cell r="C5321" t="str">
            <v>PY   A51990PYUSD</v>
          </cell>
          <cell r="D5321" t="str">
            <v>A5199</v>
          </cell>
          <cell r="E5321" t="str">
            <v>0PY</v>
          </cell>
          <cell r="F5321">
            <v>0</v>
          </cell>
          <cell r="G5321" t="str">
            <v>CAGBB***</v>
          </cell>
          <cell r="H5321" t="str">
            <v>Balance Sheet</v>
          </cell>
          <cell r="I5321" t="str">
            <v>NA</v>
          </cell>
        </row>
        <row r="5322">
          <cell r="A5322" t="str">
            <v>G06920SD93</v>
          </cell>
          <cell r="B5322" t="str">
            <v>G06920SD93</v>
          </cell>
          <cell r="C5322" t="str">
            <v>PY   G06920SD93USD</v>
          </cell>
          <cell r="D5322" t="str">
            <v>G0692</v>
          </cell>
          <cell r="E5322" t="str">
            <v>0SD</v>
          </cell>
          <cell r="F5322" t="str">
            <v>93</v>
          </cell>
          <cell r="G5322" t="str">
            <v>DADD****</v>
          </cell>
          <cell r="H5322" t="str">
            <v>Balance Sheet</v>
          </cell>
          <cell r="I5322" t="str">
            <v>NA</v>
          </cell>
        </row>
        <row r="5323">
          <cell r="A5323" t="str">
            <v>G17010PY</v>
          </cell>
          <cell r="B5323" t="str">
            <v>G17010PY</v>
          </cell>
          <cell r="C5323" t="str">
            <v>PY   G17010PYUSD</v>
          </cell>
          <cell r="D5323" t="str">
            <v>G1701</v>
          </cell>
          <cell r="E5323" t="str">
            <v>0PY</v>
          </cell>
          <cell r="F5323">
            <v>0</v>
          </cell>
          <cell r="G5323" t="str">
            <v>DABAAG**</v>
          </cell>
          <cell r="H5323" t="str">
            <v>Balance Sheet</v>
          </cell>
          <cell r="I5323" t="str">
            <v>NA</v>
          </cell>
        </row>
        <row r="5324">
          <cell r="A5324" t="str">
            <v>G17470PY</v>
          </cell>
          <cell r="B5324" t="str">
            <v>G17470PY</v>
          </cell>
          <cell r="C5324" t="str">
            <v>PY   G17470PYUSD</v>
          </cell>
          <cell r="D5324" t="str">
            <v>G1747</v>
          </cell>
          <cell r="E5324" t="str">
            <v>0PY</v>
          </cell>
          <cell r="F5324">
            <v>0</v>
          </cell>
          <cell r="G5324" t="str">
            <v>DABAAH**</v>
          </cell>
          <cell r="H5324" t="str">
            <v>Balance Sheet</v>
          </cell>
          <cell r="I5324" t="str">
            <v>NA</v>
          </cell>
        </row>
        <row r="5325">
          <cell r="A5325" t="str">
            <v>G3716001</v>
          </cell>
          <cell r="B5325" t="str">
            <v>G3716001</v>
          </cell>
          <cell r="C5325" t="str">
            <v>PY   G3716001USD</v>
          </cell>
          <cell r="D5325" t="str">
            <v>G3716</v>
          </cell>
          <cell r="E5325" t="str">
            <v>001</v>
          </cell>
          <cell r="F5325">
            <v>0</v>
          </cell>
          <cell r="G5325" t="str">
            <v>DACN****</v>
          </cell>
          <cell r="H5325" t="str">
            <v>Balance Sheet</v>
          </cell>
          <cell r="I5325" t="str">
            <v>NA</v>
          </cell>
        </row>
        <row r="5326">
          <cell r="A5326" t="str">
            <v>G37210PY</v>
          </cell>
          <cell r="B5326" t="str">
            <v>G37210PY</v>
          </cell>
          <cell r="C5326" t="str">
            <v>PY   G37210PYUSD</v>
          </cell>
          <cell r="D5326" t="str">
            <v>G3721</v>
          </cell>
          <cell r="E5326" t="str">
            <v>0PY</v>
          </cell>
          <cell r="F5326">
            <v>0</v>
          </cell>
          <cell r="G5326" t="str">
            <v>DACN****</v>
          </cell>
          <cell r="H5326" t="str">
            <v>Balance Sheet</v>
          </cell>
          <cell r="I5326" t="str">
            <v>NA</v>
          </cell>
        </row>
        <row r="5327">
          <cell r="A5327" t="str">
            <v>G47310PY</v>
          </cell>
          <cell r="B5327" t="str">
            <v>G47310PY</v>
          </cell>
          <cell r="C5327" t="str">
            <v>PY   G47310PYUSD</v>
          </cell>
          <cell r="D5327" t="str">
            <v>G4731</v>
          </cell>
          <cell r="E5327" t="str">
            <v>0PY</v>
          </cell>
          <cell r="F5327">
            <v>0</v>
          </cell>
          <cell r="G5327" t="str">
            <v>DABBC***</v>
          </cell>
          <cell r="H5327" t="str">
            <v>Balance Sheet</v>
          </cell>
          <cell r="I5327" t="str">
            <v>NA</v>
          </cell>
        </row>
        <row r="5328">
          <cell r="A5328" t="str">
            <v>G4736010PY</v>
          </cell>
          <cell r="B5328" t="str">
            <v>G4736010PY</v>
          </cell>
          <cell r="C5328" t="str">
            <v>PY   G4736010PYUSD</v>
          </cell>
          <cell r="D5328" t="str">
            <v>G4736</v>
          </cell>
          <cell r="E5328" t="str">
            <v>010</v>
          </cell>
          <cell r="F5328" t="str">
            <v>PY</v>
          </cell>
          <cell r="G5328" t="str">
            <v>DABBC***</v>
          </cell>
          <cell r="H5328" t="str">
            <v>Balance Sheet</v>
          </cell>
          <cell r="I5328" t="str">
            <v>NA</v>
          </cell>
        </row>
        <row r="5329">
          <cell r="A5329" t="str">
            <v>G57200PY</v>
          </cell>
          <cell r="B5329" t="str">
            <v>G57200PY</v>
          </cell>
          <cell r="C5329" t="str">
            <v>PY   G57200PYUSD</v>
          </cell>
          <cell r="D5329" t="str">
            <v>G5720</v>
          </cell>
          <cell r="E5329" t="str">
            <v>0PY</v>
          </cell>
          <cell r="F5329">
            <v>0</v>
          </cell>
          <cell r="G5329" t="str">
            <v>DABBDC**</v>
          </cell>
          <cell r="H5329" t="str">
            <v>Balance Sheet</v>
          </cell>
          <cell r="I5329" t="str">
            <v>NA</v>
          </cell>
        </row>
        <row r="5330">
          <cell r="A5330" t="str">
            <v>G5742003PY</v>
          </cell>
          <cell r="B5330" t="str">
            <v>G5742003PY</v>
          </cell>
          <cell r="C5330" t="str">
            <v>PY   G5742003PYUSD</v>
          </cell>
          <cell r="D5330" t="str">
            <v>G5742</v>
          </cell>
          <cell r="E5330" t="str">
            <v>003</v>
          </cell>
          <cell r="F5330" t="str">
            <v>PY</v>
          </cell>
          <cell r="G5330" t="str">
            <v>DACN****</v>
          </cell>
          <cell r="H5330" t="str">
            <v>Balance Sheet</v>
          </cell>
          <cell r="I5330" t="str">
            <v>NA</v>
          </cell>
        </row>
        <row r="5331">
          <cell r="A5331" t="str">
            <v>G57550SD93</v>
          </cell>
          <cell r="B5331" t="str">
            <v>G57550SD93</v>
          </cell>
          <cell r="C5331" t="str">
            <v>PY   G57550SD93USD</v>
          </cell>
          <cell r="D5331" t="str">
            <v>G5755</v>
          </cell>
          <cell r="E5331" t="str">
            <v>0SD</v>
          </cell>
          <cell r="F5331" t="str">
            <v>93</v>
          </cell>
          <cell r="G5331" t="str">
            <v>DADE****</v>
          </cell>
          <cell r="H5331" t="str">
            <v>Balance Sheet</v>
          </cell>
          <cell r="I5331" t="str">
            <v>NA</v>
          </cell>
        </row>
        <row r="5332">
          <cell r="A5332" t="str">
            <v>G576000101</v>
          </cell>
          <cell r="B5332" t="str">
            <v>G576000101</v>
          </cell>
          <cell r="C5332" t="str">
            <v>PY   G576000101USD</v>
          </cell>
          <cell r="D5332" t="str">
            <v>G5760</v>
          </cell>
          <cell r="E5332" t="str">
            <v>001</v>
          </cell>
          <cell r="F5332" t="str">
            <v>01</v>
          </cell>
          <cell r="G5332" t="str">
            <v>DADAB***</v>
          </cell>
          <cell r="H5332" t="str">
            <v>Balance Sheet</v>
          </cell>
          <cell r="I5332" t="str">
            <v>NA</v>
          </cell>
        </row>
        <row r="5333">
          <cell r="A5333" t="str">
            <v>G576003401</v>
          </cell>
          <cell r="B5333" t="str">
            <v>G576003401</v>
          </cell>
          <cell r="C5333" t="str">
            <v>PY   G576003401USD</v>
          </cell>
          <cell r="D5333" t="str">
            <v>G5760</v>
          </cell>
          <cell r="E5333" t="str">
            <v>034</v>
          </cell>
          <cell r="F5333" t="str">
            <v>01</v>
          </cell>
          <cell r="G5333" t="str">
            <v>DADAB***</v>
          </cell>
          <cell r="H5333" t="str">
            <v>Balance Sheet</v>
          </cell>
          <cell r="I5333" t="str">
            <v>NA</v>
          </cell>
        </row>
        <row r="5334">
          <cell r="A5334" t="str">
            <v>G576003601</v>
          </cell>
          <cell r="B5334" t="str">
            <v>G576003601</v>
          </cell>
          <cell r="C5334" t="str">
            <v>PY   G576003601USD</v>
          </cell>
          <cell r="D5334" t="str">
            <v>G5760</v>
          </cell>
          <cell r="E5334" t="str">
            <v>036</v>
          </cell>
          <cell r="F5334" t="str">
            <v>01</v>
          </cell>
          <cell r="G5334" t="str">
            <v>DADAB***</v>
          </cell>
          <cell r="H5334" t="str">
            <v>Balance Sheet</v>
          </cell>
          <cell r="I5334" t="str">
            <v>NA</v>
          </cell>
        </row>
        <row r="5335">
          <cell r="A5335" t="str">
            <v>G576003703</v>
          </cell>
          <cell r="B5335" t="str">
            <v>G576003703</v>
          </cell>
          <cell r="C5335" t="str">
            <v>PY   G576003703USD</v>
          </cell>
          <cell r="D5335" t="str">
            <v>G5760</v>
          </cell>
          <cell r="E5335" t="str">
            <v>037</v>
          </cell>
          <cell r="F5335" t="str">
            <v>03</v>
          </cell>
          <cell r="G5335" t="str">
            <v>DADE****</v>
          </cell>
          <cell r="H5335" t="str">
            <v>Balance Sheet</v>
          </cell>
          <cell r="I5335" t="str">
            <v>NA</v>
          </cell>
        </row>
        <row r="5336">
          <cell r="A5336" t="str">
            <v>G576003705</v>
          </cell>
          <cell r="B5336" t="str">
            <v>G576003705</v>
          </cell>
          <cell r="C5336" t="str">
            <v>PY   G576003705USD</v>
          </cell>
          <cell r="D5336" t="str">
            <v>G5760</v>
          </cell>
          <cell r="E5336" t="str">
            <v>037</v>
          </cell>
          <cell r="F5336" t="str">
            <v>05</v>
          </cell>
          <cell r="G5336" t="str">
            <v>DADD****</v>
          </cell>
          <cell r="H5336" t="str">
            <v>Balance Sheet</v>
          </cell>
          <cell r="I5336" t="str">
            <v>NA</v>
          </cell>
        </row>
        <row r="5337">
          <cell r="A5337" t="str">
            <v>G57600BU01</v>
          </cell>
          <cell r="B5337" t="str">
            <v>G57600BU01</v>
          </cell>
          <cell r="C5337" t="str">
            <v>PY   G57600BU01USD</v>
          </cell>
          <cell r="D5337" t="str">
            <v>G5760</v>
          </cell>
          <cell r="E5337" t="str">
            <v>0BU</v>
          </cell>
          <cell r="F5337" t="str">
            <v>01</v>
          </cell>
          <cell r="G5337" t="str">
            <v>DADAB***</v>
          </cell>
          <cell r="H5337" t="str">
            <v>Balance Sheet</v>
          </cell>
          <cell r="I5337" t="str">
            <v>NA</v>
          </cell>
        </row>
        <row r="5338">
          <cell r="A5338" t="str">
            <v>G57600GU01</v>
          </cell>
          <cell r="B5338" t="str">
            <v>G57600GU01</v>
          </cell>
          <cell r="C5338" t="str">
            <v>PY   G57600GU01USD</v>
          </cell>
          <cell r="D5338" t="str">
            <v>G5760</v>
          </cell>
          <cell r="E5338" t="str">
            <v>0GU</v>
          </cell>
          <cell r="F5338" t="str">
            <v>01</v>
          </cell>
          <cell r="G5338" t="str">
            <v>DADAB***</v>
          </cell>
          <cell r="H5338" t="str">
            <v>Balance Sheet</v>
          </cell>
          <cell r="I5338" t="str">
            <v>NA</v>
          </cell>
        </row>
        <row r="5339">
          <cell r="A5339" t="str">
            <v>G57600J601</v>
          </cell>
          <cell r="B5339" t="str">
            <v>G57600J601</v>
          </cell>
          <cell r="C5339" t="str">
            <v>PY   G57600J601USD</v>
          </cell>
          <cell r="D5339" t="str">
            <v>G5760</v>
          </cell>
          <cell r="E5339" t="str">
            <v>0J6</v>
          </cell>
          <cell r="F5339" t="str">
            <v>01</v>
          </cell>
          <cell r="G5339" t="str">
            <v>DADAB***</v>
          </cell>
          <cell r="H5339" t="str">
            <v>Balance Sheet</v>
          </cell>
          <cell r="I5339" t="str">
            <v>NA</v>
          </cell>
        </row>
        <row r="5340">
          <cell r="A5340" t="str">
            <v>G57600J901</v>
          </cell>
          <cell r="B5340" t="str">
            <v>G57600J901</v>
          </cell>
          <cell r="C5340" t="str">
            <v>PY   G57600J901USD</v>
          </cell>
          <cell r="D5340" t="str">
            <v>G5760</v>
          </cell>
          <cell r="E5340" t="str">
            <v>0J9</v>
          </cell>
          <cell r="F5340" t="str">
            <v>01</v>
          </cell>
          <cell r="G5340" t="str">
            <v>DADAB***</v>
          </cell>
          <cell r="H5340" t="str">
            <v>Balance Sheet</v>
          </cell>
          <cell r="I5340" t="str">
            <v>NA</v>
          </cell>
        </row>
        <row r="5341">
          <cell r="A5341" t="str">
            <v>G57600LZ01</v>
          </cell>
          <cell r="B5341" t="str">
            <v>G57600LZ01</v>
          </cell>
          <cell r="C5341" t="str">
            <v>PY   G57600LZ01USD</v>
          </cell>
          <cell r="D5341" t="str">
            <v>G5760</v>
          </cell>
          <cell r="E5341" t="str">
            <v>0LZ</v>
          </cell>
          <cell r="F5341" t="str">
            <v>01</v>
          </cell>
          <cell r="G5341" t="str">
            <v>DADAB***</v>
          </cell>
          <cell r="H5341" t="str">
            <v>Balance Sheet</v>
          </cell>
          <cell r="I5341" t="str">
            <v>NA</v>
          </cell>
        </row>
        <row r="5342">
          <cell r="A5342" t="str">
            <v>G57600NB01</v>
          </cell>
          <cell r="B5342" t="str">
            <v>G57600NB01</v>
          </cell>
          <cell r="C5342" t="str">
            <v>PY   G57600NB01USD</v>
          </cell>
          <cell r="D5342" t="str">
            <v>G5760</v>
          </cell>
          <cell r="E5342" t="str">
            <v>0NB</v>
          </cell>
          <cell r="F5342" t="str">
            <v>01</v>
          </cell>
          <cell r="G5342" t="str">
            <v>DADAB***</v>
          </cell>
          <cell r="H5342" t="str">
            <v>Balance Sheet</v>
          </cell>
          <cell r="I5342" t="str">
            <v>NA</v>
          </cell>
        </row>
        <row r="5343">
          <cell r="A5343" t="str">
            <v>G57600SD03</v>
          </cell>
          <cell r="B5343" t="str">
            <v>G57600SD03</v>
          </cell>
          <cell r="C5343" t="str">
            <v>PY   G57600SD03USD</v>
          </cell>
          <cell r="D5343" t="str">
            <v>G5760</v>
          </cell>
          <cell r="E5343" t="str">
            <v>0SD</v>
          </cell>
          <cell r="F5343" t="str">
            <v>03</v>
          </cell>
          <cell r="G5343" t="str">
            <v>DADE****</v>
          </cell>
          <cell r="H5343" t="str">
            <v>Balance Sheet</v>
          </cell>
          <cell r="I5343" t="str">
            <v>NA</v>
          </cell>
        </row>
        <row r="5344">
          <cell r="A5344" t="str">
            <v>G57600SD05</v>
          </cell>
          <cell r="B5344" t="str">
            <v>G57600SD05</v>
          </cell>
          <cell r="C5344" t="str">
            <v>PY   G57600SD05USD</v>
          </cell>
          <cell r="D5344" t="str">
            <v>G5760</v>
          </cell>
          <cell r="E5344" t="str">
            <v>0SD</v>
          </cell>
          <cell r="F5344" t="str">
            <v>05</v>
          </cell>
          <cell r="G5344" t="str">
            <v>DADD****</v>
          </cell>
          <cell r="H5344" t="str">
            <v>Balance Sheet</v>
          </cell>
          <cell r="I5344" t="str">
            <v>NA</v>
          </cell>
        </row>
        <row r="5345">
          <cell r="A5345" t="str">
            <v>G57600WI01</v>
          </cell>
          <cell r="B5345" t="str">
            <v>G57600WI01</v>
          </cell>
          <cell r="C5345" t="str">
            <v>PY   G57600WI01USD</v>
          </cell>
          <cell r="D5345" t="str">
            <v>G5760</v>
          </cell>
          <cell r="E5345" t="str">
            <v>0WI</v>
          </cell>
          <cell r="F5345" t="str">
            <v>01</v>
          </cell>
          <cell r="G5345" t="str">
            <v>DADAB***</v>
          </cell>
          <cell r="H5345" t="str">
            <v>Balance Sheet</v>
          </cell>
          <cell r="I5345" t="str">
            <v>NA</v>
          </cell>
        </row>
        <row r="5346">
          <cell r="A5346" t="str">
            <v>G57600ZA01</v>
          </cell>
          <cell r="B5346" t="str">
            <v>G57600ZA01</v>
          </cell>
          <cell r="C5346" t="str">
            <v>PY   G57600ZA01USD</v>
          </cell>
          <cell r="D5346" t="str">
            <v>G5760</v>
          </cell>
          <cell r="E5346" t="str">
            <v>0ZA</v>
          </cell>
          <cell r="F5346" t="str">
            <v>01</v>
          </cell>
          <cell r="G5346" t="str">
            <v>DADAB***</v>
          </cell>
          <cell r="H5346" t="str">
            <v>Balance Sheet</v>
          </cell>
          <cell r="I5346" t="str">
            <v>NA</v>
          </cell>
        </row>
        <row r="5347">
          <cell r="A5347" t="str">
            <v>G576200101</v>
          </cell>
          <cell r="B5347" t="str">
            <v>G576200101</v>
          </cell>
          <cell r="C5347" t="str">
            <v>PY   G576200101USD</v>
          </cell>
          <cell r="D5347" t="str">
            <v>G5762</v>
          </cell>
          <cell r="E5347" t="str">
            <v>001</v>
          </cell>
          <cell r="F5347" t="str">
            <v>01</v>
          </cell>
          <cell r="G5347" t="str">
            <v>DADM****</v>
          </cell>
          <cell r="H5347" t="str">
            <v>Balance Sheet</v>
          </cell>
          <cell r="I5347" t="str">
            <v>NA</v>
          </cell>
        </row>
        <row r="5348">
          <cell r="A5348" t="str">
            <v>G576203601</v>
          </cell>
          <cell r="B5348" t="str">
            <v>G576203601</v>
          </cell>
          <cell r="C5348" t="str">
            <v>PY   G576203601USD</v>
          </cell>
          <cell r="D5348" t="str">
            <v>G5762</v>
          </cell>
          <cell r="E5348" t="str">
            <v>036</v>
          </cell>
          <cell r="F5348" t="str">
            <v>01</v>
          </cell>
          <cell r="G5348" t="str">
            <v>DADM****</v>
          </cell>
          <cell r="H5348" t="str">
            <v>Balance Sheet</v>
          </cell>
          <cell r="I5348" t="str">
            <v>NA</v>
          </cell>
        </row>
        <row r="5349">
          <cell r="A5349" t="str">
            <v>G57620J695</v>
          </cell>
          <cell r="B5349" t="str">
            <v>G57620J695</v>
          </cell>
          <cell r="C5349" t="str">
            <v>PY   G57620J695USD</v>
          </cell>
          <cell r="D5349" t="str">
            <v>G5762</v>
          </cell>
          <cell r="E5349" t="str">
            <v>0J6</v>
          </cell>
          <cell r="F5349" t="str">
            <v>95</v>
          </cell>
          <cell r="G5349" t="str">
            <v>DADM****</v>
          </cell>
          <cell r="H5349" t="str">
            <v>Balance Sheet</v>
          </cell>
          <cell r="I5349" t="str">
            <v>NA</v>
          </cell>
        </row>
        <row r="5350">
          <cell r="A5350" t="str">
            <v>G57620S301</v>
          </cell>
          <cell r="B5350" t="str">
            <v>G57620S301</v>
          </cell>
          <cell r="C5350" t="str">
            <v>PY   G57620S301USD</v>
          </cell>
          <cell r="D5350" t="str">
            <v>G5762</v>
          </cell>
          <cell r="E5350" t="str">
            <v>0S3</v>
          </cell>
          <cell r="F5350" t="str">
            <v>01</v>
          </cell>
          <cell r="G5350" t="str">
            <v>DADM****</v>
          </cell>
          <cell r="H5350" t="str">
            <v>Balance Sheet</v>
          </cell>
          <cell r="I5350" t="str">
            <v>NA</v>
          </cell>
        </row>
        <row r="5351">
          <cell r="A5351" t="str">
            <v>G57620SD93</v>
          </cell>
          <cell r="B5351" t="str">
            <v>G57620SD93</v>
          </cell>
          <cell r="C5351" t="str">
            <v>PY   G57620SD93USD</v>
          </cell>
          <cell r="D5351" t="str">
            <v>G5762</v>
          </cell>
          <cell r="E5351" t="str">
            <v>0SD</v>
          </cell>
          <cell r="F5351" t="str">
            <v>93</v>
          </cell>
          <cell r="G5351" t="str">
            <v>DADM****</v>
          </cell>
          <cell r="H5351" t="str">
            <v>Balance Sheet</v>
          </cell>
          <cell r="I5351" t="str">
            <v>NA</v>
          </cell>
        </row>
        <row r="5352">
          <cell r="A5352" t="str">
            <v>G576500101</v>
          </cell>
          <cell r="B5352" t="str">
            <v>G576500101</v>
          </cell>
          <cell r="C5352" t="str">
            <v>PY   G576500101USD</v>
          </cell>
          <cell r="D5352" t="str">
            <v>G5765</v>
          </cell>
          <cell r="E5352" t="str">
            <v>001</v>
          </cell>
          <cell r="F5352" t="str">
            <v>01</v>
          </cell>
          <cell r="G5352" t="str">
            <v>DADAB***</v>
          </cell>
          <cell r="H5352" t="str">
            <v>Balance Sheet</v>
          </cell>
          <cell r="I5352" t="str">
            <v>NA</v>
          </cell>
        </row>
        <row r="5353">
          <cell r="A5353" t="str">
            <v>H08610PY</v>
          </cell>
          <cell r="B5353" t="str">
            <v>H08610PY</v>
          </cell>
          <cell r="C5353" t="str">
            <v>PY   H08610PYUSD</v>
          </cell>
          <cell r="D5353" t="str">
            <v>H0861</v>
          </cell>
          <cell r="E5353" t="str">
            <v>0PY</v>
          </cell>
          <cell r="F5353">
            <v>0</v>
          </cell>
          <cell r="G5353" t="str">
            <v>EBA*****</v>
          </cell>
          <cell r="H5353" t="str">
            <v>Balance Sheet</v>
          </cell>
          <cell r="I5353" t="str">
            <v>NA</v>
          </cell>
        </row>
        <row r="5354">
          <cell r="A5354" t="str">
            <v>H08630PY</v>
          </cell>
          <cell r="B5354" t="str">
            <v>H08630PY</v>
          </cell>
          <cell r="C5354" t="str">
            <v>PY   H08630PYUSD</v>
          </cell>
          <cell r="D5354" t="str">
            <v>H0863</v>
          </cell>
          <cell r="E5354" t="str">
            <v>0PY</v>
          </cell>
          <cell r="F5354">
            <v>0</v>
          </cell>
          <cell r="G5354" t="str">
            <v>EC******</v>
          </cell>
          <cell r="H5354" t="str">
            <v>Balance Sheet</v>
          </cell>
          <cell r="I5354" t="str">
            <v>NA</v>
          </cell>
        </row>
        <row r="5355">
          <cell r="A5355" t="str">
            <v>H08630PY02</v>
          </cell>
          <cell r="B5355" t="str">
            <v>H08630PY02</v>
          </cell>
          <cell r="C5355" t="str">
            <v>PY   H08630PY02USD</v>
          </cell>
          <cell r="D5355" t="str">
            <v>H0863</v>
          </cell>
          <cell r="E5355" t="str">
            <v>0PY</v>
          </cell>
          <cell r="F5355" t="str">
            <v>02</v>
          </cell>
          <cell r="G5355" t="str">
            <v>EC******</v>
          </cell>
          <cell r="H5355" t="str">
            <v>Balance Sheet</v>
          </cell>
          <cell r="I5355" t="str">
            <v>NA</v>
          </cell>
        </row>
        <row r="5356">
          <cell r="A5356" t="str">
            <v>H0879</v>
          </cell>
          <cell r="B5356" t="str">
            <v>H0879</v>
          </cell>
          <cell r="C5356" t="str">
            <v>PY   H0879USD</v>
          </cell>
          <cell r="D5356" t="str">
            <v>H0879</v>
          </cell>
          <cell r="E5356">
            <v>0</v>
          </cell>
          <cell r="F5356">
            <v>0</v>
          </cell>
          <cell r="G5356" t="str">
            <v>EBCC****</v>
          </cell>
          <cell r="H5356" t="str">
            <v>Balance Sheet</v>
          </cell>
          <cell r="I5356" t="str">
            <v>NA</v>
          </cell>
        </row>
        <row r="5357">
          <cell r="A5357" t="str">
            <v>A0002093S2</v>
          </cell>
          <cell r="B5357" t="str">
            <v>A0002093S2</v>
          </cell>
          <cell r="C5357" t="str">
            <v>WI   A0002093S2USD</v>
          </cell>
          <cell r="D5357" t="str">
            <v>A0002</v>
          </cell>
          <cell r="E5357" t="str">
            <v>093</v>
          </cell>
          <cell r="F5357" t="str">
            <v>S2</v>
          </cell>
          <cell r="G5357" t="str">
            <v>CABB****</v>
          </cell>
          <cell r="H5357" t="str">
            <v>Balance Sheet</v>
          </cell>
          <cell r="I5357" t="str">
            <v>NA</v>
          </cell>
        </row>
        <row r="5358">
          <cell r="A5358" t="str">
            <v>A00070WIS2</v>
          </cell>
          <cell r="B5358" t="str">
            <v>A00070WIS2</v>
          </cell>
          <cell r="C5358" t="str">
            <v>WI   A00070WIS2USD</v>
          </cell>
          <cell r="D5358" t="str">
            <v>A0007</v>
          </cell>
          <cell r="E5358" t="str">
            <v>0WI</v>
          </cell>
          <cell r="F5358" t="str">
            <v>S2</v>
          </cell>
          <cell r="G5358" t="str">
            <v>CABB****</v>
          </cell>
          <cell r="H5358" t="str">
            <v>Balance Sheet</v>
          </cell>
          <cell r="I5358" t="str">
            <v>NA</v>
          </cell>
        </row>
        <row r="5359">
          <cell r="A5359" t="str">
            <v>A2048001S2</v>
          </cell>
          <cell r="B5359" t="str">
            <v>A2048001S2</v>
          </cell>
          <cell r="C5359" t="str">
            <v>WI   A2048001S2USD</v>
          </cell>
          <cell r="D5359" t="str">
            <v>A2048</v>
          </cell>
          <cell r="E5359" t="str">
            <v>001</v>
          </cell>
          <cell r="F5359" t="str">
            <v>S2</v>
          </cell>
          <cell r="G5359" t="str">
            <v>CACAFA**</v>
          </cell>
          <cell r="H5359" t="str">
            <v>Balance Sheet</v>
          </cell>
          <cell r="I5359" t="str">
            <v>NA</v>
          </cell>
        </row>
        <row r="5360">
          <cell r="A5360" t="str">
            <v>A3050010OS</v>
          </cell>
          <cell r="B5360" t="str">
            <v>A3050010OS</v>
          </cell>
          <cell r="C5360" t="str">
            <v>WI   A3050010OSUSD</v>
          </cell>
          <cell r="D5360" t="str">
            <v>A3050</v>
          </cell>
          <cell r="E5360" t="str">
            <v>010</v>
          </cell>
          <cell r="F5360" t="str">
            <v>OS</v>
          </cell>
          <cell r="G5360" t="str">
            <v>CACAFA**</v>
          </cell>
          <cell r="H5360" t="str">
            <v>Balance Sheet</v>
          </cell>
          <cell r="I5360" t="str">
            <v>NA</v>
          </cell>
        </row>
        <row r="5361">
          <cell r="A5361" t="str">
            <v>A3050010S2</v>
          </cell>
          <cell r="B5361" t="str">
            <v>A3050010S2</v>
          </cell>
          <cell r="C5361" t="str">
            <v>WI   A3050010S2USD</v>
          </cell>
          <cell r="D5361" t="str">
            <v>A3050</v>
          </cell>
          <cell r="E5361" t="str">
            <v>010</v>
          </cell>
          <cell r="F5361" t="str">
            <v>S2</v>
          </cell>
          <cell r="G5361" t="str">
            <v>CACAFA**</v>
          </cell>
          <cell r="H5361" t="str">
            <v>Balance Sheet</v>
          </cell>
          <cell r="I5361" t="str">
            <v>NA</v>
          </cell>
        </row>
        <row r="5362">
          <cell r="A5362" t="str">
            <v>A3051002JW</v>
          </cell>
          <cell r="B5362" t="str">
            <v>A3051002JW</v>
          </cell>
          <cell r="C5362" t="str">
            <v>WI   A3051002JWUSD</v>
          </cell>
          <cell r="D5362" t="str">
            <v>A3051</v>
          </cell>
          <cell r="E5362" t="str">
            <v>002</v>
          </cell>
          <cell r="F5362" t="str">
            <v>JW</v>
          </cell>
          <cell r="G5362" t="str">
            <v>CACB****</v>
          </cell>
          <cell r="H5362" t="str">
            <v>Balance Sheet</v>
          </cell>
          <cell r="I5362" t="str">
            <v>NA</v>
          </cell>
        </row>
        <row r="5363">
          <cell r="A5363" t="str">
            <v>A3051002S2</v>
          </cell>
          <cell r="B5363" t="str">
            <v>A3051002S2</v>
          </cell>
          <cell r="C5363" t="str">
            <v>WI   A3051002S2USD</v>
          </cell>
          <cell r="D5363" t="str">
            <v>A3051</v>
          </cell>
          <cell r="E5363" t="str">
            <v>002</v>
          </cell>
          <cell r="F5363" t="str">
            <v>S2</v>
          </cell>
          <cell r="G5363" t="str">
            <v>CACB****</v>
          </cell>
          <cell r="H5363" t="str">
            <v>Balance Sheet</v>
          </cell>
          <cell r="I5363" t="str">
            <v>NA</v>
          </cell>
        </row>
        <row r="5364">
          <cell r="A5364" t="str">
            <v>A3051002W9</v>
          </cell>
          <cell r="B5364" t="str">
            <v>A3051002W9</v>
          </cell>
          <cell r="C5364" t="str">
            <v>WI   A3051002W9USD</v>
          </cell>
          <cell r="D5364" t="str">
            <v>A3051</v>
          </cell>
          <cell r="E5364" t="str">
            <v>002</v>
          </cell>
          <cell r="F5364" t="str">
            <v>W9</v>
          </cell>
          <cell r="G5364" t="str">
            <v>CACB****</v>
          </cell>
          <cell r="H5364" t="str">
            <v>Balance Sheet</v>
          </cell>
          <cell r="I5364" t="str">
            <v>NA</v>
          </cell>
        </row>
        <row r="5365">
          <cell r="A5365" t="str">
            <v>A3060095</v>
          </cell>
          <cell r="B5365" t="str">
            <v>A3060095</v>
          </cell>
          <cell r="C5365" t="str">
            <v>WI   A3060095USD</v>
          </cell>
          <cell r="D5365" t="str">
            <v>A3060</v>
          </cell>
          <cell r="E5365" t="str">
            <v>095</v>
          </cell>
          <cell r="F5365">
            <v>0</v>
          </cell>
          <cell r="G5365" t="str">
            <v>CACAFB**</v>
          </cell>
          <cell r="H5365" t="str">
            <v>Balance Sheet</v>
          </cell>
          <cell r="I5365" t="str">
            <v>NA</v>
          </cell>
        </row>
        <row r="5366">
          <cell r="A5366" t="str">
            <v>A30600WI10</v>
          </cell>
          <cell r="B5366" t="str">
            <v>A30600WI10</v>
          </cell>
          <cell r="C5366" t="str">
            <v>WI   A30600WI10USD</v>
          </cell>
          <cell r="D5366" t="str">
            <v>A3060</v>
          </cell>
          <cell r="E5366" t="str">
            <v>0WI</v>
          </cell>
          <cell r="F5366" t="str">
            <v>10</v>
          </cell>
          <cell r="G5366" t="str">
            <v>CACAFA**</v>
          </cell>
          <cell r="H5366" t="str">
            <v>Balance Sheet</v>
          </cell>
          <cell r="I5366" t="str">
            <v>NA</v>
          </cell>
        </row>
        <row r="5367">
          <cell r="A5367" t="str">
            <v>A30600WI20</v>
          </cell>
          <cell r="B5367" t="str">
            <v>A30600WI20</v>
          </cell>
          <cell r="C5367" t="str">
            <v>WI   A30600WI20USD</v>
          </cell>
          <cell r="D5367" t="str">
            <v>A3060</v>
          </cell>
          <cell r="E5367" t="str">
            <v>0WI</v>
          </cell>
          <cell r="F5367" t="str">
            <v>20</v>
          </cell>
          <cell r="G5367" t="str">
            <v>CACAFA**</v>
          </cell>
          <cell r="H5367" t="str">
            <v>Balance Sheet</v>
          </cell>
          <cell r="I5367" t="str">
            <v>NA</v>
          </cell>
        </row>
        <row r="5368">
          <cell r="A5368" t="str">
            <v>A30600WI30</v>
          </cell>
          <cell r="B5368" t="str">
            <v>A30600WI30</v>
          </cell>
          <cell r="C5368" t="str">
            <v>WI   A30600WI30USD</v>
          </cell>
          <cell r="D5368" t="str">
            <v>A3060</v>
          </cell>
          <cell r="E5368" t="str">
            <v>0WI</v>
          </cell>
          <cell r="F5368" t="str">
            <v>30</v>
          </cell>
          <cell r="G5368" t="str">
            <v>CACAFA**</v>
          </cell>
          <cell r="H5368" t="str">
            <v>Balance Sheet</v>
          </cell>
          <cell r="I5368" t="str">
            <v>NA</v>
          </cell>
        </row>
        <row r="5369">
          <cell r="A5369" t="str">
            <v>A30600WI40</v>
          </cell>
          <cell r="B5369" t="str">
            <v>A30600WI40</v>
          </cell>
          <cell r="C5369" t="str">
            <v>WI   A30600WI40USD</v>
          </cell>
          <cell r="D5369" t="str">
            <v>A3060</v>
          </cell>
          <cell r="E5369" t="str">
            <v>0WI</v>
          </cell>
          <cell r="F5369" t="str">
            <v>40</v>
          </cell>
          <cell r="G5369" t="str">
            <v>CACAFA**</v>
          </cell>
          <cell r="H5369" t="str">
            <v>Balance Sheet</v>
          </cell>
          <cell r="I5369" t="str">
            <v>NA</v>
          </cell>
        </row>
        <row r="5370">
          <cell r="A5370" t="str">
            <v>A30600WI50</v>
          </cell>
          <cell r="B5370" t="str">
            <v>A30600WI50</v>
          </cell>
          <cell r="C5370" t="str">
            <v>WI   A30600WI50USD</v>
          </cell>
          <cell r="D5370" t="str">
            <v>A3060</v>
          </cell>
          <cell r="E5370" t="str">
            <v>0WI</v>
          </cell>
          <cell r="F5370" t="str">
            <v>50</v>
          </cell>
          <cell r="G5370" t="str">
            <v>CACAFA**</v>
          </cell>
          <cell r="H5370" t="str">
            <v>Balance Sheet</v>
          </cell>
          <cell r="I5370" t="str">
            <v>NA</v>
          </cell>
        </row>
        <row r="5371">
          <cell r="A5371" t="str">
            <v>A30600WIOS</v>
          </cell>
          <cell r="B5371" t="str">
            <v>A30600WIOS</v>
          </cell>
          <cell r="C5371" t="str">
            <v>WI   A30600WIOSUSD</v>
          </cell>
          <cell r="D5371" t="str">
            <v>A3060</v>
          </cell>
          <cell r="E5371" t="str">
            <v>0WI</v>
          </cell>
          <cell r="F5371" t="str">
            <v>OS</v>
          </cell>
          <cell r="G5371" t="str">
            <v>CACAFA**</v>
          </cell>
          <cell r="H5371" t="str">
            <v>Balance Sheet</v>
          </cell>
          <cell r="I5371" t="str">
            <v>NA</v>
          </cell>
        </row>
        <row r="5372">
          <cell r="A5372" t="str">
            <v>A30600WIS2</v>
          </cell>
          <cell r="B5372" t="str">
            <v>A30600WIS2</v>
          </cell>
          <cell r="C5372" t="str">
            <v>WI   A30600WIS2USD</v>
          </cell>
          <cell r="D5372" t="str">
            <v>A3060</v>
          </cell>
          <cell r="E5372" t="str">
            <v>0WI</v>
          </cell>
          <cell r="F5372" t="str">
            <v>S2</v>
          </cell>
          <cell r="G5372" t="str">
            <v>CACAFB**</v>
          </cell>
          <cell r="H5372" t="str">
            <v>Balance Sheet</v>
          </cell>
          <cell r="I5372" t="str">
            <v>NA</v>
          </cell>
        </row>
        <row r="5373">
          <cell r="A5373" t="str">
            <v>A30600WIW9</v>
          </cell>
          <cell r="B5373" t="str">
            <v>A30600WIW9</v>
          </cell>
          <cell r="C5373" t="str">
            <v>WI   A30600WIW9USD</v>
          </cell>
          <cell r="D5373" t="str">
            <v>A3060</v>
          </cell>
          <cell r="E5373" t="str">
            <v>0WI</v>
          </cell>
          <cell r="F5373" t="str">
            <v>W9</v>
          </cell>
          <cell r="G5373" t="str">
            <v>CACAFB**</v>
          </cell>
          <cell r="H5373" t="str">
            <v>Balance Sheet</v>
          </cell>
          <cell r="I5373" t="str">
            <v>NA</v>
          </cell>
        </row>
        <row r="5374">
          <cell r="A5374" t="str">
            <v>A306060093</v>
          </cell>
          <cell r="B5374" t="str">
            <v>A306060093</v>
          </cell>
          <cell r="C5374" t="str">
            <v>WI   A306060093USD</v>
          </cell>
          <cell r="D5374" t="str">
            <v>A3060</v>
          </cell>
          <cell r="E5374" t="str">
            <v>600</v>
          </cell>
          <cell r="F5374" t="str">
            <v>93</v>
          </cell>
          <cell r="G5374" t="str">
            <v>CACAFB**</v>
          </cell>
          <cell r="H5374" t="str">
            <v>Balance Sheet</v>
          </cell>
          <cell r="I5374" t="str">
            <v>NA</v>
          </cell>
        </row>
        <row r="5375">
          <cell r="A5375" t="str">
            <v>A3072005</v>
          </cell>
          <cell r="B5375" t="str">
            <v>A3072005</v>
          </cell>
          <cell r="C5375" t="str">
            <v>WI   A3072005USD</v>
          </cell>
          <cell r="D5375" t="str">
            <v>A3072</v>
          </cell>
          <cell r="E5375" t="str">
            <v>005</v>
          </cell>
          <cell r="F5375">
            <v>0</v>
          </cell>
          <cell r="G5375" t="str">
            <v>CACAFA**</v>
          </cell>
          <cell r="H5375" t="str">
            <v>Balance Sheet</v>
          </cell>
          <cell r="I5375" t="str">
            <v>NA</v>
          </cell>
        </row>
        <row r="5376">
          <cell r="A5376" t="str">
            <v>A307200530</v>
          </cell>
          <cell r="B5376" t="str">
            <v>A307200530</v>
          </cell>
          <cell r="C5376" t="str">
            <v>WI   A307200530USD</v>
          </cell>
          <cell r="D5376" t="str">
            <v>A3072</v>
          </cell>
          <cell r="E5376" t="str">
            <v>005</v>
          </cell>
          <cell r="F5376" t="str">
            <v>30</v>
          </cell>
          <cell r="G5376" t="str">
            <v>CACAFA**</v>
          </cell>
          <cell r="H5376" t="str">
            <v>Balance Sheet</v>
          </cell>
          <cell r="I5376" t="str">
            <v>NA</v>
          </cell>
        </row>
        <row r="5377">
          <cell r="A5377" t="str">
            <v>A307200608</v>
          </cell>
          <cell r="B5377" t="str">
            <v>A307200608</v>
          </cell>
          <cell r="C5377" t="str">
            <v>WI   A307200608USD</v>
          </cell>
          <cell r="D5377" t="str">
            <v>A3072</v>
          </cell>
          <cell r="E5377" t="str">
            <v>006</v>
          </cell>
          <cell r="F5377" t="str">
            <v>08</v>
          </cell>
          <cell r="G5377" t="str">
            <v>CACAFA**</v>
          </cell>
          <cell r="H5377" t="str">
            <v>Balance Sheet</v>
          </cell>
          <cell r="I5377" t="str">
            <v>NA</v>
          </cell>
        </row>
        <row r="5378">
          <cell r="A5378" t="str">
            <v>A307200630</v>
          </cell>
          <cell r="B5378" t="str">
            <v>A307200630</v>
          </cell>
          <cell r="C5378" t="str">
            <v>WI   A307200630USD</v>
          </cell>
          <cell r="D5378" t="str">
            <v>A3072</v>
          </cell>
          <cell r="E5378" t="str">
            <v>006</v>
          </cell>
          <cell r="F5378" t="str">
            <v>30</v>
          </cell>
          <cell r="G5378" t="str">
            <v>CACAFA**</v>
          </cell>
          <cell r="H5378" t="str">
            <v>Balance Sheet</v>
          </cell>
          <cell r="I5378" t="str">
            <v>NA</v>
          </cell>
        </row>
        <row r="5379">
          <cell r="A5379" t="str">
            <v>A409100193</v>
          </cell>
          <cell r="B5379" t="str">
            <v>A409100193</v>
          </cell>
          <cell r="C5379" t="str">
            <v>WI   A409100193USD</v>
          </cell>
          <cell r="D5379" t="str">
            <v>A4091</v>
          </cell>
          <cell r="E5379" t="str">
            <v>001</v>
          </cell>
          <cell r="F5379" t="str">
            <v>93</v>
          </cell>
          <cell r="G5379" t="str">
            <v>CAFA****</v>
          </cell>
          <cell r="H5379" t="str">
            <v>Balance Sheet</v>
          </cell>
          <cell r="I5379" t="str">
            <v>NA</v>
          </cell>
        </row>
        <row r="5380">
          <cell r="A5380" t="str">
            <v>A409102393</v>
          </cell>
          <cell r="B5380" t="str">
            <v>A409102393</v>
          </cell>
          <cell r="C5380" t="str">
            <v>WI   A409102393USD</v>
          </cell>
          <cell r="D5380" t="str">
            <v>A4091</v>
          </cell>
          <cell r="E5380" t="str">
            <v>023</v>
          </cell>
          <cell r="F5380" t="str">
            <v>93</v>
          </cell>
          <cell r="G5380" t="str">
            <v>CAFA****</v>
          </cell>
          <cell r="H5380" t="str">
            <v>Balance Sheet</v>
          </cell>
          <cell r="I5380" t="str">
            <v>NA</v>
          </cell>
        </row>
        <row r="5381">
          <cell r="A5381" t="str">
            <v>A409102593</v>
          </cell>
          <cell r="B5381" t="str">
            <v>A409102593</v>
          </cell>
          <cell r="C5381" t="str">
            <v>WI   A409102593USD</v>
          </cell>
          <cell r="D5381" t="str">
            <v>A4091</v>
          </cell>
          <cell r="E5381" t="str">
            <v>025</v>
          </cell>
          <cell r="F5381" t="str">
            <v>93</v>
          </cell>
          <cell r="G5381" t="str">
            <v>CAFA****</v>
          </cell>
          <cell r="H5381" t="str">
            <v>Balance Sheet</v>
          </cell>
          <cell r="I5381" t="str">
            <v>NA</v>
          </cell>
        </row>
        <row r="5382">
          <cell r="A5382" t="str">
            <v>A409103493</v>
          </cell>
          <cell r="B5382" t="str">
            <v>A409103493</v>
          </cell>
          <cell r="C5382" t="str">
            <v>WI   A409103493USD</v>
          </cell>
          <cell r="D5382" t="str">
            <v>A4091</v>
          </cell>
          <cell r="E5382" t="str">
            <v>034</v>
          </cell>
          <cell r="F5382" t="str">
            <v>93</v>
          </cell>
          <cell r="G5382" t="str">
            <v>CAFA****</v>
          </cell>
          <cell r="H5382" t="str">
            <v>Balance Sheet</v>
          </cell>
          <cell r="I5382" t="str">
            <v>NA</v>
          </cell>
        </row>
        <row r="5383">
          <cell r="A5383" t="str">
            <v>A409103593</v>
          </cell>
          <cell r="B5383" t="str">
            <v>A409103593</v>
          </cell>
          <cell r="C5383" t="str">
            <v>WI   A409103593USD</v>
          </cell>
          <cell r="D5383" t="str">
            <v>A4091</v>
          </cell>
          <cell r="E5383" t="str">
            <v>035</v>
          </cell>
          <cell r="F5383" t="str">
            <v>93</v>
          </cell>
          <cell r="G5383" t="str">
            <v>CAFA****</v>
          </cell>
          <cell r="H5383" t="str">
            <v>Balance Sheet</v>
          </cell>
          <cell r="I5383" t="str">
            <v>NA</v>
          </cell>
        </row>
        <row r="5384">
          <cell r="A5384" t="str">
            <v>A409103693</v>
          </cell>
          <cell r="B5384" t="str">
            <v>A409103693</v>
          </cell>
          <cell r="C5384" t="str">
            <v>WI   A409103693USD</v>
          </cell>
          <cell r="D5384" t="str">
            <v>A4091</v>
          </cell>
          <cell r="E5384" t="str">
            <v>036</v>
          </cell>
          <cell r="F5384" t="str">
            <v>93</v>
          </cell>
          <cell r="G5384" t="str">
            <v>CAFA****</v>
          </cell>
          <cell r="H5384" t="str">
            <v>Balance Sheet</v>
          </cell>
          <cell r="I5384" t="str">
            <v>NA</v>
          </cell>
        </row>
        <row r="5385">
          <cell r="A5385" t="str">
            <v>A409103793</v>
          </cell>
          <cell r="B5385" t="str">
            <v>A409103793</v>
          </cell>
          <cell r="C5385" t="str">
            <v>WI   A409103793USD</v>
          </cell>
          <cell r="D5385" t="str">
            <v>A4091</v>
          </cell>
          <cell r="E5385" t="str">
            <v>037</v>
          </cell>
          <cell r="F5385" t="str">
            <v>93</v>
          </cell>
          <cell r="G5385" t="str">
            <v>CAFA****</v>
          </cell>
          <cell r="H5385" t="str">
            <v>Balance Sheet</v>
          </cell>
          <cell r="I5385" t="str">
            <v>NA</v>
          </cell>
        </row>
        <row r="5386">
          <cell r="A5386" t="str">
            <v>A409106693</v>
          </cell>
          <cell r="B5386" t="str">
            <v>A409106693</v>
          </cell>
          <cell r="C5386" t="str">
            <v>WI   A409106693USD</v>
          </cell>
          <cell r="D5386" t="str">
            <v>A4091</v>
          </cell>
          <cell r="E5386" t="str">
            <v>066</v>
          </cell>
          <cell r="F5386" t="str">
            <v>93</v>
          </cell>
          <cell r="G5386" t="str">
            <v>CAFA****</v>
          </cell>
          <cell r="H5386" t="str">
            <v>Balance Sheet</v>
          </cell>
          <cell r="I5386" t="str">
            <v>NA</v>
          </cell>
        </row>
        <row r="5387">
          <cell r="A5387" t="str">
            <v>A40910AT93</v>
          </cell>
          <cell r="B5387" t="str">
            <v>A40910AT93</v>
          </cell>
          <cell r="C5387" t="str">
            <v>WI   A40910AT93USD</v>
          </cell>
          <cell r="D5387" t="str">
            <v>A4091</v>
          </cell>
          <cell r="E5387" t="str">
            <v>0AT</v>
          </cell>
          <cell r="F5387" t="str">
            <v>93</v>
          </cell>
          <cell r="G5387" t="str">
            <v>CAFA****</v>
          </cell>
          <cell r="H5387" t="str">
            <v>Balance Sheet</v>
          </cell>
          <cell r="I5387" t="str">
            <v>NA</v>
          </cell>
        </row>
        <row r="5388">
          <cell r="A5388" t="str">
            <v>A40910AX93</v>
          </cell>
          <cell r="B5388" t="str">
            <v>A40910AX93</v>
          </cell>
          <cell r="C5388" t="str">
            <v>WI   A40910AX93USD</v>
          </cell>
          <cell r="D5388" t="str">
            <v>A4091</v>
          </cell>
          <cell r="E5388" t="str">
            <v>0AX</v>
          </cell>
          <cell r="F5388" t="str">
            <v>93</v>
          </cell>
          <cell r="G5388" t="str">
            <v>CAFA****</v>
          </cell>
          <cell r="H5388" t="str">
            <v>Balance Sheet</v>
          </cell>
          <cell r="I5388" t="str">
            <v>NA</v>
          </cell>
        </row>
        <row r="5389">
          <cell r="A5389" t="str">
            <v>A40910BP93</v>
          </cell>
          <cell r="B5389" t="str">
            <v>A40910BP93</v>
          </cell>
          <cell r="C5389" t="str">
            <v>WI   A40910BP93USD</v>
          </cell>
          <cell r="D5389" t="str">
            <v>A4091</v>
          </cell>
          <cell r="E5389" t="str">
            <v>0BP</v>
          </cell>
          <cell r="F5389" t="str">
            <v>93</v>
          </cell>
          <cell r="G5389" t="str">
            <v>CAFA****</v>
          </cell>
          <cell r="H5389" t="str">
            <v>Balance Sheet</v>
          </cell>
          <cell r="I5389" t="str">
            <v>NA</v>
          </cell>
        </row>
        <row r="5390">
          <cell r="A5390" t="str">
            <v>A40910BU93</v>
          </cell>
          <cell r="B5390" t="str">
            <v>A40910BU93</v>
          </cell>
          <cell r="C5390" t="str">
            <v>WI   A40910BU93USD</v>
          </cell>
          <cell r="D5390" t="str">
            <v>A4091</v>
          </cell>
          <cell r="E5390" t="str">
            <v>0BU</v>
          </cell>
          <cell r="F5390" t="str">
            <v>93</v>
          </cell>
          <cell r="G5390" t="str">
            <v>CAFA****</v>
          </cell>
          <cell r="H5390" t="str">
            <v>Balance Sheet</v>
          </cell>
          <cell r="I5390" t="str">
            <v>NA</v>
          </cell>
        </row>
        <row r="5391">
          <cell r="A5391" t="str">
            <v>A40910CO93</v>
          </cell>
          <cell r="B5391" t="str">
            <v>A40910CO93</v>
          </cell>
          <cell r="C5391" t="str">
            <v>WI   A40910CO93USD</v>
          </cell>
          <cell r="D5391" t="str">
            <v>A4091</v>
          </cell>
          <cell r="E5391" t="str">
            <v>0CO</v>
          </cell>
          <cell r="F5391" t="str">
            <v>93</v>
          </cell>
          <cell r="G5391" t="str">
            <v>CAFA****</v>
          </cell>
          <cell r="H5391" t="str">
            <v>Balance Sheet</v>
          </cell>
          <cell r="I5391" t="str">
            <v>NA</v>
          </cell>
        </row>
        <row r="5392">
          <cell r="A5392" t="str">
            <v>A40910DG93</v>
          </cell>
          <cell r="B5392" t="str">
            <v>A40910DG93</v>
          </cell>
          <cell r="C5392" t="str">
            <v>WI   A40910DG93USD</v>
          </cell>
          <cell r="D5392" t="str">
            <v>A4091</v>
          </cell>
          <cell r="E5392" t="str">
            <v>0DG</v>
          </cell>
          <cell r="F5392" t="str">
            <v>93</v>
          </cell>
          <cell r="G5392" t="str">
            <v>CAFA****</v>
          </cell>
          <cell r="H5392" t="str">
            <v>Balance Sheet</v>
          </cell>
          <cell r="I5392" t="str">
            <v>NA</v>
          </cell>
        </row>
        <row r="5393">
          <cell r="A5393" t="str">
            <v>A40910DH93</v>
          </cell>
          <cell r="B5393" t="str">
            <v>A40910DH93</v>
          </cell>
          <cell r="C5393" t="str">
            <v>WI   A40910DH93USD</v>
          </cell>
          <cell r="D5393" t="str">
            <v>A4091</v>
          </cell>
          <cell r="E5393" t="str">
            <v>0DH</v>
          </cell>
          <cell r="F5393" t="str">
            <v>93</v>
          </cell>
          <cell r="G5393" t="str">
            <v>CAFA****</v>
          </cell>
          <cell r="H5393" t="str">
            <v>Balance Sheet</v>
          </cell>
          <cell r="I5393" t="str">
            <v>NA</v>
          </cell>
        </row>
        <row r="5394">
          <cell r="A5394" t="str">
            <v>A40910DK93</v>
          </cell>
          <cell r="B5394" t="str">
            <v>A40910DK93</v>
          </cell>
          <cell r="C5394" t="str">
            <v>WI   A40910DK93USD</v>
          </cell>
          <cell r="D5394" t="str">
            <v>A4091</v>
          </cell>
          <cell r="E5394" t="str">
            <v>0DK</v>
          </cell>
          <cell r="F5394" t="str">
            <v>93</v>
          </cell>
          <cell r="G5394" t="str">
            <v>CAFA****</v>
          </cell>
          <cell r="H5394" t="str">
            <v>Balance Sheet</v>
          </cell>
          <cell r="I5394" t="str">
            <v>NA</v>
          </cell>
        </row>
        <row r="5395">
          <cell r="A5395" t="str">
            <v>A40910DX93</v>
          </cell>
          <cell r="B5395" t="str">
            <v>A40910DX93</v>
          </cell>
          <cell r="C5395" t="str">
            <v>WI   A40910DX93USD</v>
          </cell>
          <cell r="D5395" t="str">
            <v>A4091</v>
          </cell>
          <cell r="E5395" t="str">
            <v>0DX</v>
          </cell>
          <cell r="F5395" t="str">
            <v>93</v>
          </cell>
          <cell r="G5395" t="str">
            <v>CAFA****</v>
          </cell>
          <cell r="H5395" t="str">
            <v>Balance Sheet</v>
          </cell>
          <cell r="I5395" t="str">
            <v>NA</v>
          </cell>
        </row>
        <row r="5396">
          <cell r="A5396" t="str">
            <v>A40910FZ93</v>
          </cell>
          <cell r="B5396" t="str">
            <v>A40910FZ93</v>
          </cell>
          <cell r="C5396" t="str">
            <v>WI   A40910FZ93USD</v>
          </cell>
          <cell r="D5396" t="str">
            <v>A4091</v>
          </cell>
          <cell r="E5396" t="str">
            <v>0FZ</v>
          </cell>
          <cell r="F5396" t="str">
            <v>93</v>
          </cell>
          <cell r="G5396" t="str">
            <v>CAFA****</v>
          </cell>
          <cell r="H5396" t="str">
            <v>Balance Sheet</v>
          </cell>
          <cell r="I5396" t="str">
            <v>NA</v>
          </cell>
        </row>
        <row r="5397">
          <cell r="A5397" t="str">
            <v>A40910GT93</v>
          </cell>
          <cell r="B5397" t="str">
            <v>A40910GT93</v>
          </cell>
          <cell r="C5397" t="str">
            <v>WI   A40910GT93USD</v>
          </cell>
          <cell r="D5397" t="str">
            <v>A4091</v>
          </cell>
          <cell r="E5397" t="str">
            <v>0GT</v>
          </cell>
          <cell r="F5397" t="str">
            <v>93</v>
          </cell>
          <cell r="G5397" t="str">
            <v>CAFA****</v>
          </cell>
          <cell r="H5397" t="str">
            <v>Balance Sheet</v>
          </cell>
          <cell r="I5397" t="str">
            <v>NA</v>
          </cell>
        </row>
        <row r="5398">
          <cell r="A5398" t="str">
            <v>A40910GW93</v>
          </cell>
          <cell r="B5398" t="str">
            <v>A40910GW93</v>
          </cell>
          <cell r="C5398" t="str">
            <v>WI   A40910GW93USD</v>
          </cell>
          <cell r="D5398" t="str">
            <v>A4091</v>
          </cell>
          <cell r="E5398" t="str">
            <v>0GW</v>
          </cell>
          <cell r="F5398" t="str">
            <v>93</v>
          </cell>
          <cell r="G5398" t="str">
            <v>CAFA****</v>
          </cell>
          <cell r="H5398" t="str">
            <v>Balance Sheet</v>
          </cell>
          <cell r="I5398" t="str">
            <v>NA</v>
          </cell>
        </row>
        <row r="5399">
          <cell r="A5399" t="str">
            <v>A40910HX93</v>
          </cell>
          <cell r="B5399" t="str">
            <v>A40910HX93</v>
          </cell>
          <cell r="C5399" t="str">
            <v>WI   A40910HX93USD</v>
          </cell>
          <cell r="D5399" t="str">
            <v>A4091</v>
          </cell>
          <cell r="E5399" t="str">
            <v>0HX</v>
          </cell>
          <cell r="F5399" t="str">
            <v>93</v>
          </cell>
          <cell r="G5399" t="str">
            <v>CAFA****</v>
          </cell>
          <cell r="H5399" t="str">
            <v>Balance Sheet</v>
          </cell>
          <cell r="I5399" t="str">
            <v>NA</v>
          </cell>
        </row>
        <row r="5400">
          <cell r="A5400" t="str">
            <v>A40910J693</v>
          </cell>
          <cell r="B5400" t="str">
            <v>A40910J693</v>
          </cell>
          <cell r="C5400" t="str">
            <v>WI   A40910J693USD</v>
          </cell>
          <cell r="D5400" t="str">
            <v>A4091</v>
          </cell>
          <cell r="E5400" t="str">
            <v>0J6</v>
          </cell>
          <cell r="F5400" t="str">
            <v>93</v>
          </cell>
          <cell r="G5400" t="str">
            <v>CAFA****</v>
          </cell>
          <cell r="H5400" t="str">
            <v>Balance Sheet</v>
          </cell>
          <cell r="I5400" t="str">
            <v>NA</v>
          </cell>
        </row>
        <row r="5401">
          <cell r="A5401" t="str">
            <v>A40910JK93</v>
          </cell>
          <cell r="B5401" t="str">
            <v>A40910JK93</v>
          </cell>
          <cell r="C5401" t="str">
            <v>WI   A40910JK93USD</v>
          </cell>
          <cell r="D5401" t="str">
            <v>A4091</v>
          </cell>
          <cell r="E5401" t="str">
            <v>0JK</v>
          </cell>
          <cell r="F5401" t="str">
            <v>93</v>
          </cell>
          <cell r="G5401" t="str">
            <v>CAFA****</v>
          </cell>
          <cell r="H5401" t="str">
            <v>Balance Sheet</v>
          </cell>
          <cell r="I5401" t="str">
            <v>NA</v>
          </cell>
        </row>
        <row r="5402">
          <cell r="A5402" t="str">
            <v>A40910L393</v>
          </cell>
          <cell r="B5402" t="str">
            <v>A40910L393</v>
          </cell>
          <cell r="C5402" t="str">
            <v>WI   A40910L393USD</v>
          </cell>
          <cell r="D5402" t="str">
            <v>A4091</v>
          </cell>
          <cell r="E5402" t="str">
            <v>0L3</v>
          </cell>
          <cell r="F5402" t="str">
            <v>93</v>
          </cell>
          <cell r="G5402" t="str">
            <v>CAFA****</v>
          </cell>
          <cell r="H5402" t="str">
            <v>Balance Sheet</v>
          </cell>
          <cell r="I5402" t="str">
            <v>NA</v>
          </cell>
        </row>
        <row r="5403">
          <cell r="A5403" t="str">
            <v>A40910LF93</v>
          </cell>
          <cell r="B5403" t="str">
            <v>A40910LF93</v>
          </cell>
          <cell r="C5403" t="str">
            <v>WI   A40910LF93USD</v>
          </cell>
          <cell r="D5403" t="str">
            <v>A4091</v>
          </cell>
          <cell r="E5403" t="str">
            <v>0LF</v>
          </cell>
          <cell r="F5403" t="str">
            <v>93</v>
          </cell>
          <cell r="G5403" t="str">
            <v>CAFA****</v>
          </cell>
          <cell r="H5403" t="str">
            <v>Balance Sheet</v>
          </cell>
          <cell r="I5403" t="str">
            <v>NA</v>
          </cell>
        </row>
        <row r="5404">
          <cell r="A5404" t="str">
            <v>A40910LV93</v>
          </cell>
          <cell r="B5404" t="str">
            <v>A40910LV93</v>
          </cell>
          <cell r="C5404" t="str">
            <v>WI   A40910LV93USD</v>
          </cell>
          <cell r="D5404" t="str">
            <v>A4091</v>
          </cell>
          <cell r="E5404" t="str">
            <v>0LV</v>
          </cell>
          <cell r="F5404" t="str">
            <v>93</v>
          </cell>
          <cell r="G5404" t="str">
            <v>CAFA****</v>
          </cell>
          <cell r="H5404" t="str">
            <v>Balance Sheet</v>
          </cell>
          <cell r="I5404" t="str">
            <v>NA</v>
          </cell>
        </row>
        <row r="5405">
          <cell r="A5405" t="str">
            <v>A40910R893</v>
          </cell>
          <cell r="B5405" t="str">
            <v>A40910R893</v>
          </cell>
          <cell r="C5405" t="str">
            <v>WI   A40910R893USD</v>
          </cell>
          <cell r="D5405" t="str">
            <v>A4091</v>
          </cell>
          <cell r="E5405" t="str">
            <v>0R8</v>
          </cell>
          <cell r="F5405" t="str">
            <v>93</v>
          </cell>
          <cell r="G5405" t="str">
            <v>CAFA****</v>
          </cell>
          <cell r="H5405" t="str">
            <v>Balance Sheet</v>
          </cell>
          <cell r="I5405" t="str">
            <v>NA</v>
          </cell>
        </row>
        <row r="5406">
          <cell r="A5406" t="str">
            <v>A40910R993</v>
          </cell>
          <cell r="B5406" t="str">
            <v>A40910R993</v>
          </cell>
          <cell r="C5406" t="str">
            <v>WI   A40910R993USD</v>
          </cell>
          <cell r="D5406" t="str">
            <v>A4091</v>
          </cell>
          <cell r="E5406" t="str">
            <v>0R9</v>
          </cell>
          <cell r="F5406" t="str">
            <v>93</v>
          </cell>
          <cell r="G5406" t="str">
            <v>CAFA****</v>
          </cell>
          <cell r="H5406" t="str">
            <v>Balance Sheet</v>
          </cell>
          <cell r="I5406" t="str">
            <v>NA</v>
          </cell>
        </row>
        <row r="5407">
          <cell r="A5407" t="str">
            <v>A40910RB93</v>
          </cell>
          <cell r="B5407" t="str">
            <v>A40910RB93</v>
          </cell>
          <cell r="C5407" t="str">
            <v>WI   A40910RB93USD</v>
          </cell>
          <cell r="D5407" t="str">
            <v>A4091</v>
          </cell>
          <cell r="E5407" t="str">
            <v>0RB</v>
          </cell>
          <cell r="F5407" t="str">
            <v>93</v>
          </cell>
          <cell r="G5407" t="str">
            <v>CAFA****</v>
          </cell>
          <cell r="H5407" t="str">
            <v>Balance Sheet</v>
          </cell>
          <cell r="I5407" t="str">
            <v>NA</v>
          </cell>
        </row>
        <row r="5408">
          <cell r="A5408" t="str">
            <v>A40910S193</v>
          </cell>
          <cell r="B5408" t="str">
            <v>A40910S193</v>
          </cell>
          <cell r="C5408" t="str">
            <v>WI   A40910S193USD</v>
          </cell>
          <cell r="D5408" t="str">
            <v>A4091</v>
          </cell>
          <cell r="E5408" t="str">
            <v>0S1</v>
          </cell>
          <cell r="F5408" t="str">
            <v>93</v>
          </cell>
          <cell r="G5408" t="str">
            <v>CAFA****</v>
          </cell>
          <cell r="H5408" t="str">
            <v>Balance Sheet</v>
          </cell>
          <cell r="I5408" t="str">
            <v>NA</v>
          </cell>
        </row>
        <row r="5409">
          <cell r="A5409" t="str">
            <v>A40910S393</v>
          </cell>
          <cell r="B5409" t="str">
            <v>A40910S393</v>
          </cell>
          <cell r="C5409" t="str">
            <v>WI   A40910S393USD</v>
          </cell>
          <cell r="D5409" t="str">
            <v>A4091</v>
          </cell>
          <cell r="E5409" t="str">
            <v>0S3</v>
          </cell>
          <cell r="F5409" t="str">
            <v>93</v>
          </cell>
          <cell r="G5409" t="str">
            <v>CAFA****</v>
          </cell>
          <cell r="H5409" t="str">
            <v>Balance Sheet</v>
          </cell>
          <cell r="I5409" t="str">
            <v>NA</v>
          </cell>
        </row>
        <row r="5410">
          <cell r="A5410" t="str">
            <v>A40910SD93</v>
          </cell>
          <cell r="B5410" t="str">
            <v>A40910SD93</v>
          </cell>
          <cell r="C5410" t="str">
            <v>WI   A40910SD93USD</v>
          </cell>
          <cell r="D5410" t="str">
            <v>A4091</v>
          </cell>
          <cell r="E5410" t="str">
            <v>0SD</v>
          </cell>
          <cell r="F5410" t="str">
            <v>93</v>
          </cell>
          <cell r="G5410" t="str">
            <v>CAFA****</v>
          </cell>
          <cell r="H5410" t="str">
            <v>Balance Sheet</v>
          </cell>
          <cell r="I5410" t="str">
            <v>NA</v>
          </cell>
        </row>
        <row r="5411">
          <cell r="A5411" t="str">
            <v>A40910U293</v>
          </cell>
          <cell r="B5411" t="str">
            <v>A40910U293</v>
          </cell>
          <cell r="C5411" t="str">
            <v>WI   A40910U293USD</v>
          </cell>
          <cell r="D5411" t="str">
            <v>A4091</v>
          </cell>
          <cell r="E5411" t="str">
            <v>0U2</v>
          </cell>
          <cell r="F5411" t="str">
            <v>93</v>
          </cell>
          <cell r="G5411" t="str">
            <v>CAFA****</v>
          </cell>
          <cell r="H5411" t="str">
            <v>Balance Sheet</v>
          </cell>
          <cell r="I5411" t="str">
            <v>NA</v>
          </cell>
        </row>
        <row r="5412">
          <cell r="A5412" t="str">
            <v>A40910XS93</v>
          </cell>
          <cell r="B5412" t="str">
            <v>A40910XS93</v>
          </cell>
          <cell r="C5412" t="str">
            <v>WI   A40910XS93USD</v>
          </cell>
          <cell r="D5412" t="str">
            <v>A4091</v>
          </cell>
          <cell r="E5412" t="str">
            <v>0XS</v>
          </cell>
          <cell r="F5412" t="str">
            <v>93</v>
          </cell>
          <cell r="G5412" t="str">
            <v>CAFA****</v>
          </cell>
          <cell r="H5412" t="str">
            <v>Balance Sheet</v>
          </cell>
          <cell r="I5412" t="str">
            <v>NA</v>
          </cell>
        </row>
        <row r="5413">
          <cell r="A5413" t="str">
            <v>A40910YQ93</v>
          </cell>
          <cell r="B5413" t="str">
            <v>A40910YQ93</v>
          </cell>
          <cell r="C5413" t="str">
            <v>WI   A40910YQ93USD</v>
          </cell>
          <cell r="D5413" t="str">
            <v>A4091</v>
          </cell>
          <cell r="E5413" t="str">
            <v>0YQ</v>
          </cell>
          <cell r="F5413" t="str">
            <v>93</v>
          </cell>
          <cell r="G5413" t="str">
            <v>CAFA****</v>
          </cell>
          <cell r="H5413" t="str">
            <v>Balance Sheet</v>
          </cell>
          <cell r="I5413" t="str">
            <v>NA</v>
          </cell>
        </row>
        <row r="5414">
          <cell r="A5414" t="str">
            <v>A40910ZQ93</v>
          </cell>
          <cell r="B5414" t="str">
            <v>A40910ZQ93</v>
          </cell>
          <cell r="C5414" t="str">
            <v>WI   A40910ZQ93USD</v>
          </cell>
          <cell r="D5414" t="str">
            <v>A4091</v>
          </cell>
          <cell r="E5414" t="str">
            <v>0ZQ</v>
          </cell>
          <cell r="F5414" t="str">
            <v>93</v>
          </cell>
          <cell r="G5414" t="str">
            <v>CAFA****</v>
          </cell>
          <cell r="H5414" t="str">
            <v>Balance Sheet</v>
          </cell>
          <cell r="I5414" t="str">
            <v>NA</v>
          </cell>
        </row>
        <row r="5415">
          <cell r="A5415" t="str">
            <v>A40960U693</v>
          </cell>
          <cell r="B5415" t="str">
            <v>A40960U693</v>
          </cell>
          <cell r="C5415" t="str">
            <v>WI   A40960U693USD</v>
          </cell>
          <cell r="D5415" t="str">
            <v>A4096</v>
          </cell>
          <cell r="E5415" t="str">
            <v>0U6</v>
          </cell>
          <cell r="F5415" t="str">
            <v>93</v>
          </cell>
          <cell r="G5415" t="str">
            <v>CAFD****</v>
          </cell>
          <cell r="H5415" t="str">
            <v>Balance Sheet</v>
          </cell>
          <cell r="I5415" t="str">
            <v>NA</v>
          </cell>
        </row>
        <row r="5416">
          <cell r="A5416" t="str">
            <v>A40970U693</v>
          </cell>
          <cell r="B5416" t="str">
            <v>A40970U693</v>
          </cell>
          <cell r="C5416" t="str">
            <v>WI   A40970U693USD</v>
          </cell>
          <cell r="D5416" t="str">
            <v>A4097</v>
          </cell>
          <cell r="E5416" t="str">
            <v>0U6</v>
          </cell>
          <cell r="F5416" t="str">
            <v>93</v>
          </cell>
          <cell r="G5416" t="str">
            <v>CAFE****</v>
          </cell>
          <cell r="H5416" t="str">
            <v>Balance Sheet</v>
          </cell>
          <cell r="I5416" t="str">
            <v>NA</v>
          </cell>
        </row>
        <row r="5417">
          <cell r="A5417" t="str">
            <v>A409900193</v>
          </cell>
          <cell r="B5417" t="str">
            <v>A409900193</v>
          </cell>
          <cell r="C5417" t="str">
            <v>WI   A409900193USD</v>
          </cell>
          <cell r="D5417" t="str">
            <v>A4099</v>
          </cell>
          <cell r="E5417" t="str">
            <v>001</v>
          </cell>
          <cell r="F5417" t="str">
            <v>93</v>
          </cell>
          <cell r="G5417" t="str">
            <v>CAFM****</v>
          </cell>
          <cell r="H5417" t="str">
            <v>Balance Sheet</v>
          </cell>
          <cell r="I5417" t="str">
            <v>NA</v>
          </cell>
        </row>
        <row r="5418">
          <cell r="A5418" t="str">
            <v>A409902393</v>
          </cell>
          <cell r="B5418" t="str">
            <v>A409902393</v>
          </cell>
          <cell r="C5418" t="str">
            <v>WI   A409902393USD</v>
          </cell>
          <cell r="D5418" t="str">
            <v>A4099</v>
          </cell>
          <cell r="E5418" t="str">
            <v>023</v>
          </cell>
          <cell r="F5418" t="str">
            <v>93</v>
          </cell>
          <cell r="G5418" t="str">
            <v>CAFM****</v>
          </cell>
          <cell r="H5418" t="str">
            <v>Balance Sheet</v>
          </cell>
          <cell r="I5418" t="str">
            <v>NA</v>
          </cell>
        </row>
        <row r="5419">
          <cell r="A5419" t="str">
            <v>A409902593</v>
          </cell>
          <cell r="B5419" t="str">
            <v>A409902593</v>
          </cell>
          <cell r="C5419" t="str">
            <v>WI   A409902593USD</v>
          </cell>
          <cell r="D5419" t="str">
            <v>A4099</v>
          </cell>
          <cell r="E5419" t="str">
            <v>025</v>
          </cell>
          <cell r="F5419" t="str">
            <v>93</v>
          </cell>
          <cell r="G5419" t="str">
            <v>CAFM****</v>
          </cell>
          <cell r="H5419" t="str">
            <v>Balance Sheet</v>
          </cell>
          <cell r="I5419" t="str">
            <v>NA</v>
          </cell>
        </row>
        <row r="5420">
          <cell r="A5420" t="str">
            <v>A409903593</v>
          </cell>
          <cell r="B5420" t="str">
            <v>A409903593</v>
          </cell>
          <cell r="C5420" t="str">
            <v>WI   A409903593USD</v>
          </cell>
          <cell r="D5420" t="str">
            <v>A4099</v>
          </cell>
          <cell r="E5420" t="str">
            <v>035</v>
          </cell>
          <cell r="F5420" t="str">
            <v>93</v>
          </cell>
          <cell r="G5420" t="str">
            <v>CAFM****</v>
          </cell>
          <cell r="H5420" t="str">
            <v>Balance Sheet</v>
          </cell>
          <cell r="I5420" t="str">
            <v>NA</v>
          </cell>
        </row>
        <row r="5421">
          <cell r="A5421" t="str">
            <v>A409903693</v>
          </cell>
          <cell r="B5421" t="str">
            <v>A409903693</v>
          </cell>
          <cell r="C5421" t="str">
            <v>WI   A409903693USD</v>
          </cell>
          <cell r="D5421" t="str">
            <v>A4099</v>
          </cell>
          <cell r="E5421" t="str">
            <v>036</v>
          </cell>
          <cell r="F5421" t="str">
            <v>93</v>
          </cell>
          <cell r="G5421" t="str">
            <v>CAFM****</v>
          </cell>
          <cell r="H5421" t="str">
            <v>Balance Sheet</v>
          </cell>
          <cell r="I5421" t="str">
            <v>NA</v>
          </cell>
        </row>
        <row r="5422">
          <cell r="A5422" t="str">
            <v>A40990DH93</v>
          </cell>
          <cell r="B5422" t="str">
            <v>A40990DH93</v>
          </cell>
          <cell r="C5422" t="str">
            <v>WI   A40990DH93USD</v>
          </cell>
          <cell r="D5422" t="str">
            <v>A4099</v>
          </cell>
          <cell r="E5422" t="str">
            <v>0DH</v>
          </cell>
          <cell r="F5422" t="str">
            <v>93</v>
          </cell>
          <cell r="G5422" t="str">
            <v>CAFM****</v>
          </cell>
          <cell r="H5422" t="str">
            <v>Balance Sheet</v>
          </cell>
          <cell r="I5422" t="str">
            <v>NA</v>
          </cell>
        </row>
        <row r="5423">
          <cell r="A5423" t="str">
            <v>A40990FG93</v>
          </cell>
          <cell r="B5423" t="str">
            <v>A40990FG93</v>
          </cell>
          <cell r="C5423" t="str">
            <v>WI   A40990FG93USD</v>
          </cell>
          <cell r="D5423" t="str">
            <v>A4099</v>
          </cell>
          <cell r="E5423" t="str">
            <v>0FG</v>
          </cell>
          <cell r="F5423" t="str">
            <v>93</v>
          </cell>
          <cell r="G5423" t="str">
            <v>CAFM****</v>
          </cell>
          <cell r="H5423" t="str">
            <v>Balance Sheet</v>
          </cell>
          <cell r="I5423" t="str">
            <v>NA</v>
          </cell>
        </row>
        <row r="5424">
          <cell r="A5424" t="str">
            <v>A40990KY93</v>
          </cell>
          <cell r="B5424" t="str">
            <v>A40990KY93</v>
          </cell>
          <cell r="C5424" t="str">
            <v>WI   A40990KY93USD</v>
          </cell>
          <cell r="D5424" t="str">
            <v>A4099</v>
          </cell>
          <cell r="E5424" t="str">
            <v>0KY</v>
          </cell>
          <cell r="F5424" t="str">
            <v>93</v>
          </cell>
          <cell r="G5424" t="str">
            <v>CAFM****</v>
          </cell>
          <cell r="H5424" t="str">
            <v>Balance Sheet</v>
          </cell>
          <cell r="I5424" t="str">
            <v>NA</v>
          </cell>
        </row>
        <row r="5425">
          <cell r="A5425" t="str">
            <v>A40990LF93</v>
          </cell>
          <cell r="B5425" t="str">
            <v>A40990LF93</v>
          </cell>
          <cell r="C5425" t="str">
            <v>WI   A40990LF93USD</v>
          </cell>
          <cell r="D5425" t="str">
            <v>A4099</v>
          </cell>
          <cell r="E5425" t="str">
            <v>0LF</v>
          </cell>
          <cell r="F5425" t="str">
            <v>93</v>
          </cell>
          <cell r="G5425" t="str">
            <v>CAFM****</v>
          </cell>
          <cell r="H5425" t="str">
            <v>Balance Sheet</v>
          </cell>
          <cell r="I5425" t="str">
            <v>NA</v>
          </cell>
        </row>
        <row r="5426">
          <cell r="A5426" t="str">
            <v>A40990LU93</v>
          </cell>
          <cell r="B5426" t="str">
            <v>A40990LU93</v>
          </cell>
          <cell r="C5426" t="str">
            <v>WI   A40990LU93USD</v>
          </cell>
          <cell r="D5426" t="str">
            <v>A4099</v>
          </cell>
          <cell r="E5426" t="str">
            <v>0LU</v>
          </cell>
          <cell r="F5426" t="str">
            <v>93</v>
          </cell>
          <cell r="G5426" t="str">
            <v>CAFM****</v>
          </cell>
          <cell r="H5426" t="str">
            <v>Balance Sheet</v>
          </cell>
          <cell r="I5426" t="str">
            <v>NA</v>
          </cell>
        </row>
        <row r="5427">
          <cell r="A5427" t="str">
            <v>A40990S393</v>
          </cell>
          <cell r="B5427" t="str">
            <v>A40990S393</v>
          </cell>
          <cell r="C5427" t="str">
            <v>WI   A40990S393USD</v>
          </cell>
          <cell r="D5427" t="str">
            <v>A4099</v>
          </cell>
          <cell r="E5427" t="str">
            <v>0S3</v>
          </cell>
          <cell r="F5427" t="str">
            <v>93</v>
          </cell>
          <cell r="G5427" t="str">
            <v>CAFM****</v>
          </cell>
          <cell r="H5427" t="str">
            <v>Balance Sheet</v>
          </cell>
          <cell r="I5427" t="str">
            <v>NA</v>
          </cell>
        </row>
        <row r="5428">
          <cell r="A5428" t="str">
            <v>A40990SD93</v>
          </cell>
          <cell r="B5428" t="str">
            <v>A40990SD93</v>
          </cell>
          <cell r="C5428" t="str">
            <v>WI   A40990SD93USD</v>
          </cell>
          <cell r="D5428" t="str">
            <v>A4099</v>
          </cell>
          <cell r="E5428" t="str">
            <v>0SD</v>
          </cell>
          <cell r="F5428" t="str">
            <v>93</v>
          </cell>
          <cell r="G5428" t="str">
            <v>CAFM****</v>
          </cell>
          <cell r="H5428" t="str">
            <v>Balance Sheet</v>
          </cell>
          <cell r="I5428" t="str">
            <v>NA</v>
          </cell>
        </row>
        <row r="5429">
          <cell r="A5429" t="str">
            <v>A40990U293</v>
          </cell>
          <cell r="B5429" t="str">
            <v>A40990U293</v>
          </cell>
          <cell r="C5429" t="str">
            <v>WI   A40990U293USD</v>
          </cell>
          <cell r="D5429" t="str">
            <v>A4099</v>
          </cell>
          <cell r="E5429" t="str">
            <v>0U2</v>
          </cell>
          <cell r="F5429" t="str">
            <v>93</v>
          </cell>
          <cell r="G5429" t="str">
            <v>CAFM****</v>
          </cell>
          <cell r="H5429" t="str">
            <v>Balance Sheet</v>
          </cell>
          <cell r="I5429" t="str">
            <v>NA</v>
          </cell>
        </row>
        <row r="5430">
          <cell r="A5430" t="str">
            <v>A40990YQ93</v>
          </cell>
          <cell r="B5430" t="str">
            <v>A40990YQ93</v>
          </cell>
          <cell r="C5430" t="str">
            <v>WI   A40990YQ93USD</v>
          </cell>
          <cell r="D5430" t="str">
            <v>A4099</v>
          </cell>
          <cell r="E5430" t="str">
            <v>0YQ</v>
          </cell>
          <cell r="F5430" t="str">
            <v>93</v>
          </cell>
          <cell r="G5430" t="str">
            <v>CAFM****</v>
          </cell>
          <cell r="H5430" t="str">
            <v>Balance Sheet</v>
          </cell>
          <cell r="I5430" t="str">
            <v>NA</v>
          </cell>
        </row>
        <row r="5431">
          <cell r="A5431" t="str">
            <v>A51970WI01</v>
          </cell>
          <cell r="B5431" t="str">
            <v>A51970WI01</v>
          </cell>
          <cell r="C5431" t="str">
            <v>WI   A51970WI01USD</v>
          </cell>
          <cell r="D5431" t="str">
            <v>A5197</v>
          </cell>
          <cell r="E5431" t="str">
            <v>0WI</v>
          </cell>
          <cell r="F5431" t="str">
            <v>01</v>
          </cell>
          <cell r="G5431" t="str">
            <v>CAGBB***</v>
          </cell>
          <cell r="H5431" t="str">
            <v>Balance Sheet</v>
          </cell>
          <cell r="I5431" t="str">
            <v>NA</v>
          </cell>
        </row>
        <row r="5432">
          <cell r="A5432" t="str">
            <v>A51990WIS2</v>
          </cell>
          <cell r="B5432" t="str">
            <v>A51990WIS2</v>
          </cell>
          <cell r="C5432" t="str">
            <v>WI   A51990WIS2USD</v>
          </cell>
          <cell r="D5432" t="str">
            <v>A5199</v>
          </cell>
          <cell r="E5432" t="str">
            <v>0WI</v>
          </cell>
          <cell r="F5432" t="str">
            <v>S2</v>
          </cell>
          <cell r="G5432" t="str">
            <v>CAGBB***</v>
          </cell>
          <cell r="H5432" t="str">
            <v>Balance Sheet</v>
          </cell>
          <cell r="I5432" t="str">
            <v>NA</v>
          </cell>
        </row>
        <row r="5433">
          <cell r="A5433" t="str">
            <v>A68030L303</v>
          </cell>
          <cell r="B5433" t="str">
            <v>A68030L303</v>
          </cell>
          <cell r="C5433" t="str">
            <v>WI   A68030L303USD</v>
          </cell>
          <cell r="D5433" t="str">
            <v>A6803</v>
          </cell>
          <cell r="E5433" t="str">
            <v>0L3</v>
          </cell>
          <cell r="F5433" t="str">
            <v>03</v>
          </cell>
          <cell r="G5433" t="str">
            <v>CBFA****</v>
          </cell>
          <cell r="H5433" t="str">
            <v>Balance Sheet</v>
          </cell>
          <cell r="I5433" t="str">
            <v>NA</v>
          </cell>
        </row>
        <row r="5434">
          <cell r="A5434" t="str">
            <v>E02900WIS2</v>
          </cell>
          <cell r="B5434" t="str">
            <v>E02900WIS2</v>
          </cell>
          <cell r="C5434" t="str">
            <v>WI   E02900WIS2USD</v>
          </cell>
          <cell r="D5434" t="str">
            <v>E0290</v>
          </cell>
          <cell r="E5434" t="str">
            <v>0WI</v>
          </cell>
          <cell r="F5434" t="str">
            <v>S2</v>
          </cell>
          <cell r="G5434" t="str">
            <v>CBAAD***</v>
          </cell>
          <cell r="H5434" t="str">
            <v>Balance Sheet</v>
          </cell>
          <cell r="I5434" t="str">
            <v>NA</v>
          </cell>
        </row>
        <row r="5435">
          <cell r="A5435" t="str">
            <v>F2200004JW</v>
          </cell>
          <cell r="B5435" t="str">
            <v>F2200004JW</v>
          </cell>
          <cell r="C5435" t="str">
            <v>WI   F2200004JWUSD</v>
          </cell>
          <cell r="D5435" t="str">
            <v>F2200</v>
          </cell>
          <cell r="E5435" t="str">
            <v>004</v>
          </cell>
          <cell r="F5435" t="str">
            <v>JW</v>
          </cell>
          <cell r="G5435" t="str">
            <v>CBAAA***</v>
          </cell>
          <cell r="H5435" t="str">
            <v>Balance Sheet</v>
          </cell>
          <cell r="I5435" t="str">
            <v>NA</v>
          </cell>
        </row>
        <row r="5436">
          <cell r="A5436" t="str">
            <v>F2200004S2</v>
          </cell>
          <cell r="B5436" t="str">
            <v>F2200004S2</v>
          </cell>
          <cell r="C5436" t="str">
            <v>WI   F2200004S2USD</v>
          </cell>
          <cell r="D5436" t="str">
            <v>F2200</v>
          </cell>
          <cell r="E5436" t="str">
            <v>004</v>
          </cell>
          <cell r="F5436" t="str">
            <v>S2</v>
          </cell>
          <cell r="G5436" t="str">
            <v>CBAAA***</v>
          </cell>
          <cell r="H5436" t="str">
            <v>Balance Sheet</v>
          </cell>
          <cell r="I5436" t="str">
            <v>NA</v>
          </cell>
        </row>
        <row r="5437">
          <cell r="A5437" t="str">
            <v>F2200210JW</v>
          </cell>
          <cell r="B5437" t="str">
            <v>F2200210JW</v>
          </cell>
          <cell r="C5437" t="str">
            <v>WI   F2200210JWUSD</v>
          </cell>
          <cell r="D5437" t="str">
            <v>F2200</v>
          </cell>
          <cell r="E5437" t="str">
            <v>210</v>
          </cell>
          <cell r="F5437" t="str">
            <v>JW</v>
          </cell>
          <cell r="G5437" t="str">
            <v>CBAAB***</v>
          </cell>
          <cell r="H5437" t="str">
            <v>Balance Sheet</v>
          </cell>
          <cell r="I5437" t="str">
            <v>NA</v>
          </cell>
        </row>
        <row r="5438">
          <cell r="A5438" t="str">
            <v>F2200210S2</v>
          </cell>
          <cell r="B5438" t="str">
            <v>F2200210S2</v>
          </cell>
          <cell r="C5438" t="str">
            <v>WI   F2200210S2USD</v>
          </cell>
          <cell r="D5438" t="str">
            <v>F2200</v>
          </cell>
          <cell r="E5438" t="str">
            <v>210</v>
          </cell>
          <cell r="F5438" t="str">
            <v>S2</v>
          </cell>
          <cell r="G5438" t="str">
            <v>CBAAB***</v>
          </cell>
          <cell r="H5438" t="str">
            <v>Balance Sheet</v>
          </cell>
          <cell r="I5438" t="str">
            <v>NA</v>
          </cell>
        </row>
        <row r="5439">
          <cell r="A5439" t="str">
            <v>F2200210W9</v>
          </cell>
          <cell r="B5439" t="str">
            <v>F2200210W9</v>
          </cell>
          <cell r="C5439" t="str">
            <v>WI   F2200210W9USD</v>
          </cell>
          <cell r="D5439" t="str">
            <v>F2200</v>
          </cell>
          <cell r="E5439" t="str">
            <v>210</v>
          </cell>
          <cell r="F5439" t="str">
            <v>W9</v>
          </cell>
          <cell r="G5439" t="str">
            <v>CBAAB***</v>
          </cell>
          <cell r="H5439" t="str">
            <v>Balance Sheet</v>
          </cell>
          <cell r="I5439" t="str">
            <v>NA</v>
          </cell>
        </row>
        <row r="5440">
          <cell r="A5440" t="str">
            <v>F2200222JW</v>
          </cell>
          <cell r="B5440" t="str">
            <v>F2200222JW</v>
          </cell>
          <cell r="C5440" t="str">
            <v>WI   F2200222JWUSD</v>
          </cell>
          <cell r="D5440" t="str">
            <v>F2200</v>
          </cell>
          <cell r="E5440" t="str">
            <v>222</v>
          </cell>
          <cell r="F5440" t="str">
            <v>JW</v>
          </cell>
          <cell r="G5440" t="str">
            <v>CBAAA***</v>
          </cell>
          <cell r="H5440" t="str">
            <v>Balance Sheet</v>
          </cell>
          <cell r="I5440" t="str">
            <v>NA</v>
          </cell>
        </row>
        <row r="5441">
          <cell r="A5441" t="str">
            <v>F2200222S2</v>
          </cell>
          <cell r="B5441" t="str">
            <v>F2200222S2</v>
          </cell>
          <cell r="C5441" t="str">
            <v>WI   F2200222S2USD</v>
          </cell>
          <cell r="D5441" t="str">
            <v>F2200</v>
          </cell>
          <cell r="E5441" t="str">
            <v>222</v>
          </cell>
          <cell r="F5441" t="str">
            <v>S2</v>
          </cell>
          <cell r="G5441" t="str">
            <v>CBAAA***</v>
          </cell>
          <cell r="H5441" t="str">
            <v>Balance Sheet</v>
          </cell>
          <cell r="I5441" t="str">
            <v>NA</v>
          </cell>
        </row>
        <row r="5442">
          <cell r="A5442" t="str">
            <v>F2200222W9</v>
          </cell>
          <cell r="B5442" t="str">
            <v>F2200222W9</v>
          </cell>
          <cell r="C5442" t="str">
            <v>WI   F2200222W9USD</v>
          </cell>
          <cell r="D5442" t="str">
            <v>F2200</v>
          </cell>
          <cell r="E5442" t="str">
            <v>222</v>
          </cell>
          <cell r="F5442" t="str">
            <v>W9</v>
          </cell>
          <cell r="G5442" t="str">
            <v>CBAAA***</v>
          </cell>
          <cell r="H5442" t="str">
            <v>Balance Sheet</v>
          </cell>
          <cell r="I5442" t="str">
            <v>NA</v>
          </cell>
        </row>
        <row r="5443">
          <cell r="A5443" t="str">
            <v>F2200232S2</v>
          </cell>
          <cell r="B5443" t="str">
            <v>F2200232S2</v>
          </cell>
          <cell r="C5443" t="str">
            <v>WI   F2200232S2USD</v>
          </cell>
          <cell r="D5443" t="str">
            <v>F2200</v>
          </cell>
          <cell r="E5443" t="str">
            <v>232</v>
          </cell>
          <cell r="F5443" t="str">
            <v>S2</v>
          </cell>
          <cell r="G5443" t="str">
            <v>CBAAA***</v>
          </cell>
          <cell r="H5443" t="str">
            <v>Balance Sheet</v>
          </cell>
          <cell r="I5443" t="str">
            <v>NA</v>
          </cell>
        </row>
        <row r="5444">
          <cell r="A5444" t="str">
            <v>F2200250JW</v>
          </cell>
          <cell r="B5444" t="str">
            <v>F2200250JW</v>
          </cell>
          <cell r="C5444" t="str">
            <v>WI   F2200250JWUSD</v>
          </cell>
          <cell r="D5444" t="str">
            <v>F2200</v>
          </cell>
          <cell r="E5444" t="str">
            <v>250</v>
          </cell>
          <cell r="F5444" t="str">
            <v>JW</v>
          </cell>
          <cell r="G5444" t="str">
            <v>CBAAA***</v>
          </cell>
          <cell r="H5444" t="str">
            <v>Balance Sheet</v>
          </cell>
          <cell r="I5444" t="str">
            <v>NA</v>
          </cell>
        </row>
        <row r="5445">
          <cell r="A5445" t="str">
            <v>F2200250S2</v>
          </cell>
          <cell r="B5445" t="str">
            <v>F2200250S2</v>
          </cell>
          <cell r="C5445" t="str">
            <v>WI   F2200250S2USD</v>
          </cell>
          <cell r="D5445" t="str">
            <v>F2200</v>
          </cell>
          <cell r="E5445" t="str">
            <v>250</v>
          </cell>
          <cell r="F5445" t="str">
            <v>S2</v>
          </cell>
          <cell r="G5445" t="str">
            <v>CBAAA***</v>
          </cell>
          <cell r="H5445" t="str">
            <v>Balance Sheet</v>
          </cell>
          <cell r="I5445" t="str">
            <v>NA</v>
          </cell>
        </row>
        <row r="5446">
          <cell r="A5446" t="str">
            <v>F2200250W9</v>
          </cell>
          <cell r="B5446" t="str">
            <v>F2200250W9</v>
          </cell>
          <cell r="C5446" t="str">
            <v>WI   F2200250W9USD</v>
          </cell>
          <cell r="D5446" t="str">
            <v>F2200</v>
          </cell>
          <cell r="E5446" t="str">
            <v>250</v>
          </cell>
          <cell r="F5446" t="str">
            <v>W9</v>
          </cell>
          <cell r="G5446" t="str">
            <v>CBAAA***</v>
          </cell>
          <cell r="H5446" t="str">
            <v>Balance Sheet</v>
          </cell>
          <cell r="I5446" t="str">
            <v>NA</v>
          </cell>
        </row>
        <row r="5447">
          <cell r="A5447" t="str">
            <v>F2200251S2</v>
          </cell>
          <cell r="B5447" t="str">
            <v>F2200251S2</v>
          </cell>
          <cell r="C5447" t="str">
            <v>WI   F2200251S2USD</v>
          </cell>
          <cell r="D5447" t="str">
            <v>F2200</v>
          </cell>
          <cell r="E5447" t="str">
            <v>251</v>
          </cell>
          <cell r="F5447" t="str">
            <v>S2</v>
          </cell>
          <cell r="G5447" t="str">
            <v>CBAAA***</v>
          </cell>
          <cell r="H5447" t="str">
            <v>Balance Sheet</v>
          </cell>
          <cell r="I5447" t="str">
            <v>NA</v>
          </cell>
        </row>
        <row r="5448">
          <cell r="A5448" t="str">
            <v>F2200251W9</v>
          </cell>
          <cell r="B5448" t="str">
            <v>F2200251W9</v>
          </cell>
          <cell r="C5448" t="str">
            <v>WI   F2200251W9USD</v>
          </cell>
          <cell r="D5448" t="str">
            <v>F2200</v>
          </cell>
          <cell r="E5448" t="str">
            <v>251</v>
          </cell>
          <cell r="F5448" t="str">
            <v>W9</v>
          </cell>
          <cell r="G5448" t="str">
            <v>CBAAA***</v>
          </cell>
          <cell r="H5448" t="str">
            <v>Balance Sheet</v>
          </cell>
          <cell r="I5448" t="str">
            <v>NA</v>
          </cell>
        </row>
        <row r="5449">
          <cell r="A5449" t="str">
            <v>F2200252S2</v>
          </cell>
          <cell r="B5449" t="str">
            <v>F2200252S2</v>
          </cell>
          <cell r="C5449" t="str">
            <v>WI   F2200252S2USD</v>
          </cell>
          <cell r="D5449" t="str">
            <v>F2200</v>
          </cell>
          <cell r="E5449" t="str">
            <v>252</v>
          </cell>
          <cell r="F5449" t="str">
            <v>S2</v>
          </cell>
          <cell r="G5449" t="str">
            <v>CBAAA***</v>
          </cell>
          <cell r="H5449" t="str">
            <v>Balance Sheet</v>
          </cell>
          <cell r="I5449" t="str">
            <v>NA</v>
          </cell>
        </row>
        <row r="5450">
          <cell r="A5450" t="str">
            <v>F2200253JW</v>
          </cell>
          <cell r="B5450" t="str">
            <v>F2200253JW</v>
          </cell>
          <cell r="C5450" t="str">
            <v>WI   F2200253JWUSD</v>
          </cell>
          <cell r="D5450" t="str">
            <v>F2200</v>
          </cell>
          <cell r="E5450" t="str">
            <v>253</v>
          </cell>
          <cell r="F5450" t="str">
            <v>JW</v>
          </cell>
          <cell r="G5450" t="str">
            <v>CBAAA***</v>
          </cell>
          <cell r="H5450" t="str">
            <v>Balance Sheet</v>
          </cell>
          <cell r="I5450" t="str">
            <v>NA</v>
          </cell>
        </row>
        <row r="5451">
          <cell r="A5451" t="str">
            <v>F2200253S2</v>
          </cell>
          <cell r="B5451" t="str">
            <v>F2200253S2</v>
          </cell>
          <cell r="C5451" t="str">
            <v>WI   F2200253S2USD</v>
          </cell>
          <cell r="D5451" t="str">
            <v>F2200</v>
          </cell>
          <cell r="E5451" t="str">
            <v>253</v>
          </cell>
          <cell r="F5451" t="str">
            <v>S2</v>
          </cell>
          <cell r="G5451" t="str">
            <v>CBAAA***</v>
          </cell>
          <cell r="H5451" t="str">
            <v>Balance Sheet</v>
          </cell>
          <cell r="I5451" t="str">
            <v>NA</v>
          </cell>
        </row>
        <row r="5452">
          <cell r="A5452" t="str">
            <v>F2200253W9</v>
          </cell>
          <cell r="B5452" t="str">
            <v>F2200253W9</v>
          </cell>
          <cell r="C5452" t="str">
            <v>WI   F2200253W9USD</v>
          </cell>
          <cell r="D5452" t="str">
            <v>F2200</v>
          </cell>
          <cell r="E5452" t="str">
            <v>253</v>
          </cell>
          <cell r="F5452" t="str">
            <v>W9</v>
          </cell>
          <cell r="G5452" t="str">
            <v>CBAAA***</v>
          </cell>
          <cell r="H5452" t="str">
            <v>Balance Sheet</v>
          </cell>
          <cell r="I5452" t="str">
            <v>NA</v>
          </cell>
        </row>
        <row r="5453">
          <cell r="A5453" t="str">
            <v>F2200310S2</v>
          </cell>
          <cell r="B5453" t="str">
            <v>F2200310S2</v>
          </cell>
          <cell r="C5453" t="str">
            <v>WI   F2200310S2USD</v>
          </cell>
          <cell r="D5453" t="str">
            <v>F2200</v>
          </cell>
          <cell r="E5453" t="str">
            <v>310</v>
          </cell>
          <cell r="F5453" t="str">
            <v>S2</v>
          </cell>
          <cell r="G5453" t="str">
            <v>CBAAB***</v>
          </cell>
          <cell r="H5453" t="str">
            <v>Balance Sheet</v>
          </cell>
          <cell r="I5453" t="str">
            <v>NA</v>
          </cell>
        </row>
        <row r="5454">
          <cell r="A5454" t="str">
            <v>F2200322S2</v>
          </cell>
          <cell r="B5454" t="str">
            <v>F2200322S2</v>
          </cell>
          <cell r="C5454" t="str">
            <v>WI   F2200322S2USD</v>
          </cell>
          <cell r="D5454" t="str">
            <v>F2200</v>
          </cell>
          <cell r="E5454" t="str">
            <v>322</v>
          </cell>
          <cell r="F5454" t="str">
            <v>S2</v>
          </cell>
          <cell r="G5454" t="str">
            <v>CBAAA***</v>
          </cell>
          <cell r="H5454" t="str">
            <v>Balance Sheet</v>
          </cell>
          <cell r="I5454" t="str">
            <v>NA</v>
          </cell>
        </row>
        <row r="5455">
          <cell r="A5455" t="str">
            <v>F2200332S2</v>
          </cell>
          <cell r="B5455" t="str">
            <v>F2200332S2</v>
          </cell>
          <cell r="C5455" t="str">
            <v>WI   F2200332S2USD</v>
          </cell>
          <cell r="D5455" t="str">
            <v>F2200</v>
          </cell>
          <cell r="E5455" t="str">
            <v>332</v>
          </cell>
          <cell r="F5455" t="str">
            <v>S2</v>
          </cell>
          <cell r="G5455" t="str">
            <v>CBAAA***</v>
          </cell>
          <cell r="H5455" t="str">
            <v>Balance Sheet</v>
          </cell>
          <cell r="I5455" t="str">
            <v>NA</v>
          </cell>
        </row>
        <row r="5456">
          <cell r="A5456" t="str">
            <v>F2200351S2</v>
          </cell>
          <cell r="B5456" t="str">
            <v>F2200351S2</v>
          </cell>
          <cell r="C5456" t="str">
            <v>WI   F2200351S2USD</v>
          </cell>
          <cell r="D5456" t="str">
            <v>F2200</v>
          </cell>
          <cell r="E5456" t="str">
            <v>351</v>
          </cell>
          <cell r="F5456" t="str">
            <v>S2</v>
          </cell>
          <cell r="G5456" t="str">
            <v>CBAAA***</v>
          </cell>
          <cell r="H5456" t="str">
            <v>Balance Sheet</v>
          </cell>
          <cell r="I5456" t="str">
            <v>NA</v>
          </cell>
        </row>
        <row r="5457">
          <cell r="A5457" t="str">
            <v>F3200004JW</v>
          </cell>
          <cell r="B5457" t="str">
            <v>F3200004JW</v>
          </cell>
          <cell r="C5457" t="str">
            <v>WI   F3200004JWUSD</v>
          </cell>
          <cell r="D5457" t="str">
            <v>F3200</v>
          </cell>
          <cell r="E5457" t="str">
            <v>004</v>
          </cell>
          <cell r="F5457" t="str">
            <v>JW</v>
          </cell>
          <cell r="G5457" t="str">
            <v>CBABB***</v>
          </cell>
          <cell r="H5457" t="str">
            <v>Balance Sheet</v>
          </cell>
          <cell r="I5457" t="str">
            <v>NA</v>
          </cell>
        </row>
        <row r="5458">
          <cell r="A5458" t="str">
            <v>F3200004S2</v>
          </cell>
          <cell r="B5458" t="str">
            <v>F3200004S2</v>
          </cell>
          <cell r="C5458" t="str">
            <v>WI   F3200004S2USD</v>
          </cell>
          <cell r="D5458" t="str">
            <v>F3200</v>
          </cell>
          <cell r="E5458" t="str">
            <v>004</v>
          </cell>
          <cell r="F5458" t="str">
            <v>S2</v>
          </cell>
          <cell r="G5458" t="str">
            <v>CBABB***</v>
          </cell>
          <cell r="H5458" t="str">
            <v>Balance Sheet</v>
          </cell>
          <cell r="I5458" t="str">
            <v>NA</v>
          </cell>
        </row>
        <row r="5459">
          <cell r="A5459" t="str">
            <v>F3200210JW</v>
          </cell>
          <cell r="B5459" t="str">
            <v>F3200210JW</v>
          </cell>
          <cell r="C5459" t="str">
            <v>WI   F3200210JWUSD</v>
          </cell>
          <cell r="D5459" t="str">
            <v>F3200</v>
          </cell>
          <cell r="E5459" t="str">
            <v>210</v>
          </cell>
          <cell r="F5459" t="str">
            <v>JW</v>
          </cell>
          <cell r="G5459" t="str">
            <v>CBABB***</v>
          </cell>
          <cell r="H5459" t="str">
            <v>Balance Sheet</v>
          </cell>
          <cell r="I5459" t="str">
            <v>NA</v>
          </cell>
        </row>
        <row r="5460">
          <cell r="A5460" t="str">
            <v>F3200210S2</v>
          </cell>
          <cell r="B5460" t="str">
            <v>F3200210S2</v>
          </cell>
          <cell r="C5460" t="str">
            <v>WI   F3200210S2USD</v>
          </cell>
          <cell r="D5460" t="str">
            <v>F3200</v>
          </cell>
          <cell r="E5460" t="str">
            <v>210</v>
          </cell>
          <cell r="F5460" t="str">
            <v>S2</v>
          </cell>
          <cell r="G5460" t="str">
            <v>CBABB***</v>
          </cell>
          <cell r="H5460" t="str">
            <v>Balance Sheet</v>
          </cell>
          <cell r="I5460" t="str">
            <v>NA</v>
          </cell>
        </row>
        <row r="5461">
          <cell r="A5461" t="str">
            <v>F3200210W9</v>
          </cell>
          <cell r="B5461" t="str">
            <v>F3200210W9</v>
          </cell>
          <cell r="C5461" t="str">
            <v>WI   F3200210W9USD</v>
          </cell>
          <cell r="D5461" t="str">
            <v>F3200</v>
          </cell>
          <cell r="E5461" t="str">
            <v>210</v>
          </cell>
          <cell r="F5461" t="str">
            <v>W9</v>
          </cell>
          <cell r="G5461" t="str">
            <v>CBABB***</v>
          </cell>
          <cell r="H5461" t="str">
            <v>Balance Sheet</v>
          </cell>
          <cell r="I5461" t="str">
            <v>NA</v>
          </cell>
        </row>
        <row r="5462">
          <cell r="A5462" t="str">
            <v>F3200215S2</v>
          </cell>
          <cell r="B5462" t="str">
            <v>F3200215S2</v>
          </cell>
          <cell r="C5462" t="str">
            <v>WI   F3200215S2USD</v>
          </cell>
          <cell r="D5462" t="str">
            <v>F3200</v>
          </cell>
          <cell r="E5462" t="str">
            <v>215</v>
          </cell>
          <cell r="F5462" t="str">
            <v>S2</v>
          </cell>
          <cell r="G5462" t="str">
            <v>CBABB***</v>
          </cell>
          <cell r="H5462" t="str">
            <v>Balance Sheet</v>
          </cell>
          <cell r="I5462" t="str">
            <v>NA</v>
          </cell>
        </row>
        <row r="5463">
          <cell r="A5463" t="str">
            <v>F3200222JW</v>
          </cell>
          <cell r="B5463" t="str">
            <v>F3200222JW</v>
          </cell>
          <cell r="C5463" t="str">
            <v>WI   F3200222JWUSD</v>
          </cell>
          <cell r="D5463" t="str">
            <v>F3200</v>
          </cell>
          <cell r="E5463" t="str">
            <v>222</v>
          </cell>
          <cell r="F5463" t="str">
            <v>JW</v>
          </cell>
          <cell r="G5463" t="str">
            <v>CBABA***</v>
          </cell>
          <cell r="H5463" t="str">
            <v>Balance Sheet</v>
          </cell>
          <cell r="I5463" t="str">
            <v>NA</v>
          </cell>
        </row>
        <row r="5464">
          <cell r="A5464" t="str">
            <v>F3200222S2</v>
          </cell>
          <cell r="B5464" t="str">
            <v>F3200222S2</v>
          </cell>
          <cell r="C5464" t="str">
            <v>WI   F3200222S2USD</v>
          </cell>
          <cell r="D5464" t="str">
            <v>F3200</v>
          </cell>
          <cell r="E5464" t="str">
            <v>222</v>
          </cell>
          <cell r="F5464" t="str">
            <v>S2</v>
          </cell>
          <cell r="G5464" t="str">
            <v>CBABA***</v>
          </cell>
          <cell r="H5464" t="str">
            <v>Balance Sheet</v>
          </cell>
          <cell r="I5464" t="str">
            <v>NA</v>
          </cell>
        </row>
        <row r="5465">
          <cell r="A5465" t="str">
            <v>F3200222W9</v>
          </cell>
          <cell r="B5465" t="str">
            <v>F3200222W9</v>
          </cell>
          <cell r="C5465" t="str">
            <v>WI   F3200222W9USD</v>
          </cell>
          <cell r="D5465" t="str">
            <v>F3200</v>
          </cell>
          <cell r="E5465" t="str">
            <v>222</v>
          </cell>
          <cell r="F5465" t="str">
            <v>W9</v>
          </cell>
          <cell r="G5465" t="str">
            <v>CBABA***</v>
          </cell>
          <cell r="H5465" t="str">
            <v>Balance Sheet</v>
          </cell>
          <cell r="I5465" t="str">
            <v>NA</v>
          </cell>
        </row>
        <row r="5466">
          <cell r="A5466" t="str">
            <v>F3200232JW</v>
          </cell>
          <cell r="B5466" t="str">
            <v>F3200232JW</v>
          </cell>
          <cell r="C5466" t="str">
            <v>WI   F3200232JWUSD</v>
          </cell>
          <cell r="D5466" t="str">
            <v>F3200</v>
          </cell>
          <cell r="E5466" t="str">
            <v>232</v>
          </cell>
          <cell r="F5466" t="str">
            <v>JW</v>
          </cell>
          <cell r="G5466" t="str">
            <v>CBABA***</v>
          </cell>
          <cell r="H5466" t="str">
            <v>Balance Sheet</v>
          </cell>
          <cell r="I5466" t="str">
            <v>NA</v>
          </cell>
        </row>
        <row r="5467">
          <cell r="A5467" t="str">
            <v>F3200232S2</v>
          </cell>
          <cell r="B5467" t="str">
            <v>F3200232S2</v>
          </cell>
          <cell r="C5467" t="str">
            <v>WI   F3200232S2USD</v>
          </cell>
          <cell r="D5467" t="str">
            <v>F3200</v>
          </cell>
          <cell r="E5467" t="str">
            <v>232</v>
          </cell>
          <cell r="F5467" t="str">
            <v>S2</v>
          </cell>
          <cell r="G5467" t="str">
            <v>CBABA***</v>
          </cell>
          <cell r="H5467" t="str">
            <v>Balance Sheet</v>
          </cell>
          <cell r="I5467" t="str">
            <v>NA</v>
          </cell>
        </row>
        <row r="5468">
          <cell r="A5468" t="str">
            <v>F3200250JW</v>
          </cell>
          <cell r="B5468" t="str">
            <v>F3200250JW</v>
          </cell>
          <cell r="C5468" t="str">
            <v>WI   F3200250JWUSD</v>
          </cell>
          <cell r="D5468" t="str">
            <v>F3200</v>
          </cell>
          <cell r="E5468" t="str">
            <v>250</v>
          </cell>
          <cell r="F5468" t="str">
            <v>JW</v>
          </cell>
          <cell r="G5468" t="str">
            <v>CBABA***</v>
          </cell>
          <cell r="H5468" t="str">
            <v>Balance Sheet</v>
          </cell>
          <cell r="I5468" t="str">
            <v>NA</v>
          </cell>
        </row>
        <row r="5469">
          <cell r="A5469" t="str">
            <v>F3200250S2</v>
          </cell>
          <cell r="B5469" t="str">
            <v>F3200250S2</v>
          </cell>
          <cell r="C5469" t="str">
            <v>WI   F3200250S2USD</v>
          </cell>
          <cell r="D5469" t="str">
            <v>F3200</v>
          </cell>
          <cell r="E5469" t="str">
            <v>250</v>
          </cell>
          <cell r="F5469" t="str">
            <v>S2</v>
          </cell>
          <cell r="G5469" t="str">
            <v>CBABA***</v>
          </cell>
          <cell r="H5469" t="str">
            <v>Balance Sheet</v>
          </cell>
          <cell r="I5469" t="str">
            <v>NA</v>
          </cell>
        </row>
        <row r="5470">
          <cell r="A5470" t="str">
            <v>F3200250W9</v>
          </cell>
          <cell r="B5470" t="str">
            <v>F3200250W9</v>
          </cell>
          <cell r="C5470" t="str">
            <v>WI   F3200250W9USD</v>
          </cell>
          <cell r="D5470" t="str">
            <v>F3200</v>
          </cell>
          <cell r="E5470" t="str">
            <v>250</v>
          </cell>
          <cell r="F5470" t="str">
            <v>W9</v>
          </cell>
          <cell r="G5470" t="str">
            <v>CBABA***</v>
          </cell>
          <cell r="H5470" t="str">
            <v>Balance Sheet</v>
          </cell>
          <cell r="I5470" t="str">
            <v>NA</v>
          </cell>
        </row>
        <row r="5471">
          <cell r="A5471" t="str">
            <v>F3200251S2</v>
          </cell>
          <cell r="B5471" t="str">
            <v>F3200251S2</v>
          </cell>
          <cell r="C5471" t="str">
            <v>WI   F3200251S2USD</v>
          </cell>
          <cell r="D5471" t="str">
            <v>F3200</v>
          </cell>
          <cell r="E5471" t="str">
            <v>251</v>
          </cell>
          <cell r="F5471" t="str">
            <v>S2</v>
          </cell>
          <cell r="G5471" t="str">
            <v>CBABA***</v>
          </cell>
          <cell r="H5471" t="str">
            <v>Balance Sheet</v>
          </cell>
          <cell r="I5471" t="str">
            <v>NA</v>
          </cell>
        </row>
        <row r="5472">
          <cell r="A5472" t="str">
            <v>F3200251W9</v>
          </cell>
          <cell r="B5472" t="str">
            <v>F3200251W9</v>
          </cell>
          <cell r="C5472" t="str">
            <v>WI   F3200251W9USD</v>
          </cell>
          <cell r="D5472" t="str">
            <v>F3200</v>
          </cell>
          <cell r="E5472" t="str">
            <v>251</v>
          </cell>
          <cell r="F5472" t="str">
            <v>W9</v>
          </cell>
          <cell r="G5472" t="str">
            <v>CBABA***</v>
          </cell>
          <cell r="H5472" t="str">
            <v>Balance Sheet</v>
          </cell>
          <cell r="I5472" t="str">
            <v>NA</v>
          </cell>
        </row>
        <row r="5473">
          <cell r="A5473" t="str">
            <v>F3200252S2</v>
          </cell>
          <cell r="B5473" t="str">
            <v>F3200252S2</v>
          </cell>
          <cell r="C5473" t="str">
            <v>WI   F3200252S2USD</v>
          </cell>
          <cell r="D5473" t="str">
            <v>F3200</v>
          </cell>
          <cell r="E5473" t="str">
            <v>252</v>
          </cell>
          <cell r="F5473" t="str">
            <v>S2</v>
          </cell>
          <cell r="G5473" t="str">
            <v>CBABA***</v>
          </cell>
          <cell r="H5473" t="str">
            <v>Balance Sheet</v>
          </cell>
          <cell r="I5473" t="str">
            <v>NA</v>
          </cell>
        </row>
        <row r="5474">
          <cell r="A5474" t="str">
            <v>F3200253JW</v>
          </cell>
          <cell r="B5474" t="str">
            <v>F3200253JW</v>
          </cell>
          <cell r="C5474" t="str">
            <v>WI   F3200253JWUSD</v>
          </cell>
          <cell r="D5474" t="str">
            <v>F3200</v>
          </cell>
          <cell r="E5474" t="str">
            <v>253</v>
          </cell>
          <cell r="F5474" t="str">
            <v>JW</v>
          </cell>
          <cell r="G5474" t="str">
            <v>CBABA***</v>
          </cell>
          <cell r="H5474" t="str">
            <v>Balance Sheet</v>
          </cell>
          <cell r="I5474" t="str">
            <v>NA</v>
          </cell>
        </row>
        <row r="5475">
          <cell r="A5475" t="str">
            <v>F3200253S2</v>
          </cell>
          <cell r="B5475" t="str">
            <v>F3200253S2</v>
          </cell>
          <cell r="C5475" t="str">
            <v>WI   F3200253S2USD</v>
          </cell>
          <cell r="D5475" t="str">
            <v>F3200</v>
          </cell>
          <cell r="E5475" t="str">
            <v>253</v>
          </cell>
          <cell r="F5475" t="str">
            <v>S2</v>
          </cell>
          <cell r="G5475" t="str">
            <v>CBABA***</v>
          </cell>
          <cell r="H5475" t="str">
            <v>Balance Sheet</v>
          </cell>
          <cell r="I5475" t="str">
            <v>NA</v>
          </cell>
        </row>
        <row r="5476">
          <cell r="A5476" t="str">
            <v>F3200253W9</v>
          </cell>
          <cell r="B5476" t="str">
            <v>F3200253W9</v>
          </cell>
          <cell r="C5476" t="str">
            <v>WI   F3200253W9USD</v>
          </cell>
          <cell r="D5476" t="str">
            <v>F3200</v>
          </cell>
          <cell r="E5476" t="str">
            <v>253</v>
          </cell>
          <cell r="F5476" t="str">
            <v>W9</v>
          </cell>
          <cell r="G5476" t="str">
            <v>CBABA***</v>
          </cell>
          <cell r="H5476" t="str">
            <v>Balance Sheet</v>
          </cell>
          <cell r="I5476" t="str">
            <v>NA</v>
          </cell>
        </row>
        <row r="5477">
          <cell r="A5477" t="str">
            <v>F3200310S2</v>
          </cell>
          <cell r="B5477" t="str">
            <v>F3200310S2</v>
          </cell>
          <cell r="C5477" t="str">
            <v>WI   F3200310S2USD</v>
          </cell>
          <cell r="D5477" t="str">
            <v>F3200</v>
          </cell>
          <cell r="E5477" t="str">
            <v>310</v>
          </cell>
          <cell r="F5477" t="str">
            <v>S2</v>
          </cell>
          <cell r="G5477" t="str">
            <v>CBABB***</v>
          </cell>
          <cell r="H5477" t="str">
            <v>Balance Sheet</v>
          </cell>
          <cell r="I5477" t="str">
            <v>NA</v>
          </cell>
        </row>
        <row r="5478">
          <cell r="A5478" t="str">
            <v>F3200322S2</v>
          </cell>
          <cell r="B5478" t="str">
            <v>F3200322S2</v>
          </cell>
          <cell r="C5478" t="str">
            <v>WI   F3200322S2USD</v>
          </cell>
          <cell r="D5478" t="str">
            <v>F3200</v>
          </cell>
          <cell r="E5478" t="str">
            <v>322</v>
          </cell>
          <cell r="F5478" t="str">
            <v>S2</v>
          </cell>
          <cell r="G5478" t="str">
            <v>CBABB***</v>
          </cell>
          <cell r="H5478" t="str">
            <v>Balance Sheet</v>
          </cell>
          <cell r="I5478" t="str">
            <v>NA</v>
          </cell>
        </row>
        <row r="5479">
          <cell r="A5479" t="str">
            <v>F3200332S2</v>
          </cell>
          <cell r="B5479" t="str">
            <v>F3200332S2</v>
          </cell>
          <cell r="C5479" t="str">
            <v>WI   F3200332S2USD</v>
          </cell>
          <cell r="D5479" t="str">
            <v>F3200</v>
          </cell>
          <cell r="E5479" t="str">
            <v>332</v>
          </cell>
          <cell r="F5479" t="str">
            <v>S2</v>
          </cell>
          <cell r="G5479" t="str">
            <v>CBABB***</v>
          </cell>
          <cell r="H5479" t="str">
            <v>Balance Sheet</v>
          </cell>
          <cell r="I5479" t="str">
            <v>NA</v>
          </cell>
        </row>
        <row r="5480">
          <cell r="A5480" t="str">
            <v>F3200351S2</v>
          </cell>
          <cell r="B5480" t="str">
            <v>F3200351S2</v>
          </cell>
          <cell r="C5480" t="str">
            <v>WI   F3200351S2USD</v>
          </cell>
          <cell r="D5480" t="str">
            <v>F3200</v>
          </cell>
          <cell r="E5480" t="str">
            <v>351</v>
          </cell>
          <cell r="F5480" t="str">
            <v>S2</v>
          </cell>
          <cell r="G5480" t="str">
            <v>CBABB***</v>
          </cell>
          <cell r="H5480" t="str">
            <v>Balance Sheet</v>
          </cell>
          <cell r="I5480" t="str">
            <v>NA</v>
          </cell>
        </row>
        <row r="5481">
          <cell r="A5481" t="str">
            <v>F60000WIS2</v>
          </cell>
          <cell r="B5481" t="str">
            <v>F60000WIS2</v>
          </cell>
          <cell r="C5481" t="str">
            <v>WI   F60000WIS2USD</v>
          </cell>
          <cell r="D5481" t="str">
            <v>F6000</v>
          </cell>
          <cell r="E5481" t="str">
            <v>0WI</v>
          </cell>
          <cell r="F5481" t="str">
            <v>S2</v>
          </cell>
          <cell r="G5481" t="str">
            <v>CBACB***</v>
          </cell>
          <cell r="H5481" t="str">
            <v>Balance Sheet</v>
          </cell>
          <cell r="I5481" t="str">
            <v>NA</v>
          </cell>
        </row>
        <row r="5482">
          <cell r="A5482" t="str">
            <v>G1701052</v>
          </cell>
          <cell r="B5482" t="str">
            <v>G1701052</v>
          </cell>
          <cell r="C5482" t="str">
            <v>WI   G1701052USD</v>
          </cell>
          <cell r="D5482" t="str">
            <v>G1701</v>
          </cell>
          <cell r="E5482" t="str">
            <v>052</v>
          </cell>
          <cell r="F5482">
            <v>0</v>
          </cell>
          <cell r="G5482" t="str">
            <v>DABAAG**</v>
          </cell>
          <cell r="H5482" t="str">
            <v>Balance Sheet</v>
          </cell>
          <cell r="I5482" t="str">
            <v>NA</v>
          </cell>
        </row>
        <row r="5483">
          <cell r="A5483" t="str">
            <v>G17010S2</v>
          </cell>
          <cell r="B5483" t="str">
            <v>G17010S2</v>
          </cell>
          <cell r="C5483" t="str">
            <v>WI   G17010S2USD</v>
          </cell>
          <cell r="D5483" t="str">
            <v>G1701</v>
          </cell>
          <cell r="E5483" t="str">
            <v>0S2</v>
          </cell>
          <cell r="F5483">
            <v>0</v>
          </cell>
          <cell r="G5483" t="str">
            <v>DABAAG**</v>
          </cell>
          <cell r="H5483" t="str">
            <v>Balance Sheet</v>
          </cell>
          <cell r="I5483" t="str">
            <v>NA</v>
          </cell>
        </row>
        <row r="5484">
          <cell r="A5484" t="str">
            <v>G17470S2</v>
          </cell>
          <cell r="B5484" t="str">
            <v>G17470S2</v>
          </cell>
          <cell r="C5484" t="str">
            <v>WI   G17470S2USD</v>
          </cell>
          <cell r="D5484" t="str">
            <v>G1747</v>
          </cell>
          <cell r="E5484" t="str">
            <v>0S2</v>
          </cell>
          <cell r="F5484">
            <v>0</v>
          </cell>
          <cell r="G5484" t="str">
            <v>DABAAJ**</v>
          </cell>
          <cell r="H5484" t="str">
            <v>Balance Sheet</v>
          </cell>
          <cell r="I5484" t="str">
            <v>NA</v>
          </cell>
        </row>
        <row r="5485">
          <cell r="A5485" t="str">
            <v>G17470S230</v>
          </cell>
          <cell r="B5485" t="str">
            <v>G17470S230</v>
          </cell>
          <cell r="C5485" t="str">
            <v>WI   G17470S230USD</v>
          </cell>
          <cell r="D5485" t="str">
            <v>G1747</v>
          </cell>
          <cell r="E5485" t="str">
            <v>0S2</v>
          </cell>
          <cell r="F5485" t="str">
            <v>30</v>
          </cell>
          <cell r="G5485" t="str">
            <v>DABAAJ**</v>
          </cell>
          <cell r="H5485" t="str">
            <v>Balance Sheet</v>
          </cell>
          <cell r="I5485" t="str">
            <v>NA</v>
          </cell>
        </row>
        <row r="5486">
          <cell r="A5486" t="str">
            <v>G1747TMP</v>
          </cell>
          <cell r="B5486" t="str">
            <v>G1747TMP</v>
          </cell>
          <cell r="C5486" t="str">
            <v>WI   G1747TMPUSD</v>
          </cell>
          <cell r="D5486" t="str">
            <v>G1747</v>
          </cell>
          <cell r="E5486" t="str">
            <v>TMP</v>
          </cell>
          <cell r="F5486">
            <v>0</v>
          </cell>
          <cell r="G5486" t="str">
            <v>DABAAJ**</v>
          </cell>
          <cell r="H5486" t="str">
            <v>Balance Sheet</v>
          </cell>
          <cell r="I5486" t="str">
            <v>NA</v>
          </cell>
        </row>
        <row r="5487">
          <cell r="A5487" t="str">
            <v>G3716001</v>
          </cell>
          <cell r="B5487" t="str">
            <v>G3716001</v>
          </cell>
          <cell r="C5487" t="str">
            <v>WI   G3716001USD</v>
          </cell>
          <cell r="D5487" t="str">
            <v>G3716</v>
          </cell>
          <cell r="E5487" t="str">
            <v>001</v>
          </cell>
          <cell r="F5487">
            <v>0</v>
          </cell>
          <cell r="G5487" t="str">
            <v>DACN****</v>
          </cell>
          <cell r="H5487" t="str">
            <v>Balance Sheet</v>
          </cell>
          <cell r="I5487" t="str">
            <v>NA</v>
          </cell>
        </row>
        <row r="5488">
          <cell r="A5488" t="str">
            <v>G37210S2</v>
          </cell>
          <cell r="B5488" t="str">
            <v>G37210S2</v>
          </cell>
          <cell r="C5488" t="str">
            <v>WI   G37210S2USD</v>
          </cell>
          <cell r="D5488" t="str">
            <v>G3721</v>
          </cell>
          <cell r="E5488" t="str">
            <v>0S2</v>
          </cell>
          <cell r="F5488">
            <v>0</v>
          </cell>
          <cell r="G5488" t="str">
            <v>DACN****</v>
          </cell>
          <cell r="H5488" t="str">
            <v>Balance Sheet</v>
          </cell>
          <cell r="I5488" t="str">
            <v>NA</v>
          </cell>
        </row>
        <row r="5489">
          <cell r="A5489" t="str">
            <v>G372303101</v>
          </cell>
          <cell r="B5489" t="str">
            <v>G372303101</v>
          </cell>
          <cell r="C5489" t="str">
            <v>WI   G372303101USD</v>
          </cell>
          <cell r="D5489" t="str">
            <v>G3723</v>
          </cell>
          <cell r="E5489" t="str">
            <v>031</v>
          </cell>
          <cell r="F5489" t="str">
            <v>01</v>
          </cell>
          <cell r="G5489" t="str">
            <v>DACI****</v>
          </cell>
          <cell r="H5489" t="str">
            <v>Balance Sheet</v>
          </cell>
          <cell r="I5489" t="str">
            <v>NA</v>
          </cell>
        </row>
        <row r="5490">
          <cell r="A5490" t="str">
            <v>G372303102</v>
          </cell>
          <cell r="B5490" t="str">
            <v>G372303102</v>
          </cell>
          <cell r="C5490" t="str">
            <v>WI   G372303102USD</v>
          </cell>
          <cell r="D5490" t="str">
            <v>G3723</v>
          </cell>
          <cell r="E5490" t="str">
            <v>031</v>
          </cell>
          <cell r="F5490" t="str">
            <v>02</v>
          </cell>
          <cell r="G5490" t="str">
            <v>DACI****</v>
          </cell>
          <cell r="H5490" t="str">
            <v>Balance Sheet</v>
          </cell>
          <cell r="I5490" t="str">
            <v>NA</v>
          </cell>
        </row>
        <row r="5491">
          <cell r="A5491" t="str">
            <v>G372303201</v>
          </cell>
          <cell r="B5491" t="str">
            <v>G372303201</v>
          </cell>
          <cell r="C5491" t="str">
            <v>WI   G372303201USD</v>
          </cell>
          <cell r="D5491" t="str">
            <v>G3723</v>
          </cell>
          <cell r="E5491" t="str">
            <v>032</v>
          </cell>
          <cell r="F5491" t="str">
            <v>01</v>
          </cell>
          <cell r="G5491" t="str">
            <v>DACI****</v>
          </cell>
          <cell r="H5491" t="str">
            <v>Balance Sheet</v>
          </cell>
          <cell r="I5491" t="str">
            <v>NA</v>
          </cell>
        </row>
        <row r="5492">
          <cell r="A5492" t="str">
            <v>G372303202</v>
          </cell>
          <cell r="B5492" t="str">
            <v>G372303202</v>
          </cell>
          <cell r="C5492" t="str">
            <v>WI   G372303202USD</v>
          </cell>
          <cell r="D5492" t="str">
            <v>G3723</v>
          </cell>
          <cell r="E5492" t="str">
            <v>032</v>
          </cell>
          <cell r="F5492" t="str">
            <v>02</v>
          </cell>
          <cell r="G5492" t="str">
            <v>DACI****</v>
          </cell>
          <cell r="H5492" t="str">
            <v>Balance Sheet</v>
          </cell>
          <cell r="I5492" t="str">
            <v>NA</v>
          </cell>
        </row>
        <row r="5493">
          <cell r="A5493" t="str">
            <v>G3725020WI</v>
          </cell>
          <cell r="B5493" t="str">
            <v>G3725020WI</v>
          </cell>
          <cell r="C5493" t="str">
            <v>WI   G3725020WIUSD</v>
          </cell>
          <cell r="D5493" t="str">
            <v>G3725</v>
          </cell>
          <cell r="E5493" t="str">
            <v>020</v>
          </cell>
          <cell r="F5493" t="str">
            <v>WI</v>
          </cell>
          <cell r="G5493" t="str">
            <v>DACN****</v>
          </cell>
          <cell r="H5493" t="str">
            <v>Balance Sheet</v>
          </cell>
          <cell r="I5493" t="str">
            <v>NA</v>
          </cell>
        </row>
        <row r="5494">
          <cell r="A5494" t="str">
            <v>G4735003WI</v>
          </cell>
          <cell r="B5494" t="str">
            <v>G4735003WI</v>
          </cell>
          <cell r="C5494" t="str">
            <v>WI   G4735003WIUSD</v>
          </cell>
          <cell r="D5494" t="str">
            <v>G4735</v>
          </cell>
          <cell r="E5494" t="str">
            <v>003</v>
          </cell>
          <cell r="F5494" t="str">
            <v>WI</v>
          </cell>
          <cell r="G5494" t="str">
            <v>DABAAG**</v>
          </cell>
          <cell r="H5494" t="str">
            <v>Balance Sheet</v>
          </cell>
          <cell r="I5494" t="str">
            <v>NA</v>
          </cell>
        </row>
        <row r="5495">
          <cell r="A5495" t="str">
            <v>G4736010WI</v>
          </cell>
          <cell r="B5495" t="str">
            <v>G4736010WI</v>
          </cell>
          <cell r="C5495" t="str">
            <v>WI   G4736010WIUSD</v>
          </cell>
          <cell r="D5495" t="str">
            <v>G4736</v>
          </cell>
          <cell r="E5495" t="str">
            <v>010</v>
          </cell>
          <cell r="F5495" t="str">
            <v>WI</v>
          </cell>
          <cell r="G5495" t="str">
            <v>DABBC***</v>
          </cell>
          <cell r="H5495" t="str">
            <v>Balance Sheet</v>
          </cell>
          <cell r="I5495" t="str">
            <v>NA</v>
          </cell>
        </row>
        <row r="5496">
          <cell r="A5496" t="str">
            <v>G57200WI</v>
          </cell>
          <cell r="B5496" t="str">
            <v>G57200WI</v>
          </cell>
          <cell r="C5496" t="str">
            <v>WI   G57200WIUSD</v>
          </cell>
          <cell r="D5496" t="str">
            <v>G5720</v>
          </cell>
          <cell r="E5496" t="str">
            <v>0WI</v>
          </cell>
          <cell r="F5496">
            <v>0</v>
          </cell>
          <cell r="G5496" t="str">
            <v>DABBDC**</v>
          </cell>
          <cell r="H5496" t="str">
            <v>Balance Sheet</v>
          </cell>
          <cell r="I5496" t="str">
            <v>NA</v>
          </cell>
        </row>
        <row r="5497">
          <cell r="A5497" t="str">
            <v>G5742001WI</v>
          </cell>
          <cell r="B5497" t="str">
            <v>G5742001WI</v>
          </cell>
          <cell r="C5497" t="str">
            <v>WI   G5742001WIUSD</v>
          </cell>
          <cell r="D5497" t="str">
            <v>G5742</v>
          </cell>
          <cell r="E5497" t="str">
            <v>001</v>
          </cell>
          <cell r="F5497" t="str">
            <v>WI</v>
          </cell>
          <cell r="G5497" t="str">
            <v>DACN****</v>
          </cell>
          <cell r="H5497" t="str">
            <v>Balance Sheet</v>
          </cell>
          <cell r="I5497" t="str">
            <v>NA</v>
          </cell>
        </row>
        <row r="5498">
          <cell r="A5498" t="str">
            <v>G5743001WI</v>
          </cell>
          <cell r="B5498" t="str">
            <v>G5743001WI</v>
          </cell>
          <cell r="C5498" t="str">
            <v>WI   G5743001WIUSD</v>
          </cell>
          <cell r="D5498" t="str">
            <v>G5743</v>
          </cell>
          <cell r="E5498" t="str">
            <v>001</v>
          </cell>
          <cell r="F5498" t="str">
            <v>WI</v>
          </cell>
          <cell r="G5498" t="str">
            <v>DACAC***</v>
          </cell>
          <cell r="H5498" t="str">
            <v>Balance Sheet</v>
          </cell>
          <cell r="I5498" t="str">
            <v>NA</v>
          </cell>
        </row>
        <row r="5499">
          <cell r="A5499" t="str">
            <v>G576000101</v>
          </cell>
          <cell r="B5499" t="str">
            <v>G576000101</v>
          </cell>
          <cell r="C5499" t="str">
            <v>WI   G576000101USD</v>
          </cell>
          <cell r="D5499" t="str">
            <v>G5760</v>
          </cell>
          <cell r="E5499" t="str">
            <v>001</v>
          </cell>
          <cell r="F5499" t="str">
            <v>01</v>
          </cell>
          <cell r="G5499" t="str">
            <v>DADAB***</v>
          </cell>
          <cell r="H5499" t="str">
            <v>Balance Sheet</v>
          </cell>
          <cell r="I5499" t="str">
            <v>NA</v>
          </cell>
        </row>
        <row r="5500">
          <cell r="A5500" t="str">
            <v>G576003601</v>
          </cell>
          <cell r="B5500" t="str">
            <v>G576003601</v>
          </cell>
          <cell r="C5500" t="str">
            <v>WI   G576003601USD</v>
          </cell>
          <cell r="D5500" t="str">
            <v>G5760</v>
          </cell>
          <cell r="E5500" t="str">
            <v>036</v>
          </cell>
          <cell r="F5500" t="str">
            <v>01</v>
          </cell>
          <cell r="G5500" t="str">
            <v>DADAB***</v>
          </cell>
          <cell r="H5500" t="str">
            <v>Balance Sheet</v>
          </cell>
          <cell r="I5500" t="str">
            <v>NA</v>
          </cell>
        </row>
        <row r="5501">
          <cell r="A5501" t="str">
            <v>G57600BU93</v>
          </cell>
          <cell r="B5501" t="str">
            <v>G57600BU93</v>
          </cell>
          <cell r="C5501" t="str">
            <v>WI   G57600BU93USD</v>
          </cell>
          <cell r="D5501" t="str">
            <v>G5760</v>
          </cell>
          <cell r="E5501" t="str">
            <v>0BU</v>
          </cell>
          <cell r="F5501" t="str">
            <v>93</v>
          </cell>
          <cell r="G5501" t="str">
            <v>DADAB***</v>
          </cell>
          <cell r="H5501" t="str">
            <v>Balance Sheet</v>
          </cell>
          <cell r="I5501" t="str">
            <v>NA</v>
          </cell>
        </row>
        <row r="5502">
          <cell r="A5502" t="str">
            <v>G57600DX01</v>
          </cell>
          <cell r="B5502" t="str">
            <v>G57600DX01</v>
          </cell>
          <cell r="C5502" t="str">
            <v>WI   G57600DX01USD</v>
          </cell>
          <cell r="D5502" t="str">
            <v>G5760</v>
          </cell>
          <cell r="E5502" t="str">
            <v>0DX</v>
          </cell>
          <cell r="F5502" t="str">
            <v>01</v>
          </cell>
          <cell r="G5502" t="str">
            <v>DADAB***</v>
          </cell>
          <cell r="H5502" t="str">
            <v>Balance Sheet</v>
          </cell>
          <cell r="I5502" t="str">
            <v>NA</v>
          </cell>
        </row>
        <row r="5503">
          <cell r="A5503" t="str">
            <v>G57600GU93</v>
          </cell>
          <cell r="B5503" t="str">
            <v>G57600GU93</v>
          </cell>
          <cell r="C5503" t="str">
            <v>WI   G57600GU93USD</v>
          </cell>
          <cell r="D5503" t="str">
            <v>G5760</v>
          </cell>
          <cell r="E5503" t="str">
            <v>0GU</v>
          </cell>
          <cell r="F5503" t="str">
            <v>93</v>
          </cell>
          <cell r="G5503" t="str">
            <v>DADAB***</v>
          </cell>
          <cell r="H5503" t="str">
            <v>Balance Sheet</v>
          </cell>
          <cell r="I5503" t="str">
            <v>NA</v>
          </cell>
        </row>
        <row r="5504">
          <cell r="A5504" t="str">
            <v>G57600J693</v>
          </cell>
          <cell r="B5504" t="str">
            <v>G57600J693</v>
          </cell>
          <cell r="C5504" t="str">
            <v>WI   G57600J693USD</v>
          </cell>
          <cell r="D5504" t="str">
            <v>G5760</v>
          </cell>
          <cell r="E5504" t="str">
            <v>0J6</v>
          </cell>
          <cell r="F5504" t="str">
            <v>93</v>
          </cell>
          <cell r="G5504" t="str">
            <v>DADAB***</v>
          </cell>
          <cell r="H5504" t="str">
            <v>Balance Sheet</v>
          </cell>
          <cell r="I5504" t="str">
            <v>NA</v>
          </cell>
        </row>
        <row r="5505">
          <cell r="A5505" t="str">
            <v>G57600J695</v>
          </cell>
          <cell r="B5505" t="str">
            <v>G57600J695</v>
          </cell>
          <cell r="C5505" t="str">
            <v>WI   G57600J695USD</v>
          </cell>
          <cell r="D5505" t="str">
            <v>G5760</v>
          </cell>
          <cell r="E5505" t="str">
            <v>0J6</v>
          </cell>
          <cell r="F5505" t="str">
            <v>95</v>
          </cell>
          <cell r="G5505" t="str">
            <v>DADAB***</v>
          </cell>
          <cell r="H5505" t="str">
            <v>Balance Sheet</v>
          </cell>
          <cell r="I5505" t="str">
            <v>NA</v>
          </cell>
        </row>
        <row r="5506">
          <cell r="A5506" t="str">
            <v>G57600L393</v>
          </cell>
          <cell r="B5506" t="str">
            <v>G57600L393</v>
          </cell>
          <cell r="C5506" t="str">
            <v>WI   G57600L393USD</v>
          </cell>
          <cell r="D5506" t="str">
            <v>G5760</v>
          </cell>
          <cell r="E5506" t="str">
            <v>0L3</v>
          </cell>
          <cell r="F5506" t="str">
            <v>93</v>
          </cell>
          <cell r="G5506" t="str">
            <v>DADAB***</v>
          </cell>
          <cell r="H5506" t="str">
            <v>Balance Sheet</v>
          </cell>
          <cell r="I5506" t="str">
            <v>NA</v>
          </cell>
        </row>
        <row r="5507">
          <cell r="A5507" t="str">
            <v>G57600NB93</v>
          </cell>
          <cell r="B5507" t="str">
            <v>G57600NB93</v>
          </cell>
          <cell r="C5507" t="str">
            <v>WI   G57600NB93USD</v>
          </cell>
          <cell r="D5507" t="str">
            <v>G5760</v>
          </cell>
          <cell r="E5507" t="str">
            <v>0NB</v>
          </cell>
          <cell r="F5507" t="str">
            <v>93</v>
          </cell>
          <cell r="G5507" t="str">
            <v>DADAB***</v>
          </cell>
          <cell r="H5507" t="str">
            <v>Balance Sheet</v>
          </cell>
          <cell r="I5507" t="str">
            <v>NA</v>
          </cell>
        </row>
        <row r="5508">
          <cell r="A5508" t="str">
            <v>G57600RB93</v>
          </cell>
          <cell r="B5508" t="str">
            <v>G57600RB93</v>
          </cell>
          <cell r="C5508" t="str">
            <v>WI   G57600RB93USD</v>
          </cell>
          <cell r="D5508" t="str">
            <v>G5760</v>
          </cell>
          <cell r="E5508" t="str">
            <v>0RB</v>
          </cell>
          <cell r="F5508" t="str">
            <v>93</v>
          </cell>
          <cell r="G5508" t="str">
            <v>DADAB***</v>
          </cell>
          <cell r="H5508" t="str">
            <v>Balance Sheet</v>
          </cell>
          <cell r="I5508" t="str">
            <v>NA</v>
          </cell>
        </row>
        <row r="5509">
          <cell r="A5509" t="str">
            <v>G57600S301</v>
          </cell>
          <cell r="B5509" t="str">
            <v>G57600S301</v>
          </cell>
          <cell r="C5509" t="str">
            <v>WI   G57600S301USD</v>
          </cell>
          <cell r="D5509" t="str">
            <v>G5760</v>
          </cell>
          <cell r="E5509" t="str">
            <v>0S3</v>
          </cell>
          <cell r="F5509" t="str">
            <v>01</v>
          </cell>
          <cell r="G5509" t="str">
            <v>DADAB***</v>
          </cell>
          <cell r="H5509" t="str">
            <v>Balance Sheet</v>
          </cell>
          <cell r="I5509" t="str">
            <v>NA</v>
          </cell>
        </row>
        <row r="5510">
          <cell r="A5510" t="str">
            <v>G57600U693</v>
          </cell>
          <cell r="B5510" t="str">
            <v>G57600U693</v>
          </cell>
          <cell r="C5510" t="str">
            <v>WI   G57600U693USD</v>
          </cell>
          <cell r="D5510" t="str">
            <v>G5760</v>
          </cell>
          <cell r="E5510" t="str">
            <v>0U6</v>
          </cell>
          <cell r="F5510" t="str">
            <v>93</v>
          </cell>
          <cell r="G5510" t="str">
            <v>DADAB***</v>
          </cell>
          <cell r="H5510" t="str">
            <v>Balance Sheet</v>
          </cell>
          <cell r="I5510" t="str">
            <v>NA</v>
          </cell>
        </row>
        <row r="5511">
          <cell r="A5511" t="str">
            <v>G57600YB93</v>
          </cell>
          <cell r="B5511" t="str">
            <v>G57600YB93</v>
          </cell>
          <cell r="C5511" t="str">
            <v>WI   G57600YB93USD</v>
          </cell>
          <cell r="D5511" t="str">
            <v>G5760</v>
          </cell>
          <cell r="E5511" t="str">
            <v>0YB</v>
          </cell>
          <cell r="F5511" t="str">
            <v>93</v>
          </cell>
          <cell r="G5511" t="str">
            <v>DADAB***</v>
          </cell>
          <cell r="H5511" t="str">
            <v>Balance Sheet</v>
          </cell>
          <cell r="I5511" t="str">
            <v>NA</v>
          </cell>
        </row>
        <row r="5512">
          <cell r="A5512" t="str">
            <v>G576200101</v>
          </cell>
          <cell r="B5512" t="str">
            <v>G576200101</v>
          </cell>
          <cell r="C5512" t="str">
            <v>WI   G576200101USD</v>
          </cell>
          <cell r="D5512" t="str">
            <v>G5762</v>
          </cell>
          <cell r="E5512" t="str">
            <v>001</v>
          </cell>
          <cell r="F5512" t="str">
            <v>01</v>
          </cell>
          <cell r="G5512" t="str">
            <v>DADM****</v>
          </cell>
          <cell r="H5512" t="str">
            <v>Balance Sheet</v>
          </cell>
          <cell r="I5512" t="str">
            <v>NA</v>
          </cell>
        </row>
        <row r="5513">
          <cell r="A5513" t="str">
            <v>G576203601</v>
          </cell>
          <cell r="B5513" t="str">
            <v>G576203601</v>
          </cell>
          <cell r="C5513" t="str">
            <v>WI   G576203601USD</v>
          </cell>
          <cell r="D5513" t="str">
            <v>G5762</v>
          </cell>
          <cell r="E5513" t="str">
            <v>036</v>
          </cell>
          <cell r="F5513" t="str">
            <v>01</v>
          </cell>
          <cell r="G5513" t="str">
            <v>DADM****</v>
          </cell>
          <cell r="H5513" t="str">
            <v>Balance Sheet</v>
          </cell>
          <cell r="I5513" t="str">
            <v>NA</v>
          </cell>
        </row>
        <row r="5514">
          <cell r="A5514" t="str">
            <v>G57620BU93</v>
          </cell>
          <cell r="B5514" t="str">
            <v>G57620BU93</v>
          </cell>
          <cell r="C5514" t="str">
            <v>WI   G57620BU93USD</v>
          </cell>
          <cell r="D5514" t="str">
            <v>G5762</v>
          </cell>
          <cell r="E5514" t="str">
            <v>0BU</v>
          </cell>
          <cell r="F5514" t="str">
            <v>93</v>
          </cell>
          <cell r="G5514" t="str">
            <v>DADM****</v>
          </cell>
          <cell r="H5514" t="str">
            <v>Balance Sheet</v>
          </cell>
          <cell r="I5514" t="str">
            <v>NA</v>
          </cell>
        </row>
        <row r="5515">
          <cell r="A5515" t="str">
            <v>G57620L393</v>
          </cell>
          <cell r="B5515" t="str">
            <v>G57620L393</v>
          </cell>
          <cell r="C5515" t="str">
            <v>WI   G57620L393USD</v>
          </cell>
          <cell r="D5515" t="str">
            <v>G5762</v>
          </cell>
          <cell r="E5515" t="str">
            <v>0L3</v>
          </cell>
          <cell r="F5515" t="str">
            <v>93</v>
          </cell>
          <cell r="G5515" t="str">
            <v>DADM****</v>
          </cell>
          <cell r="H5515" t="str">
            <v>Balance Sheet</v>
          </cell>
          <cell r="I5515" t="str">
            <v>NA</v>
          </cell>
        </row>
        <row r="5516">
          <cell r="A5516" t="str">
            <v>G57620RB93</v>
          </cell>
          <cell r="B5516" t="str">
            <v>G57620RB93</v>
          </cell>
          <cell r="C5516" t="str">
            <v>WI   G57620RB93USD</v>
          </cell>
          <cell r="D5516" t="str">
            <v>G5762</v>
          </cell>
          <cell r="E5516" t="str">
            <v>0RB</v>
          </cell>
          <cell r="F5516" t="str">
            <v>93</v>
          </cell>
          <cell r="G5516" t="str">
            <v>DADM****</v>
          </cell>
          <cell r="H5516" t="str">
            <v>Balance Sheet</v>
          </cell>
          <cell r="I5516" t="str">
            <v>NA</v>
          </cell>
        </row>
        <row r="5517">
          <cell r="A5517" t="str">
            <v>G57620S301</v>
          </cell>
          <cell r="B5517" t="str">
            <v>G57620S301</v>
          </cell>
          <cell r="C5517" t="str">
            <v>WI   G57620S301USD</v>
          </cell>
          <cell r="D5517" t="str">
            <v>G5762</v>
          </cell>
          <cell r="E5517" t="str">
            <v>0S3</v>
          </cell>
          <cell r="F5517" t="str">
            <v>01</v>
          </cell>
          <cell r="G5517" t="str">
            <v>DADM****</v>
          </cell>
          <cell r="H5517" t="str">
            <v>Balance Sheet</v>
          </cell>
          <cell r="I5517" t="str">
            <v>NA</v>
          </cell>
        </row>
        <row r="5518">
          <cell r="A5518" t="str">
            <v>G57620YB93</v>
          </cell>
          <cell r="B5518" t="str">
            <v>G57620YB93</v>
          </cell>
          <cell r="C5518" t="str">
            <v>WI   G57620YB93USD</v>
          </cell>
          <cell r="D5518" t="str">
            <v>G5762</v>
          </cell>
          <cell r="E5518" t="str">
            <v>0YB</v>
          </cell>
          <cell r="F5518" t="str">
            <v>93</v>
          </cell>
          <cell r="G5518" t="str">
            <v>DADM****</v>
          </cell>
          <cell r="H5518" t="str">
            <v>Balance Sheet</v>
          </cell>
          <cell r="I5518" t="str">
            <v>NA</v>
          </cell>
        </row>
        <row r="5519">
          <cell r="A5519" t="str">
            <v>G576500101</v>
          </cell>
          <cell r="B5519" t="str">
            <v>G576500101</v>
          </cell>
          <cell r="C5519" t="str">
            <v>WI   G576500101USD</v>
          </cell>
          <cell r="D5519" t="str">
            <v>G5765</v>
          </cell>
          <cell r="E5519" t="str">
            <v>001</v>
          </cell>
          <cell r="F5519" t="str">
            <v>01</v>
          </cell>
          <cell r="G5519" t="str">
            <v>DADAB***</v>
          </cell>
          <cell r="H5519" t="str">
            <v>Balance Sheet</v>
          </cell>
          <cell r="I5519" t="str">
            <v>NA</v>
          </cell>
        </row>
        <row r="5520">
          <cell r="A5520" t="str">
            <v>G57650J695</v>
          </cell>
          <cell r="B5520" t="str">
            <v>G57650J695</v>
          </cell>
          <cell r="C5520" t="str">
            <v>WI   G57650J695USD</v>
          </cell>
          <cell r="D5520" t="str">
            <v>G5765</v>
          </cell>
          <cell r="E5520" t="str">
            <v>0J6</v>
          </cell>
          <cell r="F5520" t="str">
            <v>95</v>
          </cell>
          <cell r="G5520" t="str">
            <v>DADAB***</v>
          </cell>
          <cell r="H5520" t="str">
            <v>Balance Sheet</v>
          </cell>
          <cell r="I5520" t="str">
            <v>NA</v>
          </cell>
        </row>
        <row r="5521">
          <cell r="A5521" t="str">
            <v>G57650L393</v>
          </cell>
          <cell r="B5521" t="str">
            <v>G57650L393</v>
          </cell>
          <cell r="C5521" t="str">
            <v>WI   G57650L393USD</v>
          </cell>
          <cell r="D5521" t="str">
            <v>G5765</v>
          </cell>
          <cell r="E5521" t="str">
            <v>0L3</v>
          </cell>
          <cell r="F5521" t="str">
            <v>93</v>
          </cell>
          <cell r="G5521" t="str">
            <v>DADAB***</v>
          </cell>
          <cell r="H5521" t="str">
            <v>Balance Sheet</v>
          </cell>
          <cell r="I5521" t="str">
            <v>NA</v>
          </cell>
        </row>
        <row r="5522">
          <cell r="A5522" t="str">
            <v>G57650NB93</v>
          </cell>
          <cell r="B5522" t="str">
            <v>G57650NB93</v>
          </cell>
          <cell r="C5522" t="str">
            <v>WI   G57650NB93USD</v>
          </cell>
          <cell r="D5522" t="str">
            <v>G5765</v>
          </cell>
          <cell r="E5522" t="str">
            <v>0NB</v>
          </cell>
          <cell r="F5522" t="str">
            <v>93</v>
          </cell>
          <cell r="G5522" t="str">
            <v>DADAB***</v>
          </cell>
          <cell r="H5522" t="str">
            <v>Balance Sheet</v>
          </cell>
          <cell r="I5522" t="str">
            <v>NA</v>
          </cell>
        </row>
        <row r="5523">
          <cell r="A5523" t="str">
            <v>G57650S301</v>
          </cell>
          <cell r="B5523" t="str">
            <v>G57650S301</v>
          </cell>
          <cell r="C5523" t="str">
            <v>WI   G57650S301USD</v>
          </cell>
          <cell r="D5523" t="str">
            <v>G5765</v>
          </cell>
          <cell r="E5523" t="str">
            <v>0S3</v>
          </cell>
          <cell r="F5523" t="str">
            <v>01</v>
          </cell>
          <cell r="G5523" t="str">
            <v>DADAB***</v>
          </cell>
          <cell r="H5523" t="str">
            <v>Balance Sheet</v>
          </cell>
          <cell r="I5523" t="str">
            <v>NA</v>
          </cell>
        </row>
        <row r="5524">
          <cell r="A5524" t="str">
            <v>G57700WI</v>
          </cell>
          <cell r="B5524" t="str">
            <v>G57700WI</v>
          </cell>
          <cell r="C5524" t="str">
            <v>WI   G57700WIUSD</v>
          </cell>
          <cell r="D5524" t="str">
            <v>G5770</v>
          </cell>
          <cell r="E5524" t="str">
            <v>0WI</v>
          </cell>
          <cell r="F5524">
            <v>0</v>
          </cell>
          <cell r="G5524" t="str">
            <v>DAFC****</v>
          </cell>
          <cell r="H5524" t="str">
            <v>Balance Sheet</v>
          </cell>
          <cell r="I5524" t="str">
            <v>NA</v>
          </cell>
        </row>
        <row r="5525">
          <cell r="A5525" t="str">
            <v>G77990WI</v>
          </cell>
          <cell r="B5525" t="str">
            <v>G77990WI</v>
          </cell>
          <cell r="C5525" t="str">
            <v>WI   G77990WIUSD</v>
          </cell>
          <cell r="D5525" t="str">
            <v>G7799</v>
          </cell>
          <cell r="E5525" t="str">
            <v>0WI</v>
          </cell>
          <cell r="F5525">
            <v>0</v>
          </cell>
          <cell r="G5525" t="str">
            <v>CBHAA***</v>
          </cell>
          <cell r="H5525" t="str">
            <v>Balance Sheet</v>
          </cell>
          <cell r="I5525" t="str">
            <v>NA</v>
          </cell>
        </row>
        <row r="5526">
          <cell r="A5526" t="str">
            <v>G77990WI01</v>
          </cell>
          <cell r="B5526" t="str">
            <v>G77990WI01</v>
          </cell>
          <cell r="C5526" t="str">
            <v>WI   G77990WI01USD</v>
          </cell>
          <cell r="D5526" t="str">
            <v>G7799</v>
          </cell>
          <cell r="E5526" t="str">
            <v>0WI</v>
          </cell>
          <cell r="F5526" t="str">
            <v>01</v>
          </cell>
          <cell r="G5526" t="str">
            <v>CBHAB***</v>
          </cell>
          <cell r="H5526" t="str">
            <v>Balance Sheet</v>
          </cell>
          <cell r="I5526" t="str">
            <v>NA</v>
          </cell>
        </row>
        <row r="5527">
          <cell r="A5527" t="str">
            <v>G89430WIS2</v>
          </cell>
          <cell r="B5527" t="str">
            <v>G89430WIS2</v>
          </cell>
          <cell r="C5527" t="str">
            <v>WI   G89430WIS2USD</v>
          </cell>
          <cell r="D5527" t="str">
            <v>G8943</v>
          </cell>
          <cell r="E5527" t="str">
            <v>0WI</v>
          </cell>
          <cell r="F5527" t="str">
            <v>S2</v>
          </cell>
          <cell r="G5527" t="str">
            <v>DBBA****</v>
          </cell>
          <cell r="H5527" t="str">
            <v>Balance Sheet</v>
          </cell>
          <cell r="I5527" t="str">
            <v>NA</v>
          </cell>
        </row>
        <row r="5528">
          <cell r="A5528" t="str">
            <v>H08610WIS2</v>
          </cell>
          <cell r="B5528" t="str">
            <v>H08610WIS2</v>
          </cell>
          <cell r="C5528" t="str">
            <v>WI   H08610WIS2USD</v>
          </cell>
          <cell r="D5528" t="str">
            <v>H0861</v>
          </cell>
          <cell r="E5528" t="str">
            <v>0WI</v>
          </cell>
          <cell r="F5528" t="str">
            <v>S2</v>
          </cell>
          <cell r="G5528" t="str">
            <v>EBA*****</v>
          </cell>
          <cell r="H5528" t="str">
            <v>Balance Sheet</v>
          </cell>
          <cell r="I5528" t="str">
            <v>NA</v>
          </cell>
        </row>
        <row r="5529">
          <cell r="A5529" t="str">
            <v>H08630WI</v>
          </cell>
          <cell r="B5529" t="str">
            <v>H08630WI</v>
          </cell>
          <cell r="C5529" t="str">
            <v>WI   H08630WIUSD</v>
          </cell>
          <cell r="D5529" t="str">
            <v>H0863</v>
          </cell>
          <cell r="E5529" t="str">
            <v>0WI</v>
          </cell>
          <cell r="F5529">
            <v>0</v>
          </cell>
          <cell r="G5529" t="str">
            <v>EC******</v>
          </cell>
          <cell r="H5529" t="str">
            <v>Balance Sheet</v>
          </cell>
          <cell r="I5529" t="str">
            <v>NA</v>
          </cell>
        </row>
        <row r="5530">
          <cell r="A5530" t="str">
            <v>H0879</v>
          </cell>
          <cell r="B5530" t="str">
            <v>H0879</v>
          </cell>
          <cell r="C5530" t="str">
            <v>WI   H0879USD</v>
          </cell>
          <cell r="D5530" t="str">
            <v>H0879</v>
          </cell>
          <cell r="E5530">
            <v>0</v>
          </cell>
          <cell r="F5530">
            <v>0</v>
          </cell>
          <cell r="G5530" t="str">
            <v>EBCC****</v>
          </cell>
          <cell r="H5530" t="str">
            <v>Balance Sheet</v>
          </cell>
          <cell r="I5530" t="str">
            <v>NA</v>
          </cell>
        </row>
        <row r="5531">
          <cell r="A5531" t="str">
            <v>A000741019</v>
          </cell>
          <cell r="B5531" t="str">
            <v>A000741019</v>
          </cell>
          <cell r="C5531" t="str">
            <v>XC   A000741019USD</v>
          </cell>
          <cell r="D5531" t="str">
            <v>A0007</v>
          </cell>
          <cell r="E5531" t="str">
            <v>410</v>
          </cell>
          <cell r="F5531" t="str">
            <v>19</v>
          </cell>
          <cell r="G5531" t="str">
            <v>CABB****</v>
          </cell>
          <cell r="H5531" t="str">
            <v>Balance Sheet</v>
          </cell>
          <cell r="I5531" t="str">
            <v>NA</v>
          </cell>
        </row>
        <row r="5532">
          <cell r="A5532" t="str">
            <v>A000741101</v>
          </cell>
          <cell r="B5532" t="str">
            <v>A000741101</v>
          </cell>
          <cell r="C5532" t="str">
            <v>XC   A000741101USD</v>
          </cell>
          <cell r="D5532" t="str">
            <v>A0007</v>
          </cell>
          <cell r="E5532" t="str">
            <v>411</v>
          </cell>
          <cell r="F5532" t="str">
            <v>01</v>
          </cell>
          <cell r="G5532" t="str">
            <v>CABB****</v>
          </cell>
          <cell r="H5532" t="str">
            <v>Balance Sheet</v>
          </cell>
          <cell r="I5532" t="str">
            <v>NA</v>
          </cell>
        </row>
        <row r="5533">
          <cell r="A5533" t="str">
            <v>A000741201</v>
          </cell>
          <cell r="B5533" t="str">
            <v>A000741201</v>
          </cell>
          <cell r="C5533" t="str">
            <v>XC   A000741201USD</v>
          </cell>
          <cell r="D5533" t="str">
            <v>A0007</v>
          </cell>
          <cell r="E5533" t="str">
            <v>412</v>
          </cell>
          <cell r="F5533" t="str">
            <v>01</v>
          </cell>
          <cell r="G5533" t="str">
            <v>CABB****</v>
          </cell>
          <cell r="H5533" t="str">
            <v>Balance Sheet</v>
          </cell>
          <cell r="I5533" t="str">
            <v>NA</v>
          </cell>
        </row>
        <row r="5534">
          <cell r="A5534" t="str">
            <v>A000741319</v>
          </cell>
          <cell r="B5534" t="str">
            <v>A000741319</v>
          </cell>
          <cell r="C5534" t="str">
            <v>XC   A000741319USD</v>
          </cell>
          <cell r="D5534" t="str">
            <v>A0007</v>
          </cell>
          <cell r="E5534" t="str">
            <v>413</v>
          </cell>
          <cell r="F5534" t="str">
            <v>19</v>
          </cell>
          <cell r="G5534" t="str">
            <v>CABB****</v>
          </cell>
          <cell r="H5534" t="str">
            <v>Balance Sheet</v>
          </cell>
          <cell r="I5534" t="str">
            <v>NA</v>
          </cell>
        </row>
        <row r="5535">
          <cell r="A5535" t="str">
            <v>A000741519</v>
          </cell>
          <cell r="B5535" t="str">
            <v>A000741519</v>
          </cell>
          <cell r="C5535" t="str">
            <v>XC   A000741519USD</v>
          </cell>
          <cell r="D5535" t="str">
            <v>A0007</v>
          </cell>
          <cell r="E5535" t="str">
            <v>415</v>
          </cell>
          <cell r="F5535" t="str">
            <v>19</v>
          </cell>
          <cell r="G5535" t="str">
            <v>CABB****</v>
          </cell>
          <cell r="H5535" t="str">
            <v>Balance Sheet</v>
          </cell>
          <cell r="I5535" t="str">
            <v>NA</v>
          </cell>
        </row>
        <row r="5536">
          <cell r="A5536" t="str">
            <v>A0008</v>
          </cell>
          <cell r="B5536" t="str">
            <v>A0008</v>
          </cell>
          <cell r="C5536" t="str">
            <v>XC   A0008USD</v>
          </cell>
          <cell r="D5536" t="str">
            <v>A0008</v>
          </cell>
          <cell r="E5536">
            <v>0</v>
          </cell>
          <cell r="F5536">
            <v>0</v>
          </cell>
          <cell r="G5536" t="str">
            <v>CABB****</v>
          </cell>
          <cell r="H5536" t="str">
            <v>Balance Sheet</v>
          </cell>
          <cell r="I5536" t="str">
            <v>NA</v>
          </cell>
        </row>
        <row r="5537">
          <cell r="A5537" t="str">
            <v>A204104101</v>
          </cell>
          <cell r="B5537" t="str">
            <v>A204104101</v>
          </cell>
          <cell r="C5537" t="str">
            <v>XC   A204104101USD</v>
          </cell>
          <cell r="D5537" t="str">
            <v>A2041</v>
          </cell>
          <cell r="E5537" t="str">
            <v>041</v>
          </cell>
          <cell r="F5537" t="str">
            <v>01</v>
          </cell>
          <cell r="G5537" t="str">
            <v>CACAFA**</v>
          </cell>
          <cell r="H5537" t="str">
            <v>Balance Sheet</v>
          </cell>
          <cell r="I5537" t="str">
            <v>NA</v>
          </cell>
        </row>
        <row r="5538">
          <cell r="A5538" t="str">
            <v>A204104119</v>
          </cell>
          <cell r="B5538" t="str">
            <v>A204104119</v>
          </cell>
          <cell r="C5538" t="str">
            <v>XC   A204104119USD</v>
          </cell>
          <cell r="D5538" t="str">
            <v>A2041</v>
          </cell>
          <cell r="E5538" t="str">
            <v>041</v>
          </cell>
          <cell r="F5538" t="str">
            <v>19</v>
          </cell>
          <cell r="G5538" t="str">
            <v>CACAFA**</v>
          </cell>
          <cell r="H5538" t="str">
            <v>Balance Sheet</v>
          </cell>
          <cell r="I5538" t="str">
            <v>NA</v>
          </cell>
        </row>
        <row r="5539">
          <cell r="A5539" t="str">
            <v>A204200219</v>
          </cell>
          <cell r="B5539" t="str">
            <v>A204200219</v>
          </cell>
          <cell r="C5539" t="str">
            <v>XC   A204200219USD</v>
          </cell>
          <cell r="D5539" t="str">
            <v>A2042</v>
          </cell>
          <cell r="E5539" t="str">
            <v>002</v>
          </cell>
          <cell r="F5539" t="str">
            <v>19</v>
          </cell>
          <cell r="G5539" t="str">
            <v>CACAFA**</v>
          </cell>
          <cell r="H5539" t="str">
            <v>Balance Sheet</v>
          </cell>
          <cell r="I5539" t="str">
            <v>NA</v>
          </cell>
        </row>
        <row r="5540">
          <cell r="A5540" t="str">
            <v>A204604101</v>
          </cell>
          <cell r="B5540" t="str">
            <v>A204604101</v>
          </cell>
          <cell r="C5540" t="str">
            <v>XC   A204604101USD</v>
          </cell>
          <cell r="D5540" t="str">
            <v>A2046</v>
          </cell>
          <cell r="E5540" t="str">
            <v>041</v>
          </cell>
          <cell r="F5540" t="str">
            <v>01</v>
          </cell>
          <cell r="G5540" t="str">
            <v>CACAFA**</v>
          </cell>
          <cell r="H5540" t="str">
            <v>Balance Sheet</v>
          </cell>
          <cell r="I5540" t="str">
            <v>NA</v>
          </cell>
        </row>
        <row r="5541">
          <cell r="A5541" t="str">
            <v>A204604119</v>
          </cell>
          <cell r="B5541" t="str">
            <v>A204604119</v>
          </cell>
          <cell r="C5541" t="str">
            <v>XC   A204604119USD</v>
          </cell>
          <cell r="D5541" t="str">
            <v>A2046</v>
          </cell>
          <cell r="E5541" t="str">
            <v>041</v>
          </cell>
          <cell r="F5541" t="str">
            <v>19</v>
          </cell>
          <cell r="G5541" t="str">
            <v>CACAFA**</v>
          </cell>
          <cell r="H5541" t="str">
            <v>Balance Sheet</v>
          </cell>
          <cell r="I5541" t="str">
            <v>NA</v>
          </cell>
        </row>
        <row r="5542">
          <cell r="A5542" t="str">
            <v>A204609619</v>
          </cell>
          <cell r="B5542" t="str">
            <v>A204609619</v>
          </cell>
          <cell r="C5542" t="str">
            <v>XC   A204609619USD</v>
          </cell>
          <cell r="D5542" t="str">
            <v>A2046</v>
          </cell>
          <cell r="E5542" t="str">
            <v>096</v>
          </cell>
          <cell r="F5542" t="str">
            <v>19</v>
          </cell>
          <cell r="G5542" t="str">
            <v>DAJA****</v>
          </cell>
          <cell r="H5542" t="str">
            <v>Balance Sheet</v>
          </cell>
          <cell r="I5542" t="str">
            <v>NA</v>
          </cell>
        </row>
        <row r="5543">
          <cell r="A5543" t="str">
            <v>A204609919</v>
          </cell>
          <cell r="B5543" t="str">
            <v>A204609919</v>
          </cell>
          <cell r="C5543" t="str">
            <v>XC   A204609919USD</v>
          </cell>
          <cell r="D5543" t="str">
            <v>A2046</v>
          </cell>
          <cell r="E5543" t="str">
            <v>099</v>
          </cell>
          <cell r="F5543" t="str">
            <v>19</v>
          </cell>
          <cell r="G5543" t="str">
            <v>CACAFA**</v>
          </cell>
          <cell r="H5543" t="str">
            <v>Balance Sheet</v>
          </cell>
          <cell r="I5543" t="str">
            <v>NA</v>
          </cell>
        </row>
        <row r="5544">
          <cell r="A5544" t="str">
            <v>A204900701</v>
          </cell>
          <cell r="B5544" t="str">
            <v>A204900701</v>
          </cell>
          <cell r="C5544" t="str">
            <v>XC   A204900701USD</v>
          </cell>
          <cell r="D5544" t="str">
            <v>A2049</v>
          </cell>
          <cell r="E5544" t="str">
            <v>007</v>
          </cell>
          <cell r="F5544" t="str">
            <v>01</v>
          </cell>
          <cell r="G5544" t="str">
            <v>CACAFA**</v>
          </cell>
          <cell r="H5544" t="str">
            <v>Balance Sheet</v>
          </cell>
          <cell r="I5544" t="str">
            <v>NA</v>
          </cell>
        </row>
        <row r="5545">
          <cell r="A5545" t="str">
            <v>A204900719</v>
          </cell>
          <cell r="B5545" t="str">
            <v>A204900719</v>
          </cell>
          <cell r="C5545" t="str">
            <v>XC   A204900719USD</v>
          </cell>
          <cell r="D5545" t="str">
            <v>A2049</v>
          </cell>
          <cell r="E5545" t="str">
            <v>007</v>
          </cell>
          <cell r="F5545" t="str">
            <v>19</v>
          </cell>
          <cell r="G5545" t="str">
            <v>CACAFA**</v>
          </cell>
          <cell r="H5545" t="str">
            <v>Balance Sheet</v>
          </cell>
          <cell r="I5545" t="str">
            <v>NA</v>
          </cell>
        </row>
        <row r="5546">
          <cell r="A5546" t="str">
            <v>A305100219</v>
          </cell>
          <cell r="B5546" t="str">
            <v>A305100219</v>
          </cell>
          <cell r="C5546" t="str">
            <v>XC   A305100219USD</v>
          </cell>
          <cell r="D5546" t="str">
            <v>A3051</v>
          </cell>
          <cell r="E5546" t="str">
            <v>002</v>
          </cell>
          <cell r="F5546" t="str">
            <v>19</v>
          </cell>
          <cell r="G5546" t="str">
            <v>CACAFB**</v>
          </cell>
          <cell r="H5546" t="str">
            <v>Balance Sheet</v>
          </cell>
          <cell r="I5546" t="str">
            <v>NA</v>
          </cell>
        </row>
        <row r="5547">
          <cell r="A5547" t="str">
            <v>A3060002</v>
          </cell>
          <cell r="B5547" t="str">
            <v>A3060002</v>
          </cell>
          <cell r="C5547" t="str">
            <v>XC   A3060002USD</v>
          </cell>
          <cell r="D5547" t="str">
            <v>A3060</v>
          </cell>
          <cell r="E5547" t="str">
            <v>002</v>
          </cell>
          <cell r="F5547">
            <v>0</v>
          </cell>
          <cell r="G5547" t="str">
            <v>CACAFB**</v>
          </cell>
          <cell r="H5547" t="str">
            <v>Balance Sheet</v>
          </cell>
          <cell r="I5547" t="str">
            <v>NA</v>
          </cell>
        </row>
        <row r="5548">
          <cell r="A5548" t="str">
            <v>A3060037</v>
          </cell>
          <cell r="B5548" t="str">
            <v>A3060037</v>
          </cell>
          <cell r="C5548" t="str">
            <v>XC   A3060037USD</v>
          </cell>
          <cell r="D5548" t="str">
            <v>A3060</v>
          </cell>
          <cell r="E5548" t="str">
            <v>037</v>
          </cell>
          <cell r="F5548">
            <v>0</v>
          </cell>
          <cell r="G5548" t="str">
            <v>CACAFB**</v>
          </cell>
          <cell r="H5548" t="str">
            <v>Balance Sheet</v>
          </cell>
          <cell r="I5548" t="str">
            <v>NA</v>
          </cell>
        </row>
        <row r="5549">
          <cell r="A5549" t="str">
            <v>A3060039</v>
          </cell>
          <cell r="B5549" t="str">
            <v>A3060039</v>
          </cell>
          <cell r="C5549" t="str">
            <v>XC   A3060039USD</v>
          </cell>
          <cell r="D5549" t="str">
            <v>A3060</v>
          </cell>
          <cell r="E5549" t="str">
            <v>039</v>
          </cell>
          <cell r="F5549">
            <v>0</v>
          </cell>
          <cell r="G5549" t="str">
            <v>CACAFB**</v>
          </cell>
          <cell r="H5549" t="str">
            <v>Balance Sheet</v>
          </cell>
          <cell r="I5549" t="str">
            <v>NA</v>
          </cell>
        </row>
        <row r="5550">
          <cell r="A5550" t="str">
            <v>A306007619</v>
          </cell>
          <cell r="B5550" t="str">
            <v>A306007619</v>
          </cell>
          <cell r="C5550" t="str">
            <v>XC   A306007619USD</v>
          </cell>
          <cell r="D5550" t="str">
            <v>A3060</v>
          </cell>
          <cell r="E5550" t="str">
            <v>076</v>
          </cell>
          <cell r="F5550" t="str">
            <v>19</v>
          </cell>
          <cell r="G5550" t="str">
            <v>CACAFB**</v>
          </cell>
          <cell r="H5550" t="str">
            <v>Balance Sheet</v>
          </cell>
          <cell r="I5550" t="str">
            <v>NA</v>
          </cell>
        </row>
        <row r="5551">
          <cell r="A5551" t="str">
            <v>A306007701</v>
          </cell>
          <cell r="B5551" t="str">
            <v>A306007701</v>
          </cell>
          <cell r="C5551" t="str">
            <v>XC   A306007701USD</v>
          </cell>
          <cell r="D5551" t="str">
            <v>A3060</v>
          </cell>
          <cell r="E5551" t="str">
            <v>077</v>
          </cell>
          <cell r="F5551" t="str">
            <v>01</v>
          </cell>
          <cell r="G5551" t="str">
            <v>CACAFB**</v>
          </cell>
          <cell r="H5551" t="str">
            <v>Balance Sheet</v>
          </cell>
          <cell r="I5551" t="str">
            <v>NA</v>
          </cell>
        </row>
        <row r="5552">
          <cell r="A5552" t="str">
            <v>A306007719</v>
          </cell>
          <cell r="B5552" t="str">
            <v>A306007719</v>
          </cell>
          <cell r="C5552" t="str">
            <v>XC   A306007719USD</v>
          </cell>
          <cell r="D5552" t="str">
            <v>A3060</v>
          </cell>
          <cell r="E5552" t="str">
            <v>077</v>
          </cell>
          <cell r="F5552" t="str">
            <v>19</v>
          </cell>
          <cell r="G5552" t="str">
            <v>CACAFB**</v>
          </cell>
          <cell r="H5552" t="str">
            <v>Balance Sheet</v>
          </cell>
          <cell r="I5552" t="str">
            <v>NA</v>
          </cell>
        </row>
        <row r="5553">
          <cell r="A5553" t="str">
            <v>A306060019</v>
          </cell>
          <cell r="B5553" t="str">
            <v>A306060019</v>
          </cell>
          <cell r="C5553" t="str">
            <v>XC   A306060019USD</v>
          </cell>
          <cell r="D5553" t="str">
            <v>A3060</v>
          </cell>
          <cell r="E5553" t="str">
            <v>600</v>
          </cell>
          <cell r="F5553" t="str">
            <v>19</v>
          </cell>
          <cell r="G5553" t="str">
            <v>CACAFB**</v>
          </cell>
          <cell r="H5553" t="str">
            <v>Balance Sheet</v>
          </cell>
          <cell r="I5553" t="str">
            <v>NA</v>
          </cell>
        </row>
        <row r="5554">
          <cell r="A5554" t="str">
            <v>A307309919</v>
          </cell>
          <cell r="B5554" t="str">
            <v>A307309919</v>
          </cell>
          <cell r="C5554" t="str">
            <v>XC   A307309919USD</v>
          </cell>
          <cell r="D5554" t="str">
            <v>A3073</v>
          </cell>
          <cell r="E5554" t="str">
            <v>099</v>
          </cell>
          <cell r="F5554" t="str">
            <v>19</v>
          </cell>
          <cell r="G5554" t="str">
            <v>CACAFA**</v>
          </cell>
          <cell r="H5554" t="str">
            <v>Balance Sheet</v>
          </cell>
          <cell r="I5554" t="str">
            <v>NA</v>
          </cell>
        </row>
        <row r="5555">
          <cell r="A5555" t="str">
            <v>A30730XC19</v>
          </cell>
          <cell r="B5555" t="str">
            <v>A30730XC19</v>
          </cell>
          <cell r="C5555" t="str">
            <v>XC   A30730XC19USD</v>
          </cell>
          <cell r="D5555" t="str">
            <v>A3073</v>
          </cell>
          <cell r="E5555" t="str">
            <v>0XC</v>
          </cell>
          <cell r="F5555" t="str">
            <v>19</v>
          </cell>
          <cell r="G5555" t="str">
            <v>CACAFA**</v>
          </cell>
          <cell r="H5555" t="str">
            <v>Balance Sheet</v>
          </cell>
          <cell r="I5555" t="str">
            <v>NA</v>
          </cell>
        </row>
        <row r="5556">
          <cell r="A5556" t="str">
            <v>A320001401</v>
          </cell>
          <cell r="B5556" t="str">
            <v>A320001401</v>
          </cell>
          <cell r="C5556" t="str">
            <v>XC   A320001401USD</v>
          </cell>
          <cell r="D5556" t="str">
            <v>A3200</v>
          </cell>
          <cell r="E5556" t="str">
            <v>014</v>
          </cell>
          <cell r="F5556" t="str">
            <v>01</v>
          </cell>
          <cell r="G5556" t="str">
            <v>CACAFA**</v>
          </cell>
          <cell r="H5556" t="str">
            <v>Balance Sheet</v>
          </cell>
          <cell r="I5556" t="str">
            <v>NA</v>
          </cell>
        </row>
        <row r="5557">
          <cell r="A5557" t="str">
            <v>A320001419</v>
          </cell>
          <cell r="B5557" t="str">
            <v>A320001419</v>
          </cell>
          <cell r="C5557" t="str">
            <v>XC   A320001419USD</v>
          </cell>
          <cell r="D5557" t="str">
            <v>A3200</v>
          </cell>
          <cell r="E5557" t="str">
            <v>014</v>
          </cell>
          <cell r="F5557" t="str">
            <v>19</v>
          </cell>
          <cell r="G5557" t="str">
            <v>CACAFA**</v>
          </cell>
          <cell r="H5557" t="str">
            <v>Balance Sheet</v>
          </cell>
          <cell r="I5557" t="str">
            <v>NA</v>
          </cell>
        </row>
        <row r="5558">
          <cell r="A5558" t="str">
            <v>A409100101</v>
          </cell>
          <cell r="B5558" t="str">
            <v>A409100101</v>
          </cell>
          <cell r="C5558" t="str">
            <v>XC   A409100101USD</v>
          </cell>
          <cell r="D5558" t="str">
            <v>A4091</v>
          </cell>
          <cell r="E5558" t="str">
            <v>001</v>
          </cell>
          <cell r="F5558" t="str">
            <v>01</v>
          </cell>
          <cell r="G5558" t="str">
            <v>CAFA****</v>
          </cell>
          <cell r="H5558" t="str">
            <v>Balance Sheet</v>
          </cell>
          <cell r="I5558" t="str">
            <v>NA</v>
          </cell>
        </row>
        <row r="5559">
          <cell r="A5559" t="str">
            <v>A409100196</v>
          </cell>
          <cell r="B5559" t="str">
            <v>A409100196</v>
          </cell>
          <cell r="C5559" t="str">
            <v>XC   A409100196USD</v>
          </cell>
          <cell r="D5559" t="str">
            <v>A4091</v>
          </cell>
          <cell r="E5559" t="str">
            <v>001</v>
          </cell>
          <cell r="F5559" t="str">
            <v>96</v>
          </cell>
          <cell r="G5559" t="str">
            <v>CAFA****</v>
          </cell>
          <cell r="H5559" t="str">
            <v>Balance Sheet</v>
          </cell>
          <cell r="I5559" t="str">
            <v>NA</v>
          </cell>
        </row>
        <row r="5560">
          <cell r="A5560" t="str">
            <v>A409108501</v>
          </cell>
          <cell r="B5560" t="str">
            <v>A409108501</v>
          </cell>
          <cell r="C5560" t="str">
            <v>XC   A409108501USD</v>
          </cell>
          <cell r="D5560" t="str">
            <v>A4091</v>
          </cell>
          <cell r="E5560" t="str">
            <v>085</v>
          </cell>
          <cell r="F5560" t="str">
            <v>01</v>
          </cell>
          <cell r="G5560" t="str">
            <v>CAFA****</v>
          </cell>
          <cell r="H5560" t="str">
            <v>Balance Sheet</v>
          </cell>
          <cell r="I5560" t="str">
            <v>NA</v>
          </cell>
        </row>
        <row r="5561">
          <cell r="A5561" t="str">
            <v>A409108596</v>
          </cell>
          <cell r="B5561" t="str">
            <v>A409108596</v>
          </cell>
          <cell r="C5561" t="str">
            <v>XC   A409108596USD</v>
          </cell>
          <cell r="D5561" t="str">
            <v>A4091</v>
          </cell>
          <cell r="E5561" t="str">
            <v>085</v>
          </cell>
          <cell r="F5561" t="str">
            <v>96</v>
          </cell>
          <cell r="G5561" t="str">
            <v>CAFA****</v>
          </cell>
          <cell r="H5561" t="str">
            <v>Balance Sheet</v>
          </cell>
          <cell r="I5561" t="str">
            <v>NA</v>
          </cell>
        </row>
        <row r="5562">
          <cell r="A5562" t="str">
            <v>A40910BT01</v>
          </cell>
          <cell r="B5562" t="str">
            <v>A40910BT01</v>
          </cell>
          <cell r="C5562" t="str">
            <v>XC   A40910BT01USD</v>
          </cell>
          <cell r="D5562" t="str">
            <v>A4091</v>
          </cell>
          <cell r="E5562" t="str">
            <v>0BT</v>
          </cell>
          <cell r="F5562" t="str">
            <v>01</v>
          </cell>
          <cell r="G5562" t="str">
            <v>CAFA****</v>
          </cell>
          <cell r="H5562" t="str">
            <v>Balance Sheet</v>
          </cell>
          <cell r="I5562" t="str">
            <v>NA</v>
          </cell>
        </row>
        <row r="5563">
          <cell r="A5563" t="str">
            <v>A40910BT96</v>
          </cell>
          <cell r="B5563" t="str">
            <v>A40910BT96</v>
          </cell>
          <cell r="C5563" t="str">
            <v>XC   A40910BT96USD</v>
          </cell>
          <cell r="D5563" t="str">
            <v>A4091</v>
          </cell>
          <cell r="E5563" t="str">
            <v>0BT</v>
          </cell>
          <cell r="F5563" t="str">
            <v>96</v>
          </cell>
          <cell r="G5563" t="str">
            <v>CAFA****</v>
          </cell>
          <cell r="H5563" t="str">
            <v>Balance Sheet</v>
          </cell>
          <cell r="I5563" t="str">
            <v>NA</v>
          </cell>
        </row>
        <row r="5564">
          <cell r="A5564" t="str">
            <v>A40910EB19</v>
          </cell>
          <cell r="B5564" t="str">
            <v>A40910EB19</v>
          </cell>
          <cell r="C5564" t="str">
            <v>XC   A40910EB19USD</v>
          </cell>
          <cell r="D5564" t="str">
            <v>A4091</v>
          </cell>
          <cell r="E5564" t="str">
            <v>0EB</v>
          </cell>
          <cell r="F5564" t="str">
            <v>19</v>
          </cell>
          <cell r="G5564" t="str">
            <v>CAFA****</v>
          </cell>
          <cell r="H5564" t="str">
            <v>Balance Sheet</v>
          </cell>
          <cell r="I5564" t="str">
            <v>NA</v>
          </cell>
        </row>
        <row r="5565">
          <cell r="A5565" t="str">
            <v>A40910HB19</v>
          </cell>
          <cell r="B5565" t="str">
            <v>A40910HB19</v>
          </cell>
          <cell r="C5565" t="str">
            <v>XC   A40910HB19USD</v>
          </cell>
          <cell r="D5565" t="str">
            <v>A4091</v>
          </cell>
          <cell r="E5565" t="str">
            <v>0HB</v>
          </cell>
          <cell r="F5565" t="str">
            <v>19</v>
          </cell>
          <cell r="G5565" t="str">
            <v>CAFA****</v>
          </cell>
          <cell r="H5565" t="str">
            <v>Balance Sheet</v>
          </cell>
          <cell r="I5565" t="str">
            <v>NA</v>
          </cell>
        </row>
        <row r="5566">
          <cell r="A5566" t="str">
            <v>A40910NN19</v>
          </cell>
          <cell r="B5566" t="str">
            <v>A40910NN19</v>
          </cell>
          <cell r="C5566" t="str">
            <v>XC   A40910NN19USD</v>
          </cell>
          <cell r="D5566" t="str">
            <v>A4091</v>
          </cell>
          <cell r="E5566" t="str">
            <v>0NN</v>
          </cell>
          <cell r="F5566" t="str">
            <v>19</v>
          </cell>
          <cell r="G5566" t="str">
            <v>CAFA****</v>
          </cell>
          <cell r="H5566" t="str">
            <v>Balance Sheet</v>
          </cell>
          <cell r="I5566" t="str">
            <v>NA</v>
          </cell>
        </row>
        <row r="5567">
          <cell r="A5567" t="str">
            <v>A40960JG19</v>
          </cell>
          <cell r="B5567" t="str">
            <v>A40960JG19</v>
          </cell>
          <cell r="C5567" t="str">
            <v>XC   A40960JG19USD</v>
          </cell>
          <cell r="D5567" t="str">
            <v>A4096</v>
          </cell>
          <cell r="E5567" t="str">
            <v>0JG</v>
          </cell>
          <cell r="F5567" t="str">
            <v>19</v>
          </cell>
          <cell r="G5567" t="str">
            <v>CAFD****</v>
          </cell>
          <cell r="H5567" t="str">
            <v>Balance Sheet</v>
          </cell>
          <cell r="I5567" t="str">
            <v>NA</v>
          </cell>
        </row>
        <row r="5568">
          <cell r="A5568" t="str">
            <v>B40100XC01</v>
          </cell>
          <cell r="B5568" t="str">
            <v>B40100XC01</v>
          </cell>
          <cell r="C5568" t="str">
            <v>XC   B40100XC01USD</v>
          </cell>
          <cell r="D5568" t="str">
            <v>B4010</v>
          </cell>
          <cell r="E5568" t="str">
            <v>0XC</v>
          </cell>
          <cell r="F5568" t="str">
            <v>01</v>
          </cell>
          <cell r="G5568" t="str">
            <v>CAIBHB**</v>
          </cell>
          <cell r="H5568" t="str">
            <v>Balance Sheet</v>
          </cell>
          <cell r="I5568" t="str">
            <v>NA</v>
          </cell>
        </row>
        <row r="5569">
          <cell r="A5569" t="str">
            <v>B40100XC02</v>
          </cell>
          <cell r="B5569" t="str">
            <v>B40100XC02</v>
          </cell>
          <cell r="C5569" t="str">
            <v>XC   B40100XC02USD</v>
          </cell>
          <cell r="D5569" t="str">
            <v>B4010</v>
          </cell>
          <cell r="E5569" t="str">
            <v>0XC</v>
          </cell>
          <cell r="F5569" t="str">
            <v>02</v>
          </cell>
          <cell r="G5569" t="str">
            <v>CAIBHB**</v>
          </cell>
          <cell r="H5569" t="str">
            <v>Balance Sheet</v>
          </cell>
          <cell r="I5569" t="str">
            <v>NA</v>
          </cell>
        </row>
        <row r="5570">
          <cell r="A5570" t="str">
            <v>B401400101</v>
          </cell>
          <cell r="B5570" t="str">
            <v>B401400101</v>
          </cell>
          <cell r="C5570" t="str">
            <v>XC   B401400101USD</v>
          </cell>
          <cell r="D5570" t="str">
            <v>B4014</v>
          </cell>
          <cell r="E5570" t="str">
            <v>001</v>
          </cell>
          <cell r="F5570" t="str">
            <v>01</v>
          </cell>
          <cell r="G5570" t="str">
            <v>CAICIB**</v>
          </cell>
          <cell r="H5570" t="str">
            <v>Balance Sheet</v>
          </cell>
          <cell r="I5570" t="str">
            <v>NA</v>
          </cell>
        </row>
        <row r="5571">
          <cell r="A5571" t="str">
            <v>B401400102</v>
          </cell>
          <cell r="B5571" t="str">
            <v>B401400102</v>
          </cell>
          <cell r="C5571" t="str">
            <v>XC   B401400102USD</v>
          </cell>
          <cell r="D5571" t="str">
            <v>B4014</v>
          </cell>
          <cell r="E5571" t="str">
            <v>001</v>
          </cell>
          <cell r="F5571" t="str">
            <v>02</v>
          </cell>
          <cell r="G5571" t="str">
            <v>CAICIB**</v>
          </cell>
          <cell r="H5571" t="str">
            <v>Balance Sheet</v>
          </cell>
          <cell r="I5571" t="str">
            <v>NA</v>
          </cell>
        </row>
        <row r="5572">
          <cell r="A5572" t="str">
            <v>B401400401</v>
          </cell>
          <cell r="B5572" t="str">
            <v>B401400401</v>
          </cell>
          <cell r="C5572" t="str">
            <v>XC   B401400401USD</v>
          </cell>
          <cell r="D5572" t="str">
            <v>B4014</v>
          </cell>
          <cell r="E5572" t="str">
            <v>004</v>
          </cell>
          <cell r="F5572" t="str">
            <v>01</v>
          </cell>
          <cell r="G5572" t="str">
            <v>CAIBJB**</v>
          </cell>
          <cell r="H5572" t="str">
            <v>Balance Sheet</v>
          </cell>
          <cell r="I5572" t="str">
            <v>NA</v>
          </cell>
        </row>
        <row r="5573">
          <cell r="A5573" t="str">
            <v>B401400402</v>
          </cell>
          <cell r="B5573" t="str">
            <v>B401400402</v>
          </cell>
          <cell r="C5573" t="str">
            <v>XC   B401400402USD</v>
          </cell>
          <cell r="D5573" t="str">
            <v>B4014</v>
          </cell>
          <cell r="E5573" t="str">
            <v>004</v>
          </cell>
          <cell r="F5573" t="str">
            <v>02</v>
          </cell>
          <cell r="G5573" t="str">
            <v>CAIBJB**</v>
          </cell>
          <cell r="H5573" t="str">
            <v>Balance Sheet</v>
          </cell>
          <cell r="I5573" t="str">
            <v>NA</v>
          </cell>
        </row>
        <row r="5574">
          <cell r="A5574" t="str">
            <v>B401408501</v>
          </cell>
          <cell r="B5574" t="str">
            <v>B401408501</v>
          </cell>
          <cell r="C5574" t="str">
            <v>XC   B401408501USD</v>
          </cell>
          <cell r="D5574" t="str">
            <v>B4014</v>
          </cell>
          <cell r="E5574" t="str">
            <v>085</v>
          </cell>
          <cell r="F5574" t="str">
            <v>01</v>
          </cell>
          <cell r="G5574" t="str">
            <v>CAICIB**</v>
          </cell>
          <cell r="H5574" t="str">
            <v>Balance Sheet</v>
          </cell>
          <cell r="I5574" t="str">
            <v>NA</v>
          </cell>
        </row>
        <row r="5575">
          <cell r="A5575" t="str">
            <v>B401408502</v>
          </cell>
          <cell r="B5575" t="str">
            <v>B401408502</v>
          </cell>
          <cell r="C5575" t="str">
            <v>XC   B401408502USD</v>
          </cell>
          <cell r="D5575" t="str">
            <v>B4014</v>
          </cell>
          <cell r="E5575" t="str">
            <v>085</v>
          </cell>
          <cell r="F5575" t="str">
            <v>02</v>
          </cell>
          <cell r="G5575" t="str">
            <v>CAICIB**</v>
          </cell>
          <cell r="H5575" t="str">
            <v>Balance Sheet</v>
          </cell>
          <cell r="I5575" t="str">
            <v>NA</v>
          </cell>
        </row>
        <row r="5576">
          <cell r="A5576" t="str">
            <v>B40140NN01</v>
          </cell>
          <cell r="B5576" t="str">
            <v>B40140NN01</v>
          </cell>
          <cell r="C5576" t="str">
            <v>XC   B40140NN01USD</v>
          </cell>
          <cell r="D5576" t="str">
            <v>B4014</v>
          </cell>
          <cell r="E5576" t="str">
            <v>0NN</v>
          </cell>
          <cell r="F5576" t="str">
            <v>01</v>
          </cell>
          <cell r="G5576" t="str">
            <v>CAIBIB**</v>
          </cell>
          <cell r="H5576" t="str">
            <v>Balance Sheet</v>
          </cell>
          <cell r="I5576" t="str">
            <v>NA</v>
          </cell>
        </row>
        <row r="5577">
          <cell r="A5577" t="str">
            <v>B40140NN02</v>
          </cell>
          <cell r="B5577" t="str">
            <v>B40140NN02</v>
          </cell>
          <cell r="C5577" t="str">
            <v>XC   B40140NN02USD</v>
          </cell>
          <cell r="D5577" t="str">
            <v>B4014</v>
          </cell>
          <cell r="E5577" t="str">
            <v>0NN</v>
          </cell>
          <cell r="F5577" t="str">
            <v>02</v>
          </cell>
          <cell r="G5577" t="str">
            <v>CAIBIB**</v>
          </cell>
          <cell r="H5577" t="str">
            <v>Balance Sheet</v>
          </cell>
          <cell r="I5577" t="str">
            <v>NA</v>
          </cell>
        </row>
        <row r="5578">
          <cell r="A5578" t="str">
            <v>B40140XC01</v>
          </cell>
          <cell r="B5578" t="str">
            <v>B40140XC01</v>
          </cell>
          <cell r="C5578" t="str">
            <v>XC   B40140XC01USD</v>
          </cell>
          <cell r="D5578" t="str">
            <v>B4014</v>
          </cell>
          <cell r="E5578" t="str">
            <v>0XC</v>
          </cell>
          <cell r="F5578" t="str">
            <v>01</v>
          </cell>
          <cell r="G5578" t="str">
            <v>CAIBIB**</v>
          </cell>
          <cell r="H5578" t="str">
            <v>Balance Sheet</v>
          </cell>
          <cell r="I5578" t="str">
            <v>NA</v>
          </cell>
        </row>
        <row r="5579">
          <cell r="A5579" t="str">
            <v>B4EB4BNR01</v>
          </cell>
          <cell r="B5579" t="str">
            <v>B4EB4BNR01</v>
          </cell>
          <cell r="C5579" t="str">
            <v>XC   B4EB4BNR01USD</v>
          </cell>
          <cell r="D5579" t="str">
            <v>B4EB4</v>
          </cell>
          <cell r="E5579" t="str">
            <v>BNR</v>
          </cell>
          <cell r="F5579" t="str">
            <v>01</v>
          </cell>
          <cell r="G5579" t="str">
            <v>CAIBIB**</v>
          </cell>
          <cell r="H5579" t="str">
            <v>Balance Sheet</v>
          </cell>
          <cell r="I5579" t="str">
            <v>NA</v>
          </cell>
        </row>
        <row r="5580">
          <cell r="A5580" t="str">
            <v>B4HB4BNR01</v>
          </cell>
          <cell r="B5580" t="str">
            <v>B4HB4BNR01</v>
          </cell>
          <cell r="C5580" t="str">
            <v>XC   B4HB4BNR01USD</v>
          </cell>
          <cell r="D5580" t="str">
            <v>B4HB4</v>
          </cell>
          <cell r="E5580" t="str">
            <v>BNR</v>
          </cell>
          <cell r="F5580" t="str">
            <v>01</v>
          </cell>
          <cell r="G5580" t="str">
            <v>CAIBIB**</v>
          </cell>
          <cell r="H5580" t="str">
            <v>Balance Sheet</v>
          </cell>
          <cell r="I5580" t="str">
            <v>NA</v>
          </cell>
        </row>
        <row r="5581">
          <cell r="A5581" t="str">
            <v>B4JJ4BNR01</v>
          </cell>
          <cell r="B5581" t="str">
            <v>B4JJ4BNR01</v>
          </cell>
          <cell r="C5581" t="str">
            <v>XC   B4JJ4BNR01USD</v>
          </cell>
          <cell r="D5581" t="str">
            <v>B4JJ4</v>
          </cell>
          <cell r="E5581" t="str">
            <v>BNR</v>
          </cell>
          <cell r="F5581" t="str">
            <v>01</v>
          </cell>
          <cell r="G5581" t="str">
            <v>CAIBIB**</v>
          </cell>
          <cell r="H5581" t="str">
            <v>Balance Sheet</v>
          </cell>
          <cell r="I5581" t="str">
            <v>NA</v>
          </cell>
        </row>
        <row r="5582">
          <cell r="A5582" t="str">
            <v>B4NN4BNR01</v>
          </cell>
          <cell r="B5582" t="str">
            <v>B4NN4BNR01</v>
          </cell>
          <cell r="C5582" t="str">
            <v>XC   B4NN4BNR01USD</v>
          </cell>
          <cell r="D5582" t="str">
            <v>B4NN4</v>
          </cell>
          <cell r="E5582" t="str">
            <v>BNR</v>
          </cell>
          <cell r="F5582" t="str">
            <v>01</v>
          </cell>
          <cell r="G5582" t="str">
            <v>CAIBIB**</v>
          </cell>
          <cell r="H5582" t="str">
            <v>Balance Sheet</v>
          </cell>
          <cell r="I5582" t="str">
            <v>NA</v>
          </cell>
        </row>
        <row r="5583">
          <cell r="A5583" t="str">
            <v>B4WJ4BNR01</v>
          </cell>
          <cell r="B5583" t="str">
            <v>B4WJ4BNR01</v>
          </cell>
          <cell r="C5583" t="str">
            <v>XC   B4WJ4BNR01USD</v>
          </cell>
          <cell r="D5583" t="str">
            <v>B4WJ4</v>
          </cell>
          <cell r="E5583" t="str">
            <v>BNR</v>
          </cell>
          <cell r="F5583" t="str">
            <v>01</v>
          </cell>
          <cell r="G5583" t="str">
            <v>CAIBIB**</v>
          </cell>
          <cell r="H5583" t="str">
            <v>Balance Sheet</v>
          </cell>
          <cell r="I5583" t="str">
            <v>NA</v>
          </cell>
        </row>
        <row r="5584">
          <cell r="A5584" t="str">
            <v>B4XC00XC01</v>
          </cell>
          <cell r="B5584" t="str">
            <v>B4XC00XC01</v>
          </cell>
          <cell r="C5584" t="str">
            <v>XC   B4XC00XC01USD</v>
          </cell>
          <cell r="D5584" t="str">
            <v>B4XC0</v>
          </cell>
          <cell r="E5584" t="str">
            <v>0XC</v>
          </cell>
          <cell r="F5584" t="str">
            <v>01</v>
          </cell>
          <cell r="G5584" t="str">
            <v>CAIBHB**</v>
          </cell>
          <cell r="H5584" t="str">
            <v>Balance Sheet</v>
          </cell>
          <cell r="I5584" t="str">
            <v>NA</v>
          </cell>
        </row>
        <row r="5585">
          <cell r="A5585" t="str">
            <v>B4XC400101</v>
          </cell>
          <cell r="B5585" t="str">
            <v>B4XC400101</v>
          </cell>
          <cell r="C5585" t="str">
            <v>XC   B4XC400101USD</v>
          </cell>
          <cell r="D5585" t="str">
            <v>B4XC4</v>
          </cell>
          <cell r="E5585" t="str">
            <v>001</v>
          </cell>
          <cell r="F5585" t="str">
            <v>01</v>
          </cell>
          <cell r="G5585" t="str">
            <v>CAICIB**</v>
          </cell>
          <cell r="H5585" t="str">
            <v>Balance Sheet</v>
          </cell>
          <cell r="I5585" t="str">
            <v>NA</v>
          </cell>
        </row>
        <row r="5586">
          <cell r="A5586" t="str">
            <v>B4XC408501</v>
          </cell>
          <cell r="B5586" t="str">
            <v>B4XC408501</v>
          </cell>
          <cell r="C5586" t="str">
            <v>XC   B4XC408501USD</v>
          </cell>
          <cell r="D5586" t="str">
            <v>B4XC4</v>
          </cell>
          <cell r="E5586" t="str">
            <v>085</v>
          </cell>
          <cell r="F5586" t="str">
            <v>01</v>
          </cell>
          <cell r="G5586" t="str">
            <v>CAICIB**</v>
          </cell>
          <cell r="H5586" t="str">
            <v>Balance Sheet</v>
          </cell>
          <cell r="I5586" t="str">
            <v>NA</v>
          </cell>
        </row>
        <row r="5587">
          <cell r="A5587" t="str">
            <v>B4XC40BT01</v>
          </cell>
          <cell r="B5587" t="str">
            <v>B4XC40BT01</v>
          </cell>
          <cell r="C5587" t="str">
            <v>XC   B4XC40BT01USD</v>
          </cell>
          <cell r="D5587" t="str">
            <v>B4XC4</v>
          </cell>
          <cell r="E5587" t="str">
            <v>0BT</v>
          </cell>
          <cell r="F5587" t="str">
            <v>01</v>
          </cell>
          <cell r="G5587" t="str">
            <v>CAICIB**</v>
          </cell>
          <cell r="H5587" t="str">
            <v>Balance Sheet</v>
          </cell>
          <cell r="I5587" t="str">
            <v>NA</v>
          </cell>
        </row>
        <row r="5588">
          <cell r="A5588" t="str">
            <v>C17990DR01</v>
          </cell>
          <cell r="B5588" t="str">
            <v>C17990DR01</v>
          </cell>
          <cell r="C5588" t="str">
            <v>XC   C17990DR01USD</v>
          </cell>
          <cell r="D5588" t="str">
            <v>C1799</v>
          </cell>
          <cell r="E5588" t="str">
            <v>0DR</v>
          </cell>
          <cell r="F5588" t="str">
            <v>01</v>
          </cell>
          <cell r="G5588" t="str">
            <v>CAIBFB**</v>
          </cell>
          <cell r="H5588" t="str">
            <v>Balance Sheet</v>
          </cell>
          <cell r="I5588" t="str">
            <v>NA</v>
          </cell>
        </row>
        <row r="5589">
          <cell r="A5589" t="str">
            <v>C17990XC01</v>
          </cell>
          <cell r="B5589" t="str">
            <v>C17990XC01</v>
          </cell>
          <cell r="C5589" t="str">
            <v>XC   C17990XC01USD</v>
          </cell>
          <cell r="D5589" t="str">
            <v>C1799</v>
          </cell>
          <cell r="E5589" t="str">
            <v>0XC</v>
          </cell>
          <cell r="F5589" t="str">
            <v>01</v>
          </cell>
          <cell r="G5589" t="str">
            <v>CAIBFB**</v>
          </cell>
          <cell r="H5589" t="str">
            <v>Balance Sheet</v>
          </cell>
          <cell r="I5589" t="str">
            <v>NA</v>
          </cell>
        </row>
        <row r="5590">
          <cell r="A5590" t="str">
            <v>D518000101</v>
          </cell>
          <cell r="B5590" t="str">
            <v>D518000101</v>
          </cell>
          <cell r="C5590" t="str">
            <v>XC   D518000101USD</v>
          </cell>
          <cell r="D5590" t="str">
            <v>D5180</v>
          </cell>
          <cell r="E5590" t="str">
            <v>001</v>
          </cell>
          <cell r="F5590" t="str">
            <v>01</v>
          </cell>
          <cell r="G5590" t="str">
            <v>CAIBGB**</v>
          </cell>
          <cell r="H5590" t="str">
            <v>Balance Sheet</v>
          </cell>
          <cell r="I5590" t="str">
            <v>NA</v>
          </cell>
        </row>
        <row r="5591">
          <cell r="A5591" t="str">
            <v>G06920JG19</v>
          </cell>
          <cell r="B5591" t="str">
            <v>G06920JG19</v>
          </cell>
          <cell r="C5591" t="str">
            <v>XC   G06920JG19USD</v>
          </cell>
          <cell r="D5591" t="str">
            <v>G0692</v>
          </cell>
          <cell r="E5591" t="str">
            <v>0JG</v>
          </cell>
          <cell r="F5591" t="str">
            <v>19</v>
          </cell>
          <cell r="G5591" t="str">
            <v>DADD****</v>
          </cell>
          <cell r="H5591" t="str">
            <v>Balance Sheet</v>
          </cell>
          <cell r="I5591" t="str">
            <v>NA</v>
          </cell>
        </row>
        <row r="5592">
          <cell r="A5592" t="str">
            <v>G170100119</v>
          </cell>
          <cell r="B5592" t="str">
            <v>G170100119</v>
          </cell>
          <cell r="C5592" t="str">
            <v>XC   G170100119USD</v>
          </cell>
          <cell r="D5592" t="str">
            <v>G1701</v>
          </cell>
          <cell r="E5592" t="str">
            <v>001</v>
          </cell>
          <cell r="F5592" t="str">
            <v>19</v>
          </cell>
          <cell r="G5592" t="str">
            <v>DABAAG**</v>
          </cell>
          <cell r="H5592" t="str">
            <v>Balance Sheet</v>
          </cell>
          <cell r="I5592" t="str">
            <v>NA</v>
          </cell>
        </row>
        <row r="5593">
          <cell r="A5593" t="str">
            <v>G170100419</v>
          </cell>
          <cell r="B5593" t="str">
            <v>G170100419</v>
          </cell>
          <cell r="C5593" t="str">
            <v>XC   G170100419USD</v>
          </cell>
          <cell r="D5593" t="str">
            <v>G1701</v>
          </cell>
          <cell r="E5593" t="str">
            <v>004</v>
          </cell>
          <cell r="F5593" t="str">
            <v>19</v>
          </cell>
          <cell r="G5593" t="str">
            <v>DABAAG**</v>
          </cell>
          <cell r="H5593" t="str">
            <v>Balance Sheet</v>
          </cell>
          <cell r="I5593" t="str">
            <v>NA</v>
          </cell>
        </row>
        <row r="5594">
          <cell r="A5594" t="str">
            <v>G17010TX19</v>
          </cell>
          <cell r="B5594" t="str">
            <v>G17010TX19</v>
          </cell>
          <cell r="C5594" t="str">
            <v>XC   G17010TX19USD</v>
          </cell>
          <cell r="D5594" t="str">
            <v>G1701</v>
          </cell>
          <cell r="E5594" t="str">
            <v>0TX</v>
          </cell>
          <cell r="F5594" t="str">
            <v>19</v>
          </cell>
          <cell r="G5594" t="str">
            <v>DABAAG**</v>
          </cell>
          <cell r="H5594" t="str">
            <v>Balance Sheet</v>
          </cell>
          <cell r="I5594" t="str">
            <v>NA</v>
          </cell>
        </row>
        <row r="5595">
          <cell r="A5595" t="str">
            <v>G17010XC19</v>
          </cell>
          <cell r="B5595" t="str">
            <v>G17010XC19</v>
          </cell>
          <cell r="C5595" t="str">
            <v>XC   G17010XC19USD</v>
          </cell>
          <cell r="D5595" t="str">
            <v>G1701</v>
          </cell>
          <cell r="E5595" t="str">
            <v>0XC</v>
          </cell>
          <cell r="F5595" t="str">
            <v>19</v>
          </cell>
          <cell r="G5595" t="str">
            <v>DABAAG**</v>
          </cell>
          <cell r="H5595" t="str">
            <v>Balance Sheet</v>
          </cell>
          <cell r="I5595" t="str">
            <v>NA</v>
          </cell>
        </row>
        <row r="5596">
          <cell r="A5596" t="str">
            <v>G17470XC19</v>
          </cell>
          <cell r="B5596" t="str">
            <v>G17470XC19</v>
          </cell>
          <cell r="C5596" t="str">
            <v>XC   G17470XC19USD</v>
          </cell>
          <cell r="D5596" t="str">
            <v>G1747</v>
          </cell>
          <cell r="E5596" t="str">
            <v>0XC</v>
          </cell>
          <cell r="F5596" t="str">
            <v>19</v>
          </cell>
          <cell r="G5596" t="str">
            <v>DABAAH**</v>
          </cell>
          <cell r="H5596" t="str">
            <v>Balance Sheet</v>
          </cell>
          <cell r="I5596" t="str">
            <v>NA</v>
          </cell>
        </row>
        <row r="5597">
          <cell r="A5597" t="str">
            <v>G1747TMP19</v>
          </cell>
          <cell r="B5597" t="str">
            <v>G1747TMP19</v>
          </cell>
          <cell r="C5597" t="str">
            <v>XC   G1747TMP19USD</v>
          </cell>
          <cell r="D5597" t="str">
            <v>G1747</v>
          </cell>
          <cell r="E5597" t="str">
            <v>TMP</v>
          </cell>
          <cell r="F5597" t="str">
            <v>19</v>
          </cell>
          <cell r="G5597" t="str">
            <v>DABAAJ**</v>
          </cell>
          <cell r="H5597" t="str">
            <v>Balance Sheet</v>
          </cell>
          <cell r="I5597" t="str">
            <v>NA</v>
          </cell>
        </row>
        <row r="5598">
          <cell r="A5598" t="str">
            <v>G271204119</v>
          </cell>
          <cell r="B5598" t="str">
            <v>G271204119</v>
          </cell>
          <cell r="C5598" t="str">
            <v>XC   G271204119USD</v>
          </cell>
          <cell r="D5598" t="str">
            <v>G2712</v>
          </cell>
          <cell r="E5598" t="str">
            <v>041</v>
          </cell>
          <cell r="F5598" t="str">
            <v>19</v>
          </cell>
          <cell r="G5598" t="str">
            <v>DABAAH**</v>
          </cell>
          <cell r="H5598" t="str">
            <v>Balance Sheet</v>
          </cell>
          <cell r="I5598" t="str">
            <v>NA</v>
          </cell>
        </row>
        <row r="5599">
          <cell r="A5599" t="str">
            <v>G271304119</v>
          </cell>
          <cell r="B5599" t="str">
            <v>G271304119</v>
          </cell>
          <cell r="C5599" t="str">
            <v>XC   G271304119USD</v>
          </cell>
          <cell r="D5599" t="str">
            <v>G2713</v>
          </cell>
          <cell r="E5599" t="str">
            <v>041</v>
          </cell>
          <cell r="F5599" t="str">
            <v>19</v>
          </cell>
          <cell r="G5599" t="str">
            <v>DABAAH**</v>
          </cell>
          <cell r="H5599" t="str">
            <v>Balance Sheet</v>
          </cell>
          <cell r="I5599" t="str">
            <v>NA</v>
          </cell>
        </row>
        <row r="5600">
          <cell r="A5600" t="str">
            <v>G572000119</v>
          </cell>
          <cell r="B5600" t="str">
            <v>G572000119</v>
          </cell>
          <cell r="C5600" t="str">
            <v>XC   G572000119USD</v>
          </cell>
          <cell r="D5600" t="str">
            <v>G5720</v>
          </cell>
          <cell r="E5600" t="str">
            <v>001</v>
          </cell>
          <cell r="F5600" t="str">
            <v>19</v>
          </cell>
          <cell r="G5600" t="str">
            <v>DABBDC**</v>
          </cell>
          <cell r="H5600" t="str">
            <v>Balance Sheet</v>
          </cell>
          <cell r="I5600" t="str">
            <v>NA</v>
          </cell>
        </row>
        <row r="5601">
          <cell r="A5601" t="str">
            <v>G572500419</v>
          </cell>
          <cell r="B5601" t="str">
            <v>G572500419</v>
          </cell>
          <cell r="C5601" t="str">
            <v>XC   G572500419USD</v>
          </cell>
          <cell r="D5601" t="str">
            <v>G5725</v>
          </cell>
          <cell r="E5601" t="str">
            <v>004</v>
          </cell>
          <cell r="F5601" t="str">
            <v>19</v>
          </cell>
          <cell r="G5601" t="str">
            <v>DABBDE**</v>
          </cell>
          <cell r="H5601" t="str">
            <v>Balance Sheet</v>
          </cell>
          <cell r="I5601" t="str">
            <v>NA</v>
          </cell>
        </row>
        <row r="5602">
          <cell r="A5602" t="str">
            <v>G576000196</v>
          </cell>
          <cell r="B5602" t="str">
            <v>G576000196</v>
          </cell>
          <cell r="C5602" t="str">
            <v>XC   G576000196USD</v>
          </cell>
          <cell r="D5602" t="str">
            <v>G5760</v>
          </cell>
          <cell r="E5602" t="str">
            <v>001</v>
          </cell>
          <cell r="F5602" t="str">
            <v>96</v>
          </cell>
          <cell r="G5602" t="str">
            <v>DADI****</v>
          </cell>
          <cell r="H5602" t="str">
            <v>Balance Sheet</v>
          </cell>
          <cell r="I5602" t="str">
            <v>NA</v>
          </cell>
        </row>
        <row r="5603">
          <cell r="A5603" t="str">
            <v>G576008602</v>
          </cell>
          <cell r="B5603" t="str">
            <v>G576008602</v>
          </cell>
          <cell r="C5603" t="str">
            <v>XC   G576008602USD</v>
          </cell>
          <cell r="D5603" t="str">
            <v>G5760</v>
          </cell>
          <cell r="E5603" t="str">
            <v>086</v>
          </cell>
          <cell r="F5603" t="str">
            <v>02</v>
          </cell>
          <cell r="G5603" t="str">
            <v>DADAB***</v>
          </cell>
          <cell r="H5603" t="str">
            <v>Balance Sheet</v>
          </cell>
          <cell r="I5603" t="str">
            <v>NA</v>
          </cell>
        </row>
        <row r="5604">
          <cell r="A5604" t="str">
            <v>G57600EB19</v>
          </cell>
          <cell r="B5604" t="str">
            <v>G57600EB19</v>
          </cell>
          <cell r="C5604" t="str">
            <v>XC   G57600EB19USD</v>
          </cell>
          <cell r="D5604" t="str">
            <v>G5760</v>
          </cell>
          <cell r="E5604" t="str">
            <v>0EB</v>
          </cell>
          <cell r="F5604" t="str">
            <v>19</v>
          </cell>
          <cell r="G5604" t="str">
            <v>DADAB***</v>
          </cell>
          <cell r="H5604" t="str">
            <v>Balance Sheet</v>
          </cell>
          <cell r="I5604" t="str">
            <v>NA</v>
          </cell>
        </row>
        <row r="5605">
          <cell r="A5605" t="str">
            <v>G57600HB19</v>
          </cell>
          <cell r="B5605" t="str">
            <v>G57600HB19</v>
          </cell>
          <cell r="C5605" t="str">
            <v>XC   G57600HB19USD</v>
          </cell>
          <cell r="D5605" t="str">
            <v>G5760</v>
          </cell>
          <cell r="E5605" t="str">
            <v>0HB</v>
          </cell>
          <cell r="F5605" t="str">
            <v>19</v>
          </cell>
          <cell r="G5605" t="str">
            <v>DADAB***</v>
          </cell>
          <cell r="H5605" t="str">
            <v>Balance Sheet</v>
          </cell>
          <cell r="I5605" t="str">
            <v>NA</v>
          </cell>
        </row>
        <row r="5606">
          <cell r="A5606" t="str">
            <v>G57600JJ19</v>
          </cell>
          <cell r="B5606" t="str">
            <v>G57600JJ19</v>
          </cell>
          <cell r="C5606" t="str">
            <v>XC   G57600JJ19USD</v>
          </cell>
          <cell r="D5606" t="str">
            <v>G5760</v>
          </cell>
          <cell r="E5606" t="str">
            <v>0JJ</v>
          </cell>
          <cell r="F5606" t="str">
            <v>19</v>
          </cell>
          <cell r="G5606" t="str">
            <v>DADAB***</v>
          </cell>
          <cell r="H5606" t="str">
            <v>Balance Sheet</v>
          </cell>
          <cell r="I5606" t="str">
            <v>NA</v>
          </cell>
        </row>
        <row r="5607">
          <cell r="A5607" t="str">
            <v>G57600LC19</v>
          </cell>
          <cell r="B5607" t="str">
            <v>G57600LC19</v>
          </cell>
          <cell r="C5607" t="str">
            <v>XC   G57600LC19USD</v>
          </cell>
          <cell r="D5607" t="str">
            <v>G5760</v>
          </cell>
          <cell r="E5607" t="str">
            <v>0LC</v>
          </cell>
          <cell r="F5607" t="str">
            <v>19</v>
          </cell>
          <cell r="G5607" t="str">
            <v>DADAB***</v>
          </cell>
          <cell r="H5607" t="str">
            <v>Balance Sheet</v>
          </cell>
          <cell r="I5607" t="str">
            <v>NA</v>
          </cell>
        </row>
        <row r="5608">
          <cell r="A5608" t="str">
            <v>G57600S419</v>
          </cell>
          <cell r="B5608" t="str">
            <v>G57600S419</v>
          </cell>
          <cell r="C5608" t="str">
            <v>XC   G57600S419USD</v>
          </cell>
          <cell r="D5608" t="str">
            <v>G5760</v>
          </cell>
          <cell r="E5608" t="str">
            <v>0S4</v>
          </cell>
          <cell r="F5608" t="str">
            <v>19</v>
          </cell>
          <cell r="G5608" t="str">
            <v>DADAB***</v>
          </cell>
          <cell r="H5608" t="str">
            <v>Balance Sheet</v>
          </cell>
          <cell r="I5608" t="str">
            <v>NA</v>
          </cell>
        </row>
        <row r="5609">
          <cell r="A5609" t="str">
            <v>G57600WJ19</v>
          </cell>
          <cell r="B5609" t="str">
            <v>G57600WJ19</v>
          </cell>
          <cell r="C5609" t="str">
            <v>XC   G57600WJ19USD</v>
          </cell>
          <cell r="D5609" t="str">
            <v>G5760</v>
          </cell>
          <cell r="E5609" t="str">
            <v>0WJ</v>
          </cell>
          <cell r="F5609" t="str">
            <v>19</v>
          </cell>
          <cell r="G5609" t="str">
            <v>DADAB***</v>
          </cell>
          <cell r="H5609" t="str">
            <v>Balance Sheet</v>
          </cell>
          <cell r="I5609" t="str">
            <v>NA</v>
          </cell>
        </row>
        <row r="5610">
          <cell r="A5610" t="str">
            <v>G57600XJ19</v>
          </cell>
          <cell r="B5610" t="str">
            <v>G57600XJ19</v>
          </cell>
          <cell r="C5610" t="str">
            <v>XC   G57600XJ19USD</v>
          </cell>
          <cell r="D5610" t="str">
            <v>G5760</v>
          </cell>
          <cell r="E5610" t="str">
            <v>0XJ</v>
          </cell>
          <cell r="F5610" t="str">
            <v>19</v>
          </cell>
          <cell r="G5610" t="str">
            <v>DADAB***</v>
          </cell>
          <cell r="H5610" t="str">
            <v>Balance Sheet</v>
          </cell>
          <cell r="I5610" t="str">
            <v>NA</v>
          </cell>
        </row>
        <row r="5611">
          <cell r="A5611" t="str">
            <v>G57620EB19</v>
          </cell>
          <cell r="B5611" t="str">
            <v>G57620EB19</v>
          </cell>
          <cell r="C5611" t="str">
            <v>XC   G57620EB19USD</v>
          </cell>
          <cell r="D5611" t="str">
            <v>G5762</v>
          </cell>
          <cell r="E5611" t="str">
            <v>0EB</v>
          </cell>
          <cell r="F5611" t="str">
            <v>19</v>
          </cell>
          <cell r="G5611" t="str">
            <v>DADM****</v>
          </cell>
          <cell r="H5611" t="str">
            <v>Balance Sheet</v>
          </cell>
          <cell r="I5611" t="str">
            <v>NA</v>
          </cell>
        </row>
        <row r="5612">
          <cell r="A5612" t="str">
            <v>G57620HB19</v>
          </cell>
          <cell r="B5612" t="str">
            <v>G57620HB19</v>
          </cell>
          <cell r="C5612" t="str">
            <v>XC   G57620HB19USD</v>
          </cell>
          <cell r="D5612" t="str">
            <v>G5762</v>
          </cell>
          <cell r="E5612" t="str">
            <v>0HB</v>
          </cell>
          <cell r="F5612" t="str">
            <v>19</v>
          </cell>
          <cell r="G5612" t="str">
            <v>DADM****</v>
          </cell>
          <cell r="H5612" t="str">
            <v>Balance Sheet</v>
          </cell>
          <cell r="I5612" t="str">
            <v>NA</v>
          </cell>
        </row>
        <row r="5613">
          <cell r="A5613" t="str">
            <v>G57620JG01</v>
          </cell>
          <cell r="B5613" t="str">
            <v>G57620JG01</v>
          </cell>
          <cell r="C5613" t="str">
            <v>XC   G57620JG01USD</v>
          </cell>
          <cell r="D5613" t="str">
            <v>G5762</v>
          </cell>
          <cell r="E5613" t="str">
            <v>0JG</v>
          </cell>
          <cell r="F5613" t="str">
            <v>01</v>
          </cell>
          <cell r="G5613" t="str">
            <v>DADM****</v>
          </cell>
          <cell r="H5613" t="str">
            <v>Balance Sheet</v>
          </cell>
          <cell r="I5613" t="str">
            <v>NA</v>
          </cell>
        </row>
        <row r="5614">
          <cell r="A5614" t="str">
            <v>G57620JJ19</v>
          </cell>
          <cell r="B5614" t="str">
            <v>G57620JJ19</v>
          </cell>
          <cell r="C5614" t="str">
            <v>XC   G57620JJ19USD</v>
          </cell>
          <cell r="D5614" t="str">
            <v>G5762</v>
          </cell>
          <cell r="E5614" t="str">
            <v>0JJ</v>
          </cell>
          <cell r="F5614" t="str">
            <v>19</v>
          </cell>
          <cell r="G5614" t="str">
            <v>DADM****</v>
          </cell>
          <cell r="H5614" t="str">
            <v>Balance Sheet</v>
          </cell>
          <cell r="I5614" t="str">
            <v>NA</v>
          </cell>
        </row>
        <row r="5615">
          <cell r="A5615" t="str">
            <v>G57620NN19</v>
          </cell>
          <cell r="B5615" t="str">
            <v>G57620NN19</v>
          </cell>
          <cell r="C5615" t="str">
            <v>XC   G57620NN19USD</v>
          </cell>
          <cell r="D5615" t="str">
            <v>G5762</v>
          </cell>
          <cell r="E5615" t="str">
            <v>0NN</v>
          </cell>
          <cell r="F5615" t="str">
            <v>19</v>
          </cell>
          <cell r="G5615" t="str">
            <v>DADM****</v>
          </cell>
          <cell r="H5615" t="str">
            <v>Balance Sheet</v>
          </cell>
          <cell r="I5615" t="str">
            <v>NA</v>
          </cell>
        </row>
        <row r="5616">
          <cell r="A5616" t="str">
            <v>G57620S401</v>
          </cell>
          <cell r="B5616" t="str">
            <v>G57620S401</v>
          </cell>
          <cell r="C5616" t="str">
            <v>XC   G57620S401USD</v>
          </cell>
          <cell r="D5616" t="str">
            <v>G5762</v>
          </cell>
          <cell r="E5616" t="str">
            <v>0S4</v>
          </cell>
          <cell r="F5616" t="str">
            <v>01</v>
          </cell>
          <cell r="G5616" t="str">
            <v>DADM****</v>
          </cell>
          <cell r="H5616" t="str">
            <v>Balance Sheet</v>
          </cell>
          <cell r="I5616" t="str">
            <v>NA</v>
          </cell>
        </row>
        <row r="5617">
          <cell r="A5617" t="str">
            <v>G57620WJ19</v>
          </cell>
          <cell r="B5617" t="str">
            <v>G57620WJ19</v>
          </cell>
          <cell r="C5617" t="str">
            <v>XC   G57620WJ19USD</v>
          </cell>
          <cell r="D5617" t="str">
            <v>G5762</v>
          </cell>
          <cell r="E5617" t="str">
            <v>0WJ</v>
          </cell>
          <cell r="F5617" t="str">
            <v>19</v>
          </cell>
          <cell r="G5617" t="str">
            <v>DADM****</v>
          </cell>
          <cell r="H5617" t="str">
            <v>Balance Sheet</v>
          </cell>
          <cell r="I5617" t="str">
            <v>NA</v>
          </cell>
        </row>
        <row r="5618">
          <cell r="A5618" t="str">
            <v>G57700XC</v>
          </cell>
          <cell r="B5618" t="str">
            <v>G57700XC</v>
          </cell>
          <cell r="C5618" t="str">
            <v>XC   G57700XCUSD</v>
          </cell>
          <cell r="D5618" t="str">
            <v>G5770</v>
          </cell>
          <cell r="E5618" t="str">
            <v>0XC</v>
          </cell>
          <cell r="F5618">
            <v>0</v>
          </cell>
          <cell r="G5618" t="str">
            <v>DAFC****</v>
          </cell>
          <cell r="H5618" t="str">
            <v>Balance Sheet</v>
          </cell>
          <cell r="I5618" t="str">
            <v>NA</v>
          </cell>
        </row>
        <row r="5619">
          <cell r="A5619" t="str">
            <v>H0861001</v>
          </cell>
          <cell r="B5619" t="str">
            <v>H0861001</v>
          </cell>
          <cell r="C5619" t="str">
            <v>XC   H0861001USD</v>
          </cell>
          <cell r="D5619" t="str">
            <v>H0861</v>
          </cell>
          <cell r="E5619" t="str">
            <v>001</v>
          </cell>
          <cell r="F5619">
            <v>0</v>
          </cell>
          <cell r="G5619" t="str">
            <v>EBA*****</v>
          </cell>
          <cell r="H5619" t="str">
            <v>Balance Sheet</v>
          </cell>
          <cell r="I5619" t="str">
            <v>NA</v>
          </cell>
        </row>
        <row r="5620">
          <cell r="A5620" t="str">
            <v>H0863</v>
          </cell>
          <cell r="B5620" t="str">
            <v>H0863</v>
          </cell>
          <cell r="C5620" t="str">
            <v>XC   H0863USD</v>
          </cell>
          <cell r="D5620" t="str">
            <v>H0863</v>
          </cell>
          <cell r="E5620">
            <v>0</v>
          </cell>
          <cell r="F5620">
            <v>0</v>
          </cell>
          <cell r="G5620" t="str">
            <v>EC******</v>
          </cell>
          <cell r="H5620" t="str">
            <v>Balance Sheet</v>
          </cell>
          <cell r="I5620" t="str">
            <v>NA</v>
          </cell>
        </row>
        <row r="5621">
          <cell r="A5621" t="str">
            <v>A1533001</v>
          </cell>
          <cell r="B5621" t="str">
            <v>A1533001</v>
          </cell>
          <cell r="C5621" t="str">
            <v>AO   A1533001USD</v>
          </cell>
          <cell r="D5621" t="str">
            <v>A1533</v>
          </cell>
          <cell r="E5621" t="str">
            <v>001</v>
          </cell>
          <cell r="F5621">
            <v>0</v>
          </cell>
          <cell r="G5621" t="str">
            <v>CACAFB**</v>
          </cell>
          <cell r="H5621" t="str">
            <v>Balance Sheet</v>
          </cell>
          <cell r="I5621" t="str">
            <v>NA</v>
          </cell>
        </row>
        <row r="5622">
          <cell r="A5622" t="str">
            <v>A30600AO7L</v>
          </cell>
          <cell r="B5622" t="str">
            <v>A30600AO7L</v>
          </cell>
          <cell r="C5622" t="str">
            <v>AO   A30600AO7LUSD</v>
          </cell>
          <cell r="D5622" t="str">
            <v>A3060</v>
          </cell>
          <cell r="E5622" t="str">
            <v>0AO</v>
          </cell>
          <cell r="F5622" t="str">
            <v>7L</v>
          </cell>
          <cell r="G5622" t="str">
            <v>CACAFB**</v>
          </cell>
          <cell r="H5622" t="str">
            <v>Balance Sheet</v>
          </cell>
          <cell r="I5622" t="str">
            <v>NA</v>
          </cell>
        </row>
        <row r="5623">
          <cell r="A5623" t="str">
            <v>A30720AO20</v>
          </cell>
          <cell r="B5623" t="str">
            <v>A30720AO20</v>
          </cell>
          <cell r="C5623" t="str">
            <v>AO   A30720AO20USD</v>
          </cell>
          <cell r="D5623" t="str">
            <v>A3072</v>
          </cell>
          <cell r="E5623" t="str">
            <v>0AO</v>
          </cell>
          <cell r="F5623" t="str">
            <v>20</v>
          </cell>
          <cell r="G5623" t="str">
            <v>CACAFA**</v>
          </cell>
          <cell r="H5623" t="str">
            <v>Balance Sheet</v>
          </cell>
          <cell r="I5623" t="str">
            <v>NA</v>
          </cell>
        </row>
        <row r="5624">
          <cell r="A5624" t="str">
            <v>A40900BU</v>
          </cell>
          <cell r="B5624" t="str">
            <v>A40900BU</v>
          </cell>
          <cell r="C5624" t="str">
            <v>AO   A40900BUUSD</v>
          </cell>
          <cell r="D5624" t="str">
            <v>A4090</v>
          </cell>
          <cell r="E5624" t="str">
            <v>0BU</v>
          </cell>
          <cell r="F5624">
            <v>0</v>
          </cell>
          <cell r="G5624" t="str">
            <v>CAFH****</v>
          </cell>
          <cell r="H5624" t="str">
            <v>Balance Sheet</v>
          </cell>
          <cell r="I5624" t="str">
            <v>NA</v>
          </cell>
        </row>
        <row r="5625">
          <cell r="A5625" t="str">
            <v>A40910BU01</v>
          </cell>
          <cell r="B5625" t="str">
            <v>A40910BU01</v>
          </cell>
          <cell r="C5625" t="str">
            <v>AO   A40910BU01USD</v>
          </cell>
          <cell r="D5625" t="str">
            <v>A4091</v>
          </cell>
          <cell r="E5625" t="str">
            <v>0BU</v>
          </cell>
          <cell r="F5625" t="str">
            <v>01</v>
          </cell>
          <cell r="G5625" t="str">
            <v>CAFA****</v>
          </cell>
          <cell r="H5625" t="str">
            <v>Balance Sheet</v>
          </cell>
          <cell r="I5625" t="str">
            <v>NA</v>
          </cell>
        </row>
        <row r="5626">
          <cell r="A5626" t="str">
            <v>A40910EI01</v>
          </cell>
          <cell r="B5626" t="str">
            <v>A40910EI01</v>
          </cell>
          <cell r="C5626" t="str">
            <v>AO   A40910EI01USD</v>
          </cell>
          <cell r="D5626" t="str">
            <v>A4091</v>
          </cell>
          <cell r="E5626" t="str">
            <v>0EI</v>
          </cell>
          <cell r="F5626" t="str">
            <v>01</v>
          </cell>
          <cell r="G5626" t="str">
            <v>CAFA****</v>
          </cell>
          <cell r="H5626" t="str">
            <v>Balance Sheet</v>
          </cell>
          <cell r="I5626" t="str">
            <v>NA</v>
          </cell>
        </row>
        <row r="5627">
          <cell r="A5627" t="str">
            <v>A40910J601</v>
          </cell>
          <cell r="B5627" t="str">
            <v>A40910J601</v>
          </cell>
          <cell r="C5627" t="str">
            <v>AO   A40910J601USD</v>
          </cell>
          <cell r="D5627" t="str">
            <v>A4091</v>
          </cell>
          <cell r="E5627" t="str">
            <v>0J6</v>
          </cell>
          <cell r="F5627" t="str">
            <v>01</v>
          </cell>
          <cell r="G5627" t="str">
            <v>CAFA****</v>
          </cell>
          <cell r="H5627" t="str">
            <v>Balance Sheet</v>
          </cell>
          <cell r="I5627" t="str">
            <v>NA</v>
          </cell>
        </row>
        <row r="5628">
          <cell r="A5628" t="str">
            <v>A40990BU01</v>
          </cell>
          <cell r="B5628" t="str">
            <v>A40990BU01</v>
          </cell>
          <cell r="C5628" t="str">
            <v>AO   A40990BU01USD</v>
          </cell>
          <cell r="D5628" t="str">
            <v>A4099</v>
          </cell>
          <cell r="E5628" t="str">
            <v>0BU</v>
          </cell>
          <cell r="F5628" t="str">
            <v>01</v>
          </cell>
          <cell r="G5628" t="str">
            <v>CAFM****</v>
          </cell>
          <cell r="H5628" t="str">
            <v>Balance Sheet</v>
          </cell>
          <cell r="I5628" t="str">
            <v>NA</v>
          </cell>
        </row>
        <row r="5629">
          <cell r="A5629" t="str">
            <v>A40990BU93</v>
          </cell>
          <cell r="B5629" t="str">
            <v>A40990BU93</v>
          </cell>
          <cell r="C5629" t="str">
            <v>AO   A40990BU93USD</v>
          </cell>
          <cell r="D5629" t="str">
            <v>A4099</v>
          </cell>
          <cell r="E5629" t="str">
            <v>0BU</v>
          </cell>
          <cell r="F5629" t="str">
            <v>93</v>
          </cell>
          <cell r="G5629" t="str">
            <v>CAFM****</v>
          </cell>
          <cell r="H5629" t="str">
            <v>Balance Sheet</v>
          </cell>
          <cell r="I5629" t="str">
            <v>NA</v>
          </cell>
        </row>
        <row r="5630">
          <cell r="A5630" t="str">
            <v>A40990J601</v>
          </cell>
          <cell r="B5630" t="str">
            <v>A40990J601</v>
          </cell>
          <cell r="C5630" t="str">
            <v>AO   A40990J601USD</v>
          </cell>
          <cell r="D5630" t="str">
            <v>A4099</v>
          </cell>
          <cell r="E5630" t="str">
            <v>0J6</v>
          </cell>
          <cell r="F5630" t="str">
            <v>01</v>
          </cell>
          <cell r="G5630" t="str">
            <v>CAFM****</v>
          </cell>
          <cell r="H5630" t="str">
            <v>Balance Sheet</v>
          </cell>
          <cell r="I5630" t="str">
            <v>NA</v>
          </cell>
        </row>
        <row r="5631">
          <cell r="A5631" t="str">
            <v>A40990J693</v>
          </cell>
          <cell r="B5631" t="str">
            <v>A40990J693</v>
          </cell>
          <cell r="C5631" t="str">
            <v>AO   A40990J693USD</v>
          </cell>
          <cell r="D5631" t="str">
            <v>A4099</v>
          </cell>
          <cell r="E5631" t="str">
            <v>0J6</v>
          </cell>
          <cell r="F5631" t="str">
            <v>93</v>
          </cell>
          <cell r="G5631" t="str">
            <v>CAFM****</v>
          </cell>
          <cell r="H5631" t="str">
            <v>Balance Sheet</v>
          </cell>
          <cell r="I5631" t="str">
            <v>NA</v>
          </cell>
        </row>
        <row r="5632">
          <cell r="A5632" t="str">
            <v>A51970AO01</v>
          </cell>
          <cell r="B5632" t="str">
            <v>A51970AO01</v>
          </cell>
          <cell r="C5632" t="str">
            <v>AO   A51970AO01USD</v>
          </cell>
          <cell r="D5632" t="str">
            <v>A5197</v>
          </cell>
          <cell r="E5632" t="str">
            <v>0AO</v>
          </cell>
          <cell r="F5632" t="str">
            <v>01</v>
          </cell>
          <cell r="G5632" t="str">
            <v>CAGBB***</v>
          </cell>
          <cell r="H5632" t="str">
            <v>Balance Sheet</v>
          </cell>
          <cell r="I5632" t="str">
            <v>NA</v>
          </cell>
        </row>
        <row r="5633">
          <cell r="A5633" t="str">
            <v>E02900AO7L</v>
          </cell>
          <cell r="B5633" t="str">
            <v>E02900AO7L</v>
          </cell>
          <cell r="C5633" t="str">
            <v>AO   E02900AO7LUSD</v>
          </cell>
          <cell r="D5633" t="str">
            <v>E0290</v>
          </cell>
          <cell r="E5633" t="str">
            <v>0AO</v>
          </cell>
          <cell r="F5633" t="str">
            <v>7L</v>
          </cell>
          <cell r="G5633" t="str">
            <v>CBAAD***</v>
          </cell>
          <cell r="H5633" t="str">
            <v>Balance Sheet</v>
          </cell>
          <cell r="I5633" t="str">
            <v>NA</v>
          </cell>
        </row>
        <row r="5634">
          <cell r="A5634" t="str">
            <v>G170107L</v>
          </cell>
          <cell r="B5634" t="str">
            <v>G170107L</v>
          </cell>
          <cell r="C5634" t="str">
            <v>AO   G170107LUSD</v>
          </cell>
          <cell r="D5634" t="str">
            <v>G1701</v>
          </cell>
          <cell r="E5634" t="str">
            <v>07L</v>
          </cell>
          <cell r="F5634">
            <v>0</v>
          </cell>
          <cell r="G5634" t="str">
            <v>DABAAG**</v>
          </cell>
          <cell r="H5634" t="str">
            <v>Balance Sheet</v>
          </cell>
          <cell r="I5634" t="str">
            <v>NA</v>
          </cell>
        </row>
        <row r="5635">
          <cell r="A5635" t="str">
            <v>G1747093</v>
          </cell>
          <cell r="B5635" t="str">
            <v>G1747093</v>
          </cell>
          <cell r="C5635" t="str">
            <v>AO   G1747093USD</v>
          </cell>
          <cell r="D5635" t="str">
            <v>G1747</v>
          </cell>
          <cell r="E5635" t="str">
            <v>093</v>
          </cell>
          <cell r="F5635">
            <v>0</v>
          </cell>
          <cell r="G5635" t="str">
            <v>DABAAJ**</v>
          </cell>
          <cell r="H5635" t="str">
            <v>Balance Sheet</v>
          </cell>
          <cell r="I5635" t="str">
            <v>NA</v>
          </cell>
        </row>
        <row r="5636">
          <cell r="A5636" t="str">
            <v>G4735003AO</v>
          </cell>
          <cell r="B5636" t="str">
            <v>G4735003AO</v>
          </cell>
          <cell r="C5636" t="str">
            <v>AO   G4735003AOUSD</v>
          </cell>
          <cell r="D5636" t="str">
            <v>G4735</v>
          </cell>
          <cell r="E5636" t="str">
            <v>003</v>
          </cell>
          <cell r="F5636" t="str">
            <v>AO</v>
          </cell>
          <cell r="G5636" t="str">
            <v>DABAAG**</v>
          </cell>
          <cell r="H5636" t="str">
            <v>Balance Sheet</v>
          </cell>
          <cell r="I5636" t="str">
            <v>NA</v>
          </cell>
        </row>
        <row r="5637">
          <cell r="A5637" t="str">
            <v>A1533001</v>
          </cell>
          <cell r="B5637" t="str">
            <v>A1533001</v>
          </cell>
          <cell r="C5637" t="str">
            <v>DG   A1533001USD</v>
          </cell>
          <cell r="D5637" t="str">
            <v>A1533</v>
          </cell>
          <cell r="E5637" t="str">
            <v>001</v>
          </cell>
          <cell r="F5637">
            <v>0</v>
          </cell>
          <cell r="G5637" t="str">
            <v>CACAFB**</v>
          </cell>
          <cell r="H5637" t="str">
            <v>Balance Sheet</v>
          </cell>
          <cell r="I5637" t="str">
            <v>NA</v>
          </cell>
        </row>
        <row r="5638">
          <cell r="A5638" t="str">
            <v>A1533008</v>
          </cell>
          <cell r="B5638" t="str">
            <v>A1533008</v>
          </cell>
          <cell r="C5638" t="str">
            <v>DG   A1533008USD</v>
          </cell>
          <cell r="D5638" t="str">
            <v>A1533</v>
          </cell>
          <cell r="E5638" t="str">
            <v>008</v>
          </cell>
          <cell r="F5638">
            <v>0</v>
          </cell>
          <cell r="G5638" t="str">
            <v>CACAFB**</v>
          </cell>
          <cell r="H5638" t="str">
            <v>Balance Sheet</v>
          </cell>
          <cell r="I5638" t="str">
            <v>NA</v>
          </cell>
        </row>
        <row r="5639">
          <cell r="A5639" t="str">
            <v>A2041002</v>
          </cell>
          <cell r="B5639" t="str">
            <v>A2041002</v>
          </cell>
          <cell r="C5639" t="str">
            <v>DG   A2041002USD</v>
          </cell>
          <cell r="D5639" t="str">
            <v>A2041</v>
          </cell>
          <cell r="E5639" t="str">
            <v>002</v>
          </cell>
          <cell r="F5639">
            <v>0</v>
          </cell>
          <cell r="G5639" t="str">
            <v>CACAFA**</v>
          </cell>
          <cell r="H5639" t="str">
            <v>Balance Sheet</v>
          </cell>
          <cell r="I5639" t="str">
            <v>NA</v>
          </cell>
        </row>
        <row r="5640">
          <cell r="A5640" t="str">
            <v>A2041006</v>
          </cell>
          <cell r="B5640" t="str">
            <v>A2041006</v>
          </cell>
          <cell r="C5640" t="str">
            <v>DG   A2041006USD</v>
          </cell>
          <cell r="D5640" t="str">
            <v>A2041</v>
          </cell>
          <cell r="E5640" t="str">
            <v>006</v>
          </cell>
          <cell r="F5640">
            <v>0</v>
          </cell>
          <cell r="G5640" t="str">
            <v>CACAFA**</v>
          </cell>
          <cell r="H5640" t="str">
            <v>Balance Sheet</v>
          </cell>
          <cell r="I5640" t="str">
            <v>NA</v>
          </cell>
        </row>
        <row r="5641">
          <cell r="A5641" t="str">
            <v>A3050001</v>
          </cell>
          <cell r="B5641" t="str">
            <v>A3050001</v>
          </cell>
          <cell r="C5641" t="str">
            <v>DG   A3050001USD</v>
          </cell>
          <cell r="D5641" t="str">
            <v>A3050</v>
          </cell>
          <cell r="E5641" t="str">
            <v>001</v>
          </cell>
          <cell r="F5641">
            <v>0</v>
          </cell>
          <cell r="G5641" t="str">
            <v>CAGBB***</v>
          </cell>
          <cell r="H5641" t="str">
            <v>Balance Sheet</v>
          </cell>
          <cell r="I5641" t="str">
            <v>NA</v>
          </cell>
        </row>
        <row r="5642">
          <cell r="A5642" t="str">
            <v>A3050002</v>
          </cell>
          <cell r="B5642" t="str">
            <v>A3050002</v>
          </cell>
          <cell r="C5642" t="str">
            <v>DG   A3050002USD</v>
          </cell>
          <cell r="D5642" t="str">
            <v>A3050</v>
          </cell>
          <cell r="E5642" t="str">
            <v>002</v>
          </cell>
          <cell r="F5642">
            <v>0</v>
          </cell>
          <cell r="G5642" t="str">
            <v>CACAFA**</v>
          </cell>
          <cell r="H5642" t="str">
            <v>Balance Sheet</v>
          </cell>
          <cell r="I5642" t="str">
            <v>NA</v>
          </cell>
        </row>
        <row r="5643">
          <cell r="A5643" t="str">
            <v>A305100199</v>
          </cell>
          <cell r="B5643" t="str">
            <v>A305100199</v>
          </cell>
          <cell r="C5643" t="str">
            <v>DG   A305100199USD</v>
          </cell>
          <cell r="D5643" t="str">
            <v>A3051</v>
          </cell>
          <cell r="E5643" t="str">
            <v>001</v>
          </cell>
          <cell r="F5643" t="str">
            <v>99</v>
          </cell>
          <cell r="G5643" t="str">
            <v>CACAFA**</v>
          </cell>
          <cell r="H5643" t="str">
            <v>Balance Sheet</v>
          </cell>
          <cell r="I5643" t="str">
            <v>NA</v>
          </cell>
        </row>
        <row r="5644">
          <cell r="A5644" t="str">
            <v>A40900JB01</v>
          </cell>
          <cell r="B5644" t="str">
            <v>A40900JB01</v>
          </cell>
          <cell r="C5644" t="str">
            <v>DG   A40900JB01USD</v>
          </cell>
          <cell r="D5644" t="str">
            <v>A4090</v>
          </cell>
          <cell r="E5644" t="str">
            <v>0JB</v>
          </cell>
          <cell r="F5644" t="str">
            <v>01</v>
          </cell>
          <cell r="G5644" t="str">
            <v>CAFM****</v>
          </cell>
          <cell r="H5644" t="str">
            <v>Balance Sheet</v>
          </cell>
          <cell r="I5644" t="str">
            <v>NA</v>
          </cell>
        </row>
        <row r="5645">
          <cell r="A5645" t="str">
            <v>A40900S301</v>
          </cell>
          <cell r="B5645" t="str">
            <v>A40900S301</v>
          </cell>
          <cell r="C5645" t="str">
            <v>DG   A40900S301USD</v>
          </cell>
          <cell r="D5645" t="str">
            <v>A4090</v>
          </cell>
          <cell r="E5645" t="str">
            <v>0S3</v>
          </cell>
          <cell r="F5645" t="str">
            <v>01</v>
          </cell>
          <cell r="G5645" t="str">
            <v>CAFH****</v>
          </cell>
          <cell r="H5645" t="str">
            <v>Balance Sheet</v>
          </cell>
          <cell r="I5645" t="str">
            <v>NA</v>
          </cell>
        </row>
        <row r="5646">
          <cell r="A5646" t="str">
            <v>A40910AM</v>
          </cell>
          <cell r="B5646" t="str">
            <v>A40910AM</v>
          </cell>
          <cell r="C5646" t="str">
            <v>DG   A40910AMUSD</v>
          </cell>
          <cell r="D5646" t="str">
            <v>A4091</v>
          </cell>
          <cell r="E5646" t="str">
            <v>0AM</v>
          </cell>
          <cell r="F5646">
            <v>0</v>
          </cell>
          <cell r="G5646" t="str">
            <v>CAFA****</v>
          </cell>
          <cell r="H5646" t="str">
            <v>Balance Sheet</v>
          </cell>
          <cell r="I5646" t="str">
            <v>NA</v>
          </cell>
        </row>
        <row r="5647">
          <cell r="A5647" t="str">
            <v>A40910AM02</v>
          </cell>
          <cell r="B5647" t="str">
            <v>A40910AM02</v>
          </cell>
          <cell r="C5647" t="str">
            <v>DG   A40910AM02USD</v>
          </cell>
          <cell r="D5647" t="str">
            <v>A4091</v>
          </cell>
          <cell r="E5647" t="str">
            <v>0AM</v>
          </cell>
          <cell r="F5647" t="str">
            <v>02</v>
          </cell>
          <cell r="G5647" t="str">
            <v>CAFA****</v>
          </cell>
          <cell r="H5647" t="str">
            <v>Balance Sheet</v>
          </cell>
          <cell r="I5647" t="str">
            <v>NA</v>
          </cell>
        </row>
        <row r="5648">
          <cell r="A5648" t="str">
            <v>A40910AM03</v>
          </cell>
          <cell r="B5648" t="str">
            <v>A40910AM03</v>
          </cell>
          <cell r="C5648" t="str">
            <v>DG   A40910AM03USD</v>
          </cell>
          <cell r="D5648" t="str">
            <v>A4091</v>
          </cell>
          <cell r="E5648" t="str">
            <v>0AM</v>
          </cell>
          <cell r="F5648" t="str">
            <v>03</v>
          </cell>
          <cell r="G5648" t="str">
            <v>CAFA****</v>
          </cell>
          <cell r="H5648" t="str">
            <v>Balance Sheet</v>
          </cell>
          <cell r="I5648" t="str">
            <v>NA</v>
          </cell>
        </row>
        <row r="5649">
          <cell r="A5649" t="str">
            <v>A40910AX</v>
          </cell>
          <cell r="B5649" t="str">
            <v>A40910AX</v>
          </cell>
          <cell r="C5649" t="str">
            <v>DG   A40910AXUSD</v>
          </cell>
          <cell r="D5649" t="str">
            <v>A4091</v>
          </cell>
          <cell r="E5649" t="str">
            <v>0AX</v>
          </cell>
          <cell r="F5649">
            <v>0</v>
          </cell>
          <cell r="G5649" t="str">
            <v>CAFA****</v>
          </cell>
          <cell r="H5649" t="str">
            <v>Balance Sheet</v>
          </cell>
          <cell r="I5649" t="str">
            <v>NA</v>
          </cell>
        </row>
        <row r="5650">
          <cell r="A5650" t="str">
            <v>A40910BU</v>
          </cell>
          <cell r="B5650" t="str">
            <v>A40910BU</v>
          </cell>
          <cell r="C5650" t="str">
            <v>DG   A40910BUUSD</v>
          </cell>
          <cell r="D5650" t="str">
            <v>A4091</v>
          </cell>
          <cell r="E5650" t="str">
            <v>0BU</v>
          </cell>
          <cell r="F5650">
            <v>0</v>
          </cell>
          <cell r="G5650" t="str">
            <v>CAFA****</v>
          </cell>
          <cell r="H5650" t="str">
            <v>Balance Sheet</v>
          </cell>
          <cell r="I5650" t="str">
            <v>NA</v>
          </cell>
        </row>
        <row r="5651">
          <cell r="A5651" t="str">
            <v>A40910BU02</v>
          </cell>
          <cell r="B5651" t="str">
            <v>A40910BU02</v>
          </cell>
          <cell r="C5651" t="str">
            <v>DG   A40910BU02USD</v>
          </cell>
          <cell r="D5651" t="str">
            <v>A4091</v>
          </cell>
          <cell r="E5651" t="str">
            <v>0BU</v>
          </cell>
          <cell r="F5651" t="str">
            <v>02</v>
          </cell>
          <cell r="G5651" t="str">
            <v>CAFA****</v>
          </cell>
          <cell r="H5651" t="str">
            <v>Balance Sheet</v>
          </cell>
          <cell r="I5651" t="str">
            <v>NA</v>
          </cell>
        </row>
        <row r="5652">
          <cell r="A5652" t="str">
            <v>A40910BU03</v>
          </cell>
          <cell r="B5652" t="str">
            <v>A40910BU03</v>
          </cell>
          <cell r="C5652" t="str">
            <v>DG   A40910BU03USD</v>
          </cell>
          <cell r="D5652" t="str">
            <v>A4091</v>
          </cell>
          <cell r="E5652" t="str">
            <v>0BU</v>
          </cell>
          <cell r="F5652" t="str">
            <v>03</v>
          </cell>
          <cell r="G5652" t="str">
            <v>CAFA****</v>
          </cell>
          <cell r="H5652" t="str">
            <v>Balance Sheet</v>
          </cell>
          <cell r="I5652" t="str">
            <v>NA</v>
          </cell>
        </row>
        <row r="5653">
          <cell r="A5653" t="str">
            <v>A40910BU99</v>
          </cell>
          <cell r="B5653" t="str">
            <v>A40910BU99</v>
          </cell>
          <cell r="C5653" t="str">
            <v>DG   A40910BU99USD</v>
          </cell>
          <cell r="D5653" t="str">
            <v>A4091</v>
          </cell>
          <cell r="E5653" t="str">
            <v>0BU</v>
          </cell>
          <cell r="F5653" t="str">
            <v>99</v>
          </cell>
          <cell r="G5653" t="str">
            <v>CAFA****</v>
          </cell>
          <cell r="H5653" t="str">
            <v>Balance Sheet</v>
          </cell>
          <cell r="I5653" t="str">
            <v>NA</v>
          </cell>
        </row>
        <row r="5654">
          <cell r="A5654" t="str">
            <v>A40910DH03</v>
          </cell>
          <cell r="B5654" t="str">
            <v>A40910DH03</v>
          </cell>
          <cell r="C5654" t="str">
            <v>DG   A40910DH03USD</v>
          </cell>
          <cell r="D5654" t="str">
            <v>A4091</v>
          </cell>
          <cell r="E5654" t="str">
            <v>0DH</v>
          </cell>
          <cell r="F5654" t="str">
            <v>03</v>
          </cell>
          <cell r="G5654" t="str">
            <v>CAFA****</v>
          </cell>
          <cell r="H5654" t="str">
            <v>Balance Sheet</v>
          </cell>
          <cell r="I5654" t="str">
            <v>NA</v>
          </cell>
        </row>
        <row r="5655">
          <cell r="A5655" t="str">
            <v>A40910DH99</v>
          </cell>
          <cell r="B5655" t="str">
            <v>A40910DH99</v>
          </cell>
          <cell r="C5655" t="str">
            <v>DG   A40910DH99USD</v>
          </cell>
          <cell r="D5655" t="str">
            <v>A4091</v>
          </cell>
          <cell r="E5655" t="str">
            <v>0DH</v>
          </cell>
          <cell r="F5655" t="str">
            <v>99</v>
          </cell>
          <cell r="G5655" t="str">
            <v>CAFA****</v>
          </cell>
          <cell r="H5655" t="str">
            <v>Balance Sheet</v>
          </cell>
          <cell r="I5655" t="str">
            <v>NA</v>
          </cell>
        </row>
        <row r="5656">
          <cell r="A5656" t="str">
            <v>A40910FD02</v>
          </cell>
          <cell r="B5656" t="str">
            <v>A40910FD02</v>
          </cell>
          <cell r="C5656" t="str">
            <v>DG   A40910FD02USD</v>
          </cell>
          <cell r="D5656" t="str">
            <v>A4091</v>
          </cell>
          <cell r="E5656" t="str">
            <v>0FD</v>
          </cell>
          <cell r="F5656" t="str">
            <v>02</v>
          </cell>
          <cell r="G5656" t="str">
            <v>CAFA****</v>
          </cell>
          <cell r="H5656" t="str">
            <v>Balance Sheet</v>
          </cell>
          <cell r="I5656" t="str">
            <v>NA</v>
          </cell>
        </row>
        <row r="5657">
          <cell r="A5657" t="str">
            <v>A40910HJ</v>
          </cell>
          <cell r="B5657" t="str">
            <v>A40910HJ</v>
          </cell>
          <cell r="C5657" t="str">
            <v>DG   A40910HJUSD</v>
          </cell>
          <cell r="D5657" t="str">
            <v>A4091</v>
          </cell>
          <cell r="E5657" t="str">
            <v>0HJ</v>
          </cell>
          <cell r="F5657">
            <v>0</v>
          </cell>
          <cell r="G5657" t="str">
            <v>CAFA****</v>
          </cell>
          <cell r="H5657" t="str">
            <v>Balance Sheet</v>
          </cell>
          <cell r="I5657" t="str">
            <v>NA</v>
          </cell>
        </row>
        <row r="5658">
          <cell r="A5658" t="str">
            <v>A40910HJ02</v>
          </cell>
          <cell r="B5658" t="str">
            <v>A40910HJ02</v>
          </cell>
          <cell r="C5658" t="str">
            <v>DG   A40910HJ02USD</v>
          </cell>
          <cell r="D5658" t="str">
            <v>A4091</v>
          </cell>
          <cell r="E5658" t="str">
            <v>0HJ</v>
          </cell>
          <cell r="F5658" t="str">
            <v>02</v>
          </cell>
          <cell r="G5658" t="str">
            <v>CAFA****</v>
          </cell>
          <cell r="H5658" t="str">
            <v>Balance Sheet</v>
          </cell>
          <cell r="I5658" t="str">
            <v>NA</v>
          </cell>
        </row>
        <row r="5659">
          <cell r="A5659" t="str">
            <v>A40910HJ03</v>
          </cell>
          <cell r="B5659" t="str">
            <v>A40910HJ03</v>
          </cell>
          <cell r="C5659" t="str">
            <v>DG   A40910HJ03USD</v>
          </cell>
          <cell r="D5659" t="str">
            <v>A4091</v>
          </cell>
          <cell r="E5659" t="str">
            <v>0HJ</v>
          </cell>
          <cell r="F5659" t="str">
            <v>03</v>
          </cell>
          <cell r="G5659" t="str">
            <v>CAFA****</v>
          </cell>
          <cell r="H5659" t="str">
            <v>Balance Sheet</v>
          </cell>
          <cell r="I5659" t="str">
            <v>NA</v>
          </cell>
        </row>
        <row r="5660">
          <cell r="A5660" t="str">
            <v>A40910HN</v>
          </cell>
          <cell r="B5660" t="str">
            <v>A40910HN</v>
          </cell>
          <cell r="C5660" t="str">
            <v>DG   A40910HNUSD</v>
          </cell>
          <cell r="D5660" t="str">
            <v>A4091</v>
          </cell>
          <cell r="E5660" t="str">
            <v>0HN</v>
          </cell>
          <cell r="F5660">
            <v>0</v>
          </cell>
          <cell r="G5660" t="str">
            <v>CAFA****</v>
          </cell>
          <cell r="H5660" t="str">
            <v>Balance Sheet</v>
          </cell>
          <cell r="I5660" t="str">
            <v>NA</v>
          </cell>
        </row>
        <row r="5661">
          <cell r="A5661" t="str">
            <v>A40910HN02</v>
          </cell>
          <cell r="B5661" t="str">
            <v>A40910HN02</v>
          </cell>
          <cell r="C5661" t="str">
            <v>DG   A40910HN02USD</v>
          </cell>
          <cell r="D5661" t="str">
            <v>A4091</v>
          </cell>
          <cell r="E5661" t="str">
            <v>0HN</v>
          </cell>
          <cell r="F5661" t="str">
            <v>02</v>
          </cell>
          <cell r="G5661" t="str">
            <v>CAFA****</v>
          </cell>
          <cell r="H5661" t="str">
            <v>Balance Sheet</v>
          </cell>
          <cell r="I5661" t="str">
            <v>NA</v>
          </cell>
        </row>
        <row r="5662">
          <cell r="A5662" t="str">
            <v>A40910HN03</v>
          </cell>
          <cell r="B5662" t="str">
            <v>A40910HN03</v>
          </cell>
          <cell r="C5662" t="str">
            <v>DG   A40910HN03USD</v>
          </cell>
          <cell r="D5662" t="str">
            <v>A4091</v>
          </cell>
          <cell r="E5662" t="str">
            <v>0HN</v>
          </cell>
          <cell r="F5662" t="str">
            <v>03</v>
          </cell>
          <cell r="G5662" t="str">
            <v>CAFA****</v>
          </cell>
          <cell r="H5662" t="str">
            <v>Balance Sheet</v>
          </cell>
          <cell r="I5662" t="str">
            <v>NA</v>
          </cell>
        </row>
        <row r="5663">
          <cell r="A5663" t="str">
            <v>A40910J6</v>
          </cell>
          <cell r="B5663" t="str">
            <v>A40910J6</v>
          </cell>
          <cell r="C5663" t="str">
            <v>DG   A40910J6USD</v>
          </cell>
          <cell r="D5663" t="str">
            <v>A4091</v>
          </cell>
          <cell r="E5663" t="str">
            <v>0J6</v>
          </cell>
          <cell r="F5663">
            <v>0</v>
          </cell>
          <cell r="G5663" t="str">
            <v>CAFA****</v>
          </cell>
          <cell r="H5663" t="str">
            <v>Balance Sheet</v>
          </cell>
          <cell r="I5663" t="str">
            <v>NA</v>
          </cell>
        </row>
        <row r="5664">
          <cell r="A5664" t="str">
            <v>A40910J602</v>
          </cell>
          <cell r="B5664" t="str">
            <v>A40910J602</v>
          </cell>
          <cell r="C5664" t="str">
            <v>DG   A40910J602USD</v>
          </cell>
          <cell r="D5664" t="str">
            <v>A4091</v>
          </cell>
          <cell r="E5664" t="str">
            <v>0J6</v>
          </cell>
          <cell r="F5664" t="str">
            <v>02</v>
          </cell>
          <cell r="G5664" t="str">
            <v>CAFA****</v>
          </cell>
          <cell r="H5664" t="str">
            <v>Balance Sheet</v>
          </cell>
          <cell r="I5664" t="str">
            <v>NA</v>
          </cell>
        </row>
        <row r="5665">
          <cell r="A5665" t="str">
            <v>A40910J603</v>
          </cell>
          <cell r="B5665" t="str">
            <v>A40910J603</v>
          </cell>
          <cell r="C5665" t="str">
            <v>DG   A40910J603USD</v>
          </cell>
          <cell r="D5665" t="str">
            <v>A4091</v>
          </cell>
          <cell r="E5665" t="str">
            <v>0J6</v>
          </cell>
          <cell r="F5665" t="str">
            <v>03</v>
          </cell>
          <cell r="G5665" t="str">
            <v>CAFA****</v>
          </cell>
          <cell r="H5665" t="str">
            <v>Balance Sheet</v>
          </cell>
          <cell r="I5665" t="str">
            <v>NA</v>
          </cell>
        </row>
        <row r="5666">
          <cell r="A5666" t="str">
            <v>A40910JB</v>
          </cell>
          <cell r="B5666" t="str">
            <v>A40910JB</v>
          </cell>
          <cell r="C5666" t="str">
            <v>DG   A40910JBUSD</v>
          </cell>
          <cell r="D5666" t="str">
            <v>A4091</v>
          </cell>
          <cell r="E5666" t="str">
            <v>0JB</v>
          </cell>
          <cell r="F5666">
            <v>0</v>
          </cell>
          <cell r="G5666" t="str">
            <v>CAFA****</v>
          </cell>
          <cell r="H5666" t="str">
            <v>Balance Sheet</v>
          </cell>
          <cell r="I5666" t="str">
            <v>NA</v>
          </cell>
        </row>
        <row r="5667">
          <cell r="A5667" t="str">
            <v>A40910JB02</v>
          </cell>
          <cell r="B5667" t="str">
            <v>A40910JB02</v>
          </cell>
          <cell r="C5667" t="str">
            <v>DG   A40910JB02USD</v>
          </cell>
          <cell r="D5667" t="str">
            <v>A4091</v>
          </cell>
          <cell r="E5667" t="str">
            <v>0JB</v>
          </cell>
          <cell r="F5667" t="str">
            <v>02</v>
          </cell>
          <cell r="G5667" t="str">
            <v>CAFA****</v>
          </cell>
          <cell r="H5667" t="str">
            <v>Balance Sheet</v>
          </cell>
          <cell r="I5667" t="str">
            <v>NA</v>
          </cell>
        </row>
        <row r="5668">
          <cell r="A5668" t="str">
            <v>A40910JB99</v>
          </cell>
          <cell r="B5668" t="str">
            <v>A40910JB99</v>
          </cell>
          <cell r="C5668" t="str">
            <v>DG   A40910JB99USD</v>
          </cell>
          <cell r="D5668" t="str">
            <v>A4091</v>
          </cell>
          <cell r="E5668" t="str">
            <v>0JB</v>
          </cell>
          <cell r="F5668" t="str">
            <v>99</v>
          </cell>
          <cell r="G5668" t="str">
            <v>CAFA****</v>
          </cell>
          <cell r="H5668" t="str">
            <v>Balance Sheet</v>
          </cell>
          <cell r="I5668" t="str">
            <v>NA</v>
          </cell>
        </row>
        <row r="5669">
          <cell r="A5669" t="str">
            <v>A40910LC02</v>
          </cell>
          <cell r="B5669" t="str">
            <v>A40910LC02</v>
          </cell>
          <cell r="C5669" t="str">
            <v>DG   A40910LC02USD</v>
          </cell>
          <cell r="D5669" t="str">
            <v>A4091</v>
          </cell>
          <cell r="E5669" t="str">
            <v>0LC</v>
          </cell>
          <cell r="F5669" t="str">
            <v>02</v>
          </cell>
          <cell r="G5669" t="str">
            <v>CAFA****</v>
          </cell>
          <cell r="H5669" t="str">
            <v>Balance Sheet</v>
          </cell>
          <cell r="I5669" t="str">
            <v>NA</v>
          </cell>
        </row>
        <row r="5670">
          <cell r="A5670" t="str">
            <v>A40910LC99</v>
          </cell>
          <cell r="B5670" t="str">
            <v>A40910LC99</v>
          </cell>
          <cell r="C5670" t="str">
            <v>DG   A40910LC99USD</v>
          </cell>
          <cell r="D5670" t="str">
            <v>A4091</v>
          </cell>
          <cell r="E5670" t="str">
            <v>0LC</v>
          </cell>
          <cell r="F5670" t="str">
            <v>99</v>
          </cell>
          <cell r="G5670" t="str">
            <v>CAFA****</v>
          </cell>
          <cell r="H5670" t="str">
            <v>Balance Sheet</v>
          </cell>
          <cell r="I5670" t="str">
            <v>NA</v>
          </cell>
        </row>
        <row r="5671">
          <cell r="A5671" t="str">
            <v>A40910MR</v>
          </cell>
          <cell r="B5671" t="str">
            <v>A40910MR</v>
          </cell>
          <cell r="C5671" t="str">
            <v>DG   A40910MRUSD</v>
          </cell>
          <cell r="D5671" t="str">
            <v>A4091</v>
          </cell>
          <cell r="E5671" t="str">
            <v>0MR</v>
          </cell>
          <cell r="F5671">
            <v>0</v>
          </cell>
          <cell r="G5671" t="str">
            <v>CAFA****</v>
          </cell>
          <cell r="H5671" t="str">
            <v>Balance Sheet</v>
          </cell>
          <cell r="I5671" t="str">
            <v>NA</v>
          </cell>
        </row>
        <row r="5672">
          <cell r="A5672" t="str">
            <v>A40910MR02</v>
          </cell>
          <cell r="B5672" t="str">
            <v>A40910MR02</v>
          </cell>
          <cell r="C5672" t="str">
            <v>DG   A40910MR02USD</v>
          </cell>
          <cell r="D5672" t="str">
            <v>A4091</v>
          </cell>
          <cell r="E5672" t="str">
            <v>0MR</v>
          </cell>
          <cell r="F5672" t="str">
            <v>02</v>
          </cell>
          <cell r="G5672" t="str">
            <v>CAFA****</v>
          </cell>
          <cell r="H5672" t="str">
            <v>Balance Sheet</v>
          </cell>
          <cell r="I5672" t="str">
            <v>NA</v>
          </cell>
        </row>
        <row r="5673">
          <cell r="A5673" t="str">
            <v>A40910MR99</v>
          </cell>
          <cell r="B5673" t="str">
            <v>A40910MR99</v>
          </cell>
          <cell r="C5673" t="str">
            <v>DG   A40910MR99USD</v>
          </cell>
          <cell r="D5673" t="str">
            <v>A4091</v>
          </cell>
          <cell r="E5673" t="str">
            <v>0MR</v>
          </cell>
          <cell r="F5673" t="str">
            <v>99</v>
          </cell>
          <cell r="G5673" t="str">
            <v>CAFA****</v>
          </cell>
          <cell r="H5673" t="str">
            <v>Balance Sheet</v>
          </cell>
          <cell r="I5673" t="str">
            <v>NA</v>
          </cell>
        </row>
        <row r="5674">
          <cell r="A5674" t="str">
            <v>A40910S3</v>
          </cell>
          <cell r="B5674" t="str">
            <v>A40910S3</v>
          </cell>
          <cell r="C5674" t="str">
            <v>DG   A40910S3USD</v>
          </cell>
          <cell r="D5674" t="str">
            <v>A4091</v>
          </cell>
          <cell r="E5674" t="str">
            <v>0S3</v>
          </cell>
          <cell r="F5674">
            <v>0</v>
          </cell>
          <cell r="G5674" t="str">
            <v>CAFA****</v>
          </cell>
          <cell r="H5674" t="str">
            <v>Balance Sheet</v>
          </cell>
          <cell r="I5674" t="str">
            <v>NA</v>
          </cell>
        </row>
        <row r="5675">
          <cell r="A5675" t="str">
            <v>A40910S302</v>
          </cell>
          <cell r="B5675" t="str">
            <v>A40910S302</v>
          </cell>
          <cell r="C5675" t="str">
            <v>DG   A40910S302USD</v>
          </cell>
          <cell r="D5675" t="str">
            <v>A4091</v>
          </cell>
          <cell r="E5675" t="str">
            <v>0S3</v>
          </cell>
          <cell r="F5675" t="str">
            <v>02</v>
          </cell>
          <cell r="G5675" t="str">
            <v>CAFA****</v>
          </cell>
          <cell r="H5675" t="str">
            <v>Balance Sheet</v>
          </cell>
          <cell r="I5675" t="str">
            <v>NA</v>
          </cell>
        </row>
        <row r="5676">
          <cell r="A5676" t="str">
            <v>A40910WK</v>
          </cell>
          <cell r="B5676" t="str">
            <v>A40910WK</v>
          </cell>
          <cell r="C5676" t="str">
            <v>DG   A40910WKUSD</v>
          </cell>
          <cell r="D5676" t="str">
            <v>A4091</v>
          </cell>
          <cell r="E5676" t="str">
            <v>0WK</v>
          </cell>
          <cell r="F5676">
            <v>0</v>
          </cell>
          <cell r="G5676" t="str">
            <v>CAFA****</v>
          </cell>
          <cell r="H5676" t="str">
            <v>Balance Sheet</v>
          </cell>
          <cell r="I5676" t="str">
            <v>NA</v>
          </cell>
        </row>
        <row r="5677">
          <cell r="A5677" t="str">
            <v>A40910WK02</v>
          </cell>
          <cell r="B5677" t="str">
            <v>A40910WK02</v>
          </cell>
          <cell r="C5677" t="str">
            <v>DG   A40910WK02USD</v>
          </cell>
          <cell r="D5677" t="str">
            <v>A4091</v>
          </cell>
          <cell r="E5677" t="str">
            <v>0WK</v>
          </cell>
          <cell r="F5677" t="str">
            <v>02</v>
          </cell>
          <cell r="G5677" t="str">
            <v>CAFA****</v>
          </cell>
          <cell r="H5677" t="str">
            <v>Balance Sheet</v>
          </cell>
          <cell r="I5677" t="str">
            <v>NA</v>
          </cell>
        </row>
        <row r="5678">
          <cell r="A5678" t="str">
            <v>A40910WK99</v>
          </cell>
          <cell r="B5678" t="str">
            <v>A40910WK99</v>
          </cell>
          <cell r="C5678" t="str">
            <v>DG   A40910WK99USD</v>
          </cell>
          <cell r="D5678" t="str">
            <v>A4091</v>
          </cell>
          <cell r="E5678" t="str">
            <v>0WK</v>
          </cell>
          <cell r="F5678" t="str">
            <v>99</v>
          </cell>
          <cell r="G5678" t="str">
            <v>CAFA****</v>
          </cell>
          <cell r="H5678" t="str">
            <v>Balance Sheet</v>
          </cell>
          <cell r="I5678" t="str">
            <v>NA</v>
          </cell>
        </row>
        <row r="5679">
          <cell r="A5679" t="str">
            <v>A409900101</v>
          </cell>
          <cell r="B5679" t="str">
            <v>A409900101</v>
          </cell>
          <cell r="C5679" t="str">
            <v>DG   A409900101USD</v>
          </cell>
          <cell r="D5679" t="str">
            <v>A4099</v>
          </cell>
          <cell r="E5679" t="str">
            <v>001</v>
          </cell>
          <cell r="F5679" t="str">
            <v>01</v>
          </cell>
          <cell r="G5679" t="str">
            <v>CAFM****</v>
          </cell>
          <cell r="H5679" t="str">
            <v>Balance Sheet</v>
          </cell>
          <cell r="I5679" t="str">
            <v>NA</v>
          </cell>
        </row>
        <row r="5680">
          <cell r="A5680" t="str">
            <v>A409902644</v>
          </cell>
          <cell r="B5680" t="str">
            <v>A409902644</v>
          </cell>
          <cell r="C5680" t="str">
            <v>DG   A409902644USD</v>
          </cell>
          <cell r="D5680" t="str">
            <v>A4099</v>
          </cell>
          <cell r="E5680" t="str">
            <v>026</v>
          </cell>
          <cell r="F5680" t="str">
            <v>44</v>
          </cell>
          <cell r="G5680" t="str">
            <v>CAFM****</v>
          </cell>
          <cell r="H5680" t="str">
            <v>Balance Sheet</v>
          </cell>
          <cell r="I5680" t="str">
            <v>NA</v>
          </cell>
        </row>
        <row r="5681">
          <cell r="A5681" t="str">
            <v>A40990DH01</v>
          </cell>
          <cell r="B5681" t="str">
            <v>A40990DH01</v>
          </cell>
          <cell r="C5681" t="str">
            <v>DG   A40990DH01USD</v>
          </cell>
          <cell r="D5681" t="str">
            <v>A4099</v>
          </cell>
          <cell r="E5681" t="str">
            <v>0DH</v>
          </cell>
          <cell r="F5681" t="str">
            <v>01</v>
          </cell>
          <cell r="G5681" t="str">
            <v>CAFM****</v>
          </cell>
          <cell r="H5681" t="str">
            <v>Balance Sheet</v>
          </cell>
          <cell r="I5681" t="str">
            <v>NA</v>
          </cell>
        </row>
        <row r="5682">
          <cell r="A5682" t="str">
            <v>A40990DH44</v>
          </cell>
          <cell r="B5682" t="str">
            <v>A40990DH44</v>
          </cell>
          <cell r="C5682" t="str">
            <v>DG   A40990DH44USD</v>
          </cell>
          <cell r="D5682" t="str">
            <v>A4099</v>
          </cell>
          <cell r="E5682" t="str">
            <v>0DH</v>
          </cell>
          <cell r="F5682" t="str">
            <v>44</v>
          </cell>
          <cell r="G5682" t="str">
            <v>CAFM****</v>
          </cell>
          <cell r="H5682" t="str">
            <v>Balance Sheet</v>
          </cell>
          <cell r="I5682" t="str">
            <v>NA</v>
          </cell>
        </row>
        <row r="5683">
          <cell r="A5683" t="str">
            <v>A40990GU01</v>
          </cell>
          <cell r="B5683" t="str">
            <v>A40990GU01</v>
          </cell>
          <cell r="C5683" t="str">
            <v>DG   A40990GU01USD</v>
          </cell>
          <cell r="D5683" t="str">
            <v>A4099</v>
          </cell>
          <cell r="E5683" t="str">
            <v>0GU</v>
          </cell>
          <cell r="F5683" t="str">
            <v>01</v>
          </cell>
          <cell r="G5683" t="str">
            <v>CAFM****</v>
          </cell>
          <cell r="H5683" t="str">
            <v>Balance Sheet</v>
          </cell>
          <cell r="I5683" t="str">
            <v>NA</v>
          </cell>
        </row>
        <row r="5684">
          <cell r="A5684" t="str">
            <v>A40990J601</v>
          </cell>
          <cell r="B5684" t="str">
            <v>A40990J601</v>
          </cell>
          <cell r="C5684" t="str">
            <v>DG   A40990J601USD</v>
          </cell>
          <cell r="D5684" t="str">
            <v>A4099</v>
          </cell>
          <cell r="E5684" t="str">
            <v>0J6</v>
          </cell>
          <cell r="F5684" t="str">
            <v>01</v>
          </cell>
          <cell r="G5684" t="str">
            <v>CAFM****</v>
          </cell>
          <cell r="H5684" t="str">
            <v>Balance Sheet</v>
          </cell>
          <cell r="I5684" t="str">
            <v>NA</v>
          </cell>
        </row>
        <row r="5685">
          <cell r="A5685" t="str">
            <v>A40990J644</v>
          </cell>
          <cell r="B5685" t="str">
            <v>A40990J644</v>
          </cell>
          <cell r="C5685" t="str">
            <v>DG   A40990J644USD</v>
          </cell>
          <cell r="D5685" t="str">
            <v>A4099</v>
          </cell>
          <cell r="E5685" t="str">
            <v>0J6</v>
          </cell>
          <cell r="F5685" t="str">
            <v>44</v>
          </cell>
          <cell r="G5685" t="str">
            <v>CAFM****</v>
          </cell>
          <cell r="H5685" t="str">
            <v>Balance Sheet</v>
          </cell>
          <cell r="I5685" t="str">
            <v>NA</v>
          </cell>
        </row>
        <row r="5686">
          <cell r="A5686" t="str">
            <v>A40990JB01</v>
          </cell>
          <cell r="B5686" t="str">
            <v>A40990JB01</v>
          </cell>
          <cell r="C5686" t="str">
            <v>DG   A40990JB01USD</v>
          </cell>
          <cell r="D5686" t="str">
            <v>A4099</v>
          </cell>
          <cell r="E5686" t="str">
            <v>0JB</v>
          </cell>
          <cell r="F5686" t="str">
            <v>01</v>
          </cell>
          <cell r="G5686" t="str">
            <v>CAFM****</v>
          </cell>
          <cell r="H5686" t="str">
            <v>Balance Sheet</v>
          </cell>
          <cell r="I5686" t="str">
            <v>NA</v>
          </cell>
        </row>
        <row r="5687">
          <cell r="A5687" t="str">
            <v>A40990JB44</v>
          </cell>
          <cell r="B5687" t="str">
            <v>A40990JB44</v>
          </cell>
          <cell r="C5687" t="str">
            <v>DG   A40990JB44USD</v>
          </cell>
          <cell r="D5687" t="str">
            <v>A4099</v>
          </cell>
          <cell r="E5687" t="str">
            <v>0JB</v>
          </cell>
          <cell r="F5687" t="str">
            <v>44</v>
          </cell>
          <cell r="G5687" t="str">
            <v>CAFM****</v>
          </cell>
          <cell r="H5687" t="str">
            <v>Balance Sheet</v>
          </cell>
          <cell r="I5687" t="str">
            <v>NA</v>
          </cell>
        </row>
        <row r="5688">
          <cell r="A5688" t="str">
            <v>A40990LC01</v>
          </cell>
          <cell r="B5688" t="str">
            <v>A40990LC01</v>
          </cell>
          <cell r="C5688" t="str">
            <v>DG   A40990LC01USD</v>
          </cell>
          <cell r="D5688" t="str">
            <v>A4099</v>
          </cell>
          <cell r="E5688" t="str">
            <v>0LC</v>
          </cell>
          <cell r="F5688" t="str">
            <v>01</v>
          </cell>
          <cell r="G5688" t="str">
            <v>CAFM****</v>
          </cell>
          <cell r="H5688" t="str">
            <v>Balance Sheet</v>
          </cell>
          <cell r="I5688" t="str">
            <v>NA</v>
          </cell>
        </row>
        <row r="5689">
          <cell r="A5689" t="str">
            <v>A40990LC44</v>
          </cell>
          <cell r="B5689" t="str">
            <v>A40990LC44</v>
          </cell>
          <cell r="C5689" t="str">
            <v>DG   A40990LC44USD</v>
          </cell>
          <cell r="D5689" t="str">
            <v>A4099</v>
          </cell>
          <cell r="E5689" t="str">
            <v>0LC</v>
          </cell>
          <cell r="F5689" t="str">
            <v>44</v>
          </cell>
          <cell r="G5689" t="str">
            <v>CAFM****</v>
          </cell>
          <cell r="H5689" t="str">
            <v>Balance Sheet</v>
          </cell>
          <cell r="I5689" t="str">
            <v>NA</v>
          </cell>
        </row>
        <row r="5690">
          <cell r="A5690" t="str">
            <v>A40990NB01</v>
          </cell>
          <cell r="B5690" t="str">
            <v>A40990NB01</v>
          </cell>
          <cell r="C5690" t="str">
            <v>DG   A40990NB01USD</v>
          </cell>
          <cell r="D5690" t="str">
            <v>A4099</v>
          </cell>
          <cell r="E5690" t="str">
            <v>0NB</v>
          </cell>
          <cell r="F5690" t="str">
            <v>01</v>
          </cell>
          <cell r="G5690" t="str">
            <v>CAFM****</v>
          </cell>
          <cell r="H5690" t="str">
            <v>Balance Sheet</v>
          </cell>
          <cell r="I5690" t="str">
            <v>NA</v>
          </cell>
        </row>
        <row r="5691">
          <cell r="A5691" t="str">
            <v>A40990S301</v>
          </cell>
          <cell r="B5691" t="str">
            <v>A40990S301</v>
          </cell>
          <cell r="C5691" t="str">
            <v>DG   A40990S301USD</v>
          </cell>
          <cell r="D5691" t="str">
            <v>A4099</v>
          </cell>
          <cell r="E5691" t="str">
            <v>0S3</v>
          </cell>
          <cell r="F5691" t="str">
            <v>01</v>
          </cell>
          <cell r="G5691" t="str">
            <v>CAFM****</v>
          </cell>
          <cell r="H5691" t="str">
            <v>Balance Sheet</v>
          </cell>
          <cell r="I5691" t="str">
            <v>NA</v>
          </cell>
        </row>
        <row r="5692">
          <cell r="A5692" t="str">
            <v>A40990WK01</v>
          </cell>
          <cell r="B5692" t="str">
            <v>A40990WK01</v>
          </cell>
          <cell r="C5692" t="str">
            <v>DG   A40990WK01USD</v>
          </cell>
          <cell r="D5692" t="str">
            <v>A4099</v>
          </cell>
          <cell r="E5692" t="str">
            <v>0WK</v>
          </cell>
          <cell r="F5692" t="str">
            <v>01</v>
          </cell>
          <cell r="G5692" t="str">
            <v>CAFM****</v>
          </cell>
          <cell r="H5692" t="str">
            <v>Balance Sheet</v>
          </cell>
          <cell r="I5692" t="str">
            <v>NA</v>
          </cell>
        </row>
        <row r="5693">
          <cell r="A5693" t="str">
            <v>A40990WK44</v>
          </cell>
          <cell r="B5693" t="str">
            <v>A40990WK44</v>
          </cell>
          <cell r="C5693" t="str">
            <v>DG   A40990WK44USD</v>
          </cell>
          <cell r="D5693" t="str">
            <v>A4099</v>
          </cell>
          <cell r="E5693" t="str">
            <v>0WK</v>
          </cell>
          <cell r="F5693" t="str">
            <v>44</v>
          </cell>
          <cell r="G5693" t="str">
            <v>CAFM****</v>
          </cell>
          <cell r="H5693" t="str">
            <v>Balance Sheet</v>
          </cell>
          <cell r="I5693" t="str">
            <v>NA</v>
          </cell>
        </row>
        <row r="5694">
          <cell r="A5694" t="str">
            <v>A5197003</v>
          </cell>
          <cell r="B5694" t="str">
            <v>A5197003</v>
          </cell>
          <cell r="C5694" t="str">
            <v>DG   A5197003USD</v>
          </cell>
          <cell r="D5694" t="str">
            <v>A5197</v>
          </cell>
          <cell r="E5694" t="str">
            <v>003</v>
          </cell>
          <cell r="F5694">
            <v>0</v>
          </cell>
          <cell r="G5694" t="str">
            <v>CAGBB***</v>
          </cell>
          <cell r="H5694" t="str">
            <v>Balance Sheet</v>
          </cell>
          <cell r="I5694" t="str">
            <v>NA</v>
          </cell>
        </row>
        <row r="5695">
          <cell r="A5695" t="str">
            <v>A5199</v>
          </cell>
          <cell r="B5695" t="str">
            <v>A5199</v>
          </cell>
          <cell r="C5695" t="str">
            <v>DG   A5199USD</v>
          </cell>
          <cell r="D5695" t="str">
            <v>A5199</v>
          </cell>
          <cell r="E5695">
            <v>0</v>
          </cell>
          <cell r="F5695">
            <v>0</v>
          </cell>
          <cell r="G5695" t="str">
            <v>CAGBB***</v>
          </cell>
          <cell r="H5695" t="str">
            <v>Balance Sheet</v>
          </cell>
          <cell r="I5695" t="str">
            <v>NA</v>
          </cell>
        </row>
        <row r="5696">
          <cell r="A5696" t="str">
            <v>A519901024</v>
          </cell>
          <cell r="B5696" t="str">
            <v>A519901024</v>
          </cell>
          <cell r="C5696" t="str">
            <v>DG   A519901024USD</v>
          </cell>
          <cell r="D5696" t="str">
            <v>A5199</v>
          </cell>
          <cell r="E5696" t="str">
            <v>010</v>
          </cell>
          <cell r="F5696" t="str">
            <v>24</v>
          </cell>
          <cell r="G5696" t="str">
            <v>CAGBB***</v>
          </cell>
          <cell r="H5696" t="str">
            <v>Balance Sheet</v>
          </cell>
          <cell r="I5696" t="str">
            <v>NA</v>
          </cell>
        </row>
        <row r="5697">
          <cell r="A5697" t="str">
            <v>A519901025</v>
          </cell>
          <cell r="B5697" t="str">
            <v>A519901025</v>
          </cell>
          <cell r="C5697" t="str">
            <v>DG   A519901025USD</v>
          </cell>
          <cell r="D5697" t="str">
            <v>A5199</v>
          </cell>
          <cell r="E5697" t="str">
            <v>010</v>
          </cell>
          <cell r="F5697" t="str">
            <v>25</v>
          </cell>
          <cell r="G5697" t="str">
            <v>CAGBB***</v>
          </cell>
          <cell r="H5697" t="str">
            <v>Balance Sheet</v>
          </cell>
          <cell r="I5697" t="str">
            <v>NA</v>
          </cell>
        </row>
        <row r="5698">
          <cell r="A5698" t="str">
            <v>A519901026</v>
          </cell>
          <cell r="B5698" t="str">
            <v>A519901026</v>
          </cell>
          <cell r="C5698" t="str">
            <v>DG   A519901026USD</v>
          </cell>
          <cell r="D5698" t="str">
            <v>A5199</v>
          </cell>
          <cell r="E5698" t="str">
            <v>010</v>
          </cell>
          <cell r="F5698" t="str">
            <v>26</v>
          </cell>
          <cell r="G5698" t="str">
            <v>CAGBB***</v>
          </cell>
          <cell r="H5698" t="str">
            <v>Balance Sheet</v>
          </cell>
          <cell r="I5698" t="str">
            <v>NA</v>
          </cell>
        </row>
        <row r="5699">
          <cell r="A5699" t="str">
            <v>A519902001</v>
          </cell>
          <cell r="B5699" t="str">
            <v>A519902001</v>
          </cell>
          <cell r="C5699" t="str">
            <v>DG   A519902001USD</v>
          </cell>
          <cell r="D5699" t="str">
            <v>A5199</v>
          </cell>
          <cell r="E5699" t="str">
            <v>020</v>
          </cell>
          <cell r="F5699" t="str">
            <v>01</v>
          </cell>
          <cell r="G5699" t="str">
            <v>CAGBB***</v>
          </cell>
          <cell r="H5699" t="str">
            <v>Balance Sheet</v>
          </cell>
          <cell r="I5699" t="str">
            <v>NA</v>
          </cell>
        </row>
        <row r="5700">
          <cell r="A5700" t="str">
            <v>E0290001</v>
          </cell>
          <cell r="B5700" t="str">
            <v>E0290001</v>
          </cell>
          <cell r="C5700" t="str">
            <v>DG   E0290001USD</v>
          </cell>
          <cell r="D5700" t="str">
            <v>E0290</v>
          </cell>
          <cell r="E5700" t="str">
            <v>001</v>
          </cell>
          <cell r="F5700">
            <v>0</v>
          </cell>
          <cell r="G5700" t="str">
            <v>CBAAD***</v>
          </cell>
          <cell r="H5700" t="str">
            <v>Balance Sheet</v>
          </cell>
          <cell r="I5700" t="str">
            <v>NA</v>
          </cell>
        </row>
        <row r="5701">
          <cell r="A5701" t="str">
            <v>F2200002</v>
          </cell>
          <cell r="B5701" t="str">
            <v>F2200002</v>
          </cell>
          <cell r="C5701" t="str">
            <v>DG   F2200002USD</v>
          </cell>
          <cell r="D5701" t="str">
            <v>F2200</v>
          </cell>
          <cell r="E5701" t="str">
            <v>002</v>
          </cell>
          <cell r="F5701">
            <v>0</v>
          </cell>
          <cell r="G5701" t="str">
            <v>CBAAA***</v>
          </cell>
          <cell r="H5701" t="str">
            <v>Balance Sheet</v>
          </cell>
          <cell r="I5701" t="str">
            <v>NA</v>
          </cell>
        </row>
        <row r="5702">
          <cell r="A5702" t="str">
            <v>F2200003</v>
          </cell>
          <cell r="B5702" t="str">
            <v>F2200003</v>
          </cell>
          <cell r="C5702" t="str">
            <v>DG   F2200003USD</v>
          </cell>
          <cell r="D5702" t="str">
            <v>F2200</v>
          </cell>
          <cell r="E5702" t="str">
            <v>003</v>
          </cell>
          <cell r="F5702">
            <v>0</v>
          </cell>
          <cell r="G5702" t="str">
            <v>CBAAA***</v>
          </cell>
          <cell r="H5702" t="str">
            <v>Balance Sheet</v>
          </cell>
          <cell r="I5702" t="str">
            <v>NA</v>
          </cell>
        </row>
        <row r="5703">
          <cell r="A5703" t="str">
            <v>F2200004</v>
          </cell>
          <cell r="B5703" t="str">
            <v>F2200004</v>
          </cell>
          <cell r="C5703" t="str">
            <v>DG   F2200004USD</v>
          </cell>
          <cell r="D5703" t="str">
            <v>F2200</v>
          </cell>
          <cell r="E5703" t="str">
            <v>004</v>
          </cell>
          <cell r="F5703">
            <v>0</v>
          </cell>
          <cell r="G5703" t="str">
            <v>CBAAA***</v>
          </cell>
          <cell r="H5703" t="str">
            <v>Balance Sheet</v>
          </cell>
          <cell r="I5703" t="str">
            <v>NA</v>
          </cell>
        </row>
        <row r="5704">
          <cell r="A5704" t="str">
            <v>F2200021</v>
          </cell>
          <cell r="B5704" t="str">
            <v>F2200021</v>
          </cell>
          <cell r="C5704" t="str">
            <v>DG   F2200021USD</v>
          </cell>
          <cell r="D5704" t="str">
            <v>F2200</v>
          </cell>
          <cell r="E5704" t="str">
            <v>021</v>
          </cell>
          <cell r="F5704">
            <v>0</v>
          </cell>
          <cell r="G5704" t="str">
            <v>CBAAA***</v>
          </cell>
          <cell r="H5704" t="str">
            <v>Balance Sheet</v>
          </cell>
          <cell r="I5704" t="str">
            <v>NA</v>
          </cell>
        </row>
        <row r="5705">
          <cell r="A5705" t="str">
            <v>F2200031</v>
          </cell>
          <cell r="B5705" t="str">
            <v>F2200031</v>
          </cell>
          <cell r="C5705" t="str">
            <v>DG   F2200031USD</v>
          </cell>
          <cell r="D5705" t="str">
            <v>F2200</v>
          </cell>
          <cell r="E5705" t="str">
            <v>031</v>
          </cell>
          <cell r="F5705">
            <v>0</v>
          </cell>
          <cell r="G5705" t="str">
            <v>CBAAA***</v>
          </cell>
          <cell r="H5705" t="str">
            <v>Balance Sheet</v>
          </cell>
          <cell r="I5705" t="str">
            <v>NA</v>
          </cell>
        </row>
        <row r="5706">
          <cell r="A5706" t="str">
            <v>F2200042</v>
          </cell>
          <cell r="B5706" t="str">
            <v>F2200042</v>
          </cell>
          <cell r="C5706" t="str">
            <v>DG   F2200042USD</v>
          </cell>
          <cell r="D5706" t="str">
            <v>F2200</v>
          </cell>
          <cell r="E5706" t="str">
            <v>042</v>
          </cell>
          <cell r="F5706">
            <v>0</v>
          </cell>
          <cell r="G5706" t="str">
            <v>CBAAA***</v>
          </cell>
          <cell r="H5706" t="str">
            <v>Balance Sheet</v>
          </cell>
          <cell r="I5706" t="str">
            <v>NA</v>
          </cell>
        </row>
        <row r="5707">
          <cell r="A5707" t="str">
            <v>F2200052</v>
          </cell>
          <cell r="B5707" t="str">
            <v>F2200052</v>
          </cell>
          <cell r="C5707" t="str">
            <v>DG   F2200052USD</v>
          </cell>
          <cell r="D5707" t="str">
            <v>F2200</v>
          </cell>
          <cell r="E5707" t="str">
            <v>052</v>
          </cell>
          <cell r="F5707">
            <v>0</v>
          </cell>
          <cell r="G5707" t="str">
            <v>CBAAA***</v>
          </cell>
          <cell r="H5707" t="str">
            <v>Balance Sheet</v>
          </cell>
          <cell r="I5707" t="str">
            <v>NA</v>
          </cell>
        </row>
        <row r="5708">
          <cell r="A5708" t="str">
            <v>F2200053</v>
          </cell>
          <cell r="B5708" t="str">
            <v>F2200053</v>
          </cell>
          <cell r="C5708" t="str">
            <v>DG   F2200053USD</v>
          </cell>
          <cell r="D5708" t="str">
            <v>F2200</v>
          </cell>
          <cell r="E5708" t="str">
            <v>053</v>
          </cell>
          <cell r="F5708">
            <v>0</v>
          </cell>
          <cell r="G5708" t="str">
            <v>CBAAB***</v>
          </cell>
          <cell r="H5708" t="str">
            <v>Balance Sheet</v>
          </cell>
          <cell r="I5708" t="str">
            <v>NA</v>
          </cell>
        </row>
        <row r="5709">
          <cell r="A5709" t="str">
            <v>F3000002</v>
          </cell>
          <cell r="B5709" t="str">
            <v>F3000002</v>
          </cell>
          <cell r="C5709" t="str">
            <v>DG   F3000002USD</v>
          </cell>
          <cell r="D5709" t="str">
            <v>F3000</v>
          </cell>
          <cell r="E5709" t="str">
            <v>002</v>
          </cell>
          <cell r="F5709">
            <v>0</v>
          </cell>
          <cell r="G5709" t="str">
            <v>CBABA***</v>
          </cell>
          <cell r="H5709" t="str">
            <v>Balance Sheet</v>
          </cell>
          <cell r="I5709" t="str">
            <v>NA</v>
          </cell>
        </row>
        <row r="5710">
          <cell r="A5710" t="str">
            <v>F3000003</v>
          </cell>
          <cell r="B5710" t="str">
            <v>F3000003</v>
          </cell>
          <cell r="C5710" t="str">
            <v>DG   F3000003USD</v>
          </cell>
          <cell r="D5710" t="str">
            <v>F3000</v>
          </cell>
          <cell r="E5710" t="str">
            <v>003</v>
          </cell>
          <cell r="F5710">
            <v>0</v>
          </cell>
          <cell r="G5710" t="str">
            <v>CBABA***</v>
          </cell>
          <cell r="H5710" t="str">
            <v>Balance Sheet</v>
          </cell>
          <cell r="I5710" t="str">
            <v>NA</v>
          </cell>
        </row>
        <row r="5711">
          <cell r="A5711" t="str">
            <v>F3000004</v>
          </cell>
          <cell r="B5711" t="str">
            <v>F3000004</v>
          </cell>
          <cell r="C5711" t="str">
            <v>DG   F3000004USD</v>
          </cell>
          <cell r="D5711" t="str">
            <v>F3000</v>
          </cell>
          <cell r="E5711" t="str">
            <v>004</v>
          </cell>
          <cell r="F5711">
            <v>0</v>
          </cell>
          <cell r="G5711" t="str">
            <v>CBABA***</v>
          </cell>
          <cell r="H5711" t="str">
            <v>Balance Sheet</v>
          </cell>
          <cell r="I5711" t="str">
            <v>NA</v>
          </cell>
        </row>
        <row r="5712">
          <cell r="A5712" t="str">
            <v>F3200021</v>
          </cell>
          <cell r="B5712" t="str">
            <v>F3200021</v>
          </cell>
          <cell r="C5712" t="str">
            <v>DG   F3200021USD</v>
          </cell>
          <cell r="D5712" t="str">
            <v>F3200</v>
          </cell>
          <cell r="E5712" t="str">
            <v>021</v>
          </cell>
          <cell r="F5712">
            <v>0</v>
          </cell>
          <cell r="G5712" t="str">
            <v>CBABA***</v>
          </cell>
          <cell r="H5712" t="str">
            <v>Balance Sheet</v>
          </cell>
          <cell r="I5712" t="str">
            <v>NA</v>
          </cell>
        </row>
        <row r="5713">
          <cell r="A5713" t="str">
            <v>F3200022</v>
          </cell>
          <cell r="B5713" t="str">
            <v>F3200022</v>
          </cell>
          <cell r="C5713" t="str">
            <v>DG   F3200022USD</v>
          </cell>
          <cell r="D5713" t="str">
            <v>F3200</v>
          </cell>
          <cell r="E5713" t="str">
            <v>022</v>
          </cell>
          <cell r="F5713">
            <v>0</v>
          </cell>
          <cell r="G5713" t="str">
            <v>CBABA***</v>
          </cell>
          <cell r="H5713" t="str">
            <v>Balance Sheet</v>
          </cell>
          <cell r="I5713" t="str">
            <v>NA</v>
          </cell>
        </row>
        <row r="5714">
          <cell r="A5714" t="str">
            <v>F3200031</v>
          </cell>
          <cell r="B5714" t="str">
            <v>F3200031</v>
          </cell>
          <cell r="C5714" t="str">
            <v>DG   F3200031USD</v>
          </cell>
          <cell r="D5714" t="str">
            <v>F3200</v>
          </cell>
          <cell r="E5714" t="str">
            <v>031</v>
          </cell>
          <cell r="F5714">
            <v>0</v>
          </cell>
          <cell r="G5714" t="str">
            <v>CBABA***</v>
          </cell>
          <cell r="H5714" t="str">
            <v>Balance Sheet</v>
          </cell>
          <cell r="I5714" t="str">
            <v>NA</v>
          </cell>
        </row>
        <row r="5715">
          <cell r="A5715" t="str">
            <v>F3200032</v>
          </cell>
          <cell r="B5715" t="str">
            <v>F3200032</v>
          </cell>
          <cell r="C5715" t="str">
            <v>DG   F3200032USD</v>
          </cell>
          <cell r="D5715" t="str">
            <v>F3200</v>
          </cell>
          <cell r="E5715" t="str">
            <v>032</v>
          </cell>
          <cell r="F5715">
            <v>0</v>
          </cell>
          <cell r="G5715" t="str">
            <v>CBABA***</v>
          </cell>
          <cell r="H5715" t="str">
            <v>Balance Sheet</v>
          </cell>
          <cell r="I5715" t="str">
            <v>NA</v>
          </cell>
        </row>
        <row r="5716">
          <cell r="A5716" t="str">
            <v>F3200042</v>
          </cell>
          <cell r="B5716" t="str">
            <v>F3200042</v>
          </cell>
          <cell r="C5716" t="str">
            <v>DG   F3200042USD</v>
          </cell>
          <cell r="D5716" t="str">
            <v>F3200</v>
          </cell>
          <cell r="E5716" t="str">
            <v>042</v>
          </cell>
          <cell r="F5716">
            <v>0</v>
          </cell>
          <cell r="G5716" t="str">
            <v>CBABA***</v>
          </cell>
          <cell r="H5716" t="str">
            <v>Balance Sheet</v>
          </cell>
          <cell r="I5716" t="str">
            <v>NA</v>
          </cell>
        </row>
        <row r="5717">
          <cell r="A5717" t="str">
            <v>F3200051</v>
          </cell>
          <cell r="B5717" t="str">
            <v>F3200051</v>
          </cell>
          <cell r="C5717" t="str">
            <v>DG   F3200051USD</v>
          </cell>
          <cell r="D5717" t="str">
            <v>F3200</v>
          </cell>
          <cell r="E5717" t="str">
            <v>051</v>
          </cell>
          <cell r="F5717">
            <v>0</v>
          </cell>
          <cell r="G5717" t="str">
            <v>CBABA***</v>
          </cell>
          <cell r="H5717" t="str">
            <v>Balance Sheet</v>
          </cell>
          <cell r="I5717" t="str">
            <v>NA</v>
          </cell>
        </row>
        <row r="5718">
          <cell r="A5718" t="str">
            <v>F3200052</v>
          </cell>
          <cell r="B5718" t="str">
            <v>F3200052</v>
          </cell>
          <cell r="C5718" t="str">
            <v>DG   F3200052USD</v>
          </cell>
          <cell r="D5718" t="str">
            <v>F3200</v>
          </cell>
          <cell r="E5718" t="str">
            <v>052</v>
          </cell>
          <cell r="F5718">
            <v>0</v>
          </cell>
          <cell r="G5718" t="str">
            <v>CBABA***</v>
          </cell>
          <cell r="H5718" t="str">
            <v>Balance Sheet</v>
          </cell>
          <cell r="I5718" t="str">
            <v>NA</v>
          </cell>
        </row>
        <row r="5719">
          <cell r="A5719" t="str">
            <v>F3200053</v>
          </cell>
          <cell r="B5719" t="str">
            <v>F3200053</v>
          </cell>
          <cell r="C5719" t="str">
            <v>DG   F3200053USD</v>
          </cell>
          <cell r="D5719" t="str">
            <v>F3200</v>
          </cell>
          <cell r="E5719" t="str">
            <v>053</v>
          </cell>
          <cell r="F5719">
            <v>0</v>
          </cell>
          <cell r="G5719" t="str">
            <v>CBABA***</v>
          </cell>
          <cell r="H5719" t="str">
            <v>Balance Sheet</v>
          </cell>
          <cell r="I5719" t="str">
            <v>NA</v>
          </cell>
        </row>
        <row r="5720">
          <cell r="A5720" t="str">
            <v>G170008701</v>
          </cell>
          <cell r="B5720" t="str">
            <v>G170008701</v>
          </cell>
          <cell r="C5720" t="str">
            <v>DG   G170008701USD</v>
          </cell>
          <cell r="D5720" t="str">
            <v>G1700</v>
          </cell>
          <cell r="E5720" t="str">
            <v>087</v>
          </cell>
          <cell r="F5720" t="str">
            <v>01</v>
          </cell>
          <cell r="G5720" t="str">
            <v>DABAAG**</v>
          </cell>
          <cell r="H5720" t="str">
            <v>Balance Sheet</v>
          </cell>
          <cell r="I5720" t="str">
            <v>NA</v>
          </cell>
        </row>
        <row r="5721">
          <cell r="A5721" t="str">
            <v>G170008702</v>
          </cell>
          <cell r="B5721" t="str">
            <v>G170008702</v>
          </cell>
          <cell r="C5721" t="str">
            <v>DG   G170008702USD</v>
          </cell>
          <cell r="D5721" t="str">
            <v>G1700</v>
          </cell>
          <cell r="E5721" t="str">
            <v>087</v>
          </cell>
          <cell r="F5721" t="str">
            <v>02</v>
          </cell>
          <cell r="G5721" t="str">
            <v>DABAAG**</v>
          </cell>
          <cell r="H5721" t="str">
            <v>Balance Sheet</v>
          </cell>
          <cell r="I5721" t="str">
            <v>NA</v>
          </cell>
        </row>
        <row r="5722">
          <cell r="A5722" t="str">
            <v>G1701001</v>
          </cell>
          <cell r="B5722" t="str">
            <v>G1701001</v>
          </cell>
          <cell r="C5722" t="str">
            <v>DG   G1701001USD</v>
          </cell>
          <cell r="D5722" t="str">
            <v>G1701</v>
          </cell>
          <cell r="E5722" t="str">
            <v>001</v>
          </cell>
          <cell r="F5722">
            <v>0</v>
          </cell>
          <cell r="G5722" t="str">
            <v>DABAAG**</v>
          </cell>
          <cell r="H5722" t="str">
            <v>Balance Sheet</v>
          </cell>
          <cell r="I5722" t="str">
            <v>NA</v>
          </cell>
        </row>
        <row r="5723">
          <cell r="A5723" t="str">
            <v>G1701002</v>
          </cell>
          <cell r="B5723" t="str">
            <v>G1701002</v>
          </cell>
          <cell r="C5723" t="str">
            <v>DG   G1701002USD</v>
          </cell>
          <cell r="D5723" t="str">
            <v>G1701</v>
          </cell>
          <cell r="E5723" t="str">
            <v>002</v>
          </cell>
          <cell r="F5723">
            <v>0</v>
          </cell>
          <cell r="G5723" t="str">
            <v>DABAAG**</v>
          </cell>
          <cell r="H5723" t="str">
            <v>Balance Sheet</v>
          </cell>
          <cell r="I5723" t="str">
            <v>NA</v>
          </cell>
        </row>
        <row r="5724">
          <cell r="A5724" t="str">
            <v>G1701003</v>
          </cell>
          <cell r="B5724" t="str">
            <v>G1701003</v>
          </cell>
          <cell r="C5724" t="str">
            <v>DG   G1701003USD</v>
          </cell>
          <cell r="D5724" t="str">
            <v>G1701</v>
          </cell>
          <cell r="E5724" t="str">
            <v>003</v>
          </cell>
          <cell r="F5724">
            <v>0</v>
          </cell>
          <cell r="G5724" t="str">
            <v>DABAAG**</v>
          </cell>
          <cell r="H5724" t="str">
            <v>Balance Sheet</v>
          </cell>
          <cell r="I5724" t="str">
            <v>NA</v>
          </cell>
        </row>
        <row r="5725">
          <cell r="A5725" t="str">
            <v>G1701007</v>
          </cell>
          <cell r="B5725" t="str">
            <v>G1701007</v>
          </cell>
          <cell r="C5725" t="str">
            <v>DG   G1701007USD</v>
          </cell>
          <cell r="D5725" t="str">
            <v>G1701</v>
          </cell>
          <cell r="E5725" t="str">
            <v>007</v>
          </cell>
          <cell r="F5725">
            <v>0</v>
          </cell>
          <cell r="G5725" t="str">
            <v>DABAAG**</v>
          </cell>
          <cell r="H5725" t="str">
            <v>Balance Sheet</v>
          </cell>
          <cell r="I5725" t="str">
            <v>NA</v>
          </cell>
        </row>
        <row r="5726">
          <cell r="A5726" t="str">
            <v>G1701008</v>
          </cell>
          <cell r="B5726" t="str">
            <v>G1701008</v>
          </cell>
          <cell r="C5726" t="str">
            <v>DG   G1701008USD</v>
          </cell>
          <cell r="D5726" t="str">
            <v>G1701</v>
          </cell>
          <cell r="E5726" t="str">
            <v>008</v>
          </cell>
          <cell r="F5726">
            <v>0</v>
          </cell>
          <cell r="G5726" t="str">
            <v>DABAAG**</v>
          </cell>
          <cell r="H5726" t="str">
            <v>Balance Sheet</v>
          </cell>
          <cell r="I5726" t="str">
            <v>NA</v>
          </cell>
        </row>
        <row r="5727">
          <cell r="A5727" t="str">
            <v>G170105001</v>
          </cell>
          <cell r="B5727" t="str">
            <v>G170105001</v>
          </cell>
          <cell r="C5727" t="str">
            <v>DG   G170105001USD</v>
          </cell>
          <cell r="D5727" t="str">
            <v>G1701</v>
          </cell>
          <cell r="E5727" t="str">
            <v>050</v>
          </cell>
          <cell r="F5727" t="str">
            <v>01</v>
          </cell>
          <cell r="G5727" t="str">
            <v>DABAAG**</v>
          </cell>
          <cell r="H5727" t="str">
            <v>Balance Sheet</v>
          </cell>
          <cell r="I5727" t="str">
            <v>NA</v>
          </cell>
        </row>
        <row r="5728">
          <cell r="A5728" t="str">
            <v>G1799</v>
          </cell>
          <cell r="B5728" t="str">
            <v>G1799</v>
          </cell>
          <cell r="C5728" t="str">
            <v>DG   G1799USD</v>
          </cell>
          <cell r="D5728" t="str">
            <v>G1799</v>
          </cell>
          <cell r="E5728">
            <v>0</v>
          </cell>
          <cell r="F5728">
            <v>0</v>
          </cell>
          <cell r="G5728" t="str">
            <v>DABAAG**</v>
          </cell>
          <cell r="H5728" t="str">
            <v>Balance Sheet</v>
          </cell>
          <cell r="I5728" t="str">
            <v>NA</v>
          </cell>
        </row>
        <row r="5729">
          <cell r="A5729" t="str">
            <v>G3718001</v>
          </cell>
          <cell r="B5729" t="str">
            <v>G3718001</v>
          </cell>
          <cell r="C5729" t="str">
            <v>DG   G3718001USD</v>
          </cell>
          <cell r="D5729" t="str">
            <v>G3718</v>
          </cell>
          <cell r="E5729" t="str">
            <v>001</v>
          </cell>
          <cell r="F5729">
            <v>0</v>
          </cell>
          <cell r="G5729" t="str">
            <v>DABAAG**</v>
          </cell>
          <cell r="H5729" t="str">
            <v>Balance Sheet</v>
          </cell>
          <cell r="I5729" t="str">
            <v>NA</v>
          </cell>
        </row>
        <row r="5730">
          <cell r="A5730" t="str">
            <v>G3720</v>
          </cell>
          <cell r="B5730" t="str">
            <v>G3720</v>
          </cell>
          <cell r="C5730" t="str">
            <v>DG   G3720USD</v>
          </cell>
          <cell r="D5730" t="str">
            <v>G3720</v>
          </cell>
          <cell r="E5730">
            <v>0</v>
          </cell>
          <cell r="F5730">
            <v>0</v>
          </cell>
          <cell r="G5730" t="str">
            <v>DABAAG**</v>
          </cell>
          <cell r="H5730" t="str">
            <v>Balance Sheet</v>
          </cell>
          <cell r="I5730" t="str">
            <v>NA</v>
          </cell>
        </row>
        <row r="5731">
          <cell r="A5731" t="str">
            <v>A3050010</v>
          </cell>
          <cell r="B5731" t="str">
            <v>A3050010</v>
          </cell>
          <cell r="C5731" t="str">
            <v>YQ   A3050010USD</v>
          </cell>
          <cell r="D5731" t="str">
            <v>A3050</v>
          </cell>
          <cell r="E5731" t="str">
            <v>010</v>
          </cell>
          <cell r="F5731">
            <v>0</v>
          </cell>
          <cell r="G5731" t="str">
            <v>CACAFA**</v>
          </cell>
          <cell r="H5731" t="str">
            <v>Balance Sheet</v>
          </cell>
          <cell r="I5731" t="str">
            <v>NA</v>
          </cell>
        </row>
        <row r="5732">
          <cell r="A5732" t="str">
            <v>A3051002</v>
          </cell>
          <cell r="B5732" t="str">
            <v>A3051002</v>
          </cell>
          <cell r="C5732" t="str">
            <v>YQ   A3051002USD</v>
          </cell>
          <cell r="D5732" t="str">
            <v>A3051</v>
          </cell>
          <cell r="E5732" t="str">
            <v>002</v>
          </cell>
          <cell r="F5732">
            <v>0</v>
          </cell>
          <cell r="G5732" t="str">
            <v>CACAFA**</v>
          </cell>
          <cell r="H5732" t="str">
            <v>Balance Sheet</v>
          </cell>
          <cell r="I5732" t="str">
            <v>NA</v>
          </cell>
        </row>
        <row r="5733">
          <cell r="A5733" t="str">
            <v>A3060002</v>
          </cell>
          <cell r="B5733" t="str">
            <v>A3060002</v>
          </cell>
          <cell r="C5733" t="str">
            <v>YQ   A3060002USD</v>
          </cell>
          <cell r="D5733" t="str">
            <v>A3060</v>
          </cell>
          <cell r="E5733" t="str">
            <v>002</v>
          </cell>
          <cell r="F5733">
            <v>0</v>
          </cell>
          <cell r="G5733" t="str">
            <v>CACAFB**</v>
          </cell>
          <cell r="H5733" t="str">
            <v>Balance Sheet</v>
          </cell>
          <cell r="I5733" t="str">
            <v>NA</v>
          </cell>
        </row>
        <row r="5734">
          <cell r="A5734" t="str">
            <v>A3060095</v>
          </cell>
          <cell r="B5734" t="str">
            <v>A3060095</v>
          </cell>
          <cell r="C5734" t="str">
            <v>YQ   A3060095USD</v>
          </cell>
          <cell r="D5734" t="str">
            <v>A3060</v>
          </cell>
          <cell r="E5734" t="str">
            <v>095</v>
          </cell>
          <cell r="F5734">
            <v>0</v>
          </cell>
          <cell r="G5734" t="str">
            <v>CACAFB**</v>
          </cell>
          <cell r="H5734" t="str">
            <v>Balance Sheet</v>
          </cell>
          <cell r="I5734" t="str">
            <v>NA</v>
          </cell>
        </row>
        <row r="5735">
          <cell r="A5735" t="str">
            <v>A306060014</v>
          </cell>
          <cell r="B5735" t="str">
            <v>A306060014</v>
          </cell>
          <cell r="C5735" t="str">
            <v>YQ   A306060014USD</v>
          </cell>
          <cell r="D5735" t="str">
            <v>A3060</v>
          </cell>
          <cell r="E5735" t="str">
            <v>600</v>
          </cell>
          <cell r="F5735" t="str">
            <v>14</v>
          </cell>
          <cell r="G5735" t="str">
            <v>CACAFB**</v>
          </cell>
          <cell r="H5735" t="str">
            <v>Balance Sheet</v>
          </cell>
          <cell r="I5735" t="str">
            <v>NA</v>
          </cell>
        </row>
        <row r="5736">
          <cell r="A5736" t="str">
            <v>A306060052</v>
          </cell>
          <cell r="B5736" t="str">
            <v>A306060052</v>
          </cell>
          <cell r="C5736" t="str">
            <v>YQ   A306060052USD</v>
          </cell>
          <cell r="D5736" t="str">
            <v>A3060</v>
          </cell>
          <cell r="E5736" t="str">
            <v>600</v>
          </cell>
          <cell r="F5736" t="str">
            <v>52</v>
          </cell>
          <cell r="G5736" t="str">
            <v>CACAFB**</v>
          </cell>
          <cell r="H5736" t="str">
            <v>Balance Sheet</v>
          </cell>
          <cell r="I5736" t="str">
            <v>NA</v>
          </cell>
        </row>
        <row r="5737">
          <cell r="A5737" t="str">
            <v>A306060088</v>
          </cell>
          <cell r="B5737" t="str">
            <v>A306060088</v>
          </cell>
          <cell r="C5737" t="str">
            <v>YQ   A306060088USD</v>
          </cell>
          <cell r="D5737" t="str">
            <v>A3060</v>
          </cell>
          <cell r="E5737" t="str">
            <v>600</v>
          </cell>
          <cell r="F5737" t="str">
            <v>88</v>
          </cell>
          <cell r="G5737" t="str">
            <v>CACAFB**</v>
          </cell>
          <cell r="H5737" t="str">
            <v>Balance Sheet</v>
          </cell>
          <cell r="I5737" t="str">
            <v>NA</v>
          </cell>
        </row>
        <row r="5738">
          <cell r="A5738" t="str">
            <v>A306060093</v>
          </cell>
          <cell r="B5738" t="str">
            <v>A306060093</v>
          </cell>
          <cell r="C5738" t="str">
            <v>YQ   A306060093USD</v>
          </cell>
          <cell r="D5738" t="str">
            <v>A3060</v>
          </cell>
          <cell r="E5738" t="str">
            <v>600</v>
          </cell>
          <cell r="F5738" t="str">
            <v>93</v>
          </cell>
          <cell r="G5738" t="str">
            <v>CACAFB**</v>
          </cell>
          <cell r="H5738" t="str">
            <v>Balance Sheet</v>
          </cell>
          <cell r="I5738" t="str">
            <v>NA</v>
          </cell>
        </row>
        <row r="5739">
          <cell r="A5739" t="str">
            <v>A306060095</v>
          </cell>
          <cell r="B5739" t="str">
            <v>A306060095</v>
          </cell>
          <cell r="C5739" t="str">
            <v>YQ   A306060095USD</v>
          </cell>
          <cell r="D5739" t="str">
            <v>A3060</v>
          </cell>
          <cell r="E5739" t="str">
            <v>600</v>
          </cell>
          <cell r="F5739" t="str">
            <v>95</v>
          </cell>
          <cell r="G5739" t="str">
            <v>CACAFB**</v>
          </cell>
          <cell r="H5739" t="str">
            <v>Balance Sheet</v>
          </cell>
          <cell r="I5739" t="str">
            <v>NA</v>
          </cell>
        </row>
        <row r="5740">
          <cell r="A5740" t="str">
            <v>A3060VAT93</v>
          </cell>
          <cell r="B5740" t="str">
            <v>A3060VAT93</v>
          </cell>
          <cell r="C5740" t="str">
            <v>YQ   A3060VAT93USD</v>
          </cell>
          <cell r="D5740" t="str">
            <v>A3060</v>
          </cell>
          <cell r="E5740" t="str">
            <v>VAT</v>
          </cell>
          <cell r="F5740" t="str">
            <v>93</v>
          </cell>
          <cell r="G5740" t="str">
            <v>CACAFB**</v>
          </cell>
          <cell r="H5740" t="str">
            <v>Balance Sheet</v>
          </cell>
          <cell r="I5740" t="str">
            <v>NA</v>
          </cell>
        </row>
        <row r="5741">
          <cell r="A5741" t="str">
            <v>A307200501</v>
          </cell>
          <cell r="B5741" t="str">
            <v>A307200501</v>
          </cell>
          <cell r="C5741" t="str">
            <v>YQ   A307200501USD</v>
          </cell>
          <cell r="D5741" t="str">
            <v>A3072</v>
          </cell>
          <cell r="E5741" t="str">
            <v>005</v>
          </cell>
          <cell r="F5741" t="str">
            <v>01</v>
          </cell>
          <cell r="G5741" t="str">
            <v>CACAFA**</v>
          </cell>
          <cell r="H5741" t="str">
            <v>Balance Sheet</v>
          </cell>
          <cell r="I5741" t="str">
            <v>NA</v>
          </cell>
        </row>
        <row r="5742">
          <cell r="A5742" t="str">
            <v>A307200601</v>
          </cell>
          <cell r="B5742" t="str">
            <v>A307200601</v>
          </cell>
          <cell r="C5742" t="str">
            <v>YQ   A307200601USD</v>
          </cell>
          <cell r="D5742" t="str">
            <v>A3072</v>
          </cell>
          <cell r="E5742" t="str">
            <v>006</v>
          </cell>
          <cell r="F5742" t="str">
            <v>01</v>
          </cell>
          <cell r="G5742" t="str">
            <v>CACAFA**</v>
          </cell>
          <cell r="H5742" t="str">
            <v>Balance Sheet</v>
          </cell>
          <cell r="I5742" t="str">
            <v>NA</v>
          </cell>
        </row>
        <row r="5743">
          <cell r="A5743" t="str">
            <v>A409100101</v>
          </cell>
          <cell r="B5743" t="str">
            <v>A409100101</v>
          </cell>
          <cell r="C5743" t="str">
            <v>YQ   A409100101USD</v>
          </cell>
          <cell r="D5743" t="str">
            <v>A4091</v>
          </cell>
          <cell r="E5743" t="str">
            <v>001</v>
          </cell>
          <cell r="F5743" t="str">
            <v>01</v>
          </cell>
          <cell r="G5743" t="str">
            <v>CAFA****</v>
          </cell>
          <cell r="H5743" t="str">
            <v>Balance Sheet</v>
          </cell>
          <cell r="I5743" t="str">
            <v>NA</v>
          </cell>
        </row>
        <row r="5744">
          <cell r="A5744" t="str">
            <v>A40910KY01</v>
          </cell>
          <cell r="B5744" t="str">
            <v>A40910KY01</v>
          </cell>
          <cell r="C5744" t="str">
            <v>YQ   A40910KY01USD</v>
          </cell>
          <cell r="D5744" t="str">
            <v>A4091</v>
          </cell>
          <cell r="E5744" t="str">
            <v>0KY</v>
          </cell>
          <cell r="F5744" t="str">
            <v>01</v>
          </cell>
          <cell r="G5744" t="str">
            <v>CAFA****</v>
          </cell>
          <cell r="H5744" t="str">
            <v>Balance Sheet</v>
          </cell>
          <cell r="I5744" t="str">
            <v>NA</v>
          </cell>
        </row>
        <row r="5745">
          <cell r="A5745" t="str">
            <v>A40990KY01</v>
          </cell>
          <cell r="B5745" t="str">
            <v>A40990KY01</v>
          </cell>
          <cell r="C5745" t="str">
            <v>YQ   A40990KY01USD</v>
          </cell>
          <cell r="D5745" t="str">
            <v>A4099</v>
          </cell>
          <cell r="E5745" t="str">
            <v>0KY</v>
          </cell>
          <cell r="F5745" t="str">
            <v>01</v>
          </cell>
          <cell r="G5745" t="str">
            <v>CAFM****</v>
          </cell>
          <cell r="H5745" t="str">
            <v>Balance Sheet</v>
          </cell>
          <cell r="I5745" t="str">
            <v>NA</v>
          </cell>
        </row>
        <row r="5746">
          <cell r="A5746" t="str">
            <v>G1701001</v>
          </cell>
          <cell r="B5746" t="str">
            <v>G1701001</v>
          </cell>
          <cell r="C5746" t="str">
            <v>YQ   G1701001USD</v>
          </cell>
          <cell r="D5746" t="str">
            <v>G1701</v>
          </cell>
          <cell r="E5746" t="str">
            <v>001</v>
          </cell>
          <cell r="F5746">
            <v>0</v>
          </cell>
          <cell r="G5746" t="str">
            <v>DABAAG**</v>
          </cell>
          <cell r="H5746" t="str">
            <v>Balance Sheet</v>
          </cell>
          <cell r="I5746" t="str">
            <v>NA</v>
          </cell>
        </row>
        <row r="5747">
          <cell r="A5747" t="str">
            <v>G1701014</v>
          </cell>
          <cell r="B5747" t="str">
            <v>G1701014</v>
          </cell>
          <cell r="C5747" t="str">
            <v>YQ   G1701014USD</v>
          </cell>
          <cell r="D5747" t="str">
            <v>G1701</v>
          </cell>
          <cell r="E5747" t="str">
            <v>014</v>
          </cell>
          <cell r="F5747">
            <v>0</v>
          </cell>
          <cell r="G5747" t="str">
            <v>DABAAG**</v>
          </cell>
          <cell r="H5747" t="str">
            <v>Balance Sheet</v>
          </cell>
          <cell r="I5747" t="str">
            <v>NA</v>
          </cell>
        </row>
        <row r="5748">
          <cell r="A5748" t="str">
            <v>G1701052</v>
          </cell>
          <cell r="B5748" t="str">
            <v>G1701052</v>
          </cell>
          <cell r="C5748" t="str">
            <v>YQ   G1701052USD</v>
          </cell>
          <cell r="D5748" t="str">
            <v>G1701</v>
          </cell>
          <cell r="E5748" t="str">
            <v>052</v>
          </cell>
          <cell r="F5748">
            <v>0</v>
          </cell>
          <cell r="G5748" t="str">
            <v>DABAAG**</v>
          </cell>
          <cell r="H5748" t="str">
            <v>Balance Sheet</v>
          </cell>
          <cell r="I5748" t="str">
            <v>NA</v>
          </cell>
        </row>
        <row r="5749">
          <cell r="A5749" t="str">
            <v>G1701087</v>
          </cell>
          <cell r="B5749" t="str">
            <v>G1701087</v>
          </cell>
          <cell r="C5749" t="str">
            <v>YQ   G1701087USD</v>
          </cell>
          <cell r="D5749" t="str">
            <v>G1701</v>
          </cell>
          <cell r="E5749" t="str">
            <v>087</v>
          </cell>
          <cell r="F5749">
            <v>0</v>
          </cell>
          <cell r="G5749" t="str">
            <v>DABAAG**</v>
          </cell>
          <cell r="H5749" t="str">
            <v>Balance Sheet</v>
          </cell>
          <cell r="I5749" t="str">
            <v>NA</v>
          </cell>
        </row>
        <row r="5750">
          <cell r="A5750" t="str">
            <v>G1701088</v>
          </cell>
          <cell r="B5750" t="str">
            <v>G1701088</v>
          </cell>
          <cell r="C5750" t="str">
            <v>YQ   G1701088USD</v>
          </cell>
          <cell r="D5750" t="str">
            <v>G1701</v>
          </cell>
          <cell r="E5750" t="str">
            <v>088</v>
          </cell>
          <cell r="F5750">
            <v>0</v>
          </cell>
          <cell r="G5750" t="str">
            <v>DABAAG**</v>
          </cell>
          <cell r="H5750" t="str">
            <v>Balance Sheet</v>
          </cell>
          <cell r="I5750" t="str">
            <v>NA</v>
          </cell>
        </row>
        <row r="5751">
          <cell r="A5751" t="str">
            <v>G1701093</v>
          </cell>
          <cell r="B5751" t="str">
            <v>G1701093</v>
          </cell>
          <cell r="C5751" t="str">
            <v>YQ   G1701093USD</v>
          </cell>
          <cell r="D5751" t="str">
            <v>G1701</v>
          </cell>
          <cell r="E5751" t="str">
            <v>093</v>
          </cell>
          <cell r="F5751">
            <v>0</v>
          </cell>
          <cell r="G5751" t="str">
            <v>DABAAG**</v>
          </cell>
          <cell r="H5751" t="str">
            <v>Balance Sheet</v>
          </cell>
          <cell r="I5751" t="str">
            <v>NA</v>
          </cell>
        </row>
        <row r="5752">
          <cell r="A5752" t="str">
            <v>G1701095</v>
          </cell>
          <cell r="B5752" t="str">
            <v>G1701095</v>
          </cell>
          <cell r="C5752" t="str">
            <v>YQ   G1701095USD</v>
          </cell>
          <cell r="D5752" t="str">
            <v>G1701</v>
          </cell>
          <cell r="E5752" t="str">
            <v>095</v>
          </cell>
          <cell r="F5752">
            <v>0</v>
          </cell>
          <cell r="G5752" t="str">
            <v>DABAAG**</v>
          </cell>
          <cell r="H5752" t="str">
            <v>Balance Sheet</v>
          </cell>
          <cell r="I5752" t="str">
            <v>NA</v>
          </cell>
        </row>
        <row r="5753">
          <cell r="A5753" t="str">
            <v>G174700223</v>
          </cell>
          <cell r="B5753" t="str">
            <v>G174700223</v>
          </cell>
          <cell r="C5753" t="str">
            <v>YQ   G174700223USD</v>
          </cell>
          <cell r="D5753" t="str">
            <v>G1747</v>
          </cell>
          <cell r="E5753" t="str">
            <v>002</v>
          </cell>
          <cell r="F5753" t="str">
            <v>23</v>
          </cell>
          <cell r="G5753" t="str">
            <v>DABAAJ**</v>
          </cell>
          <cell r="H5753" t="str">
            <v>Balance Sheet</v>
          </cell>
          <cell r="I5753" t="str">
            <v>NA</v>
          </cell>
        </row>
        <row r="5754">
          <cell r="A5754" t="str">
            <v>A0004093</v>
          </cell>
          <cell r="B5754" t="str">
            <v>A0004093</v>
          </cell>
          <cell r="C5754" t="str">
            <v>AO   A0004093USD</v>
          </cell>
          <cell r="D5754" t="str">
            <v>A0004</v>
          </cell>
          <cell r="E5754" t="str">
            <v>093</v>
          </cell>
          <cell r="F5754">
            <v>0</v>
          </cell>
          <cell r="G5754" t="str">
            <v>CABB****</v>
          </cell>
          <cell r="H5754" t="str">
            <v>Balance Sheet</v>
          </cell>
          <cell r="I5754" t="str">
            <v>NA</v>
          </cell>
        </row>
        <row r="5755">
          <cell r="A5755" t="str">
            <v>G3716001</v>
          </cell>
          <cell r="B5755" t="str">
            <v>G3716001</v>
          </cell>
          <cell r="C5755" t="str">
            <v>AO   G3716001USD</v>
          </cell>
          <cell r="D5755" t="str">
            <v>G3716</v>
          </cell>
          <cell r="E5755" t="str">
            <v>001</v>
          </cell>
          <cell r="F5755">
            <v>0</v>
          </cell>
          <cell r="G5755" t="str">
            <v>DACN****</v>
          </cell>
          <cell r="H5755" t="str">
            <v>Balance Sheet</v>
          </cell>
          <cell r="I5755" t="str">
            <v>NA</v>
          </cell>
        </row>
        <row r="5756">
          <cell r="A5756" t="str">
            <v>G372107L</v>
          </cell>
          <cell r="B5756" t="str">
            <v>G372107L</v>
          </cell>
          <cell r="C5756" t="str">
            <v>AO   G372107LUSD</v>
          </cell>
          <cell r="D5756" t="str">
            <v>G3721</v>
          </cell>
          <cell r="E5756" t="str">
            <v>07L</v>
          </cell>
          <cell r="F5756">
            <v>0</v>
          </cell>
          <cell r="G5756" t="str">
            <v>DACN****</v>
          </cell>
          <cell r="H5756" t="str">
            <v>Balance Sheet</v>
          </cell>
          <cell r="I5756" t="str">
            <v>NA</v>
          </cell>
        </row>
        <row r="5757">
          <cell r="A5757" t="str">
            <v>G37230AO7L</v>
          </cell>
          <cell r="B5757" t="str">
            <v>G37230AO7L</v>
          </cell>
          <cell r="C5757" t="str">
            <v>AO   G37230AO7LUSD</v>
          </cell>
          <cell r="D5757" t="str">
            <v>G3723</v>
          </cell>
          <cell r="E5757" t="str">
            <v>0AO</v>
          </cell>
          <cell r="F5757" t="str">
            <v>7L</v>
          </cell>
          <cell r="G5757" t="str">
            <v>DACI****</v>
          </cell>
          <cell r="H5757" t="str">
            <v>Balance Sheet</v>
          </cell>
          <cell r="I5757" t="str">
            <v>NA</v>
          </cell>
        </row>
        <row r="5758">
          <cell r="A5758" t="str">
            <v>G47360107L</v>
          </cell>
          <cell r="B5758" t="str">
            <v>G47360107L</v>
          </cell>
          <cell r="C5758" t="str">
            <v>AO   G47360107LUSD</v>
          </cell>
          <cell r="D5758" t="str">
            <v>G4736</v>
          </cell>
          <cell r="E5758" t="str">
            <v>010</v>
          </cell>
          <cell r="F5758" t="str">
            <v>7L</v>
          </cell>
          <cell r="G5758" t="str">
            <v>DABBC***</v>
          </cell>
          <cell r="H5758" t="str">
            <v>Balance Sheet</v>
          </cell>
          <cell r="I5758" t="str">
            <v>NA</v>
          </cell>
        </row>
        <row r="5759">
          <cell r="A5759" t="str">
            <v>G57200AO</v>
          </cell>
          <cell r="B5759" t="str">
            <v>G57200AO</v>
          </cell>
          <cell r="C5759" t="str">
            <v>AO   G57200AOUSD</v>
          </cell>
          <cell r="D5759" t="str">
            <v>G5720</v>
          </cell>
          <cell r="E5759" t="str">
            <v>0AO</v>
          </cell>
          <cell r="F5759">
            <v>0</v>
          </cell>
          <cell r="G5759" t="str">
            <v>DABBDC**</v>
          </cell>
          <cell r="H5759" t="str">
            <v>Balance Sheet</v>
          </cell>
          <cell r="I5759" t="str">
            <v>NA</v>
          </cell>
        </row>
        <row r="5760">
          <cell r="A5760" t="str">
            <v>G5742001AO</v>
          </cell>
          <cell r="B5760" t="str">
            <v>G5742001AO</v>
          </cell>
          <cell r="C5760" t="str">
            <v>AO   G5742001AOUSD</v>
          </cell>
          <cell r="D5760" t="str">
            <v>G5742</v>
          </cell>
          <cell r="E5760" t="str">
            <v>001</v>
          </cell>
          <cell r="F5760" t="str">
            <v>AO</v>
          </cell>
          <cell r="G5760" t="str">
            <v>DACN****</v>
          </cell>
          <cell r="H5760" t="str">
            <v>Balance Sheet</v>
          </cell>
          <cell r="I5760" t="str">
            <v>NA</v>
          </cell>
        </row>
        <row r="5761">
          <cell r="A5761" t="str">
            <v>G576000101</v>
          </cell>
          <cell r="B5761" t="str">
            <v>G576000101</v>
          </cell>
          <cell r="C5761" t="str">
            <v>AO   G576000101USD</v>
          </cell>
          <cell r="D5761" t="str">
            <v>G5760</v>
          </cell>
          <cell r="E5761" t="str">
            <v>001</v>
          </cell>
          <cell r="F5761" t="str">
            <v>01</v>
          </cell>
          <cell r="G5761" t="str">
            <v>DADAB***</v>
          </cell>
          <cell r="H5761" t="str">
            <v>Balance Sheet</v>
          </cell>
          <cell r="I5761" t="str">
            <v>NA</v>
          </cell>
        </row>
        <row r="5762">
          <cell r="A5762" t="str">
            <v>G576003601</v>
          </cell>
          <cell r="B5762" t="str">
            <v>G576003601</v>
          </cell>
          <cell r="C5762" t="str">
            <v>AO   G576003601USD</v>
          </cell>
          <cell r="D5762" t="str">
            <v>G5760</v>
          </cell>
          <cell r="E5762" t="str">
            <v>036</v>
          </cell>
          <cell r="F5762" t="str">
            <v>01</v>
          </cell>
          <cell r="G5762" t="str">
            <v>DADAB***</v>
          </cell>
          <cell r="H5762" t="str">
            <v>Balance Sheet</v>
          </cell>
          <cell r="I5762" t="str">
            <v>NA</v>
          </cell>
        </row>
        <row r="5763">
          <cell r="A5763" t="str">
            <v>G57600BU01</v>
          </cell>
          <cell r="B5763" t="str">
            <v>G57600BU01</v>
          </cell>
          <cell r="C5763" t="str">
            <v>AO   G57600BU01USD</v>
          </cell>
          <cell r="D5763" t="str">
            <v>G5760</v>
          </cell>
          <cell r="E5763" t="str">
            <v>0BU</v>
          </cell>
          <cell r="F5763" t="str">
            <v>01</v>
          </cell>
          <cell r="G5763" t="str">
            <v>DADM****</v>
          </cell>
          <cell r="H5763" t="str">
            <v>Balance Sheet</v>
          </cell>
          <cell r="I5763" t="str">
            <v>NA</v>
          </cell>
        </row>
        <row r="5764">
          <cell r="A5764" t="str">
            <v>G57600EI01</v>
          </cell>
          <cell r="B5764" t="str">
            <v>G57600EI01</v>
          </cell>
          <cell r="C5764" t="str">
            <v>AO   G57600EI01USD</v>
          </cell>
          <cell r="D5764" t="str">
            <v>G5760</v>
          </cell>
          <cell r="E5764" t="str">
            <v>0EI</v>
          </cell>
          <cell r="F5764" t="str">
            <v>01</v>
          </cell>
          <cell r="G5764" t="str">
            <v>DADAB***</v>
          </cell>
          <cell r="H5764" t="str">
            <v>Balance Sheet</v>
          </cell>
          <cell r="I5764" t="str">
            <v>NA</v>
          </cell>
        </row>
        <row r="5765">
          <cell r="A5765" t="str">
            <v>G576200101</v>
          </cell>
          <cell r="B5765" t="str">
            <v>G576200101</v>
          </cell>
          <cell r="C5765" t="str">
            <v>AO   G576200101USD</v>
          </cell>
          <cell r="D5765" t="str">
            <v>G5762</v>
          </cell>
          <cell r="E5765" t="str">
            <v>001</v>
          </cell>
          <cell r="F5765" t="str">
            <v>01</v>
          </cell>
          <cell r="G5765" t="str">
            <v>DADM****</v>
          </cell>
          <cell r="H5765" t="str">
            <v>Balance Sheet</v>
          </cell>
          <cell r="I5765" t="str">
            <v>NA</v>
          </cell>
        </row>
        <row r="5766">
          <cell r="A5766" t="str">
            <v>G576203601</v>
          </cell>
          <cell r="B5766" t="str">
            <v>G576203601</v>
          </cell>
          <cell r="C5766" t="str">
            <v>AO   G576203601USD</v>
          </cell>
          <cell r="D5766" t="str">
            <v>G5762</v>
          </cell>
          <cell r="E5766" t="str">
            <v>036</v>
          </cell>
          <cell r="F5766" t="str">
            <v>01</v>
          </cell>
          <cell r="G5766" t="str">
            <v>DADM****</v>
          </cell>
          <cell r="H5766" t="str">
            <v>Balance Sheet</v>
          </cell>
          <cell r="I5766" t="str">
            <v>NA</v>
          </cell>
        </row>
        <row r="5767">
          <cell r="A5767" t="str">
            <v>G576500101</v>
          </cell>
          <cell r="B5767" t="str">
            <v>G576500101</v>
          </cell>
          <cell r="C5767" t="str">
            <v>AO   G576500101USD</v>
          </cell>
          <cell r="D5767" t="str">
            <v>G5765</v>
          </cell>
          <cell r="E5767" t="str">
            <v>001</v>
          </cell>
          <cell r="F5767" t="str">
            <v>01</v>
          </cell>
          <cell r="G5767" t="str">
            <v>DADAB***</v>
          </cell>
          <cell r="H5767" t="str">
            <v>Balance Sheet</v>
          </cell>
          <cell r="I5767" t="str">
            <v>NA</v>
          </cell>
        </row>
        <row r="5768">
          <cell r="A5768" t="str">
            <v>G576503601</v>
          </cell>
          <cell r="B5768" t="str">
            <v>G576503601</v>
          </cell>
          <cell r="C5768" t="str">
            <v>AO   G576503601USD</v>
          </cell>
          <cell r="D5768" t="str">
            <v>G5765</v>
          </cell>
          <cell r="E5768" t="str">
            <v>036</v>
          </cell>
          <cell r="F5768" t="str">
            <v>01</v>
          </cell>
          <cell r="G5768" t="str">
            <v>DADAB***</v>
          </cell>
          <cell r="H5768" t="str">
            <v>Balance Sheet</v>
          </cell>
          <cell r="I5768" t="str">
            <v>NA</v>
          </cell>
        </row>
        <row r="5769">
          <cell r="A5769" t="str">
            <v>G57700AO</v>
          </cell>
          <cell r="B5769" t="str">
            <v>G57700AO</v>
          </cell>
          <cell r="C5769" t="str">
            <v>AO   G57700AOUSD</v>
          </cell>
          <cell r="D5769" t="str">
            <v>G5770</v>
          </cell>
          <cell r="E5769" t="str">
            <v>0AO</v>
          </cell>
          <cell r="F5769">
            <v>0</v>
          </cell>
          <cell r="G5769" t="str">
            <v>DAFC****</v>
          </cell>
          <cell r="H5769" t="str">
            <v>Balance Sheet</v>
          </cell>
          <cell r="I5769" t="str">
            <v>NA</v>
          </cell>
        </row>
        <row r="5770">
          <cell r="A5770" t="str">
            <v>G985307L</v>
          </cell>
          <cell r="B5770" t="str">
            <v>G985307L</v>
          </cell>
          <cell r="C5770" t="str">
            <v>AO   G985307LUSD</v>
          </cell>
          <cell r="D5770" t="str">
            <v>G9853</v>
          </cell>
          <cell r="E5770" t="str">
            <v>07L</v>
          </cell>
          <cell r="F5770">
            <v>0</v>
          </cell>
          <cell r="G5770" t="str">
            <v>EF******</v>
          </cell>
          <cell r="H5770" t="str">
            <v>Balance Sheet</v>
          </cell>
          <cell r="I5770" t="str">
            <v>NA</v>
          </cell>
        </row>
        <row r="5771">
          <cell r="A5771" t="str">
            <v>H08630AO</v>
          </cell>
          <cell r="B5771" t="str">
            <v>H08630AO</v>
          </cell>
          <cell r="C5771" t="str">
            <v>AO   H08630AOUSD</v>
          </cell>
          <cell r="D5771" t="str">
            <v>H0863</v>
          </cell>
          <cell r="E5771" t="str">
            <v>0AO</v>
          </cell>
          <cell r="F5771">
            <v>0</v>
          </cell>
          <cell r="G5771" t="str">
            <v>EC******</v>
          </cell>
          <cell r="H5771" t="str">
            <v>Balance Sheet</v>
          </cell>
          <cell r="I5771" t="str">
            <v>NA</v>
          </cell>
        </row>
        <row r="5772">
          <cell r="A5772" t="str">
            <v>A0002</v>
          </cell>
          <cell r="B5772" t="str">
            <v>A0002</v>
          </cell>
          <cell r="C5772" t="str">
            <v>DG   A0002USD</v>
          </cell>
          <cell r="D5772" t="str">
            <v>A0002</v>
          </cell>
          <cell r="E5772">
            <v>0</v>
          </cell>
          <cell r="F5772">
            <v>0</v>
          </cell>
          <cell r="G5772" t="str">
            <v>CABB****</v>
          </cell>
          <cell r="H5772" t="str">
            <v>Balance Sheet</v>
          </cell>
          <cell r="I5772" t="str">
            <v>NA</v>
          </cell>
        </row>
        <row r="5773">
          <cell r="A5773" t="str">
            <v>A0002044</v>
          </cell>
          <cell r="B5773" t="str">
            <v>A0002044</v>
          </cell>
          <cell r="C5773" t="str">
            <v>DG   A0002044USD</v>
          </cell>
          <cell r="D5773" t="str">
            <v>A0002</v>
          </cell>
          <cell r="E5773" t="str">
            <v>044</v>
          </cell>
          <cell r="F5773">
            <v>0</v>
          </cell>
          <cell r="G5773" t="str">
            <v>CABB****</v>
          </cell>
          <cell r="H5773" t="str">
            <v>Balance Sheet</v>
          </cell>
          <cell r="I5773" t="str">
            <v>NA</v>
          </cell>
        </row>
        <row r="5774">
          <cell r="A5774" t="str">
            <v>A0007001</v>
          </cell>
          <cell r="B5774" t="str">
            <v>A0007001</v>
          </cell>
          <cell r="C5774" t="str">
            <v>DG   A0007001USD</v>
          </cell>
          <cell r="D5774" t="str">
            <v>A0007</v>
          </cell>
          <cell r="E5774" t="str">
            <v>001</v>
          </cell>
          <cell r="F5774">
            <v>0</v>
          </cell>
          <cell r="G5774" t="str">
            <v>CABB****</v>
          </cell>
          <cell r="H5774" t="str">
            <v>Balance Sheet</v>
          </cell>
          <cell r="I5774" t="str">
            <v>NA</v>
          </cell>
        </row>
        <row r="5775">
          <cell r="A5775" t="str">
            <v>A000704410</v>
          </cell>
          <cell r="B5775" t="str">
            <v>A000704410</v>
          </cell>
          <cell r="C5775" t="str">
            <v>DG   A000704410USD</v>
          </cell>
          <cell r="D5775" t="str">
            <v>A0007</v>
          </cell>
          <cell r="E5775" t="str">
            <v>044</v>
          </cell>
          <cell r="F5775" t="str">
            <v>10</v>
          </cell>
          <cell r="G5775" t="str">
            <v>CABB****</v>
          </cell>
          <cell r="H5775" t="str">
            <v>Balance Sheet</v>
          </cell>
          <cell r="I5775" t="str">
            <v>NA</v>
          </cell>
        </row>
        <row r="5776">
          <cell r="A5776" t="str">
            <v>A000704420</v>
          </cell>
          <cell r="B5776" t="str">
            <v>A000704420</v>
          </cell>
          <cell r="C5776" t="str">
            <v>DG   A000704420USD</v>
          </cell>
          <cell r="D5776" t="str">
            <v>A0007</v>
          </cell>
          <cell r="E5776" t="str">
            <v>044</v>
          </cell>
          <cell r="F5776" t="str">
            <v>20</v>
          </cell>
          <cell r="G5776" t="str">
            <v>CABB****</v>
          </cell>
          <cell r="H5776" t="str">
            <v>Balance Sheet</v>
          </cell>
          <cell r="I5776" t="str">
            <v>NA</v>
          </cell>
        </row>
        <row r="5777">
          <cell r="A5777" t="str">
            <v>A000704430</v>
          </cell>
          <cell r="B5777" t="str">
            <v>A000704430</v>
          </cell>
          <cell r="C5777" t="str">
            <v>DG   A000704430USD</v>
          </cell>
          <cell r="D5777" t="str">
            <v>A0007</v>
          </cell>
          <cell r="E5777" t="str">
            <v>044</v>
          </cell>
          <cell r="F5777" t="str">
            <v>30</v>
          </cell>
          <cell r="G5777" t="str">
            <v>CABB****</v>
          </cell>
          <cell r="H5777" t="str">
            <v>Balance Sheet</v>
          </cell>
          <cell r="I5777" t="str">
            <v>NA</v>
          </cell>
        </row>
        <row r="5778">
          <cell r="A5778" t="str">
            <v>A000710244</v>
          </cell>
          <cell r="B5778" t="str">
            <v>A000710244</v>
          </cell>
          <cell r="C5778" t="str">
            <v>DG   A000710244USD</v>
          </cell>
          <cell r="D5778" t="str">
            <v>A0007</v>
          </cell>
          <cell r="E5778" t="str">
            <v>102</v>
          </cell>
          <cell r="F5778" t="str">
            <v>44</v>
          </cell>
          <cell r="G5778" t="str">
            <v>CABB****</v>
          </cell>
          <cell r="H5778" t="str">
            <v>Balance Sheet</v>
          </cell>
          <cell r="I5778" t="str">
            <v>NA</v>
          </cell>
        </row>
        <row r="5779">
          <cell r="A5779" t="str">
            <v>A000710344</v>
          </cell>
          <cell r="B5779" t="str">
            <v>A000710344</v>
          </cell>
          <cell r="C5779" t="str">
            <v>DG   A000710344USD</v>
          </cell>
          <cell r="D5779" t="str">
            <v>A0007</v>
          </cell>
          <cell r="E5779" t="str">
            <v>103</v>
          </cell>
          <cell r="F5779" t="str">
            <v>44</v>
          </cell>
          <cell r="G5779" t="str">
            <v>CABB****</v>
          </cell>
          <cell r="H5779" t="str">
            <v>Balance Sheet</v>
          </cell>
          <cell r="I5779" t="str">
            <v>NA</v>
          </cell>
        </row>
        <row r="5780">
          <cell r="A5780" t="str">
            <v>A000720244</v>
          </cell>
          <cell r="B5780" t="str">
            <v>A000720244</v>
          </cell>
          <cell r="C5780" t="str">
            <v>DG   A000720244USD</v>
          </cell>
          <cell r="D5780" t="str">
            <v>A0007</v>
          </cell>
          <cell r="E5780" t="str">
            <v>202</v>
          </cell>
          <cell r="F5780" t="str">
            <v>44</v>
          </cell>
          <cell r="G5780" t="str">
            <v>CABB****</v>
          </cell>
          <cell r="H5780" t="str">
            <v>Balance Sheet</v>
          </cell>
          <cell r="I5780" t="str">
            <v>NA</v>
          </cell>
        </row>
        <row r="5781">
          <cell r="A5781" t="str">
            <v>A000720344</v>
          </cell>
          <cell r="B5781" t="str">
            <v>A000720344</v>
          </cell>
          <cell r="C5781" t="str">
            <v>DG   A000720344USD</v>
          </cell>
          <cell r="D5781" t="str">
            <v>A0007</v>
          </cell>
          <cell r="E5781" t="str">
            <v>203</v>
          </cell>
          <cell r="F5781" t="str">
            <v>44</v>
          </cell>
          <cell r="G5781" t="str">
            <v>CABB****</v>
          </cell>
          <cell r="H5781" t="str">
            <v>Balance Sheet</v>
          </cell>
          <cell r="I5781" t="str">
            <v>NA</v>
          </cell>
        </row>
        <row r="5782">
          <cell r="A5782" t="str">
            <v>A000730244</v>
          </cell>
          <cell r="B5782" t="str">
            <v>A000730244</v>
          </cell>
          <cell r="C5782" t="str">
            <v>DG   A000730244USD</v>
          </cell>
          <cell r="D5782" t="str">
            <v>A0007</v>
          </cell>
          <cell r="E5782" t="str">
            <v>302</v>
          </cell>
          <cell r="F5782" t="str">
            <v>44</v>
          </cell>
          <cell r="G5782" t="str">
            <v>CABB****</v>
          </cell>
          <cell r="H5782" t="str">
            <v>Balance Sheet</v>
          </cell>
          <cell r="I5782" t="str">
            <v>NA</v>
          </cell>
        </row>
        <row r="5783">
          <cell r="A5783" t="str">
            <v>A000730344</v>
          </cell>
          <cell r="B5783" t="str">
            <v>A000730344</v>
          </cell>
          <cell r="C5783" t="str">
            <v>DG   A000730344USD</v>
          </cell>
          <cell r="D5783" t="str">
            <v>A0007</v>
          </cell>
          <cell r="E5783" t="str">
            <v>303</v>
          </cell>
          <cell r="F5783" t="str">
            <v>44</v>
          </cell>
          <cell r="G5783" t="str">
            <v>CABB****</v>
          </cell>
          <cell r="H5783" t="str">
            <v>Balance Sheet</v>
          </cell>
          <cell r="I5783" t="str">
            <v>NA</v>
          </cell>
        </row>
        <row r="5784">
          <cell r="A5784" t="str">
            <v>A000730440</v>
          </cell>
          <cell r="B5784" t="str">
            <v>A000730440</v>
          </cell>
          <cell r="C5784" t="str">
            <v>DG   A000730440USD</v>
          </cell>
          <cell r="D5784" t="str">
            <v>A0007</v>
          </cell>
          <cell r="E5784" t="str">
            <v>304</v>
          </cell>
          <cell r="F5784" t="str">
            <v>40</v>
          </cell>
          <cell r="G5784" t="str">
            <v>CABB****</v>
          </cell>
          <cell r="H5784" t="str">
            <v>Balance Sheet</v>
          </cell>
          <cell r="I5784" t="str">
            <v>NA</v>
          </cell>
        </row>
        <row r="5785">
          <cell r="A5785" t="str">
            <v>A000781930</v>
          </cell>
          <cell r="B5785" t="str">
            <v>A000781930</v>
          </cell>
          <cell r="C5785" t="str">
            <v>DG   A000781930USD</v>
          </cell>
          <cell r="D5785" t="str">
            <v>A0007</v>
          </cell>
          <cell r="E5785" t="str">
            <v>819</v>
          </cell>
          <cell r="F5785" t="str">
            <v>30</v>
          </cell>
          <cell r="G5785" t="str">
            <v>CABB****</v>
          </cell>
          <cell r="H5785" t="str">
            <v>Balance Sheet</v>
          </cell>
          <cell r="I5785" t="str">
            <v>NA</v>
          </cell>
        </row>
        <row r="5786">
          <cell r="A5786" t="str">
            <v>A5192001</v>
          </cell>
          <cell r="B5786" t="str">
            <v>A5192001</v>
          </cell>
          <cell r="C5786" t="str">
            <v>DG   A5192001USD</v>
          </cell>
          <cell r="D5786" t="str">
            <v>A5192</v>
          </cell>
          <cell r="E5786" t="str">
            <v>001</v>
          </cell>
          <cell r="F5786">
            <v>0</v>
          </cell>
          <cell r="G5786" t="str">
            <v>DBDC****</v>
          </cell>
          <cell r="H5786" t="str">
            <v>Balance Sheet</v>
          </cell>
          <cell r="I5786" t="str">
            <v>NA</v>
          </cell>
        </row>
        <row r="5787">
          <cell r="A5787" t="str">
            <v>C0181005</v>
          </cell>
          <cell r="B5787" t="str">
            <v>C0181005</v>
          </cell>
          <cell r="C5787" t="str">
            <v>DG   C0181005USD</v>
          </cell>
          <cell r="D5787" t="str">
            <v>C0181</v>
          </cell>
          <cell r="E5787" t="str">
            <v>005</v>
          </cell>
          <cell r="F5787">
            <v>0</v>
          </cell>
          <cell r="G5787" t="str">
            <v>CAIEFD**</v>
          </cell>
          <cell r="H5787" t="str">
            <v>Balance Sheet</v>
          </cell>
          <cell r="I5787" t="str">
            <v>NA</v>
          </cell>
        </row>
        <row r="5788">
          <cell r="A5788" t="str">
            <v>G371600101</v>
          </cell>
          <cell r="B5788" t="str">
            <v>G371600101</v>
          </cell>
          <cell r="C5788" t="str">
            <v>DG   G371600101USD</v>
          </cell>
          <cell r="D5788" t="str">
            <v>G3716</v>
          </cell>
          <cell r="E5788" t="str">
            <v>001</v>
          </cell>
          <cell r="F5788" t="str">
            <v>01</v>
          </cell>
          <cell r="G5788" t="str">
            <v>DACN****</v>
          </cell>
          <cell r="H5788" t="str">
            <v>Balance Sheet</v>
          </cell>
          <cell r="I5788" t="str">
            <v>NA</v>
          </cell>
        </row>
        <row r="5789">
          <cell r="A5789" t="str">
            <v>G3721001</v>
          </cell>
          <cell r="B5789" t="str">
            <v>G3721001</v>
          </cell>
          <cell r="C5789" t="str">
            <v>DG   G3721001USD</v>
          </cell>
          <cell r="D5789" t="str">
            <v>G3721</v>
          </cell>
          <cell r="E5789" t="str">
            <v>001</v>
          </cell>
          <cell r="F5789">
            <v>0</v>
          </cell>
          <cell r="G5789" t="str">
            <v>DACN****</v>
          </cell>
          <cell r="H5789" t="str">
            <v>Balance Sheet</v>
          </cell>
          <cell r="I5789" t="str">
            <v>NA</v>
          </cell>
        </row>
        <row r="5790">
          <cell r="A5790" t="str">
            <v>G3721003</v>
          </cell>
          <cell r="B5790" t="str">
            <v>G3721003</v>
          </cell>
          <cell r="C5790" t="str">
            <v>DG   G3721003USD</v>
          </cell>
          <cell r="D5790" t="str">
            <v>G3721</v>
          </cell>
          <cell r="E5790" t="str">
            <v>003</v>
          </cell>
          <cell r="F5790">
            <v>0</v>
          </cell>
          <cell r="G5790" t="str">
            <v>DACN****</v>
          </cell>
          <cell r="H5790" t="str">
            <v>Balance Sheet</v>
          </cell>
          <cell r="I5790" t="str">
            <v>NA</v>
          </cell>
        </row>
        <row r="5791">
          <cell r="A5791" t="str">
            <v>G3728003</v>
          </cell>
          <cell r="B5791" t="str">
            <v>G3728003</v>
          </cell>
          <cell r="C5791" t="str">
            <v>DG   G3728003USD</v>
          </cell>
          <cell r="D5791" t="str">
            <v>G3728</v>
          </cell>
          <cell r="E5791" t="str">
            <v>003</v>
          </cell>
          <cell r="F5791">
            <v>0</v>
          </cell>
          <cell r="G5791" t="str">
            <v>DACN****</v>
          </cell>
          <cell r="H5791" t="str">
            <v>Balance Sheet</v>
          </cell>
          <cell r="I5791" t="str">
            <v>NA</v>
          </cell>
        </row>
        <row r="5792">
          <cell r="A5792" t="str">
            <v>G4732004</v>
          </cell>
          <cell r="B5792" t="str">
            <v>G4732004</v>
          </cell>
          <cell r="C5792" t="str">
            <v>DG   G4732004USD</v>
          </cell>
          <cell r="D5792" t="str">
            <v>G4732</v>
          </cell>
          <cell r="E5792" t="str">
            <v>004</v>
          </cell>
          <cell r="F5792">
            <v>0</v>
          </cell>
          <cell r="G5792" t="str">
            <v>DABBC***</v>
          </cell>
          <cell r="H5792" t="str">
            <v>Balance Sheet</v>
          </cell>
          <cell r="I5792" t="str">
            <v>NA</v>
          </cell>
        </row>
        <row r="5793">
          <cell r="A5793" t="str">
            <v>G473201004</v>
          </cell>
          <cell r="B5793" t="str">
            <v>G473201004</v>
          </cell>
          <cell r="C5793" t="str">
            <v>DG   G473201004USD</v>
          </cell>
          <cell r="D5793" t="str">
            <v>G4732</v>
          </cell>
          <cell r="E5793" t="str">
            <v>010</v>
          </cell>
          <cell r="F5793" t="str">
            <v>04</v>
          </cell>
          <cell r="G5793" t="str">
            <v>DABBC***</v>
          </cell>
          <cell r="H5793" t="str">
            <v>Balance Sheet</v>
          </cell>
          <cell r="I5793" t="str">
            <v>NA</v>
          </cell>
        </row>
        <row r="5794">
          <cell r="A5794" t="str">
            <v>G473201007</v>
          </cell>
          <cell r="B5794" t="str">
            <v>G473201007</v>
          </cell>
          <cell r="C5794" t="str">
            <v>DG   G473201007USD</v>
          </cell>
          <cell r="D5794" t="str">
            <v>G4732</v>
          </cell>
          <cell r="E5794" t="str">
            <v>010</v>
          </cell>
          <cell r="F5794" t="str">
            <v>07</v>
          </cell>
          <cell r="G5794" t="str">
            <v>DABBC***</v>
          </cell>
          <cell r="H5794" t="str">
            <v>Balance Sheet</v>
          </cell>
          <cell r="I5794" t="str">
            <v>NA</v>
          </cell>
        </row>
        <row r="5795">
          <cell r="A5795" t="str">
            <v>G473201008</v>
          </cell>
          <cell r="B5795" t="str">
            <v>G473201008</v>
          </cell>
          <cell r="C5795" t="str">
            <v>DG   G473201008USD</v>
          </cell>
          <cell r="D5795" t="str">
            <v>G4732</v>
          </cell>
          <cell r="E5795" t="str">
            <v>010</v>
          </cell>
          <cell r="F5795" t="str">
            <v>08</v>
          </cell>
          <cell r="G5795" t="str">
            <v>DABBC***</v>
          </cell>
          <cell r="H5795" t="str">
            <v>Balance Sheet</v>
          </cell>
          <cell r="I5795" t="str">
            <v>NA</v>
          </cell>
        </row>
        <row r="5796">
          <cell r="A5796" t="str">
            <v>G473201009</v>
          </cell>
          <cell r="B5796" t="str">
            <v>G473201009</v>
          </cell>
          <cell r="C5796" t="str">
            <v>DG   G473201009USD</v>
          </cell>
          <cell r="D5796" t="str">
            <v>G4732</v>
          </cell>
          <cell r="E5796" t="str">
            <v>010</v>
          </cell>
          <cell r="F5796" t="str">
            <v>09</v>
          </cell>
          <cell r="G5796" t="str">
            <v>DABBC***</v>
          </cell>
          <cell r="H5796" t="str">
            <v>Balance Sheet</v>
          </cell>
          <cell r="I5796" t="str">
            <v>NA</v>
          </cell>
        </row>
        <row r="5797">
          <cell r="A5797" t="str">
            <v>G4735002</v>
          </cell>
          <cell r="B5797" t="str">
            <v>G4735002</v>
          </cell>
          <cell r="C5797" t="str">
            <v>DG   G4735002USD</v>
          </cell>
          <cell r="D5797" t="str">
            <v>G4735</v>
          </cell>
          <cell r="E5797" t="str">
            <v>002</v>
          </cell>
          <cell r="F5797">
            <v>0</v>
          </cell>
          <cell r="G5797" t="str">
            <v>DABBC***</v>
          </cell>
          <cell r="H5797" t="str">
            <v>Balance Sheet</v>
          </cell>
          <cell r="I5797" t="str">
            <v>NA</v>
          </cell>
        </row>
        <row r="5798">
          <cell r="A5798" t="str">
            <v>G473501021</v>
          </cell>
          <cell r="B5798" t="str">
            <v>G473501021</v>
          </cell>
          <cell r="C5798" t="str">
            <v>DG   G473501021USD</v>
          </cell>
          <cell r="D5798" t="str">
            <v>G4735</v>
          </cell>
          <cell r="E5798" t="str">
            <v>010</v>
          </cell>
          <cell r="F5798" t="str">
            <v>21</v>
          </cell>
          <cell r="G5798" t="str">
            <v>DABBC***</v>
          </cell>
          <cell r="H5798" t="str">
            <v>Balance Sheet</v>
          </cell>
          <cell r="I5798" t="str">
            <v>NA</v>
          </cell>
        </row>
        <row r="5799">
          <cell r="A5799" t="str">
            <v>G473502001</v>
          </cell>
          <cell r="B5799" t="str">
            <v>G473502001</v>
          </cell>
          <cell r="C5799" t="str">
            <v>DG   G473502001USD</v>
          </cell>
          <cell r="D5799" t="str">
            <v>G4735</v>
          </cell>
          <cell r="E5799" t="str">
            <v>020</v>
          </cell>
          <cell r="F5799" t="str">
            <v>01</v>
          </cell>
          <cell r="G5799" t="str">
            <v>DABBC***</v>
          </cell>
          <cell r="H5799" t="str">
            <v>Balance Sheet</v>
          </cell>
          <cell r="I5799" t="str">
            <v>NA</v>
          </cell>
        </row>
        <row r="5800">
          <cell r="A5800" t="str">
            <v>G473602702</v>
          </cell>
          <cell r="B5800" t="str">
            <v>G473602702</v>
          </cell>
          <cell r="C5800" t="str">
            <v>DG   G473602702USD</v>
          </cell>
          <cell r="D5800" t="str">
            <v>G4736</v>
          </cell>
          <cell r="E5800" t="str">
            <v>027</v>
          </cell>
          <cell r="F5800" t="str">
            <v>02</v>
          </cell>
          <cell r="G5800" t="str">
            <v>DABBC***</v>
          </cell>
          <cell r="H5800" t="str">
            <v>Balance Sheet</v>
          </cell>
          <cell r="I5800" t="str">
            <v>NA</v>
          </cell>
        </row>
        <row r="5801">
          <cell r="A5801" t="str">
            <v>G473702001</v>
          </cell>
          <cell r="B5801" t="str">
            <v>G473702001</v>
          </cell>
          <cell r="C5801" t="str">
            <v>DG   G473702001USD</v>
          </cell>
          <cell r="D5801" t="str">
            <v>G4737</v>
          </cell>
          <cell r="E5801" t="str">
            <v>020</v>
          </cell>
          <cell r="F5801" t="str">
            <v>01</v>
          </cell>
          <cell r="G5801" t="str">
            <v>DABBC***</v>
          </cell>
          <cell r="H5801" t="str">
            <v>Balance Sheet</v>
          </cell>
          <cell r="I5801" t="str">
            <v>NA</v>
          </cell>
        </row>
        <row r="5802">
          <cell r="A5802" t="str">
            <v>G473702002</v>
          </cell>
          <cell r="B5802" t="str">
            <v>G473702002</v>
          </cell>
          <cell r="C5802" t="str">
            <v>DG   G473702002USD</v>
          </cell>
          <cell r="D5802" t="str">
            <v>G4737</v>
          </cell>
          <cell r="E5802" t="str">
            <v>020</v>
          </cell>
          <cell r="F5802" t="str">
            <v>02</v>
          </cell>
          <cell r="G5802" t="str">
            <v>DABBC***</v>
          </cell>
          <cell r="H5802" t="str">
            <v>Balance Sheet</v>
          </cell>
          <cell r="I5802" t="str">
            <v>NA</v>
          </cell>
        </row>
        <row r="5803">
          <cell r="A5803" t="str">
            <v>G473702003</v>
          </cell>
          <cell r="B5803" t="str">
            <v>G473702003</v>
          </cell>
          <cell r="C5803" t="str">
            <v>DG   G473702003USD</v>
          </cell>
          <cell r="D5803" t="str">
            <v>G4737</v>
          </cell>
          <cell r="E5803" t="str">
            <v>020</v>
          </cell>
          <cell r="F5803" t="str">
            <v>03</v>
          </cell>
          <cell r="G5803" t="str">
            <v>DABBC***</v>
          </cell>
          <cell r="H5803" t="str">
            <v>Balance Sheet</v>
          </cell>
          <cell r="I5803" t="str">
            <v>NA</v>
          </cell>
        </row>
        <row r="5804">
          <cell r="A5804" t="str">
            <v>G5720001</v>
          </cell>
          <cell r="B5804" t="str">
            <v>G5720001</v>
          </cell>
          <cell r="C5804" t="str">
            <v>DG   G5720001USD</v>
          </cell>
          <cell r="D5804" t="str">
            <v>G5720</v>
          </cell>
          <cell r="E5804" t="str">
            <v>001</v>
          </cell>
          <cell r="F5804">
            <v>0</v>
          </cell>
          <cell r="G5804" t="str">
            <v>DABBDC**</v>
          </cell>
          <cell r="H5804" t="str">
            <v>Balance Sheet</v>
          </cell>
          <cell r="I5804" t="str">
            <v>NA</v>
          </cell>
        </row>
        <row r="5805">
          <cell r="A5805" t="str">
            <v>G5720002</v>
          </cell>
          <cell r="B5805" t="str">
            <v>G5720002</v>
          </cell>
          <cell r="C5805" t="str">
            <v>DG   G5720002USD</v>
          </cell>
          <cell r="D5805" t="str">
            <v>G5720</v>
          </cell>
          <cell r="E5805" t="str">
            <v>002</v>
          </cell>
          <cell r="F5805">
            <v>0</v>
          </cell>
          <cell r="G5805" t="str">
            <v>DABBDC**</v>
          </cell>
          <cell r="H5805" t="str">
            <v>Balance Sheet</v>
          </cell>
          <cell r="I5805" t="str">
            <v>NA</v>
          </cell>
        </row>
        <row r="5806">
          <cell r="A5806" t="str">
            <v>G5720003</v>
          </cell>
          <cell r="B5806" t="str">
            <v>G5720003</v>
          </cell>
          <cell r="C5806" t="str">
            <v>DG   G5720003USD</v>
          </cell>
          <cell r="D5806" t="str">
            <v>G5720</v>
          </cell>
          <cell r="E5806" t="str">
            <v>003</v>
          </cell>
          <cell r="F5806">
            <v>0</v>
          </cell>
          <cell r="G5806" t="str">
            <v>DABBDC**</v>
          </cell>
          <cell r="H5806" t="str">
            <v>Balance Sheet</v>
          </cell>
          <cell r="I5806" t="str">
            <v>NA</v>
          </cell>
        </row>
        <row r="5807">
          <cell r="A5807" t="str">
            <v>G5730</v>
          </cell>
          <cell r="B5807" t="str">
            <v>G5730</v>
          </cell>
          <cell r="C5807" t="str">
            <v>DG   G5730USD</v>
          </cell>
          <cell r="D5807" t="str">
            <v>G5730</v>
          </cell>
          <cell r="E5807">
            <v>0</v>
          </cell>
          <cell r="F5807">
            <v>0</v>
          </cell>
          <cell r="G5807" t="str">
            <v>DACK****</v>
          </cell>
          <cell r="H5807" t="str">
            <v>Balance Sheet</v>
          </cell>
          <cell r="I5807" t="str">
            <v>NA</v>
          </cell>
        </row>
        <row r="5808">
          <cell r="A5808" t="str">
            <v>G573001001</v>
          </cell>
          <cell r="B5808" t="str">
            <v>G573001001</v>
          </cell>
          <cell r="C5808" t="str">
            <v>DG   G573001001USD</v>
          </cell>
          <cell r="D5808" t="str">
            <v>G5730</v>
          </cell>
          <cell r="E5808" t="str">
            <v>010</v>
          </cell>
          <cell r="F5808" t="str">
            <v>01</v>
          </cell>
          <cell r="G5808" t="str">
            <v>DACK****</v>
          </cell>
          <cell r="H5808" t="str">
            <v>Balance Sheet</v>
          </cell>
          <cell r="I5808" t="str">
            <v>NA</v>
          </cell>
        </row>
        <row r="5809">
          <cell r="A5809" t="str">
            <v>G573001004</v>
          </cell>
          <cell r="B5809" t="str">
            <v>G573001004</v>
          </cell>
          <cell r="C5809" t="str">
            <v>DG   G573001004USD</v>
          </cell>
          <cell r="D5809" t="str">
            <v>G5730</v>
          </cell>
          <cell r="E5809" t="str">
            <v>010</v>
          </cell>
          <cell r="F5809" t="str">
            <v>04</v>
          </cell>
          <cell r="G5809" t="str">
            <v>DACN****</v>
          </cell>
          <cell r="H5809" t="str">
            <v>Balance Sheet</v>
          </cell>
          <cell r="I5809" t="str">
            <v>NA</v>
          </cell>
        </row>
        <row r="5810">
          <cell r="A5810" t="str">
            <v>G573001007</v>
          </cell>
          <cell r="B5810" t="str">
            <v>G573001007</v>
          </cell>
          <cell r="C5810" t="str">
            <v>DG   G573001007USD</v>
          </cell>
          <cell r="D5810" t="str">
            <v>G5730</v>
          </cell>
          <cell r="E5810" t="str">
            <v>010</v>
          </cell>
          <cell r="F5810" t="str">
            <v>07</v>
          </cell>
          <cell r="G5810" t="str">
            <v>DACN****</v>
          </cell>
          <cell r="H5810" t="str">
            <v>Balance Sheet</v>
          </cell>
          <cell r="I5810" t="str">
            <v>NA</v>
          </cell>
        </row>
        <row r="5811">
          <cell r="A5811" t="str">
            <v>G5731001</v>
          </cell>
          <cell r="B5811" t="str">
            <v>G5731001</v>
          </cell>
          <cell r="C5811" t="str">
            <v>DG   G5731001USD</v>
          </cell>
          <cell r="D5811" t="str">
            <v>G5731</v>
          </cell>
          <cell r="E5811" t="str">
            <v>001</v>
          </cell>
          <cell r="F5811">
            <v>0</v>
          </cell>
          <cell r="G5811" t="str">
            <v>DBDC****</v>
          </cell>
          <cell r="H5811" t="str">
            <v>Balance Sheet</v>
          </cell>
          <cell r="I5811" t="str">
            <v>NA</v>
          </cell>
        </row>
        <row r="5812">
          <cell r="A5812" t="str">
            <v>G576000102</v>
          </cell>
          <cell r="B5812" t="str">
            <v>G576000102</v>
          </cell>
          <cell r="C5812" t="str">
            <v>DG   G576000102USD</v>
          </cell>
          <cell r="D5812" t="str">
            <v>G5760</v>
          </cell>
          <cell r="E5812" t="str">
            <v>001</v>
          </cell>
          <cell r="F5812" t="str">
            <v>02</v>
          </cell>
          <cell r="G5812" t="str">
            <v>DADAB***</v>
          </cell>
          <cell r="H5812" t="str">
            <v>Balance Sheet</v>
          </cell>
          <cell r="I5812" t="str">
            <v>NA</v>
          </cell>
        </row>
        <row r="5813">
          <cell r="A5813" t="str">
            <v>G576000104</v>
          </cell>
          <cell r="B5813" t="str">
            <v>G576000104</v>
          </cell>
          <cell r="C5813" t="str">
            <v>DG   G576000104USD</v>
          </cell>
          <cell r="D5813" t="str">
            <v>G5760</v>
          </cell>
          <cell r="E5813" t="str">
            <v>001</v>
          </cell>
          <cell r="F5813" t="str">
            <v>04</v>
          </cell>
          <cell r="G5813" t="str">
            <v>DADAB***</v>
          </cell>
          <cell r="H5813" t="str">
            <v>Balance Sheet</v>
          </cell>
          <cell r="I5813" t="str">
            <v>NA</v>
          </cell>
        </row>
        <row r="5814">
          <cell r="A5814" t="str">
            <v>G576000199</v>
          </cell>
          <cell r="B5814" t="str">
            <v>G576000199</v>
          </cell>
          <cell r="C5814" t="str">
            <v>DG   G576000199USD</v>
          </cell>
          <cell r="D5814" t="str">
            <v>G5760</v>
          </cell>
          <cell r="E5814" t="str">
            <v>001</v>
          </cell>
          <cell r="F5814" t="str">
            <v>99</v>
          </cell>
          <cell r="G5814" t="str">
            <v>DADAB***</v>
          </cell>
          <cell r="H5814" t="str">
            <v>Balance Sheet</v>
          </cell>
          <cell r="I5814" t="str">
            <v>NA</v>
          </cell>
        </row>
        <row r="5815">
          <cell r="A5815" t="str">
            <v>G57600DH02</v>
          </cell>
          <cell r="B5815" t="str">
            <v>G57600DH02</v>
          </cell>
          <cell r="C5815" t="str">
            <v>DG   G57600DH02USD</v>
          </cell>
          <cell r="D5815" t="str">
            <v>G5760</v>
          </cell>
          <cell r="E5815" t="str">
            <v>0DH</v>
          </cell>
          <cell r="F5815" t="str">
            <v>02</v>
          </cell>
          <cell r="G5815" t="str">
            <v>DADAB***</v>
          </cell>
          <cell r="H5815" t="str">
            <v>Balance Sheet</v>
          </cell>
          <cell r="I5815" t="str">
            <v>NA</v>
          </cell>
        </row>
        <row r="5816">
          <cell r="A5816" t="str">
            <v>G57600JG02</v>
          </cell>
          <cell r="B5816" t="str">
            <v>G57600JG02</v>
          </cell>
          <cell r="C5816" t="str">
            <v>DG   G57600JG02USD</v>
          </cell>
          <cell r="D5816" t="str">
            <v>G5760</v>
          </cell>
          <cell r="E5816" t="str">
            <v>0JG</v>
          </cell>
          <cell r="F5816" t="str">
            <v>02</v>
          </cell>
          <cell r="G5816" t="str">
            <v>DADAB***</v>
          </cell>
          <cell r="H5816" t="str">
            <v>Balance Sheet</v>
          </cell>
          <cell r="I5816" t="str">
            <v>NA</v>
          </cell>
        </row>
        <row r="5817">
          <cell r="A5817" t="str">
            <v>G57600JG99</v>
          </cell>
          <cell r="B5817" t="str">
            <v>G57600JG99</v>
          </cell>
          <cell r="C5817" t="str">
            <v>DG   G57600JG99USD</v>
          </cell>
          <cell r="D5817" t="str">
            <v>G5760</v>
          </cell>
          <cell r="E5817" t="str">
            <v>0JG</v>
          </cell>
          <cell r="F5817" t="str">
            <v>99</v>
          </cell>
          <cell r="G5817" t="str">
            <v>DADAB***</v>
          </cell>
          <cell r="H5817" t="str">
            <v>Balance Sheet</v>
          </cell>
          <cell r="I5817" t="str">
            <v>NA</v>
          </cell>
        </row>
        <row r="5818">
          <cell r="A5818" t="str">
            <v>G57600K201</v>
          </cell>
          <cell r="B5818" t="str">
            <v>G57600K201</v>
          </cell>
          <cell r="C5818" t="str">
            <v>DG   G57600K201USD</v>
          </cell>
          <cell r="D5818" t="str">
            <v>G5760</v>
          </cell>
          <cell r="E5818" t="str">
            <v>0K2</v>
          </cell>
          <cell r="F5818" t="str">
            <v>01</v>
          </cell>
          <cell r="G5818" t="str">
            <v>DADAB***</v>
          </cell>
          <cell r="H5818" t="str">
            <v>Balance Sheet</v>
          </cell>
          <cell r="I5818" t="str">
            <v>NA</v>
          </cell>
        </row>
        <row r="5819">
          <cell r="A5819" t="str">
            <v>G57600K204</v>
          </cell>
          <cell r="B5819" t="str">
            <v>G57600K204</v>
          </cell>
          <cell r="C5819" t="str">
            <v>DG   G57600K204USD</v>
          </cell>
          <cell r="D5819" t="str">
            <v>G5760</v>
          </cell>
          <cell r="E5819" t="str">
            <v>0K2</v>
          </cell>
          <cell r="F5819" t="str">
            <v>04</v>
          </cell>
          <cell r="G5819" t="str">
            <v>DADAB***</v>
          </cell>
          <cell r="H5819" t="str">
            <v>Balance Sheet</v>
          </cell>
          <cell r="I5819" t="str">
            <v>NA</v>
          </cell>
        </row>
        <row r="5820">
          <cell r="A5820" t="str">
            <v>G57600K299</v>
          </cell>
          <cell r="B5820" t="str">
            <v>G57600K299</v>
          </cell>
          <cell r="C5820" t="str">
            <v>DG   G57600K299USD</v>
          </cell>
          <cell r="D5820" t="str">
            <v>G5760</v>
          </cell>
          <cell r="E5820" t="str">
            <v>0K2</v>
          </cell>
          <cell r="F5820" t="str">
            <v>99</v>
          </cell>
          <cell r="G5820" t="str">
            <v>DADAB***</v>
          </cell>
          <cell r="H5820" t="str">
            <v>Balance Sheet</v>
          </cell>
          <cell r="I5820" t="str">
            <v>NA</v>
          </cell>
        </row>
        <row r="5821">
          <cell r="A5821" t="str">
            <v>G57600MR01</v>
          </cell>
          <cell r="B5821" t="str">
            <v>G57600MR01</v>
          </cell>
          <cell r="C5821" t="str">
            <v>DG   G57600MR01USD</v>
          </cell>
          <cell r="D5821" t="str">
            <v>G5760</v>
          </cell>
          <cell r="E5821" t="str">
            <v>0MR</v>
          </cell>
          <cell r="F5821" t="str">
            <v>01</v>
          </cell>
          <cell r="G5821" t="str">
            <v>DADAB***</v>
          </cell>
          <cell r="H5821" t="str">
            <v>Balance Sheet</v>
          </cell>
          <cell r="I5821" t="str">
            <v>NA</v>
          </cell>
        </row>
        <row r="5822">
          <cell r="A5822" t="str">
            <v>G57600N902</v>
          </cell>
          <cell r="B5822" t="str">
            <v>G57600N902</v>
          </cell>
          <cell r="C5822" t="str">
            <v>DG   G57600N902USD</v>
          </cell>
          <cell r="D5822" t="str">
            <v>G5760</v>
          </cell>
          <cell r="E5822" t="str">
            <v>0N9</v>
          </cell>
          <cell r="F5822" t="str">
            <v>02</v>
          </cell>
          <cell r="G5822" t="str">
            <v>DADAB***</v>
          </cell>
          <cell r="H5822" t="str">
            <v>Balance Sheet</v>
          </cell>
          <cell r="I5822" t="str">
            <v>NA</v>
          </cell>
        </row>
        <row r="5823">
          <cell r="A5823" t="str">
            <v>G57600N999</v>
          </cell>
          <cell r="B5823" t="str">
            <v>G57600N999</v>
          </cell>
          <cell r="C5823" t="str">
            <v>DG   G57600N999USD</v>
          </cell>
          <cell r="D5823" t="str">
            <v>G5760</v>
          </cell>
          <cell r="E5823" t="str">
            <v>0N9</v>
          </cell>
          <cell r="F5823" t="str">
            <v>99</v>
          </cell>
          <cell r="G5823" t="str">
            <v>DADAB***</v>
          </cell>
          <cell r="H5823" t="str">
            <v>Balance Sheet</v>
          </cell>
          <cell r="I5823" t="str">
            <v>NA</v>
          </cell>
        </row>
        <row r="5824">
          <cell r="A5824" t="str">
            <v>G57600P602</v>
          </cell>
          <cell r="B5824" t="str">
            <v>G57600P602</v>
          </cell>
          <cell r="C5824" t="str">
            <v>DG   G57600P602USD</v>
          </cell>
          <cell r="D5824" t="str">
            <v>G5760</v>
          </cell>
          <cell r="E5824" t="str">
            <v>0P6</v>
          </cell>
          <cell r="F5824" t="str">
            <v>02</v>
          </cell>
          <cell r="G5824" t="str">
            <v>DADAB***</v>
          </cell>
          <cell r="H5824" t="str">
            <v>Balance Sheet</v>
          </cell>
          <cell r="I5824" t="str">
            <v>NA</v>
          </cell>
        </row>
        <row r="5825">
          <cell r="A5825" t="str">
            <v>G57600P699</v>
          </cell>
          <cell r="B5825" t="str">
            <v>G57600P699</v>
          </cell>
          <cell r="C5825" t="str">
            <v>DG   G57600P699USD</v>
          </cell>
          <cell r="D5825" t="str">
            <v>G5760</v>
          </cell>
          <cell r="E5825" t="str">
            <v>0P6</v>
          </cell>
          <cell r="F5825" t="str">
            <v>99</v>
          </cell>
          <cell r="G5825" t="str">
            <v>DADAB***</v>
          </cell>
          <cell r="H5825" t="str">
            <v>Balance Sheet</v>
          </cell>
          <cell r="I5825" t="str">
            <v>NA</v>
          </cell>
        </row>
        <row r="5826">
          <cell r="A5826" t="str">
            <v>G57600WK01</v>
          </cell>
          <cell r="B5826" t="str">
            <v>G57600WK01</v>
          </cell>
          <cell r="C5826" t="str">
            <v>DG   G57600WK01USD</v>
          </cell>
          <cell r="D5826" t="str">
            <v>G5760</v>
          </cell>
          <cell r="E5826" t="str">
            <v>0WK</v>
          </cell>
          <cell r="F5826" t="str">
            <v>01</v>
          </cell>
          <cell r="G5826" t="str">
            <v>DADAB***</v>
          </cell>
          <cell r="H5826" t="str">
            <v>Balance Sheet</v>
          </cell>
          <cell r="I5826" t="str">
            <v>NA</v>
          </cell>
        </row>
        <row r="5827">
          <cell r="A5827" t="str">
            <v>G57600WK99</v>
          </cell>
          <cell r="B5827" t="str">
            <v>G57600WK99</v>
          </cell>
          <cell r="C5827" t="str">
            <v>DG   G57600WK99USD</v>
          </cell>
          <cell r="D5827" t="str">
            <v>G5760</v>
          </cell>
          <cell r="E5827" t="str">
            <v>0WK</v>
          </cell>
          <cell r="F5827" t="str">
            <v>99</v>
          </cell>
          <cell r="G5827" t="str">
            <v>DADAB***</v>
          </cell>
          <cell r="H5827" t="str">
            <v>Balance Sheet</v>
          </cell>
          <cell r="I5827" t="str">
            <v>NA</v>
          </cell>
        </row>
        <row r="5828">
          <cell r="A5828" t="str">
            <v>G576200101</v>
          </cell>
          <cell r="B5828" t="str">
            <v>G576200101</v>
          </cell>
          <cell r="C5828" t="str">
            <v>DG   G576200101USD</v>
          </cell>
          <cell r="D5828" t="str">
            <v>G5762</v>
          </cell>
          <cell r="E5828" t="str">
            <v>001</v>
          </cell>
          <cell r="F5828" t="str">
            <v>01</v>
          </cell>
          <cell r="G5828" t="str">
            <v>DADM****</v>
          </cell>
          <cell r="H5828" t="str">
            <v>Balance Sheet</v>
          </cell>
          <cell r="I5828" t="str">
            <v>NA</v>
          </cell>
        </row>
        <row r="5829">
          <cell r="A5829" t="str">
            <v>G576200144</v>
          </cell>
          <cell r="B5829" t="str">
            <v>G576200144</v>
          </cell>
          <cell r="C5829" t="str">
            <v>DG   G576200144USD</v>
          </cell>
          <cell r="D5829" t="str">
            <v>G5762</v>
          </cell>
          <cell r="E5829" t="str">
            <v>001</v>
          </cell>
          <cell r="F5829" t="str">
            <v>44</v>
          </cell>
          <cell r="G5829" t="str">
            <v>DADM****</v>
          </cell>
          <cell r="H5829" t="str">
            <v>Balance Sheet</v>
          </cell>
          <cell r="I5829" t="str">
            <v>NA</v>
          </cell>
        </row>
        <row r="5830">
          <cell r="A5830" t="str">
            <v>G57620DH01</v>
          </cell>
          <cell r="B5830" t="str">
            <v>G57620DH01</v>
          </cell>
          <cell r="C5830" t="str">
            <v>DG   G57620DH01USD</v>
          </cell>
          <cell r="D5830" t="str">
            <v>G5762</v>
          </cell>
          <cell r="E5830" t="str">
            <v>0DH</v>
          </cell>
          <cell r="F5830" t="str">
            <v>01</v>
          </cell>
          <cell r="G5830" t="str">
            <v>DADM****</v>
          </cell>
          <cell r="H5830" t="str">
            <v>Balance Sheet</v>
          </cell>
          <cell r="I5830" t="str">
            <v>NA</v>
          </cell>
        </row>
        <row r="5831">
          <cell r="A5831" t="str">
            <v>G57620JG01</v>
          </cell>
          <cell r="B5831" t="str">
            <v>G57620JG01</v>
          </cell>
          <cell r="C5831" t="str">
            <v>DG   G57620JG01USD</v>
          </cell>
          <cell r="D5831" t="str">
            <v>G5762</v>
          </cell>
          <cell r="E5831" t="str">
            <v>0JG</v>
          </cell>
          <cell r="F5831" t="str">
            <v>01</v>
          </cell>
          <cell r="G5831" t="str">
            <v>DADM****</v>
          </cell>
          <cell r="H5831" t="str">
            <v>Balance Sheet</v>
          </cell>
          <cell r="I5831" t="str">
            <v>NA</v>
          </cell>
        </row>
        <row r="5832">
          <cell r="A5832" t="str">
            <v>G57620NB01</v>
          </cell>
          <cell r="B5832" t="str">
            <v>G57620NB01</v>
          </cell>
          <cell r="C5832" t="str">
            <v>DG   G57620NB01USD</v>
          </cell>
          <cell r="D5832" t="str">
            <v>G5762</v>
          </cell>
          <cell r="E5832" t="str">
            <v>0NB</v>
          </cell>
          <cell r="F5832" t="str">
            <v>01</v>
          </cell>
          <cell r="G5832" t="str">
            <v>DADM****</v>
          </cell>
          <cell r="H5832" t="str">
            <v>Balance Sheet</v>
          </cell>
          <cell r="I5832" t="str">
            <v>NA</v>
          </cell>
        </row>
        <row r="5833">
          <cell r="A5833" t="str">
            <v>G57620P601</v>
          </cell>
          <cell r="B5833" t="str">
            <v>G57620P601</v>
          </cell>
          <cell r="C5833" t="str">
            <v>DG   G57620P601USD</v>
          </cell>
          <cell r="D5833" t="str">
            <v>G5762</v>
          </cell>
          <cell r="E5833" t="str">
            <v>0P6</v>
          </cell>
          <cell r="F5833" t="str">
            <v>01</v>
          </cell>
          <cell r="G5833" t="str">
            <v>DADM****</v>
          </cell>
          <cell r="H5833" t="str">
            <v>Balance Sheet</v>
          </cell>
          <cell r="I5833" t="str">
            <v>NA</v>
          </cell>
        </row>
        <row r="5834">
          <cell r="A5834" t="str">
            <v>G57620S301</v>
          </cell>
          <cell r="B5834" t="str">
            <v>G57620S301</v>
          </cell>
          <cell r="C5834" t="str">
            <v>DG   G57620S301USD</v>
          </cell>
          <cell r="D5834" t="str">
            <v>G5762</v>
          </cell>
          <cell r="E5834" t="str">
            <v>0S3</v>
          </cell>
          <cell r="F5834" t="str">
            <v>01</v>
          </cell>
          <cell r="G5834" t="str">
            <v>DADM****</v>
          </cell>
          <cell r="H5834" t="str">
            <v>Balance Sheet</v>
          </cell>
          <cell r="I5834" t="str">
            <v>NA</v>
          </cell>
        </row>
        <row r="5835">
          <cell r="A5835" t="str">
            <v>G57620WK01</v>
          </cell>
          <cell r="B5835" t="str">
            <v>G57620WK01</v>
          </cell>
          <cell r="C5835" t="str">
            <v>DG   G57620WK01USD</v>
          </cell>
          <cell r="D5835" t="str">
            <v>G5762</v>
          </cell>
          <cell r="E5835" t="str">
            <v>0WK</v>
          </cell>
          <cell r="F5835" t="str">
            <v>01</v>
          </cell>
          <cell r="G5835" t="str">
            <v>DADM****</v>
          </cell>
          <cell r="H5835" t="str">
            <v>Balance Sheet</v>
          </cell>
          <cell r="I5835" t="str">
            <v>NA</v>
          </cell>
        </row>
        <row r="5836">
          <cell r="A5836" t="str">
            <v>G576500101</v>
          </cell>
          <cell r="B5836" t="str">
            <v>G576500101</v>
          </cell>
          <cell r="C5836" t="str">
            <v>DG   G576500101USD</v>
          </cell>
          <cell r="D5836" t="str">
            <v>G5765</v>
          </cell>
          <cell r="E5836" t="str">
            <v>001</v>
          </cell>
          <cell r="F5836" t="str">
            <v>01</v>
          </cell>
          <cell r="G5836" t="str">
            <v>DADM****</v>
          </cell>
          <cell r="H5836" t="str">
            <v>Balance Sheet</v>
          </cell>
          <cell r="I5836" t="str">
            <v>NA</v>
          </cell>
        </row>
        <row r="5837">
          <cell r="A5837" t="str">
            <v>G57650NB01</v>
          </cell>
          <cell r="B5837" t="str">
            <v>G57650NB01</v>
          </cell>
          <cell r="C5837" t="str">
            <v>DG   G57650NB01USD</v>
          </cell>
          <cell r="D5837" t="str">
            <v>G5765</v>
          </cell>
          <cell r="E5837" t="str">
            <v>0NB</v>
          </cell>
          <cell r="F5837" t="str">
            <v>01</v>
          </cell>
          <cell r="G5837" t="str">
            <v>DADAB***</v>
          </cell>
          <cell r="H5837" t="str">
            <v>Balance Sheet</v>
          </cell>
          <cell r="I5837" t="str">
            <v>NA</v>
          </cell>
        </row>
        <row r="5838">
          <cell r="A5838" t="str">
            <v>G57650WK01</v>
          </cell>
          <cell r="B5838" t="str">
            <v>G57650WK01</v>
          </cell>
          <cell r="C5838" t="str">
            <v>DG   G57650WK01USD</v>
          </cell>
          <cell r="D5838" t="str">
            <v>G5765</v>
          </cell>
          <cell r="E5838" t="str">
            <v>0WK</v>
          </cell>
          <cell r="F5838" t="str">
            <v>01</v>
          </cell>
          <cell r="G5838" t="str">
            <v>DADAB***</v>
          </cell>
          <cell r="H5838" t="str">
            <v>Balance Sheet</v>
          </cell>
          <cell r="I5838" t="str">
            <v>NA</v>
          </cell>
        </row>
        <row r="5839">
          <cell r="A5839" t="str">
            <v>G577000101</v>
          </cell>
          <cell r="B5839" t="str">
            <v>G577000101</v>
          </cell>
          <cell r="C5839" t="str">
            <v>DG   G577000101USD</v>
          </cell>
          <cell r="D5839" t="str">
            <v>G5770</v>
          </cell>
          <cell r="E5839" t="str">
            <v>001</v>
          </cell>
          <cell r="F5839" t="str">
            <v>01</v>
          </cell>
          <cell r="G5839" t="str">
            <v>DAFC****</v>
          </cell>
          <cell r="H5839" t="str">
            <v>Balance Sheet</v>
          </cell>
          <cell r="I5839" t="str">
            <v>NA</v>
          </cell>
        </row>
        <row r="5840">
          <cell r="A5840" t="str">
            <v>G577000102</v>
          </cell>
          <cell r="B5840" t="str">
            <v>G577000102</v>
          </cell>
          <cell r="C5840" t="str">
            <v>DG   G577000102USD</v>
          </cell>
          <cell r="D5840" t="str">
            <v>G5770</v>
          </cell>
          <cell r="E5840" t="str">
            <v>001</v>
          </cell>
          <cell r="F5840" t="str">
            <v>02</v>
          </cell>
          <cell r="G5840" t="str">
            <v>DAFC****</v>
          </cell>
          <cell r="H5840" t="str">
            <v>Balance Sheet</v>
          </cell>
          <cell r="I5840" t="str">
            <v>NA</v>
          </cell>
        </row>
        <row r="5841">
          <cell r="A5841" t="str">
            <v>G5770003</v>
          </cell>
          <cell r="B5841" t="str">
            <v>G5770003</v>
          </cell>
          <cell r="C5841" t="str">
            <v>DG   G5770003USD</v>
          </cell>
          <cell r="D5841" t="str">
            <v>G5770</v>
          </cell>
          <cell r="E5841" t="str">
            <v>003</v>
          </cell>
          <cell r="F5841">
            <v>0</v>
          </cell>
          <cell r="G5841" t="str">
            <v>DAFC****</v>
          </cell>
          <cell r="H5841" t="str">
            <v>Balance Sheet</v>
          </cell>
          <cell r="I5841" t="str">
            <v>NA</v>
          </cell>
        </row>
        <row r="5842">
          <cell r="A5842" t="str">
            <v>G577000402</v>
          </cell>
          <cell r="B5842" t="str">
            <v>G577000402</v>
          </cell>
          <cell r="C5842" t="str">
            <v>DG   G577000402USD</v>
          </cell>
          <cell r="D5842" t="str">
            <v>G5770</v>
          </cell>
          <cell r="E5842" t="str">
            <v>004</v>
          </cell>
          <cell r="F5842" t="str">
            <v>02</v>
          </cell>
          <cell r="G5842" t="str">
            <v>DAFC****</v>
          </cell>
          <cell r="H5842" t="str">
            <v>Balance Sheet</v>
          </cell>
          <cell r="I5842" t="str">
            <v>NA</v>
          </cell>
        </row>
        <row r="5843">
          <cell r="A5843" t="str">
            <v>H0861001</v>
          </cell>
          <cell r="B5843" t="str">
            <v>H0861001</v>
          </cell>
          <cell r="C5843" t="str">
            <v>DG   H0861001USD</v>
          </cell>
          <cell r="D5843" t="str">
            <v>H0861</v>
          </cell>
          <cell r="E5843" t="str">
            <v>001</v>
          </cell>
          <cell r="F5843">
            <v>0</v>
          </cell>
          <cell r="G5843" t="str">
            <v>EBA*****</v>
          </cell>
          <cell r="H5843" t="str">
            <v>Balance Sheet</v>
          </cell>
          <cell r="I5843" t="str">
            <v>NA</v>
          </cell>
        </row>
        <row r="5844">
          <cell r="A5844" t="str">
            <v>H0863</v>
          </cell>
          <cell r="B5844" t="str">
            <v>H0863</v>
          </cell>
          <cell r="C5844" t="str">
            <v>DG   H0863USD</v>
          </cell>
          <cell r="D5844" t="str">
            <v>H0863</v>
          </cell>
          <cell r="E5844">
            <v>0</v>
          </cell>
          <cell r="F5844">
            <v>0</v>
          </cell>
          <cell r="G5844" t="str">
            <v>EC******</v>
          </cell>
          <cell r="H5844" t="str">
            <v>Balance Sheet</v>
          </cell>
          <cell r="I5844" t="str">
            <v>NA</v>
          </cell>
        </row>
        <row r="5845">
          <cell r="A5845" t="str">
            <v>H0877</v>
          </cell>
          <cell r="B5845" t="str">
            <v>H0877</v>
          </cell>
          <cell r="C5845" t="str">
            <v>DG   H0877USD</v>
          </cell>
          <cell r="D5845" t="str">
            <v>H0877</v>
          </cell>
          <cell r="E5845">
            <v>0</v>
          </cell>
          <cell r="F5845">
            <v>0</v>
          </cell>
          <cell r="G5845" t="str">
            <v>EBDA****</v>
          </cell>
          <cell r="H5845" t="str">
            <v>Balance Sheet</v>
          </cell>
          <cell r="I5845" t="str">
            <v>NA</v>
          </cell>
        </row>
        <row r="5846">
          <cell r="A5846" t="str">
            <v>B6014BNR01</v>
          </cell>
          <cell r="B5846" t="str">
            <v>B6014BNR01</v>
          </cell>
          <cell r="C5846" t="str">
            <v>YQ   B6014BNR01USD</v>
          </cell>
          <cell r="D5846" t="str">
            <v>B6014</v>
          </cell>
          <cell r="E5846" t="str">
            <v>BNR</v>
          </cell>
          <cell r="F5846" t="str">
            <v>01</v>
          </cell>
          <cell r="G5846" t="str">
            <v>CAIEFB**</v>
          </cell>
          <cell r="H5846" t="str">
            <v>Balance Sheet</v>
          </cell>
          <cell r="I5846" t="str">
            <v>NA</v>
          </cell>
        </row>
        <row r="5847">
          <cell r="A5847" t="str">
            <v>B6FJ4BNR01</v>
          </cell>
          <cell r="B5847" t="str">
            <v>B6FJ4BNR01</v>
          </cell>
          <cell r="C5847" t="str">
            <v>YQ   B6FJ4BNR01USD</v>
          </cell>
          <cell r="D5847" t="str">
            <v>B6FJ4</v>
          </cell>
          <cell r="E5847" t="str">
            <v>BNR</v>
          </cell>
          <cell r="F5847" t="str">
            <v>01</v>
          </cell>
          <cell r="G5847" t="str">
            <v>CAIEFB**</v>
          </cell>
          <cell r="H5847" t="str">
            <v>Balance Sheet</v>
          </cell>
          <cell r="I5847" t="str">
            <v>NA</v>
          </cell>
        </row>
        <row r="5848">
          <cell r="A5848" t="str">
            <v>B6HX4BNR93</v>
          </cell>
          <cell r="B5848" t="str">
            <v>B6HX4BNR93</v>
          </cell>
          <cell r="C5848" t="str">
            <v>YQ   B6HX4BNR93USD</v>
          </cell>
          <cell r="D5848" t="str">
            <v>B6HX4</v>
          </cell>
          <cell r="E5848" t="str">
            <v>BNR</v>
          </cell>
          <cell r="F5848" t="str">
            <v>93</v>
          </cell>
          <cell r="G5848" t="str">
            <v>CAIEFB**</v>
          </cell>
          <cell r="H5848" t="str">
            <v>Balance Sheet</v>
          </cell>
          <cell r="I5848" t="str">
            <v>NA</v>
          </cell>
        </row>
        <row r="5849">
          <cell r="A5849" t="str">
            <v>B6R94BNR93</v>
          </cell>
          <cell r="B5849" t="str">
            <v>B6R94BNR93</v>
          </cell>
          <cell r="C5849" t="str">
            <v>YQ   B6R94BNR93USD</v>
          </cell>
          <cell r="D5849" t="str">
            <v>B6R94</v>
          </cell>
          <cell r="E5849" t="str">
            <v>BNR</v>
          </cell>
          <cell r="F5849" t="str">
            <v>93</v>
          </cell>
          <cell r="G5849" t="str">
            <v>CAIEFB**</v>
          </cell>
          <cell r="H5849" t="str">
            <v>Balance Sheet</v>
          </cell>
          <cell r="I5849" t="str">
            <v>NA</v>
          </cell>
        </row>
        <row r="5850">
          <cell r="A5850" t="str">
            <v>C0184024</v>
          </cell>
          <cell r="B5850" t="str">
            <v>C0184024</v>
          </cell>
          <cell r="C5850" t="str">
            <v>YQ   C0184024USD</v>
          </cell>
          <cell r="D5850" t="str">
            <v>C0184</v>
          </cell>
          <cell r="E5850" t="str">
            <v>024</v>
          </cell>
          <cell r="F5850">
            <v>0</v>
          </cell>
          <cell r="G5850" t="str">
            <v>CAIFFB**</v>
          </cell>
          <cell r="H5850" t="str">
            <v>Balance Sheet</v>
          </cell>
          <cell r="I5850" t="str">
            <v>NA</v>
          </cell>
        </row>
        <row r="5851">
          <cell r="A5851" t="str">
            <v>C0184025</v>
          </cell>
          <cell r="B5851" t="str">
            <v>C0184025</v>
          </cell>
          <cell r="C5851" t="str">
            <v>YQ   C0184025USD</v>
          </cell>
          <cell r="D5851" t="str">
            <v>C0184</v>
          </cell>
          <cell r="E5851" t="str">
            <v>025</v>
          </cell>
          <cell r="F5851">
            <v>0</v>
          </cell>
          <cell r="G5851" t="str">
            <v>CAIFFF**</v>
          </cell>
          <cell r="H5851" t="str">
            <v>Balance Sheet</v>
          </cell>
          <cell r="I5851" t="str">
            <v>NA</v>
          </cell>
        </row>
        <row r="5852">
          <cell r="A5852" t="str">
            <v>C0184059</v>
          </cell>
          <cell r="B5852" t="str">
            <v>C0184059</v>
          </cell>
          <cell r="C5852" t="str">
            <v>YQ   C0184059USD</v>
          </cell>
          <cell r="D5852" t="str">
            <v>C0184</v>
          </cell>
          <cell r="E5852" t="str">
            <v>059</v>
          </cell>
          <cell r="F5852">
            <v>0</v>
          </cell>
          <cell r="G5852" t="str">
            <v>CAIFFB**</v>
          </cell>
          <cell r="H5852" t="str">
            <v>Balance Sheet</v>
          </cell>
          <cell r="I5852" t="str">
            <v>NA</v>
          </cell>
        </row>
        <row r="5853">
          <cell r="A5853" t="str">
            <v>C0184IPL</v>
          </cell>
          <cell r="B5853" t="str">
            <v>C0184IPL</v>
          </cell>
          <cell r="C5853" t="str">
            <v>YQ   C0184IPLUSD</v>
          </cell>
          <cell r="D5853" t="str">
            <v>C0184</v>
          </cell>
          <cell r="E5853" t="str">
            <v>IPL</v>
          </cell>
          <cell r="F5853">
            <v>0</v>
          </cell>
          <cell r="G5853" t="str">
            <v>CAIFFB**</v>
          </cell>
          <cell r="H5853" t="str">
            <v>Balance Sheet</v>
          </cell>
          <cell r="I5853" t="str">
            <v>NA</v>
          </cell>
        </row>
        <row r="5854">
          <cell r="A5854" t="str">
            <v>C0184SB2</v>
          </cell>
          <cell r="B5854" t="str">
            <v>C0184SB2</v>
          </cell>
          <cell r="C5854" t="str">
            <v>YQ   C0184SB2USD</v>
          </cell>
          <cell r="D5854" t="str">
            <v>C0184</v>
          </cell>
          <cell r="E5854" t="str">
            <v>SB2</v>
          </cell>
          <cell r="F5854">
            <v>0</v>
          </cell>
          <cell r="G5854" t="str">
            <v>CAIFFB**</v>
          </cell>
          <cell r="H5854" t="str">
            <v>Balance Sheet</v>
          </cell>
          <cell r="I5854" t="str">
            <v>NA</v>
          </cell>
        </row>
        <row r="5855">
          <cell r="A5855" t="str">
            <v>C0184X2H</v>
          </cell>
          <cell r="B5855" t="str">
            <v>C0184X2H</v>
          </cell>
          <cell r="C5855" t="str">
            <v>YQ   C0184X2HUSD</v>
          </cell>
          <cell r="D5855" t="str">
            <v>C0184</v>
          </cell>
          <cell r="E5855" t="str">
            <v>X2H</v>
          </cell>
          <cell r="F5855">
            <v>0</v>
          </cell>
          <cell r="G5855" t="str">
            <v>CAIFFB**</v>
          </cell>
          <cell r="H5855" t="str">
            <v>Balance Sheet</v>
          </cell>
          <cell r="I5855" t="str">
            <v>NA</v>
          </cell>
        </row>
        <row r="5856">
          <cell r="A5856" t="str">
            <v>C1799</v>
          </cell>
          <cell r="B5856" t="str">
            <v>C1799</v>
          </cell>
          <cell r="C5856" t="str">
            <v>YQ   C1799USD</v>
          </cell>
          <cell r="D5856" t="str">
            <v>C1799</v>
          </cell>
          <cell r="E5856">
            <v>0</v>
          </cell>
          <cell r="F5856">
            <v>0</v>
          </cell>
          <cell r="G5856" t="str">
            <v>CAIFFB**</v>
          </cell>
          <cell r="H5856" t="str">
            <v>Balance Sheet</v>
          </cell>
          <cell r="I5856" t="str">
            <v>NA</v>
          </cell>
        </row>
        <row r="5857">
          <cell r="A5857" t="str">
            <v>G57200YQ</v>
          </cell>
          <cell r="B5857" t="str">
            <v>G57200YQ</v>
          </cell>
          <cell r="C5857" t="str">
            <v>YQ   G57200YQUSD</v>
          </cell>
          <cell r="D5857" t="str">
            <v>G5720</v>
          </cell>
          <cell r="E5857" t="str">
            <v>0YQ</v>
          </cell>
          <cell r="F5857">
            <v>0</v>
          </cell>
          <cell r="G5857" t="str">
            <v>DABBDC**</v>
          </cell>
          <cell r="H5857" t="str">
            <v>Balance Sheet</v>
          </cell>
          <cell r="I5857" t="str">
            <v>NA</v>
          </cell>
        </row>
        <row r="5858">
          <cell r="A5858" t="str">
            <v>G576000101</v>
          </cell>
          <cell r="B5858" t="str">
            <v>G576000101</v>
          </cell>
          <cell r="C5858" t="str">
            <v>YQ   G576000101USD</v>
          </cell>
          <cell r="D5858" t="str">
            <v>G5760</v>
          </cell>
          <cell r="E5858" t="str">
            <v>001</v>
          </cell>
          <cell r="F5858" t="str">
            <v>01</v>
          </cell>
          <cell r="G5858" t="str">
            <v>DADAB***</v>
          </cell>
          <cell r="H5858" t="str">
            <v>Balance Sheet</v>
          </cell>
          <cell r="I5858" t="str">
            <v>NA</v>
          </cell>
        </row>
        <row r="5859">
          <cell r="A5859" t="str">
            <v>G576002801</v>
          </cell>
          <cell r="B5859" t="str">
            <v>G576002801</v>
          </cell>
          <cell r="C5859" t="str">
            <v>YQ   G576002801USD</v>
          </cell>
          <cell r="D5859" t="str">
            <v>G5760</v>
          </cell>
          <cell r="E5859" t="str">
            <v>028</v>
          </cell>
          <cell r="F5859" t="str">
            <v>01</v>
          </cell>
          <cell r="G5859" t="str">
            <v>DADAB***</v>
          </cell>
          <cell r="H5859" t="str">
            <v>Balance Sheet</v>
          </cell>
          <cell r="I5859" t="str">
            <v>NA</v>
          </cell>
        </row>
        <row r="5860">
          <cell r="A5860" t="str">
            <v>G576003401</v>
          </cell>
          <cell r="B5860" t="str">
            <v>G576003401</v>
          </cell>
          <cell r="C5860" t="str">
            <v>YQ   G576003401USD</v>
          </cell>
          <cell r="D5860" t="str">
            <v>G5760</v>
          </cell>
          <cell r="E5860" t="str">
            <v>034</v>
          </cell>
          <cell r="F5860" t="str">
            <v>01</v>
          </cell>
          <cell r="G5860" t="str">
            <v>DADAB***</v>
          </cell>
          <cell r="H5860" t="str">
            <v>Balance Sheet</v>
          </cell>
          <cell r="I5860" t="str">
            <v>NA</v>
          </cell>
        </row>
        <row r="5861">
          <cell r="A5861" t="str">
            <v>G576006601</v>
          </cell>
          <cell r="B5861" t="str">
            <v>G576006601</v>
          </cell>
          <cell r="C5861" t="str">
            <v>YQ   G576006601USD</v>
          </cell>
          <cell r="D5861" t="str">
            <v>G5760</v>
          </cell>
          <cell r="E5861" t="str">
            <v>066</v>
          </cell>
          <cell r="F5861" t="str">
            <v>01</v>
          </cell>
          <cell r="G5861" t="str">
            <v>DADAB***</v>
          </cell>
          <cell r="H5861" t="str">
            <v>Balance Sheet</v>
          </cell>
          <cell r="I5861" t="str">
            <v>NA</v>
          </cell>
        </row>
        <row r="5862">
          <cell r="A5862" t="str">
            <v>G576008401</v>
          </cell>
          <cell r="B5862" t="str">
            <v>G576008401</v>
          </cell>
          <cell r="C5862" t="str">
            <v>YQ   G576008401USD</v>
          </cell>
          <cell r="D5862" t="str">
            <v>G5760</v>
          </cell>
          <cell r="E5862" t="str">
            <v>084</v>
          </cell>
          <cell r="F5862" t="str">
            <v>01</v>
          </cell>
          <cell r="G5862" t="str">
            <v>DADAB***</v>
          </cell>
          <cell r="H5862" t="str">
            <v>Balance Sheet</v>
          </cell>
          <cell r="I5862" t="str">
            <v>NA</v>
          </cell>
        </row>
        <row r="5863">
          <cell r="A5863" t="str">
            <v>G57600AT01</v>
          </cell>
          <cell r="B5863" t="str">
            <v>G57600AT01</v>
          </cell>
          <cell r="C5863" t="str">
            <v>YQ   G57600AT01USD</v>
          </cell>
          <cell r="D5863" t="str">
            <v>G5760</v>
          </cell>
          <cell r="E5863" t="str">
            <v>0AT</v>
          </cell>
          <cell r="F5863" t="str">
            <v>01</v>
          </cell>
          <cell r="G5863" t="str">
            <v>DADAB***</v>
          </cell>
          <cell r="H5863" t="str">
            <v>Balance Sheet</v>
          </cell>
          <cell r="I5863" t="str">
            <v>NA</v>
          </cell>
        </row>
        <row r="5864">
          <cell r="A5864" t="str">
            <v>G57600BL01</v>
          </cell>
          <cell r="B5864" t="str">
            <v>G57600BL01</v>
          </cell>
          <cell r="C5864" t="str">
            <v>YQ   G57600BL01USD</v>
          </cell>
          <cell r="D5864" t="str">
            <v>G5760</v>
          </cell>
          <cell r="E5864" t="str">
            <v>0BL</v>
          </cell>
          <cell r="F5864" t="str">
            <v>01</v>
          </cell>
          <cell r="G5864" t="str">
            <v>DADAB***</v>
          </cell>
          <cell r="H5864" t="str">
            <v>Balance Sheet</v>
          </cell>
          <cell r="I5864" t="str">
            <v>NA</v>
          </cell>
        </row>
        <row r="5865">
          <cell r="A5865" t="str">
            <v>G57600CQ01</v>
          </cell>
          <cell r="B5865" t="str">
            <v>G57600CQ01</v>
          </cell>
          <cell r="C5865" t="str">
            <v>YQ   G57600CQ01USD</v>
          </cell>
          <cell r="D5865" t="str">
            <v>G5760</v>
          </cell>
          <cell r="E5865" t="str">
            <v>0CQ</v>
          </cell>
          <cell r="F5865" t="str">
            <v>01</v>
          </cell>
          <cell r="G5865" t="str">
            <v>DADAB***</v>
          </cell>
          <cell r="H5865" t="str">
            <v>Balance Sheet</v>
          </cell>
          <cell r="I5865" t="str">
            <v>NA</v>
          </cell>
        </row>
        <row r="5866">
          <cell r="A5866" t="str">
            <v>G57600DX01</v>
          </cell>
          <cell r="B5866" t="str">
            <v>G57600DX01</v>
          </cell>
          <cell r="C5866" t="str">
            <v>YQ   G57600DX01USD</v>
          </cell>
          <cell r="D5866" t="str">
            <v>G5760</v>
          </cell>
          <cell r="E5866" t="str">
            <v>0DX</v>
          </cell>
          <cell r="F5866" t="str">
            <v>01</v>
          </cell>
          <cell r="G5866" t="str">
            <v>DADAB***</v>
          </cell>
          <cell r="H5866" t="str">
            <v>Balance Sheet</v>
          </cell>
          <cell r="I5866" t="str">
            <v>NA</v>
          </cell>
        </row>
        <row r="5867">
          <cell r="A5867" t="str">
            <v>G57600DX02</v>
          </cell>
          <cell r="B5867" t="str">
            <v>G57600DX02</v>
          </cell>
          <cell r="C5867" t="str">
            <v>YQ   G57600DX02USD</v>
          </cell>
          <cell r="D5867" t="str">
            <v>G5760</v>
          </cell>
          <cell r="E5867" t="str">
            <v>0DX</v>
          </cell>
          <cell r="F5867" t="str">
            <v>02</v>
          </cell>
          <cell r="G5867" t="str">
            <v>DADAB***</v>
          </cell>
          <cell r="H5867" t="str">
            <v>Balance Sheet</v>
          </cell>
          <cell r="I5867" t="str">
            <v>NA</v>
          </cell>
        </row>
        <row r="5868">
          <cell r="A5868" t="str">
            <v>G57600FJ01</v>
          </cell>
          <cell r="B5868" t="str">
            <v>G57600FJ01</v>
          </cell>
          <cell r="C5868" t="str">
            <v>YQ   G57600FJ01USD</v>
          </cell>
          <cell r="D5868" t="str">
            <v>G5760</v>
          </cell>
          <cell r="E5868" t="str">
            <v>0FJ</v>
          </cell>
          <cell r="F5868" t="str">
            <v>01</v>
          </cell>
          <cell r="G5868" t="str">
            <v>DADAB***</v>
          </cell>
          <cell r="H5868" t="str">
            <v>Balance Sheet</v>
          </cell>
          <cell r="I5868" t="str">
            <v>NA</v>
          </cell>
        </row>
        <row r="5869">
          <cell r="A5869" t="str">
            <v>G57600HB01</v>
          </cell>
          <cell r="B5869" t="str">
            <v>G57600HB01</v>
          </cell>
          <cell r="C5869" t="str">
            <v>YQ   G57600HB01USD</v>
          </cell>
          <cell r="D5869" t="str">
            <v>G5760</v>
          </cell>
          <cell r="E5869" t="str">
            <v>0HB</v>
          </cell>
          <cell r="F5869" t="str">
            <v>01</v>
          </cell>
          <cell r="G5869" t="str">
            <v>DADAB***</v>
          </cell>
          <cell r="H5869" t="str">
            <v>Balance Sheet</v>
          </cell>
          <cell r="I5869" t="str">
            <v>NA</v>
          </cell>
        </row>
        <row r="5870">
          <cell r="A5870" t="str">
            <v>G57600HX01</v>
          </cell>
          <cell r="B5870" t="str">
            <v>G57600HX01</v>
          </cell>
          <cell r="C5870" t="str">
            <v>YQ   G57600HX01USD</v>
          </cell>
          <cell r="D5870" t="str">
            <v>G5760</v>
          </cell>
          <cell r="E5870" t="str">
            <v>0HX</v>
          </cell>
          <cell r="F5870" t="str">
            <v>01</v>
          </cell>
          <cell r="G5870" t="str">
            <v>DADAB***</v>
          </cell>
          <cell r="H5870" t="str">
            <v>Balance Sheet</v>
          </cell>
          <cell r="I5870" t="str">
            <v>NA</v>
          </cell>
        </row>
        <row r="5871">
          <cell r="A5871" t="str">
            <v>G57600J601</v>
          </cell>
          <cell r="B5871" t="str">
            <v>G57600J601</v>
          </cell>
          <cell r="C5871" t="str">
            <v>YQ   G57600J601USD</v>
          </cell>
          <cell r="D5871" t="str">
            <v>G5760</v>
          </cell>
          <cell r="E5871" t="str">
            <v>0J6</v>
          </cell>
          <cell r="F5871" t="str">
            <v>01</v>
          </cell>
          <cell r="G5871" t="str">
            <v>DADAB***</v>
          </cell>
          <cell r="H5871" t="str">
            <v>Balance Sheet</v>
          </cell>
          <cell r="I5871" t="str">
            <v>NA</v>
          </cell>
        </row>
        <row r="5872">
          <cell r="A5872" t="str">
            <v>G57600JB01</v>
          </cell>
          <cell r="B5872" t="str">
            <v>G57600JB01</v>
          </cell>
          <cell r="C5872" t="str">
            <v>YQ   G57600JB01USD</v>
          </cell>
          <cell r="D5872" t="str">
            <v>G5760</v>
          </cell>
          <cell r="E5872" t="str">
            <v>0JB</v>
          </cell>
          <cell r="F5872" t="str">
            <v>01</v>
          </cell>
          <cell r="G5872" t="str">
            <v>DADAB***</v>
          </cell>
          <cell r="H5872" t="str">
            <v>Balance Sheet</v>
          </cell>
          <cell r="I5872" t="str">
            <v>NA</v>
          </cell>
        </row>
        <row r="5873">
          <cell r="A5873" t="str">
            <v>G57600JG01</v>
          </cell>
          <cell r="B5873" t="str">
            <v>G57600JG01</v>
          </cell>
          <cell r="C5873" t="str">
            <v>YQ   G57600JG01USD</v>
          </cell>
          <cell r="D5873" t="str">
            <v>G5760</v>
          </cell>
          <cell r="E5873" t="str">
            <v>0JG</v>
          </cell>
          <cell r="F5873" t="str">
            <v>01</v>
          </cell>
          <cell r="G5873" t="str">
            <v>DADAB***</v>
          </cell>
          <cell r="H5873" t="str">
            <v>Balance Sheet</v>
          </cell>
          <cell r="I5873" t="str">
            <v>NA</v>
          </cell>
        </row>
        <row r="5874">
          <cell r="A5874" t="str">
            <v>G57600KY01</v>
          </cell>
          <cell r="B5874" t="str">
            <v>G57600KY01</v>
          </cell>
          <cell r="C5874" t="str">
            <v>YQ   G57600KY01USD</v>
          </cell>
          <cell r="D5874" t="str">
            <v>G5760</v>
          </cell>
          <cell r="E5874" t="str">
            <v>0KY</v>
          </cell>
          <cell r="F5874" t="str">
            <v>01</v>
          </cell>
          <cell r="G5874" t="str">
            <v>DADAB***</v>
          </cell>
          <cell r="H5874" t="str">
            <v>Balance Sheet</v>
          </cell>
          <cell r="I5874" t="str">
            <v>NA</v>
          </cell>
        </row>
        <row r="5875">
          <cell r="A5875" t="str">
            <v>G57600M901</v>
          </cell>
          <cell r="B5875" t="str">
            <v>G57600M901</v>
          </cell>
          <cell r="C5875" t="str">
            <v>YQ   G57600M901USD</v>
          </cell>
          <cell r="D5875" t="str">
            <v>G5760</v>
          </cell>
          <cell r="E5875" t="str">
            <v>0M9</v>
          </cell>
          <cell r="F5875" t="str">
            <v>01</v>
          </cell>
          <cell r="G5875" t="str">
            <v>DADAB***</v>
          </cell>
          <cell r="H5875" t="str">
            <v>Balance Sheet</v>
          </cell>
          <cell r="I5875" t="str">
            <v>NA</v>
          </cell>
        </row>
        <row r="5876">
          <cell r="A5876" t="str">
            <v>G57600P601</v>
          </cell>
          <cell r="B5876" t="str">
            <v>G57600P601</v>
          </cell>
          <cell r="C5876" t="str">
            <v>YQ   G57600P601USD</v>
          </cell>
          <cell r="D5876" t="str">
            <v>G5760</v>
          </cell>
          <cell r="E5876" t="str">
            <v>0P6</v>
          </cell>
          <cell r="F5876" t="str">
            <v>01</v>
          </cell>
          <cell r="G5876" t="str">
            <v>DADAB***</v>
          </cell>
          <cell r="H5876" t="str">
            <v>Balance Sheet</v>
          </cell>
          <cell r="I5876" t="str">
            <v>NA</v>
          </cell>
        </row>
        <row r="5877">
          <cell r="A5877" t="str">
            <v>G57600R901</v>
          </cell>
          <cell r="B5877" t="str">
            <v>G57600R901</v>
          </cell>
          <cell r="C5877" t="str">
            <v>YQ   G57600R901USD</v>
          </cell>
          <cell r="D5877" t="str">
            <v>G5760</v>
          </cell>
          <cell r="E5877" t="str">
            <v>0R9</v>
          </cell>
          <cell r="F5877" t="str">
            <v>01</v>
          </cell>
          <cell r="G5877" t="str">
            <v>DADAB***</v>
          </cell>
          <cell r="H5877" t="str">
            <v>Balance Sheet</v>
          </cell>
          <cell r="I5877" t="str">
            <v>NA</v>
          </cell>
        </row>
        <row r="5878">
          <cell r="A5878" t="str">
            <v>G57600S301</v>
          </cell>
          <cell r="B5878" t="str">
            <v>G57600S301</v>
          </cell>
          <cell r="C5878" t="str">
            <v>YQ   G57600S301USD</v>
          </cell>
          <cell r="D5878" t="str">
            <v>G5760</v>
          </cell>
          <cell r="E5878" t="str">
            <v>0S3</v>
          </cell>
          <cell r="F5878" t="str">
            <v>01</v>
          </cell>
          <cell r="G5878" t="str">
            <v>DADAB***</v>
          </cell>
          <cell r="H5878" t="str">
            <v>Balance Sheet</v>
          </cell>
          <cell r="I5878" t="str">
            <v>NA</v>
          </cell>
        </row>
        <row r="5879">
          <cell r="A5879" t="str">
            <v>G57600S401</v>
          </cell>
          <cell r="B5879" t="str">
            <v>G57600S401</v>
          </cell>
          <cell r="C5879" t="str">
            <v>YQ   G57600S401USD</v>
          </cell>
          <cell r="D5879" t="str">
            <v>G5760</v>
          </cell>
          <cell r="E5879" t="str">
            <v>0S4</v>
          </cell>
          <cell r="F5879" t="str">
            <v>01</v>
          </cell>
          <cell r="G5879" t="str">
            <v>DADAB***</v>
          </cell>
          <cell r="H5879" t="str">
            <v>Balance Sheet</v>
          </cell>
          <cell r="I5879" t="str">
            <v>NA</v>
          </cell>
        </row>
        <row r="5880">
          <cell r="A5880" t="str">
            <v>G57600SD01</v>
          </cell>
          <cell r="B5880" t="str">
            <v>G57600SD01</v>
          </cell>
          <cell r="C5880" t="str">
            <v>YQ   G57600SD01USD</v>
          </cell>
          <cell r="D5880" t="str">
            <v>G5760</v>
          </cell>
          <cell r="E5880" t="str">
            <v>0SD</v>
          </cell>
          <cell r="F5880" t="str">
            <v>01</v>
          </cell>
          <cell r="G5880" t="str">
            <v>DADAB***</v>
          </cell>
          <cell r="H5880" t="str">
            <v>Balance Sheet</v>
          </cell>
          <cell r="I5880" t="str">
            <v>NA</v>
          </cell>
        </row>
        <row r="5881">
          <cell r="A5881" t="str">
            <v>G57600U201</v>
          </cell>
          <cell r="B5881" t="str">
            <v>G57600U201</v>
          </cell>
          <cell r="C5881" t="str">
            <v>YQ   G57600U201USD</v>
          </cell>
          <cell r="D5881" t="str">
            <v>G5760</v>
          </cell>
          <cell r="E5881" t="str">
            <v>0U2</v>
          </cell>
          <cell r="F5881" t="str">
            <v>01</v>
          </cell>
          <cell r="G5881" t="str">
            <v>DADAB***</v>
          </cell>
          <cell r="H5881" t="str">
            <v>Balance Sheet</v>
          </cell>
          <cell r="I5881" t="str">
            <v>NA</v>
          </cell>
        </row>
        <row r="5882">
          <cell r="A5882" t="str">
            <v>G57600WI01</v>
          </cell>
          <cell r="B5882" t="str">
            <v>G57600WI01</v>
          </cell>
          <cell r="C5882" t="str">
            <v>YQ   G57600WI01USD</v>
          </cell>
          <cell r="D5882" t="str">
            <v>G5760</v>
          </cell>
          <cell r="E5882" t="str">
            <v>0WI</v>
          </cell>
          <cell r="F5882" t="str">
            <v>01</v>
          </cell>
          <cell r="G5882" t="str">
            <v>DADAB***</v>
          </cell>
          <cell r="H5882" t="str">
            <v>Balance Sheet</v>
          </cell>
          <cell r="I5882" t="str">
            <v>NA</v>
          </cell>
        </row>
        <row r="5883">
          <cell r="A5883" t="str">
            <v>G576200101</v>
          </cell>
          <cell r="B5883" t="str">
            <v>G576200101</v>
          </cell>
          <cell r="C5883" t="str">
            <v>YQ   G576200101USD</v>
          </cell>
          <cell r="D5883" t="str">
            <v>G5762</v>
          </cell>
          <cell r="E5883" t="str">
            <v>001</v>
          </cell>
          <cell r="F5883" t="str">
            <v>01</v>
          </cell>
          <cell r="G5883" t="str">
            <v>DADM****</v>
          </cell>
          <cell r="H5883" t="str">
            <v>Balance Sheet</v>
          </cell>
          <cell r="I5883" t="str">
            <v>NA</v>
          </cell>
        </row>
        <row r="5884">
          <cell r="A5884" t="str">
            <v>G576202801</v>
          </cell>
          <cell r="B5884" t="str">
            <v>G576202801</v>
          </cell>
          <cell r="C5884" t="str">
            <v>YQ   G576202801USD</v>
          </cell>
          <cell r="D5884" t="str">
            <v>G5762</v>
          </cell>
          <cell r="E5884" t="str">
            <v>028</v>
          </cell>
          <cell r="F5884" t="str">
            <v>01</v>
          </cell>
          <cell r="G5884" t="str">
            <v>DADM****</v>
          </cell>
          <cell r="H5884" t="str">
            <v>Balance Sheet</v>
          </cell>
          <cell r="I5884" t="str">
            <v>NA</v>
          </cell>
        </row>
        <row r="5885">
          <cell r="A5885" t="str">
            <v>G576203401</v>
          </cell>
          <cell r="B5885" t="str">
            <v>G576203401</v>
          </cell>
          <cell r="C5885" t="str">
            <v>YQ   G576203401USD</v>
          </cell>
          <cell r="D5885" t="str">
            <v>G5762</v>
          </cell>
          <cell r="E5885" t="str">
            <v>034</v>
          </cell>
          <cell r="F5885" t="str">
            <v>01</v>
          </cell>
          <cell r="G5885" t="str">
            <v>DADM****</v>
          </cell>
          <cell r="H5885" t="str">
            <v>Balance Sheet</v>
          </cell>
          <cell r="I5885" t="str">
            <v>NA</v>
          </cell>
        </row>
        <row r="5886">
          <cell r="A5886" t="str">
            <v>G57620BL01</v>
          </cell>
          <cell r="B5886" t="str">
            <v>G57620BL01</v>
          </cell>
          <cell r="C5886" t="str">
            <v>YQ   G57620BL01USD</v>
          </cell>
          <cell r="D5886" t="str">
            <v>G5762</v>
          </cell>
          <cell r="E5886" t="str">
            <v>0BL</v>
          </cell>
          <cell r="F5886" t="str">
            <v>01</v>
          </cell>
          <cell r="G5886" t="str">
            <v>DADM****</v>
          </cell>
          <cell r="H5886" t="str">
            <v>Balance Sheet</v>
          </cell>
          <cell r="I5886" t="str">
            <v>NA</v>
          </cell>
        </row>
        <row r="5887">
          <cell r="A5887" t="str">
            <v>G57620DX01</v>
          </cell>
          <cell r="B5887" t="str">
            <v>G57620DX01</v>
          </cell>
          <cell r="C5887" t="str">
            <v>YQ   G57620DX01USD</v>
          </cell>
          <cell r="D5887" t="str">
            <v>G5762</v>
          </cell>
          <cell r="E5887" t="str">
            <v>0DX</v>
          </cell>
          <cell r="F5887" t="str">
            <v>01</v>
          </cell>
          <cell r="G5887" t="str">
            <v>DADM****</v>
          </cell>
          <cell r="H5887" t="str">
            <v>Balance Sheet</v>
          </cell>
          <cell r="I5887" t="str">
            <v>NA</v>
          </cell>
        </row>
        <row r="5888">
          <cell r="A5888" t="str">
            <v>G57620HB01</v>
          </cell>
          <cell r="B5888" t="str">
            <v>G57620HB01</v>
          </cell>
          <cell r="C5888" t="str">
            <v>YQ   G57620HB01USD</v>
          </cell>
          <cell r="D5888" t="str">
            <v>G5762</v>
          </cell>
          <cell r="E5888" t="str">
            <v>0HB</v>
          </cell>
          <cell r="F5888" t="str">
            <v>01</v>
          </cell>
          <cell r="G5888" t="str">
            <v>DADM****</v>
          </cell>
          <cell r="H5888" t="str">
            <v>Balance Sheet</v>
          </cell>
          <cell r="I5888" t="str">
            <v>NA</v>
          </cell>
        </row>
        <row r="5889">
          <cell r="A5889" t="str">
            <v>G57620J601</v>
          </cell>
          <cell r="B5889" t="str">
            <v>G57620J601</v>
          </cell>
          <cell r="C5889" t="str">
            <v>YQ   G57620J601USD</v>
          </cell>
          <cell r="D5889" t="str">
            <v>G5762</v>
          </cell>
          <cell r="E5889" t="str">
            <v>0J6</v>
          </cell>
          <cell r="F5889" t="str">
            <v>01</v>
          </cell>
          <cell r="G5889" t="str">
            <v>DADM****</v>
          </cell>
          <cell r="H5889" t="str">
            <v>Balance Sheet</v>
          </cell>
          <cell r="I5889" t="str">
            <v>NA</v>
          </cell>
        </row>
        <row r="5890">
          <cell r="A5890" t="str">
            <v>G57620JG01</v>
          </cell>
          <cell r="B5890" t="str">
            <v>G57620JG01</v>
          </cell>
          <cell r="C5890" t="str">
            <v>YQ   G57620JG01USD</v>
          </cell>
          <cell r="D5890" t="str">
            <v>G5762</v>
          </cell>
          <cell r="E5890" t="str">
            <v>0JG</v>
          </cell>
          <cell r="F5890" t="str">
            <v>01</v>
          </cell>
          <cell r="G5890" t="str">
            <v>DADM****</v>
          </cell>
          <cell r="H5890" t="str">
            <v>Balance Sheet</v>
          </cell>
          <cell r="I5890" t="str">
            <v>NA</v>
          </cell>
        </row>
        <row r="5891">
          <cell r="A5891" t="str">
            <v>G57620S301</v>
          </cell>
          <cell r="B5891" t="str">
            <v>G57620S301</v>
          </cell>
          <cell r="C5891" t="str">
            <v>YQ   G57620S301USD</v>
          </cell>
          <cell r="D5891" t="str">
            <v>G5762</v>
          </cell>
          <cell r="E5891" t="str">
            <v>0S3</v>
          </cell>
          <cell r="F5891" t="str">
            <v>01</v>
          </cell>
          <cell r="G5891" t="str">
            <v>DADM****</v>
          </cell>
          <cell r="H5891" t="str">
            <v>Balance Sheet</v>
          </cell>
          <cell r="I5891" t="str">
            <v>NA</v>
          </cell>
        </row>
        <row r="5892">
          <cell r="A5892" t="str">
            <v>G57620S401</v>
          </cell>
          <cell r="B5892" t="str">
            <v>G57620S401</v>
          </cell>
          <cell r="C5892" t="str">
            <v>YQ   G57620S401USD</v>
          </cell>
          <cell r="D5892" t="str">
            <v>G5762</v>
          </cell>
          <cell r="E5892" t="str">
            <v>0S4</v>
          </cell>
          <cell r="F5892" t="str">
            <v>01</v>
          </cell>
          <cell r="G5892" t="str">
            <v>DADM****</v>
          </cell>
          <cell r="H5892" t="str">
            <v>Balance Sheet</v>
          </cell>
          <cell r="I5892" t="str">
            <v>NA</v>
          </cell>
        </row>
        <row r="5893">
          <cell r="A5893" t="str">
            <v>G57620U201</v>
          </cell>
          <cell r="B5893" t="str">
            <v>G57620U201</v>
          </cell>
          <cell r="C5893" t="str">
            <v>YQ   G57620U201USD</v>
          </cell>
          <cell r="D5893" t="str">
            <v>G5762</v>
          </cell>
          <cell r="E5893" t="str">
            <v>0U2</v>
          </cell>
          <cell r="F5893" t="str">
            <v>01</v>
          </cell>
          <cell r="G5893" t="str">
            <v>DADM****</v>
          </cell>
          <cell r="H5893" t="str">
            <v>Balance Sheet</v>
          </cell>
          <cell r="I5893" t="str">
            <v>NA</v>
          </cell>
        </row>
        <row r="5894">
          <cell r="A5894" t="str">
            <v>G57620WI21</v>
          </cell>
          <cell r="B5894" t="str">
            <v>G57620WI21</v>
          </cell>
          <cell r="C5894" t="str">
            <v>YQ   G57620WI21USD</v>
          </cell>
          <cell r="D5894" t="str">
            <v>G5762</v>
          </cell>
          <cell r="E5894" t="str">
            <v>0WI</v>
          </cell>
          <cell r="F5894" t="str">
            <v>21</v>
          </cell>
          <cell r="G5894" t="str">
            <v>DADM****</v>
          </cell>
          <cell r="H5894" t="str">
            <v>Balance Sheet</v>
          </cell>
          <cell r="I5894" t="str">
            <v>NA</v>
          </cell>
        </row>
        <row r="5895">
          <cell r="A5895" t="str">
            <v>G576500101</v>
          </cell>
          <cell r="B5895" t="str">
            <v>G576500101</v>
          </cell>
          <cell r="C5895" t="str">
            <v>YQ   G576500101USD</v>
          </cell>
          <cell r="D5895" t="str">
            <v>G5765</v>
          </cell>
          <cell r="E5895" t="str">
            <v>001</v>
          </cell>
          <cell r="F5895" t="str">
            <v>01</v>
          </cell>
          <cell r="G5895" t="str">
            <v>DADAB***</v>
          </cell>
          <cell r="H5895" t="str">
            <v>Balance Sheet</v>
          </cell>
          <cell r="I5895" t="str">
            <v>NA</v>
          </cell>
        </row>
        <row r="5896">
          <cell r="A5896" t="str">
            <v>G576503495</v>
          </cell>
          <cell r="B5896" t="str">
            <v>G576503495</v>
          </cell>
          <cell r="C5896" t="str">
            <v>YQ   G576503495USD</v>
          </cell>
          <cell r="D5896" t="str">
            <v>G5765</v>
          </cell>
          <cell r="E5896" t="str">
            <v>034</v>
          </cell>
          <cell r="F5896" t="str">
            <v>95</v>
          </cell>
          <cell r="G5896" t="str">
            <v>DADAB***</v>
          </cell>
          <cell r="H5896" t="str">
            <v>Balance Sheet</v>
          </cell>
          <cell r="I5896" t="str">
            <v>NA</v>
          </cell>
        </row>
        <row r="5897">
          <cell r="A5897" t="str">
            <v>G57650HX93</v>
          </cell>
          <cell r="B5897" t="str">
            <v>G57650HX93</v>
          </cell>
          <cell r="C5897" t="str">
            <v>YQ   G57650HX93USD</v>
          </cell>
          <cell r="D5897" t="str">
            <v>G5765</v>
          </cell>
          <cell r="E5897" t="str">
            <v>0HX</v>
          </cell>
          <cell r="F5897" t="str">
            <v>93</v>
          </cell>
          <cell r="G5897" t="str">
            <v>DADAB***</v>
          </cell>
          <cell r="H5897" t="str">
            <v>Balance Sheet</v>
          </cell>
          <cell r="I5897" t="str">
            <v>NA</v>
          </cell>
        </row>
        <row r="5898">
          <cell r="A5898" t="str">
            <v>G57650R993</v>
          </cell>
          <cell r="B5898" t="str">
            <v>G57650R993</v>
          </cell>
          <cell r="C5898" t="str">
            <v>YQ   G57650R993USD</v>
          </cell>
          <cell r="D5898" t="str">
            <v>G5765</v>
          </cell>
          <cell r="E5898" t="str">
            <v>0R9</v>
          </cell>
          <cell r="F5898" t="str">
            <v>93</v>
          </cell>
          <cell r="G5898" t="str">
            <v>DADAB***</v>
          </cell>
          <cell r="H5898" t="str">
            <v>Balance Sheet</v>
          </cell>
          <cell r="I5898" t="str">
            <v>NA</v>
          </cell>
        </row>
        <row r="5899">
          <cell r="A5899" t="str">
            <v>G57650S301</v>
          </cell>
          <cell r="B5899" t="str">
            <v>G57650S301</v>
          </cell>
          <cell r="C5899" t="str">
            <v>YQ   G57650S301USD</v>
          </cell>
          <cell r="D5899" t="str">
            <v>G5765</v>
          </cell>
          <cell r="E5899" t="str">
            <v>0S3</v>
          </cell>
          <cell r="F5899" t="str">
            <v>01</v>
          </cell>
          <cell r="G5899" t="str">
            <v>DADAB***</v>
          </cell>
          <cell r="H5899" t="str">
            <v>Balance Sheet</v>
          </cell>
          <cell r="I5899" t="str">
            <v>NA</v>
          </cell>
        </row>
        <row r="5900">
          <cell r="A5900" t="str">
            <v>G57650U201</v>
          </cell>
          <cell r="B5900" t="str">
            <v>G57650U201</v>
          </cell>
          <cell r="C5900" t="str">
            <v>YQ   G57650U201USD</v>
          </cell>
          <cell r="D5900" t="str">
            <v>G5765</v>
          </cell>
          <cell r="E5900" t="str">
            <v>0U2</v>
          </cell>
          <cell r="F5900" t="str">
            <v>01</v>
          </cell>
          <cell r="G5900" t="str">
            <v>DADAB***</v>
          </cell>
          <cell r="H5900" t="str">
            <v>Balance Sheet</v>
          </cell>
          <cell r="I5900" t="str">
            <v>NA</v>
          </cell>
        </row>
        <row r="5901">
          <cell r="A5901" t="str">
            <v>G985102501</v>
          </cell>
          <cell r="B5901" t="str">
            <v>G985102501</v>
          </cell>
          <cell r="C5901" t="str">
            <v>YQ   G985102501USD</v>
          </cell>
          <cell r="D5901" t="str">
            <v>G9851</v>
          </cell>
          <cell r="E5901" t="str">
            <v>025</v>
          </cell>
          <cell r="F5901" t="str">
            <v>01</v>
          </cell>
          <cell r="G5901" t="str">
            <v>EF******</v>
          </cell>
          <cell r="H5901" t="str">
            <v>Balance Sheet</v>
          </cell>
          <cell r="I5901" t="str">
            <v>NA</v>
          </cell>
        </row>
        <row r="5902">
          <cell r="A5902" t="str">
            <v>G985102502</v>
          </cell>
          <cell r="B5902" t="str">
            <v>G985102502</v>
          </cell>
          <cell r="C5902" t="str">
            <v>YQ   G985102502USD</v>
          </cell>
          <cell r="D5902" t="str">
            <v>G9851</v>
          </cell>
          <cell r="E5902" t="str">
            <v>025</v>
          </cell>
          <cell r="F5902" t="str">
            <v>02</v>
          </cell>
          <cell r="G5902" t="str">
            <v>EF******</v>
          </cell>
          <cell r="H5902" t="str">
            <v>Balance Sheet</v>
          </cell>
          <cell r="I5902" t="str">
            <v>NA</v>
          </cell>
        </row>
        <row r="5903">
          <cell r="A5903" t="str">
            <v>G985102504</v>
          </cell>
          <cell r="B5903" t="str">
            <v>G985102504</v>
          </cell>
          <cell r="C5903" t="str">
            <v>YQ   G985102504USD</v>
          </cell>
          <cell r="D5903" t="str">
            <v>G9851</v>
          </cell>
          <cell r="E5903" t="str">
            <v>025</v>
          </cell>
          <cell r="F5903" t="str">
            <v>04</v>
          </cell>
          <cell r="G5903" t="str">
            <v>EF******</v>
          </cell>
          <cell r="H5903" t="str">
            <v>Balance Sheet</v>
          </cell>
          <cell r="I5903" t="str">
            <v>NA</v>
          </cell>
        </row>
        <row r="5904">
          <cell r="A5904" t="str">
            <v>G9851035</v>
          </cell>
          <cell r="B5904" t="str">
            <v>G9851035</v>
          </cell>
          <cell r="C5904" t="str">
            <v>YQ   G9851035USD</v>
          </cell>
          <cell r="D5904" t="str">
            <v>G9851</v>
          </cell>
          <cell r="E5904" t="str">
            <v>035</v>
          </cell>
          <cell r="F5904">
            <v>0</v>
          </cell>
          <cell r="G5904" t="str">
            <v>EF******</v>
          </cell>
          <cell r="H5904" t="str">
            <v>Balance Sheet</v>
          </cell>
          <cell r="I5904" t="str">
            <v>NA</v>
          </cell>
        </row>
        <row r="5905">
          <cell r="A5905" t="str">
            <v>G9851036</v>
          </cell>
          <cell r="B5905" t="str">
            <v>G9851036</v>
          </cell>
          <cell r="C5905" t="str">
            <v>YQ   G9851036USD</v>
          </cell>
          <cell r="D5905" t="str">
            <v>G9851</v>
          </cell>
          <cell r="E5905" t="str">
            <v>036</v>
          </cell>
          <cell r="F5905">
            <v>0</v>
          </cell>
          <cell r="G5905" t="str">
            <v>EF******</v>
          </cell>
          <cell r="H5905" t="str">
            <v>Balance Sheet</v>
          </cell>
          <cell r="I5905" t="str">
            <v>NA</v>
          </cell>
        </row>
        <row r="5906">
          <cell r="A5906" t="str">
            <v>G985103601</v>
          </cell>
          <cell r="B5906" t="str">
            <v>G985103601</v>
          </cell>
          <cell r="C5906" t="str">
            <v>YQ   G985103601USD</v>
          </cell>
          <cell r="D5906" t="str">
            <v>G9851</v>
          </cell>
          <cell r="E5906" t="str">
            <v>036</v>
          </cell>
          <cell r="F5906" t="str">
            <v>01</v>
          </cell>
          <cell r="G5906" t="str">
            <v>EF******</v>
          </cell>
          <cell r="H5906" t="str">
            <v>Balance Sheet</v>
          </cell>
          <cell r="I5906" t="str">
            <v>NA</v>
          </cell>
        </row>
        <row r="5907">
          <cell r="A5907" t="str">
            <v>G985103604</v>
          </cell>
          <cell r="B5907" t="str">
            <v>G985103604</v>
          </cell>
          <cell r="C5907" t="str">
            <v>YQ   G985103604USD</v>
          </cell>
          <cell r="D5907" t="str">
            <v>G9851</v>
          </cell>
          <cell r="E5907" t="str">
            <v>036</v>
          </cell>
          <cell r="F5907" t="str">
            <v>04</v>
          </cell>
          <cell r="G5907" t="str">
            <v>EF******</v>
          </cell>
          <cell r="H5907" t="str">
            <v>Balance Sheet</v>
          </cell>
          <cell r="I5907" t="str">
            <v>NA</v>
          </cell>
        </row>
        <row r="5908">
          <cell r="A5908" t="str">
            <v>G985103701</v>
          </cell>
          <cell r="B5908" t="str">
            <v>G985103701</v>
          </cell>
          <cell r="C5908" t="str">
            <v>YQ   G985103701USD</v>
          </cell>
          <cell r="D5908" t="str">
            <v>G9851</v>
          </cell>
          <cell r="E5908" t="str">
            <v>037</v>
          </cell>
          <cell r="F5908" t="str">
            <v>01</v>
          </cell>
          <cell r="G5908" t="str">
            <v>EF******</v>
          </cell>
          <cell r="H5908" t="str">
            <v>Balance Sheet</v>
          </cell>
          <cell r="I5908" t="str">
            <v>NA</v>
          </cell>
        </row>
        <row r="5909">
          <cell r="A5909" t="str">
            <v>G985103704</v>
          </cell>
          <cell r="B5909" t="str">
            <v>G985103704</v>
          </cell>
          <cell r="C5909" t="str">
            <v>YQ   G985103704USD</v>
          </cell>
          <cell r="D5909" t="str">
            <v>G9851</v>
          </cell>
          <cell r="E5909" t="str">
            <v>037</v>
          </cell>
          <cell r="F5909" t="str">
            <v>04</v>
          </cell>
          <cell r="G5909" t="str">
            <v>EF******</v>
          </cell>
          <cell r="H5909" t="str">
            <v>Balance Sheet</v>
          </cell>
          <cell r="I5909" t="str">
            <v>NA</v>
          </cell>
        </row>
        <row r="5910">
          <cell r="A5910" t="str">
            <v>G9853</v>
          </cell>
          <cell r="B5910" t="str">
            <v>G9853</v>
          </cell>
          <cell r="C5910" t="str">
            <v>YQ   G9853USD</v>
          </cell>
          <cell r="D5910" t="str">
            <v>G9853</v>
          </cell>
          <cell r="E5910">
            <v>0</v>
          </cell>
          <cell r="F5910">
            <v>0</v>
          </cell>
          <cell r="G5910" t="str">
            <v>EF******</v>
          </cell>
          <cell r="H5910" t="str">
            <v>Balance Sheet</v>
          </cell>
          <cell r="I5910" t="str">
            <v>NA</v>
          </cell>
        </row>
        <row r="5911">
          <cell r="A5911" t="str">
            <v>G9854</v>
          </cell>
          <cell r="B5911" t="str">
            <v>G9854</v>
          </cell>
          <cell r="C5911" t="str">
            <v>YQ   G9854USD</v>
          </cell>
          <cell r="D5911" t="str">
            <v>G9854</v>
          </cell>
          <cell r="E5911">
            <v>0</v>
          </cell>
          <cell r="F5911">
            <v>0</v>
          </cell>
          <cell r="G5911" t="str">
            <v>EF******</v>
          </cell>
          <cell r="H5911" t="str">
            <v>Balance Sheet</v>
          </cell>
          <cell r="I5911" t="str">
            <v>NA</v>
          </cell>
        </row>
        <row r="5912">
          <cell r="A5912" t="str">
            <v>G9863TRN</v>
          </cell>
          <cell r="B5912" t="str">
            <v>G9863TRN</v>
          </cell>
          <cell r="C5912" t="str">
            <v>YQ   G9863TRNUSD</v>
          </cell>
          <cell r="D5912" t="str">
            <v>G9863</v>
          </cell>
          <cell r="E5912" t="str">
            <v>TRN</v>
          </cell>
          <cell r="F5912">
            <v>0</v>
          </cell>
          <cell r="G5912" t="str">
            <v>DBC*****</v>
          </cell>
          <cell r="H5912" t="str">
            <v>Balance Sheet</v>
          </cell>
          <cell r="I5912" t="str">
            <v>NA</v>
          </cell>
        </row>
        <row r="5913">
          <cell r="A5913" t="str">
            <v>H0863</v>
          </cell>
          <cell r="B5913" t="str">
            <v>H0863</v>
          </cell>
          <cell r="C5913" t="str">
            <v>YQ   H0863USD</v>
          </cell>
          <cell r="D5913" t="str">
            <v>H0863</v>
          </cell>
          <cell r="E5913">
            <v>0</v>
          </cell>
          <cell r="F5913">
            <v>0</v>
          </cell>
          <cell r="G5913" t="str">
            <v>EC******</v>
          </cell>
          <cell r="H5913" t="str">
            <v>Balance Sheet</v>
          </cell>
          <cell r="I5913" t="str">
            <v>NA</v>
          </cell>
        </row>
        <row r="5914">
          <cell r="A5914" t="str">
            <v>H0866</v>
          </cell>
          <cell r="B5914" t="str">
            <v>H0866</v>
          </cell>
          <cell r="C5914" t="str">
            <v>DG   H0866USD</v>
          </cell>
          <cell r="D5914" t="str">
            <v>H0866</v>
          </cell>
          <cell r="E5914">
            <v>0</v>
          </cell>
          <cell r="F5914">
            <v>0</v>
          </cell>
          <cell r="G5914" t="str">
            <v>EE******</v>
          </cell>
          <cell r="H5914" t="str">
            <v>Balance Sheet</v>
          </cell>
          <cell r="I5914" t="str">
            <v>NA</v>
          </cell>
        </row>
        <row r="5915">
          <cell r="A5915" t="str">
            <v>H0866</v>
          </cell>
          <cell r="B5915" t="str">
            <v>H0866</v>
          </cell>
          <cell r="C5915" t="str">
            <v>23   H0866USD</v>
          </cell>
          <cell r="D5915" t="str">
            <v>H0866</v>
          </cell>
          <cell r="E5915">
            <v>0</v>
          </cell>
          <cell r="F5915">
            <v>0</v>
          </cell>
          <cell r="G5915" t="str">
            <v>EE******</v>
          </cell>
          <cell r="H5915" t="str">
            <v>Balance Sheet</v>
          </cell>
          <cell r="I5915" t="str">
            <v>NA</v>
          </cell>
        </row>
        <row r="5916">
          <cell r="A5916" t="str">
            <v>H0867</v>
          </cell>
          <cell r="B5916" t="str">
            <v>H0867</v>
          </cell>
          <cell r="C5916" t="str">
            <v>24   H0867USD</v>
          </cell>
          <cell r="D5916" t="str">
            <v>H0867</v>
          </cell>
          <cell r="E5916">
            <v>0</v>
          </cell>
          <cell r="F5916">
            <v>0</v>
          </cell>
          <cell r="G5916" t="str">
            <v>ED******</v>
          </cell>
          <cell r="H5916" t="str">
            <v>Balance Sheet</v>
          </cell>
          <cell r="I5916" t="str">
            <v>NA</v>
          </cell>
        </row>
        <row r="5917">
          <cell r="A5917" t="str">
            <v>A204600101</v>
          </cell>
          <cell r="B5917" t="str">
            <v>A204600101</v>
          </cell>
          <cell r="C5917" t="str">
            <v>35   A204600101USD</v>
          </cell>
          <cell r="D5917" t="str">
            <v>A2046</v>
          </cell>
          <cell r="E5917" t="str">
            <v>001</v>
          </cell>
          <cell r="F5917" t="str">
            <v>01</v>
          </cell>
          <cell r="G5917" t="str">
            <v>CACAC***</v>
          </cell>
          <cell r="H5917" t="str">
            <v>Balance Sheet</v>
          </cell>
          <cell r="I5917" t="str">
            <v>NA</v>
          </cell>
        </row>
        <row r="5918">
          <cell r="A5918" t="str">
            <v>A204600123</v>
          </cell>
          <cell r="B5918" t="str">
            <v>A204600123</v>
          </cell>
          <cell r="C5918" t="str">
            <v>35   A204600123USD</v>
          </cell>
          <cell r="D5918" t="str">
            <v>A2046</v>
          </cell>
          <cell r="E5918" t="str">
            <v>001</v>
          </cell>
          <cell r="F5918" t="str">
            <v>23</v>
          </cell>
          <cell r="G5918" t="str">
            <v>CACAC***</v>
          </cell>
          <cell r="H5918" t="str">
            <v>Balance Sheet</v>
          </cell>
          <cell r="I5918" t="str">
            <v>NA</v>
          </cell>
        </row>
        <row r="5919">
          <cell r="A5919" t="str">
            <v>A204600168</v>
          </cell>
          <cell r="B5919" t="str">
            <v>A204600168</v>
          </cell>
          <cell r="C5919" t="str">
            <v>35   A204600168USD</v>
          </cell>
          <cell r="D5919" t="str">
            <v>A2046</v>
          </cell>
          <cell r="E5919" t="str">
            <v>001</v>
          </cell>
          <cell r="F5919" t="str">
            <v>68</v>
          </cell>
          <cell r="G5919" t="str">
            <v>CACAC***</v>
          </cell>
          <cell r="H5919" t="str">
            <v>Balance Sheet</v>
          </cell>
          <cell r="I5919" t="str">
            <v>NA</v>
          </cell>
        </row>
        <row r="5920">
          <cell r="A5920" t="str">
            <v>A204600187</v>
          </cell>
          <cell r="B5920" t="str">
            <v>A204600187</v>
          </cell>
          <cell r="C5920" t="str">
            <v>35   A204600187USD</v>
          </cell>
          <cell r="D5920" t="str">
            <v>A2046</v>
          </cell>
          <cell r="E5920" t="str">
            <v>001</v>
          </cell>
          <cell r="F5920" t="str">
            <v>87</v>
          </cell>
          <cell r="G5920" t="str">
            <v>CACAC***</v>
          </cell>
          <cell r="H5920" t="str">
            <v>Balance Sheet</v>
          </cell>
          <cell r="I5920" t="str">
            <v>NA</v>
          </cell>
        </row>
        <row r="5921">
          <cell r="A5921" t="str">
            <v>A204600193</v>
          </cell>
          <cell r="B5921" t="str">
            <v>A204600193</v>
          </cell>
          <cell r="C5921" t="str">
            <v>35   A204600193USD</v>
          </cell>
          <cell r="D5921" t="str">
            <v>A2046</v>
          </cell>
          <cell r="E5921" t="str">
            <v>001</v>
          </cell>
          <cell r="F5921" t="str">
            <v>93</v>
          </cell>
          <cell r="G5921" t="str">
            <v>CACAC***</v>
          </cell>
          <cell r="H5921" t="str">
            <v>Balance Sheet</v>
          </cell>
          <cell r="I5921" t="str">
            <v>NA</v>
          </cell>
        </row>
        <row r="5922">
          <cell r="A5922" t="str">
            <v>A204600195</v>
          </cell>
          <cell r="B5922" t="str">
            <v>A204600195</v>
          </cell>
          <cell r="C5922" t="str">
            <v>35   A204600195USD</v>
          </cell>
          <cell r="D5922" t="str">
            <v>A2046</v>
          </cell>
          <cell r="E5922" t="str">
            <v>001</v>
          </cell>
          <cell r="F5922" t="str">
            <v>95</v>
          </cell>
          <cell r="G5922" t="str">
            <v>CACAC***</v>
          </cell>
          <cell r="H5922" t="str">
            <v>Balance Sheet</v>
          </cell>
          <cell r="I5922" t="str">
            <v>NA</v>
          </cell>
        </row>
        <row r="5923">
          <cell r="A5923" t="str">
            <v>A204609001</v>
          </cell>
          <cell r="B5923" t="str">
            <v>A204609001</v>
          </cell>
          <cell r="C5923" t="str">
            <v>35   A204609001USD</v>
          </cell>
          <cell r="D5923" t="str">
            <v>A2046</v>
          </cell>
          <cell r="E5923" t="str">
            <v>090</v>
          </cell>
          <cell r="F5923" t="str">
            <v>01</v>
          </cell>
          <cell r="G5923" t="str">
            <v>CACAA***</v>
          </cell>
          <cell r="H5923" t="str">
            <v>Balance Sheet</v>
          </cell>
          <cell r="I5923" t="str">
            <v>NA</v>
          </cell>
        </row>
        <row r="5924">
          <cell r="A5924" t="str">
            <v>A204609002</v>
          </cell>
          <cell r="B5924" t="str">
            <v>A204609002</v>
          </cell>
          <cell r="C5924" t="str">
            <v>35   A204609002USD</v>
          </cell>
          <cell r="D5924" t="str">
            <v>A2046</v>
          </cell>
          <cell r="E5924" t="str">
            <v>090</v>
          </cell>
          <cell r="F5924" t="str">
            <v>02</v>
          </cell>
          <cell r="G5924" t="str">
            <v>CACAA***</v>
          </cell>
          <cell r="H5924" t="str">
            <v>Balance Sheet</v>
          </cell>
          <cell r="I5924" t="str">
            <v>NA</v>
          </cell>
        </row>
        <row r="5925">
          <cell r="A5925" t="str">
            <v>A204609201</v>
          </cell>
          <cell r="B5925" t="str">
            <v>A204609201</v>
          </cell>
          <cell r="C5925" t="str">
            <v>35   A204609201USD</v>
          </cell>
          <cell r="D5925" t="str">
            <v>A2046</v>
          </cell>
          <cell r="E5925" t="str">
            <v>092</v>
          </cell>
          <cell r="F5925" t="str">
            <v>01</v>
          </cell>
          <cell r="G5925" t="str">
            <v>CACAA***</v>
          </cell>
          <cell r="H5925" t="str">
            <v>Balance Sheet</v>
          </cell>
          <cell r="I5925" t="str">
            <v>NA</v>
          </cell>
        </row>
        <row r="5926">
          <cell r="A5926" t="str">
            <v>A204609223</v>
          </cell>
          <cell r="B5926" t="str">
            <v>A204609223</v>
          </cell>
          <cell r="C5926" t="str">
            <v>35   A204609223USD</v>
          </cell>
          <cell r="D5926" t="str">
            <v>A2046</v>
          </cell>
          <cell r="E5926" t="str">
            <v>092</v>
          </cell>
          <cell r="F5926" t="str">
            <v>23</v>
          </cell>
          <cell r="G5926" t="str">
            <v>CACAA***</v>
          </cell>
          <cell r="H5926" t="str">
            <v>Balance Sheet</v>
          </cell>
          <cell r="I5926" t="str">
            <v>NA</v>
          </cell>
        </row>
        <row r="5927">
          <cell r="A5927" t="str">
            <v>A204609268</v>
          </cell>
          <cell r="B5927" t="str">
            <v>A204609268</v>
          </cell>
          <cell r="C5927" t="str">
            <v>35   A204609268USD</v>
          </cell>
          <cell r="D5927" t="str">
            <v>A2046</v>
          </cell>
          <cell r="E5927" t="str">
            <v>092</v>
          </cell>
          <cell r="F5927" t="str">
            <v>68</v>
          </cell>
          <cell r="G5927" t="str">
            <v>CACAA***</v>
          </cell>
          <cell r="H5927" t="str">
            <v>Balance Sheet</v>
          </cell>
          <cell r="I5927" t="str">
            <v>NA</v>
          </cell>
        </row>
        <row r="5928">
          <cell r="A5928" t="str">
            <v>A204609287</v>
          </cell>
          <cell r="B5928" t="str">
            <v>A204609287</v>
          </cell>
          <cell r="C5928" t="str">
            <v>35   A204609287USD</v>
          </cell>
          <cell r="D5928" t="str">
            <v>A2046</v>
          </cell>
          <cell r="E5928" t="str">
            <v>092</v>
          </cell>
          <cell r="F5928" t="str">
            <v>87</v>
          </cell>
          <cell r="G5928" t="str">
            <v>CACAA***</v>
          </cell>
          <cell r="H5928" t="str">
            <v>Balance Sheet</v>
          </cell>
          <cell r="I5928" t="str">
            <v>NA</v>
          </cell>
        </row>
        <row r="5929">
          <cell r="A5929" t="str">
            <v>A204609288</v>
          </cell>
          <cell r="B5929" t="str">
            <v>A204609288</v>
          </cell>
          <cell r="C5929" t="str">
            <v>35   A204609288USD</v>
          </cell>
          <cell r="D5929" t="str">
            <v>A2046</v>
          </cell>
          <cell r="E5929" t="str">
            <v>092</v>
          </cell>
          <cell r="F5929" t="str">
            <v>88</v>
          </cell>
          <cell r="G5929" t="str">
            <v>CACAA***</v>
          </cell>
          <cell r="H5929" t="str">
            <v>Balance Sheet</v>
          </cell>
          <cell r="I5929" t="str">
            <v>NA</v>
          </cell>
        </row>
        <row r="5930">
          <cell r="A5930" t="str">
            <v>A204609293</v>
          </cell>
          <cell r="B5930" t="str">
            <v>A204609293</v>
          </cell>
          <cell r="C5930" t="str">
            <v>35   A204609293USD</v>
          </cell>
          <cell r="D5930" t="str">
            <v>A2046</v>
          </cell>
          <cell r="E5930" t="str">
            <v>092</v>
          </cell>
          <cell r="F5930" t="str">
            <v>93</v>
          </cell>
          <cell r="G5930" t="str">
            <v>CACAA***</v>
          </cell>
          <cell r="H5930" t="str">
            <v>Balance Sheet</v>
          </cell>
          <cell r="I5930" t="str">
            <v>NA</v>
          </cell>
        </row>
        <row r="5931">
          <cell r="A5931" t="str">
            <v>A204609295</v>
          </cell>
          <cell r="B5931" t="str">
            <v>A204609295</v>
          </cell>
          <cell r="C5931" t="str">
            <v>35   A204609295USD</v>
          </cell>
          <cell r="D5931" t="str">
            <v>A2046</v>
          </cell>
          <cell r="E5931" t="str">
            <v>092</v>
          </cell>
          <cell r="F5931" t="str">
            <v>95</v>
          </cell>
          <cell r="G5931" t="str">
            <v>CACAA***</v>
          </cell>
          <cell r="H5931" t="str">
            <v>Balance Sheet</v>
          </cell>
          <cell r="I5931" t="str">
            <v>NA</v>
          </cell>
        </row>
        <row r="5932">
          <cell r="A5932" t="str">
            <v>A204609301</v>
          </cell>
          <cell r="B5932" t="str">
            <v>A204609301</v>
          </cell>
          <cell r="C5932" t="str">
            <v>35   A204609301USD</v>
          </cell>
          <cell r="D5932" t="str">
            <v>A2046</v>
          </cell>
          <cell r="E5932" t="str">
            <v>093</v>
          </cell>
          <cell r="F5932" t="str">
            <v>01</v>
          </cell>
          <cell r="G5932" t="str">
            <v>CACAA***</v>
          </cell>
          <cell r="H5932" t="str">
            <v>Balance Sheet</v>
          </cell>
          <cell r="I5932" t="str">
            <v>NA</v>
          </cell>
        </row>
        <row r="5933">
          <cell r="A5933" t="str">
            <v>A204609323</v>
          </cell>
          <cell r="B5933" t="str">
            <v>A204609323</v>
          </cell>
          <cell r="C5933" t="str">
            <v>35   A204609323USD</v>
          </cell>
          <cell r="D5933" t="str">
            <v>A2046</v>
          </cell>
          <cell r="E5933" t="str">
            <v>093</v>
          </cell>
          <cell r="F5933" t="str">
            <v>23</v>
          </cell>
          <cell r="G5933" t="str">
            <v>CACAA***</v>
          </cell>
          <cell r="H5933" t="str">
            <v>Balance Sheet</v>
          </cell>
          <cell r="I5933" t="str">
            <v>NA</v>
          </cell>
        </row>
        <row r="5934">
          <cell r="A5934" t="str">
            <v>A204609368</v>
          </cell>
          <cell r="B5934" t="str">
            <v>A204609368</v>
          </cell>
          <cell r="C5934" t="str">
            <v>35   A204609368USD</v>
          </cell>
          <cell r="D5934" t="str">
            <v>A2046</v>
          </cell>
          <cell r="E5934" t="str">
            <v>093</v>
          </cell>
          <cell r="F5934" t="str">
            <v>68</v>
          </cell>
          <cell r="G5934" t="str">
            <v>CACAA***</v>
          </cell>
          <cell r="H5934" t="str">
            <v>Balance Sheet</v>
          </cell>
          <cell r="I5934" t="str">
            <v>NA</v>
          </cell>
        </row>
        <row r="5935">
          <cell r="A5935" t="str">
            <v>A204609387</v>
          </cell>
          <cell r="B5935" t="str">
            <v>A204609387</v>
          </cell>
          <cell r="C5935" t="str">
            <v>35   A204609387USD</v>
          </cell>
          <cell r="D5935" t="str">
            <v>A2046</v>
          </cell>
          <cell r="E5935" t="str">
            <v>093</v>
          </cell>
          <cell r="F5935" t="str">
            <v>87</v>
          </cell>
          <cell r="G5935" t="str">
            <v>CACAA***</v>
          </cell>
          <cell r="H5935" t="str">
            <v>Balance Sheet</v>
          </cell>
          <cell r="I5935" t="str">
            <v>NA</v>
          </cell>
        </row>
        <row r="5936">
          <cell r="A5936" t="str">
            <v>A204609388</v>
          </cell>
          <cell r="B5936" t="str">
            <v>A204609388</v>
          </cell>
          <cell r="C5936" t="str">
            <v>35   A204609388USD</v>
          </cell>
          <cell r="D5936" t="str">
            <v>A2046</v>
          </cell>
          <cell r="E5936" t="str">
            <v>093</v>
          </cell>
          <cell r="F5936" t="str">
            <v>88</v>
          </cell>
          <cell r="G5936" t="str">
            <v>CACAA***</v>
          </cell>
          <cell r="H5936" t="str">
            <v>Balance Sheet</v>
          </cell>
          <cell r="I5936" t="str">
            <v>NA</v>
          </cell>
        </row>
        <row r="5937">
          <cell r="A5937" t="str">
            <v>A204609393</v>
          </cell>
          <cell r="B5937" t="str">
            <v>A204609393</v>
          </cell>
          <cell r="C5937" t="str">
            <v>35   A204609393USD</v>
          </cell>
          <cell r="D5937" t="str">
            <v>A2046</v>
          </cell>
          <cell r="E5937" t="str">
            <v>093</v>
          </cell>
          <cell r="F5937" t="str">
            <v>93</v>
          </cell>
          <cell r="G5937" t="str">
            <v>CACAA***</v>
          </cell>
          <cell r="H5937" t="str">
            <v>Balance Sheet</v>
          </cell>
          <cell r="I5937" t="str">
            <v>NA</v>
          </cell>
        </row>
        <row r="5938">
          <cell r="A5938" t="str">
            <v>A204609395</v>
          </cell>
          <cell r="B5938" t="str">
            <v>A204609395</v>
          </cell>
          <cell r="C5938" t="str">
            <v>35   A204609395USD</v>
          </cell>
          <cell r="D5938" t="str">
            <v>A2046</v>
          </cell>
          <cell r="E5938" t="str">
            <v>093</v>
          </cell>
          <cell r="F5938" t="str">
            <v>95</v>
          </cell>
          <cell r="G5938" t="str">
            <v>CACAA***</v>
          </cell>
          <cell r="H5938" t="str">
            <v>Balance Sheet</v>
          </cell>
          <cell r="I5938" t="str">
            <v>NA</v>
          </cell>
        </row>
        <row r="5939">
          <cell r="A5939" t="str">
            <v>A204609901</v>
          </cell>
          <cell r="B5939" t="str">
            <v>A204609901</v>
          </cell>
          <cell r="C5939" t="str">
            <v>35   A204609901USD</v>
          </cell>
          <cell r="D5939" t="str">
            <v>A2046</v>
          </cell>
          <cell r="E5939" t="str">
            <v>099</v>
          </cell>
          <cell r="F5939" t="str">
            <v>01</v>
          </cell>
          <cell r="G5939" t="str">
            <v>CACAA***</v>
          </cell>
          <cell r="H5939" t="str">
            <v>Balance Sheet</v>
          </cell>
          <cell r="I5939" t="str">
            <v>NA</v>
          </cell>
        </row>
        <row r="5940">
          <cell r="A5940" t="str">
            <v>A204609993</v>
          </cell>
          <cell r="B5940" t="str">
            <v>A204609993</v>
          </cell>
          <cell r="C5940" t="str">
            <v>35   A204609993USD</v>
          </cell>
          <cell r="D5940" t="str">
            <v>A2046</v>
          </cell>
          <cell r="E5940" t="str">
            <v>099</v>
          </cell>
          <cell r="F5940" t="str">
            <v>93</v>
          </cell>
          <cell r="G5940" t="str">
            <v>CACAA***</v>
          </cell>
          <cell r="H5940" t="str">
            <v>Balance Sheet</v>
          </cell>
          <cell r="I5940" t="str">
            <v>NA</v>
          </cell>
        </row>
        <row r="5941">
          <cell r="A5941" t="str">
            <v>A3050010</v>
          </cell>
          <cell r="B5941" t="str">
            <v>A3050010</v>
          </cell>
          <cell r="C5941" t="str">
            <v>35   A3050010USD</v>
          </cell>
          <cell r="D5941" t="str">
            <v>A3050</v>
          </cell>
          <cell r="E5941" t="str">
            <v>010</v>
          </cell>
          <cell r="F5941">
            <v>0</v>
          </cell>
          <cell r="G5941" t="str">
            <v>CACAFA**</v>
          </cell>
          <cell r="H5941" t="str">
            <v>Balance Sheet</v>
          </cell>
          <cell r="I5941" t="str">
            <v>NA</v>
          </cell>
        </row>
        <row r="5942">
          <cell r="A5942" t="str">
            <v>A3050025</v>
          </cell>
          <cell r="B5942" t="str">
            <v>A3050025</v>
          </cell>
          <cell r="C5942" t="str">
            <v>35   A3050025USD</v>
          </cell>
          <cell r="D5942" t="str">
            <v>A3050</v>
          </cell>
          <cell r="E5942" t="str">
            <v>025</v>
          </cell>
          <cell r="F5942">
            <v>0</v>
          </cell>
          <cell r="G5942" t="str">
            <v>CACAFA**</v>
          </cell>
          <cell r="H5942" t="str">
            <v>Balance Sheet</v>
          </cell>
          <cell r="I5942" t="str">
            <v>NA</v>
          </cell>
        </row>
        <row r="5943">
          <cell r="A5943" t="str">
            <v>A3051002</v>
          </cell>
          <cell r="B5943" t="str">
            <v>A3051002</v>
          </cell>
          <cell r="C5943" t="str">
            <v>35   A3051002USD</v>
          </cell>
          <cell r="D5943" t="str">
            <v>A3051</v>
          </cell>
          <cell r="E5943" t="str">
            <v>002</v>
          </cell>
          <cell r="F5943">
            <v>0</v>
          </cell>
          <cell r="G5943" t="str">
            <v>CACAFA**</v>
          </cell>
          <cell r="H5943" t="str">
            <v>Balance Sheet</v>
          </cell>
          <cell r="I5943" t="str">
            <v>NA</v>
          </cell>
        </row>
        <row r="5944">
          <cell r="A5944" t="str">
            <v>A3060001</v>
          </cell>
          <cell r="B5944" t="str">
            <v>A3060001</v>
          </cell>
          <cell r="C5944" t="str">
            <v>35   A3060001USD</v>
          </cell>
          <cell r="D5944" t="str">
            <v>A3060</v>
          </cell>
          <cell r="E5944" t="str">
            <v>001</v>
          </cell>
          <cell r="F5944">
            <v>0</v>
          </cell>
          <cell r="G5944" t="str">
            <v>CACAFB**</v>
          </cell>
          <cell r="H5944" t="str">
            <v>Balance Sheet</v>
          </cell>
          <cell r="I5944" t="str">
            <v>NA</v>
          </cell>
        </row>
        <row r="5945">
          <cell r="A5945" t="str">
            <v>A3060002</v>
          </cell>
          <cell r="B5945" t="str">
            <v>A3060002</v>
          </cell>
          <cell r="C5945" t="str">
            <v>35   A3060002USD</v>
          </cell>
          <cell r="D5945" t="str">
            <v>A3060</v>
          </cell>
          <cell r="E5945" t="str">
            <v>002</v>
          </cell>
          <cell r="F5945">
            <v>0</v>
          </cell>
          <cell r="G5945" t="str">
            <v>CACAFB**</v>
          </cell>
          <cell r="H5945" t="str">
            <v>Balance Sheet</v>
          </cell>
          <cell r="I5945" t="str">
            <v>NA</v>
          </cell>
        </row>
        <row r="5946">
          <cell r="A5946" t="str">
            <v>A306000201</v>
          </cell>
          <cell r="B5946" t="str">
            <v>A306000201</v>
          </cell>
          <cell r="C5946" t="str">
            <v>35   A306000201USD</v>
          </cell>
          <cell r="D5946" t="str">
            <v>A3060</v>
          </cell>
          <cell r="E5946" t="str">
            <v>002</v>
          </cell>
          <cell r="F5946" t="str">
            <v>01</v>
          </cell>
          <cell r="G5946" t="str">
            <v>CACAFB**</v>
          </cell>
          <cell r="H5946" t="str">
            <v>Balance Sheet</v>
          </cell>
          <cell r="I5946" t="str">
            <v>NA</v>
          </cell>
        </row>
        <row r="5947">
          <cell r="A5947" t="str">
            <v>A30600021D</v>
          </cell>
          <cell r="B5947" t="str">
            <v>A30600021D</v>
          </cell>
          <cell r="C5947" t="str">
            <v>35   A30600021DUSD</v>
          </cell>
          <cell r="D5947" t="str">
            <v>A3060</v>
          </cell>
          <cell r="E5947" t="str">
            <v>002</v>
          </cell>
          <cell r="F5947" t="str">
            <v>1D</v>
          </cell>
          <cell r="G5947" t="str">
            <v>CACAFB**</v>
          </cell>
          <cell r="H5947" t="str">
            <v>Balance Sheet</v>
          </cell>
          <cell r="I5947" t="str">
            <v>NA</v>
          </cell>
        </row>
        <row r="5948">
          <cell r="A5948" t="str">
            <v>A30600022C</v>
          </cell>
          <cell r="B5948" t="str">
            <v>A30600022C</v>
          </cell>
          <cell r="C5948" t="str">
            <v>35   A30600022CUSD</v>
          </cell>
          <cell r="D5948" t="str">
            <v>A3060</v>
          </cell>
          <cell r="E5948" t="str">
            <v>002</v>
          </cell>
          <cell r="F5948" t="str">
            <v>2C</v>
          </cell>
          <cell r="G5948" t="str">
            <v>CACAFB**</v>
          </cell>
          <cell r="H5948" t="str">
            <v>Balance Sheet</v>
          </cell>
          <cell r="I5948" t="str">
            <v>NA</v>
          </cell>
        </row>
        <row r="5949">
          <cell r="A5949" t="str">
            <v>A30600022E</v>
          </cell>
          <cell r="B5949" t="str">
            <v>A30600022E</v>
          </cell>
          <cell r="C5949" t="str">
            <v>35   A30600022EUSD</v>
          </cell>
          <cell r="D5949" t="str">
            <v>A3060</v>
          </cell>
          <cell r="E5949" t="str">
            <v>002</v>
          </cell>
          <cell r="F5949" t="str">
            <v>2E</v>
          </cell>
          <cell r="G5949" t="str">
            <v>CACAFB**</v>
          </cell>
          <cell r="H5949" t="str">
            <v>Balance Sheet</v>
          </cell>
          <cell r="I5949" t="str">
            <v>NA</v>
          </cell>
        </row>
        <row r="5950">
          <cell r="A5950" t="str">
            <v>A306000247</v>
          </cell>
          <cell r="B5950" t="str">
            <v>A306000247</v>
          </cell>
          <cell r="C5950" t="str">
            <v>35   A306000247USD</v>
          </cell>
          <cell r="D5950" t="str">
            <v>A3060</v>
          </cell>
          <cell r="E5950" t="str">
            <v>002</v>
          </cell>
          <cell r="F5950" t="str">
            <v>47</v>
          </cell>
          <cell r="G5950" t="str">
            <v>CACAFB**</v>
          </cell>
          <cell r="H5950" t="str">
            <v>Balance Sheet</v>
          </cell>
          <cell r="I5950" t="str">
            <v>NA</v>
          </cell>
        </row>
        <row r="5951">
          <cell r="A5951" t="str">
            <v>A3060002DP</v>
          </cell>
          <cell r="B5951" t="str">
            <v>A3060002DP</v>
          </cell>
          <cell r="C5951" t="str">
            <v>35   A3060002DPUSD</v>
          </cell>
          <cell r="D5951" t="str">
            <v>A3060</v>
          </cell>
          <cell r="E5951" t="str">
            <v>002</v>
          </cell>
          <cell r="F5951" t="str">
            <v>DP</v>
          </cell>
          <cell r="G5951" t="str">
            <v>CACAFB**</v>
          </cell>
          <cell r="H5951" t="str">
            <v>Balance Sheet</v>
          </cell>
          <cell r="I5951" t="str">
            <v>NA</v>
          </cell>
        </row>
        <row r="5952">
          <cell r="A5952" t="str">
            <v>A3060002PC</v>
          </cell>
          <cell r="B5952" t="str">
            <v>A3060002PC</v>
          </cell>
          <cell r="C5952" t="str">
            <v>35   A3060002PCUSD</v>
          </cell>
          <cell r="D5952" t="str">
            <v>A3060</v>
          </cell>
          <cell r="E5952" t="str">
            <v>002</v>
          </cell>
          <cell r="F5952" t="str">
            <v>PC</v>
          </cell>
          <cell r="G5952" t="str">
            <v>CACAFB**</v>
          </cell>
          <cell r="H5952" t="str">
            <v>Balance Sheet</v>
          </cell>
          <cell r="I5952" t="str">
            <v>NA</v>
          </cell>
        </row>
        <row r="5953">
          <cell r="A5953" t="str">
            <v>A306000301</v>
          </cell>
          <cell r="B5953" t="str">
            <v>A306000301</v>
          </cell>
          <cell r="C5953" t="str">
            <v>35   A306000301USD</v>
          </cell>
          <cell r="D5953" t="str">
            <v>A3060</v>
          </cell>
          <cell r="E5953" t="str">
            <v>003</v>
          </cell>
          <cell r="F5953" t="str">
            <v>01</v>
          </cell>
          <cell r="G5953" t="str">
            <v>CACAFB**</v>
          </cell>
          <cell r="H5953" t="str">
            <v>Balance Sheet</v>
          </cell>
          <cell r="I5953" t="str">
            <v>NA</v>
          </cell>
        </row>
        <row r="5954">
          <cell r="A5954" t="str">
            <v>A306000393</v>
          </cell>
          <cell r="B5954" t="str">
            <v>A306000393</v>
          </cell>
          <cell r="C5954" t="str">
            <v>35   A306000393USD</v>
          </cell>
          <cell r="D5954" t="str">
            <v>A3060</v>
          </cell>
          <cell r="E5954" t="str">
            <v>003</v>
          </cell>
          <cell r="F5954" t="str">
            <v>93</v>
          </cell>
          <cell r="G5954" t="str">
            <v>CACAFB**</v>
          </cell>
          <cell r="H5954" t="str">
            <v>Balance Sheet</v>
          </cell>
          <cell r="I5954" t="str">
            <v>NA</v>
          </cell>
        </row>
        <row r="5955">
          <cell r="A5955" t="str">
            <v>A3060028</v>
          </cell>
          <cell r="B5955" t="str">
            <v>A3060028</v>
          </cell>
          <cell r="C5955" t="str">
            <v>35   A3060028USD</v>
          </cell>
          <cell r="D5955" t="str">
            <v>A3060</v>
          </cell>
          <cell r="E5955" t="str">
            <v>028</v>
          </cell>
          <cell r="F5955">
            <v>0</v>
          </cell>
          <cell r="G5955" t="str">
            <v>CACAFB**</v>
          </cell>
          <cell r="H5955" t="str">
            <v>Balance Sheet</v>
          </cell>
          <cell r="I5955" t="str">
            <v>NA</v>
          </cell>
        </row>
        <row r="5956">
          <cell r="A5956" t="str">
            <v>A3060034</v>
          </cell>
          <cell r="B5956" t="str">
            <v>A3060034</v>
          </cell>
          <cell r="C5956" t="str">
            <v>35   A3060034USD</v>
          </cell>
          <cell r="D5956" t="str">
            <v>A3060</v>
          </cell>
          <cell r="E5956" t="str">
            <v>034</v>
          </cell>
          <cell r="F5956">
            <v>0</v>
          </cell>
          <cell r="G5956" t="str">
            <v>CACAFB**</v>
          </cell>
          <cell r="H5956" t="str">
            <v>Balance Sheet</v>
          </cell>
          <cell r="I5956" t="str">
            <v>NA</v>
          </cell>
        </row>
        <row r="5957">
          <cell r="A5957" t="str">
            <v>A3060037</v>
          </cell>
          <cell r="B5957" t="str">
            <v>A3060037</v>
          </cell>
          <cell r="C5957" t="str">
            <v>35   A3060037USD</v>
          </cell>
          <cell r="D5957" t="str">
            <v>A3060</v>
          </cell>
          <cell r="E5957" t="str">
            <v>037</v>
          </cell>
          <cell r="F5957">
            <v>0</v>
          </cell>
          <cell r="G5957" t="str">
            <v>CACAFB**</v>
          </cell>
          <cell r="H5957" t="str">
            <v>Balance Sheet</v>
          </cell>
          <cell r="I5957" t="str">
            <v>NA</v>
          </cell>
        </row>
        <row r="5958">
          <cell r="A5958" t="str">
            <v>A306003801</v>
          </cell>
          <cell r="B5958" t="str">
            <v>A306003801</v>
          </cell>
          <cell r="C5958" t="str">
            <v>35   A306003801USD</v>
          </cell>
          <cell r="D5958" t="str">
            <v>A3060</v>
          </cell>
          <cell r="E5958" t="str">
            <v>038</v>
          </cell>
          <cell r="F5958" t="str">
            <v>01</v>
          </cell>
          <cell r="G5958" t="str">
            <v>CACAFB**</v>
          </cell>
          <cell r="H5958" t="str">
            <v>Balance Sheet</v>
          </cell>
          <cell r="I5958" t="str">
            <v>NA</v>
          </cell>
        </row>
        <row r="5959">
          <cell r="A5959" t="str">
            <v>A306003893</v>
          </cell>
          <cell r="B5959" t="str">
            <v>A306003893</v>
          </cell>
          <cell r="C5959" t="str">
            <v>35   A306003893USD</v>
          </cell>
          <cell r="D5959" t="str">
            <v>A3060</v>
          </cell>
          <cell r="E5959" t="str">
            <v>038</v>
          </cell>
          <cell r="F5959" t="str">
            <v>93</v>
          </cell>
          <cell r="G5959" t="str">
            <v>CACAFB**</v>
          </cell>
          <cell r="H5959" t="str">
            <v>Balance Sheet</v>
          </cell>
          <cell r="I5959" t="str">
            <v>NA</v>
          </cell>
        </row>
        <row r="5960">
          <cell r="A5960" t="str">
            <v>A306003895</v>
          </cell>
          <cell r="B5960" t="str">
            <v>A306003895</v>
          </cell>
          <cell r="C5960" t="str">
            <v>35   A306003895USD</v>
          </cell>
          <cell r="D5960" t="str">
            <v>A3060</v>
          </cell>
          <cell r="E5960" t="str">
            <v>038</v>
          </cell>
          <cell r="F5960" t="str">
            <v>95</v>
          </cell>
          <cell r="G5960" t="str">
            <v>CACAFB**</v>
          </cell>
          <cell r="H5960" t="str">
            <v>Balance Sheet</v>
          </cell>
          <cell r="I5960" t="str">
            <v>NA</v>
          </cell>
        </row>
        <row r="5961">
          <cell r="A5961" t="str">
            <v>A3060047</v>
          </cell>
          <cell r="B5961" t="str">
            <v>A3060047</v>
          </cell>
          <cell r="C5961" t="str">
            <v>35   A3060047USD</v>
          </cell>
          <cell r="D5961" t="str">
            <v>A3060</v>
          </cell>
          <cell r="E5961" t="str">
            <v>047</v>
          </cell>
          <cell r="F5961">
            <v>0</v>
          </cell>
          <cell r="G5961" t="str">
            <v>CACAFB**</v>
          </cell>
          <cell r="H5961" t="str">
            <v>Balance Sheet</v>
          </cell>
          <cell r="I5961" t="str">
            <v>NA</v>
          </cell>
        </row>
        <row r="5962">
          <cell r="A5962" t="str">
            <v>A3060066</v>
          </cell>
          <cell r="B5962" t="str">
            <v>A3060066</v>
          </cell>
          <cell r="C5962" t="str">
            <v>35   A3060066USD</v>
          </cell>
          <cell r="D5962" t="str">
            <v>A3060</v>
          </cell>
          <cell r="E5962" t="str">
            <v>066</v>
          </cell>
          <cell r="F5962">
            <v>0</v>
          </cell>
          <cell r="G5962" t="str">
            <v>CACAFB**</v>
          </cell>
          <cell r="H5962" t="str">
            <v>Balance Sheet</v>
          </cell>
          <cell r="I5962" t="str">
            <v>NA</v>
          </cell>
        </row>
        <row r="5963">
          <cell r="A5963" t="str">
            <v>A3060095</v>
          </cell>
          <cell r="B5963" t="str">
            <v>A3060095</v>
          </cell>
          <cell r="C5963" t="str">
            <v>35   A3060095USD</v>
          </cell>
          <cell r="D5963" t="str">
            <v>A3060</v>
          </cell>
          <cell r="E5963" t="str">
            <v>095</v>
          </cell>
          <cell r="F5963">
            <v>0</v>
          </cell>
          <cell r="G5963" t="str">
            <v>CACAFB**</v>
          </cell>
          <cell r="H5963" t="str">
            <v>Balance Sheet</v>
          </cell>
          <cell r="I5963" t="str">
            <v>NA</v>
          </cell>
        </row>
        <row r="5964">
          <cell r="A5964" t="str">
            <v>A30600GU</v>
          </cell>
          <cell r="B5964" t="str">
            <v>A30600GU</v>
          </cell>
          <cell r="C5964" t="str">
            <v>35   A30600GUUSD</v>
          </cell>
          <cell r="D5964" t="str">
            <v>A3060</v>
          </cell>
          <cell r="E5964" t="str">
            <v>0GU</v>
          </cell>
          <cell r="F5964">
            <v>0</v>
          </cell>
          <cell r="G5964" t="str">
            <v>CACAFB**</v>
          </cell>
          <cell r="H5964" t="str">
            <v>Balance Sheet</v>
          </cell>
          <cell r="I5964" t="str">
            <v>NA</v>
          </cell>
        </row>
        <row r="5965">
          <cell r="A5965" t="str">
            <v>A30600M9</v>
          </cell>
          <cell r="B5965" t="str">
            <v>A30600M9</v>
          </cell>
          <cell r="C5965" t="str">
            <v>35   A30600M9USD</v>
          </cell>
          <cell r="D5965" t="str">
            <v>A3060</v>
          </cell>
          <cell r="E5965" t="str">
            <v>0M9</v>
          </cell>
          <cell r="F5965">
            <v>0</v>
          </cell>
          <cell r="G5965" t="str">
            <v>CACAFB**</v>
          </cell>
          <cell r="H5965" t="str">
            <v>Balance Sheet</v>
          </cell>
          <cell r="I5965" t="str">
            <v>NA</v>
          </cell>
        </row>
        <row r="5966">
          <cell r="A5966" t="str">
            <v>A30600NB</v>
          </cell>
          <cell r="B5966" t="str">
            <v>A30600NB</v>
          </cell>
          <cell r="C5966" t="str">
            <v>35   A30600NBUSD</v>
          </cell>
          <cell r="D5966" t="str">
            <v>A3060</v>
          </cell>
          <cell r="E5966" t="str">
            <v>0NB</v>
          </cell>
          <cell r="F5966">
            <v>0</v>
          </cell>
          <cell r="G5966" t="str">
            <v>CACAFB**</v>
          </cell>
          <cell r="H5966" t="str">
            <v>Balance Sheet</v>
          </cell>
          <cell r="I5966" t="str">
            <v>NA</v>
          </cell>
        </row>
        <row r="5967">
          <cell r="A5967" t="str">
            <v>A30600VS</v>
          </cell>
          <cell r="B5967" t="str">
            <v>A30600VS</v>
          </cell>
          <cell r="C5967" t="str">
            <v>35   A30600VSUSD</v>
          </cell>
          <cell r="D5967" t="str">
            <v>A3060</v>
          </cell>
          <cell r="E5967" t="str">
            <v>0VS</v>
          </cell>
          <cell r="F5967">
            <v>0</v>
          </cell>
          <cell r="G5967" t="str">
            <v>CACAFB**</v>
          </cell>
          <cell r="H5967" t="str">
            <v>Balance Sheet</v>
          </cell>
          <cell r="I5967" t="str">
            <v>NA</v>
          </cell>
        </row>
        <row r="5968">
          <cell r="A5968" t="str">
            <v>A306060052</v>
          </cell>
          <cell r="B5968" t="str">
            <v>A306060052</v>
          </cell>
          <cell r="C5968" t="str">
            <v>35   A306060052USD</v>
          </cell>
          <cell r="D5968" t="str">
            <v>A3060</v>
          </cell>
          <cell r="E5968" t="str">
            <v>600</v>
          </cell>
          <cell r="F5968" t="str">
            <v>52</v>
          </cell>
          <cell r="G5968" t="str">
            <v>CACAFB**</v>
          </cell>
          <cell r="H5968" t="str">
            <v>Balance Sheet</v>
          </cell>
          <cell r="I5968" t="str">
            <v>NA</v>
          </cell>
        </row>
        <row r="5969">
          <cell r="A5969" t="str">
            <v>A306060093</v>
          </cell>
          <cell r="B5969" t="str">
            <v>A306060093</v>
          </cell>
          <cell r="C5969" t="str">
            <v>35   A306060093USD</v>
          </cell>
          <cell r="D5969" t="str">
            <v>A3060</v>
          </cell>
          <cell r="E5969" t="str">
            <v>600</v>
          </cell>
          <cell r="F5969" t="str">
            <v>93</v>
          </cell>
          <cell r="G5969" t="str">
            <v>CACAFB**</v>
          </cell>
          <cell r="H5969" t="str">
            <v>Balance Sheet</v>
          </cell>
          <cell r="I5969" t="str">
            <v>NA</v>
          </cell>
        </row>
        <row r="5970">
          <cell r="A5970" t="str">
            <v>A306060095</v>
          </cell>
          <cell r="B5970" t="str">
            <v>A306060095</v>
          </cell>
          <cell r="C5970" t="str">
            <v>35   A306060095USD</v>
          </cell>
          <cell r="D5970" t="str">
            <v>A3060</v>
          </cell>
          <cell r="E5970" t="str">
            <v>600</v>
          </cell>
          <cell r="F5970" t="str">
            <v>95</v>
          </cell>
          <cell r="G5970" t="str">
            <v>CACAFB**</v>
          </cell>
          <cell r="H5970" t="str">
            <v>Balance Sheet</v>
          </cell>
          <cell r="I5970" t="str">
            <v>NA</v>
          </cell>
        </row>
        <row r="5971">
          <cell r="A5971" t="str">
            <v>A306060101</v>
          </cell>
          <cell r="B5971" t="str">
            <v>A306060101</v>
          </cell>
          <cell r="C5971" t="str">
            <v>35   A306060101USD</v>
          </cell>
          <cell r="D5971" t="str">
            <v>A3060</v>
          </cell>
          <cell r="E5971" t="str">
            <v>601</v>
          </cell>
          <cell r="F5971" t="str">
            <v>01</v>
          </cell>
          <cell r="G5971" t="str">
            <v>CACAFB**</v>
          </cell>
          <cell r="H5971" t="str">
            <v>Balance Sheet</v>
          </cell>
          <cell r="I5971" t="str">
            <v>NA</v>
          </cell>
        </row>
        <row r="5972">
          <cell r="A5972" t="str">
            <v>A306060152</v>
          </cell>
          <cell r="B5972" t="str">
            <v>A306060152</v>
          </cell>
          <cell r="C5972" t="str">
            <v>35   A306060152USD</v>
          </cell>
          <cell r="D5972" t="str">
            <v>A3060</v>
          </cell>
          <cell r="E5972" t="str">
            <v>601</v>
          </cell>
          <cell r="F5972" t="str">
            <v>52</v>
          </cell>
          <cell r="G5972" t="str">
            <v>CACAFB**</v>
          </cell>
          <cell r="H5972" t="str">
            <v>Balance Sheet</v>
          </cell>
          <cell r="I5972" t="str">
            <v>NA</v>
          </cell>
        </row>
        <row r="5973">
          <cell r="A5973" t="str">
            <v>A306060153</v>
          </cell>
          <cell r="B5973" t="str">
            <v>A306060153</v>
          </cell>
          <cell r="C5973" t="str">
            <v>35   A306060153USD</v>
          </cell>
          <cell r="D5973" t="str">
            <v>A3060</v>
          </cell>
          <cell r="E5973" t="str">
            <v>601</v>
          </cell>
          <cell r="F5973" t="str">
            <v>53</v>
          </cell>
          <cell r="G5973" t="str">
            <v>CACAFB**</v>
          </cell>
          <cell r="H5973" t="str">
            <v>Balance Sheet</v>
          </cell>
          <cell r="I5973" t="str">
            <v>NA</v>
          </cell>
        </row>
        <row r="5974">
          <cell r="A5974" t="str">
            <v>A306060187</v>
          </cell>
          <cell r="B5974" t="str">
            <v>A306060187</v>
          </cell>
          <cell r="C5974" t="str">
            <v>35   A306060187USD</v>
          </cell>
          <cell r="D5974" t="str">
            <v>A3060</v>
          </cell>
          <cell r="E5974" t="str">
            <v>601</v>
          </cell>
          <cell r="F5974" t="str">
            <v>87</v>
          </cell>
          <cell r="G5974" t="str">
            <v>CACAFB**</v>
          </cell>
          <cell r="H5974" t="str">
            <v>Balance Sheet</v>
          </cell>
          <cell r="I5974" t="str">
            <v>NA</v>
          </cell>
        </row>
        <row r="5975">
          <cell r="A5975" t="str">
            <v>A306060193</v>
          </cell>
          <cell r="B5975" t="str">
            <v>A306060193</v>
          </cell>
          <cell r="C5975" t="str">
            <v>35   A306060193USD</v>
          </cell>
          <cell r="D5975" t="str">
            <v>A3060</v>
          </cell>
          <cell r="E5975" t="str">
            <v>601</v>
          </cell>
          <cell r="F5975" t="str">
            <v>93</v>
          </cell>
          <cell r="G5975" t="str">
            <v>CACAFB**</v>
          </cell>
          <cell r="H5975" t="str">
            <v>Balance Sheet</v>
          </cell>
          <cell r="I5975" t="str">
            <v>NA</v>
          </cell>
        </row>
        <row r="5976">
          <cell r="A5976" t="str">
            <v>A306060195</v>
          </cell>
          <cell r="B5976" t="str">
            <v>A306060195</v>
          </cell>
          <cell r="C5976" t="str">
            <v>35   A306060195USD</v>
          </cell>
          <cell r="D5976" t="str">
            <v>A3060</v>
          </cell>
          <cell r="E5976" t="str">
            <v>601</v>
          </cell>
          <cell r="F5976" t="str">
            <v>95</v>
          </cell>
          <cell r="G5976" t="str">
            <v>CACAFB**</v>
          </cell>
          <cell r="H5976" t="str">
            <v>Balance Sheet</v>
          </cell>
          <cell r="I5976" t="str">
            <v>NA</v>
          </cell>
        </row>
        <row r="5977">
          <cell r="A5977" t="str">
            <v>A3060INT</v>
          </cell>
          <cell r="B5977" t="str">
            <v>A3060INT</v>
          </cell>
          <cell r="C5977" t="str">
            <v>35   A3060INTUSD</v>
          </cell>
          <cell r="D5977" t="str">
            <v>A3060</v>
          </cell>
          <cell r="E5977" t="str">
            <v>INT</v>
          </cell>
          <cell r="F5977">
            <v>0</v>
          </cell>
          <cell r="G5977" t="str">
            <v>CACAFB**</v>
          </cell>
          <cell r="H5977" t="str">
            <v>Balance Sheet</v>
          </cell>
          <cell r="I5977" t="str">
            <v>NA</v>
          </cell>
        </row>
        <row r="5978">
          <cell r="A5978" t="str">
            <v>A3060MRD</v>
          </cell>
          <cell r="B5978" t="str">
            <v>A3060MRD</v>
          </cell>
          <cell r="C5978" t="str">
            <v>35   A3060MRDUSD</v>
          </cell>
          <cell r="D5978" t="str">
            <v>A3060</v>
          </cell>
          <cell r="E5978" t="str">
            <v>MRD</v>
          </cell>
          <cell r="F5978">
            <v>0</v>
          </cell>
          <cell r="G5978" t="str">
            <v>CACAFB**</v>
          </cell>
          <cell r="H5978" t="str">
            <v>Balance Sheet</v>
          </cell>
          <cell r="I5978" t="str">
            <v>NA</v>
          </cell>
        </row>
        <row r="5979">
          <cell r="A5979" t="str">
            <v>A3066003</v>
          </cell>
          <cell r="B5979" t="str">
            <v>A3066003</v>
          </cell>
          <cell r="C5979" t="str">
            <v>35   A3066003USD</v>
          </cell>
          <cell r="D5979" t="str">
            <v>A3066</v>
          </cell>
          <cell r="E5979" t="str">
            <v>003</v>
          </cell>
          <cell r="F5979">
            <v>0</v>
          </cell>
          <cell r="G5979" t="str">
            <v>CACAFA**</v>
          </cell>
          <cell r="H5979" t="str">
            <v>Balance Sheet</v>
          </cell>
          <cell r="I5979" t="str">
            <v>NA</v>
          </cell>
        </row>
        <row r="5980">
          <cell r="A5980" t="str">
            <v>A3066005</v>
          </cell>
          <cell r="B5980" t="str">
            <v>A3066005</v>
          </cell>
          <cell r="C5980" t="str">
            <v>35   A3066005USD</v>
          </cell>
          <cell r="D5980" t="str">
            <v>A3066</v>
          </cell>
          <cell r="E5980" t="str">
            <v>005</v>
          </cell>
          <cell r="F5980">
            <v>0</v>
          </cell>
          <cell r="G5980" t="str">
            <v>CACAFA**</v>
          </cell>
          <cell r="H5980" t="str">
            <v>Balance Sheet</v>
          </cell>
          <cell r="I5980" t="str">
            <v>NA</v>
          </cell>
        </row>
        <row r="5981">
          <cell r="A5981" t="str">
            <v>A3066099</v>
          </cell>
          <cell r="B5981" t="str">
            <v>A3066099</v>
          </cell>
          <cell r="C5981" t="str">
            <v>35   A3066099USD</v>
          </cell>
          <cell r="D5981" t="str">
            <v>A3066</v>
          </cell>
          <cell r="E5981" t="str">
            <v>099</v>
          </cell>
          <cell r="F5981">
            <v>0</v>
          </cell>
          <cell r="G5981" t="str">
            <v>CACAFA**</v>
          </cell>
          <cell r="H5981" t="str">
            <v>Balance Sheet</v>
          </cell>
          <cell r="I5981" t="str">
            <v>NA</v>
          </cell>
        </row>
        <row r="5982">
          <cell r="A5982" t="str">
            <v>A307200501</v>
          </cell>
          <cell r="B5982" t="str">
            <v>A307200501</v>
          </cell>
          <cell r="C5982" t="str">
            <v>35   A307200501USD</v>
          </cell>
          <cell r="D5982" t="str">
            <v>A3072</v>
          </cell>
          <cell r="E5982" t="str">
            <v>005</v>
          </cell>
          <cell r="F5982" t="str">
            <v>01</v>
          </cell>
          <cell r="G5982" t="str">
            <v>CACAFA**</v>
          </cell>
          <cell r="H5982" t="str">
            <v>Balance Sheet</v>
          </cell>
          <cell r="I5982" t="str">
            <v>NA</v>
          </cell>
        </row>
        <row r="5983">
          <cell r="A5983" t="str">
            <v>A307200601</v>
          </cell>
          <cell r="B5983" t="str">
            <v>A307200601</v>
          </cell>
          <cell r="C5983" t="str">
            <v>35   A307200601USD</v>
          </cell>
          <cell r="D5983" t="str">
            <v>A3072</v>
          </cell>
          <cell r="E5983" t="str">
            <v>006</v>
          </cell>
          <cell r="F5983" t="str">
            <v>01</v>
          </cell>
          <cell r="G5983" t="str">
            <v>CACAFA**</v>
          </cell>
          <cell r="H5983" t="str">
            <v>Balance Sheet</v>
          </cell>
          <cell r="I5983" t="str">
            <v>NA</v>
          </cell>
        </row>
        <row r="5984">
          <cell r="A5984" t="str">
            <v>A307200602</v>
          </cell>
          <cell r="B5984" t="str">
            <v>A307200602</v>
          </cell>
          <cell r="C5984" t="str">
            <v>35   A307200602USD</v>
          </cell>
          <cell r="D5984" t="str">
            <v>A3072</v>
          </cell>
          <cell r="E5984" t="str">
            <v>006</v>
          </cell>
          <cell r="F5984" t="str">
            <v>02</v>
          </cell>
          <cell r="G5984" t="str">
            <v>CACAFA**</v>
          </cell>
          <cell r="H5984" t="str">
            <v>Balance Sheet</v>
          </cell>
          <cell r="I5984" t="str">
            <v>NA</v>
          </cell>
        </row>
        <row r="5985">
          <cell r="A5985" t="str">
            <v>A307209901</v>
          </cell>
          <cell r="B5985" t="str">
            <v>A307209901</v>
          </cell>
          <cell r="C5985" t="str">
            <v>35   A307209901USD</v>
          </cell>
          <cell r="D5985" t="str">
            <v>A3072</v>
          </cell>
          <cell r="E5985" t="str">
            <v>099</v>
          </cell>
          <cell r="F5985" t="str">
            <v>01</v>
          </cell>
          <cell r="G5985" t="str">
            <v>CACAFA**</v>
          </cell>
          <cell r="H5985" t="str">
            <v>Balance Sheet</v>
          </cell>
          <cell r="I5985" t="str">
            <v>NA</v>
          </cell>
        </row>
        <row r="5986">
          <cell r="A5986" t="str">
            <v>A409100101</v>
          </cell>
          <cell r="B5986" t="str">
            <v>A409100101</v>
          </cell>
          <cell r="C5986" t="str">
            <v>35   A409100101USD</v>
          </cell>
          <cell r="D5986" t="str">
            <v>A4091</v>
          </cell>
          <cell r="E5986" t="str">
            <v>001</v>
          </cell>
          <cell r="F5986" t="str">
            <v>01</v>
          </cell>
          <cell r="G5986" t="str">
            <v>CAFA****</v>
          </cell>
          <cell r="H5986" t="str">
            <v>Balance Sheet</v>
          </cell>
          <cell r="I5986" t="str">
            <v>NA</v>
          </cell>
        </row>
        <row r="5987">
          <cell r="A5987" t="str">
            <v>A409106618</v>
          </cell>
          <cell r="B5987" t="str">
            <v>A409106618</v>
          </cell>
          <cell r="C5987" t="str">
            <v>35   A409106618USD</v>
          </cell>
          <cell r="D5987" t="str">
            <v>A4091</v>
          </cell>
          <cell r="E5987" t="str">
            <v>066</v>
          </cell>
          <cell r="F5987" t="str">
            <v>18</v>
          </cell>
          <cell r="G5987" t="str">
            <v>CACCA***</v>
          </cell>
          <cell r="H5987" t="str">
            <v>Balance Sheet</v>
          </cell>
          <cell r="I5987" t="str">
            <v>NA</v>
          </cell>
        </row>
        <row r="5988">
          <cell r="A5988" t="str">
            <v>A40910BU01</v>
          </cell>
          <cell r="B5988" t="str">
            <v>A40910BU01</v>
          </cell>
          <cell r="C5988" t="str">
            <v>35   A40910BU01USD</v>
          </cell>
          <cell r="D5988" t="str">
            <v>A4091</v>
          </cell>
          <cell r="E5988" t="str">
            <v>0BU</v>
          </cell>
          <cell r="F5988" t="str">
            <v>01</v>
          </cell>
          <cell r="G5988" t="str">
            <v>CAFA****</v>
          </cell>
          <cell r="H5988" t="str">
            <v>Balance Sheet</v>
          </cell>
          <cell r="I5988" t="str">
            <v>NA</v>
          </cell>
        </row>
        <row r="5989">
          <cell r="A5989" t="str">
            <v>A40910GU01</v>
          </cell>
          <cell r="B5989" t="str">
            <v>A40910GU01</v>
          </cell>
          <cell r="C5989" t="str">
            <v>35   A40910GU01USD</v>
          </cell>
          <cell r="D5989" t="str">
            <v>A4091</v>
          </cell>
          <cell r="E5989" t="str">
            <v>0GU</v>
          </cell>
          <cell r="F5989" t="str">
            <v>01</v>
          </cell>
          <cell r="G5989" t="str">
            <v>CAFA****</v>
          </cell>
          <cell r="H5989" t="str">
            <v>Balance Sheet</v>
          </cell>
          <cell r="I5989" t="str">
            <v>NA</v>
          </cell>
        </row>
        <row r="5990">
          <cell r="A5990" t="str">
            <v>A40910NB01</v>
          </cell>
          <cell r="B5990" t="str">
            <v>A40910NB01</v>
          </cell>
          <cell r="C5990" t="str">
            <v>35   A40910NB01USD</v>
          </cell>
          <cell r="D5990" t="str">
            <v>A4091</v>
          </cell>
          <cell r="E5990" t="str">
            <v>0NB</v>
          </cell>
          <cell r="F5990" t="str">
            <v>01</v>
          </cell>
          <cell r="G5990" t="str">
            <v>CAFA****</v>
          </cell>
          <cell r="H5990" t="str">
            <v>Balance Sheet</v>
          </cell>
          <cell r="I5990" t="str">
            <v>NA</v>
          </cell>
        </row>
        <row r="5991">
          <cell r="A5991" t="str">
            <v>A40910O401</v>
          </cell>
          <cell r="B5991" t="str">
            <v>A40910O401</v>
          </cell>
          <cell r="C5991" t="str">
            <v>35   A40910O401USD</v>
          </cell>
          <cell r="D5991" t="str">
            <v>A4091</v>
          </cell>
          <cell r="E5991" t="str">
            <v>0O4</v>
          </cell>
          <cell r="F5991" t="str">
            <v>01</v>
          </cell>
          <cell r="G5991" t="str">
            <v>CAFA****</v>
          </cell>
          <cell r="H5991" t="str">
            <v>Balance Sheet</v>
          </cell>
          <cell r="I5991" t="str">
            <v>NA</v>
          </cell>
        </row>
        <row r="5992">
          <cell r="A5992" t="str">
            <v>A4095024</v>
          </cell>
          <cell r="B5992" t="str">
            <v>A4095024</v>
          </cell>
          <cell r="C5992" t="str">
            <v>35   A4095024USD</v>
          </cell>
          <cell r="D5992" t="str">
            <v>A4095</v>
          </cell>
          <cell r="E5992" t="str">
            <v>024</v>
          </cell>
          <cell r="F5992">
            <v>0</v>
          </cell>
          <cell r="G5992" t="str">
            <v>CAFJ****</v>
          </cell>
          <cell r="H5992" t="str">
            <v>Balance Sheet</v>
          </cell>
          <cell r="I5992" t="str">
            <v>NA</v>
          </cell>
        </row>
        <row r="5993">
          <cell r="A5993" t="str">
            <v>A40950NF</v>
          </cell>
          <cell r="B5993" t="str">
            <v>A40950NF</v>
          </cell>
          <cell r="C5993" t="str">
            <v>35   A40950NFUSD</v>
          </cell>
          <cell r="D5993" t="str">
            <v>A4095</v>
          </cell>
          <cell r="E5993" t="str">
            <v>0NF</v>
          </cell>
          <cell r="F5993">
            <v>0</v>
          </cell>
          <cell r="G5993" t="str">
            <v>CAFJ****</v>
          </cell>
          <cell r="H5993" t="str">
            <v>Balance Sheet</v>
          </cell>
          <cell r="I5993" t="str">
            <v>NA</v>
          </cell>
        </row>
        <row r="5994">
          <cell r="A5994" t="str">
            <v>A40950W6</v>
          </cell>
          <cell r="B5994" t="str">
            <v>A40950W6</v>
          </cell>
          <cell r="C5994" t="str">
            <v>35   A40950W6USD</v>
          </cell>
          <cell r="D5994" t="str">
            <v>A4095</v>
          </cell>
          <cell r="E5994" t="str">
            <v>0W6</v>
          </cell>
          <cell r="F5994">
            <v>0</v>
          </cell>
          <cell r="G5994" t="str">
            <v>CAFJ****</v>
          </cell>
          <cell r="H5994" t="str">
            <v>Balance Sheet</v>
          </cell>
          <cell r="I5994" t="str">
            <v>NA</v>
          </cell>
        </row>
        <row r="5995">
          <cell r="A5995" t="str">
            <v>G100006617</v>
          </cell>
          <cell r="B5995" t="str">
            <v>G100006617</v>
          </cell>
          <cell r="C5995" t="str">
            <v>35   G100006617USD</v>
          </cell>
          <cell r="D5995" t="str">
            <v>G1000</v>
          </cell>
          <cell r="E5995" t="str">
            <v>066</v>
          </cell>
          <cell r="F5995" t="str">
            <v>17</v>
          </cell>
          <cell r="G5995" t="str">
            <v>DABAB***</v>
          </cell>
          <cell r="H5995" t="str">
            <v>Balance Sheet</v>
          </cell>
          <cell r="I5995" t="str">
            <v>NA</v>
          </cell>
        </row>
        <row r="5996">
          <cell r="A5996" t="str">
            <v>G1701001</v>
          </cell>
          <cell r="B5996" t="str">
            <v>G1701001</v>
          </cell>
          <cell r="C5996" t="str">
            <v>35   G1701001USD</v>
          </cell>
          <cell r="D5996" t="str">
            <v>G1701</v>
          </cell>
          <cell r="E5996" t="str">
            <v>001</v>
          </cell>
          <cell r="F5996">
            <v>0</v>
          </cell>
          <cell r="G5996" t="str">
            <v>DABAAG**</v>
          </cell>
          <cell r="H5996" t="str">
            <v>Balance Sheet</v>
          </cell>
          <cell r="I5996" t="str">
            <v>NA</v>
          </cell>
        </row>
        <row r="5997">
          <cell r="A5997" t="str">
            <v>G170100101</v>
          </cell>
          <cell r="B5997" t="str">
            <v>G170100101</v>
          </cell>
          <cell r="C5997" t="str">
            <v>35   G170100101USD</v>
          </cell>
          <cell r="D5997" t="str">
            <v>G1701</v>
          </cell>
          <cell r="E5997" t="str">
            <v>001</v>
          </cell>
          <cell r="F5997" t="str">
            <v>01</v>
          </cell>
          <cell r="G5997" t="str">
            <v>DABAAG**</v>
          </cell>
          <cell r="H5997" t="str">
            <v>Balance Sheet</v>
          </cell>
          <cell r="I5997" t="str">
            <v>NA</v>
          </cell>
        </row>
        <row r="5998">
          <cell r="A5998" t="str">
            <v>G170100116</v>
          </cell>
          <cell r="B5998" t="str">
            <v>G170100116</v>
          </cell>
          <cell r="C5998" t="str">
            <v>35   G170100116USD</v>
          </cell>
          <cell r="D5998" t="str">
            <v>G1701</v>
          </cell>
          <cell r="E5998" t="str">
            <v>001</v>
          </cell>
          <cell r="F5998" t="str">
            <v>16</v>
          </cell>
          <cell r="G5998" t="str">
            <v>DABAAG**</v>
          </cell>
          <cell r="H5998" t="str">
            <v>Balance Sheet</v>
          </cell>
          <cell r="I5998" t="str">
            <v>NA</v>
          </cell>
        </row>
        <row r="5999">
          <cell r="A5999" t="str">
            <v>G170102301</v>
          </cell>
          <cell r="B5999" t="str">
            <v>G170102301</v>
          </cell>
          <cell r="C5999" t="str">
            <v>35   G170102301USD</v>
          </cell>
          <cell r="D5999" t="str">
            <v>G1701</v>
          </cell>
          <cell r="E5999" t="str">
            <v>023</v>
          </cell>
          <cell r="F5999" t="str">
            <v>01</v>
          </cell>
          <cell r="G5999" t="str">
            <v>DABAAG**</v>
          </cell>
          <cell r="H5999" t="str">
            <v>Balance Sheet</v>
          </cell>
          <cell r="I5999" t="str">
            <v>NA</v>
          </cell>
        </row>
        <row r="6000">
          <cell r="A6000" t="str">
            <v>G1701052</v>
          </cell>
          <cell r="B6000" t="str">
            <v>G1701052</v>
          </cell>
          <cell r="C6000" t="str">
            <v>35   G1701052USD</v>
          </cell>
          <cell r="D6000" t="str">
            <v>G1701</v>
          </cell>
          <cell r="E6000" t="str">
            <v>052</v>
          </cell>
          <cell r="F6000">
            <v>0</v>
          </cell>
          <cell r="G6000" t="str">
            <v>DABAAG**</v>
          </cell>
          <cell r="H6000" t="str">
            <v>Balance Sheet</v>
          </cell>
          <cell r="I6000" t="str">
            <v>NA</v>
          </cell>
        </row>
        <row r="6001">
          <cell r="A6001" t="str">
            <v>G170105201</v>
          </cell>
          <cell r="B6001" t="str">
            <v>G170105201</v>
          </cell>
          <cell r="C6001" t="str">
            <v>35   G170105201USD</v>
          </cell>
          <cell r="D6001" t="str">
            <v>G1701</v>
          </cell>
          <cell r="E6001" t="str">
            <v>052</v>
          </cell>
          <cell r="F6001" t="str">
            <v>01</v>
          </cell>
          <cell r="G6001" t="str">
            <v>DABAAG**</v>
          </cell>
          <cell r="H6001" t="str">
            <v>Balance Sheet</v>
          </cell>
          <cell r="I6001" t="str">
            <v>NA</v>
          </cell>
        </row>
        <row r="6002">
          <cell r="A6002" t="str">
            <v>G170105301</v>
          </cell>
          <cell r="B6002" t="str">
            <v>G170105301</v>
          </cell>
          <cell r="C6002" t="str">
            <v>35   G170105301USD</v>
          </cell>
          <cell r="D6002" t="str">
            <v>G1701</v>
          </cell>
          <cell r="E6002" t="str">
            <v>053</v>
          </cell>
          <cell r="F6002" t="str">
            <v>01</v>
          </cell>
          <cell r="G6002" t="str">
            <v>DABAAG**</v>
          </cell>
          <cell r="H6002" t="str">
            <v>Balance Sheet</v>
          </cell>
          <cell r="I6002" t="str">
            <v>NA</v>
          </cell>
        </row>
        <row r="6003">
          <cell r="A6003" t="str">
            <v>G170108701</v>
          </cell>
          <cell r="B6003" t="str">
            <v>G170108701</v>
          </cell>
          <cell r="C6003" t="str">
            <v>35   G170108701USD</v>
          </cell>
          <cell r="D6003" t="str">
            <v>G1701</v>
          </cell>
          <cell r="E6003" t="str">
            <v>087</v>
          </cell>
          <cell r="F6003" t="str">
            <v>01</v>
          </cell>
          <cell r="G6003" t="str">
            <v>DABAAG**</v>
          </cell>
          <cell r="H6003" t="str">
            <v>Balance Sheet</v>
          </cell>
          <cell r="I6003" t="str">
            <v>NA</v>
          </cell>
        </row>
        <row r="6004">
          <cell r="A6004" t="str">
            <v>G1701088</v>
          </cell>
          <cell r="B6004" t="str">
            <v>G1701088</v>
          </cell>
          <cell r="C6004" t="str">
            <v>35   G1701088USD</v>
          </cell>
          <cell r="D6004" t="str">
            <v>G1701</v>
          </cell>
          <cell r="E6004" t="str">
            <v>088</v>
          </cell>
          <cell r="F6004">
            <v>0</v>
          </cell>
          <cell r="G6004" t="str">
            <v>DABAAG**</v>
          </cell>
          <cell r="H6004" t="str">
            <v>Balance Sheet</v>
          </cell>
          <cell r="I6004" t="str">
            <v>NA</v>
          </cell>
        </row>
        <row r="6005">
          <cell r="A6005" t="str">
            <v>G170108801</v>
          </cell>
          <cell r="B6005" t="str">
            <v>G170108801</v>
          </cell>
          <cell r="C6005" t="str">
            <v>35   G170108801USD</v>
          </cell>
          <cell r="D6005" t="str">
            <v>G1701</v>
          </cell>
          <cell r="E6005" t="str">
            <v>088</v>
          </cell>
          <cell r="F6005" t="str">
            <v>01</v>
          </cell>
          <cell r="G6005" t="str">
            <v>DABAAG**</v>
          </cell>
          <cell r="H6005" t="str">
            <v>Balance Sheet</v>
          </cell>
          <cell r="I6005" t="str">
            <v>NA</v>
          </cell>
        </row>
        <row r="6006">
          <cell r="A6006" t="str">
            <v>G1701093</v>
          </cell>
          <cell r="B6006" t="str">
            <v>G1701093</v>
          </cell>
          <cell r="C6006" t="str">
            <v>35   G1701093USD</v>
          </cell>
          <cell r="D6006" t="str">
            <v>G1701</v>
          </cell>
          <cell r="E6006" t="str">
            <v>093</v>
          </cell>
          <cell r="F6006">
            <v>0</v>
          </cell>
          <cell r="G6006" t="str">
            <v>DABAAG**</v>
          </cell>
          <cell r="H6006" t="str">
            <v>Balance Sheet</v>
          </cell>
          <cell r="I6006" t="str">
            <v>NA</v>
          </cell>
        </row>
        <row r="6007">
          <cell r="A6007" t="str">
            <v>G170109301</v>
          </cell>
          <cell r="B6007" t="str">
            <v>G170109301</v>
          </cell>
          <cell r="C6007" t="str">
            <v>35   G170109301USD</v>
          </cell>
          <cell r="D6007" t="str">
            <v>G1701</v>
          </cell>
          <cell r="E6007" t="str">
            <v>093</v>
          </cell>
          <cell r="F6007" t="str">
            <v>01</v>
          </cell>
          <cell r="G6007" t="str">
            <v>DABAAG**</v>
          </cell>
          <cell r="H6007" t="str">
            <v>Balance Sheet</v>
          </cell>
          <cell r="I6007" t="str">
            <v>NA</v>
          </cell>
        </row>
        <row r="6008">
          <cell r="A6008" t="str">
            <v>G1701095</v>
          </cell>
          <cell r="B6008" t="str">
            <v>G1701095</v>
          </cell>
          <cell r="C6008" t="str">
            <v>35   G1701095USD</v>
          </cell>
          <cell r="D6008" t="str">
            <v>G1701</v>
          </cell>
          <cell r="E6008" t="str">
            <v>095</v>
          </cell>
          <cell r="F6008">
            <v>0</v>
          </cell>
          <cell r="G6008" t="str">
            <v>DABAAG**</v>
          </cell>
          <cell r="H6008" t="str">
            <v>Balance Sheet</v>
          </cell>
          <cell r="I6008" t="str">
            <v>NA</v>
          </cell>
        </row>
        <row r="6009">
          <cell r="A6009" t="str">
            <v>G170109501</v>
          </cell>
          <cell r="B6009" t="str">
            <v>G170109501</v>
          </cell>
          <cell r="C6009" t="str">
            <v>35   G170109501USD</v>
          </cell>
          <cell r="D6009" t="str">
            <v>G1701</v>
          </cell>
          <cell r="E6009" t="str">
            <v>095</v>
          </cell>
          <cell r="F6009" t="str">
            <v>01</v>
          </cell>
          <cell r="G6009" t="str">
            <v>DABAAG**</v>
          </cell>
          <cell r="H6009" t="str">
            <v>Balance Sheet</v>
          </cell>
          <cell r="I6009" t="str">
            <v>NA</v>
          </cell>
        </row>
        <row r="6010">
          <cell r="A6010" t="str">
            <v>G170400101</v>
          </cell>
          <cell r="B6010" t="str">
            <v>G170400101</v>
          </cell>
          <cell r="C6010" t="str">
            <v>35   G170400101USD</v>
          </cell>
          <cell r="D6010" t="str">
            <v>G1704</v>
          </cell>
          <cell r="E6010" t="str">
            <v>001</v>
          </cell>
          <cell r="F6010" t="str">
            <v>01</v>
          </cell>
          <cell r="G6010" t="str">
            <v>DABAAG**</v>
          </cell>
          <cell r="H6010" t="str">
            <v>Balance Sheet</v>
          </cell>
          <cell r="I6010" t="str">
            <v>NA</v>
          </cell>
        </row>
        <row r="6011">
          <cell r="A6011" t="str">
            <v>G170400123</v>
          </cell>
          <cell r="B6011" t="str">
            <v>G170400123</v>
          </cell>
          <cell r="C6011" t="str">
            <v>35   G170400123USD</v>
          </cell>
          <cell r="D6011" t="str">
            <v>G1704</v>
          </cell>
          <cell r="E6011" t="str">
            <v>001</v>
          </cell>
          <cell r="F6011" t="str">
            <v>23</v>
          </cell>
          <cell r="G6011" t="str">
            <v>DABAAG**</v>
          </cell>
          <cell r="H6011" t="str">
            <v>Balance Sheet</v>
          </cell>
          <cell r="I6011" t="str">
            <v>NA</v>
          </cell>
        </row>
        <row r="6012">
          <cell r="A6012" t="str">
            <v>G170400168</v>
          </cell>
          <cell r="B6012" t="str">
            <v>G170400168</v>
          </cell>
          <cell r="C6012" t="str">
            <v>35   G170400168USD</v>
          </cell>
          <cell r="D6012" t="str">
            <v>G1704</v>
          </cell>
          <cell r="E6012" t="str">
            <v>001</v>
          </cell>
          <cell r="F6012" t="str">
            <v>68</v>
          </cell>
          <cell r="G6012" t="str">
            <v>DABAAG**</v>
          </cell>
          <cell r="H6012" t="str">
            <v>Balance Sheet</v>
          </cell>
          <cell r="I6012" t="str">
            <v>NA</v>
          </cell>
        </row>
        <row r="6013">
          <cell r="A6013" t="str">
            <v>G170400187</v>
          </cell>
          <cell r="B6013" t="str">
            <v>G170400187</v>
          </cell>
          <cell r="C6013" t="str">
            <v>35   G170400187USD</v>
          </cell>
          <cell r="D6013" t="str">
            <v>G1704</v>
          </cell>
          <cell r="E6013" t="str">
            <v>001</v>
          </cell>
          <cell r="F6013" t="str">
            <v>87</v>
          </cell>
          <cell r="G6013" t="str">
            <v>DABAAG**</v>
          </cell>
          <cell r="H6013" t="str">
            <v>Balance Sheet</v>
          </cell>
          <cell r="I6013" t="str">
            <v>NA</v>
          </cell>
        </row>
        <row r="6014">
          <cell r="A6014" t="str">
            <v>G170400188</v>
          </cell>
          <cell r="B6014" t="str">
            <v>G170400188</v>
          </cell>
          <cell r="C6014" t="str">
            <v>35   G170400188USD</v>
          </cell>
          <cell r="D6014" t="str">
            <v>G1704</v>
          </cell>
          <cell r="E6014" t="str">
            <v>001</v>
          </cell>
          <cell r="F6014" t="str">
            <v>88</v>
          </cell>
          <cell r="G6014" t="str">
            <v>DABAAG**</v>
          </cell>
          <cell r="H6014" t="str">
            <v>Balance Sheet</v>
          </cell>
          <cell r="I6014" t="str">
            <v>NA</v>
          </cell>
        </row>
        <row r="6015">
          <cell r="A6015" t="str">
            <v>G170400193</v>
          </cell>
          <cell r="B6015" t="str">
            <v>G170400193</v>
          </cell>
          <cell r="C6015" t="str">
            <v>35   G170400193USD</v>
          </cell>
          <cell r="D6015" t="str">
            <v>G1704</v>
          </cell>
          <cell r="E6015" t="str">
            <v>001</v>
          </cell>
          <cell r="F6015" t="str">
            <v>93</v>
          </cell>
          <cell r="G6015" t="str">
            <v>DABAAG**</v>
          </cell>
          <cell r="H6015" t="str">
            <v>Balance Sheet</v>
          </cell>
          <cell r="I6015" t="str">
            <v>NA</v>
          </cell>
        </row>
        <row r="6016">
          <cell r="A6016" t="str">
            <v>G170400195</v>
          </cell>
          <cell r="B6016" t="str">
            <v>G170400195</v>
          </cell>
          <cell r="C6016" t="str">
            <v>35   G170400195USD</v>
          </cell>
          <cell r="D6016" t="str">
            <v>G1704</v>
          </cell>
          <cell r="E6016" t="str">
            <v>001</v>
          </cell>
          <cell r="F6016" t="str">
            <v>95</v>
          </cell>
          <cell r="G6016" t="str">
            <v>DABAAG**</v>
          </cell>
          <cell r="H6016" t="str">
            <v>Balance Sheet</v>
          </cell>
          <cell r="I6016" t="str">
            <v>NA</v>
          </cell>
        </row>
        <row r="6017">
          <cell r="A6017" t="str">
            <v>G170400201</v>
          </cell>
          <cell r="B6017" t="str">
            <v>G170400201</v>
          </cell>
          <cell r="C6017" t="str">
            <v>35   G170400201USD</v>
          </cell>
          <cell r="D6017" t="str">
            <v>G1704</v>
          </cell>
          <cell r="E6017" t="str">
            <v>002</v>
          </cell>
          <cell r="F6017" t="str">
            <v>01</v>
          </cell>
          <cell r="G6017" t="str">
            <v>DABAAG**</v>
          </cell>
          <cell r="H6017" t="str">
            <v>Balance Sheet</v>
          </cell>
          <cell r="I6017" t="str">
            <v>NA</v>
          </cell>
        </row>
        <row r="6018">
          <cell r="A6018" t="str">
            <v>G170400223</v>
          </cell>
          <cell r="B6018" t="str">
            <v>G170400223</v>
          </cell>
          <cell r="C6018" t="str">
            <v>35   G170400223USD</v>
          </cell>
          <cell r="D6018" t="str">
            <v>G1704</v>
          </cell>
          <cell r="E6018" t="str">
            <v>002</v>
          </cell>
          <cell r="F6018" t="str">
            <v>23</v>
          </cell>
          <cell r="G6018" t="str">
            <v>DABAAG**</v>
          </cell>
          <cell r="H6018" t="str">
            <v>Balance Sheet</v>
          </cell>
          <cell r="I6018" t="str">
            <v>NA</v>
          </cell>
        </row>
        <row r="6019">
          <cell r="A6019" t="str">
            <v>G170400268</v>
          </cell>
          <cell r="B6019" t="str">
            <v>G170400268</v>
          </cell>
          <cell r="C6019" t="str">
            <v>35   G170400268USD</v>
          </cell>
          <cell r="D6019" t="str">
            <v>G1704</v>
          </cell>
          <cell r="E6019" t="str">
            <v>002</v>
          </cell>
          <cell r="F6019" t="str">
            <v>68</v>
          </cell>
          <cell r="G6019" t="str">
            <v>DABAAG**</v>
          </cell>
          <cell r="H6019" t="str">
            <v>Balance Sheet</v>
          </cell>
          <cell r="I6019" t="str">
            <v>NA</v>
          </cell>
        </row>
        <row r="6020">
          <cell r="A6020" t="str">
            <v>G170400287</v>
          </cell>
          <cell r="B6020" t="str">
            <v>G170400287</v>
          </cell>
          <cell r="C6020" t="str">
            <v>35   G170400287USD</v>
          </cell>
          <cell r="D6020" t="str">
            <v>G1704</v>
          </cell>
          <cell r="E6020" t="str">
            <v>002</v>
          </cell>
          <cell r="F6020" t="str">
            <v>87</v>
          </cell>
          <cell r="G6020" t="str">
            <v>DABAAG**</v>
          </cell>
          <cell r="H6020" t="str">
            <v>Balance Sheet</v>
          </cell>
          <cell r="I6020" t="str">
            <v>NA</v>
          </cell>
        </row>
        <row r="6021">
          <cell r="A6021" t="str">
            <v>G170400288</v>
          </cell>
          <cell r="B6021" t="str">
            <v>G170400288</v>
          </cell>
          <cell r="C6021" t="str">
            <v>35   G170400288USD</v>
          </cell>
          <cell r="D6021" t="str">
            <v>G1704</v>
          </cell>
          <cell r="E6021" t="str">
            <v>002</v>
          </cell>
          <cell r="F6021" t="str">
            <v>88</v>
          </cell>
          <cell r="G6021" t="str">
            <v>DABAAG**</v>
          </cell>
          <cell r="H6021" t="str">
            <v>Balance Sheet</v>
          </cell>
          <cell r="I6021" t="str">
            <v>NA</v>
          </cell>
        </row>
        <row r="6022">
          <cell r="A6022" t="str">
            <v>G170400293</v>
          </cell>
          <cell r="B6022" t="str">
            <v>G170400293</v>
          </cell>
          <cell r="C6022" t="str">
            <v>35   G170400293USD</v>
          </cell>
          <cell r="D6022" t="str">
            <v>G1704</v>
          </cell>
          <cell r="E6022" t="str">
            <v>002</v>
          </cell>
          <cell r="F6022" t="str">
            <v>93</v>
          </cell>
          <cell r="G6022" t="str">
            <v>DABAAG**</v>
          </cell>
          <cell r="H6022" t="str">
            <v>Balance Sheet</v>
          </cell>
          <cell r="I6022" t="str">
            <v>NA</v>
          </cell>
        </row>
        <row r="6023">
          <cell r="A6023" t="str">
            <v>G170400295</v>
          </cell>
          <cell r="B6023" t="str">
            <v>G170400295</v>
          </cell>
          <cell r="C6023" t="str">
            <v>35   G170400295USD</v>
          </cell>
          <cell r="D6023" t="str">
            <v>G1704</v>
          </cell>
          <cell r="E6023" t="str">
            <v>002</v>
          </cell>
          <cell r="F6023" t="str">
            <v>95</v>
          </cell>
          <cell r="G6023" t="str">
            <v>DABAAG**</v>
          </cell>
          <cell r="H6023" t="str">
            <v>Balance Sheet</v>
          </cell>
          <cell r="I6023" t="str">
            <v>NA</v>
          </cell>
        </row>
        <row r="6024">
          <cell r="A6024" t="str">
            <v>G1707002</v>
          </cell>
          <cell r="B6024" t="str">
            <v>G1707002</v>
          </cell>
          <cell r="C6024" t="str">
            <v>35   G1707002USD</v>
          </cell>
          <cell r="D6024" t="str">
            <v>G1707</v>
          </cell>
          <cell r="E6024" t="str">
            <v>002</v>
          </cell>
          <cell r="F6024">
            <v>0</v>
          </cell>
          <cell r="G6024" t="str">
            <v>DABAAA**</v>
          </cell>
          <cell r="H6024" t="str">
            <v>Balance Sheet</v>
          </cell>
          <cell r="I6024" t="str">
            <v>NA</v>
          </cell>
        </row>
        <row r="6025">
          <cell r="A6025" t="str">
            <v>G1747001</v>
          </cell>
          <cell r="B6025" t="str">
            <v>G1747001</v>
          </cell>
          <cell r="C6025" t="str">
            <v>35   G1747001USD</v>
          </cell>
          <cell r="D6025" t="str">
            <v>G1747</v>
          </cell>
          <cell r="E6025" t="str">
            <v>001</v>
          </cell>
          <cell r="F6025">
            <v>0</v>
          </cell>
          <cell r="G6025" t="str">
            <v>DABAAJ**</v>
          </cell>
          <cell r="H6025" t="str">
            <v>Balance Sheet</v>
          </cell>
          <cell r="I6025" t="str">
            <v>NA</v>
          </cell>
        </row>
        <row r="6026">
          <cell r="A6026" t="str">
            <v>G174700199</v>
          </cell>
          <cell r="B6026" t="str">
            <v>G174700199</v>
          </cell>
          <cell r="C6026" t="str">
            <v>35   G174700199USD</v>
          </cell>
          <cell r="D6026" t="str">
            <v>G1747</v>
          </cell>
          <cell r="E6026" t="str">
            <v>001</v>
          </cell>
          <cell r="F6026" t="str">
            <v>99</v>
          </cell>
          <cell r="G6026" t="str">
            <v>DABAAJ**</v>
          </cell>
          <cell r="H6026" t="str">
            <v>Balance Sheet</v>
          </cell>
          <cell r="I6026" t="str">
            <v>NA</v>
          </cell>
        </row>
        <row r="6027">
          <cell r="A6027" t="str">
            <v>G174700221</v>
          </cell>
          <cell r="B6027" t="str">
            <v>G174700221</v>
          </cell>
          <cell r="C6027" t="str">
            <v>35   G174700221USD</v>
          </cell>
          <cell r="D6027" t="str">
            <v>G1747</v>
          </cell>
          <cell r="E6027" t="str">
            <v>002</v>
          </cell>
          <cell r="F6027" t="str">
            <v>21</v>
          </cell>
          <cell r="G6027" t="str">
            <v>DABAAJ**</v>
          </cell>
          <cell r="H6027" t="str">
            <v>Balance Sheet</v>
          </cell>
          <cell r="I6027" t="str">
            <v>NA</v>
          </cell>
        </row>
        <row r="6028">
          <cell r="A6028" t="str">
            <v>G174700223</v>
          </cell>
          <cell r="B6028" t="str">
            <v>G174700223</v>
          </cell>
          <cell r="C6028" t="str">
            <v>35   G174700223USD</v>
          </cell>
          <cell r="D6028" t="str">
            <v>G1747</v>
          </cell>
          <cell r="E6028" t="str">
            <v>002</v>
          </cell>
          <cell r="F6028" t="str">
            <v>23</v>
          </cell>
          <cell r="G6028" t="str">
            <v>DABAAJ**</v>
          </cell>
          <cell r="H6028" t="str">
            <v>Balance Sheet</v>
          </cell>
          <cell r="I6028" t="str">
            <v>NA</v>
          </cell>
        </row>
        <row r="6029">
          <cell r="A6029" t="str">
            <v>G174700233</v>
          </cell>
          <cell r="B6029" t="str">
            <v>G174700233</v>
          </cell>
          <cell r="C6029" t="str">
            <v>35   G174700233USD</v>
          </cell>
          <cell r="D6029" t="str">
            <v>G1747</v>
          </cell>
          <cell r="E6029" t="str">
            <v>002</v>
          </cell>
          <cell r="F6029" t="str">
            <v>33</v>
          </cell>
          <cell r="G6029" t="str">
            <v>DABAAJ**</v>
          </cell>
          <cell r="H6029" t="str">
            <v>Balance Sheet</v>
          </cell>
          <cell r="I6029" t="str">
            <v>NA</v>
          </cell>
        </row>
        <row r="6030">
          <cell r="A6030" t="str">
            <v>G2712010</v>
          </cell>
          <cell r="B6030" t="str">
            <v>G2712010</v>
          </cell>
          <cell r="C6030" t="str">
            <v>35   G2712010USD</v>
          </cell>
          <cell r="D6030" t="str">
            <v>G2712</v>
          </cell>
          <cell r="E6030" t="str">
            <v>010</v>
          </cell>
          <cell r="F6030">
            <v>0</v>
          </cell>
          <cell r="G6030" t="str">
            <v>DABAAH**</v>
          </cell>
          <cell r="H6030" t="str">
            <v>Balance Sheet</v>
          </cell>
          <cell r="I6030" t="str">
            <v>NA</v>
          </cell>
        </row>
        <row r="6031">
          <cell r="A6031" t="str">
            <v>A3060037</v>
          </cell>
          <cell r="B6031" t="str">
            <v>A3060037</v>
          </cell>
          <cell r="C6031" t="str">
            <v>XB   A3060037USD</v>
          </cell>
          <cell r="D6031" t="str">
            <v>A3060</v>
          </cell>
          <cell r="E6031" t="str">
            <v>037</v>
          </cell>
          <cell r="F6031">
            <v>0</v>
          </cell>
          <cell r="G6031" t="str">
            <v>CACAFB**</v>
          </cell>
          <cell r="H6031" t="str">
            <v>Balance Sheet</v>
          </cell>
          <cell r="I6031" t="str">
            <v>NA</v>
          </cell>
        </row>
        <row r="6032">
          <cell r="A6032" t="str">
            <v>A32000XB01</v>
          </cell>
          <cell r="B6032" t="str">
            <v>A32000XB01</v>
          </cell>
          <cell r="C6032" t="str">
            <v>XB   A32000XB01USD</v>
          </cell>
          <cell r="D6032" t="str">
            <v>A3200</v>
          </cell>
          <cell r="E6032" t="str">
            <v>0XB</v>
          </cell>
          <cell r="F6032" t="str">
            <v>01</v>
          </cell>
          <cell r="G6032" t="str">
            <v>CACAFA**</v>
          </cell>
          <cell r="H6032" t="str">
            <v>Balance Sheet</v>
          </cell>
          <cell r="I6032" t="str">
            <v>NA</v>
          </cell>
        </row>
        <row r="6033">
          <cell r="A6033" t="str">
            <v>A5197004</v>
          </cell>
          <cell r="B6033" t="str">
            <v>A5197004</v>
          </cell>
          <cell r="C6033" t="str">
            <v>XB   A5197004USD</v>
          </cell>
          <cell r="D6033" t="str">
            <v>A5197</v>
          </cell>
          <cell r="E6033" t="str">
            <v>004</v>
          </cell>
          <cell r="F6033">
            <v>0</v>
          </cell>
          <cell r="G6033" t="str">
            <v>CAGBB***</v>
          </cell>
          <cell r="H6033" t="str">
            <v>Balance Sheet</v>
          </cell>
          <cell r="I6033" t="str">
            <v>NA</v>
          </cell>
        </row>
        <row r="6034">
          <cell r="A6034" t="str">
            <v>A000725493</v>
          </cell>
          <cell r="B6034" t="str">
            <v>A000725493</v>
          </cell>
          <cell r="C6034" t="str">
            <v>35   A000725493USD</v>
          </cell>
          <cell r="D6034" t="str">
            <v>A0007</v>
          </cell>
          <cell r="E6034" t="str">
            <v>254</v>
          </cell>
          <cell r="F6034" t="str">
            <v>93</v>
          </cell>
          <cell r="G6034" t="str">
            <v>CABB****</v>
          </cell>
          <cell r="H6034" t="str">
            <v>Balance Sheet</v>
          </cell>
          <cell r="I6034" t="str">
            <v>NA</v>
          </cell>
        </row>
        <row r="6035">
          <cell r="A6035" t="str">
            <v>A000725495</v>
          </cell>
          <cell r="B6035" t="str">
            <v>A000725495</v>
          </cell>
          <cell r="C6035" t="str">
            <v>35   A000725495USD</v>
          </cell>
          <cell r="D6035" t="str">
            <v>A0007</v>
          </cell>
          <cell r="E6035" t="str">
            <v>254</v>
          </cell>
          <cell r="F6035" t="str">
            <v>95</v>
          </cell>
          <cell r="G6035" t="str">
            <v>CABB****</v>
          </cell>
          <cell r="H6035" t="str">
            <v>Balance Sheet</v>
          </cell>
          <cell r="I6035" t="str">
            <v>NA</v>
          </cell>
        </row>
        <row r="6036">
          <cell r="A6036" t="str">
            <v>A000728001</v>
          </cell>
          <cell r="B6036" t="str">
            <v>A000728001</v>
          </cell>
          <cell r="C6036" t="str">
            <v>35   A000728001USD</v>
          </cell>
          <cell r="D6036" t="str">
            <v>A0007</v>
          </cell>
          <cell r="E6036" t="str">
            <v>280</v>
          </cell>
          <cell r="F6036" t="str">
            <v>01</v>
          </cell>
          <cell r="G6036" t="str">
            <v>CABB****</v>
          </cell>
          <cell r="H6036" t="str">
            <v>Balance Sheet</v>
          </cell>
          <cell r="I6036" t="str">
            <v>NA</v>
          </cell>
        </row>
        <row r="6037">
          <cell r="A6037" t="str">
            <v>A000728093</v>
          </cell>
          <cell r="B6037" t="str">
            <v>A000728093</v>
          </cell>
          <cell r="C6037" t="str">
            <v>35   A000728093USD</v>
          </cell>
          <cell r="D6037" t="str">
            <v>A0007</v>
          </cell>
          <cell r="E6037" t="str">
            <v>280</v>
          </cell>
          <cell r="F6037" t="str">
            <v>93</v>
          </cell>
          <cell r="G6037" t="str">
            <v>CABB****</v>
          </cell>
          <cell r="H6037" t="str">
            <v>Balance Sheet</v>
          </cell>
          <cell r="I6037" t="str">
            <v>NA</v>
          </cell>
        </row>
        <row r="6038">
          <cell r="A6038" t="str">
            <v>A204600201</v>
          </cell>
          <cell r="B6038" t="str">
            <v>A204600201</v>
          </cell>
          <cell r="C6038" t="str">
            <v>35   A204600201USD</v>
          </cell>
          <cell r="D6038" t="str">
            <v>A2046</v>
          </cell>
          <cell r="E6038" t="str">
            <v>002</v>
          </cell>
          <cell r="F6038" t="str">
            <v>01</v>
          </cell>
          <cell r="G6038" t="str">
            <v>DAJA****</v>
          </cell>
          <cell r="H6038" t="str">
            <v>Balance Sheet</v>
          </cell>
          <cell r="I6038" t="str">
            <v>NA</v>
          </cell>
        </row>
        <row r="6039">
          <cell r="A6039" t="str">
            <v>A204600223</v>
          </cell>
          <cell r="B6039" t="str">
            <v>A204600223</v>
          </cell>
          <cell r="C6039" t="str">
            <v>35   A204600223USD</v>
          </cell>
          <cell r="D6039" t="str">
            <v>A2046</v>
          </cell>
          <cell r="E6039" t="str">
            <v>002</v>
          </cell>
          <cell r="F6039" t="str">
            <v>23</v>
          </cell>
          <cell r="G6039" t="str">
            <v>DAJA****</v>
          </cell>
          <cell r="H6039" t="str">
            <v>Balance Sheet</v>
          </cell>
          <cell r="I6039" t="str">
            <v>NA</v>
          </cell>
        </row>
        <row r="6040">
          <cell r="A6040" t="str">
            <v>A204600268</v>
          </cell>
          <cell r="B6040" t="str">
            <v>A204600268</v>
          </cell>
          <cell r="C6040" t="str">
            <v>35   A204600268USD</v>
          </cell>
          <cell r="D6040" t="str">
            <v>A2046</v>
          </cell>
          <cell r="E6040" t="str">
            <v>002</v>
          </cell>
          <cell r="F6040" t="str">
            <v>68</v>
          </cell>
          <cell r="G6040" t="str">
            <v>DAJA****</v>
          </cell>
          <cell r="H6040" t="str">
            <v>Balance Sheet</v>
          </cell>
          <cell r="I6040" t="str">
            <v>NA</v>
          </cell>
        </row>
        <row r="6041">
          <cell r="A6041" t="str">
            <v>A204600287</v>
          </cell>
          <cell r="B6041" t="str">
            <v>A204600287</v>
          </cell>
          <cell r="C6041" t="str">
            <v>35   A204600287USD</v>
          </cell>
          <cell r="D6041" t="str">
            <v>A2046</v>
          </cell>
          <cell r="E6041" t="str">
            <v>002</v>
          </cell>
          <cell r="F6041" t="str">
            <v>87</v>
          </cell>
          <cell r="G6041" t="str">
            <v>DAJA****</v>
          </cell>
          <cell r="H6041" t="str">
            <v>Balance Sheet</v>
          </cell>
          <cell r="I6041" t="str">
            <v>NA</v>
          </cell>
        </row>
        <row r="6042">
          <cell r="A6042" t="str">
            <v>A204600288</v>
          </cell>
          <cell r="B6042" t="str">
            <v>A204600288</v>
          </cell>
          <cell r="C6042" t="str">
            <v>35   A204600288USD</v>
          </cell>
          <cell r="D6042" t="str">
            <v>A2046</v>
          </cell>
          <cell r="E6042" t="str">
            <v>002</v>
          </cell>
          <cell r="F6042" t="str">
            <v>88</v>
          </cell>
          <cell r="G6042" t="str">
            <v>DAJA****</v>
          </cell>
          <cell r="H6042" t="str">
            <v>Balance Sheet</v>
          </cell>
          <cell r="I6042" t="str">
            <v>NA</v>
          </cell>
        </row>
        <row r="6043">
          <cell r="A6043" t="str">
            <v>A204600293</v>
          </cell>
          <cell r="B6043" t="str">
            <v>A204600293</v>
          </cell>
          <cell r="C6043" t="str">
            <v>35   A204600293USD</v>
          </cell>
          <cell r="D6043" t="str">
            <v>A2046</v>
          </cell>
          <cell r="E6043" t="str">
            <v>002</v>
          </cell>
          <cell r="F6043" t="str">
            <v>93</v>
          </cell>
          <cell r="G6043" t="str">
            <v>DAJA****</v>
          </cell>
          <cell r="H6043" t="str">
            <v>Balance Sheet</v>
          </cell>
          <cell r="I6043" t="str">
            <v>NA</v>
          </cell>
        </row>
        <row r="6044">
          <cell r="A6044" t="str">
            <v>A204600295</v>
          </cell>
          <cell r="B6044" t="str">
            <v>A204600295</v>
          </cell>
          <cell r="C6044" t="str">
            <v>35   A204600295USD</v>
          </cell>
          <cell r="D6044" t="str">
            <v>A2046</v>
          </cell>
          <cell r="E6044" t="str">
            <v>002</v>
          </cell>
          <cell r="F6044" t="str">
            <v>95</v>
          </cell>
          <cell r="G6044" t="str">
            <v>DAJA****</v>
          </cell>
          <cell r="H6044" t="str">
            <v>Balance Sheet</v>
          </cell>
          <cell r="I6044" t="str">
            <v>NA</v>
          </cell>
        </row>
        <row r="6045">
          <cell r="A6045" t="str">
            <v>A204600501</v>
          </cell>
          <cell r="B6045" t="str">
            <v>A204600501</v>
          </cell>
          <cell r="C6045" t="str">
            <v>35   A204600501USD</v>
          </cell>
          <cell r="D6045" t="str">
            <v>A2046</v>
          </cell>
          <cell r="E6045" t="str">
            <v>005</v>
          </cell>
          <cell r="F6045" t="str">
            <v>01</v>
          </cell>
          <cell r="G6045" t="str">
            <v>DAJA****</v>
          </cell>
          <cell r="H6045" t="str">
            <v>Balance Sheet</v>
          </cell>
          <cell r="I6045" t="str">
            <v>NA</v>
          </cell>
        </row>
        <row r="6046">
          <cell r="A6046" t="str">
            <v>A204600523</v>
          </cell>
          <cell r="B6046" t="str">
            <v>A204600523</v>
          </cell>
          <cell r="C6046" t="str">
            <v>35   A204600523USD</v>
          </cell>
          <cell r="D6046" t="str">
            <v>A2046</v>
          </cell>
          <cell r="E6046" t="str">
            <v>005</v>
          </cell>
          <cell r="F6046" t="str">
            <v>23</v>
          </cell>
          <cell r="G6046" t="str">
            <v>DAJA****</v>
          </cell>
          <cell r="H6046" t="str">
            <v>Balance Sheet</v>
          </cell>
          <cell r="I6046" t="str">
            <v>NA</v>
          </cell>
        </row>
        <row r="6047">
          <cell r="A6047" t="str">
            <v>A204600568</v>
          </cell>
          <cell r="B6047" t="str">
            <v>A204600568</v>
          </cell>
          <cell r="C6047" t="str">
            <v>35   A204600568USD</v>
          </cell>
          <cell r="D6047" t="str">
            <v>A2046</v>
          </cell>
          <cell r="E6047" t="str">
            <v>005</v>
          </cell>
          <cell r="F6047" t="str">
            <v>68</v>
          </cell>
          <cell r="G6047" t="str">
            <v>DAJA****</v>
          </cell>
          <cell r="H6047" t="str">
            <v>Balance Sheet</v>
          </cell>
          <cell r="I6047" t="str">
            <v>NA</v>
          </cell>
        </row>
        <row r="6048">
          <cell r="A6048" t="str">
            <v>A204600587</v>
          </cell>
          <cell r="B6048" t="str">
            <v>A204600587</v>
          </cell>
          <cell r="C6048" t="str">
            <v>35   A204600587USD</v>
          </cell>
          <cell r="D6048" t="str">
            <v>A2046</v>
          </cell>
          <cell r="E6048" t="str">
            <v>005</v>
          </cell>
          <cell r="F6048" t="str">
            <v>87</v>
          </cell>
          <cell r="G6048" t="str">
            <v>DAJA****</v>
          </cell>
          <cell r="H6048" t="str">
            <v>Balance Sheet</v>
          </cell>
          <cell r="I6048" t="str">
            <v>NA</v>
          </cell>
        </row>
        <row r="6049">
          <cell r="A6049" t="str">
            <v>A204600588</v>
          </cell>
          <cell r="B6049" t="str">
            <v>A204600588</v>
          </cell>
          <cell r="C6049" t="str">
            <v>35   A204600588USD</v>
          </cell>
          <cell r="D6049" t="str">
            <v>A2046</v>
          </cell>
          <cell r="E6049" t="str">
            <v>005</v>
          </cell>
          <cell r="F6049" t="str">
            <v>88</v>
          </cell>
          <cell r="G6049" t="str">
            <v>DAJA****</v>
          </cell>
          <cell r="H6049" t="str">
            <v>Balance Sheet</v>
          </cell>
          <cell r="I6049" t="str">
            <v>NA</v>
          </cell>
        </row>
        <row r="6050">
          <cell r="A6050" t="str">
            <v>A204600593</v>
          </cell>
          <cell r="B6050" t="str">
            <v>A204600593</v>
          </cell>
          <cell r="C6050" t="str">
            <v>35   A204600593USD</v>
          </cell>
          <cell r="D6050" t="str">
            <v>A2046</v>
          </cell>
          <cell r="E6050" t="str">
            <v>005</v>
          </cell>
          <cell r="F6050" t="str">
            <v>93</v>
          </cell>
          <cell r="G6050" t="str">
            <v>DAJA****</v>
          </cell>
          <cell r="H6050" t="str">
            <v>Balance Sheet</v>
          </cell>
          <cell r="I6050" t="str">
            <v>NA</v>
          </cell>
        </row>
        <row r="6051">
          <cell r="A6051" t="str">
            <v>A204600595</v>
          </cell>
          <cell r="B6051" t="str">
            <v>A204600595</v>
          </cell>
          <cell r="C6051" t="str">
            <v>35   A204600595USD</v>
          </cell>
          <cell r="D6051" t="str">
            <v>A2046</v>
          </cell>
          <cell r="E6051" t="str">
            <v>005</v>
          </cell>
          <cell r="F6051" t="str">
            <v>95</v>
          </cell>
          <cell r="G6051" t="str">
            <v>DAJA****</v>
          </cell>
          <cell r="H6051" t="str">
            <v>Balance Sheet</v>
          </cell>
          <cell r="I6051" t="str">
            <v>NA</v>
          </cell>
        </row>
        <row r="6052">
          <cell r="A6052" t="str">
            <v>B401003201</v>
          </cell>
          <cell r="B6052" t="str">
            <v>B401003201</v>
          </cell>
          <cell r="C6052" t="str">
            <v>35   B401003201USD</v>
          </cell>
          <cell r="D6052" t="str">
            <v>B4010</v>
          </cell>
          <cell r="E6052" t="str">
            <v>032</v>
          </cell>
          <cell r="F6052" t="str">
            <v>01</v>
          </cell>
          <cell r="G6052" t="str">
            <v>CAIBHB**</v>
          </cell>
          <cell r="H6052" t="str">
            <v>Balance Sheet</v>
          </cell>
          <cell r="I6052" t="str">
            <v>NA</v>
          </cell>
        </row>
        <row r="6053">
          <cell r="A6053" t="str">
            <v>B401003501</v>
          </cell>
          <cell r="B6053" t="str">
            <v>B401003501</v>
          </cell>
          <cell r="C6053" t="str">
            <v>35   B401003501USD</v>
          </cell>
          <cell r="D6053" t="str">
            <v>B4010</v>
          </cell>
          <cell r="E6053" t="str">
            <v>035</v>
          </cell>
          <cell r="F6053" t="str">
            <v>01</v>
          </cell>
          <cell r="G6053" t="str">
            <v>CAIBHB**</v>
          </cell>
          <cell r="H6053" t="str">
            <v>Balance Sheet</v>
          </cell>
          <cell r="I6053" t="str">
            <v>NA</v>
          </cell>
        </row>
        <row r="6054">
          <cell r="A6054" t="str">
            <v>B40100MS01</v>
          </cell>
          <cell r="B6054" t="str">
            <v>B40100MS01</v>
          </cell>
          <cell r="C6054" t="str">
            <v>35   B40100MS01USD</v>
          </cell>
          <cell r="D6054" t="str">
            <v>B4010</v>
          </cell>
          <cell r="E6054" t="str">
            <v>0MS</v>
          </cell>
          <cell r="F6054" t="str">
            <v>01</v>
          </cell>
          <cell r="G6054" t="str">
            <v>CAIBHB**</v>
          </cell>
          <cell r="H6054" t="str">
            <v>Balance Sheet</v>
          </cell>
          <cell r="I6054" t="str">
            <v>NA</v>
          </cell>
        </row>
        <row r="6055">
          <cell r="A6055" t="str">
            <v>B401400401</v>
          </cell>
          <cell r="B6055" t="str">
            <v>B401400401</v>
          </cell>
          <cell r="C6055" t="str">
            <v>35   B401400401USD</v>
          </cell>
          <cell r="D6055" t="str">
            <v>B4014</v>
          </cell>
          <cell r="E6055" t="str">
            <v>004</v>
          </cell>
          <cell r="F6055" t="str">
            <v>01</v>
          </cell>
          <cell r="G6055" t="str">
            <v>CAIBJB**</v>
          </cell>
          <cell r="H6055" t="str">
            <v>Balance Sheet</v>
          </cell>
          <cell r="I6055" t="str">
            <v>NA</v>
          </cell>
        </row>
        <row r="6056">
          <cell r="A6056" t="str">
            <v>B401400402</v>
          </cell>
          <cell r="B6056" t="str">
            <v>B401400402</v>
          </cell>
          <cell r="C6056" t="str">
            <v>35   B401400402USD</v>
          </cell>
          <cell r="D6056" t="str">
            <v>B4014</v>
          </cell>
          <cell r="E6056" t="str">
            <v>004</v>
          </cell>
          <cell r="F6056" t="str">
            <v>02</v>
          </cell>
          <cell r="G6056" t="str">
            <v>CAIBJB**</v>
          </cell>
          <cell r="H6056" t="str">
            <v>Balance Sheet</v>
          </cell>
          <cell r="I6056" t="str">
            <v>NA</v>
          </cell>
        </row>
        <row r="6057">
          <cell r="A6057" t="str">
            <v>B401400410</v>
          </cell>
          <cell r="B6057" t="str">
            <v>B401400410</v>
          </cell>
          <cell r="C6057" t="str">
            <v>35   B401400410USD</v>
          </cell>
          <cell r="D6057" t="str">
            <v>B4014</v>
          </cell>
          <cell r="E6057" t="str">
            <v>004</v>
          </cell>
          <cell r="F6057" t="str">
            <v>10</v>
          </cell>
          <cell r="G6057" t="str">
            <v>CAIBJB**</v>
          </cell>
          <cell r="H6057" t="str">
            <v>Balance Sheet</v>
          </cell>
          <cell r="I6057" t="str">
            <v>NA</v>
          </cell>
        </row>
        <row r="6058">
          <cell r="A6058" t="str">
            <v>B4014032GR</v>
          </cell>
          <cell r="B6058" t="str">
            <v>B4014032GR</v>
          </cell>
          <cell r="C6058" t="str">
            <v>35   B4014032GRUSD</v>
          </cell>
          <cell r="D6058" t="str">
            <v>B4014</v>
          </cell>
          <cell r="E6058" t="str">
            <v>032</v>
          </cell>
          <cell r="F6058" t="str">
            <v>GR</v>
          </cell>
          <cell r="G6058" t="str">
            <v>CAIBIB**</v>
          </cell>
          <cell r="H6058" t="str">
            <v>Balance Sheet</v>
          </cell>
          <cell r="I6058" t="str">
            <v>NA</v>
          </cell>
        </row>
        <row r="6059">
          <cell r="A6059" t="str">
            <v>B4014032SF</v>
          </cell>
          <cell r="B6059" t="str">
            <v>B4014032SF</v>
          </cell>
          <cell r="C6059" t="str">
            <v>35   B4014032SFUSD</v>
          </cell>
          <cell r="D6059" t="str">
            <v>B4014</v>
          </cell>
          <cell r="E6059" t="str">
            <v>032</v>
          </cell>
          <cell r="F6059" t="str">
            <v>SF</v>
          </cell>
          <cell r="G6059" t="str">
            <v>CAIBIB**</v>
          </cell>
          <cell r="H6059" t="str">
            <v>Balance Sheet</v>
          </cell>
          <cell r="I6059" t="str">
            <v>NA</v>
          </cell>
        </row>
        <row r="6060">
          <cell r="A6060" t="str">
            <v>B4014035</v>
          </cell>
          <cell r="B6060" t="str">
            <v>B4014035</v>
          </cell>
          <cell r="C6060" t="str">
            <v>35   B4014035USD</v>
          </cell>
          <cell r="D6060" t="str">
            <v>B4014</v>
          </cell>
          <cell r="E6060" t="str">
            <v>035</v>
          </cell>
          <cell r="F6060">
            <v>0</v>
          </cell>
          <cell r="G6060" t="str">
            <v>CAIBIB**</v>
          </cell>
          <cell r="H6060" t="str">
            <v>Balance Sheet</v>
          </cell>
          <cell r="I6060" t="str">
            <v>NA</v>
          </cell>
        </row>
        <row r="6061">
          <cell r="A6061" t="str">
            <v>B4014035AC</v>
          </cell>
          <cell r="B6061" t="str">
            <v>B4014035AC</v>
          </cell>
          <cell r="C6061" t="str">
            <v>35   B4014035ACUSD</v>
          </cell>
          <cell r="D6061" t="str">
            <v>B4014</v>
          </cell>
          <cell r="E6061" t="str">
            <v>035</v>
          </cell>
          <cell r="F6061" t="str">
            <v>AC</v>
          </cell>
          <cell r="G6061" t="str">
            <v>CAIBIB**</v>
          </cell>
          <cell r="H6061" t="str">
            <v>Balance Sheet</v>
          </cell>
          <cell r="I6061" t="str">
            <v>NA</v>
          </cell>
        </row>
        <row r="6062">
          <cell r="A6062" t="str">
            <v>B4014035GR</v>
          </cell>
          <cell r="B6062" t="str">
            <v>B4014035GR</v>
          </cell>
          <cell r="C6062" t="str">
            <v>35   B4014035GRUSD</v>
          </cell>
          <cell r="D6062" t="str">
            <v>B4014</v>
          </cell>
          <cell r="E6062" t="str">
            <v>035</v>
          </cell>
          <cell r="F6062" t="str">
            <v>GR</v>
          </cell>
          <cell r="G6062" t="str">
            <v>CAIBIB**</v>
          </cell>
          <cell r="H6062" t="str">
            <v>Balance Sheet</v>
          </cell>
          <cell r="I6062" t="str">
            <v>NA</v>
          </cell>
        </row>
        <row r="6063">
          <cell r="A6063" t="str">
            <v>B4014035SF</v>
          </cell>
          <cell r="B6063" t="str">
            <v>B4014035SF</v>
          </cell>
          <cell r="C6063" t="str">
            <v>35   B4014035SFUSD</v>
          </cell>
          <cell r="D6063" t="str">
            <v>B4014</v>
          </cell>
          <cell r="E6063" t="str">
            <v>035</v>
          </cell>
          <cell r="F6063" t="str">
            <v>SF</v>
          </cell>
          <cell r="G6063" t="str">
            <v>CAIBIB**</v>
          </cell>
          <cell r="H6063" t="str">
            <v>Balance Sheet</v>
          </cell>
          <cell r="I6063" t="str">
            <v>NA</v>
          </cell>
        </row>
        <row r="6064">
          <cell r="A6064" t="str">
            <v>B4014091</v>
          </cell>
          <cell r="B6064" t="str">
            <v>B4014091</v>
          </cell>
          <cell r="C6064" t="str">
            <v>35   B4014091USD</v>
          </cell>
          <cell r="D6064" t="str">
            <v>B4014</v>
          </cell>
          <cell r="E6064" t="str">
            <v>091</v>
          </cell>
          <cell r="F6064">
            <v>0</v>
          </cell>
          <cell r="G6064" t="str">
            <v>CAIBHB**</v>
          </cell>
          <cell r="H6064" t="str">
            <v>Balance Sheet</v>
          </cell>
          <cell r="I6064" t="str">
            <v>NA</v>
          </cell>
        </row>
        <row r="6065">
          <cell r="A6065" t="str">
            <v>B4014092</v>
          </cell>
          <cell r="B6065" t="str">
            <v>B4014092</v>
          </cell>
          <cell r="C6065" t="str">
            <v>35   B4014092USD</v>
          </cell>
          <cell r="D6065" t="str">
            <v>B4014</v>
          </cell>
          <cell r="E6065" t="str">
            <v>092</v>
          </cell>
          <cell r="F6065">
            <v>0</v>
          </cell>
          <cell r="G6065" t="str">
            <v>CAIBHB**</v>
          </cell>
          <cell r="H6065" t="str">
            <v>Balance Sheet</v>
          </cell>
          <cell r="I6065" t="str">
            <v>NA</v>
          </cell>
        </row>
        <row r="6066">
          <cell r="A6066" t="str">
            <v>B4014094</v>
          </cell>
          <cell r="B6066" t="str">
            <v>B4014094</v>
          </cell>
          <cell r="C6066" t="str">
            <v>35   B4014094USD</v>
          </cell>
          <cell r="D6066" t="str">
            <v>B4014</v>
          </cell>
          <cell r="E6066" t="str">
            <v>094</v>
          </cell>
          <cell r="F6066">
            <v>0</v>
          </cell>
          <cell r="G6066" t="str">
            <v>CAIBHB**</v>
          </cell>
          <cell r="H6066" t="str">
            <v>Balance Sheet</v>
          </cell>
          <cell r="I6066" t="str">
            <v>NA</v>
          </cell>
        </row>
        <row r="6067">
          <cell r="A6067" t="str">
            <v>B4014095</v>
          </cell>
          <cell r="B6067" t="str">
            <v>B4014095</v>
          </cell>
          <cell r="C6067" t="str">
            <v>35   B4014095USD</v>
          </cell>
          <cell r="D6067" t="str">
            <v>B4014</v>
          </cell>
          <cell r="E6067" t="str">
            <v>095</v>
          </cell>
          <cell r="F6067">
            <v>0</v>
          </cell>
          <cell r="G6067" t="str">
            <v>CAIBHB**</v>
          </cell>
          <cell r="H6067" t="str">
            <v>Balance Sheet</v>
          </cell>
          <cell r="I6067" t="str">
            <v>NA</v>
          </cell>
        </row>
        <row r="6068">
          <cell r="A6068" t="str">
            <v>B4014096</v>
          </cell>
          <cell r="B6068" t="str">
            <v>B4014096</v>
          </cell>
          <cell r="C6068" t="str">
            <v>35   B4014096USD</v>
          </cell>
          <cell r="D6068" t="str">
            <v>B4014</v>
          </cell>
          <cell r="E6068" t="str">
            <v>096</v>
          </cell>
          <cell r="F6068">
            <v>0</v>
          </cell>
          <cell r="G6068" t="str">
            <v>CAIBHB**</v>
          </cell>
          <cell r="H6068" t="str">
            <v>Balance Sheet</v>
          </cell>
          <cell r="I6068" t="str">
            <v>NA</v>
          </cell>
        </row>
        <row r="6069">
          <cell r="A6069" t="str">
            <v>B4014097</v>
          </cell>
          <cell r="B6069" t="str">
            <v>B4014097</v>
          </cell>
          <cell r="C6069" t="str">
            <v>35   B4014097USD</v>
          </cell>
          <cell r="D6069" t="str">
            <v>B4014</v>
          </cell>
          <cell r="E6069" t="str">
            <v>097</v>
          </cell>
          <cell r="F6069">
            <v>0</v>
          </cell>
          <cell r="G6069" t="str">
            <v>CAIBHB**</v>
          </cell>
          <cell r="H6069" t="str">
            <v>Balance Sheet</v>
          </cell>
          <cell r="I6069" t="str">
            <v>NA</v>
          </cell>
        </row>
        <row r="6070">
          <cell r="A6070" t="str">
            <v>B4014099</v>
          </cell>
          <cell r="B6070" t="str">
            <v>B4014099</v>
          </cell>
          <cell r="C6070" t="str">
            <v>35   B4014099USD</v>
          </cell>
          <cell r="D6070" t="str">
            <v>B4014</v>
          </cell>
          <cell r="E6070" t="str">
            <v>099</v>
          </cell>
          <cell r="F6070">
            <v>0</v>
          </cell>
          <cell r="G6070" t="str">
            <v>CAIBHB**</v>
          </cell>
          <cell r="H6070" t="str">
            <v>Balance Sheet</v>
          </cell>
          <cell r="I6070" t="str">
            <v>NA</v>
          </cell>
        </row>
        <row r="6071">
          <cell r="A6071" t="str">
            <v>B40140MSSF</v>
          </cell>
          <cell r="B6071" t="str">
            <v>B40140MSSF</v>
          </cell>
          <cell r="C6071" t="str">
            <v>35   B40140MSSFUSD</v>
          </cell>
          <cell r="D6071" t="str">
            <v>B4014</v>
          </cell>
          <cell r="E6071" t="str">
            <v>0MS</v>
          </cell>
          <cell r="F6071" t="str">
            <v>SF</v>
          </cell>
          <cell r="G6071" t="str">
            <v>CAIBIB**</v>
          </cell>
          <cell r="H6071" t="str">
            <v>Balance Sheet</v>
          </cell>
          <cell r="I6071" t="str">
            <v>NA</v>
          </cell>
        </row>
        <row r="6072">
          <cell r="A6072" t="str">
            <v>B4014BNR01</v>
          </cell>
          <cell r="B6072" t="str">
            <v>B4014BNR01</v>
          </cell>
          <cell r="C6072" t="str">
            <v>35   B4014BNR01USD</v>
          </cell>
          <cell r="D6072" t="str">
            <v>B4014</v>
          </cell>
          <cell r="E6072" t="str">
            <v>BNR</v>
          </cell>
          <cell r="F6072" t="str">
            <v>01</v>
          </cell>
          <cell r="G6072" t="str">
            <v>CAIEIB**</v>
          </cell>
          <cell r="H6072" t="str">
            <v>Balance Sheet</v>
          </cell>
          <cell r="I6072" t="str">
            <v>NA</v>
          </cell>
        </row>
        <row r="6073">
          <cell r="A6073" t="str">
            <v>B401535A</v>
          </cell>
          <cell r="B6073" t="str">
            <v>B401535A</v>
          </cell>
          <cell r="C6073" t="str">
            <v>35   B401535AUSD</v>
          </cell>
          <cell r="D6073" t="str">
            <v>B4015</v>
          </cell>
          <cell r="E6073" t="str">
            <v>35A</v>
          </cell>
          <cell r="F6073">
            <v>0</v>
          </cell>
          <cell r="G6073" t="str">
            <v>CAIBHB**</v>
          </cell>
          <cell r="H6073" t="str">
            <v>Balance Sheet</v>
          </cell>
          <cell r="I6073" t="str">
            <v>NA</v>
          </cell>
        </row>
        <row r="6074">
          <cell r="A6074" t="str">
            <v>B4234BNR01</v>
          </cell>
          <cell r="B6074" t="str">
            <v>B4234BNR01</v>
          </cell>
          <cell r="C6074" t="str">
            <v>35   B4234BNR01USD</v>
          </cell>
          <cell r="D6074" t="str">
            <v>B4234</v>
          </cell>
          <cell r="E6074" t="str">
            <v>BNR</v>
          </cell>
          <cell r="F6074" t="str">
            <v>01</v>
          </cell>
          <cell r="G6074" t="str">
            <v>CAIEIB**</v>
          </cell>
          <cell r="H6074" t="str">
            <v>Balance Sheet</v>
          </cell>
          <cell r="I6074" t="str">
            <v>NA</v>
          </cell>
        </row>
        <row r="6075">
          <cell r="A6075" t="str">
            <v>B425003201</v>
          </cell>
          <cell r="B6075" t="str">
            <v>B425003201</v>
          </cell>
          <cell r="C6075" t="str">
            <v>35   B425003201USD</v>
          </cell>
          <cell r="D6075" t="str">
            <v>B4250</v>
          </cell>
          <cell r="E6075" t="str">
            <v>032</v>
          </cell>
          <cell r="F6075" t="str">
            <v>01</v>
          </cell>
          <cell r="G6075" t="str">
            <v>CAIFHB**</v>
          </cell>
          <cell r="H6075" t="str">
            <v>Balance Sheet</v>
          </cell>
          <cell r="I6075" t="str">
            <v>NA</v>
          </cell>
        </row>
        <row r="6076">
          <cell r="A6076" t="str">
            <v>B425003501</v>
          </cell>
          <cell r="B6076" t="str">
            <v>B425003501</v>
          </cell>
          <cell r="C6076" t="str">
            <v>35   B425003501USD</v>
          </cell>
          <cell r="D6076" t="str">
            <v>B4250</v>
          </cell>
          <cell r="E6076" t="str">
            <v>035</v>
          </cell>
          <cell r="F6076" t="str">
            <v>01</v>
          </cell>
          <cell r="G6076" t="str">
            <v>CAIFHB**</v>
          </cell>
          <cell r="H6076" t="str">
            <v>Balance Sheet</v>
          </cell>
          <cell r="I6076" t="str">
            <v>NA</v>
          </cell>
        </row>
        <row r="6077">
          <cell r="A6077" t="str">
            <v>B42500MS01</v>
          </cell>
          <cell r="B6077" t="str">
            <v>B42500MS01</v>
          </cell>
          <cell r="C6077" t="str">
            <v>35   B42500MS01USD</v>
          </cell>
          <cell r="D6077" t="str">
            <v>B4250</v>
          </cell>
          <cell r="E6077" t="str">
            <v>0MS</v>
          </cell>
          <cell r="F6077" t="str">
            <v>01</v>
          </cell>
          <cell r="G6077" t="str">
            <v>CAIFHB**</v>
          </cell>
          <cell r="H6077" t="str">
            <v>Balance Sheet</v>
          </cell>
          <cell r="I6077" t="str">
            <v>NA</v>
          </cell>
        </row>
        <row r="6078">
          <cell r="A6078" t="str">
            <v>B425400410</v>
          </cell>
          <cell r="B6078" t="str">
            <v>B425400410</v>
          </cell>
          <cell r="C6078" t="str">
            <v>35   B425400410USD</v>
          </cell>
          <cell r="D6078" t="str">
            <v>B4254</v>
          </cell>
          <cell r="E6078" t="str">
            <v>004</v>
          </cell>
          <cell r="F6078" t="str">
            <v>10</v>
          </cell>
          <cell r="G6078" t="str">
            <v>CAIFJB**</v>
          </cell>
          <cell r="H6078" t="str">
            <v>Balance Sheet</v>
          </cell>
          <cell r="I6078" t="str">
            <v>NA</v>
          </cell>
        </row>
        <row r="6079">
          <cell r="A6079" t="str">
            <v>B4254035GR</v>
          </cell>
          <cell r="B6079" t="str">
            <v>B4254035GR</v>
          </cell>
          <cell r="C6079" t="str">
            <v>35   B4254035GRUSD</v>
          </cell>
          <cell r="D6079" t="str">
            <v>B4254</v>
          </cell>
          <cell r="E6079" t="str">
            <v>035</v>
          </cell>
          <cell r="F6079" t="str">
            <v>GR</v>
          </cell>
          <cell r="G6079" t="str">
            <v>CAIFIB**</v>
          </cell>
          <cell r="H6079" t="str">
            <v>Balance Sheet</v>
          </cell>
          <cell r="I6079" t="str">
            <v>NA</v>
          </cell>
        </row>
        <row r="6080">
          <cell r="A6080" t="str">
            <v>B4254094</v>
          </cell>
          <cell r="B6080" t="str">
            <v>B4254094</v>
          </cell>
          <cell r="C6080" t="str">
            <v>35   B4254094USD</v>
          </cell>
          <cell r="D6080" t="str">
            <v>B4254</v>
          </cell>
          <cell r="E6080" t="str">
            <v>094</v>
          </cell>
          <cell r="F6080">
            <v>0</v>
          </cell>
          <cell r="G6080" t="str">
            <v>CAIFHB**</v>
          </cell>
          <cell r="H6080" t="str">
            <v>Balance Sheet</v>
          </cell>
          <cell r="I6080" t="str">
            <v>NA</v>
          </cell>
        </row>
        <row r="6081">
          <cell r="A6081" t="str">
            <v>B4254099</v>
          </cell>
          <cell r="B6081" t="str">
            <v>B4254099</v>
          </cell>
          <cell r="C6081" t="str">
            <v>35   B4254099USD</v>
          </cell>
          <cell r="D6081" t="str">
            <v>B4254</v>
          </cell>
          <cell r="E6081" t="str">
            <v>099</v>
          </cell>
          <cell r="F6081">
            <v>0</v>
          </cell>
          <cell r="G6081" t="str">
            <v>CAIFHB**</v>
          </cell>
          <cell r="H6081" t="str">
            <v>Balance Sheet</v>
          </cell>
          <cell r="I6081" t="str">
            <v>NA</v>
          </cell>
        </row>
        <row r="6082">
          <cell r="A6082" t="str">
            <v>B42540MSSF</v>
          </cell>
          <cell r="B6082" t="str">
            <v>B42540MSSF</v>
          </cell>
          <cell r="C6082" t="str">
            <v>35   B42540MSSFUSD</v>
          </cell>
          <cell r="D6082" t="str">
            <v>B4254</v>
          </cell>
          <cell r="E6082" t="str">
            <v>0MS</v>
          </cell>
          <cell r="F6082" t="str">
            <v>SF</v>
          </cell>
          <cell r="G6082" t="str">
            <v>CAIFIB**</v>
          </cell>
          <cell r="H6082" t="str">
            <v>Balance Sheet</v>
          </cell>
          <cell r="I6082" t="str">
            <v>NA</v>
          </cell>
        </row>
        <row r="6083">
          <cell r="A6083" t="str">
            <v>B4344BNR95</v>
          </cell>
          <cell r="B6083" t="str">
            <v>B4344BNR95</v>
          </cell>
          <cell r="C6083" t="str">
            <v>35   B4344BNR95USD</v>
          </cell>
          <cell r="D6083" t="str">
            <v>B4344</v>
          </cell>
          <cell r="E6083" t="str">
            <v>BNR</v>
          </cell>
          <cell r="F6083" t="str">
            <v>95</v>
          </cell>
          <cell r="G6083" t="str">
            <v>CAIEIB**</v>
          </cell>
          <cell r="H6083" t="str">
            <v>Balance Sheet</v>
          </cell>
          <cell r="I6083" t="str">
            <v>NA</v>
          </cell>
        </row>
        <row r="6084">
          <cell r="A6084" t="str">
            <v>B435003201</v>
          </cell>
          <cell r="B6084" t="str">
            <v>B435003201</v>
          </cell>
          <cell r="C6084" t="str">
            <v>35   B435003201USD</v>
          </cell>
          <cell r="D6084" t="str">
            <v>B4350</v>
          </cell>
          <cell r="E6084" t="str">
            <v>032</v>
          </cell>
          <cell r="F6084" t="str">
            <v>01</v>
          </cell>
          <cell r="G6084" t="str">
            <v>CAIBHB**</v>
          </cell>
          <cell r="H6084" t="str">
            <v>Balance Sheet</v>
          </cell>
          <cell r="I6084" t="str">
            <v>NA</v>
          </cell>
        </row>
        <row r="6085">
          <cell r="A6085" t="str">
            <v>B435003501</v>
          </cell>
          <cell r="B6085" t="str">
            <v>B435003501</v>
          </cell>
          <cell r="C6085" t="str">
            <v>35   B435003501USD</v>
          </cell>
          <cell r="D6085" t="str">
            <v>B4350</v>
          </cell>
          <cell r="E6085" t="str">
            <v>035</v>
          </cell>
          <cell r="F6085" t="str">
            <v>01</v>
          </cell>
          <cell r="G6085" t="str">
            <v>CAIBHB**</v>
          </cell>
          <cell r="H6085" t="str">
            <v>Balance Sheet</v>
          </cell>
          <cell r="I6085" t="str">
            <v>NA</v>
          </cell>
        </row>
        <row r="6086">
          <cell r="A6086" t="str">
            <v>B43500MS01</v>
          </cell>
          <cell r="B6086" t="str">
            <v>B43500MS01</v>
          </cell>
          <cell r="C6086" t="str">
            <v>35   B43500MS01USD</v>
          </cell>
          <cell r="D6086" t="str">
            <v>B4350</v>
          </cell>
          <cell r="E6086" t="str">
            <v>0MS</v>
          </cell>
          <cell r="F6086" t="str">
            <v>01</v>
          </cell>
          <cell r="G6086" t="str">
            <v>CAIBHB**</v>
          </cell>
          <cell r="H6086" t="str">
            <v>Balance Sheet</v>
          </cell>
          <cell r="I6086" t="str">
            <v>NA</v>
          </cell>
        </row>
        <row r="6087">
          <cell r="A6087" t="str">
            <v>B435400401</v>
          </cell>
          <cell r="B6087" t="str">
            <v>B435400401</v>
          </cell>
          <cell r="C6087" t="str">
            <v>35   B435400401USD</v>
          </cell>
          <cell r="D6087" t="str">
            <v>B4354</v>
          </cell>
          <cell r="E6087" t="str">
            <v>004</v>
          </cell>
          <cell r="F6087" t="str">
            <v>01</v>
          </cell>
          <cell r="G6087" t="str">
            <v>CAIBJB**</v>
          </cell>
          <cell r="H6087" t="str">
            <v>Balance Sheet</v>
          </cell>
          <cell r="I6087" t="str">
            <v>NA</v>
          </cell>
        </row>
        <row r="6088">
          <cell r="A6088" t="str">
            <v>B435400410</v>
          </cell>
          <cell r="B6088" t="str">
            <v>B435400410</v>
          </cell>
          <cell r="C6088" t="str">
            <v>35   B435400410USD</v>
          </cell>
          <cell r="D6088" t="str">
            <v>B4354</v>
          </cell>
          <cell r="E6088" t="str">
            <v>004</v>
          </cell>
          <cell r="F6088" t="str">
            <v>10</v>
          </cell>
          <cell r="G6088" t="str">
            <v>CAIBJB**</v>
          </cell>
          <cell r="H6088" t="str">
            <v>Balance Sheet</v>
          </cell>
          <cell r="I6088" t="str">
            <v>NA</v>
          </cell>
        </row>
        <row r="6089">
          <cell r="A6089" t="str">
            <v>B4354032GR</v>
          </cell>
          <cell r="B6089" t="str">
            <v>B4354032GR</v>
          </cell>
          <cell r="C6089" t="str">
            <v>35   B4354032GRUSD</v>
          </cell>
          <cell r="D6089" t="str">
            <v>B4354</v>
          </cell>
          <cell r="E6089" t="str">
            <v>032</v>
          </cell>
          <cell r="F6089" t="str">
            <v>GR</v>
          </cell>
          <cell r="G6089" t="str">
            <v>CAIBIB**</v>
          </cell>
          <cell r="H6089" t="str">
            <v>Balance Sheet</v>
          </cell>
          <cell r="I6089" t="str">
            <v>NA</v>
          </cell>
        </row>
        <row r="6090">
          <cell r="A6090" t="str">
            <v>B4354032SF</v>
          </cell>
          <cell r="B6090" t="str">
            <v>B4354032SF</v>
          </cell>
          <cell r="C6090" t="str">
            <v>35   B4354032SFUSD</v>
          </cell>
          <cell r="D6090" t="str">
            <v>B4354</v>
          </cell>
          <cell r="E6090" t="str">
            <v>032</v>
          </cell>
          <cell r="F6090" t="str">
            <v>SF</v>
          </cell>
          <cell r="G6090" t="str">
            <v>CAIBIB**</v>
          </cell>
          <cell r="H6090" t="str">
            <v>Balance Sheet</v>
          </cell>
          <cell r="I6090" t="str">
            <v>NA</v>
          </cell>
        </row>
        <row r="6091">
          <cell r="A6091" t="str">
            <v>B4354035AC</v>
          </cell>
          <cell r="B6091" t="str">
            <v>B4354035AC</v>
          </cell>
          <cell r="C6091" t="str">
            <v>35   B4354035ACUSD</v>
          </cell>
          <cell r="D6091" t="str">
            <v>B4354</v>
          </cell>
          <cell r="E6091" t="str">
            <v>035</v>
          </cell>
          <cell r="F6091" t="str">
            <v>AC</v>
          </cell>
          <cell r="G6091" t="str">
            <v>CAIBIB**</v>
          </cell>
          <cell r="H6091" t="str">
            <v>Balance Sheet</v>
          </cell>
          <cell r="I6091" t="str">
            <v>NA</v>
          </cell>
        </row>
        <row r="6092">
          <cell r="A6092" t="str">
            <v>B4354035GR</v>
          </cell>
          <cell r="B6092" t="str">
            <v>B4354035GR</v>
          </cell>
          <cell r="C6092" t="str">
            <v>35   B4354035GRUSD</v>
          </cell>
          <cell r="D6092" t="str">
            <v>B4354</v>
          </cell>
          <cell r="E6092" t="str">
            <v>035</v>
          </cell>
          <cell r="F6092" t="str">
            <v>GR</v>
          </cell>
          <cell r="G6092" t="str">
            <v>CAIBIB**</v>
          </cell>
          <cell r="H6092" t="str">
            <v>Balance Sheet</v>
          </cell>
          <cell r="I6092" t="str">
            <v>NA</v>
          </cell>
        </row>
        <row r="6093">
          <cell r="A6093" t="str">
            <v>B4354035SF</v>
          </cell>
          <cell r="B6093" t="str">
            <v>B4354035SF</v>
          </cell>
          <cell r="C6093" t="str">
            <v>35   B4354035SFUSD</v>
          </cell>
          <cell r="D6093" t="str">
            <v>B4354</v>
          </cell>
          <cell r="E6093" t="str">
            <v>035</v>
          </cell>
          <cell r="F6093" t="str">
            <v>SF</v>
          </cell>
          <cell r="G6093" t="str">
            <v>CAIBIB**</v>
          </cell>
          <cell r="H6093" t="str">
            <v>Balance Sheet</v>
          </cell>
          <cell r="I6093" t="str">
            <v>NA</v>
          </cell>
        </row>
        <row r="6094">
          <cell r="A6094" t="str">
            <v>B4354091</v>
          </cell>
          <cell r="B6094" t="str">
            <v>B4354091</v>
          </cell>
          <cell r="C6094" t="str">
            <v>35   B4354091USD</v>
          </cell>
          <cell r="D6094" t="str">
            <v>B4354</v>
          </cell>
          <cell r="E6094" t="str">
            <v>091</v>
          </cell>
          <cell r="F6094">
            <v>0</v>
          </cell>
          <cell r="G6094" t="str">
            <v>CAIBHB**</v>
          </cell>
          <cell r="H6094" t="str">
            <v>Balance Sheet</v>
          </cell>
          <cell r="I6094" t="str">
            <v>NA</v>
          </cell>
        </row>
        <row r="6095">
          <cell r="A6095" t="str">
            <v>B4354093</v>
          </cell>
          <cell r="B6095" t="str">
            <v>B4354093</v>
          </cell>
          <cell r="C6095" t="str">
            <v>35   B4354093USD</v>
          </cell>
          <cell r="D6095" t="str">
            <v>B4354</v>
          </cell>
          <cell r="E6095" t="str">
            <v>093</v>
          </cell>
          <cell r="F6095">
            <v>0</v>
          </cell>
          <cell r="G6095" t="str">
            <v>CAIBHB**</v>
          </cell>
          <cell r="H6095" t="str">
            <v>Balance Sheet</v>
          </cell>
          <cell r="I6095" t="str">
            <v>NA</v>
          </cell>
        </row>
        <row r="6096">
          <cell r="A6096" t="str">
            <v>B435409301</v>
          </cell>
          <cell r="B6096" t="str">
            <v>B435409301</v>
          </cell>
          <cell r="C6096" t="str">
            <v>35   B435409301USD</v>
          </cell>
          <cell r="D6096" t="str">
            <v>B4354</v>
          </cell>
          <cell r="E6096" t="str">
            <v>093</v>
          </cell>
          <cell r="F6096" t="str">
            <v>01</v>
          </cell>
          <cell r="G6096" t="str">
            <v>CAIBHB**</v>
          </cell>
          <cell r="H6096" t="str">
            <v>Balance Sheet</v>
          </cell>
          <cell r="I6096" t="str">
            <v>NA</v>
          </cell>
        </row>
        <row r="6097">
          <cell r="A6097" t="str">
            <v>B435409302</v>
          </cell>
          <cell r="B6097" t="str">
            <v>B435409302</v>
          </cell>
          <cell r="C6097" t="str">
            <v>35   B435409302USD</v>
          </cell>
          <cell r="D6097" t="str">
            <v>B4354</v>
          </cell>
          <cell r="E6097" t="str">
            <v>093</v>
          </cell>
          <cell r="F6097" t="str">
            <v>02</v>
          </cell>
          <cell r="G6097" t="str">
            <v>CAIBHB**</v>
          </cell>
          <cell r="H6097" t="str">
            <v>Balance Sheet</v>
          </cell>
          <cell r="I6097" t="str">
            <v>NA</v>
          </cell>
        </row>
        <row r="6098">
          <cell r="A6098" t="str">
            <v>B4354094</v>
          </cell>
          <cell r="B6098" t="str">
            <v>B4354094</v>
          </cell>
          <cell r="C6098" t="str">
            <v>35   B4354094USD</v>
          </cell>
          <cell r="D6098" t="str">
            <v>B4354</v>
          </cell>
          <cell r="E6098" t="str">
            <v>094</v>
          </cell>
          <cell r="F6098">
            <v>0</v>
          </cell>
          <cell r="G6098" t="str">
            <v>CAIBHB**</v>
          </cell>
          <cell r="H6098" t="str">
            <v>Balance Sheet</v>
          </cell>
          <cell r="I6098" t="str">
            <v>NA</v>
          </cell>
        </row>
        <row r="6099">
          <cell r="A6099" t="str">
            <v>B4354099</v>
          </cell>
          <cell r="B6099" t="str">
            <v>B4354099</v>
          </cell>
          <cell r="C6099" t="str">
            <v>35   B4354099USD</v>
          </cell>
          <cell r="D6099" t="str">
            <v>B4354</v>
          </cell>
          <cell r="E6099" t="str">
            <v>099</v>
          </cell>
          <cell r="F6099">
            <v>0</v>
          </cell>
          <cell r="G6099" t="str">
            <v>CAIBHB**</v>
          </cell>
          <cell r="H6099" t="str">
            <v>Balance Sheet</v>
          </cell>
          <cell r="I6099" t="str">
            <v>NA</v>
          </cell>
        </row>
        <row r="6100">
          <cell r="A6100" t="str">
            <v>B43540MSSF</v>
          </cell>
          <cell r="B6100" t="str">
            <v>B43540MSSF</v>
          </cell>
          <cell r="C6100" t="str">
            <v>35   B43540MSSFUSD</v>
          </cell>
          <cell r="D6100" t="str">
            <v>B4354</v>
          </cell>
          <cell r="E6100" t="str">
            <v>0MS</v>
          </cell>
          <cell r="F6100" t="str">
            <v>SF</v>
          </cell>
          <cell r="G6100" t="str">
            <v>CAIBIB**</v>
          </cell>
          <cell r="H6100" t="str">
            <v>Balance Sheet</v>
          </cell>
          <cell r="I6100" t="str">
            <v>NA</v>
          </cell>
        </row>
        <row r="6101">
          <cell r="A6101" t="str">
            <v>B437003501</v>
          </cell>
          <cell r="B6101" t="str">
            <v>B437003501</v>
          </cell>
          <cell r="C6101" t="str">
            <v>35   B437003501USD</v>
          </cell>
          <cell r="D6101" t="str">
            <v>B4370</v>
          </cell>
          <cell r="E6101" t="str">
            <v>035</v>
          </cell>
          <cell r="F6101" t="str">
            <v>01</v>
          </cell>
          <cell r="G6101" t="str">
            <v>CAIFHB**</v>
          </cell>
          <cell r="H6101" t="str">
            <v>Balance Sheet</v>
          </cell>
          <cell r="I6101" t="str">
            <v>NA</v>
          </cell>
        </row>
        <row r="6102">
          <cell r="A6102" t="str">
            <v>B43700MS01</v>
          </cell>
          <cell r="B6102" t="str">
            <v>B43700MS01</v>
          </cell>
          <cell r="C6102" t="str">
            <v>35   B43700MS01USD</v>
          </cell>
          <cell r="D6102" t="str">
            <v>B4370</v>
          </cell>
          <cell r="E6102" t="str">
            <v>0MS</v>
          </cell>
          <cell r="F6102" t="str">
            <v>01</v>
          </cell>
          <cell r="G6102" t="str">
            <v>CAIFHB**</v>
          </cell>
          <cell r="H6102" t="str">
            <v>Balance Sheet</v>
          </cell>
          <cell r="I6102" t="str">
            <v>NA</v>
          </cell>
        </row>
        <row r="6103">
          <cell r="A6103" t="str">
            <v>B437400410</v>
          </cell>
          <cell r="B6103" t="str">
            <v>B437400410</v>
          </cell>
          <cell r="C6103" t="str">
            <v>35   B437400410USD</v>
          </cell>
          <cell r="D6103" t="str">
            <v>B4374</v>
          </cell>
          <cell r="E6103" t="str">
            <v>004</v>
          </cell>
          <cell r="F6103" t="str">
            <v>10</v>
          </cell>
          <cell r="G6103" t="str">
            <v>CAIFJB**</v>
          </cell>
          <cell r="H6103" t="str">
            <v>Balance Sheet</v>
          </cell>
          <cell r="I6103" t="str">
            <v>NA</v>
          </cell>
        </row>
        <row r="6104">
          <cell r="A6104" t="str">
            <v>B4374035GR</v>
          </cell>
          <cell r="B6104" t="str">
            <v>B4374035GR</v>
          </cell>
          <cell r="C6104" t="str">
            <v>35   B4374035GRUSD</v>
          </cell>
          <cell r="D6104" t="str">
            <v>B4374</v>
          </cell>
          <cell r="E6104" t="str">
            <v>035</v>
          </cell>
          <cell r="F6104" t="str">
            <v>GR</v>
          </cell>
          <cell r="G6104" t="str">
            <v>CAIFIB**</v>
          </cell>
          <cell r="H6104" t="str">
            <v>Balance Sheet</v>
          </cell>
          <cell r="I6104" t="str">
            <v>NA</v>
          </cell>
        </row>
        <row r="6105">
          <cell r="A6105" t="str">
            <v>B4374094</v>
          </cell>
          <cell r="B6105" t="str">
            <v>B4374094</v>
          </cell>
          <cell r="C6105" t="str">
            <v>35   B4374094USD</v>
          </cell>
          <cell r="D6105" t="str">
            <v>B4374</v>
          </cell>
          <cell r="E6105" t="str">
            <v>094</v>
          </cell>
          <cell r="F6105">
            <v>0</v>
          </cell>
          <cell r="G6105" t="str">
            <v>CAIFHB**</v>
          </cell>
          <cell r="H6105" t="str">
            <v>Balance Sheet</v>
          </cell>
          <cell r="I6105" t="str">
            <v>NA</v>
          </cell>
        </row>
        <row r="6106">
          <cell r="A6106" t="str">
            <v>B43740MSSF</v>
          </cell>
          <cell r="B6106" t="str">
            <v>B43740MSSF</v>
          </cell>
          <cell r="C6106" t="str">
            <v>35   B43740MSSFUSD</v>
          </cell>
          <cell r="D6106" t="str">
            <v>B4374</v>
          </cell>
          <cell r="E6106" t="str">
            <v>0MS</v>
          </cell>
          <cell r="F6106" t="str">
            <v>SF</v>
          </cell>
          <cell r="G6106" t="str">
            <v>CAIFIB**</v>
          </cell>
          <cell r="H6106" t="str">
            <v>Balance Sheet</v>
          </cell>
          <cell r="I6106" t="str">
            <v>NA</v>
          </cell>
        </row>
        <row r="6107">
          <cell r="A6107" t="str">
            <v>B466003501</v>
          </cell>
          <cell r="B6107" t="str">
            <v>B466003501</v>
          </cell>
          <cell r="C6107" t="str">
            <v>35   B466003501USD</v>
          </cell>
          <cell r="D6107" t="str">
            <v>B4660</v>
          </cell>
          <cell r="E6107" t="str">
            <v>035</v>
          </cell>
          <cell r="F6107" t="str">
            <v>01</v>
          </cell>
          <cell r="G6107" t="str">
            <v>CAIBHA**</v>
          </cell>
          <cell r="H6107" t="str">
            <v>Balance Sheet</v>
          </cell>
          <cell r="I6107" t="str">
            <v>NA</v>
          </cell>
        </row>
        <row r="6108">
          <cell r="A6108" t="str">
            <v>B466400410</v>
          </cell>
          <cell r="B6108" t="str">
            <v>B466400410</v>
          </cell>
          <cell r="C6108" t="str">
            <v>35   B466400410USD</v>
          </cell>
          <cell r="D6108" t="str">
            <v>B4664</v>
          </cell>
          <cell r="E6108" t="str">
            <v>004</v>
          </cell>
          <cell r="F6108" t="str">
            <v>10</v>
          </cell>
          <cell r="G6108" t="str">
            <v>CAIBJA**</v>
          </cell>
          <cell r="H6108" t="str">
            <v>Balance Sheet</v>
          </cell>
          <cell r="I6108" t="str">
            <v>NA</v>
          </cell>
        </row>
        <row r="6109">
          <cell r="A6109" t="str">
            <v>B4664035GR</v>
          </cell>
          <cell r="B6109" t="str">
            <v>B4664035GR</v>
          </cell>
          <cell r="C6109" t="str">
            <v>35   B4664035GRUSD</v>
          </cell>
          <cell r="D6109" t="str">
            <v>B4664</v>
          </cell>
          <cell r="E6109" t="str">
            <v>035</v>
          </cell>
          <cell r="F6109" t="str">
            <v>GR</v>
          </cell>
          <cell r="G6109" t="str">
            <v>CAIBIA**</v>
          </cell>
          <cell r="H6109" t="str">
            <v>Balance Sheet</v>
          </cell>
          <cell r="I6109" t="str">
            <v>NA</v>
          </cell>
        </row>
        <row r="6110">
          <cell r="A6110" t="str">
            <v>B4664094</v>
          </cell>
          <cell r="B6110" t="str">
            <v>B4664094</v>
          </cell>
          <cell r="C6110" t="str">
            <v>35   B4664094USD</v>
          </cell>
          <cell r="D6110" t="str">
            <v>B4664</v>
          </cell>
          <cell r="E6110" t="str">
            <v>094</v>
          </cell>
          <cell r="F6110">
            <v>0</v>
          </cell>
          <cell r="G6110" t="str">
            <v>CAIBHA**</v>
          </cell>
          <cell r="H6110" t="str">
            <v>Balance Sheet</v>
          </cell>
          <cell r="I6110" t="str">
            <v>NA</v>
          </cell>
        </row>
        <row r="6111">
          <cell r="A6111" t="str">
            <v>B4664096</v>
          </cell>
          <cell r="B6111" t="str">
            <v>B4664096</v>
          </cell>
          <cell r="C6111" t="str">
            <v>35   B4664096USD</v>
          </cell>
          <cell r="D6111" t="str">
            <v>B4664</v>
          </cell>
          <cell r="E6111" t="str">
            <v>096</v>
          </cell>
          <cell r="F6111">
            <v>0</v>
          </cell>
          <cell r="G6111" t="str">
            <v>CAIBHA**</v>
          </cell>
          <cell r="H6111" t="str">
            <v>Balance Sheet</v>
          </cell>
          <cell r="I6111" t="str">
            <v>NA</v>
          </cell>
        </row>
        <row r="6112">
          <cell r="A6112" t="str">
            <v>B4664099</v>
          </cell>
          <cell r="B6112" t="str">
            <v>B4664099</v>
          </cell>
          <cell r="C6112" t="str">
            <v>35   B4664099USD</v>
          </cell>
          <cell r="D6112" t="str">
            <v>B4664</v>
          </cell>
          <cell r="E6112" t="str">
            <v>099</v>
          </cell>
          <cell r="F6112">
            <v>0</v>
          </cell>
          <cell r="G6112" t="str">
            <v>CAIBHA**</v>
          </cell>
          <cell r="H6112" t="str">
            <v>Balance Sheet</v>
          </cell>
          <cell r="I6112" t="str">
            <v>NA</v>
          </cell>
        </row>
        <row r="6113">
          <cell r="A6113" t="str">
            <v>B46640MSSF</v>
          </cell>
          <cell r="B6113" t="str">
            <v>B46640MSSF</v>
          </cell>
          <cell r="C6113" t="str">
            <v>35   B46640MSSFUSD</v>
          </cell>
          <cell r="D6113" t="str">
            <v>B4664</v>
          </cell>
          <cell r="E6113" t="str">
            <v>0MS</v>
          </cell>
          <cell r="F6113" t="str">
            <v>SF</v>
          </cell>
          <cell r="G6113" t="str">
            <v>CAIBIA**</v>
          </cell>
          <cell r="H6113" t="str">
            <v>Balance Sheet</v>
          </cell>
          <cell r="I6113" t="str">
            <v>NA</v>
          </cell>
        </row>
        <row r="6114">
          <cell r="A6114" t="str">
            <v>B4864BNR01</v>
          </cell>
          <cell r="B6114" t="str">
            <v>B4864BNR01</v>
          </cell>
          <cell r="C6114" t="str">
            <v>35   B4864BNR01USD</v>
          </cell>
          <cell r="D6114" t="str">
            <v>B4864</v>
          </cell>
          <cell r="E6114" t="str">
            <v>BNR</v>
          </cell>
          <cell r="F6114" t="str">
            <v>01</v>
          </cell>
          <cell r="G6114" t="str">
            <v>CAIEIB**</v>
          </cell>
          <cell r="H6114" t="str">
            <v>Balance Sheet</v>
          </cell>
          <cell r="I6114" t="str">
            <v>NA</v>
          </cell>
        </row>
        <row r="6115">
          <cell r="A6115" t="str">
            <v>B4AT4BNR95</v>
          </cell>
          <cell r="B6115" t="str">
            <v>B4AT4BNR95</v>
          </cell>
          <cell r="C6115" t="str">
            <v>35   B4AT4BNR95USD</v>
          </cell>
          <cell r="D6115" t="str">
            <v>B4AT4</v>
          </cell>
          <cell r="E6115" t="str">
            <v>BNR</v>
          </cell>
          <cell r="F6115" t="str">
            <v>95</v>
          </cell>
          <cell r="G6115" t="str">
            <v>CAIEIB**</v>
          </cell>
          <cell r="H6115" t="str">
            <v>Balance Sheet</v>
          </cell>
          <cell r="I6115" t="str">
            <v>NA</v>
          </cell>
        </row>
        <row r="6116">
          <cell r="A6116" t="str">
            <v>B4BL4BNR93</v>
          </cell>
          <cell r="B6116" t="str">
            <v>B4BL4BNR93</v>
          </cell>
          <cell r="C6116" t="str">
            <v>35   B4BL4BNR93USD</v>
          </cell>
          <cell r="D6116" t="str">
            <v>B4BL4</v>
          </cell>
          <cell r="E6116" t="str">
            <v>BNR</v>
          </cell>
          <cell r="F6116" t="str">
            <v>93</v>
          </cell>
          <cell r="G6116" t="str">
            <v>CAIEIB**</v>
          </cell>
          <cell r="H6116" t="str">
            <v>Balance Sheet</v>
          </cell>
          <cell r="I6116" t="str">
            <v>NA</v>
          </cell>
        </row>
        <row r="6117">
          <cell r="A6117" t="str">
            <v>B4BP4BNR01</v>
          </cell>
          <cell r="B6117" t="str">
            <v>B4BP4BNR01</v>
          </cell>
          <cell r="C6117" t="str">
            <v>35   B4BP4BNR01USD</v>
          </cell>
          <cell r="D6117" t="str">
            <v>B4BP4</v>
          </cell>
          <cell r="E6117" t="str">
            <v>BNR</v>
          </cell>
          <cell r="F6117" t="str">
            <v>01</v>
          </cell>
          <cell r="G6117" t="str">
            <v>CAIEIB**</v>
          </cell>
          <cell r="H6117" t="str">
            <v>Balance Sheet</v>
          </cell>
          <cell r="I6117" t="str">
            <v>NA</v>
          </cell>
        </row>
        <row r="6118">
          <cell r="A6118" t="str">
            <v>B4CQ4BNR01</v>
          </cell>
          <cell r="B6118" t="str">
            <v>B4CQ4BNR01</v>
          </cell>
          <cell r="C6118" t="str">
            <v>35   B4CQ4BNR01USD</v>
          </cell>
          <cell r="D6118" t="str">
            <v>B4CQ4</v>
          </cell>
          <cell r="E6118" t="str">
            <v>BNR</v>
          </cell>
          <cell r="F6118" t="str">
            <v>01</v>
          </cell>
          <cell r="G6118" t="str">
            <v>CAIEIB**</v>
          </cell>
          <cell r="H6118" t="str">
            <v>Balance Sheet</v>
          </cell>
          <cell r="I6118" t="str">
            <v>NA</v>
          </cell>
        </row>
        <row r="6119">
          <cell r="A6119" t="str">
            <v>B4DF4BNR93</v>
          </cell>
          <cell r="B6119" t="str">
            <v>B4DF4BNR93</v>
          </cell>
          <cell r="C6119" t="str">
            <v>35   B4DF4BNR93USD</v>
          </cell>
          <cell r="D6119" t="str">
            <v>B4DF4</v>
          </cell>
          <cell r="E6119" t="str">
            <v>BNR</v>
          </cell>
          <cell r="F6119" t="str">
            <v>93</v>
          </cell>
          <cell r="G6119" t="str">
            <v>CAIEIB**</v>
          </cell>
          <cell r="H6119" t="str">
            <v>Balance Sheet</v>
          </cell>
          <cell r="I6119" t="str">
            <v>NA</v>
          </cell>
        </row>
        <row r="6120">
          <cell r="A6120" t="str">
            <v>B4DK4BNR95</v>
          </cell>
          <cell r="B6120" t="str">
            <v>B4DK4BNR95</v>
          </cell>
          <cell r="C6120" t="str">
            <v>35   B4DK4BNR95USD</v>
          </cell>
          <cell r="D6120" t="str">
            <v>B4DK4</v>
          </cell>
          <cell r="E6120" t="str">
            <v>BNR</v>
          </cell>
          <cell r="F6120" t="str">
            <v>95</v>
          </cell>
          <cell r="G6120" t="str">
            <v>CAIEIB**</v>
          </cell>
          <cell r="H6120" t="str">
            <v>Balance Sheet</v>
          </cell>
          <cell r="I6120" t="str">
            <v>NA</v>
          </cell>
        </row>
        <row r="6121">
          <cell r="A6121" t="str">
            <v>B4DX4BNR01</v>
          </cell>
          <cell r="B6121" t="str">
            <v>B4DX4BNR01</v>
          </cell>
          <cell r="C6121" t="str">
            <v>35   B4DX4BNR01USD</v>
          </cell>
          <cell r="D6121" t="str">
            <v>B4DX4</v>
          </cell>
          <cell r="E6121" t="str">
            <v>BNR</v>
          </cell>
          <cell r="F6121" t="str">
            <v>01</v>
          </cell>
          <cell r="G6121" t="str">
            <v>CAIEIB**</v>
          </cell>
          <cell r="H6121" t="str">
            <v>Balance Sheet</v>
          </cell>
          <cell r="I6121" t="str">
            <v>NA</v>
          </cell>
        </row>
        <row r="6122">
          <cell r="A6122" t="str">
            <v>B4DX4BNR95</v>
          </cell>
          <cell r="B6122" t="str">
            <v>B4DX4BNR95</v>
          </cell>
          <cell r="C6122" t="str">
            <v>35   B4DX4BNR95USD</v>
          </cell>
          <cell r="D6122" t="str">
            <v>B4DX4</v>
          </cell>
          <cell r="E6122" t="str">
            <v>BNR</v>
          </cell>
          <cell r="F6122" t="str">
            <v>95</v>
          </cell>
          <cell r="G6122" t="str">
            <v>CAIEIB**</v>
          </cell>
          <cell r="H6122" t="str">
            <v>Balance Sheet</v>
          </cell>
          <cell r="I6122" t="str">
            <v>NA</v>
          </cell>
        </row>
        <row r="6123">
          <cell r="A6123" t="str">
            <v>B4FG4BNR93</v>
          </cell>
          <cell r="B6123" t="str">
            <v>B4FG4BNR93</v>
          </cell>
          <cell r="C6123" t="str">
            <v>35   B4FG4BNR93USD</v>
          </cell>
          <cell r="D6123" t="str">
            <v>B4FG4</v>
          </cell>
          <cell r="E6123" t="str">
            <v>BNR</v>
          </cell>
          <cell r="F6123" t="str">
            <v>93</v>
          </cell>
          <cell r="G6123" t="str">
            <v>CAIEIB**</v>
          </cell>
          <cell r="H6123" t="str">
            <v>Balance Sheet</v>
          </cell>
          <cell r="I6123" t="str">
            <v>NA</v>
          </cell>
        </row>
        <row r="6124">
          <cell r="A6124" t="str">
            <v>B4GT4BNR01</v>
          </cell>
          <cell r="B6124" t="str">
            <v>B4GT4BNR01</v>
          </cell>
          <cell r="C6124" t="str">
            <v>35   B4GT4BNR01USD</v>
          </cell>
          <cell r="D6124" t="str">
            <v>B4GT4</v>
          </cell>
          <cell r="E6124" t="str">
            <v>BNR</v>
          </cell>
          <cell r="F6124" t="str">
            <v>01</v>
          </cell>
          <cell r="G6124" t="str">
            <v>CAIEIB**</v>
          </cell>
          <cell r="H6124" t="str">
            <v>Balance Sheet</v>
          </cell>
          <cell r="I6124" t="str">
            <v>NA</v>
          </cell>
        </row>
        <row r="6125">
          <cell r="A6125" t="str">
            <v>B4HR4BNR95</v>
          </cell>
          <cell r="B6125" t="str">
            <v>B4HR4BNR95</v>
          </cell>
          <cell r="C6125" t="str">
            <v>35   B4HR4BNR95USD</v>
          </cell>
          <cell r="D6125" t="str">
            <v>B4HR4</v>
          </cell>
          <cell r="E6125" t="str">
            <v>BNR</v>
          </cell>
          <cell r="F6125" t="str">
            <v>95</v>
          </cell>
          <cell r="G6125" t="str">
            <v>CAIEIB**</v>
          </cell>
          <cell r="H6125" t="str">
            <v>Balance Sheet</v>
          </cell>
          <cell r="I6125" t="str">
            <v>NA</v>
          </cell>
        </row>
        <row r="6126">
          <cell r="A6126" t="str">
            <v>B4HX4BNR93</v>
          </cell>
          <cell r="B6126" t="str">
            <v>B4HX4BNR93</v>
          </cell>
          <cell r="C6126" t="str">
            <v>35   B4HX4BNR93USD</v>
          </cell>
          <cell r="D6126" t="str">
            <v>B4HX4</v>
          </cell>
          <cell r="E6126" t="str">
            <v>BNR</v>
          </cell>
          <cell r="F6126" t="str">
            <v>93</v>
          </cell>
          <cell r="G6126" t="str">
            <v>CAIEIB**</v>
          </cell>
          <cell r="H6126" t="str">
            <v>Balance Sheet</v>
          </cell>
          <cell r="I6126" t="str">
            <v>NA</v>
          </cell>
        </row>
        <row r="6127">
          <cell r="A6127" t="str">
            <v>B4JK4BNR95</v>
          </cell>
          <cell r="B6127" t="str">
            <v>B4JK4BNR95</v>
          </cell>
          <cell r="C6127" t="str">
            <v>35   B4JK4BNR95USD</v>
          </cell>
          <cell r="D6127" t="str">
            <v>B4JK4</v>
          </cell>
          <cell r="E6127" t="str">
            <v>BNR</v>
          </cell>
          <cell r="F6127" t="str">
            <v>95</v>
          </cell>
          <cell r="G6127" t="str">
            <v>CAIEIB**</v>
          </cell>
          <cell r="H6127" t="str">
            <v>Balance Sheet</v>
          </cell>
          <cell r="I6127" t="str">
            <v>NA</v>
          </cell>
        </row>
        <row r="6128">
          <cell r="A6128" t="str">
            <v>B4JU4BNR93</v>
          </cell>
          <cell r="B6128" t="str">
            <v>B4JU4BNR93</v>
          </cell>
          <cell r="C6128" t="str">
            <v>35   B4JU4BNR93USD</v>
          </cell>
          <cell r="D6128" t="str">
            <v>B4JU4</v>
          </cell>
          <cell r="E6128" t="str">
            <v>BNR</v>
          </cell>
          <cell r="F6128" t="str">
            <v>93</v>
          </cell>
          <cell r="G6128" t="str">
            <v>CAIEIB**</v>
          </cell>
          <cell r="H6128" t="str">
            <v>Balance Sheet</v>
          </cell>
          <cell r="I6128" t="str">
            <v>NA</v>
          </cell>
        </row>
        <row r="6129">
          <cell r="A6129" t="str">
            <v>B4KY003501</v>
          </cell>
          <cell r="B6129" t="str">
            <v>B4KY003501</v>
          </cell>
          <cell r="C6129" t="str">
            <v>35   B4KY003501USD</v>
          </cell>
          <cell r="D6129" t="str">
            <v>B4KY0</v>
          </cell>
          <cell r="E6129" t="str">
            <v>035</v>
          </cell>
          <cell r="F6129" t="str">
            <v>01</v>
          </cell>
          <cell r="G6129" t="str">
            <v>CAIBHB**</v>
          </cell>
          <cell r="H6129" t="str">
            <v>Balance Sheet</v>
          </cell>
          <cell r="I6129" t="str">
            <v>NA</v>
          </cell>
        </row>
        <row r="6130">
          <cell r="A6130" t="str">
            <v>B4KY00MS01</v>
          </cell>
          <cell r="B6130" t="str">
            <v>B4KY00MS01</v>
          </cell>
          <cell r="C6130" t="str">
            <v>35   B4KY00MS01USD</v>
          </cell>
          <cell r="D6130" t="str">
            <v>B4KY0</v>
          </cell>
          <cell r="E6130" t="str">
            <v>0MS</v>
          </cell>
          <cell r="F6130" t="str">
            <v>01</v>
          </cell>
          <cell r="G6130" t="str">
            <v>CAIBHB**</v>
          </cell>
          <cell r="H6130" t="str">
            <v>Balance Sheet</v>
          </cell>
          <cell r="I6130" t="str">
            <v>NA</v>
          </cell>
        </row>
        <row r="6131">
          <cell r="A6131" t="str">
            <v>B4KY400410</v>
          </cell>
          <cell r="B6131" t="str">
            <v>B4KY400410</v>
          </cell>
          <cell r="C6131" t="str">
            <v>35   B4KY400410USD</v>
          </cell>
          <cell r="D6131" t="str">
            <v>B4KY4</v>
          </cell>
          <cell r="E6131" t="str">
            <v>004</v>
          </cell>
          <cell r="F6131" t="str">
            <v>10</v>
          </cell>
          <cell r="G6131" t="str">
            <v>CAIBJB**</v>
          </cell>
          <cell r="H6131" t="str">
            <v>Balance Sheet</v>
          </cell>
          <cell r="I6131" t="str">
            <v>NA</v>
          </cell>
        </row>
        <row r="6132">
          <cell r="A6132" t="str">
            <v>B4KY4035SF</v>
          </cell>
          <cell r="B6132" t="str">
            <v>B4KY4035SF</v>
          </cell>
          <cell r="C6132" t="str">
            <v>35   B4KY4035SFUSD</v>
          </cell>
          <cell r="D6132" t="str">
            <v>B4KY4</v>
          </cell>
          <cell r="E6132" t="str">
            <v>035</v>
          </cell>
          <cell r="F6132" t="str">
            <v>SF</v>
          </cell>
          <cell r="G6132" t="str">
            <v>CAIBIB**</v>
          </cell>
          <cell r="H6132" t="str">
            <v>Balance Sheet</v>
          </cell>
          <cell r="I6132" t="str">
            <v>NA</v>
          </cell>
        </row>
        <row r="6133">
          <cell r="A6133" t="str">
            <v>B4KY4094</v>
          </cell>
          <cell r="B6133" t="str">
            <v>B4KY4094</v>
          </cell>
          <cell r="C6133" t="str">
            <v>35   B4KY4094USD</v>
          </cell>
          <cell r="D6133" t="str">
            <v>B4KY4</v>
          </cell>
          <cell r="E6133" t="str">
            <v>094</v>
          </cell>
          <cell r="F6133">
            <v>0</v>
          </cell>
          <cell r="G6133" t="str">
            <v>CAIBHB**</v>
          </cell>
          <cell r="H6133" t="str">
            <v>Balance Sheet</v>
          </cell>
          <cell r="I6133" t="str">
            <v>NA</v>
          </cell>
        </row>
        <row r="6134">
          <cell r="A6134" t="str">
            <v>B4KY40MSSF</v>
          </cell>
          <cell r="B6134" t="str">
            <v>B4KY40MSSF</v>
          </cell>
          <cell r="C6134" t="str">
            <v>35   B4KY40MSSFUSD</v>
          </cell>
          <cell r="D6134" t="str">
            <v>B4KY4</v>
          </cell>
          <cell r="E6134" t="str">
            <v>0MS</v>
          </cell>
          <cell r="F6134" t="str">
            <v>SF</v>
          </cell>
          <cell r="G6134" t="str">
            <v>CAIBIB**</v>
          </cell>
          <cell r="H6134" t="str">
            <v>Balance Sheet</v>
          </cell>
          <cell r="I6134" t="str">
            <v>NA</v>
          </cell>
        </row>
        <row r="6135">
          <cell r="A6135" t="str">
            <v>B4KY4BNR01</v>
          </cell>
          <cell r="B6135" t="str">
            <v>B4KY4BNR01</v>
          </cell>
          <cell r="C6135" t="str">
            <v>35   B4KY4BNR01USD</v>
          </cell>
          <cell r="D6135" t="str">
            <v>B4KY4</v>
          </cell>
          <cell r="E6135" t="str">
            <v>BNR</v>
          </cell>
          <cell r="F6135" t="str">
            <v>01</v>
          </cell>
          <cell r="G6135" t="str">
            <v>CAIEIB**</v>
          </cell>
          <cell r="H6135" t="str">
            <v>Balance Sheet</v>
          </cell>
          <cell r="I6135" t="str">
            <v>NA</v>
          </cell>
        </row>
        <row r="6136">
          <cell r="A6136" t="str">
            <v>B4KY4BNR93</v>
          </cell>
          <cell r="B6136" t="str">
            <v>B4KY4BNR93</v>
          </cell>
          <cell r="C6136" t="str">
            <v>35   B4KY4BNR93USD</v>
          </cell>
          <cell r="D6136" t="str">
            <v>B4KY4</v>
          </cell>
          <cell r="E6136" t="str">
            <v>BNR</v>
          </cell>
          <cell r="F6136" t="str">
            <v>93</v>
          </cell>
          <cell r="G6136" t="str">
            <v>CAIEIB**</v>
          </cell>
          <cell r="H6136" t="str">
            <v>Balance Sheet</v>
          </cell>
          <cell r="I6136" t="str">
            <v>NA</v>
          </cell>
        </row>
        <row r="6137">
          <cell r="A6137" t="str">
            <v>B4LV4BNR93</v>
          </cell>
          <cell r="B6137" t="str">
            <v>B4LV4BNR93</v>
          </cell>
          <cell r="C6137" t="str">
            <v>35   B4LV4BNR93USD</v>
          </cell>
          <cell r="D6137" t="str">
            <v>B4LV4</v>
          </cell>
          <cell r="E6137" t="str">
            <v>BNR</v>
          </cell>
          <cell r="F6137" t="str">
            <v>93</v>
          </cell>
          <cell r="G6137" t="str">
            <v>CAIEIB**</v>
          </cell>
          <cell r="H6137" t="str">
            <v>Balance Sheet</v>
          </cell>
          <cell r="I6137" t="str">
            <v>NA</v>
          </cell>
        </row>
        <row r="6138">
          <cell r="A6138" t="str">
            <v>B4R94BNR93</v>
          </cell>
          <cell r="B6138" t="str">
            <v>B4R94BNR93</v>
          </cell>
          <cell r="C6138" t="str">
            <v>35   B4R94BNR93USD</v>
          </cell>
          <cell r="D6138" t="str">
            <v>B4R94</v>
          </cell>
          <cell r="E6138" t="str">
            <v>BNR</v>
          </cell>
          <cell r="F6138" t="str">
            <v>93</v>
          </cell>
          <cell r="G6138" t="str">
            <v>CAIEIB**</v>
          </cell>
          <cell r="H6138" t="str">
            <v>Balance Sheet</v>
          </cell>
          <cell r="I6138" t="str">
            <v>NA</v>
          </cell>
        </row>
        <row r="6139">
          <cell r="A6139" t="str">
            <v>B4S14BNR93</v>
          </cell>
          <cell r="B6139" t="str">
            <v>B4S14BNR93</v>
          </cell>
          <cell r="C6139" t="str">
            <v>35   B4S14BNR93USD</v>
          </cell>
          <cell r="D6139" t="str">
            <v>B4S14</v>
          </cell>
          <cell r="E6139" t="str">
            <v>BNR</v>
          </cell>
          <cell r="F6139" t="str">
            <v>93</v>
          </cell>
          <cell r="G6139" t="str">
            <v>CAIEIB**</v>
          </cell>
          <cell r="H6139" t="str">
            <v>Balance Sheet</v>
          </cell>
          <cell r="I6139" t="str">
            <v>NA</v>
          </cell>
        </row>
        <row r="6140">
          <cell r="A6140" t="str">
            <v>B4U24BNR95</v>
          </cell>
          <cell r="B6140" t="str">
            <v>B4U24BNR95</v>
          </cell>
          <cell r="C6140" t="str">
            <v>35   B4U24BNR95USD</v>
          </cell>
          <cell r="D6140" t="str">
            <v>B4U24</v>
          </cell>
          <cell r="E6140" t="str">
            <v>BNR</v>
          </cell>
          <cell r="F6140" t="str">
            <v>95</v>
          </cell>
          <cell r="G6140" t="str">
            <v>CAIEIB**</v>
          </cell>
          <cell r="H6140" t="str">
            <v>Balance Sheet</v>
          </cell>
          <cell r="I6140" t="str">
            <v>NA</v>
          </cell>
        </row>
        <row r="6141">
          <cell r="A6141" t="str">
            <v>B4W64BNR93</v>
          </cell>
          <cell r="B6141" t="str">
            <v>B4W64BNR93</v>
          </cell>
          <cell r="C6141" t="str">
            <v>35   B4W64BNR93USD</v>
          </cell>
          <cell r="D6141" t="str">
            <v>B4W64</v>
          </cell>
          <cell r="E6141" t="str">
            <v>BNR</v>
          </cell>
          <cell r="F6141" t="str">
            <v>93</v>
          </cell>
          <cell r="G6141" t="str">
            <v>CAIEIB**</v>
          </cell>
          <cell r="H6141" t="str">
            <v>Balance Sheet</v>
          </cell>
          <cell r="I6141" t="str">
            <v>NA</v>
          </cell>
        </row>
        <row r="6142">
          <cell r="A6142" t="str">
            <v>B4XS4BNR93</v>
          </cell>
          <cell r="B6142" t="str">
            <v>B4XS4BNR93</v>
          </cell>
          <cell r="C6142" t="str">
            <v>35   B4XS4BNR93USD</v>
          </cell>
          <cell r="D6142" t="str">
            <v>B4XS4</v>
          </cell>
          <cell r="E6142" t="str">
            <v>BNR</v>
          </cell>
          <cell r="F6142" t="str">
            <v>93</v>
          </cell>
          <cell r="G6142" t="str">
            <v>CAIEIB**</v>
          </cell>
          <cell r="H6142" t="str">
            <v>Balance Sheet</v>
          </cell>
          <cell r="I6142" t="str">
            <v>NA</v>
          </cell>
        </row>
        <row r="6143">
          <cell r="A6143" t="str">
            <v>B4YQ003501</v>
          </cell>
          <cell r="B6143" t="str">
            <v>B4YQ003501</v>
          </cell>
          <cell r="C6143" t="str">
            <v>35   B4YQ003501USD</v>
          </cell>
          <cell r="D6143" t="str">
            <v>B4YQ0</v>
          </cell>
          <cell r="E6143" t="str">
            <v>035</v>
          </cell>
          <cell r="F6143" t="str">
            <v>01</v>
          </cell>
          <cell r="G6143" t="str">
            <v>CAIBHB**</v>
          </cell>
          <cell r="H6143" t="str">
            <v>Balance Sheet</v>
          </cell>
          <cell r="I6143" t="str">
            <v>NA</v>
          </cell>
        </row>
        <row r="6144">
          <cell r="A6144" t="str">
            <v>B4YQ00MS01</v>
          </cell>
          <cell r="B6144" t="str">
            <v>B4YQ00MS01</v>
          </cell>
          <cell r="C6144" t="str">
            <v>35   B4YQ00MS01USD</v>
          </cell>
          <cell r="D6144" t="str">
            <v>B4YQ0</v>
          </cell>
          <cell r="E6144" t="str">
            <v>0MS</v>
          </cell>
          <cell r="F6144" t="str">
            <v>01</v>
          </cell>
          <cell r="G6144" t="str">
            <v>CAIBHB**</v>
          </cell>
          <cell r="H6144" t="str">
            <v>Balance Sheet</v>
          </cell>
          <cell r="I6144" t="str">
            <v>NA</v>
          </cell>
        </row>
        <row r="6145">
          <cell r="A6145" t="str">
            <v>B4YQ400410</v>
          </cell>
          <cell r="B6145" t="str">
            <v>B4YQ400410</v>
          </cell>
          <cell r="C6145" t="str">
            <v>35   B4YQ400410USD</v>
          </cell>
          <cell r="D6145" t="str">
            <v>B4YQ4</v>
          </cell>
          <cell r="E6145" t="str">
            <v>004</v>
          </cell>
          <cell r="F6145" t="str">
            <v>10</v>
          </cell>
          <cell r="G6145" t="str">
            <v>CAIBJB**</v>
          </cell>
          <cell r="H6145" t="str">
            <v>Balance Sheet</v>
          </cell>
          <cell r="I6145" t="str">
            <v>NA</v>
          </cell>
        </row>
        <row r="6146">
          <cell r="A6146" t="str">
            <v>B4YQ4035GR</v>
          </cell>
          <cell r="B6146" t="str">
            <v>B4YQ4035GR</v>
          </cell>
          <cell r="C6146" t="str">
            <v>35   B4YQ4035GRUSD</v>
          </cell>
          <cell r="D6146" t="str">
            <v>B4YQ4</v>
          </cell>
          <cell r="E6146" t="str">
            <v>035</v>
          </cell>
          <cell r="F6146" t="str">
            <v>GR</v>
          </cell>
          <cell r="G6146" t="str">
            <v>CAIBIB**</v>
          </cell>
          <cell r="H6146" t="str">
            <v>Balance Sheet</v>
          </cell>
          <cell r="I6146" t="str">
            <v>NA</v>
          </cell>
        </row>
        <row r="6147">
          <cell r="A6147" t="str">
            <v>B4YQ4094</v>
          </cell>
          <cell r="B6147" t="str">
            <v>B4YQ4094</v>
          </cell>
          <cell r="C6147" t="str">
            <v>35   B4YQ4094USD</v>
          </cell>
          <cell r="D6147" t="str">
            <v>B4YQ4</v>
          </cell>
          <cell r="E6147" t="str">
            <v>094</v>
          </cell>
          <cell r="F6147">
            <v>0</v>
          </cell>
          <cell r="G6147" t="str">
            <v>CAIBHB**</v>
          </cell>
          <cell r="H6147" t="str">
            <v>Balance Sheet</v>
          </cell>
          <cell r="I6147" t="str">
            <v>NA</v>
          </cell>
        </row>
        <row r="6148">
          <cell r="A6148" t="str">
            <v>B4YQ40MSSF</v>
          </cell>
          <cell r="B6148" t="str">
            <v>B4YQ40MSSF</v>
          </cell>
          <cell r="C6148" t="str">
            <v>35   B4YQ40MSSFUSD</v>
          </cell>
          <cell r="D6148" t="str">
            <v>B4YQ4</v>
          </cell>
          <cell r="E6148" t="str">
            <v>0MS</v>
          </cell>
          <cell r="F6148" t="str">
            <v>SF</v>
          </cell>
          <cell r="G6148" t="str">
            <v>CAIBIB**</v>
          </cell>
          <cell r="H6148" t="str">
            <v>Balance Sheet</v>
          </cell>
          <cell r="I6148" t="str">
            <v>NA</v>
          </cell>
        </row>
        <row r="6149">
          <cell r="A6149" t="str">
            <v>D518500101</v>
          </cell>
          <cell r="B6149" t="str">
            <v>D518500101</v>
          </cell>
          <cell r="C6149" t="str">
            <v>35   D518500101USD</v>
          </cell>
          <cell r="D6149" t="str">
            <v>D5185</v>
          </cell>
          <cell r="E6149" t="str">
            <v>001</v>
          </cell>
          <cell r="F6149" t="str">
            <v>01</v>
          </cell>
          <cell r="G6149" t="str">
            <v>CAIBO***</v>
          </cell>
          <cell r="H6149" t="str">
            <v>Balance Sheet</v>
          </cell>
          <cell r="I6149" t="str">
            <v>NA</v>
          </cell>
        </row>
        <row r="6150">
          <cell r="A6150" t="str">
            <v>D518500135</v>
          </cell>
          <cell r="B6150" t="str">
            <v>D518500135</v>
          </cell>
          <cell r="C6150" t="str">
            <v>35   D518500135USD</v>
          </cell>
          <cell r="D6150" t="str">
            <v>D5185</v>
          </cell>
          <cell r="E6150" t="str">
            <v>001</v>
          </cell>
          <cell r="F6150" t="str">
            <v>35</v>
          </cell>
          <cell r="G6150" t="str">
            <v>CAIBO***</v>
          </cell>
          <cell r="H6150" t="str">
            <v>Balance Sheet</v>
          </cell>
          <cell r="I6150" t="str">
            <v>NA</v>
          </cell>
        </row>
        <row r="6151">
          <cell r="A6151" t="str">
            <v>G2712011</v>
          </cell>
          <cell r="B6151" t="str">
            <v>G2712011</v>
          </cell>
          <cell r="C6151" t="str">
            <v>35   G2712011USD</v>
          </cell>
          <cell r="D6151" t="str">
            <v>G2712</v>
          </cell>
          <cell r="E6151" t="str">
            <v>011</v>
          </cell>
          <cell r="F6151">
            <v>0</v>
          </cell>
          <cell r="G6151" t="str">
            <v>DABBDE**</v>
          </cell>
          <cell r="H6151" t="str">
            <v>Balance Sheet</v>
          </cell>
          <cell r="I6151" t="str">
            <v>NA</v>
          </cell>
        </row>
        <row r="6152">
          <cell r="A6152" t="str">
            <v>G2712012</v>
          </cell>
          <cell r="B6152" t="str">
            <v>G2712012</v>
          </cell>
          <cell r="C6152" t="str">
            <v>35   G2712012USD</v>
          </cell>
          <cell r="D6152" t="str">
            <v>G2712</v>
          </cell>
          <cell r="E6152" t="str">
            <v>012</v>
          </cell>
          <cell r="F6152">
            <v>0</v>
          </cell>
          <cell r="G6152" t="str">
            <v>DABBDE**</v>
          </cell>
          <cell r="H6152" t="str">
            <v>Balance Sheet</v>
          </cell>
          <cell r="I6152" t="str">
            <v>NA</v>
          </cell>
        </row>
        <row r="6153">
          <cell r="A6153" t="str">
            <v>G572003501</v>
          </cell>
          <cell r="B6153" t="str">
            <v>G572003501</v>
          </cell>
          <cell r="C6153" t="str">
            <v>35   G572003501USD</v>
          </cell>
          <cell r="D6153" t="str">
            <v>G5720</v>
          </cell>
          <cell r="E6153" t="str">
            <v>035</v>
          </cell>
          <cell r="F6153" t="str">
            <v>01</v>
          </cell>
          <cell r="G6153" t="str">
            <v>DABBDC**</v>
          </cell>
          <cell r="H6153" t="str">
            <v>Balance Sheet</v>
          </cell>
          <cell r="I6153" t="str">
            <v>NA</v>
          </cell>
        </row>
        <row r="6154">
          <cell r="A6154" t="str">
            <v>G572003593</v>
          </cell>
          <cell r="B6154" t="str">
            <v>G572003593</v>
          </cell>
          <cell r="C6154" t="str">
            <v>35   G572003593USD</v>
          </cell>
          <cell r="D6154" t="str">
            <v>G5720</v>
          </cell>
          <cell r="E6154" t="str">
            <v>035</v>
          </cell>
          <cell r="F6154" t="str">
            <v>93</v>
          </cell>
          <cell r="G6154" t="str">
            <v>DABBDC**</v>
          </cell>
          <cell r="H6154" t="str">
            <v>Balance Sheet</v>
          </cell>
          <cell r="I6154" t="str">
            <v>NA</v>
          </cell>
        </row>
        <row r="6155">
          <cell r="A6155" t="str">
            <v>G576000126</v>
          </cell>
          <cell r="B6155" t="str">
            <v>G576000126</v>
          </cell>
          <cell r="C6155" t="str">
            <v>35   G576000126USD</v>
          </cell>
          <cell r="D6155" t="str">
            <v>G5760</v>
          </cell>
          <cell r="E6155" t="str">
            <v>001</v>
          </cell>
          <cell r="F6155" t="str">
            <v>26</v>
          </cell>
          <cell r="G6155" t="str">
            <v>DADAB***</v>
          </cell>
          <cell r="H6155" t="str">
            <v>Balance Sheet</v>
          </cell>
          <cell r="I6155" t="str">
            <v>NA</v>
          </cell>
        </row>
        <row r="6156">
          <cell r="A6156" t="str">
            <v>G576000196</v>
          </cell>
          <cell r="B6156" t="str">
            <v>G576000196</v>
          </cell>
          <cell r="C6156" t="str">
            <v>35   G576000196USD</v>
          </cell>
          <cell r="D6156" t="str">
            <v>G5760</v>
          </cell>
          <cell r="E6156" t="str">
            <v>001</v>
          </cell>
          <cell r="F6156" t="str">
            <v>96</v>
          </cell>
          <cell r="G6156" t="str">
            <v>DADI****</v>
          </cell>
          <cell r="H6156" t="str">
            <v>Balance Sheet</v>
          </cell>
          <cell r="I6156" t="str">
            <v>NA</v>
          </cell>
        </row>
        <row r="6157">
          <cell r="A6157" t="str">
            <v>G576002301</v>
          </cell>
          <cell r="B6157" t="str">
            <v>G576002301</v>
          </cell>
          <cell r="C6157" t="str">
            <v>35   G576002301USD</v>
          </cell>
          <cell r="D6157" t="str">
            <v>G5760</v>
          </cell>
          <cell r="E6157" t="str">
            <v>023</v>
          </cell>
          <cell r="F6157" t="str">
            <v>01</v>
          </cell>
          <cell r="G6157" t="str">
            <v>DADAB***</v>
          </cell>
          <cell r="H6157" t="str">
            <v>Balance Sheet</v>
          </cell>
          <cell r="I6157" t="str">
            <v>NA</v>
          </cell>
        </row>
        <row r="6158">
          <cell r="A6158" t="str">
            <v>G576002417</v>
          </cell>
          <cell r="B6158" t="str">
            <v>G576002417</v>
          </cell>
          <cell r="C6158" t="str">
            <v>35   G576002417USD</v>
          </cell>
          <cell r="D6158" t="str">
            <v>G5760</v>
          </cell>
          <cell r="E6158" t="str">
            <v>024</v>
          </cell>
          <cell r="F6158" t="str">
            <v>17</v>
          </cell>
          <cell r="G6158" t="str">
            <v>DADAB***</v>
          </cell>
          <cell r="H6158" t="str">
            <v>Balance Sheet</v>
          </cell>
          <cell r="I6158" t="str">
            <v>NA</v>
          </cell>
        </row>
        <row r="6159">
          <cell r="A6159" t="str">
            <v>G576002801</v>
          </cell>
          <cell r="B6159" t="str">
            <v>G576002801</v>
          </cell>
          <cell r="C6159" t="str">
            <v>35   G576002801USD</v>
          </cell>
          <cell r="D6159" t="str">
            <v>G5760</v>
          </cell>
          <cell r="E6159" t="str">
            <v>028</v>
          </cell>
          <cell r="F6159" t="str">
            <v>01</v>
          </cell>
          <cell r="G6159" t="str">
            <v>DADAB***</v>
          </cell>
          <cell r="H6159" t="str">
            <v>Balance Sheet</v>
          </cell>
          <cell r="I6159" t="str">
            <v>NA</v>
          </cell>
        </row>
        <row r="6160">
          <cell r="A6160" t="str">
            <v>G576003401</v>
          </cell>
          <cell r="B6160" t="str">
            <v>G576003401</v>
          </cell>
          <cell r="C6160" t="str">
            <v>35   G576003401USD</v>
          </cell>
          <cell r="D6160" t="str">
            <v>G5760</v>
          </cell>
          <cell r="E6160" t="str">
            <v>034</v>
          </cell>
          <cell r="F6160" t="str">
            <v>01</v>
          </cell>
          <cell r="G6160" t="str">
            <v>DADAB***</v>
          </cell>
          <cell r="H6160" t="str">
            <v>Balance Sheet</v>
          </cell>
          <cell r="I6160" t="str">
            <v>NA</v>
          </cell>
        </row>
        <row r="6161">
          <cell r="A6161" t="str">
            <v>G576003417</v>
          </cell>
          <cell r="B6161" t="str">
            <v>G576003417</v>
          </cell>
          <cell r="C6161" t="str">
            <v>35   G576003417USD</v>
          </cell>
          <cell r="D6161" t="str">
            <v>G5760</v>
          </cell>
          <cell r="E6161" t="str">
            <v>034</v>
          </cell>
          <cell r="F6161" t="str">
            <v>17</v>
          </cell>
          <cell r="G6161" t="str">
            <v>DADAB***</v>
          </cell>
          <cell r="H6161" t="str">
            <v>Balance Sheet</v>
          </cell>
          <cell r="I6161" t="str">
            <v>NA</v>
          </cell>
        </row>
        <row r="6162">
          <cell r="A6162" t="str">
            <v>G576006601</v>
          </cell>
          <cell r="B6162" t="str">
            <v>G576006601</v>
          </cell>
          <cell r="C6162" t="str">
            <v>35   G576006601USD</v>
          </cell>
          <cell r="D6162" t="str">
            <v>G5760</v>
          </cell>
          <cell r="E6162" t="str">
            <v>066</v>
          </cell>
          <cell r="F6162" t="str">
            <v>01</v>
          </cell>
          <cell r="G6162" t="str">
            <v>DADAB***</v>
          </cell>
          <cell r="H6162" t="str">
            <v>Balance Sheet</v>
          </cell>
          <cell r="I6162" t="str">
            <v>NA</v>
          </cell>
        </row>
        <row r="6163">
          <cell r="A6163" t="str">
            <v>G576008217</v>
          </cell>
          <cell r="B6163" t="str">
            <v>G576008217</v>
          </cell>
          <cell r="C6163" t="str">
            <v>35   G576008217USD</v>
          </cell>
          <cell r="D6163" t="str">
            <v>G5760</v>
          </cell>
          <cell r="E6163" t="str">
            <v>082</v>
          </cell>
          <cell r="F6163" t="str">
            <v>17</v>
          </cell>
          <cell r="G6163" t="str">
            <v>DADAB***</v>
          </cell>
          <cell r="H6163" t="str">
            <v>Balance Sheet</v>
          </cell>
          <cell r="I6163" t="str">
            <v>NA</v>
          </cell>
        </row>
        <row r="6164">
          <cell r="A6164" t="str">
            <v>G57600AJ01</v>
          </cell>
          <cell r="B6164" t="str">
            <v>G57600AJ01</v>
          </cell>
          <cell r="C6164" t="str">
            <v>35   G57600AJ01USD</v>
          </cell>
          <cell r="D6164" t="str">
            <v>G5760</v>
          </cell>
          <cell r="E6164" t="str">
            <v>0AJ</v>
          </cell>
          <cell r="F6164" t="str">
            <v>01</v>
          </cell>
          <cell r="G6164" t="str">
            <v>DADAB***</v>
          </cell>
          <cell r="H6164" t="str">
            <v>Balance Sheet</v>
          </cell>
          <cell r="I6164" t="str">
            <v>NA</v>
          </cell>
        </row>
        <row r="6165">
          <cell r="A6165" t="str">
            <v>G57600AJ17</v>
          </cell>
          <cell r="B6165" t="str">
            <v>G57600AJ17</v>
          </cell>
          <cell r="C6165" t="str">
            <v>35   G57600AJ17USD</v>
          </cell>
          <cell r="D6165" t="str">
            <v>G5760</v>
          </cell>
          <cell r="E6165" t="str">
            <v>0AJ</v>
          </cell>
          <cell r="F6165" t="str">
            <v>17</v>
          </cell>
          <cell r="G6165" t="str">
            <v>DADAB***</v>
          </cell>
          <cell r="H6165" t="str">
            <v>Balance Sheet</v>
          </cell>
          <cell r="I6165" t="str">
            <v>NA</v>
          </cell>
        </row>
        <row r="6166">
          <cell r="A6166" t="str">
            <v>G57600AT01</v>
          </cell>
          <cell r="B6166" t="str">
            <v>G57600AT01</v>
          </cell>
          <cell r="C6166" t="str">
            <v>35   G57600AT01USD</v>
          </cell>
          <cell r="D6166" t="str">
            <v>G5760</v>
          </cell>
          <cell r="E6166" t="str">
            <v>0AT</v>
          </cell>
          <cell r="F6166" t="str">
            <v>01</v>
          </cell>
          <cell r="G6166" t="str">
            <v>DADAB***</v>
          </cell>
          <cell r="H6166" t="str">
            <v>Balance Sheet</v>
          </cell>
          <cell r="I6166" t="str">
            <v>NA</v>
          </cell>
        </row>
        <row r="6167">
          <cell r="A6167" t="str">
            <v>G57600BU01</v>
          </cell>
          <cell r="B6167" t="str">
            <v>G57600BU01</v>
          </cell>
          <cell r="C6167" t="str">
            <v>35   G57600BU01USD</v>
          </cell>
          <cell r="D6167" t="str">
            <v>G5760</v>
          </cell>
          <cell r="E6167" t="str">
            <v>0BU</v>
          </cell>
          <cell r="F6167" t="str">
            <v>01</v>
          </cell>
          <cell r="G6167" t="str">
            <v>DADAB***</v>
          </cell>
          <cell r="H6167" t="str">
            <v>Balance Sheet</v>
          </cell>
          <cell r="I6167" t="str">
            <v>NA</v>
          </cell>
        </row>
        <row r="6168">
          <cell r="A6168" t="str">
            <v>G57600CO01</v>
          </cell>
          <cell r="B6168" t="str">
            <v>G57600CO01</v>
          </cell>
          <cell r="C6168" t="str">
            <v>35   G57600CO01USD</v>
          </cell>
          <cell r="D6168" t="str">
            <v>G5760</v>
          </cell>
          <cell r="E6168" t="str">
            <v>0CO</v>
          </cell>
          <cell r="F6168" t="str">
            <v>01</v>
          </cell>
          <cell r="G6168" t="str">
            <v>DADAB***</v>
          </cell>
          <cell r="H6168" t="str">
            <v>Balance Sheet</v>
          </cell>
          <cell r="I6168" t="str">
            <v>NA</v>
          </cell>
        </row>
        <row r="6169">
          <cell r="A6169" t="str">
            <v>G57600CO93</v>
          </cell>
          <cell r="B6169" t="str">
            <v>G57600CO93</v>
          </cell>
          <cell r="C6169" t="str">
            <v>35   G57600CO93USD</v>
          </cell>
          <cell r="D6169" t="str">
            <v>G5760</v>
          </cell>
          <cell r="E6169" t="str">
            <v>0CO</v>
          </cell>
          <cell r="F6169" t="str">
            <v>93</v>
          </cell>
          <cell r="G6169" t="str">
            <v>DADAB***</v>
          </cell>
          <cell r="H6169" t="str">
            <v>Balance Sheet</v>
          </cell>
          <cell r="I6169" t="str">
            <v>NA</v>
          </cell>
        </row>
        <row r="6170">
          <cell r="A6170" t="str">
            <v>G57600CQ01</v>
          </cell>
          <cell r="B6170" t="str">
            <v>G57600CQ01</v>
          </cell>
          <cell r="C6170" t="str">
            <v>35   G57600CQ01USD</v>
          </cell>
          <cell r="D6170" t="str">
            <v>G5760</v>
          </cell>
          <cell r="E6170" t="str">
            <v>0CQ</v>
          </cell>
          <cell r="F6170" t="str">
            <v>01</v>
          </cell>
          <cell r="G6170" t="str">
            <v>DADAB***</v>
          </cell>
          <cell r="H6170" t="str">
            <v>Balance Sheet</v>
          </cell>
          <cell r="I6170" t="str">
            <v>NA</v>
          </cell>
        </row>
        <row r="6171">
          <cell r="A6171" t="str">
            <v>G57600DF01</v>
          </cell>
          <cell r="B6171" t="str">
            <v>G57600DF01</v>
          </cell>
          <cell r="C6171" t="str">
            <v>35   G57600DF01USD</v>
          </cell>
          <cell r="D6171" t="str">
            <v>G5760</v>
          </cell>
          <cell r="E6171" t="str">
            <v>0DF</v>
          </cell>
          <cell r="F6171" t="str">
            <v>01</v>
          </cell>
          <cell r="G6171" t="str">
            <v>DADAB***</v>
          </cell>
          <cell r="H6171" t="str">
            <v>Balance Sheet</v>
          </cell>
          <cell r="I6171" t="str">
            <v>NA</v>
          </cell>
        </row>
        <row r="6172">
          <cell r="A6172" t="str">
            <v>G57600DK01</v>
          </cell>
          <cell r="B6172" t="str">
            <v>G57600DK01</v>
          </cell>
          <cell r="C6172" t="str">
            <v>35   G57600DK01USD</v>
          </cell>
          <cell r="D6172" t="str">
            <v>G5760</v>
          </cell>
          <cell r="E6172" t="str">
            <v>0DK</v>
          </cell>
          <cell r="F6172" t="str">
            <v>01</v>
          </cell>
          <cell r="G6172" t="str">
            <v>DADAB***</v>
          </cell>
          <cell r="H6172" t="str">
            <v>Balance Sheet</v>
          </cell>
          <cell r="I6172" t="str">
            <v>NA</v>
          </cell>
        </row>
        <row r="6173">
          <cell r="A6173" t="str">
            <v>G57600DX01</v>
          </cell>
          <cell r="B6173" t="str">
            <v>G57600DX01</v>
          </cell>
          <cell r="C6173" t="str">
            <v>35   G57600DX01USD</v>
          </cell>
          <cell r="D6173" t="str">
            <v>G5760</v>
          </cell>
          <cell r="E6173" t="str">
            <v>0DX</v>
          </cell>
          <cell r="F6173" t="str">
            <v>01</v>
          </cell>
          <cell r="G6173" t="str">
            <v>DADAB***</v>
          </cell>
          <cell r="H6173" t="str">
            <v>Balance Sheet</v>
          </cell>
          <cell r="I6173" t="str">
            <v>NA</v>
          </cell>
        </row>
        <row r="6174">
          <cell r="A6174" t="str">
            <v>G57600DX96</v>
          </cell>
          <cell r="B6174" t="str">
            <v>G57600DX96</v>
          </cell>
          <cell r="C6174" t="str">
            <v>35   G57600DX96USD</v>
          </cell>
          <cell r="D6174" t="str">
            <v>G5760</v>
          </cell>
          <cell r="E6174" t="str">
            <v>0DX</v>
          </cell>
          <cell r="F6174" t="str">
            <v>96</v>
          </cell>
          <cell r="G6174" t="str">
            <v>DADI****</v>
          </cell>
          <cell r="H6174" t="str">
            <v>Balance Sheet</v>
          </cell>
          <cell r="I6174" t="str">
            <v>NA</v>
          </cell>
        </row>
        <row r="6175">
          <cell r="A6175" t="str">
            <v>G57600GT01</v>
          </cell>
          <cell r="B6175" t="str">
            <v>G57600GT01</v>
          </cell>
          <cell r="C6175" t="str">
            <v>35   G57600GT01USD</v>
          </cell>
          <cell r="D6175" t="str">
            <v>G5760</v>
          </cell>
          <cell r="E6175" t="str">
            <v>0GT</v>
          </cell>
          <cell r="F6175" t="str">
            <v>01</v>
          </cell>
          <cell r="G6175" t="str">
            <v>DADAB***</v>
          </cell>
          <cell r="H6175" t="str">
            <v>Balance Sheet</v>
          </cell>
          <cell r="I6175" t="str">
            <v>NA</v>
          </cell>
        </row>
        <row r="6176">
          <cell r="A6176" t="str">
            <v>G57600HR03</v>
          </cell>
          <cell r="B6176" t="str">
            <v>G57600HR03</v>
          </cell>
          <cell r="C6176" t="str">
            <v>35   G57600HR03USD</v>
          </cell>
          <cell r="D6176" t="str">
            <v>G5760</v>
          </cell>
          <cell r="E6176" t="str">
            <v>0HR</v>
          </cell>
          <cell r="F6176" t="str">
            <v>03</v>
          </cell>
          <cell r="G6176" t="str">
            <v>DADAB***</v>
          </cell>
          <cell r="H6176" t="str">
            <v>Balance Sheet</v>
          </cell>
          <cell r="I6176" t="str">
            <v>NA</v>
          </cell>
        </row>
        <row r="6177">
          <cell r="A6177" t="str">
            <v>G57600JB01</v>
          </cell>
          <cell r="B6177" t="str">
            <v>G57600JB01</v>
          </cell>
          <cell r="C6177" t="str">
            <v>35   G57600JB01USD</v>
          </cell>
          <cell r="D6177" t="str">
            <v>G5760</v>
          </cell>
          <cell r="E6177" t="str">
            <v>0JB</v>
          </cell>
          <cell r="F6177" t="str">
            <v>01</v>
          </cell>
          <cell r="G6177" t="str">
            <v>DADAB***</v>
          </cell>
          <cell r="H6177" t="str">
            <v>Balance Sheet</v>
          </cell>
          <cell r="I6177" t="str">
            <v>NA</v>
          </cell>
        </row>
        <row r="6178">
          <cell r="A6178" t="str">
            <v>G57600JB21</v>
          </cell>
          <cell r="B6178" t="str">
            <v>G57600JB21</v>
          </cell>
          <cell r="C6178" t="str">
            <v>35   G57600JB21USD</v>
          </cell>
          <cell r="D6178" t="str">
            <v>G5760</v>
          </cell>
          <cell r="E6178" t="str">
            <v>0JB</v>
          </cell>
          <cell r="F6178" t="str">
            <v>21</v>
          </cell>
          <cell r="G6178" t="str">
            <v>DADAB***</v>
          </cell>
          <cell r="H6178" t="str">
            <v>Balance Sheet</v>
          </cell>
          <cell r="I6178" t="str">
            <v>NA</v>
          </cell>
        </row>
        <row r="6179">
          <cell r="A6179" t="str">
            <v>G57600JG01</v>
          </cell>
          <cell r="B6179" t="str">
            <v>G57600JG01</v>
          </cell>
          <cell r="C6179" t="str">
            <v>35   G57600JG01USD</v>
          </cell>
          <cell r="D6179" t="str">
            <v>G5760</v>
          </cell>
          <cell r="E6179" t="str">
            <v>0JG</v>
          </cell>
          <cell r="F6179" t="str">
            <v>01</v>
          </cell>
          <cell r="G6179" t="str">
            <v>DADAB***</v>
          </cell>
          <cell r="H6179" t="str">
            <v>Balance Sheet</v>
          </cell>
          <cell r="I6179" t="str">
            <v>NA</v>
          </cell>
        </row>
        <row r="6180">
          <cell r="A6180" t="str">
            <v>G57600JU01</v>
          </cell>
          <cell r="B6180" t="str">
            <v>G57600JU01</v>
          </cell>
          <cell r="C6180" t="str">
            <v>35   G57600JU01USD</v>
          </cell>
          <cell r="D6180" t="str">
            <v>G5760</v>
          </cell>
          <cell r="E6180" t="str">
            <v>0JU</v>
          </cell>
          <cell r="F6180" t="str">
            <v>01</v>
          </cell>
          <cell r="G6180" t="str">
            <v>DADAB***</v>
          </cell>
          <cell r="H6180" t="str">
            <v>Balance Sheet</v>
          </cell>
          <cell r="I6180" t="str">
            <v>NA</v>
          </cell>
        </row>
        <row r="6181">
          <cell r="A6181" t="str">
            <v>G57600KY01</v>
          </cell>
          <cell r="B6181" t="str">
            <v>G57600KY01</v>
          </cell>
          <cell r="C6181" t="str">
            <v>35   G57600KY01USD</v>
          </cell>
          <cell r="D6181" t="str">
            <v>G5760</v>
          </cell>
          <cell r="E6181" t="str">
            <v>0KY</v>
          </cell>
          <cell r="F6181" t="str">
            <v>01</v>
          </cell>
          <cell r="G6181" t="str">
            <v>DADAB***</v>
          </cell>
          <cell r="H6181" t="str">
            <v>Balance Sheet</v>
          </cell>
          <cell r="I6181" t="str">
            <v>NA</v>
          </cell>
        </row>
        <row r="6182">
          <cell r="A6182" t="str">
            <v>G57600KY03</v>
          </cell>
          <cell r="B6182" t="str">
            <v>G57600KY03</v>
          </cell>
          <cell r="C6182" t="str">
            <v>35   G57600KY03USD</v>
          </cell>
          <cell r="D6182" t="str">
            <v>G5760</v>
          </cell>
          <cell r="E6182" t="str">
            <v>0KY</v>
          </cell>
          <cell r="F6182" t="str">
            <v>03</v>
          </cell>
          <cell r="G6182" t="str">
            <v>DADAB***</v>
          </cell>
          <cell r="H6182" t="str">
            <v>Balance Sheet</v>
          </cell>
          <cell r="I6182" t="str">
            <v>NA</v>
          </cell>
        </row>
        <row r="6183">
          <cell r="A6183" t="str">
            <v>G57600LF01</v>
          </cell>
          <cell r="B6183" t="str">
            <v>G57600LF01</v>
          </cell>
          <cell r="C6183" t="str">
            <v>35   G57600LF01USD</v>
          </cell>
          <cell r="D6183" t="str">
            <v>G5760</v>
          </cell>
          <cell r="E6183" t="str">
            <v>0LF</v>
          </cell>
          <cell r="F6183" t="str">
            <v>01</v>
          </cell>
          <cell r="G6183" t="str">
            <v>DADAB***</v>
          </cell>
          <cell r="H6183" t="str">
            <v>Balance Sheet</v>
          </cell>
          <cell r="I6183" t="str">
            <v>NA</v>
          </cell>
        </row>
        <row r="6184">
          <cell r="A6184" t="str">
            <v>G57600LN01</v>
          </cell>
          <cell r="B6184" t="str">
            <v>G57600LN01</v>
          </cell>
          <cell r="C6184" t="str">
            <v>35   G57600LN01USD</v>
          </cell>
          <cell r="D6184" t="str">
            <v>G5760</v>
          </cell>
          <cell r="E6184" t="str">
            <v>0LN</v>
          </cell>
          <cell r="F6184" t="str">
            <v>01</v>
          </cell>
          <cell r="G6184" t="str">
            <v>DADAB***</v>
          </cell>
          <cell r="H6184" t="str">
            <v>Balance Sheet</v>
          </cell>
          <cell r="I6184" t="str">
            <v>NA</v>
          </cell>
        </row>
        <row r="6185">
          <cell r="A6185" t="str">
            <v>G57600LV01</v>
          </cell>
          <cell r="B6185" t="str">
            <v>G57600LV01</v>
          </cell>
          <cell r="C6185" t="str">
            <v>35   G57600LV01USD</v>
          </cell>
          <cell r="D6185" t="str">
            <v>G5760</v>
          </cell>
          <cell r="E6185" t="str">
            <v>0LV</v>
          </cell>
          <cell r="F6185" t="str">
            <v>01</v>
          </cell>
          <cell r="G6185" t="str">
            <v>DADAB***</v>
          </cell>
          <cell r="H6185" t="str">
            <v>Balance Sheet</v>
          </cell>
          <cell r="I6185" t="str">
            <v>NA</v>
          </cell>
        </row>
        <row r="6186">
          <cell r="A6186" t="str">
            <v>G57600M901</v>
          </cell>
          <cell r="B6186" t="str">
            <v>G57600M901</v>
          </cell>
          <cell r="C6186" t="str">
            <v>35   G57600M901USD</v>
          </cell>
          <cell r="D6186" t="str">
            <v>G5760</v>
          </cell>
          <cell r="E6186" t="str">
            <v>0M9</v>
          </cell>
          <cell r="F6186" t="str">
            <v>01</v>
          </cell>
          <cell r="G6186" t="str">
            <v>DADAB***</v>
          </cell>
          <cell r="H6186" t="str">
            <v>Balance Sheet</v>
          </cell>
          <cell r="I6186" t="str">
            <v>NA</v>
          </cell>
        </row>
        <row r="6187">
          <cell r="A6187" t="str">
            <v>G57600M917</v>
          </cell>
          <cell r="B6187" t="str">
            <v>G57600M917</v>
          </cell>
          <cell r="C6187" t="str">
            <v>35   G57600M917USD</v>
          </cell>
          <cell r="D6187" t="str">
            <v>G5760</v>
          </cell>
          <cell r="E6187" t="str">
            <v>0M9</v>
          </cell>
          <cell r="F6187" t="str">
            <v>17</v>
          </cell>
          <cell r="G6187" t="str">
            <v>DADAB***</v>
          </cell>
          <cell r="H6187" t="str">
            <v>Balance Sheet</v>
          </cell>
          <cell r="I6187" t="str">
            <v>NA</v>
          </cell>
        </row>
        <row r="6188">
          <cell r="A6188" t="str">
            <v>G57600MX96</v>
          </cell>
          <cell r="B6188" t="str">
            <v>G57600MX96</v>
          </cell>
          <cell r="C6188" t="str">
            <v>35   G57600MX96USD</v>
          </cell>
          <cell r="D6188" t="str">
            <v>G5760</v>
          </cell>
          <cell r="E6188" t="str">
            <v>0MX</v>
          </cell>
          <cell r="F6188" t="str">
            <v>96</v>
          </cell>
          <cell r="G6188" t="str">
            <v>DADAB***</v>
          </cell>
          <cell r="H6188" t="str">
            <v>Balance Sheet</v>
          </cell>
          <cell r="I6188" t="str">
            <v>NA</v>
          </cell>
        </row>
        <row r="6189">
          <cell r="A6189" t="str">
            <v>G57600NB01</v>
          </cell>
          <cell r="B6189" t="str">
            <v>G57600NB01</v>
          </cell>
          <cell r="C6189" t="str">
            <v>35   G57600NB01USD</v>
          </cell>
          <cell r="D6189" t="str">
            <v>G5760</v>
          </cell>
          <cell r="E6189" t="str">
            <v>0NB</v>
          </cell>
          <cell r="F6189" t="str">
            <v>01</v>
          </cell>
          <cell r="G6189" t="str">
            <v>DADAB***</v>
          </cell>
          <cell r="H6189" t="str">
            <v>Balance Sheet</v>
          </cell>
          <cell r="I6189" t="str">
            <v>NA</v>
          </cell>
        </row>
        <row r="6190">
          <cell r="A6190" t="str">
            <v>G57600P601</v>
          </cell>
          <cell r="B6190" t="str">
            <v>G57600P601</v>
          </cell>
          <cell r="C6190" t="str">
            <v>35   G57600P601USD</v>
          </cell>
          <cell r="D6190" t="str">
            <v>G5760</v>
          </cell>
          <cell r="E6190" t="str">
            <v>0P6</v>
          </cell>
          <cell r="F6190" t="str">
            <v>01</v>
          </cell>
          <cell r="G6190" t="str">
            <v>DADAB***</v>
          </cell>
          <cell r="H6190" t="str">
            <v>Balance Sheet</v>
          </cell>
          <cell r="I6190" t="str">
            <v>NA</v>
          </cell>
        </row>
        <row r="6191">
          <cell r="A6191" t="str">
            <v>G57600P621</v>
          </cell>
          <cell r="B6191" t="str">
            <v>G57600P621</v>
          </cell>
          <cell r="C6191" t="str">
            <v>35   G57600P621USD</v>
          </cell>
          <cell r="D6191" t="str">
            <v>G5760</v>
          </cell>
          <cell r="E6191" t="str">
            <v>0P6</v>
          </cell>
          <cell r="F6191" t="str">
            <v>21</v>
          </cell>
          <cell r="G6191" t="str">
            <v>DADAB***</v>
          </cell>
          <cell r="H6191" t="str">
            <v>Balance Sheet</v>
          </cell>
          <cell r="I6191" t="str">
            <v>NA</v>
          </cell>
        </row>
        <row r="6192">
          <cell r="A6192" t="str">
            <v>G57600R917</v>
          </cell>
          <cell r="B6192" t="str">
            <v>G57600R917</v>
          </cell>
          <cell r="C6192" t="str">
            <v>35   G57600R917USD</v>
          </cell>
          <cell r="D6192" t="str">
            <v>G5760</v>
          </cell>
          <cell r="E6192" t="str">
            <v>0R9</v>
          </cell>
          <cell r="F6192" t="str">
            <v>17</v>
          </cell>
          <cell r="G6192" t="str">
            <v>DADAB***</v>
          </cell>
          <cell r="H6192" t="str">
            <v>Balance Sheet</v>
          </cell>
          <cell r="I6192" t="str">
            <v>NA</v>
          </cell>
        </row>
        <row r="6193">
          <cell r="A6193" t="str">
            <v>G57600S101</v>
          </cell>
          <cell r="B6193" t="str">
            <v>G57600S101</v>
          </cell>
          <cell r="C6193" t="str">
            <v>35   G57600S101USD</v>
          </cell>
          <cell r="D6193" t="str">
            <v>G5760</v>
          </cell>
          <cell r="E6193" t="str">
            <v>0S1</v>
          </cell>
          <cell r="F6193" t="str">
            <v>01</v>
          </cell>
          <cell r="G6193" t="str">
            <v>DADAB***</v>
          </cell>
          <cell r="H6193" t="str">
            <v>Balance Sheet</v>
          </cell>
          <cell r="I6193" t="str">
            <v>NA</v>
          </cell>
        </row>
        <row r="6194">
          <cell r="A6194" t="str">
            <v>G57600S301</v>
          </cell>
          <cell r="B6194" t="str">
            <v>G57600S301</v>
          </cell>
          <cell r="C6194" t="str">
            <v>35   G57600S301USD</v>
          </cell>
          <cell r="D6194" t="str">
            <v>G5760</v>
          </cell>
          <cell r="E6194" t="str">
            <v>0S3</v>
          </cell>
          <cell r="F6194" t="str">
            <v>01</v>
          </cell>
          <cell r="G6194" t="str">
            <v>DADAB***</v>
          </cell>
          <cell r="H6194" t="str">
            <v>Balance Sheet</v>
          </cell>
          <cell r="I6194" t="str">
            <v>NA</v>
          </cell>
        </row>
        <row r="6195">
          <cell r="A6195" t="str">
            <v>G57600SD17</v>
          </cell>
          <cell r="B6195" t="str">
            <v>G57600SD17</v>
          </cell>
          <cell r="C6195" t="str">
            <v>35   G57600SD17USD</v>
          </cell>
          <cell r="D6195" t="str">
            <v>G5760</v>
          </cell>
          <cell r="E6195" t="str">
            <v>0SD</v>
          </cell>
          <cell r="F6195" t="str">
            <v>17</v>
          </cell>
          <cell r="G6195" t="str">
            <v>DADAB***</v>
          </cell>
          <cell r="H6195" t="str">
            <v>Balance Sheet</v>
          </cell>
          <cell r="I6195" t="str">
            <v>NA</v>
          </cell>
        </row>
        <row r="6196">
          <cell r="A6196" t="str">
            <v>G57600W693</v>
          </cell>
          <cell r="B6196" t="str">
            <v>G57600W693</v>
          </cell>
          <cell r="C6196" t="str">
            <v>35   G57600W693USD</v>
          </cell>
          <cell r="D6196" t="str">
            <v>G5760</v>
          </cell>
          <cell r="E6196" t="str">
            <v>0W6</v>
          </cell>
          <cell r="F6196" t="str">
            <v>93</v>
          </cell>
          <cell r="G6196" t="str">
            <v>DADAB***</v>
          </cell>
          <cell r="H6196" t="str">
            <v>Balance Sheet</v>
          </cell>
          <cell r="I6196" t="str">
            <v>NA</v>
          </cell>
        </row>
        <row r="6197">
          <cell r="A6197" t="str">
            <v>G57600WI01</v>
          </cell>
          <cell r="B6197" t="str">
            <v>G57600WI01</v>
          </cell>
          <cell r="C6197" t="str">
            <v>35   G57600WI01USD</v>
          </cell>
          <cell r="D6197" t="str">
            <v>G5760</v>
          </cell>
          <cell r="E6197" t="str">
            <v>0WI</v>
          </cell>
          <cell r="F6197" t="str">
            <v>01</v>
          </cell>
          <cell r="G6197" t="str">
            <v>DADAB***</v>
          </cell>
          <cell r="H6197" t="str">
            <v>Balance Sheet</v>
          </cell>
          <cell r="I6197" t="str">
            <v>NA</v>
          </cell>
        </row>
        <row r="6198">
          <cell r="A6198" t="str">
            <v>G57600WK01</v>
          </cell>
          <cell r="B6198" t="str">
            <v>G57600WK01</v>
          </cell>
          <cell r="C6198" t="str">
            <v>35   G57600WK01USD</v>
          </cell>
          <cell r="D6198" t="str">
            <v>G5760</v>
          </cell>
          <cell r="E6198" t="str">
            <v>0WK</v>
          </cell>
          <cell r="F6198" t="str">
            <v>01</v>
          </cell>
          <cell r="G6198" t="str">
            <v>DADAB***</v>
          </cell>
          <cell r="H6198" t="str">
            <v>Balance Sheet</v>
          </cell>
          <cell r="I6198" t="str">
            <v>NA</v>
          </cell>
        </row>
        <row r="6199">
          <cell r="A6199" t="str">
            <v>G57600XJ01</v>
          </cell>
          <cell r="B6199" t="str">
            <v>G57600XJ01</v>
          </cell>
          <cell r="C6199" t="str">
            <v>35   G57600XJ01USD</v>
          </cell>
          <cell r="D6199" t="str">
            <v>G5760</v>
          </cell>
          <cell r="E6199" t="str">
            <v>0XJ</v>
          </cell>
          <cell r="F6199" t="str">
            <v>01</v>
          </cell>
          <cell r="G6199" t="str">
            <v>DADAB***</v>
          </cell>
          <cell r="H6199" t="str">
            <v>Balance Sheet</v>
          </cell>
          <cell r="I6199" t="str">
            <v>NA</v>
          </cell>
        </row>
        <row r="6200">
          <cell r="A6200" t="str">
            <v>G576200101</v>
          </cell>
          <cell r="B6200" t="str">
            <v>G576200101</v>
          </cell>
          <cell r="C6200" t="str">
            <v>35   G576200101USD</v>
          </cell>
          <cell r="D6200" t="str">
            <v>G5762</v>
          </cell>
          <cell r="E6200" t="str">
            <v>001</v>
          </cell>
          <cell r="F6200" t="str">
            <v>01</v>
          </cell>
          <cell r="G6200" t="str">
            <v>DADM****</v>
          </cell>
          <cell r="H6200" t="str">
            <v>Balance Sheet</v>
          </cell>
          <cell r="I6200" t="str">
            <v>NA</v>
          </cell>
        </row>
        <row r="6201">
          <cell r="A6201" t="str">
            <v>G576200103</v>
          </cell>
          <cell r="B6201" t="str">
            <v>G576200103</v>
          </cell>
          <cell r="C6201" t="str">
            <v>35   G576200103USD</v>
          </cell>
          <cell r="D6201" t="str">
            <v>G5762</v>
          </cell>
          <cell r="E6201" t="str">
            <v>001</v>
          </cell>
          <cell r="F6201" t="str">
            <v>03</v>
          </cell>
          <cell r="G6201" t="str">
            <v>DADM****</v>
          </cell>
          <cell r="H6201" t="str">
            <v>Balance Sheet</v>
          </cell>
          <cell r="I6201" t="str">
            <v>NA</v>
          </cell>
        </row>
        <row r="6202">
          <cell r="A6202" t="str">
            <v>G576202801</v>
          </cell>
          <cell r="B6202" t="str">
            <v>G576202801</v>
          </cell>
          <cell r="C6202" t="str">
            <v>35   G576202801USD</v>
          </cell>
          <cell r="D6202" t="str">
            <v>G5762</v>
          </cell>
          <cell r="E6202" t="str">
            <v>028</v>
          </cell>
          <cell r="F6202" t="str">
            <v>01</v>
          </cell>
          <cell r="G6202" t="str">
            <v>DADM****</v>
          </cell>
          <cell r="H6202" t="str">
            <v>Balance Sheet</v>
          </cell>
          <cell r="I6202" t="str">
            <v>NA</v>
          </cell>
        </row>
        <row r="6203">
          <cell r="A6203" t="str">
            <v>G576203401</v>
          </cell>
          <cell r="B6203" t="str">
            <v>G576203401</v>
          </cell>
          <cell r="C6203" t="str">
            <v>35   G576203401USD</v>
          </cell>
          <cell r="D6203" t="str">
            <v>G5762</v>
          </cell>
          <cell r="E6203" t="str">
            <v>034</v>
          </cell>
          <cell r="F6203" t="str">
            <v>01</v>
          </cell>
          <cell r="G6203" t="str">
            <v>DADM****</v>
          </cell>
          <cell r="H6203" t="str">
            <v>Balance Sheet</v>
          </cell>
          <cell r="I6203" t="str">
            <v>NA</v>
          </cell>
        </row>
        <row r="6204">
          <cell r="A6204" t="str">
            <v>G576203495</v>
          </cell>
          <cell r="B6204" t="str">
            <v>G576203495</v>
          </cell>
          <cell r="C6204" t="str">
            <v>35   G576203495USD</v>
          </cell>
          <cell r="D6204" t="str">
            <v>G5762</v>
          </cell>
          <cell r="E6204" t="str">
            <v>034</v>
          </cell>
          <cell r="F6204" t="str">
            <v>95</v>
          </cell>
          <cell r="G6204" t="str">
            <v>DADM****</v>
          </cell>
          <cell r="H6204" t="str">
            <v>Balance Sheet</v>
          </cell>
          <cell r="I6204" t="str">
            <v>NA</v>
          </cell>
        </row>
        <row r="6205">
          <cell r="A6205" t="str">
            <v>G57620BL01</v>
          </cell>
          <cell r="B6205" t="str">
            <v>G57620BL01</v>
          </cell>
          <cell r="C6205" t="str">
            <v>35   G57620BL01USD</v>
          </cell>
          <cell r="D6205" t="str">
            <v>G5762</v>
          </cell>
          <cell r="E6205" t="str">
            <v>0BL</v>
          </cell>
          <cell r="F6205" t="str">
            <v>01</v>
          </cell>
          <cell r="G6205" t="str">
            <v>DADM****</v>
          </cell>
          <cell r="H6205" t="str">
            <v>Balance Sheet</v>
          </cell>
          <cell r="I6205" t="str">
            <v>NA</v>
          </cell>
        </row>
        <row r="6206">
          <cell r="A6206" t="str">
            <v>G57620BU01</v>
          </cell>
          <cell r="B6206" t="str">
            <v>G57620BU01</v>
          </cell>
          <cell r="C6206" t="str">
            <v>35   G57620BU01USD</v>
          </cell>
          <cell r="D6206" t="str">
            <v>G5762</v>
          </cell>
          <cell r="E6206" t="str">
            <v>0BU</v>
          </cell>
          <cell r="F6206" t="str">
            <v>01</v>
          </cell>
          <cell r="G6206" t="str">
            <v>DADM****</v>
          </cell>
          <cell r="H6206" t="str">
            <v>Balance Sheet</v>
          </cell>
          <cell r="I6206" t="str">
            <v>NA</v>
          </cell>
        </row>
        <row r="6207">
          <cell r="A6207" t="str">
            <v>G57620BU93</v>
          </cell>
          <cell r="B6207" t="str">
            <v>G57620BU93</v>
          </cell>
          <cell r="C6207" t="str">
            <v>35   G57620BU93USD</v>
          </cell>
          <cell r="D6207" t="str">
            <v>G5762</v>
          </cell>
          <cell r="E6207" t="str">
            <v>0BU</v>
          </cell>
          <cell r="F6207" t="str">
            <v>93</v>
          </cell>
          <cell r="G6207" t="str">
            <v>DADM****</v>
          </cell>
          <cell r="H6207" t="str">
            <v>Balance Sheet</v>
          </cell>
          <cell r="I6207" t="str">
            <v>NA</v>
          </cell>
        </row>
        <row r="6208">
          <cell r="A6208" t="str">
            <v>G57620CO01</v>
          </cell>
          <cell r="B6208" t="str">
            <v>G57620CO01</v>
          </cell>
          <cell r="C6208" t="str">
            <v>35   G57620CO01USD</v>
          </cell>
          <cell r="D6208" t="str">
            <v>G5762</v>
          </cell>
          <cell r="E6208" t="str">
            <v>0CO</v>
          </cell>
          <cell r="F6208" t="str">
            <v>01</v>
          </cell>
          <cell r="G6208" t="str">
            <v>DADM****</v>
          </cell>
          <cell r="H6208" t="str">
            <v>Balance Sheet</v>
          </cell>
          <cell r="I6208" t="str">
            <v>NA</v>
          </cell>
        </row>
        <row r="6209">
          <cell r="A6209" t="str">
            <v>G57620DK01</v>
          </cell>
          <cell r="B6209" t="str">
            <v>G57620DK01</v>
          </cell>
          <cell r="C6209" t="str">
            <v>35   G57620DK01USD</v>
          </cell>
          <cell r="D6209" t="str">
            <v>G5762</v>
          </cell>
          <cell r="E6209" t="str">
            <v>0DK</v>
          </cell>
          <cell r="F6209" t="str">
            <v>01</v>
          </cell>
          <cell r="G6209" t="str">
            <v>DADM****</v>
          </cell>
          <cell r="H6209" t="str">
            <v>Balance Sheet</v>
          </cell>
          <cell r="I6209" t="str">
            <v>NA</v>
          </cell>
        </row>
        <row r="6210">
          <cell r="A6210" t="str">
            <v>G57620DX01</v>
          </cell>
          <cell r="B6210" t="str">
            <v>G57620DX01</v>
          </cell>
          <cell r="C6210" t="str">
            <v>35   G57620DX01USD</v>
          </cell>
          <cell r="D6210" t="str">
            <v>G5762</v>
          </cell>
          <cell r="E6210" t="str">
            <v>0DX</v>
          </cell>
          <cell r="F6210" t="str">
            <v>01</v>
          </cell>
          <cell r="G6210" t="str">
            <v>DADM****</v>
          </cell>
          <cell r="H6210" t="str">
            <v>Balance Sheet</v>
          </cell>
          <cell r="I6210" t="str">
            <v>NA</v>
          </cell>
        </row>
        <row r="6211">
          <cell r="A6211" t="str">
            <v>G57620FG01</v>
          </cell>
          <cell r="B6211" t="str">
            <v>G57620FG01</v>
          </cell>
          <cell r="C6211" t="str">
            <v>35   G57620FG01USD</v>
          </cell>
          <cell r="D6211" t="str">
            <v>G5762</v>
          </cell>
          <cell r="E6211" t="str">
            <v>0FG</v>
          </cell>
          <cell r="F6211" t="str">
            <v>01</v>
          </cell>
          <cell r="G6211" t="str">
            <v>DADM****</v>
          </cell>
          <cell r="H6211" t="str">
            <v>Balance Sheet</v>
          </cell>
          <cell r="I6211" t="str">
            <v>NA</v>
          </cell>
        </row>
        <row r="6212">
          <cell r="A6212" t="str">
            <v>G57620JB21</v>
          </cell>
          <cell r="B6212" t="str">
            <v>G57620JB21</v>
          </cell>
          <cell r="C6212" t="str">
            <v>35   G57620JB21USD</v>
          </cell>
          <cell r="D6212" t="str">
            <v>G5762</v>
          </cell>
          <cell r="E6212" t="str">
            <v>0JB</v>
          </cell>
          <cell r="F6212" t="str">
            <v>21</v>
          </cell>
          <cell r="G6212" t="str">
            <v>DADM****</v>
          </cell>
          <cell r="H6212" t="str">
            <v>Balance Sheet</v>
          </cell>
          <cell r="I6212" t="str">
            <v>NA</v>
          </cell>
        </row>
        <row r="6213">
          <cell r="A6213" t="str">
            <v>G57620JG01</v>
          </cell>
          <cell r="B6213" t="str">
            <v>G57620JG01</v>
          </cell>
          <cell r="C6213" t="str">
            <v>35   G57620JG01USD</v>
          </cell>
          <cell r="D6213" t="str">
            <v>G5762</v>
          </cell>
          <cell r="E6213" t="str">
            <v>0JG</v>
          </cell>
          <cell r="F6213" t="str">
            <v>01</v>
          </cell>
          <cell r="G6213" t="str">
            <v>DADM****</v>
          </cell>
          <cell r="H6213" t="str">
            <v>Balance Sheet</v>
          </cell>
          <cell r="I6213" t="str">
            <v>NA</v>
          </cell>
        </row>
        <row r="6214">
          <cell r="A6214" t="str">
            <v>G57620KY01</v>
          </cell>
          <cell r="B6214" t="str">
            <v>G57620KY01</v>
          </cell>
          <cell r="C6214" t="str">
            <v>35   G57620KY01USD</v>
          </cell>
          <cell r="D6214" t="str">
            <v>G5762</v>
          </cell>
          <cell r="E6214" t="str">
            <v>0KY</v>
          </cell>
          <cell r="F6214" t="str">
            <v>01</v>
          </cell>
          <cell r="G6214" t="str">
            <v>DADM****</v>
          </cell>
          <cell r="H6214" t="str">
            <v>Balance Sheet</v>
          </cell>
          <cell r="I6214" t="str">
            <v>NA</v>
          </cell>
        </row>
        <row r="6215">
          <cell r="A6215" t="str">
            <v>G57620NB93</v>
          </cell>
          <cell r="B6215" t="str">
            <v>G57620NB93</v>
          </cell>
          <cell r="C6215" t="str">
            <v>35   G57620NB93USD</v>
          </cell>
          <cell r="D6215" t="str">
            <v>G5762</v>
          </cell>
          <cell r="E6215" t="str">
            <v>0NB</v>
          </cell>
          <cell r="F6215" t="str">
            <v>93</v>
          </cell>
          <cell r="G6215" t="str">
            <v>DADM****</v>
          </cell>
          <cell r="H6215" t="str">
            <v>Balance Sheet</v>
          </cell>
          <cell r="I6215" t="str">
            <v>NA</v>
          </cell>
        </row>
        <row r="6216">
          <cell r="A6216" t="str">
            <v>G57620P601</v>
          </cell>
          <cell r="B6216" t="str">
            <v>G57620P601</v>
          </cell>
          <cell r="C6216" t="str">
            <v>35   G57620P601USD</v>
          </cell>
          <cell r="D6216" t="str">
            <v>G5762</v>
          </cell>
          <cell r="E6216" t="str">
            <v>0P6</v>
          </cell>
          <cell r="F6216" t="str">
            <v>01</v>
          </cell>
          <cell r="G6216" t="str">
            <v>DADM****</v>
          </cell>
          <cell r="H6216" t="str">
            <v>Balance Sheet</v>
          </cell>
          <cell r="I6216" t="str">
            <v>NA</v>
          </cell>
        </row>
        <row r="6217">
          <cell r="A6217" t="str">
            <v>G57620P621</v>
          </cell>
          <cell r="B6217" t="str">
            <v>G57620P621</v>
          </cell>
          <cell r="C6217" t="str">
            <v>35   G57620P621USD</v>
          </cell>
          <cell r="D6217" t="str">
            <v>G5762</v>
          </cell>
          <cell r="E6217" t="str">
            <v>0P6</v>
          </cell>
          <cell r="F6217" t="str">
            <v>21</v>
          </cell>
          <cell r="G6217" t="str">
            <v>DADM****</v>
          </cell>
          <cell r="H6217" t="str">
            <v>Balance Sheet</v>
          </cell>
          <cell r="I6217" t="str">
            <v>NA</v>
          </cell>
        </row>
        <row r="6218">
          <cell r="A6218" t="str">
            <v>G57620R901</v>
          </cell>
          <cell r="B6218" t="str">
            <v>G57620R901</v>
          </cell>
          <cell r="C6218" t="str">
            <v>35   G57620R901USD</v>
          </cell>
          <cell r="D6218" t="str">
            <v>G5762</v>
          </cell>
          <cell r="E6218" t="str">
            <v>0R9</v>
          </cell>
          <cell r="F6218" t="str">
            <v>01</v>
          </cell>
          <cell r="G6218" t="str">
            <v>DADM****</v>
          </cell>
          <cell r="H6218" t="str">
            <v>Balance Sheet</v>
          </cell>
          <cell r="I6218" t="str">
            <v>NA</v>
          </cell>
        </row>
        <row r="6219">
          <cell r="A6219" t="str">
            <v>G57620U201</v>
          </cell>
          <cell r="B6219" t="str">
            <v>G57620U201</v>
          </cell>
          <cell r="C6219" t="str">
            <v>35   G57620U201USD</v>
          </cell>
          <cell r="D6219" t="str">
            <v>G5762</v>
          </cell>
          <cell r="E6219" t="str">
            <v>0U2</v>
          </cell>
          <cell r="F6219" t="str">
            <v>01</v>
          </cell>
          <cell r="G6219" t="str">
            <v>DADM****</v>
          </cell>
          <cell r="H6219" t="str">
            <v>Balance Sheet</v>
          </cell>
          <cell r="I6219" t="str">
            <v>NA</v>
          </cell>
        </row>
        <row r="6220">
          <cell r="A6220" t="str">
            <v>G57620U295</v>
          </cell>
          <cell r="B6220" t="str">
            <v>G57620U295</v>
          </cell>
          <cell r="C6220" t="str">
            <v>35   G57620U295USD</v>
          </cell>
          <cell r="D6220" t="str">
            <v>G5762</v>
          </cell>
          <cell r="E6220" t="str">
            <v>0U2</v>
          </cell>
          <cell r="F6220" t="str">
            <v>95</v>
          </cell>
          <cell r="G6220" t="str">
            <v>DADM****</v>
          </cell>
          <cell r="H6220" t="str">
            <v>Balance Sheet</v>
          </cell>
          <cell r="I6220" t="str">
            <v>NA</v>
          </cell>
        </row>
        <row r="6221">
          <cell r="A6221" t="str">
            <v>G57620WK01</v>
          </cell>
          <cell r="B6221" t="str">
            <v>G57620WK01</v>
          </cell>
          <cell r="C6221" t="str">
            <v>35   G57620WK01USD</v>
          </cell>
          <cell r="D6221" t="str">
            <v>G5762</v>
          </cell>
          <cell r="E6221" t="str">
            <v>0WK</v>
          </cell>
          <cell r="F6221" t="str">
            <v>01</v>
          </cell>
          <cell r="G6221" t="str">
            <v>DADM****</v>
          </cell>
          <cell r="H6221" t="str">
            <v>Balance Sheet</v>
          </cell>
          <cell r="I6221" t="str">
            <v>NA</v>
          </cell>
        </row>
        <row r="6222">
          <cell r="A6222" t="str">
            <v>G576500101</v>
          </cell>
          <cell r="B6222" t="str">
            <v>G576500101</v>
          </cell>
          <cell r="C6222" t="str">
            <v>35   G576500101USD</v>
          </cell>
          <cell r="D6222" t="str">
            <v>G5765</v>
          </cell>
          <cell r="E6222" t="str">
            <v>001</v>
          </cell>
          <cell r="F6222" t="str">
            <v>01</v>
          </cell>
          <cell r="G6222" t="str">
            <v>DADAB***</v>
          </cell>
          <cell r="H6222" t="str">
            <v>Balance Sheet</v>
          </cell>
          <cell r="I6222" t="str">
            <v>NA</v>
          </cell>
        </row>
        <row r="6223">
          <cell r="A6223" t="str">
            <v>G576502301</v>
          </cell>
          <cell r="B6223" t="str">
            <v>G576502301</v>
          </cell>
          <cell r="C6223" t="str">
            <v>35   G576502301USD</v>
          </cell>
          <cell r="D6223" t="str">
            <v>G5765</v>
          </cell>
          <cell r="E6223" t="str">
            <v>023</v>
          </cell>
          <cell r="F6223" t="str">
            <v>01</v>
          </cell>
          <cell r="G6223" t="str">
            <v>DADAB***</v>
          </cell>
          <cell r="H6223" t="str">
            <v>Balance Sheet</v>
          </cell>
          <cell r="I6223" t="str">
            <v>NA</v>
          </cell>
        </row>
        <row r="6224">
          <cell r="A6224" t="str">
            <v>G576503401</v>
          </cell>
          <cell r="B6224" t="str">
            <v>G576503401</v>
          </cell>
          <cell r="C6224" t="str">
            <v>35   G576503401USD</v>
          </cell>
          <cell r="D6224" t="str">
            <v>G5765</v>
          </cell>
          <cell r="E6224" t="str">
            <v>034</v>
          </cell>
          <cell r="F6224" t="str">
            <v>01</v>
          </cell>
          <cell r="G6224" t="str">
            <v>DADAB***</v>
          </cell>
          <cell r="H6224" t="str">
            <v>Balance Sheet</v>
          </cell>
          <cell r="I6224" t="str">
            <v>NA</v>
          </cell>
        </row>
        <row r="6225">
          <cell r="A6225" t="str">
            <v>G576503495</v>
          </cell>
          <cell r="B6225" t="str">
            <v>G576503495</v>
          </cell>
          <cell r="C6225" t="str">
            <v>35   G576503495USD</v>
          </cell>
          <cell r="D6225" t="str">
            <v>G5765</v>
          </cell>
          <cell r="E6225" t="str">
            <v>034</v>
          </cell>
          <cell r="F6225" t="str">
            <v>95</v>
          </cell>
          <cell r="G6225" t="str">
            <v>DADAB***</v>
          </cell>
          <cell r="H6225" t="str">
            <v>Balance Sheet</v>
          </cell>
          <cell r="I6225" t="str">
            <v>NA</v>
          </cell>
        </row>
        <row r="6226">
          <cell r="A6226" t="str">
            <v>G576503601</v>
          </cell>
          <cell r="B6226" t="str">
            <v>G576503601</v>
          </cell>
          <cell r="C6226" t="str">
            <v>35   G576503601USD</v>
          </cell>
          <cell r="D6226" t="str">
            <v>G5765</v>
          </cell>
          <cell r="E6226" t="str">
            <v>036</v>
          </cell>
          <cell r="F6226" t="str">
            <v>01</v>
          </cell>
          <cell r="G6226" t="str">
            <v>DADAB***</v>
          </cell>
          <cell r="H6226" t="str">
            <v>Balance Sheet</v>
          </cell>
          <cell r="I6226" t="str">
            <v>NA</v>
          </cell>
        </row>
        <row r="6227">
          <cell r="A6227" t="str">
            <v>G576508601</v>
          </cell>
          <cell r="B6227" t="str">
            <v>G576508601</v>
          </cell>
          <cell r="C6227" t="str">
            <v>35   G576508601USD</v>
          </cell>
          <cell r="D6227" t="str">
            <v>G5765</v>
          </cell>
          <cell r="E6227" t="str">
            <v>086</v>
          </cell>
          <cell r="F6227" t="str">
            <v>01</v>
          </cell>
          <cell r="G6227" t="str">
            <v>DADAB***</v>
          </cell>
          <cell r="H6227" t="str">
            <v>Balance Sheet</v>
          </cell>
          <cell r="I6227" t="str">
            <v>NA</v>
          </cell>
        </row>
        <row r="6228">
          <cell r="A6228" t="str">
            <v>G57650AT95</v>
          </cell>
          <cell r="B6228" t="str">
            <v>G57650AT95</v>
          </cell>
          <cell r="C6228" t="str">
            <v>35   G57650AT95USD</v>
          </cell>
          <cell r="D6228" t="str">
            <v>G5765</v>
          </cell>
          <cell r="E6228" t="str">
            <v>0AT</v>
          </cell>
          <cell r="F6228" t="str">
            <v>95</v>
          </cell>
          <cell r="G6228" t="str">
            <v>DADAB***</v>
          </cell>
          <cell r="H6228" t="str">
            <v>Balance Sheet</v>
          </cell>
          <cell r="I6228" t="str">
            <v>NA</v>
          </cell>
        </row>
        <row r="6229">
          <cell r="A6229" t="str">
            <v>G57650BL01</v>
          </cell>
          <cell r="B6229" t="str">
            <v>G57650BL01</v>
          </cell>
          <cell r="C6229" t="str">
            <v>35   G57650BL01USD</v>
          </cell>
          <cell r="D6229" t="str">
            <v>G5765</v>
          </cell>
          <cell r="E6229" t="str">
            <v>0BL</v>
          </cell>
          <cell r="F6229" t="str">
            <v>01</v>
          </cell>
          <cell r="G6229" t="str">
            <v>DADAB***</v>
          </cell>
          <cell r="H6229" t="str">
            <v>Balance Sheet</v>
          </cell>
          <cell r="I6229" t="str">
            <v>NA</v>
          </cell>
        </row>
        <row r="6230">
          <cell r="A6230" t="str">
            <v>G57650BL93</v>
          </cell>
          <cell r="B6230" t="str">
            <v>G57650BL93</v>
          </cell>
          <cell r="C6230" t="str">
            <v>35   G57650BL93USD</v>
          </cell>
          <cell r="D6230" t="str">
            <v>G5765</v>
          </cell>
          <cell r="E6230" t="str">
            <v>0BL</v>
          </cell>
          <cell r="F6230" t="str">
            <v>93</v>
          </cell>
          <cell r="G6230" t="str">
            <v>DADAB***</v>
          </cell>
          <cell r="H6230" t="str">
            <v>Balance Sheet</v>
          </cell>
          <cell r="I6230" t="str">
            <v>NA</v>
          </cell>
        </row>
        <row r="6231">
          <cell r="A6231" t="str">
            <v>G57650CQ01</v>
          </cell>
          <cell r="B6231" t="str">
            <v>G57650CQ01</v>
          </cell>
          <cell r="C6231" t="str">
            <v>35   G57650CQ01USD</v>
          </cell>
          <cell r="D6231" t="str">
            <v>G5765</v>
          </cell>
          <cell r="E6231" t="str">
            <v>0CQ</v>
          </cell>
          <cell r="F6231" t="str">
            <v>01</v>
          </cell>
          <cell r="G6231" t="str">
            <v>DADAB***</v>
          </cell>
          <cell r="H6231" t="str">
            <v>Balance Sheet</v>
          </cell>
          <cell r="I6231" t="str">
            <v>NA</v>
          </cell>
        </row>
        <row r="6232">
          <cell r="A6232" t="str">
            <v>G57650DF93</v>
          </cell>
          <cell r="B6232" t="str">
            <v>G57650DF93</v>
          </cell>
          <cell r="C6232" t="str">
            <v>35   G57650DF93USD</v>
          </cell>
          <cell r="D6232" t="str">
            <v>G5765</v>
          </cell>
          <cell r="E6232" t="str">
            <v>0DF</v>
          </cell>
          <cell r="F6232" t="str">
            <v>93</v>
          </cell>
          <cell r="G6232" t="str">
            <v>DADAB***</v>
          </cell>
          <cell r="H6232" t="str">
            <v>Balance Sheet</v>
          </cell>
          <cell r="I6232" t="str">
            <v>NA</v>
          </cell>
        </row>
        <row r="6233">
          <cell r="A6233" t="str">
            <v>G57650DK95</v>
          </cell>
          <cell r="B6233" t="str">
            <v>G57650DK95</v>
          </cell>
          <cell r="C6233" t="str">
            <v>35   G57650DK95USD</v>
          </cell>
          <cell r="D6233" t="str">
            <v>G5765</v>
          </cell>
          <cell r="E6233" t="str">
            <v>0DK</v>
          </cell>
          <cell r="F6233" t="str">
            <v>95</v>
          </cell>
          <cell r="G6233" t="str">
            <v>DADAB***</v>
          </cell>
          <cell r="H6233" t="str">
            <v>Balance Sheet</v>
          </cell>
          <cell r="I6233" t="str">
            <v>NA</v>
          </cell>
        </row>
        <row r="6234">
          <cell r="A6234" t="str">
            <v>G57650DX01</v>
          </cell>
          <cell r="B6234" t="str">
            <v>G57650DX01</v>
          </cell>
          <cell r="C6234" t="str">
            <v>35   G57650DX01USD</v>
          </cell>
          <cell r="D6234" t="str">
            <v>G5765</v>
          </cell>
          <cell r="E6234" t="str">
            <v>0DX</v>
          </cell>
          <cell r="F6234" t="str">
            <v>01</v>
          </cell>
          <cell r="G6234" t="str">
            <v>DADAB***</v>
          </cell>
          <cell r="H6234" t="str">
            <v>Balance Sheet</v>
          </cell>
          <cell r="I6234" t="str">
            <v>NA</v>
          </cell>
        </row>
        <row r="6235">
          <cell r="A6235" t="str">
            <v>G57650DX95</v>
          </cell>
          <cell r="B6235" t="str">
            <v>G57650DX95</v>
          </cell>
          <cell r="C6235" t="str">
            <v>35   G57650DX95USD</v>
          </cell>
          <cell r="D6235" t="str">
            <v>G5765</v>
          </cell>
          <cell r="E6235" t="str">
            <v>0DX</v>
          </cell>
          <cell r="F6235" t="str">
            <v>95</v>
          </cell>
          <cell r="G6235" t="str">
            <v>DADAB***</v>
          </cell>
          <cell r="H6235" t="str">
            <v>Balance Sheet</v>
          </cell>
          <cell r="I6235" t="str">
            <v>NA</v>
          </cell>
        </row>
        <row r="6236">
          <cell r="A6236" t="str">
            <v>G57650FG01</v>
          </cell>
          <cell r="B6236" t="str">
            <v>G57650FG01</v>
          </cell>
          <cell r="C6236" t="str">
            <v>35   G57650FG01USD</v>
          </cell>
          <cell r="D6236" t="str">
            <v>G5765</v>
          </cell>
          <cell r="E6236" t="str">
            <v>0FG</v>
          </cell>
          <cell r="F6236" t="str">
            <v>01</v>
          </cell>
          <cell r="G6236" t="str">
            <v>DADAB***</v>
          </cell>
          <cell r="H6236" t="str">
            <v>Balance Sheet</v>
          </cell>
          <cell r="I6236" t="str">
            <v>NA</v>
          </cell>
        </row>
        <row r="6237">
          <cell r="A6237" t="str">
            <v>G57650FG93</v>
          </cell>
          <cell r="B6237" t="str">
            <v>G57650FG93</v>
          </cell>
          <cell r="C6237" t="str">
            <v>35   G57650FG93USD</v>
          </cell>
          <cell r="D6237" t="str">
            <v>G5765</v>
          </cell>
          <cell r="E6237" t="str">
            <v>0FG</v>
          </cell>
          <cell r="F6237" t="str">
            <v>93</v>
          </cell>
          <cell r="G6237" t="str">
            <v>DADAB***</v>
          </cell>
          <cell r="H6237" t="str">
            <v>Balance Sheet</v>
          </cell>
          <cell r="I6237" t="str">
            <v>NA</v>
          </cell>
        </row>
        <row r="6238">
          <cell r="A6238" t="str">
            <v>G57650HR95</v>
          </cell>
          <cell r="B6238" t="str">
            <v>G57650HR95</v>
          </cell>
          <cell r="C6238" t="str">
            <v>35   G57650HR95USD</v>
          </cell>
          <cell r="D6238" t="str">
            <v>G5765</v>
          </cell>
          <cell r="E6238" t="str">
            <v>0HR</v>
          </cell>
          <cell r="F6238" t="str">
            <v>95</v>
          </cell>
          <cell r="G6238" t="str">
            <v>DADAB***</v>
          </cell>
          <cell r="H6238" t="str">
            <v>Balance Sheet</v>
          </cell>
          <cell r="I6238" t="str">
            <v>NA</v>
          </cell>
        </row>
        <row r="6239">
          <cell r="A6239" t="str">
            <v>G57650HX93</v>
          </cell>
          <cell r="B6239" t="str">
            <v>G57650HX93</v>
          </cell>
          <cell r="C6239" t="str">
            <v>35   G57650HX93USD</v>
          </cell>
          <cell r="D6239" t="str">
            <v>G5765</v>
          </cell>
          <cell r="E6239" t="str">
            <v>0HX</v>
          </cell>
          <cell r="F6239" t="str">
            <v>93</v>
          </cell>
          <cell r="G6239" t="str">
            <v>DADAB***</v>
          </cell>
          <cell r="H6239" t="str">
            <v>Balance Sheet</v>
          </cell>
          <cell r="I6239" t="str">
            <v>NA</v>
          </cell>
        </row>
        <row r="6240">
          <cell r="A6240" t="str">
            <v>G57650JK95</v>
          </cell>
          <cell r="B6240" t="str">
            <v>G57650JK95</v>
          </cell>
          <cell r="C6240" t="str">
            <v>35   G57650JK95USD</v>
          </cell>
          <cell r="D6240" t="str">
            <v>G5765</v>
          </cell>
          <cell r="E6240" t="str">
            <v>0JK</v>
          </cell>
          <cell r="F6240" t="str">
            <v>95</v>
          </cell>
          <cell r="G6240" t="str">
            <v>DADAB***</v>
          </cell>
          <cell r="H6240" t="str">
            <v>Balance Sheet</v>
          </cell>
          <cell r="I6240" t="str">
            <v>NA</v>
          </cell>
        </row>
        <row r="6241">
          <cell r="A6241" t="str">
            <v>G57650JU93</v>
          </cell>
          <cell r="B6241" t="str">
            <v>G57650JU93</v>
          </cell>
          <cell r="C6241" t="str">
            <v>35   G57650JU93USD</v>
          </cell>
          <cell r="D6241" t="str">
            <v>G5765</v>
          </cell>
          <cell r="E6241" t="str">
            <v>0JU</v>
          </cell>
          <cell r="F6241" t="str">
            <v>93</v>
          </cell>
          <cell r="G6241" t="str">
            <v>DADAB***</v>
          </cell>
          <cell r="H6241" t="str">
            <v>Balance Sheet</v>
          </cell>
          <cell r="I6241" t="str">
            <v>NA</v>
          </cell>
        </row>
        <row r="6242">
          <cell r="A6242" t="str">
            <v>G57650KY93</v>
          </cell>
          <cell r="B6242" t="str">
            <v>G57650KY93</v>
          </cell>
          <cell r="C6242" t="str">
            <v>35   G57650KY93USD</v>
          </cell>
          <cell r="D6242" t="str">
            <v>G5765</v>
          </cell>
          <cell r="E6242" t="str">
            <v>0KY</v>
          </cell>
          <cell r="F6242" t="str">
            <v>93</v>
          </cell>
          <cell r="G6242" t="str">
            <v>DADAB***</v>
          </cell>
          <cell r="H6242" t="str">
            <v>Balance Sheet</v>
          </cell>
          <cell r="I6242" t="str">
            <v>NA</v>
          </cell>
        </row>
        <row r="6243">
          <cell r="A6243" t="str">
            <v>G57650LV93</v>
          </cell>
          <cell r="B6243" t="str">
            <v>G57650LV93</v>
          </cell>
          <cell r="C6243" t="str">
            <v>35   G57650LV93USD</v>
          </cell>
          <cell r="D6243" t="str">
            <v>G5765</v>
          </cell>
          <cell r="E6243" t="str">
            <v>0LV</v>
          </cell>
          <cell r="F6243" t="str">
            <v>93</v>
          </cell>
          <cell r="G6243" t="str">
            <v>DADAB***</v>
          </cell>
          <cell r="H6243" t="str">
            <v>Balance Sheet</v>
          </cell>
          <cell r="I6243" t="str">
            <v>NA</v>
          </cell>
        </row>
        <row r="6244">
          <cell r="A6244" t="str">
            <v>G57650R993</v>
          </cell>
          <cell r="B6244" t="str">
            <v>G57650R993</v>
          </cell>
          <cell r="C6244" t="str">
            <v>35   G57650R993USD</v>
          </cell>
          <cell r="D6244" t="str">
            <v>G5765</v>
          </cell>
          <cell r="E6244" t="str">
            <v>0R9</v>
          </cell>
          <cell r="F6244" t="str">
            <v>93</v>
          </cell>
          <cell r="G6244" t="str">
            <v>DADAB***</v>
          </cell>
          <cell r="H6244" t="str">
            <v>Balance Sheet</v>
          </cell>
          <cell r="I6244" t="str">
            <v>NA</v>
          </cell>
        </row>
        <row r="6245">
          <cell r="A6245" t="str">
            <v>G57650S193</v>
          </cell>
          <cell r="B6245" t="str">
            <v>G57650S193</v>
          </cell>
          <cell r="C6245" t="str">
            <v>35   G57650S193USD</v>
          </cell>
          <cell r="D6245" t="str">
            <v>G5765</v>
          </cell>
          <cell r="E6245" t="str">
            <v>0S1</v>
          </cell>
          <cell r="F6245" t="str">
            <v>93</v>
          </cell>
          <cell r="G6245" t="str">
            <v>DADAB***</v>
          </cell>
          <cell r="H6245" t="str">
            <v>Balance Sheet</v>
          </cell>
          <cell r="I6245" t="str">
            <v>NA</v>
          </cell>
        </row>
        <row r="6246">
          <cell r="A6246" t="str">
            <v>G57650U201</v>
          </cell>
          <cell r="B6246" t="str">
            <v>G57650U201</v>
          </cell>
          <cell r="C6246" t="str">
            <v>35   G57650U201USD</v>
          </cell>
          <cell r="D6246" t="str">
            <v>G5765</v>
          </cell>
          <cell r="E6246" t="str">
            <v>0U2</v>
          </cell>
          <cell r="F6246" t="str">
            <v>01</v>
          </cell>
          <cell r="G6246" t="str">
            <v>DADAB***</v>
          </cell>
          <cell r="H6246" t="str">
            <v>Balance Sheet</v>
          </cell>
          <cell r="I6246" t="str">
            <v>NA</v>
          </cell>
        </row>
        <row r="6247">
          <cell r="A6247" t="str">
            <v>G57650U295</v>
          </cell>
          <cell r="B6247" t="str">
            <v>G57650U295</v>
          </cell>
          <cell r="C6247" t="str">
            <v>35   G57650U295USD</v>
          </cell>
          <cell r="D6247" t="str">
            <v>G5765</v>
          </cell>
          <cell r="E6247" t="str">
            <v>0U2</v>
          </cell>
          <cell r="F6247" t="str">
            <v>95</v>
          </cell>
          <cell r="G6247" t="str">
            <v>DADAB***</v>
          </cell>
          <cell r="H6247" t="str">
            <v>Balance Sheet</v>
          </cell>
          <cell r="I6247" t="str">
            <v>NA</v>
          </cell>
        </row>
        <row r="6248">
          <cell r="A6248" t="str">
            <v>G9851025</v>
          </cell>
          <cell r="B6248" t="str">
            <v>G9851025</v>
          </cell>
          <cell r="C6248" t="str">
            <v>35   G9851025USD</v>
          </cell>
          <cell r="D6248" t="str">
            <v>G9851</v>
          </cell>
          <cell r="E6248" t="str">
            <v>025</v>
          </cell>
          <cell r="F6248">
            <v>0</v>
          </cell>
          <cell r="G6248" t="str">
            <v>EF******</v>
          </cell>
          <cell r="H6248" t="str">
            <v>Balance Sheet</v>
          </cell>
          <cell r="I6248" t="str">
            <v>NA</v>
          </cell>
        </row>
        <row r="6249">
          <cell r="A6249" t="str">
            <v>G9851036</v>
          </cell>
          <cell r="B6249" t="str">
            <v>G9851036</v>
          </cell>
          <cell r="C6249" t="str">
            <v>35   G9851036USD</v>
          </cell>
          <cell r="D6249" t="str">
            <v>G9851</v>
          </cell>
          <cell r="E6249" t="str">
            <v>036</v>
          </cell>
          <cell r="F6249">
            <v>0</v>
          </cell>
          <cell r="G6249" t="str">
            <v>EF******</v>
          </cell>
          <cell r="H6249" t="str">
            <v>Balance Sheet</v>
          </cell>
          <cell r="I6249" t="str">
            <v>NA</v>
          </cell>
        </row>
        <row r="6250">
          <cell r="A6250" t="str">
            <v>G985103601</v>
          </cell>
          <cell r="B6250" t="str">
            <v>G985103601</v>
          </cell>
          <cell r="C6250" t="str">
            <v>35   G985103601USD</v>
          </cell>
          <cell r="D6250" t="str">
            <v>G9851</v>
          </cell>
          <cell r="E6250" t="str">
            <v>036</v>
          </cell>
          <cell r="F6250" t="str">
            <v>01</v>
          </cell>
          <cell r="G6250" t="str">
            <v>EF******</v>
          </cell>
          <cell r="H6250" t="str">
            <v>Balance Sheet</v>
          </cell>
          <cell r="I6250" t="str">
            <v>NA</v>
          </cell>
        </row>
        <row r="6251">
          <cell r="A6251" t="str">
            <v>G9851037</v>
          </cell>
          <cell r="B6251" t="str">
            <v>G9851037</v>
          </cell>
          <cell r="C6251" t="str">
            <v>35   G9851037USD</v>
          </cell>
          <cell r="D6251" t="str">
            <v>G9851</v>
          </cell>
          <cell r="E6251" t="str">
            <v>037</v>
          </cell>
          <cell r="F6251">
            <v>0</v>
          </cell>
          <cell r="G6251" t="str">
            <v>EF******</v>
          </cell>
          <cell r="H6251" t="str">
            <v>Balance Sheet</v>
          </cell>
          <cell r="I6251" t="str">
            <v>NA</v>
          </cell>
        </row>
        <row r="6252">
          <cell r="A6252" t="str">
            <v>G98510NW</v>
          </cell>
          <cell r="B6252" t="str">
            <v>G98510NW</v>
          </cell>
          <cell r="C6252" t="str">
            <v>35   G98510NWUSD</v>
          </cell>
          <cell r="D6252" t="str">
            <v>G9851</v>
          </cell>
          <cell r="E6252" t="str">
            <v>0NW</v>
          </cell>
          <cell r="F6252">
            <v>0</v>
          </cell>
          <cell r="G6252" t="str">
            <v>EF******</v>
          </cell>
          <cell r="H6252" t="str">
            <v>Balance Sheet</v>
          </cell>
          <cell r="I6252" t="str">
            <v>NA</v>
          </cell>
        </row>
        <row r="6253">
          <cell r="A6253" t="str">
            <v>G98510YQ</v>
          </cell>
          <cell r="B6253" t="str">
            <v>G98510YQ</v>
          </cell>
          <cell r="C6253" t="str">
            <v>35   G98510YQUSD</v>
          </cell>
          <cell r="D6253" t="str">
            <v>G9851</v>
          </cell>
          <cell r="E6253" t="str">
            <v>0YQ</v>
          </cell>
          <cell r="F6253">
            <v>0</v>
          </cell>
          <cell r="G6253" t="str">
            <v>EF******</v>
          </cell>
          <cell r="H6253" t="str">
            <v>Balance Sheet</v>
          </cell>
          <cell r="I6253" t="str">
            <v>NA</v>
          </cell>
        </row>
        <row r="6254">
          <cell r="A6254" t="str">
            <v>G9853</v>
          </cell>
          <cell r="B6254" t="str">
            <v>G9853</v>
          </cell>
          <cell r="C6254" t="str">
            <v>35   G9853USD</v>
          </cell>
          <cell r="D6254" t="str">
            <v>G9853</v>
          </cell>
          <cell r="E6254">
            <v>0</v>
          </cell>
          <cell r="F6254">
            <v>0</v>
          </cell>
          <cell r="G6254" t="str">
            <v>EF******</v>
          </cell>
          <cell r="H6254" t="str">
            <v>Balance Sheet</v>
          </cell>
          <cell r="I6254" t="str">
            <v>NA</v>
          </cell>
        </row>
        <row r="6255">
          <cell r="A6255" t="str">
            <v>G9854</v>
          </cell>
          <cell r="B6255" t="str">
            <v>G9854</v>
          </cell>
          <cell r="C6255" t="str">
            <v>35   G9854USD</v>
          </cell>
          <cell r="D6255" t="str">
            <v>G9854</v>
          </cell>
          <cell r="E6255">
            <v>0</v>
          </cell>
          <cell r="F6255">
            <v>0</v>
          </cell>
          <cell r="G6255" t="str">
            <v>EF******</v>
          </cell>
          <cell r="H6255" t="str">
            <v>Balance Sheet</v>
          </cell>
          <cell r="I6255" t="str">
            <v>NA</v>
          </cell>
        </row>
        <row r="6256">
          <cell r="A6256" t="str">
            <v>G9863TRN</v>
          </cell>
          <cell r="B6256" t="str">
            <v>G9863TRN</v>
          </cell>
          <cell r="C6256" t="str">
            <v>35   G9863TRNUSD</v>
          </cell>
          <cell r="D6256" t="str">
            <v>G9863</v>
          </cell>
          <cell r="E6256" t="str">
            <v>TRN</v>
          </cell>
          <cell r="F6256">
            <v>0</v>
          </cell>
          <cell r="G6256" t="str">
            <v>DBC*****</v>
          </cell>
          <cell r="H6256" t="str">
            <v>Balance Sheet</v>
          </cell>
          <cell r="I6256" t="str">
            <v>NA</v>
          </cell>
        </row>
        <row r="6257">
          <cell r="A6257" t="str">
            <v>H0863</v>
          </cell>
          <cell r="B6257" t="str">
            <v>H0863</v>
          </cell>
          <cell r="C6257" t="str">
            <v>35   H0863USD</v>
          </cell>
          <cell r="D6257" t="str">
            <v>H0863</v>
          </cell>
          <cell r="E6257">
            <v>0</v>
          </cell>
          <cell r="F6257">
            <v>0</v>
          </cell>
          <cell r="G6257" t="str">
            <v>EC******</v>
          </cell>
          <cell r="H6257" t="str">
            <v>Balance Sheet</v>
          </cell>
          <cell r="I6257" t="str">
            <v>NA</v>
          </cell>
        </row>
        <row r="6258">
          <cell r="A6258" t="str">
            <v>A204609604</v>
          </cell>
          <cell r="B6258" t="str">
            <v>A204609604</v>
          </cell>
          <cell r="C6258" t="str">
            <v>XB   A204609604USD</v>
          </cell>
          <cell r="D6258" t="str">
            <v>A2046</v>
          </cell>
          <cell r="E6258" t="str">
            <v>096</v>
          </cell>
          <cell r="F6258" t="str">
            <v>04</v>
          </cell>
          <cell r="G6258" t="str">
            <v>DAJA****</v>
          </cell>
          <cell r="H6258" t="str">
            <v>Balance Sheet</v>
          </cell>
          <cell r="I6258" t="str">
            <v>NA</v>
          </cell>
        </row>
        <row r="6259">
          <cell r="A6259" t="str">
            <v>B4010094XB</v>
          </cell>
          <cell r="B6259" t="str">
            <v>B4010094XB</v>
          </cell>
          <cell r="C6259" t="str">
            <v>XB   B4010094XBUSD</v>
          </cell>
          <cell r="D6259" t="str">
            <v>B4010</v>
          </cell>
          <cell r="E6259" t="str">
            <v>094</v>
          </cell>
          <cell r="F6259" t="str">
            <v>XB</v>
          </cell>
          <cell r="G6259" t="str">
            <v>CAIBHB**</v>
          </cell>
          <cell r="H6259" t="str">
            <v>Balance Sheet</v>
          </cell>
          <cell r="I6259" t="str">
            <v>NA</v>
          </cell>
        </row>
        <row r="6260">
          <cell r="A6260" t="str">
            <v>B40100XB01</v>
          </cell>
          <cell r="B6260" t="str">
            <v>B40100XB01</v>
          </cell>
          <cell r="C6260" t="str">
            <v>XB   B40100XB01USD</v>
          </cell>
          <cell r="D6260" t="str">
            <v>B4010</v>
          </cell>
          <cell r="E6260" t="str">
            <v>0XB</v>
          </cell>
          <cell r="F6260" t="str">
            <v>01</v>
          </cell>
          <cell r="G6260" t="str">
            <v>CAIBHB**</v>
          </cell>
          <cell r="H6260" t="str">
            <v>Balance Sheet</v>
          </cell>
          <cell r="I6260" t="str">
            <v>NA</v>
          </cell>
        </row>
        <row r="6261">
          <cell r="A6261" t="str">
            <v>B401400401</v>
          </cell>
          <cell r="B6261" t="str">
            <v>B401400401</v>
          </cell>
          <cell r="C6261" t="str">
            <v>XB   B401400401USD</v>
          </cell>
          <cell r="D6261" t="str">
            <v>B4014</v>
          </cell>
          <cell r="E6261" t="str">
            <v>004</v>
          </cell>
          <cell r="F6261" t="str">
            <v>01</v>
          </cell>
          <cell r="G6261" t="str">
            <v>CAIBJB**</v>
          </cell>
          <cell r="H6261" t="str">
            <v>Balance Sheet</v>
          </cell>
          <cell r="I6261" t="str">
            <v>NA</v>
          </cell>
        </row>
        <row r="6262">
          <cell r="A6262" t="str">
            <v>B4014092</v>
          </cell>
          <cell r="B6262" t="str">
            <v>B4014092</v>
          </cell>
          <cell r="C6262" t="str">
            <v>XB   B4014092USD</v>
          </cell>
          <cell r="D6262" t="str">
            <v>B4014</v>
          </cell>
          <cell r="E6262" t="str">
            <v>092</v>
          </cell>
          <cell r="F6262">
            <v>0</v>
          </cell>
          <cell r="G6262" t="str">
            <v>CAIBJB**</v>
          </cell>
          <cell r="H6262" t="str">
            <v>Balance Sheet</v>
          </cell>
          <cell r="I6262" t="str">
            <v>NA</v>
          </cell>
        </row>
        <row r="6263">
          <cell r="A6263" t="str">
            <v>B40140XB01</v>
          </cell>
          <cell r="B6263" t="str">
            <v>B40140XB01</v>
          </cell>
          <cell r="C6263" t="str">
            <v>XB   B40140XB01USD</v>
          </cell>
          <cell r="D6263" t="str">
            <v>B4014</v>
          </cell>
          <cell r="E6263" t="str">
            <v>0XB</v>
          </cell>
          <cell r="F6263" t="str">
            <v>01</v>
          </cell>
          <cell r="G6263" t="str">
            <v>CAIBIB**</v>
          </cell>
          <cell r="H6263" t="str">
            <v>Balance Sheet</v>
          </cell>
          <cell r="I6263" t="str">
            <v>NA</v>
          </cell>
        </row>
        <row r="6264">
          <cell r="A6264" t="str">
            <v>B43500XB01</v>
          </cell>
          <cell r="B6264" t="str">
            <v>B43500XB01</v>
          </cell>
          <cell r="C6264" t="str">
            <v>XB   B43500XB01USD</v>
          </cell>
          <cell r="D6264" t="str">
            <v>B4350</v>
          </cell>
          <cell r="E6264" t="str">
            <v>0XB</v>
          </cell>
          <cell r="F6264" t="str">
            <v>01</v>
          </cell>
          <cell r="G6264" t="str">
            <v>CAIBHB**</v>
          </cell>
          <cell r="H6264" t="str">
            <v>Balance Sheet</v>
          </cell>
          <cell r="I6264" t="str">
            <v>NA</v>
          </cell>
        </row>
        <row r="6265">
          <cell r="A6265" t="str">
            <v>B4NW00XB01</v>
          </cell>
          <cell r="B6265" t="str">
            <v>B4NW00XB01</v>
          </cell>
          <cell r="C6265" t="str">
            <v>XB   B4NW00XB01USD</v>
          </cell>
          <cell r="D6265" t="str">
            <v>B4NW0</v>
          </cell>
          <cell r="E6265" t="str">
            <v>0XB</v>
          </cell>
          <cell r="F6265" t="str">
            <v>01</v>
          </cell>
          <cell r="G6265" t="str">
            <v>CAIBHB**</v>
          </cell>
          <cell r="H6265" t="str">
            <v>Balance Sheet</v>
          </cell>
          <cell r="I6265" t="str">
            <v>NA</v>
          </cell>
        </row>
        <row r="6266">
          <cell r="A6266" t="str">
            <v>D518000101</v>
          </cell>
          <cell r="B6266" t="str">
            <v>D518000101</v>
          </cell>
          <cell r="C6266" t="str">
            <v>XB   D518000101USD</v>
          </cell>
          <cell r="D6266" t="str">
            <v>D5180</v>
          </cell>
          <cell r="E6266" t="str">
            <v>001</v>
          </cell>
          <cell r="F6266" t="str">
            <v>01</v>
          </cell>
          <cell r="G6266" t="str">
            <v>CAIBGB**</v>
          </cell>
          <cell r="H6266" t="str">
            <v>Balance Sheet</v>
          </cell>
          <cell r="I6266" t="str">
            <v>NA</v>
          </cell>
        </row>
        <row r="6267">
          <cell r="A6267" t="str">
            <v>G576000102</v>
          </cell>
          <cell r="B6267" t="str">
            <v>G576000102</v>
          </cell>
          <cell r="C6267" t="str">
            <v>XB   G576000102USD</v>
          </cell>
          <cell r="D6267" t="str">
            <v>G5760</v>
          </cell>
          <cell r="E6267" t="str">
            <v>001</v>
          </cell>
          <cell r="F6267" t="str">
            <v>02</v>
          </cell>
          <cell r="G6267" t="str">
            <v>DADAB***</v>
          </cell>
          <cell r="H6267" t="str">
            <v>Balance Sheet</v>
          </cell>
          <cell r="I6267" t="str">
            <v>NA</v>
          </cell>
        </row>
        <row r="6268">
          <cell r="A6268" t="str">
            <v>G576000196</v>
          </cell>
          <cell r="B6268" t="str">
            <v>G576000196</v>
          </cell>
          <cell r="C6268" t="str">
            <v>XB   G576000196USD</v>
          </cell>
          <cell r="D6268" t="str">
            <v>G5760</v>
          </cell>
          <cell r="E6268" t="str">
            <v>001</v>
          </cell>
          <cell r="F6268" t="str">
            <v>96</v>
          </cell>
          <cell r="G6268" t="str">
            <v>DADI****</v>
          </cell>
          <cell r="H6268" t="str">
            <v>Balance Sheet</v>
          </cell>
          <cell r="I6268" t="str">
            <v>NA</v>
          </cell>
        </row>
        <row r="6269">
          <cell r="A6269" t="str">
            <v>G576003602</v>
          </cell>
          <cell r="B6269" t="str">
            <v>G576003602</v>
          </cell>
          <cell r="C6269" t="str">
            <v>XB   G576003602USD</v>
          </cell>
          <cell r="D6269" t="str">
            <v>G5760</v>
          </cell>
          <cell r="E6269" t="str">
            <v>036</v>
          </cell>
          <cell r="F6269" t="str">
            <v>02</v>
          </cell>
          <cell r="G6269" t="str">
            <v>DADAB***</v>
          </cell>
          <cell r="H6269" t="str">
            <v>Balance Sheet</v>
          </cell>
          <cell r="I6269" t="str">
            <v>NA</v>
          </cell>
        </row>
        <row r="6270">
          <cell r="A6270" t="str">
            <v>G576008601</v>
          </cell>
          <cell r="B6270" t="str">
            <v>G576008601</v>
          </cell>
          <cell r="C6270" t="str">
            <v>XB   G576008601USD</v>
          </cell>
          <cell r="D6270" t="str">
            <v>G5760</v>
          </cell>
          <cell r="E6270" t="str">
            <v>086</v>
          </cell>
          <cell r="F6270" t="str">
            <v>01</v>
          </cell>
          <cell r="G6270" t="str">
            <v>DADAB***</v>
          </cell>
          <cell r="H6270" t="str">
            <v>Balance Sheet</v>
          </cell>
          <cell r="I6270" t="str">
            <v>NA</v>
          </cell>
        </row>
        <row r="6271">
          <cell r="A6271" t="str">
            <v>G57600CT02</v>
          </cell>
          <cell r="B6271" t="str">
            <v>G57600CT02</v>
          </cell>
          <cell r="C6271" t="str">
            <v>XB   G57600CT02USD</v>
          </cell>
          <cell r="D6271" t="str">
            <v>G5760</v>
          </cell>
          <cell r="E6271" t="str">
            <v>0CT</v>
          </cell>
          <cell r="F6271" t="str">
            <v>02</v>
          </cell>
          <cell r="G6271" t="str">
            <v>DADAB***</v>
          </cell>
          <cell r="H6271" t="str">
            <v>Balance Sheet</v>
          </cell>
          <cell r="I6271" t="str">
            <v>NA</v>
          </cell>
        </row>
        <row r="6272">
          <cell r="A6272" t="str">
            <v>G57600LC02</v>
          </cell>
          <cell r="B6272" t="str">
            <v>G57600LC02</v>
          </cell>
          <cell r="C6272" t="str">
            <v>XB   G57600LC02USD</v>
          </cell>
          <cell r="D6272" t="str">
            <v>G5760</v>
          </cell>
          <cell r="E6272" t="str">
            <v>0LC</v>
          </cell>
          <cell r="F6272" t="str">
            <v>02</v>
          </cell>
          <cell r="G6272" t="str">
            <v>DADAB***</v>
          </cell>
          <cell r="H6272" t="str">
            <v>Balance Sheet</v>
          </cell>
          <cell r="I6272" t="str">
            <v>NA</v>
          </cell>
        </row>
        <row r="6273">
          <cell r="A6273" t="str">
            <v>G576203601</v>
          </cell>
          <cell r="B6273" t="str">
            <v>G576203601</v>
          </cell>
          <cell r="C6273" t="str">
            <v>XB   G576203601USD</v>
          </cell>
          <cell r="D6273" t="str">
            <v>G5762</v>
          </cell>
          <cell r="E6273" t="str">
            <v>036</v>
          </cell>
          <cell r="F6273" t="str">
            <v>01</v>
          </cell>
          <cell r="G6273" t="str">
            <v>DADM****</v>
          </cell>
          <cell r="H6273" t="str">
            <v>Balance Sheet</v>
          </cell>
          <cell r="I6273" t="str">
            <v>NA</v>
          </cell>
        </row>
        <row r="6274">
          <cell r="A6274" t="str">
            <v>G57620CT01</v>
          </cell>
          <cell r="B6274" t="str">
            <v>G57620CT01</v>
          </cell>
          <cell r="C6274" t="str">
            <v>XB   G57620CT01USD</v>
          </cell>
          <cell r="D6274" t="str">
            <v>G5762</v>
          </cell>
          <cell r="E6274" t="str">
            <v>0CT</v>
          </cell>
          <cell r="F6274" t="str">
            <v>01</v>
          </cell>
          <cell r="G6274" t="str">
            <v>DADM****</v>
          </cell>
          <cell r="H6274" t="str">
            <v>Balance Sheet</v>
          </cell>
          <cell r="I6274" t="str">
            <v>NA</v>
          </cell>
        </row>
        <row r="6275">
          <cell r="A6275" t="str">
            <v>G5770003</v>
          </cell>
          <cell r="B6275" t="str">
            <v>G5770003</v>
          </cell>
          <cell r="C6275" t="str">
            <v>XB   G5770003USD</v>
          </cell>
          <cell r="D6275" t="str">
            <v>G5770</v>
          </cell>
          <cell r="E6275" t="str">
            <v>003</v>
          </cell>
          <cell r="F6275">
            <v>0</v>
          </cell>
          <cell r="G6275" t="str">
            <v>DAFC****</v>
          </cell>
          <cell r="H6275" t="str">
            <v>Balance Sheet</v>
          </cell>
          <cell r="I6275" t="str">
            <v>NA</v>
          </cell>
        </row>
        <row r="6276">
          <cell r="A6276" t="str">
            <v>G985303602</v>
          </cell>
          <cell r="B6276" t="str">
            <v>G985303602</v>
          </cell>
          <cell r="C6276" t="str">
            <v>XB   G985303602USD</v>
          </cell>
          <cell r="D6276" t="str">
            <v>G9853</v>
          </cell>
          <cell r="E6276" t="str">
            <v>036</v>
          </cell>
          <cell r="F6276" t="str">
            <v>02</v>
          </cell>
          <cell r="G6276" t="str">
            <v>EF******</v>
          </cell>
          <cell r="H6276" t="str">
            <v>Balance Sheet</v>
          </cell>
          <cell r="I6276" t="str">
            <v>NA</v>
          </cell>
        </row>
        <row r="6277">
          <cell r="A6277" t="str">
            <v>G985308501</v>
          </cell>
          <cell r="B6277" t="str">
            <v>G985308501</v>
          </cell>
          <cell r="C6277" t="str">
            <v>XB   G985308501USD</v>
          </cell>
          <cell r="D6277" t="str">
            <v>G9853</v>
          </cell>
          <cell r="E6277" t="str">
            <v>085</v>
          </cell>
          <cell r="F6277" t="str">
            <v>01</v>
          </cell>
          <cell r="G6277" t="str">
            <v>DBC*****</v>
          </cell>
          <cell r="H6277" t="str">
            <v>Balance Sheet</v>
          </cell>
          <cell r="I6277" t="str">
            <v>NA</v>
          </cell>
        </row>
        <row r="6278">
          <cell r="A6278" t="str">
            <v>G985308601</v>
          </cell>
          <cell r="B6278" t="str">
            <v>G985308601</v>
          </cell>
          <cell r="C6278" t="str">
            <v>XB   G985308601USD</v>
          </cell>
          <cell r="D6278" t="str">
            <v>G9853</v>
          </cell>
          <cell r="E6278" t="str">
            <v>086</v>
          </cell>
          <cell r="F6278" t="str">
            <v>01</v>
          </cell>
          <cell r="G6278" t="str">
            <v>DBC*****</v>
          </cell>
          <cell r="H6278" t="str">
            <v>Balance Sheet</v>
          </cell>
          <cell r="I6278" t="str">
            <v>NA</v>
          </cell>
        </row>
        <row r="6279">
          <cell r="A6279" t="str">
            <v>G98530BT01</v>
          </cell>
          <cell r="B6279" t="str">
            <v>G98530BT01</v>
          </cell>
          <cell r="C6279" t="str">
            <v>XB   G98530BT01USD</v>
          </cell>
          <cell r="D6279" t="str">
            <v>G9853</v>
          </cell>
          <cell r="E6279" t="str">
            <v>0BT</v>
          </cell>
          <cell r="F6279" t="str">
            <v>01</v>
          </cell>
          <cell r="G6279" t="str">
            <v>DBC*****</v>
          </cell>
          <cell r="H6279" t="str">
            <v>Balance Sheet</v>
          </cell>
          <cell r="I6279" t="str">
            <v>NA</v>
          </cell>
        </row>
        <row r="6280">
          <cell r="A6280" t="str">
            <v>H0863</v>
          </cell>
          <cell r="B6280" t="str">
            <v>H0863</v>
          </cell>
          <cell r="C6280" t="str">
            <v>XB   H0863USD</v>
          </cell>
          <cell r="D6280" t="str">
            <v>H0863</v>
          </cell>
          <cell r="E6280">
            <v>0</v>
          </cell>
          <cell r="F6280">
            <v>0</v>
          </cell>
          <cell r="G6280" t="str">
            <v>EC******</v>
          </cell>
          <cell r="H6280" t="str">
            <v>Balance Sheet</v>
          </cell>
          <cell r="I6280" t="str">
            <v>NA</v>
          </cell>
        </row>
        <row r="6281">
          <cell r="A6281" t="str">
            <v>A1533001</v>
          </cell>
          <cell r="B6281" t="str">
            <v>A1533001</v>
          </cell>
          <cell r="C6281" t="str">
            <v>YX   A1533001USD</v>
          </cell>
          <cell r="D6281" t="str">
            <v>A1533</v>
          </cell>
          <cell r="E6281" t="str">
            <v>001</v>
          </cell>
          <cell r="F6281">
            <v>0</v>
          </cell>
          <cell r="G6281" t="str">
            <v>CACAFB**</v>
          </cell>
          <cell r="H6281" t="str">
            <v>Balance Sheet</v>
          </cell>
          <cell r="I6281" t="str">
            <v>NA</v>
          </cell>
        </row>
        <row r="6282">
          <cell r="A6282" t="str">
            <v>A3060002</v>
          </cell>
          <cell r="B6282" t="str">
            <v>A3060002</v>
          </cell>
          <cell r="C6282" t="str">
            <v>YX   A3060002USD</v>
          </cell>
          <cell r="D6282" t="str">
            <v>A3060</v>
          </cell>
          <cell r="E6282" t="str">
            <v>002</v>
          </cell>
          <cell r="F6282">
            <v>0</v>
          </cell>
          <cell r="G6282" t="str">
            <v>CACAFB**</v>
          </cell>
          <cell r="H6282" t="str">
            <v>Balance Sheet</v>
          </cell>
          <cell r="I6282" t="str">
            <v>NA</v>
          </cell>
        </row>
        <row r="6283">
          <cell r="A6283" t="str">
            <v>A3073</v>
          </cell>
          <cell r="B6283" t="str">
            <v>A3073</v>
          </cell>
          <cell r="C6283" t="str">
            <v>YX   A3073USD</v>
          </cell>
          <cell r="D6283" t="str">
            <v>A3073</v>
          </cell>
          <cell r="E6283">
            <v>0</v>
          </cell>
          <cell r="F6283">
            <v>0</v>
          </cell>
          <cell r="G6283" t="str">
            <v>CACAFA**</v>
          </cell>
          <cell r="H6283" t="str">
            <v>Balance Sheet</v>
          </cell>
          <cell r="I6283" t="str">
            <v>NA</v>
          </cell>
        </row>
        <row r="6284">
          <cell r="A6284" t="str">
            <v>A3073001</v>
          </cell>
          <cell r="B6284" t="str">
            <v>A3073001</v>
          </cell>
          <cell r="C6284" t="str">
            <v>YX   A3073001USD</v>
          </cell>
          <cell r="D6284" t="str">
            <v>A3073</v>
          </cell>
          <cell r="E6284" t="str">
            <v>001</v>
          </cell>
          <cell r="F6284">
            <v>0</v>
          </cell>
          <cell r="G6284" t="str">
            <v>CACAFA**</v>
          </cell>
          <cell r="H6284" t="str">
            <v>Balance Sheet</v>
          </cell>
          <cell r="I6284" t="str">
            <v>NA</v>
          </cell>
        </row>
        <row r="6285">
          <cell r="A6285" t="str">
            <v>A307300102</v>
          </cell>
          <cell r="B6285" t="str">
            <v>A307300102</v>
          </cell>
          <cell r="C6285" t="str">
            <v>YX   A307300102USD</v>
          </cell>
          <cell r="D6285" t="str">
            <v>A3073</v>
          </cell>
          <cell r="E6285" t="str">
            <v>001</v>
          </cell>
          <cell r="F6285" t="str">
            <v>02</v>
          </cell>
          <cell r="G6285" t="str">
            <v>CACAFA**</v>
          </cell>
          <cell r="H6285" t="str">
            <v>Balance Sheet</v>
          </cell>
          <cell r="I6285" t="str">
            <v>NA</v>
          </cell>
        </row>
        <row r="6286">
          <cell r="A6286" t="str">
            <v>A3073002</v>
          </cell>
          <cell r="B6286" t="str">
            <v>A3073002</v>
          </cell>
          <cell r="C6286" t="str">
            <v>YX   A3073002USD</v>
          </cell>
          <cell r="D6286" t="str">
            <v>A3073</v>
          </cell>
          <cell r="E6286" t="str">
            <v>002</v>
          </cell>
          <cell r="F6286">
            <v>0</v>
          </cell>
          <cell r="G6286" t="str">
            <v>CACAFA**</v>
          </cell>
          <cell r="H6286" t="str">
            <v>Balance Sheet</v>
          </cell>
          <cell r="I6286" t="str">
            <v>NA</v>
          </cell>
        </row>
        <row r="6287">
          <cell r="A6287" t="str">
            <v>A40910YY03</v>
          </cell>
          <cell r="B6287" t="str">
            <v>A40910YY03</v>
          </cell>
          <cell r="C6287" t="str">
            <v>YX   A40910YY03USD</v>
          </cell>
          <cell r="D6287" t="str">
            <v>A4091</v>
          </cell>
          <cell r="E6287" t="str">
            <v>0YY</v>
          </cell>
          <cell r="F6287" t="str">
            <v>03</v>
          </cell>
          <cell r="G6287" t="str">
            <v>CAFA****</v>
          </cell>
          <cell r="H6287" t="str">
            <v>Balance Sheet</v>
          </cell>
          <cell r="I6287" t="str">
            <v>NA</v>
          </cell>
        </row>
        <row r="6288">
          <cell r="A6288" t="str">
            <v>A40910YY99</v>
          </cell>
          <cell r="B6288" t="str">
            <v>A40910YY99</v>
          </cell>
          <cell r="C6288" t="str">
            <v>YX   A40910YY99USD</v>
          </cell>
          <cell r="D6288" t="str">
            <v>A4091</v>
          </cell>
          <cell r="E6288" t="str">
            <v>0YY</v>
          </cell>
          <cell r="F6288" t="str">
            <v>99</v>
          </cell>
          <cell r="G6288" t="str">
            <v>CAFA****</v>
          </cell>
          <cell r="H6288" t="str">
            <v>Balance Sheet</v>
          </cell>
          <cell r="I6288" t="str">
            <v>NA</v>
          </cell>
        </row>
        <row r="6289">
          <cell r="A6289" t="str">
            <v>A5197004</v>
          </cell>
          <cell r="B6289" t="str">
            <v>A5197004</v>
          </cell>
          <cell r="C6289" t="str">
            <v>YX   A5197004USD</v>
          </cell>
          <cell r="D6289" t="str">
            <v>A5197</v>
          </cell>
          <cell r="E6289" t="str">
            <v>004</v>
          </cell>
          <cell r="F6289">
            <v>0</v>
          </cell>
          <cell r="G6289" t="str">
            <v>CAGBB***</v>
          </cell>
          <cell r="H6289" t="str">
            <v>Balance Sheet</v>
          </cell>
          <cell r="I6289" t="str">
            <v>NA</v>
          </cell>
        </row>
        <row r="6290">
          <cell r="A6290" t="str">
            <v>G170008701</v>
          </cell>
          <cell r="B6290" t="str">
            <v>G170008701</v>
          </cell>
          <cell r="C6290" t="str">
            <v>YX   G170008701USD</v>
          </cell>
          <cell r="D6290" t="str">
            <v>G1700</v>
          </cell>
          <cell r="E6290" t="str">
            <v>087</v>
          </cell>
          <cell r="F6290" t="str">
            <v>01</v>
          </cell>
          <cell r="G6290" t="str">
            <v>DABAAG**</v>
          </cell>
          <cell r="H6290" t="str">
            <v>Balance Sheet</v>
          </cell>
          <cell r="I6290" t="str">
            <v>NA</v>
          </cell>
        </row>
        <row r="6291">
          <cell r="A6291" t="str">
            <v>G1701003</v>
          </cell>
          <cell r="B6291" t="str">
            <v>G1701003</v>
          </cell>
          <cell r="C6291" t="str">
            <v>YX   G1701003USD</v>
          </cell>
          <cell r="D6291" t="str">
            <v>G1701</v>
          </cell>
          <cell r="E6291" t="str">
            <v>003</v>
          </cell>
          <cell r="F6291">
            <v>0</v>
          </cell>
          <cell r="G6291" t="str">
            <v>DABAAG**</v>
          </cell>
          <cell r="H6291" t="str">
            <v>Balance Sheet</v>
          </cell>
          <cell r="I6291" t="str">
            <v>NA</v>
          </cell>
        </row>
        <row r="6292">
          <cell r="A6292" t="str">
            <v>G1701007</v>
          </cell>
          <cell r="B6292" t="str">
            <v>G1701007</v>
          </cell>
          <cell r="C6292" t="str">
            <v>YX   G1701007USD</v>
          </cell>
          <cell r="D6292" t="str">
            <v>G1701</v>
          </cell>
          <cell r="E6292" t="str">
            <v>007</v>
          </cell>
          <cell r="F6292">
            <v>0</v>
          </cell>
          <cell r="G6292" t="str">
            <v>DABAAG**</v>
          </cell>
          <cell r="H6292" t="str">
            <v>Balance Sheet</v>
          </cell>
          <cell r="I6292" t="str">
            <v>NA</v>
          </cell>
        </row>
        <row r="6293">
          <cell r="A6293" t="str">
            <v>G174700102</v>
          </cell>
          <cell r="B6293" t="str">
            <v>G174700102</v>
          </cell>
          <cell r="C6293" t="str">
            <v>YX   G174700102USD</v>
          </cell>
          <cell r="D6293" t="str">
            <v>G1747</v>
          </cell>
          <cell r="E6293" t="str">
            <v>001</v>
          </cell>
          <cell r="F6293" t="str">
            <v>02</v>
          </cell>
          <cell r="G6293" t="str">
            <v>DABAAJ**</v>
          </cell>
          <cell r="H6293" t="str">
            <v>Balance Sheet</v>
          </cell>
          <cell r="I6293" t="str">
            <v>NA</v>
          </cell>
        </row>
        <row r="6294">
          <cell r="A6294" t="e">
            <v>#REF!</v>
          </cell>
          <cell r="B6294" t="e">
            <v>#REF!</v>
          </cell>
          <cell r="C6294" t="e">
            <v>#REF!</v>
          </cell>
          <cell r="D6294" t="e">
            <v>#REF!</v>
          </cell>
          <cell r="E6294" t="e">
            <v>#REF!</v>
          </cell>
          <cell r="F6294" t="e">
            <v>#REF!</v>
          </cell>
          <cell r="G6294" t="e">
            <v>#REF!</v>
          </cell>
          <cell r="H6294" t="e">
            <v>#REF!</v>
          </cell>
          <cell r="I6294" t="str">
            <v>NA</v>
          </cell>
        </row>
        <row r="6295">
          <cell r="A6295" t="str">
            <v>G1747002</v>
          </cell>
          <cell r="B6295" t="str">
            <v>G1747002</v>
          </cell>
          <cell r="C6295" t="str">
            <v>YX   G1747002USD</v>
          </cell>
          <cell r="D6295" t="str">
            <v>G1747</v>
          </cell>
          <cell r="E6295" t="str">
            <v>002</v>
          </cell>
          <cell r="F6295">
            <v>0</v>
          </cell>
          <cell r="G6295" t="str">
            <v>DABAAJ**</v>
          </cell>
          <cell r="H6295" t="str">
            <v>Balance Sheet</v>
          </cell>
          <cell r="I6295" t="str">
            <v>NA</v>
          </cell>
        </row>
        <row r="6296">
          <cell r="A6296" t="e">
            <v>#REF!</v>
          </cell>
          <cell r="B6296" t="e">
            <v>#REF!</v>
          </cell>
          <cell r="C6296" t="e">
            <v>#REF!</v>
          </cell>
          <cell r="D6296" t="e">
            <v>#REF!</v>
          </cell>
          <cell r="E6296" t="e">
            <v>#REF!</v>
          </cell>
          <cell r="F6296" t="e">
            <v>#REF!</v>
          </cell>
          <cell r="G6296" t="e">
            <v>#REF!</v>
          </cell>
          <cell r="H6296" t="e">
            <v>#REF!</v>
          </cell>
          <cell r="I6296" t="str">
            <v>NA</v>
          </cell>
        </row>
        <row r="6297">
          <cell r="A6297" t="str">
            <v>G1747003</v>
          </cell>
          <cell r="B6297" t="str">
            <v>G1747003</v>
          </cell>
          <cell r="C6297" t="str">
            <v>YX   G1747003USD</v>
          </cell>
          <cell r="D6297" t="str">
            <v>G1747</v>
          </cell>
          <cell r="E6297" t="str">
            <v>003</v>
          </cell>
          <cell r="F6297">
            <v>0</v>
          </cell>
          <cell r="G6297" t="str">
            <v>DABAAJ**</v>
          </cell>
          <cell r="H6297" t="str">
            <v>Balance Sheet</v>
          </cell>
          <cell r="I6297" t="str">
            <v>NA</v>
          </cell>
        </row>
        <row r="6298">
          <cell r="A6298" t="str">
            <v>G1747TMP</v>
          </cell>
          <cell r="B6298" t="str">
            <v>G1747TMP</v>
          </cell>
          <cell r="C6298" t="str">
            <v>YX   G1747TMPUSD</v>
          </cell>
          <cell r="D6298" t="str">
            <v>G1747</v>
          </cell>
          <cell r="E6298" t="str">
            <v>TMP</v>
          </cell>
          <cell r="F6298">
            <v>0</v>
          </cell>
          <cell r="G6298" t="str">
            <v>DABAAJ**</v>
          </cell>
          <cell r="H6298" t="str">
            <v>Balance Sheet</v>
          </cell>
          <cell r="I6298" t="str">
            <v>NA</v>
          </cell>
        </row>
        <row r="6299">
          <cell r="A6299" t="str">
            <v>G7799001</v>
          </cell>
          <cell r="B6299" t="str">
            <v>G7799001</v>
          </cell>
          <cell r="C6299" t="str">
            <v>YX   G7799001USD</v>
          </cell>
          <cell r="D6299" t="str">
            <v>G7799</v>
          </cell>
          <cell r="E6299" t="str">
            <v>001</v>
          </cell>
          <cell r="F6299">
            <v>0</v>
          </cell>
          <cell r="G6299" t="str">
            <v>CBHAA***</v>
          </cell>
          <cell r="H6299" t="str">
            <v>Balance Sheet</v>
          </cell>
          <cell r="I6299" t="str">
            <v>NA</v>
          </cell>
        </row>
        <row r="6300">
          <cell r="A6300" t="str">
            <v>A2041001ET</v>
          </cell>
          <cell r="B6300" t="str">
            <v>A2041001ET</v>
          </cell>
          <cell r="C6300" t="str">
            <v>YY   A2041001ETUSD</v>
          </cell>
          <cell r="D6300" t="str">
            <v>A2041</v>
          </cell>
          <cell r="E6300" t="str">
            <v>001</v>
          </cell>
          <cell r="F6300" t="str">
            <v>ET</v>
          </cell>
          <cell r="G6300" t="str">
            <v>CACAFA**</v>
          </cell>
          <cell r="H6300" t="str">
            <v>Balance Sheet</v>
          </cell>
          <cell r="I6300" t="str">
            <v>NA</v>
          </cell>
        </row>
        <row r="6301">
          <cell r="A6301" t="str">
            <v>A2041001RE</v>
          </cell>
          <cell r="B6301" t="str">
            <v>A2041001RE</v>
          </cell>
          <cell r="C6301" t="str">
            <v>YY   A2041001REUSD</v>
          </cell>
          <cell r="D6301" t="str">
            <v>A2041</v>
          </cell>
          <cell r="E6301" t="str">
            <v>001</v>
          </cell>
          <cell r="F6301" t="str">
            <v>RE</v>
          </cell>
          <cell r="G6301" t="str">
            <v>CACAFA**</v>
          </cell>
          <cell r="H6301" t="str">
            <v>Balance Sheet</v>
          </cell>
          <cell r="I6301" t="str">
            <v>NA</v>
          </cell>
        </row>
        <row r="6302">
          <cell r="A6302" t="str">
            <v>A2041003</v>
          </cell>
          <cell r="B6302" t="str">
            <v>A2041003</v>
          </cell>
          <cell r="C6302" t="str">
            <v>YY   A2041003USD</v>
          </cell>
          <cell r="D6302" t="str">
            <v>A2041</v>
          </cell>
          <cell r="E6302" t="str">
            <v>003</v>
          </cell>
          <cell r="F6302">
            <v>0</v>
          </cell>
          <cell r="G6302" t="str">
            <v>CACAFA**</v>
          </cell>
          <cell r="H6302" t="str">
            <v>Balance Sheet</v>
          </cell>
          <cell r="I6302" t="str">
            <v>NA</v>
          </cell>
        </row>
        <row r="6303">
          <cell r="A6303" t="str">
            <v>A2041006</v>
          </cell>
          <cell r="B6303" t="str">
            <v>A2041006</v>
          </cell>
          <cell r="C6303" t="str">
            <v>YY   A2041006USD</v>
          </cell>
          <cell r="D6303" t="str">
            <v>A2041</v>
          </cell>
          <cell r="E6303" t="str">
            <v>006</v>
          </cell>
          <cell r="F6303">
            <v>0</v>
          </cell>
          <cell r="G6303" t="str">
            <v>CACAFA**</v>
          </cell>
          <cell r="H6303" t="str">
            <v>Balance Sheet</v>
          </cell>
          <cell r="I6303" t="str">
            <v>NA</v>
          </cell>
        </row>
        <row r="6304">
          <cell r="A6304" t="str">
            <v>A2048001</v>
          </cell>
          <cell r="B6304" t="str">
            <v>A2048001</v>
          </cell>
          <cell r="C6304" t="str">
            <v>YY   A2048001USD</v>
          </cell>
          <cell r="D6304" t="str">
            <v>A2048</v>
          </cell>
          <cell r="E6304" t="str">
            <v>001</v>
          </cell>
          <cell r="F6304">
            <v>0</v>
          </cell>
          <cell r="G6304" t="str">
            <v>CACAFA**</v>
          </cell>
          <cell r="H6304" t="str">
            <v>Balance Sheet</v>
          </cell>
          <cell r="I6304" t="str">
            <v>NA</v>
          </cell>
        </row>
        <row r="6305">
          <cell r="A6305" t="str">
            <v>A3050010</v>
          </cell>
          <cell r="B6305" t="str">
            <v>A3050010</v>
          </cell>
          <cell r="C6305" t="str">
            <v>YY   A3050010USD</v>
          </cell>
          <cell r="D6305" t="str">
            <v>A3050</v>
          </cell>
          <cell r="E6305" t="str">
            <v>010</v>
          </cell>
          <cell r="F6305">
            <v>0</v>
          </cell>
          <cell r="G6305" t="str">
            <v>CACAFA**</v>
          </cell>
          <cell r="H6305" t="str">
            <v>Balance Sheet</v>
          </cell>
          <cell r="I6305" t="str">
            <v>NA</v>
          </cell>
        </row>
        <row r="6306">
          <cell r="A6306" t="str">
            <v>A3051001</v>
          </cell>
          <cell r="B6306" t="str">
            <v>A3051001</v>
          </cell>
          <cell r="C6306" t="str">
            <v>YY   A3051001USD</v>
          </cell>
          <cell r="D6306" t="str">
            <v>A3051</v>
          </cell>
          <cell r="E6306" t="str">
            <v>001</v>
          </cell>
          <cell r="F6306">
            <v>0</v>
          </cell>
          <cell r="G6306" t="str">
            <v>CACAFA**</v>
          </cell>
          <cell r="H6306" t="str">
            <v>Balance Sheet</v>
          </cell>
          <cell r="I6306" t="str">
            <v>NA</v>
          </cell>
        </row>
        <row r="6307">
          <cell r="A6307" t="str">
            <v>A3060002</v>
          </cell>
          <cell r="B6307" t="str">
            <v>A3060002</v>
          </cell>
          <cell r="C6307" t="str">
            <v>YY   A3060002USD</v>
          </cell>
          <cell r="D6307" t="str">
            <v>A3060</v>
          </cell>
          <cell r="E6307" t="str">
            <v>002</v>
          </cell>
          <cell r="F6307">
            <v>0</v>
          </cell>
          <cell r="G6307" t="str">
            <v>CACAFB**</v>
          </cell>
          <cell r="H6307" t="str">
            <v>Balance Sheet</v>
          </cell>
          <cell r="I6307" t="str">
            <v>NA</v>
          </cell>
        </row>
        <row r="6308">
          <cell r="A6308" t="str">
            <v>A306000201</v>
          </cell>
          <cell r="B6308" t="str">
            <v>A306000201</v>
          </cell>
          <cell r="C6308" t="str">
            <v>YY   A306000201USD</v>
          </cell>
          <cell r="D6308" t="str">
            <v>A3060</v>
          </cell>
          <cell r="E6308" t="str">
            <v>002</v>
          </cell>
          <cell r="F6308" t="str">
            <v>01</v>
          </cell>
          <cell r="G6308" t="str">
            <v>CACAFB**</v>
          </cell>
          <cell r="H6308" t="str">
            <v>Balance Sheet</v>
          </cell>
          <cell r="I6308" t="str">
            <v>NA</v>
          </cell>
        </row>
        <row r="6309">
          <cell r="A6309" t="str">
            <v>A30720YY</v>
          </cell>
          <cell r="B6309" t="str">
            <v>A30720YY</v>
          </cell>
          <cell r="C6309" t="str">
            <v>YY   A30720YYUSD</v>
          </cell>
          <cell r="D6309" t="str">
            <v>A3072</v>
          </cell>
          <cell r="E6309" t="str">
            <v>0YY</v>
          </cell>
          <cell r="F6309">
            <v>0</v>
          </cell>
          <cell r="G6309" t="str">
            <v>CACAFA**</v>
          </cell>
          <cell r="H6309" t="str">
            <v>Balance Sheet</v>
          </cell>
          <cell r="I6309" t="str">
            <v>NA</v>
          </cell>
        </row>
        <row r="6310">
          <cell r="A6310" t="str">
            <v>A3073</v>
          </cell>
          <cell r="B6310" t="str">
            <v>A3073</v>
          </cell>
          <cell r="C6310" t="str">
            <v>YY   A3073USD</v>
          </cell>
          <cell r="D6310" t="str">
            <v>A3073</v>
          </cell>
          <cell r="E6310">
            <v>0</v>
          </cell>
          <cell r="F6310">
            <v>0</v>
          </cell>
          <cell r="G6310" t="str">
            <v>CACAFA**</v>
          </cell>
          <cell r="H6310" t="str">
            <v>Balance Sheet</v>
          </cell>
          <cell r="I6310" t="str">
            <v>NA</v>
          </cell>
        </row>
        <row r="6311">
          <cell r="A6311" t="str">
            <v>A3073001</v>
          </cell>
          <cell r="B6311" t="str">
            <v>A3073001</v>
          </cell>
          <cell r="C6311" t="str">
            <v>YY   A3073001USD</v>
          </cell>
          <cell r="D6311" t="str">
            <v>A3073</v>
          </cell>
          <cell r="E6311" t="str">
            <v>001</v>
          </cell>
          <cell r="F6311">
            <v>0</v>
          </cell>
          <cell r="G6311" t="str">
            <v>CACAFA**</v>
          </cell>
          <cell r="H6311" t="str">
            <v>Balance Sheet</v>
          </cell>
          <cell r="I6311" t="str">
            <v>NA</v>
          </cell>
        </row>
        <row r="6312">
          <cell r="A6312" t="str">
            <v>A307300102</v>
          </cell>
          <cell r="B6312" t="str">
            <v>A307300102</v>
          </cell>
          <cell r="C6312" t="str">
            <v>YY   A307300102USD</v>
          </cell>
          <cell r="D6312" t="str">
            <v>A3073</v>
          </cell>
          <cell r="E6312" t="str">
            <v>001</v>
          </cell>
          <cell r="F6312" t="str">
            <v>02</v>
          </cell>
          <cell r="G6312" t="str">
            <v>CACAFA**</v>
          </cell>
          <cell r="H6312" t="str">
            <v>Balance Sheet</v>
          </cell>
          <cell r="I6312" t="str">
            <v>NA</v>
          </cell>
        </row>
        <row r="6313">
          <cell r="A6313" t="str">
            <v>A3073002</v>
          </cell>
          <cell r="B6313" t="str">
            <v>A3073002</v>
          </cell>
          <cell r="C6313" t="str">
            <v>YY   A3073002USD</v>
          </cell>
          <cell r="D6313" t="str">
            <v>A3073</v>
          </cell>
          <cell r="E6313" t="str">
            <v>002</v>
          </cell>
          <cell r="F6313">
            <v>0</v>
          </cell>
          <cell r="G6313" t="str">
            <v>CACAFA**</v>
          </cell>
          <cell r="H6313" t="str">
            <v>Balance Sheet</v>
          </cell>
          <cell r="I6313" t="str">
            <v>NA</v>
          </cell>
        </row>
        <row r="6314">
          <cell r="A6314" t="str">
            <v>A409106503</v>
          </cell>
          <cell r="B6314" t="str">
            <v>A409106503</v>
          </cell>
          <cell r="C6314" t="str">
            <v>YY   A409106503USD</v>
          </cell>
          <cell r="D6314" t="str">
            <v>A4091</v>
          </cell>
          <cell r="E6314" t="str">
            <v>065</v>
          </cell>
          <cell r="F6314" t="str">
            <v>03</v>
          </cell>
          <cell r="G6314" t="str">
            <v>CAFA****</v>
          </cell>
          <cell r="H6314" t="str">
            <v>Balance Sheet</v>
          </cell>
          <cell r="I6314" t="str">
            <v>NA</v>
          </cell>
        </row>
        <row r="6315">
          <cell r="A6315" t="str">
            <v>A40910S303</v>
          </cell>
          <cell r="B6315" t="str">
            <v>A40910S303</v>
          </cell>
          <cell r="C6315" t="str">
            <v>YY   A40910S303USD</v>
          </cell>
          <cell r="D6315" t="str">
            <v>A4091</v>
          </cell>
          <cell r="E6315" t="str">
            <v>0S3</v>
          </cell>
          <cell r="F6315" t="str">
            <v>03</v>
          </cell>
          <cell r="G6315" t="str">
            <v>CAFA****</v>
          </cell>
          <cell r="H6315" t="str">
            <v>Balance Sheet</v>
          </cell>
          <cell r="I6315" t="str">
            <v>NA</v>
          </cell>
        </row>
        <row r="6316">
          <cell r="A6316" t="str">
            <v>A40910S399</v>
          </cell>
          <cell r="B6316" t="str">
            <v>A40910S399</v>
          </cell>
          <cell r="C6316" t="str">
            <v>YY   A40910S399USD</v>
          </cell>
          <cell r="D6316" t="str">
            <v>A4091</v>
          </cell>
          <cell r="E6316" t="str">
            <v>0S3</v>
          </cell>
          <cell r="F6316" t="str">
            <v>99</v>
          </cell>
          <cell r="G6316" t="str">
            <v>CAFA****</v>
          </cell>
          <cell r="H6316" t="str">
            <v>Balance Sheet</v>
          </cell>
          <cell r="I6316" t="str">
            <v>NA</v>
          </cell>
        </row>
        <row r="6317">
          <cell r="A6317" t="str">
            <v>A40910WM03</v>
          </cell>
          <cell r="B6317" t="str">
            <v>A40910WM03</v>
          </cell>
          <cell r="C6317" t="str">
            <v>YY   A40910WM03USD</v>
          </cell>
          <cell r="D6317" t="str">
            <v>A4091</v>
          </cell>
          <cell r="E6317" t="str">
            <v>0WM</v>
          </cell>
          <cell r="F6317" t="str">
            <v>03</v>
          </cell>
          <cell r="G6317" t="str">
            <v>CAFA****</v>
          </cell>
          <cell r="H6317" t="str">
            <v>Balance Sheet</v>
          </cell>
          <cell r="I6317" t="str">
            <v>NA</v>
          </cell>
        </row>
        <row r="6318">
          <cell r="A6318" t="str">
            <v>A4096089</v>
          </cell>
          <cell r="B6318" t="str">
            <v>A4096089</v>
          </cell>
          <cell r="C6318" t="str">
            <v>YY   A4096089USD</v>
          </cell>
          <cell r="D6318" t="str">
            <v>A4096</v>
          </cell>
          <cell r="E6318" t="str">
            <v>089</v>
          </cell>
          <cell r="F6318">
            <v>0</v>
          </cell>
          <cell r="G6318" t="str">
            <v>CAFD****</v>
          </cell>
          <cell r="H6318" t="str">
            <v>Balance Sheet</v>
          </cell>
          <cell r="I6318" t="str">
            <v>NA</v>
          </cell>
        </row>
        <row r="6319">
          <cell r="A6319" t="str">
            <v>A4097089</v>
          </cell>
          <cell r="B6319" t="str">
            <v>A4097089</v>
          </cell>
          <cell r="C6319" t="str">
            <v>YY   A4097089USD</v>
          </cell>
          <cell r="D6319" t="str">
            <v>A4097</v>
          </cell>
          <cell r="E6319" t="str">
            <v>089</v>
          </cell>
          <cell r="F6319">
            <v>0</v>
          </cell>
          <cell r="G6319" t="str">
            <v>CAFE****</v>
          </cell>
          <cell r="H6319" t="str">
            <v>Balance Sheet</v>
          </cell>
          <cell r="I6319" t="str">
            <v>NA</v>
          </cell>
        </row>
        <row r="6320">
          <cell r="A6320" t="str">
            <v>A409908901</v>
          </cell>
          <cell r="B6320" t="str">
            <v>A409908901</v>
          </cell>
          <cell r="C6320" t="str">
            <v>YY   A409908901USD</v>
          </cell>
          <cell r="D6320" t="str">
            <v>A4099</v>
          </cell>
          <cell r="E6320" t="str">
            <v>089</v>
          </cell>
          <cell r="F6320" t="str">
            <v>01</v>
          </cell>
          <cell r="G6320" t="str">
            <v>CAFM****</v>
          </cell>
          <cell r="H6320" t="str">
            <v>Balance Sheet</v>
          </cell>
          <cell r="I6320" t="str">
            <v>NA</v>
          </cell>
        </row>
        <row r="6321">
          <cell r="A6321" t="str">
            <v>A40990S301</v>
          </cell>
          <cell r="B6321" t="str">
            <v>A40990S301</v>
          </cell>
          <cell r="C6321" t="str">
            <v>YY   A40990S301USD</v>
          </cell>
          <cell r="D6321" t="str">
            <v>A4099</v>
          </cell>
          <cell r="E6321" t="str">
            <v>0S3</v>
          </cell>
          <cell r="F6321" t="str">
            <v>01</v>
          </cell>
          <cell r="G6321" t="str">
            <v>CAFM****</v>
          </cell>
          <cell r="H6321" t="str">
            <v>Balance Sheet</v>
          </cell>
          <cell r="I6321" t="str">
            <v>NA</v>
          </cell>
        </row>
        <row r="6322">
          <cell r="A6322" t="str">
            <v>A40990WM01</v>
          </cell>
          <cell r="B6322" t="str">
            <v>A40990WM01</v>
          </cell>
          <cell r="C6322" t="str">
            <v>YY   A40990WM01USD</v>
          </cell>
          <cell r="D6322" t="str">
            <v>A4099</v>
          </cell>
          <cell r="E6322" t="str">
            <v>0WM</v>
          </cell>
          <cell r="F6322" t="str">
            <v>01</v>
          </cell>
          <cell r="G6322" t="str">
            <v>CAFM****</v>
          </cell>
          <cell r="H6322" t="str">
            <v>Balance Sheet</v>
          </cell>
          <cell r="I6322" t="str">
            <v>NA</v>
          </cell>
        </row>
        <row r="6323">
          <cell r="A6323" t="str">
            <v>A5197004</v>
          </cell>
          <cell r="B6323" t="str">
            <v>A5197004</v>
          </cell>
          <cell r="C6323" t="str">
            <v>YY   A5197004USD</v>
          </cell>
          <cell r="D6323" t="str">
            <v>A5197</v>
          </cell>
          <cell r="E6323" t="str">
            <v>004</v>
          </cell>
          <cell r="F6323">
            <v>0</v>
          </cell>
          <cell r="G6323" t="str">
            <v>CAGBB***</v>
          </cell>
          <cell r="H6323" t="str">
            <v>Balance Sheet</v>
          </cell>
          <cell r="I6323" t="str">
            <v>NA</v>
          </cell>
        </row>
        <row r="6324">
          <cell r="A6324" t="str">
            <v>F2200021</v>
          </cell>
          <cell r="B6324" t="str">
            <v>F2200021</v>
          </cell>
          <cell r="C6324" t="str">
            <v>YY   F2200021USD</v>
          </cell>
          <cell r="D6324" t="str">
            <v>F2200</v>
          </cell>
          <cell r="E6324" t="str">
            <v>021</v>
          </cell>
          <cell r="F6324">
            <v>0</v>
          </cell>
          <cell r="G6324" t="str">
            <v>CBAAA***</v>
          </cell>
          <cell r="H6324" t="str">
            <v>Balance Sheet</v>
          </cell>
          <cell r="I6324" t="str">
            <v>NA</v>
          </cell>
        </row>
        <row r="6325">
          <cell r="A6325" t="str">
            <v>F2200031</v>
          </cell>
          <cell r="B6325" t="str">
            <v>F2200031</v>
          </cell>
          <cell r="C6325" t="str">
            <v>YY   F2200031USD</v>
          </cell>
          <cell r="D6325" t="str">
            <v>F2200</v>
          </cell>
          <cell r="E6325" t="str">
            <v>031</v>
          </cell>
          <cell r="F6325">
            <v>0</v>
          </cell>
          <cell r="G6325" t="str">
            <v>CBAAA***</v>
          </cell>
          <cell r="H6325" t="str">
            <v>Balance Sheet</v>
          </cell>
          <cell r="I6325" t="str">
            <v>NA</v>
          </cell>
        </row>
        <row r="6326">
          <cell r="A6326" t="str">
            <v>F2200051</v>
          </cell>
          <cell r="B6326" t="str">
            <v>F2200051</v>
          </cell>
          <cell r="C6326" t="str">
            <v>YY   F2200051USD</v>
          </cell>
          <cell r="D6326" t="str">
            <v>F2200</v>
          </cell>
          <cell r="E6326" t="str">
            <v>051</v>
          </cell>
          <cell r="F6326">
            <v>0</v>
          </cell>
          <cell r="G6326" t="str">
            <v>CBAAA***</v>
          </cell>
          <cell r="H6326" t="str">
            <v>Balance Sheet</v>
          </cell>
          <cell r="I6326" t="str">
            <v>NA</v>
          </cell>
        </row>
        <row r="6327">
          <cell r="A6327" t="str">
            <v>G1701001</v>
          </cell>
          <cell r="B6327" t="str">
            <v>G1701001</v>
          </cell>
          <cell r="C6327" t="str">
            <v>YY   G1701001USD</v>
          </cell>
          <cell r="D6327" t="str">
            <v>G1701</v>
          </cell>
          <cell r="E6327" t="str">
            <v>001</v>
          </cell>
          <cell r="F6327">
            <v>0</v>
          </cell>
          <cell r="G6327" t="str">
            <v>DABAAG**</v>
          </cell>
          <cell r="H6327" t="str">
            <v>Balance Sheet</v>
          </cell>
          <cell r="I6327" t="str">
            <v>NA</v>
          </cell>
        </row>
        <row r="6328">
          <cell r="A6328" t="str">
            <v>G1701003</v>
          </cell>
          <cell r="B6328" t="str">
            <v>G1701003</v>
          </cell>
          <cell r="C6328" t="str">
            <v>YY   G1701003USD</v>
          </cell>
          <cell r="D6328" t="str">
            <v>G1701</v>
          </cell>
          <cell r="E6328" t="str">
            <v>003</v>
          </cell>
          <cell r="F6328">
            <v>0</v>
          </cell>
          <cell r="G6328" t="str">
            <v>DABAAG**</v>
          </cell>
          <cell r="H6328" t="str">
            <v>Balance Sheet</v>
          </cell>
          <cell r="I6328" t="str">
            <v>NA</v>
          </cell>
        </row>
        <row r="6329">
          <cell r="A6329" t="str">
            <v>G1701007</v>
          </cell>
          <cell r="B6329" t="str">
            <v>G1701007</v>
          </cell>
          <cell r="C6329" t="str">
            <v>YY   G1701007USD</v>
          </cell>
          <cell r="D6329" t="str">
            <v>G1701</v>
          </cell>
          <cell r="E6329" t="str">
            <v>007</v>
          </cell>
          <cell r="F6329">
            <v>0</v>
          </cell>
          <cell r="G6329" t="str">
            <v>DABAAG**</v>
          </cell>
          <cell r="H6329" t="str">
            <v>Balance Sheet</v>
          </cell>
          <cell r="I6329" t="str">
            <v>NA</v>
          </cell>
        </row>
        <row r="6330">
          <cell r="A6330" t="str">
            <v>G1701008</v>
          </cell>
          <cell r="B6330" t="str">
            <v>G1701008</v>
          </cell>
          <cell r="C6330" t="str">
            <v>YY   G1701008USD</v>
          </cell>
          <cell r="D6330" t="str">
            <v>G1701</v>
          </cell>
          <cell r="E6330" t="str">
            <v>008</v>
          </cell>
          <cell r="F6330">
            <v>0</v>
          </cell>
          <cell r="G6330" t="str">
            <v>DABAAG**</v>
          </cell>
          <cell r="H6330" t="str">
            <v>Balance Sheet</v>
          </cell>
          <cell r="I6330" t="str">
            <v>NA</v>
          </cell>
        </row>
        <row r="6331">
          <cell r="A6331" t="str">
            <v>G174700102</v>
          </cell>
          <cell r="B6331" t="str">
            <v>G174700102</v>
          </cell>
          <cell r="C6331" t="str">
            <v>YY   G174700102USD</v>
          </cell>
          <cell r="D6331" t="str">
            <v>G1747</v>
          </cell>
          <cell r="E6331" t="str">
            <v>001</v>
          </cell>
          <cell r="F6331" t="str">
            <v>02</v>
          </cell>
          <cell r="G6331" t="str">
            <v>DABAAJ**</v>
          </cell>
          <cell r="H6331" t="str">
            <v>Balance Sheet</v>
          </cell>
          <cell r="I6331" t="str">
            <v>NA</v>
          </cell>
        </row>
        <row r="6332">
          <cell r="A6332" t="e">
            <v>#REF!</v>
          </cell>
          <cell r="B6332" t="e">
            <v>#REF!</v>
          </cell>
          <cell r="C6332" t="e">
            <v>#REF!</v>
          </cell>
          <cell r="D6332" t="e">
            <v>#REF!</v>
          </cell>
          <cell r="E6332" t="e">
            <v>#REF!</v>
          </cell>
          <cell r="F6332" t="e">
            <v>#REF!</v>
          </cell>
          <cell r="G6332" t="e">
            <v>#REF!</v>
          </cell>
          <cell r="H6332" t="e">
            <v>#REF!</v>
          </cell>
          <cell r="I6332" t="str">
            <v>NA</v>
          </cell>
        </row>
        <row r="6333">
          <cell r="A6333" t="str">
            <v>G1747002</v>
          </cell>
          <cell r="B6333" t="str">
            <v>G1747002</v>
          </cell>
          <cell r="C6333" t="str">
            <v>YY   G1747002USD</v>
          </cell>
          <cell r="D6333" t="str">
            <v>G1747</v>
          </cell>
          <cell r="E6333" t="str">
            <v>002</v>
          </cell>
          <cell r="F6333">
            <v>0</v>
          </cell>
          <cell r="G6333" t="str">
            <v>DABAAJ**</v>
          </cell>
          <cell r="H6333" t="str">
            <v>Balance Sheet</v>
          </cell>
          <cell r="I6333" t="str">
            <v>NA</v>
          </cell>
        </row>
        <row r="6334">
          <cell r="A6334" t="e">
            <v>#REF!</v>
          </cell>
          <cell r="B6334" t="e">
            <v>#REF!</v>
          </cell>
          <cell r="C6334" t="e">
            <v>#REF!</v>
          </cell>
          <cell r="D6334" t="e">
            <v>#REF!</v>
          </cell>
          <cell r="E6334" t="e">
            <v>#REF!</v>
          </cell>
          <cell r="F6334" t="e">
            <v>#REF!</v>
          </cell>
          <cell r="G6334" t="e">
            <v>#REF!</v>
          </cell>
          <cell r="H6334" t="e">
            <v>#REF!</v>
          </cell>
          <cell r="I6334" t="str">
            <v>NA</v>
          </cell>
        </row>
        <row r="6335">
          <cell r="A6335" t="str">
            <v>G1747003</v>
          </cell>
          <cell r="B6335" t="str">
            <v>G1747003</v>
          </cell>
          <cell r="C6335" t="str">
            <v>YY   G1747003USD</v>
          </cell>
          <cell r="D6335" t="str">
            <v>G1747</v>
          </cell>
          <cell r="E6335" t="str">
            <v>003</v>
          </cell>
          <cell r="F6335">
            <v>0</v>
          </cell>
          <cell r="G6335" t="str">
            <v>DABAAJ**</v>
          </cell>
          <cell r="H6335" t="str">
            <v>Balance Sheet</v>
          </cell>
          <cell r="I6335" t="str">
            <v>NA</v>
          </cell>
        </row>
        <row r="6336">
          <cell r="A6336" t="e">
            <v>#REF!</v>
          </cell>
          <cell r="B6336" t="e">
            <v>#REF!</v>
          </cell>
          <cell r="C6336" t="e">
            <v>#REF!</v>
          </cell>
          <cell r="D6336" t="e">
            <v>#REF!</v>
          </cell>
          <cell r="E6336" t="e">
            <v>#REF!</v>
          </cell>
          <cell r="F6336" t="e">
            <v>#REF!</v>
          </cell>
          <cell r="G6336" t="e">
            <v>#REF!</v>
          </cell>
          <cell r="H6336" t="e">
            <v>#REF!</v>
          </cell>
          <cell r="I6336" t="str">
            <v>NA</v>
          </cell>
        </row>
        <row r="6337">
          <cell r="A6337" t="str">
            <v>G17470YY</v>
          </cell>
          <cell r="B6337" t="str">
            <v>G17470YY</v>
          </cell>
          <cell r="C6337" t="str">
            <v>YY   G17470YYUSD</v>
          </cell>
          <cell r="D6337" t="str">
            <v>G1747</v>
          </cell>
          <cell r="E6337" t="str">
            <v>0YY</v>
          </cell>
          <cell r="F6337">
            <v>0</v>
          </cell>
          <cell r="G6337" t="str">
            <v>DABAAJ**</v>
          </cell>
          <cell r="H6337" t="str">
            <v>Balance Sheet</v>
          </cell>
          <cell r="I6337" t="str">
            <v>NA</v>
          </cell>
        </row>
        <row r="6338">
          <cell r="A6338" t="str">
            <v>G1747TMP</v>
          </cell>
          <cell r="B6338" t="str">
            <v>G1747TMP</v>
          </cell>
          <cell r="C6338" t="str">
            <v>YY   G1747TMPUSD</v>
          </cell>
          <cell r="D6338" t="str">
            <v>G1747</v>
          </cell>
          <cell r="E6338" t="str">
            <v>TMP</v>
          </cell>
          <cell r="F6338">
            <v>0</v>
          </cell>
          <cell r="G6338" t="str">
            <v>DABAAJ**</v>
          </cell>
          <cell r="H6338" t="str">
            <v>Balance Sheet</v>
          </cell>
          <cell r="I6338" t="str">
            <v>NA</v>
          </cell>
        </row>
        <row r="6339">
          <cell r="A6339" t="str">
            <v>G4732002</v>
          </cell>
          <cell r="B6339" t="str">
            <v>G4732002</v>
          </cell>
          <cell r="C6339" t="str">
            <v>YY   G4732002USD</v>
          </cell>
          <cell r="D6339" t="str">
            <v>G4732</v>
          </cell>
          <cell r="E6339" t="str">
            <v>002</v>
          </cell>
          <cell r="F6339">
            <v>0</v>
          </cell>
          <cell r="G6339" t="str">
            <v>DABAAG**</v>
          </cell>
          <cell r="H6339" t="str">
            <v>Balance Sheet</v>
          </cell>
          <cell r="I6339" t="str">
            <v>NA</v>
          </cell>
        </row>
        <row r="6340">
          <cell r="A6340" t="str">
            <v>A000706020</v>
          </cell>
          <cell r="B6340" t="str">
            <v>A000706020</v>
          </cell>
          <cell r="C6340" t="str">
            <v>YX   A000706020USD</v>
          </cell>
          <cell r="D6340" t="str">
            <v>A0007</v>
          </cell>
          <cell r="E6340" t="str">
            <v>060</v>
          </cell>
          <cell r="F6340" t="str">
            <v>20</v>
          </cell>
          <cell r="G6340" t="str">
            <v>CABB****</v>
          </cell>
          <cell r="H6340" t="str">
            <v>Balance Sheet</v>
          </cell>
          <cell r="I6340" t="str">
            <v>NA</v>
          </cell>
        </row>
        <row r="6341">
          <cell r="A6341" t="str">
            <v>A000716030</v>
          </cell>
          <cell r="B6341" t="str">
            <v>A000716030</v>
          </cell>
          <cell r="C6341" t="str">
            <v>YX   A000716030USD</v>
          </cell>
          <cell r="D6341" t="str">
            <v>A0007</v>
          </cell>
          <cell r="E6341" t="str">
            <v>160</v>
          </cell>
          <cell r="F6341" t="str">
            <v>30</v>
          </cell>
          <cell r="G6341" t="str">
            <v>CABB****</v>
          </cell>
          <cell r="H6341" t="str">
            <v>Balance Sheet</v>
          </cell>
          <cell r="I6341" t="str">
            <v>NA</v>
          </cell>
        </row>
        <row r="6342">
          <cell r="A6342" t="str">
            <v>A0008001</v>
          </cell>
          <cell r="B6342" t="str">
            <v>A0008001</v>
          </cell>
          <cell r="C6342" t="str">
            <v>YX   A0008001USD</v>
          </cell>
          <cell r="D6342" t="str">
            <v>A0008</v>
          </cell>
          <cell r="E6342" t="str">
            <v>001</v>
          </cell>
          <cell r="F6342">
            <v>0</v>
          </cell>
          <cell r="G6342" t="str">
            <v>CABA****</v>
          </cell>
          <cell r="H6342" t="str">
            <v>Balance Sheet</v>
          </cell>
          <cell r="I6342" t="str">
            <v>NA</v>
          </cell>
        </row>
        <row r="6343">
          <cell r="A6343" t="str">
            <v>A0008060</v>
          </cell>
          <cell r="B6343" t="str">
            <v>A0008060</v>
          </cell>
          <cell r="C6343" t="str">
            <v>YX   A0008060USD</v>
          </cell>
          <cell r="D6343" t="str">
            <v>A0008</v>
          </cell>
          <cell r="E6343" t="str">
            <v>060</v>
          </cell>
          <cell r="F6343">
            <v>0</v>
          </cell>
          <cell r="G6343" t="str">
            <v>CABB****</v>
          </cell>
          <cell r="H6343" t="str">
            <v>Balance Sheet</v>
          </cell>
          <cell r="I6343" t="str">
            <v>NA</v>
          </cell>
        </row>
        <row r="6344">
          <cell r="A6344" t="str">
            <v>A5190001</v>
          </cell>
          <cell r="B6344" t="str">
            <v>A5190001</v>
          </cell>
          <cell r="C6344" t="str">
            <v>YX   A5190001USD</v>
          </cell>
          <cell r="D6344" t="str">
            <v>A5190</v>
          </cell>
          <cell r="E6344" t="str">
            <v>001</v>
          </cell>
          <cell r="F6344">
            <v>0</v>
          </cell>
          <cell r="G6344" t="str">
            <v>CAHC****</v>
          </cell>
          <cell r="H6344" t="str">
            <v>Balance Sheet</v>
          </cell>
          <cell r="I6344" t="str">
            <v>NA</v>
          </cell>
        </row>
        <row r="6345">
          <cell r="A6345" t="str">
            <v>A5193006</v>
          </cell>
          <cell r="B6345" t="str">
            <v>A5193006</v>
          </cell>
          <cell r="C6345" t="str">
            <v>YX   A5193006USD</v>
          </cell>
          <cell r="D6345" t="str">
            <v>A5193</v>
          </cell>
          <cell r="E6345" t="str">
            <v>006</v>
          </cell>
          <cell r="F6345">
            <v>0</v>
          </cell>
          <cell r="G6345" t="str">
            <v>CAHC****</v>
          </cell>
          <cell r="H6345" t="str">
            <v>Balance Sheet</v>
          </cell>
          <cell r="I6345" t="str">
            <v>NA</v>
          </cell>
        </row>
        <row r="6346">
          <cell r="A6346" t="str">
            <v>G069208901</v>
          </cell>
          <cell r="B6346" t="str">
            <v>G069208901</v>
          </cell>
          <cell r="C6346" t="str">
            <v>YX   G069208901USD</v>
          </cell>
          <cell r="D6346" t="str">
            <v>G0692</v>
          </cell>
          <cell r="E6346" t="str">
            <v>089</v>
          </cell>
          <cell r="F6346" t="str">
            <v>01</v>
          </cell>
          <cell r="G6346" t="str">
            <v>DADD****</v>
          </cell>
          <cell r="H6346" t="str">
            <v>Balance Sheet</v>
          </cell>
          <cell r="I6346" t="str">
            <v>NA</v>
          </cell>
        </row>
        <row r="6347">
          <cell r="A6347" t="str">
            <v>G069208902</v>
          </cell>
          <cell r="B6347" t="str">
            <v>G069208902</v>
          </cell>
          <cell r="C6347" t="str">
            <v>YX   G069208902USD</v>
          </cell>
          <cell r="D6347" t="str">
            <v>G0692</v>
          </cell>
          <cell r="E6347" t="str">
            <v>089</v>
          </cell>
          <cell r="F6347" t="str">
            <v>02</v>
          </cell>
          <cell r="G6347" t="str">
            <v>DADD****</v>
          </cell>
          <cell r="H6347" t="str">
            <v>Balance Sheet</v>
          </cell>
          <cell r="I6347" t="str">
            <v>NA</v>
          </cell>
        </row>
        <row r="6348">
          <cell r="A6348" t="str">
            <v>G06920MB02</v>
          </cell>
          <cell r="B6348" t="str">
            <v>G06920MB02</v>
          </cell>
          <cell r="C6348" t="str">
            <v>YX   G06920MB02USD</v>
          </cell>
          <cell r="D6348" t="str">
            <v>G0692</v>
          </cell>
          <cell r="E6348" t="str">
            <v>0MB</v>
          </cell>
          <cell r="F6348" t="str">
            <v>02</v>
          </cell>
          <cell r="G6348" t="str">
            <v>DADD****</v>
          </cell>
          <cell r="H6348" t="str">
            <v>Balance Sheet</v>
          </cell>
          <cell r="I6348" t="str">
            <v>NA</v>
          </cell>
        </row>
        <row r="6349">
          <cell r="A6349" t="str">
            <v>G3717001</v>
          </cell>
          <cell r="B6349" t="str">
            <v>G3717001</v>
          </cell>
          <cell r="C6349" t="str">
            <v>YX   G3717001USD</v>
          </cell>
          <cell r="D6349" t="str">
            <v>G3717</v>
          </cell>
          <cell r="E6349" t="str">
            <v>001</v>
          </cell>
          <cell r="F6349">
            <v>0</v>
          </cell>
          <cell r="G6349" t="str">
            <v>DACFB***</v>
          </cell>
          <cell r="H6349" t="str">
            <v>Balance Sheet</v>
          </cell>
          <cell r="I6349" t="str">
            <v>NA</v>
          </cell>
        </row>
        <row r="6350">
          <cell r="A6350" t="str">
            <v>G3728001</v>
          </cell>
          <cell r="B6350" t="str">
            <v>G3728001</v>
          </cell>
          <cell r="C6350" t="str">
            <v>YX   G3728001USD</v>
          </cell>
          <cell r="D6350" t="str">
            <v>G3728</v>
          </cell>
          <cell r="E6350" t="str">
            <v>001</v>
          </cell>
          <cell r="F6350">
            <v>0</v>
          </cell>
          <cell r="G6350" t="str">
            <v>DACN****</v>
          </cell>
          <cell r="H6350" t="str">
            <v>Balance Sheet</v>
          </cell>
          <cell r="I6350" t="str">
            <v>NA</v>
          </cell>
        </row>
        <row r="6351">
          <cell r="A6351" t="str">
            <v>G5720002</v>
          </cell>
          <cell r="B6351" t="str">
            <v>G5720002</v>
          </cell>
          <cell r="C6351" t="str">
            <v>YX   G5720002USD</v>
          </cell>
          <cell r="D6351" t="str">
            <v>G5720</v>
          </cell>
          <cell r="E6351" t="str">
            <v>002</v>
          </cell>
          <cell r="F6351">
            <v>0</v>
          </cell>
          <cell r="G6351" t="str">
            <v>DABBDC**</v>
          </cell>
          <cell r="H6351" t="str">
            <v>Balance Sheet</v>
          </cell>
          <cell r="I6351" t="str">
            <v>NA</v>
          </cell>
        </row>
        <row r="6352">
          <cell r="A6352" t="str">
            <v>G5755089</v>
          </cell>
          <cell r="B6352" t="str">
            <v>G5755089</v>
          </cell>
          <cell r="C6352" t="str">
            <v>YX   G5755089USD</v>
          </cell>
          <cell r="D6352" t="str">
            <v>G5755</v>
          </cell>
          <cell r="E6352" t="str">
            <v>089</v>
          </cell>
          <cell r="F6352">
            <v>0</v>
          </cell>
          <cell r="G6352" t="str">
            <v>DADE****</v>
          </cell>
          <cell r="H6352" t="str">
            <v>Balance Sheet</v>
          </cell>
          <cell r="I6352" t="str">
            <v>NA</v>
          </cell>
        </row>
        <row r="6353">
          <cell r="A6353" t="str">
            <v>G576008903</v>
          </cell>
          <cell r="B6353" t="str">
            <v>G576008903</v>
          </cell>
          <cell r="C6353" t="str">
            <v>YX   G576008903USD</v>
          </cell>
          <cell r="D6353" t="str">
            <v>G5760</v>
          </cell>
          <cell r="E6353" t="str">
            <v>089</v>
          </cell>
          <cell r="F6353" t="str">
            <v>03</v>
          </cell>
          <cell r="G6353" t="str">
            <v>DADD****</v>
          </cell>
          <cell r="H6353" t="str">
            <v>Balance Sheet</v>
          </cell>
          <cell r="I6353" t="str">
            <v>NA</v>
          </cell>
        </row>
        <row r="6354">
          <cell r="A6354" t="str">
            <v>G576008999</v>
          </cell>
          <cell r="B6354" t="str">
            <v>G576008999</v>
          </cell>
          <cell r="C6354" t="str">
            <v>YX   G576008999USD</v>
          </cell>
          <cell r="D6354" t="str">
            <v>G5760</v>
          </cell>
          <cell r="E6354" t="str">
            <v>089</v>
          </cell>
          <cell r="F6354" t="str">
            <v>99</v>
          </cell>
          <cell r="G6354" t="str">
            <v>DADAB***</v>
          </cell>
          <cell r="H6354" t="str">
            <v>Balance Sheet</v>
          </cell>
          <cell r="I6354" t="str">
            <v>NA</v>
          </cell>
        </row>
        <row r="6355">
          <cell r="A6355" t="str">
            <v>G57600DH01</v>
          </cell>
          <cell r="B6355" t="str">
            <v>G57600DH01</v>
          </cell>
          <cell r="C6355" t="str">
            <v>YX   G57600DH01USD</v>
          </cell>
          <cell r="D6355" t="str">
            <v>G5760</v>
          </cell>
          <cell r="E6355" t="str">
            <v>0DH</v>
          </cell>
          <cell r="F6355" t="str">
            <v>01</v>
          </cell>
          <cell r="G6355" t="str">
            <v>DADAB***</v>
          </cell>
          <cell r="H6355" t="str">
            <v>Balance Sheet</v>
          </cell>
          <cell r="I6355" t="str">
            <v>NA</v>
          </cell>
        </row>
        <row r="6356">
          <cell r="A6356" t="str">
            <v>G57600MB99</v>
          </cell>
          <cell r="B6356" t="str">
            <v>G57600MB99</v>
          </cell>
          <cell r="C6356" t="str">
            <v>YX   G57600MB99USD</v>
          </cell>
          <cell r="D6356" t="str">
            <v>G5760</v>
          </cell>
          <cell r="E6356" t="str">
            <v>0MB</v>
          </cell>
          <cell r="F6356" t="str">
            <v>99</v>
          </cell>
          <cell r="G6356" t="str">
            <v>DADE****</v>
          </cell>
          <cell r="H6356" t="str">
            <v>Balance Sheet</v>
          </cell>
          <cell r="I6356" t="str">
            <v>NA</v>
          </cell>
        </row>
        <row r="6357">
          <cell r="A6357" t="str">
            <v>G57600S304</v>
          </cell>
          <cell r="B6357" t="str">
            <v>G57600S304</v>
          </cell>
          <cell r="C6357" t="str">
            <v>YX   G57600S304USD</v>
          </cell>
          <cell r="D6357" t="str">
            <v>G5760</v>
          </cell>
          <cell r="E6357" t="str">
            <v>0S3</v>
          </cell>
          <cell r="F6357" t="str">
            <v>04</v>
          </cell>
          <cell r="G6357" t="str">
            <v>DADAB***</v>
          </cell>
          <cell r="H6357" t="str">
            <v>Balance Sheet</v>
          </cell>
          <cell r="I6357" t="str">
            <v>NA</v>
          </cell>
        </row>
        <row r="6358">
          <cell r="A6358" t="str">
            <v>G576200101</v>
          </cell>
          <cell r="B6358" t="str">
            <v>G576200101</v>
          </cell>
          <cell r="C6358" t="str">
            <v>YX   G576200101USD</v>
          </cell>
          <cell r="D6358" t="str">
            <v>G5762</v>
          </cell>
          <cell r="E6358" t="str">
            <v>001</v>
          </cell>
          <cell r="F6358" t="str">
            <v>01</v>
          </cell>
          <cell r="G6358" t="str">
            <v>DADM****</v>
          </cell>
          <cell r="H6358" t="str">
            <v>Balance Sheet</v>
          </cell>
          <cell r="I6358" t="str">
            <v>NA</v>
          </cell>
        </row>
        <row r="6359">
          <cell r="A6359" t="str">
            <v>G576208901</v>
          </cell>
          <cell r="B6359" t="str">
            <v>G576208901</v>
          </cell>
          <cell r="C6359" t="str">
            <v>YX   G576208901USD</v>
          </cell>
          <cell r="D6359" t="str">
            <v>G5762</v>
          </cell>
          <cell r="E6359" t="str">
            <v>089</v>
          </cell>
          <cell r="F6359" t="str">
            <v>01</v>
          </cell>
          <cell r="G6359" t="str">
            <v>DADM****</v>
          </cell>
          <cell r="H6359" t="str">
            <v>Balance Sheet</v>
          </cell>
          <cell r="I6359" t="str">
            <v>NA</v>
          </cell>
        </row>
        <row r="6360">
          <cell r="A6360" t="str">
            <v>G57620DH01</v>
          </cell>
          <cell r="B6360" t="str">
            <v>G57620DH01</v>
          </cell>
          <cell r="C6360" t="str">
            <v>YX   G57620DH01USD</v>
          </cell>
          <cell r="D6360" t="str">
            <v>G5762</v>
          </cell>
          <cell r="E6360" t="str">
            <v>0DH</v>
          </cell>
          <cell r="F6360" t="str">
            <v>01</v>
          </cell>
          <cell r="G6360" t="str">
            <v>DADM****</v>
          </cell>
          <cell r="H6360" t="str">
            <v>Balance Sheet</v>
          </cell>
          <cell r="I6360" t="str">
            <v>NA</v>
          </cell>
        </row>
        <row r="6361">
          <cell r="A6361" t="str">
            <v>G57620S301</v>
          </cell>
          <cell r="B6361" t="str">
            <v>G57620S301</v>
          </cell>
          <cell r="C6361" t="str">
            <v>YX   G57620S301USD</v>
          </cell>
          <cell r="D6361" t="str">
            <v>G5762</v>
          </cell>
          <cell r="E6361" t="str">
            <v>0S3</v>
          </cell>
          <cell r="F6361" t="str">
            <v>01</v>
          </cell>
          <cell r="G6361" t="str">
            <v>DADAB***</v>
          </cell>
          <cell r="H6361" t="str">
            <v>Balance Sheet</v>
          </cell>
          <cell r="I6361" t="str">
            <v>NA</v>
          </cell>
        </row>
        <row r="6362">
          <cell r="A6362" t="str">
            <v>G576508901</v>
          </cell>
          <cell r="B6362" t="str">
            <v>G576508901</v>
          </cell>
          <cell r="C6362" t="str">
            <v>YX   G576508901USD</v>
          </cell>
          <cell r="D6362" t="str">
            <v>G5765</v>
          </cell>
          <cell r="E6362" t="str">
            <v>089</v>
          </cell>
          <cell r="F6362" t="str">
            <v>01</v>
          </cell>
          <cell r="G6362" t="str">
            <v>DADAB***</v>
          </cell>
          <cell r="H6362" t="str">
            <v>Balance Sheet</v>
          </cell>
          <cell r="I6362" t="str">
            <v>NA</v>
          </cell>
        </row>
        <row r="6363">
          <cell r="A6363" t="str">
            <v>G57650S301</v>
          </cell>
          <cell r="B6363" t="str">
            <v>G57650S301</v>
          </cell>
          <cell r="C6363" t="str">
            <v>YX   G57650S301USD</v>
          </cell>
          <cell r="D6363" t="str">
            <v>G5765</v>
          </cell>
          <cell r="E6363" t="str">
            <v>0S3</v>
          </cell>
          <cell r="F6363" t="str">
            <v>01</v>
          </cell>
          <cell r="G6363" t="str">
            <v>DADAB***</v>
          </cell>
          <cell r="H6363" t="str">
            <v>Balance Sheet</v>
          </cell>
          <cell r="I6363" t="str">
            <v>NA</v>
          </cell>
        </row>
        <row r="6364">
          <cell r="A6364" t="str">
            <v>G5770002</v>
          </cell>
          <cell r="B6364" t="str">
            <v>G5770002</v>
          </cell>
          <cell r="C6364" t="str">
            <v>YX   G5770002USD</v>
          </cell>
          <cell r="D6364" t="str">
            <v>G5770</v>
          </cell>
          <cell r="E6364" t="str">
            <v>002</v>
          </cell>
          <cell r="F6364">
            <v>0</v>
          </cell>
          <cell r="G6364" t="str">
            <v>DAFC****</v>
          </cell>
          <cell r="H6364" t="str">
            <v>Balance Sheet</v>
          </cell>
          <cell r="I6364" t="str">
            <v>NA</v>
          </cell>
        </row>
        <row r="6365">
          <cell r="A6365" t="str">
            <v>G5770003</v>
          </cell>
          <cell r="B6365" t="str">
            <v>G5770003</v>
          </cell>
          <cell r="C6365" t="str">
            <v>YX   G5770003USD</v>
          </cell>
          <cell r="D6365" t="str">
            <v>G5770</v>
          </cell>
          <cell r="E6365" t="str">
            <v>003</v>
          </cell>
          <cell r="F6365">
            <v>0</v>
          </cell>
          <cell r="G6365" t="str">
            <v>DAFB****</v>
          </cell>
          <cell r="H6365" t="str">
            <v>Balance Sheet</v>
          </cell>
          <cell r="I6365" t="str">
            <v>NA</v>
          </cell>
        </row>
        <row r="6366">
          <cell r="A6366" t="str">
            <v>H0861001</v>
          </cell>
          <cell r="B6366" t="str">
            <v>H0861001</v>
          </cell>
          <cell r="C6366" t="str">
            <v>YX   H0861001USD</v>
          </cell>
          <cell r="D6366" t="str">
            <v>H0861</v>
          </cell>
          <cell r="E6366" t="str">
            <v>001</v>
          </cell>
          <cell r="F6366">
            <v>0</v>
          </cell>
          <cell r="G6366" t="str">
            <v>EBA*****</v>
          </cell>
          <cell r="H6366" t="str">
            <v>Balance Sheet</v>
          </cell>
          <cell r="I6366" t="str">
            <v>NA</v>
          </cell>
        </row>
        <row r="6367">
          <cell r="A6367" t="str">
            <v>H0863</v>
          </cell>
          <cell r="B6367" t="str">
            <v>H0863</v>
          </cell>
          <cell r="C6367" t="str">
            <v>YX   H0863USD</v>
          </cell>
          <cell r="D6367" t="str">
            <v>H0863</v>
          </cell>
          <cell r="E6367">
            <v>0</v>
          </cell>
          <cell r="F6367">
            <v>0</v>
          </cell>
          <cell r="G6367" t="str">
            <v>EC******</v>
          </cell>
          <cell r="H6367" t="str">
            <v>Balance Sheet</v>
          </cell>
          <cell r="I6367" t="str">
            <v>NA</v>
          </cell>
        </row>
        <row r="6368">
          <cell r="A6368" t="str">
            <v>A000700110</v>
          </cell>
          <cell r="B6368" t="str">
            <v>A000700110</v>
          </cell>
          <cell r="C6368" t="str">
            <v>YY   A000700110USD</v>
          </cell>
          <cell r="D6368" t="str">
            <v>A0007</v>
          </cell>
          <cell r="E6368" t="str">
            <v>001</v>
          </cell>
          <cell r="F6368" t="str">
            <v>10</v>
          </cell>
          <cell r="G6368" t="str">
            <v>CABA****</v>
          </cell>
          <cell r="H6368" t="str">
            <v>Balance Sheet</v>
          </cell>
          <cell r="I6368" t="str">
            <v>NA</v>
          </cell>
        </row>
        <row r="6369">
          <cell r="A6369" t="str">
            <v>A000700120</v>
          </cell>
          <cell r="B6369" t="str">
            <v>A000700120</v>
          </cell>
          <cell r="C6369" t="str">
            <v>YY   A000700120USD</v>
          </cell>
          <cell r="D6369" t="str">
            <v>A0007</v>
          </cell>
          <cell r="E6369" t="str">
            <v>001</v>
          </cell>
          <cell r="F6369" t="str">
            <v>20</v>
          </cell>
          <cell r="G6369" t="str">
            <v>CABA****</v>
          </cell>
          <cell r="H6369" t="str">
            <v>Balance Sheet</v>
          </cell>
          <cell r="I6369" t="str">
            <v>NA</v>
          </cell>
        </row>
        <row r="6370">
          <cell r="A6370" t="str">
            <v>A000706010</v>
          </cell>
          <cell r="B6370" t="str">
            <v>A000706010</v>
          </cell>
          <cell r="C6370" t="str">
            <v>YY   A000706010USD</v>
          </cell>
          <cell r="D6370" t="str">
            <v>A0007</v>
          </cell>
          <cell r="E6370" t="str">
            <v>060</v>
          </cell>
          <cell r="F6370" t="str">
            <v>10</v>
          </cell>
          <cell r="G6370" t="str">
            <v>CABB****</v>
          </cell>
          <cell r="H6370" t="str">
            <v>Balance Sheet</v>
          </cell>
          <cell r="I6370" t="str">
            <v>NA</v>
          </cell>
        </row>
        <row r="6371">
          <cell r="A6371" t="str">
            <v>A000706020</v>
          </cell>
          <cell r="B6371" t="str">
            <v>A000706020</v>
          </cell>
          <cell r="C6371" t="str">
            <v>YY   A000706020USD</v>
          </cell>
          <cell r="D6371" t="str">
            <v>A0007</v>
          </cell>
          <cell r="E6371" t="str">
            <v>060</v>
          </cell>
          <cell r="F6371" t="str">
            <v>20</v>
          </cell>
          <cell r="G6371" t="str">
            <v>CABB****</v>
          </cell>
          <cell r="H6371" t="str">
            <v>Balance Sheet</v>
          </cell>
          <cell r="I6371" t="str">
            <v>NA</v>
          </cell>
        </row>
        <row r="6372">
          <cell r="A6372" t="str">
            <v>A0008001</v>
          </cell>
          <cell r="B6372" t="str">
            <v>A0008001</v>
          </cell>
          <cell r="C6372" t="str">
            <v>YY   A0008001USD</v>
          </cell>
          <cell r="D6372" t="str">
            <v>A0008</v>
          </cell>
          <cell r="E6372" t="str">
            <v>001</v>
          </cell>
          <cell r="F6372">
            <v>0</v>
          </cell>
          <cell r="G6372" t="str">
            <v>CABB****</v>
          </cell>
          <cell r="H6372" t="str">
            <v>Balance Sheet</v>
          </cell>
          <cell r="I6372" t="str">
            <v>NA</v>
          </cell>
        </row>
        <row r="6373">
          <cell r="A6373" t="str">
            <v>A0008060</v>
          </cell>
          <cell r="B6373" t="str">
            <v>A0008060</v>
          </cell>
          <cell r="C6373" t="str">
            <v>YY   A0008060USD</v>
          </cell>
          <cell r="D6373" t="str">
            <v>A0008</v>
          </cell>
          <cell r="E6373" t="str">
            <v>060</v>
          </cell>
          <cell r="F6373">
            <v>0</v>
          </cell>
          <cell r="G6373" t="str">
            <v>CABB****</v>
          </cell>
          <cell r="H6373" t="str">
            <v>Balance Sheet</v>
          </cell>
          <cell r="I6373" t="str">
            <v>NA</v>
          </cell>
        </row>
        <row r="6374">
          <cell r="A6374" t="str">
            <v>A5190001</v>
          </cell>
          <cell r="B6374" t="str">
            <v>A5190001</v>
          </cell>
          <cell r="C6374" t="str">
            <v>YY   A5190001USD</v>
          </cell>
          <cell r="D6374" t="str">
            <v>A5190</v>
          </cell>
          <cell r="E6374" t="str">
            <v>001</v>
          </cell>
          <cell r="F6374">
            <v>0</v>
          </cell>
          <cell r="G6374" t="str">
            <v>CAHC****</v>
          </cell>
          <cell r="H6374" t="str">
            <v>Balance Sheet</v>
          </cell>
          <cell r="I6374" t="str">
            <v>NA</v>
          </cell>
        </row>
        <row r="6375">
          <cell r="A6375" t="str">
            <v>A519000101</v>
          </cell>
          <cell r="B6375" t="str">
            <v>A519000101</v>
          </cell>
          <cell r="C6375" t="str">
            <v>YY   A519000101USD</v>
          </cell>
          <cell r="D6375" t="str">
            <v>A5190</v>
          </cell>
          <cell r="E6375" t="str">
            <v>001</v>
          </cell>
          <cell r="F6375" t="str">
            <v>01</v>
          </cell>
          <cell r="G6375" t="str">
            <v>CAHC****</v>
          </cell>
          <cell r="H6375" t="str">
            <v>Balance Sheet</v>
          </cell>
          <cell r="I6375" t="str">
            <v>NA</v>
          </cell>
        </row>
        <row r="6376">
          <cell r="A6376" t="str">
            <v>A5193006</v>
          </cell>
          <cell r="B6376" t="str">
            <v>A5193006</v>
          </cell>
          <cell r="C6376" t="str">
            <v>YY   A5193006USD</v>
          </cell>
          <cell r="D6376" t="str">
            <v>A5193</v>
          </cell>
          <cell r="E6376" t="str">
            <v>006</v>
          </cell>
          <cell r="F6376">
            <v>0</v>
          </cell>
          <cell r="G6376" t="str">
            <v>CAHC****</v>
          </cell>
          <cell r="H6376" t="str">
            <v>Balance Sheet</v>
          </cell>
          <cell r="I6376" t="str">
            <v>NA</v>
          </cell>
        </row>
        <row r="6377">
          <cell r="A6377" t="str">
            <v>G069208901</v>
          </cell>
          <cell r="B6377" t="str">
            <v>G069208901</v>
          </cell>
          <cell r="C6377" t="str">
            <v>YY   G069208901USD</v>
          </cell>
          <cell r="D6377" t="str">
            <v>G0692</v>
          </cell>
          <cell r="E6377" t="str">
            <v>089</v>
          </cell>
          <cell r="F6377" t="str">
            <v>01</v>
          </cell>
          <cell r="G6377" t="str">
            <v>DADD****</v>
          </cell>
          <cell r="H6377" t="str">
            <v>Balance Sheet</v>
          </cell>
          <cell r="I6377" t="str">
            <v>NA</v>
          </cell>
        </row>
        <row r="6378">
          <cell r="A6378" t="str">
            <v>G069208902</v>
          </cell>
          <cell r="B6378" t="str">
            <v>G069208902</v>
          </cell>
          <cell r="C6378" t="str">
            <v>YY   G069208902USD</v>
          </cell>
          <cell r="D6378" t="str">
            <v>G0692</v>
          </cell>
          <cell r="E6378" t="str">
            <v>089</v>
          </cell>
          <cell r="F6378" t="str">
            <v>02</v>
          </cell>
          <cell r="G6378" t="str">
            <v>DADD****</v>
          </cell>
          <cell r="H6378" t="str">
            <v>Balance Sheet</v>
          </cell>
          <cell r="I6378" t="str">
            <v>NA</v>
          </cell>
        </row>
        <row r="6379">
          <cell r="A6379" t="str">
            <v>G06920MB02</v>
          </cell>
          <cell r="B6379" t="str">
            <v>G06920MB02</v>
          </cell>
          <cell r="C6379" t="str">
            <v>YY   G06920MB02USD</v>
          </cell>
          <cell r="D6379" t="str">
            <v>G0692</v>
          </cell>
          <cell r="E6379" t="str">
            <v>0MB</v>
          </cell>
          <cell r="F6379" t="str">
            <v>02</v>
          </cell>
          <cell r="G6379" t="str">
            <v>DADD****</v>
          </cell>
          <cell r="H6379" t="str">
            <v>Balance Sheet</v>
          </cell>
          <cell r="I6379" t="str">
            <v>NA</v>
          </cell>
        </row>
        <row r="6380">
          <cell r="A6380" t="str">
            <v>G5720002</v>
          </cell>
          <cell r="B6380" t="str">
            <v>G5720002</v>
          </cell>
          <cell r="C6380" t="str">
            <v>YY   G5720002USD</v>
          </cell>
          <cell r="D6380" t="str">
            <v>G5720</v>
          </cell>
          <cell r="E6380" t="str">
            <v>002</v>
          </cell>
          <cell r="F6380">
            <v>0</v>
          </cell>
          <cell r="G6380" t="str">
            <v>DABBDC**</v>
          </cell>
          <cell r="H6380" t="str">
            <v>Balance Sheet</v>
          </cell>
          <cell r="I6380" t="str">
            <v>NA</v>
          </cell>
        </row>
        <row r="6381">
          <cell r="A6381" t="str">
            <v>G5755089</v>
          </cell>
          <cell r="B6381" t="str">
            <v>G5755089</v>
          </cell>
          <cell r="C6381" t="str">
            <v>YY   G5755089USD</v>
          </cell>
          <cell r="D6381" t="str">
            <v>G5755</v>
          </cell>
          <cell r="E6381" t="str">
            <v>089</v>
          </cell>
          <cell r="F6381">
            <v>0</v>
          </cell>
          <cell r="G6381" t="str">
            <v>DADE****</v>
          </cell>
          <cell r="H6381" t="str">
            <v>Balance Sheet</v>
          </cell>
          <cell r="I6381" t="str">
            <v>NA</v>
          </cell>
        </row>
        <row r="6382">
          <cell r="A6382" t="str">
            <v>G57550S3</v>
          </cell>
          <cell r="B6382" t="str">
            <v>G57550S3</v>
          </cell>
          <cell r="C6382" t="str">
            <v>YY   G57550S3USD</v>
          </cell>
          <cell r="D6382" t="str">
            <v>G5755</v>
          </cell>
          <cell r="E6382" t="str">
            <v>0S3</v>
          </cell>
          <cell r="F6382">
            <v>0</v>
          </cell>
          <cell r="G6382" t="str">
            <v>DADE****</v>
          </cell>
          <cell r="H6382" t="str">
            <v>Balance Sheet</v>
          </cell>
          <cell r="I6382" t="str">
            <v>NA</v>
          </cell>
        </row>
        <row r="6383">
          <cell r="A6383" t="str">
            <v>G576008903</v>
          </cell>
          <cell r="B6383" t="str">
            <v>G576008903</v>
          </cell>
          <cell r="C6383" t="str">
            <v>YY   G576008903USD</v>
          </cell>
          <cell r="D6383" t="str">
            <v>G5760</v>
          </cell>
          <cell r="E6383" t="str">
            <v>089</v>
          </cell>
          <cell r="F6383" t="str">
            <v>03</v>
          </cell>
          <cell r="G6383" t="str">
            <v>DADD****</v>
          </cell>
          <cell r="H6383" t="str">
            <v>Balance Sheet</v>
          </cell>
          <cell r="I6383" t="str">
            <v>NA</v>
          </cell>
        </row>
        <row r="6384">
          <cell r="A6384" t="str">
            <v>G576008999</v>
          </cell>
          <cell r="B6384" t="str">
            <v>G576008999</v>
          </cell>
          <cell r="C6384" t="str">
            <v>YY   G576008999USD</v>
          </cell>
          <cell r="D6384" t="str">
            <v>G5760</v>
          </cell>
          <cell r="E6384" t="str">
            <v>089</v>
          </cell>
          <cell r="F6384" t="str">
            <v>99</v>
          </cell>
          <cell r="G6384" t="str">
            <v>DADAB***</v>
          </cell>
          <cell r="H6384" t="str">
            <v>Balance Sheet</v>
          </cell>
          <cell r="I6384" t="str">
            <v>NA</v>
          </cell>
        </row>
        <row r="6385">
          <cell r="A6385" t="str">
            <v>G57600DH01</v>
          </cell>
          <cell r="B6385" t="str">
            <v>G57600DH01</v>
          </cell>
          <cell r="C6385" t="str">
            <v>YY   G57600DH01USD</v>
          </cell>
          <cell r="D6385" t="str">
            <v>G5760</v>
          </cell>
          <cell r="E6385" t="str">
            <v>0DH</v>
          </cell>
          <cell r="F6385" t="str">
            <v>01</v>
          </cell>
          <cell r="G6385" t="str">
            <v>DADAB***</v>
          </cell>
          <cell r="H6385" t="str">
            <v>Balance Sheet</v>
          </cell>
          <cell r="I6385" t="str">
            <v>NA</v>
          </cell>
        </row>
        <row r="6386">
          <cell r="A6386" t="str">
            <v>G57600MB99</v>
          </cell>
          <cell r="B6386" t="str">
            <v>G57600MB99</v>
          </cell>
          <cell r="C6386" t="str">
            <v>YY   G57600MB99USD</v>
          </cell>
          <cell r="D6386" t="str">
            <v>G5760</v>
          </cell>
          <cell r="E6386" t="str">
            <v>0MB</v>
          </cell>
          <cell r="F6386" t="str">
            <v>99</v>
          </cell>
          <cell r="G6386" t="str">
            <v>DADE****</v>
          </cell>
          <cell r="H6386" t="str">
            <v>Balance Sheet</v>
          </cell>
          <cell r="I6386" t="str">
            <v>NA</v>
          </cell>
        </row>
        <row r="6387">
          <cell r="A6387" t="str">
            <v>G57600S304</v>
          </cell>
          <cell r="B6387" t="str">
            <v>G57600S304</v>
          </cell>
          <cell r="C6387" t="str">
            <v>YY   G57600S304USD</v>
          </cell>
          <cell r="D6387" t="str">
            <v>G5760</v>
          </cell>
          <cell r="E6387" t="str">
            <v>0S3</v>
          </cell>
          <cell r="F6387" t="str">
            <v>04</v>
          </cell>
          <cell r="G6387" t="str">
            <v>DADAB***</v>
          </cell>
          <cell r="H6387" t="str">
            <v>Balance Sheet</v>
          </cell>
          <cell r="I6387" t="str">
            <v>NA</v>
          </cell>
        </row>
        <row r="6388">
          <cell r="A6388" t="str">
            <v>G57600WM03</v>
          </cell>
          <cell r="B6388" t="str">
            <v>G57600WM03</v>
          </cell>
          <cell r="C6388" t="str">
            <v>YY   G57600WM03USD</v>
          </cell>
          <cell r="D6388" t="str">
            <v>G5760</v>
          </cell>
          <cell r="E6388" t="str">
            <v>0WM</v>
          </cell>
          <cell r="F6388" t="str">
            <v>03</v>
          </cell>
          <cell r="G6388" t="str">
            <v>DADAB***</v>
          </cell>
          <cell r="H6388" t="str">
            <v>Balance Sheet</v>
          </cell>
          <cell r="I6388" t="str">
            <v>NA</v>
          </cell>
        </row>
        <row r="6389">
          <cell r="A6389" t="str">
            <v>G57600YX03</v>
          </cell>
          <cell r="B6389" t="str">
            <v>G57600YX03</v>
          </cell>
          <cell r="C6389" t="str">
            <v>YY   G57600YX03USD</v>
          </cell>
          <cell r="D6389" t="str">
            <v>G5760</v>
          </cell>
          <cell r="E6389" t="str">
            <v>0YX</v>
          </cell>
          <cell r="F6389" t="str">
            <v>03</v>
          </cell>
          <cell r="G6389" t="str">
            <v>DADAB***</v>
          </cell>
          <cell r="H6389" t="str">
            <v>Balance Sheet</v>
          </cell>
          <cell r="I6389" t="str">
            <v>NA</v>
          </cell>
        </row>
        <row r="6390">
          <cell r="A6390" t="str">
            <v>G57600YX99</v>
          </cell>
          <cell r="B6390" t="str">
            <v>G57600YX99</v>
          </cell>
          <cell r="C6390" t="str">
            <v>YY   G57600YX99USD</v>
          </cell>
          <cell r="D6390" t="str">
            <v>G5760</v>
          </cell>
          <cell r="E6390" t="str">
            <v>0YX</v>
          </cell>
          <cell r="F6390" t="str">
            <v>99</v>
          </cell>
          <cell r="G6390" t="str">
            <v>DADAB***</v>
          </cell>
          <cell r="H6390" t="str">
            <v>Balance Sheet</v>
          </cell>
          <cell r="I6390" t="str">
            <v>NA</v>
          </cell>
        </row>
        <row r="6391">
          <cell r="A6391" t="str">
            <v>G576200101</v>
          </cell>
          <cell r="B6391" t="str">
            <v>G576200101</v>
          </cell>
          <cell r="C6391" t="str">
            <v>YY   G576200101USD</v>
          </cell>
          <cell r="D6391" t="str">
            <v>G5762</v>
          </cell>
          <cell r="E6391" t="str">
            <v>001</v>
          </cell>
          <cell r="F6391" t="str">
            <v>01</v>
          </cell>
          <cell r="G6391" t="str">
            <v>DADM****</v>
          </cell>
          <cell r="H6391" t="str">
            <v>Balance Sheet</v>
          </cell>
          <cell r="I6391" t="str">
            <v>NA</v>
          </cell>
        </row>
        <row r="6392">
          <cell r="A6392" t="str">
            <v>G576208901</v>
          </cell>
          <cell r="B6392" t="str">
            <v>G576208901</v>
          </cell>
          <cell r="C6392" t="str">
            <v>YY   G576208901USD</v>
          </cell>
          <cell r="D6392" t="str">
            <v>G5762</v>
          </cell>
          <cell r="E6392" t="str">
            <v>089</v>
          </cell>
          <cell r="F6392" t="str">
            <v>01</v>
          </cell>
          <cell r="G6392" t="str">
            <v>DADM****</v>
          </cell>
          <cell r="H6392" t="str">
            <v>Balance Sheet</v>
          </cell>
          <cell r="I6392" t="str">
            <v>NA</v>
          </cell>
        </row>
        <row r="6393">
          <cell r="A6393" t="str">
            <v>G57620DH01</v>
          </cell>
          <cell r="B6393" t="str">
            <v>G57620DH01</v>
          </cell>
          <cell r="C6393" t="str">
            <v>YY   G57620DH01USD</v>
          </cell>
          <cell r="D6393" t="str">
            <v>G5762</v>
          </cell>
          <cell r="E6393" t="str">
            <v>0DH</v>
          </cell>
          <cell r="F6393" t="str">
            <v>01</v>
          </cell>
          <cell r="G6393" t="str">
            <v>DADM****</v>
          </cell>
          <cell r="H6393" t="str">
            <v>Balance Sheet</v>
          </cell>
          <cell r="I6393" t="str">
            <v>NA</v>
          </cell>
        </row>
        <row r="6394">
          <cell r="A6394" t="str">
            <v>G5770002</v>
          </cell>
          <cell r="B6394" t="str">
            <v>G5770002</v>
          </cell>
          <cell r="C6394" t="str">
            <v>YY   G5770002USD</v>
          </cell>
          <cell r="D6394" t="str">
            <v>G5770</v>
          </cell>
          <cell r="E6394" t="str">
            <v>002</v>
          </cell>
          <cell r="F6394">
            <v>0</v>
          </cell>
          <cell r="G6394" t="str">
            <v>DAFC****</v>
          </cell>
          <cell r="H6394" t="str">
            <v>Balance Sheet</v>
          </cell>
          <cell r="I6394" t="str">
            <v>NA</v>
          </cell>
        </row>
        <row r="6395">
          <cell r="A6395" t="str">
            <v>H0861001</v>
          </cell>
          <cell r="B6395" t="str">
            <v>H0861001</v>
          </cell>
          <cell r="C6395" t="str">
            <v>YY   H0861001USD</v>
          </cell>
          <cell r="D6395" t="str">
            <v>H0861</v>
          </cell>
          <cell r="E6395" t="str">
            <v>001</v>
          </cell>
          <cell r="F6395">
            <v>0</v>
          </cell>
          <cell r="G6395" t="str">
            <v>EBA*****</v>
          </cell>
          <cell r="H6395" t="str">
            <v>Balance Sheet</v>
          </cell>
          <cell r="I6395" t="str">
            <v>NA</v>
          </cell>
        </row>
        <row r="6396">
          <cell r="A6396" t="str">
            <v>H0863</v>
          </cell>
          <cell r="B6396" t="str">
            <v>H0863</v>
          </cell>
          <cell r="C6396" t="str">
            <v>YY   H0863USD</v>
          </cell>
          <cell r="D6396" t="str">
            <v>H0863</v>
          </cell>
          <cell r="E6396">
            <v>0</v>
          </cell>
          <cell r="F6396">
            <v>0</v>
          </cell>
          <cell r="G6396" t="str">
            <v>EC******</v>
          </cell>
          <cell r="H6396" t="str">
            <v>Balance Sheet</v>
          </cell>
          <cell r="I6396" t="str">
            <v>NA</v>
          </cell>
        </row>
        <row r="6397">
          <cell r="A6397" t="e">
            <v>#REF!</v>
          </cell>
          <cell r="B6397" t="e">
            <v>#REF!</v>
          </cell>
          <cell r="C6397" t="e">
            <v>#REF!</v>
          </cell>
          <cell r="D6397" t="e">
            <v>#REF!</v>
          </cell>
          <cell r="E6397" t="e">
            <v>#REF!</v>
          </cell>
          <cell r="F6397" t="e">
            <v>#REF!</v>
          </cell>
          <cell r="G6397" t="e">
            <v>#REF!</v>
          </cell>
          <cell r="H6397" t="e">
            <v>#REF!</v>
          </cell>
          <cell r="I6397" t="str">
            <v>NA</v>
          </cell>
        </row>
        <row r="6398">
          <cell r="A6398" t="str">
            <v>A1533001</v>
          </cell>
          <cell r="B6398" t="str">
            <v>A1533001</v>
          </cell>
          <cell r="C6398" t="str">
            <v>DH   A1533001USD</v>
          </cell>
          <cell r="D6398" t="str">
            <v>A1533</v>
          </cell>
          <cell r="E6398" t="str">
            <v>001</v>
          </cell>
          <cell r="F6398">
            <v>0</v>
          </cell>
          <cell r="G6398" t="str">
            <v>CACAFB**</v>
          </cell>
          <cell r="H6398" t="str">
            <v>Balance Sheet</v>
          </cell>
          <cell r="I6398" t="str">
            <v>NA</v>
          </cell>
        </row>
        <row r="6399">
          <cell r="A6399" t="str">
            <v>A1533008</v>
          </cell>
          <cell r="B6399" t="str">
            <v>A1533008</v>
          </cell>
          <cell r="C6399" t="str">
            <v>DH   A1533008USD</v>
          </cell>
          <cell r="D6399" t="str">
            <v>A1533</v>
          </cell>
          <cell r="E6399" t="str">
            <v>008</v>
          </cell>
          <cell r="F6399">
            <v>0</v>
          </cell>
          <cell r="G6399" t="str">
            <v>CACAFB**</v>
          </cell>
          <cell r="H6399" t="str">
            <v>Balance Sheet</v>
          </cell>
          <cell r="I6399" t="str">
            <v>NA</v>
          </cell>
        </row>
        <row r="6400">
          <cell r="A6400" t="str">
            <v>A1533011</v>
          </cell>
          <cell r="B6400" t="str">
            <v>A1533011</v>
          </cell>
          <cell r="C6400" t="str">
            <v>DH   A1533011USD</v>
          </cell>
          <cell r="D6400" t="str">
            <v>A1533</v>
          </cell>
          <cell r="E6400" t="str">
            <v>011</v>
          </cell>
          <cell r="F6400">
            <v>0</v>
          </cell>
          <cell r="G6400" t="str">
            <v>CACAFB**</v>
          </cell>
          <cell r="H6400" t="str">
            <v>Balance Sheet</v>
          </cell>
          <cell r="I6400" t="str">
            <v>NA</v>
          </cell>
        </row>
        <row r="6401">
          <cell r="A6401" t="str">
            <v>A1533014</v>
          </cell>
          <cell r="B6401" t="str">
            <v>A1533014</v>
          </cell>
          <cell r="C6401" t="str">
            <v>DH   A1533014USD</v>
          </cell>
          <cell r="D6401" t="str">
            <v>A1533</v>
          </cell>
          <cell r="E6401" t="str">
            <v>014</v>
          </cell>
          <cell r="F6401">
            <v>0</v>
          </cell>
          <cell r="G6401" t="str">
            <v>CACAFB**</v>
          </cell>
          <cell r="H6401" t="str">
            <v>Balance Sheet</v>
          </cell>
          <cell r="I6401" t="str">
            <v>NA</v>
          </cell>
        </row>
        <row r="6402">
          <cell r="A6402" t="str">
            <v>A1533015</v>
          </cell>
          <cell r="B6402" t="str">
            <v>A1533015</v>
          </cell>
          <cell r="C6402" t="str">
            <v>DH   A1533015USD</v>
          </cell>
          <cell r="D6402" t="str">
            <v>A1533</v>
          </cell>
          <cell r="E6402" t="str">
            <v>015</v>
          </cell>
          <cell r="F6402">
            <v>0</v>
          </cell>
          <cell r="G6402" t="str">
            <v>CACAFB**</v>
          </cell>
          <cell r="H6402" t="str">
            <v>Balance Sheet</v>
          </cell>
          <cell r="I6402" t="str">
            <v>NA</v>
          </cell>
        </row>
        <row r="6403">
          <cell r="A6403" t="str">
            <v>A2041001</v>
          </cell>
          <cell r="B6403" t="str">
            <v>A2041001</v>
          </cell>
          <cell r="C6403" t="str">
            <v>DH   A2041001USD</v>
          </cell>
          <cell r="D6403" t="str">
            <v>A2041</v>
          </cell>
          <cell r="E6403" t="str">
            <v>001</v>
          </cell>
          <cell r="F6403">
            <v>0</v>
          </cell>
          <cell r="G6403" t="str">
            <v>CACAFA**</v>
          </cell>
          <cell r="H6403" t="str">
            <v>Balance Sheet</v>
          </cell>
          <cell r="I6403" t="str">
            <v>NA</v>
          </cell>
        </row>
        <row r="6404">
          <cell r="A6404" t="str">
            <v>A2041002</v>
          </cell>
          <cell r="B6404" t="str">
            <v>A2041002</v>
          </cell>
          <cell r="C6404" t="str">
            <v>DH   A2041002USD</v>
          </cell>
          <cell r="D6404" t="str">
            <v>A2041</v>
          </cell>
          <cell r="E6404" t="str">
            <v>002</v>
          </cell>
          <cell r="F6404">
            <v>0</v>
          </cell>
          <cell r="G6404" t="str">
            <v>CACAFA**</v>
          </cell>
          <cell r="H6404" t="str">
            <v>Balance Sheet</v>
          </cell>
          <cell r="I6404" t="str">
            <v>NA</v>
          </cell>
        </row>
        <row r="6405">
          <cell r="A6405" t="str">
            <v>A2041006</v>
          </cell>
          <cell r="B6405" t="str">
            <v>A2041006</v>
          </cell>
          <cell r="C6405" t="str">
            <v>DH   A2041006USD</v>
          </cell>
          <cell r="D6405" t="str">
            <v>A2041</v>
          </cell>
          <cell r="E6405" t="str">
            <v>006</v>
          </cell>
          <cell r="F6405">
            <v>0</v>
          </cell>
          <cell r="G6405" t="str">
            <v>CACAFA**</v>
          </cell>
          <cell r="H6405" t="str">
            <v>Balance Sheet</v>
          </cell>
          <cell r="I6405" t="str">
            <v>NA</v>
          </cell>
        </row>
        <row r="6406">
          <cell r="A6406" t="str">
            <v>A2041008</v>
          </cell>
          <cell r="B6406" t="str">
            <v>A2041008</v>
          </cell>
          <cell r="C6406" t="str">
            <v>DH   A2041008USD</v>
          </cell>
          <cell r="D6406" t="str">
            <v>A2041</v>
          </cell>
          <cell r="E6406" t="str">
            <v>008</v>
          </cell>
          <cell r="F6406">
            <v>0</v>
          </cell>
          <cell r="G6406" t="str">
            <v>CACAFA**</v>
          </cell>
          <cell r="H6406" t="str">
            <v>Balance Sheet</v>
          </cell>
          <cell r="I6406" t="str">
            <v>NA</v>
          </cell>
        </row>
        <row r="6407">
          <cell r="A6407" t="str">
            <v>A204104101</v>
          </cell>
          <cell r="B6407" t="str">
            <v>A204104101</v>
          </cell>
          <cell r="C6407" t="str">
            <v>DH   A204104101USD</v>
          </cell>
          <cell r="D6407" t="str">
            <v>A2041</v>
          </cell>
          <cell r="E6407" t="str">
            <v>041</v>
          </cell>
          <cell r="F6407" t="str">
            <v>01</v>
          </cell>
          <cell r="G6407" t="str">
            <v>CACAFA**</v>
          </cell>
          <cell r="H6407" t="str">
            <v>Balance Sheet</v>
          </cell>
          <cell r="I6407" t="str">
            <v>NA</v>
          </cell>
        </row>
        <row r="6408">
          <cell r="A6408" t="str">
            <v>A204200201</v>
          </cell>
          <cell r="B6408" t="str">
            <v>A204200201</v>
          </cell>
          <cell r="C6408" t="str">
            <v>DH   A204200201USD</v>
          </cell>
          <cell r="D6408" t="str">
            <v>A2042</v>
          </cell>
          <cell r="E6408" t="str">
            <v>002</v>
          </cell>
          <cell r="F6408" t="str">
            <v>01</v>
          </cell>
          <cell r="G6408" t="str">
            <v>CACAFA**</v>
          </cell>
          <cell r="H6408" t="str">
            <v>Balance Sheet</v>
          </cell>
          <cell r="I6408" t="str">
            <v>NA</v>
          </cell>
        </row>
        <row r="6409">
          <cell r="A6409" t="str">
            <v>A2048001</v>
          </cell>
          <cell r="B6409" t="str">
            <v>A2048001</v>
          </cell>
          <cell r="C6409" t="str">
            <v>DH   A2048001USD</v>
          </cell>
          <cell r="D6409" t="str">
            <v>A2048</v>
          </cell>
          <cell r="E6409" t="str">
            <v>001</v>
          </cell>
          <cell r="F6409">
            <v>0</v>
          </cell>
          <cell r="G6409" t="str">
            <v>CACAFA**</v>
          </cell>
          <cell r="H6409" t="str">
            <v>Balance Sheet</v>
          </cell>
          <cell r="I6409" t="str">
            <v>NA</v>
          </cell>
        </row>
        <row r="6410">
          <cell r="A6410" t="str">
            <v>A2049001</v>
          </cell>
          <cell r="B6410" t="str">
            <v>A2049001</v>
          </cell>
          <cell r="C6410" t="str">
            <v>DH   A2049001USD</v>
          </cell>
          <cell r="D6410" t="str">
            <v>A2049</v>
          </cell>
          <cell r="E6410" t="str">
            <v>001</v>
          </cell>
          <cell r="F6410">
            <v>0</v>
          </cell>
          <cell r="G6410" t="str">
            <v>CACAFA**</v>
          </cell>
          <cell r="H6410" t="str">
            <v>Balance Sheet</v>
          </cell>
          <cell r="I6410" t="str">
            <v>NA</v>
          </cell>
        </row>
        <row r="6411">
          <cell r="A6411" t="str">
            <v>A2049007</v>
          </cell>
          <cell r="B6411" t="str">
            <v>A2049007</v>
          </cell>
          <cell r="C6411" t="str">
            <v>DH   A2049007USD</v>
          </cell>
          <cell r="D6411" t="str">
            <v>A2049</v>
          </cell>
          <cell r="E6411" t="str">
            <v>007</v>
          </cell>
          <cell r="F6411">
            <v>0</v>
          </cell>
          <cell r="G6411" t="str">
            <v>CACAFA**</v>
          </cell>
          <cell r="H6411" t="str">
            <v>Balance Sheet</v>
          </cell>
          <cell r="I6411" t="str">
            <v>NA</v>
          </cell>
        </row>
        <row r="6412">
          <cell r="A6412" t="str">
            <v>A204900701</v>
          </cell>
          <cell r="B6412" t="str">
            <v>A204900701</v>
          </cell>
          <cell r="C6412" t="str">
            <v>DH   A204900701USD</v>
          </cell>
          <cell r="D6412" t="str">
            <v>A2049</v>
          </cell>
          <cell r="E6412" t="str">
            <v>007</v>
          </cell>
          <cell r="F6412" t="str">
            <v>01</v>
          </cell>
          <cell r="G6412" t="str">
            <v>CACAFA**</v>
          </cell>
          <cell r="H6412" t="str">
            <v>Balance Sheet</v>
          </cell>
          <cell r="I6412" t="str">
            <v>NA</v>
          </cell>
        </row>
        <row r="6413">
          <cell r="A6413" t="str">
            <v>A204900778</v>
          </cell>
          <cell r="B6413" t="str">
            <v>A204900778</v>
          </cell>
          <cell r="C6413" t="str">
            <v>DH   A204900778USD</v>
          </cell>
          <cell r="D6413" t="str">
            <v>A2049</v>
          </cell>
          <cell r="E6413" t="str">
            <v>007</v>
          </cell>
          <cell r="F6413" t="str">
            <v>78</v>
          </cell>
          <cell r="G6413" t="str">
            <v>CACAFA**</v>
          </cell>
          <cell r="H6413" t="str">
            <v>Balance Sheet</v>
          </cell>
          <cell r="I6413" t="str">
            <v>NA</v>
          </cell>
        </row>
        <row r="6414">
          <cell r="A6414" t="str">
            <v>A305001001</v>
          </cell>
          <cell r="B6414" t="str">
            <v>A305001001</v>
          </cell>
          <cell r="C6414" t="str">
            <v>DH   A305001001USD</v>
          </cell>
          <cell r="D6414" t="str">
            <v>A3050</v>
          </cell>
          <cell r="E6414" t="str">
            <v>010</v>
          </cell>
          <cell r="F6414" t="str">
            <v>01</v>
          </cell>
          <cell r="G6414" t="str">
            <v>CACAFA**</v>
          </cell>
          <cell r="H6414" t="str">
            <v>Balance Sheet</v>
          </cell>
          <cell r="I6414" t="str">
            <v>NA</v>
          </cell>
        </row>
        <row r="6415">
          <cell r="A6415" t="str">
            <v>A305001078</v>
          </cell>
          <cell r="B6415" t="str">
            <v>A305001078</v>
          </cell>
          <cell r="C6415" t="str">
            <v>DH   A305001078USD</v>
          </cell>
          <cell r="D6415" t="str">
            <v>A3050</v>
          </cell>
          <cell r="E6415" t="str">
            <v>010</v>
          </cell>
          <cell r="F6415" t="str">
            <v>78</v>
          </cell>
          <cell r="G6415" t="str">
            <v>CACAFA**</v>
          </cell>
          <cell r="H6415" t="str">
            <v>Balance Sheet</v>
          </cell>
          <cell r="I6415" t="str">
            <v>NA</v>
          </cell>
        </row>
        <row r="6416">
          <cell r="A6416" t="str">
            <v>A3051001</v>
          </cell>
          <cell r="B6416" t="str">
            <v>A3051001</v>
          </cell>
          <cell r="C6416" t="str">
            <v>DH   A3051001USD</v>
          </cell>
          <cell r="D6416" t="str">
            <v>A3051</v>
          </cell>
          <cell r="E6416" t="str">
            <v>001</v>
          </cell>
          <cell r="F6416">
            <v>0</v>
          </cell>
          <cell r="G6416" t="str">
            <v>CACAFA**</v>
          </cell>
          <cell r="H6416" t="str">
            <v>Balance Sheet</v>
          </cell>
          <cell r="I6416" t="str">
            <v>NA</v>
          </cell>
        </row>
        <row r="6417">
          <cell r="A6417" t="str">
            <v>A305100201</v>
          </cell>
          <cell r="B6417" t="str">
            <v>A305100201</v>
          </cell>
          <cell r="C6417" t="str">
            <v>DH   A305100201USD</v>
          </cell>
          <cell r="D6417" t="str">
            <v>A3051</v>
          </cell>
          <cell r="E6417" t="str">
            <v>002</v>
          </cell>
          <cell r="F6417" t="str">
            <v>01</v>
          </cell>
          <cell r="G6417" t="str">
            <v>CACAFA**</v>
          </cell>
          <cell r="H6417" t="str">
            <v>Balance Sheet</v>
          </cell>
          <cell r="I6417" t="str">
            <v>NA</v>
          </cell>
        </row>
        <row r="6418">
          <cell r="A6418" t="str">
            <v>A305100243</v>
          </cell>
          <cell r="B6418" t="str">
            <v>A305100243</v>
          </cell>
          <cell r="C6418" t="str">
            <v>DH   A305100243USD</v>
          </cell>
          <cell r="D6418" t="str">
            <v>A3051</v>
          </cell>
          <cell r="E6418" t="str">
            <v>002</v>
          </cell>
          <cell r="F6418" t="str">
            <v>43</v>
          </cell>
          <cell r="G6418" t="str">
            <v>CACAFA**</v>
          </cell>
          <cell r="H6418" t="str">
            <v>Balance Sheet</v>
          </cell>
          <cell r="I6418" t="str">
            <v>NA</v>
          </cell>
        </row>
        <row r="6419">
          <cell r="A6419" t="str">
            <v>A3051002OB</v>
          </cell>
          <cell r="B6419" t="str">
            <v>A3051002OB</v>
          </cell>
          <cell r="C6419" t="str">
            <v>DH   A3051002OBUSD</v>
          </cell>
          <cell r="D6419" t="str">
            <v>A3051</v>
          </cell>
          <cell r="E6419" t="str">
            <v>002</v>
          </cell>
          <cell r="F6419" t="str">
            <v>OB</v>
          </cell>
          <cell r="G6419" t="str">
            <v>CACAFA**</v>
          </cell>
          <cell r="H6419" t="str">
            <v>Balance Sheet</v>
          </cell>
          <cell r="I6419" t="str">
            <v>NA</v>
          </cell>
        </row>
        <row r="6420">
          <cell r="A6420" t="str">
            <v>A3051002SB</v>
          </cell>
          <cell r="B6420" t="str">
            <v>A3051002SB</v>
          </cell>
          <cell r="C6420" t="str">
            <v>DH   A3051002SBUSD</v>
          </cell>
          <cell r="D6420" t="str">
            <v>A3051</v>
          </cell>
          <cell r="E6420" t="str">
            <v>002</v>
          </cell>
          <cell r="F6420" t="str">
            <v>SB</v>
          </cell>
          <cell r="G6420" t="str">
            <v>CACAFA**</v>
          </cell>
          <cell r="H6420" t="str">
            <v>Balance Sheet</v>
          </cell>
          <cell r="I6420" t="str">
            <v>NA</v>
          </cell>
        </row>
        <row r="6421">
          <cell r="A6421" t="str">
            <v>A3051002TN</v>
          </cell>
          <cell r="B6421" t="str">
            <v>A3051002TN</v>
          </cell>
          <cell r="C6421" t="str">
            <v>DH   A3051002TNUSD</v>
          </cell>
          <cell r="D6421" t="str">
            <v>A3051</v>
          </cell>
          <cell r="E6421" t="str">
            <v>002</v>
          </cell>
          <cell r="F6421" t="str">
            <v>TN</v>
          </cell>
          <cell r="G6421" t="str">
            <v>CACAFA**</v>
          </cell>
          <cell r="H6421" t="str">
            <v>Balance Sheet</v>
          </cell>
          <cell r="I6421" t="str">
            <v>NA</v>
          </cell>
        </row>
        <row r="6422">
          <cell r="A6422" t="str">
            <v>A3060002</v>
          </cell>
          <cell r="B6422" t="str">
            <v>A3060002</v>
          </cell>
          <cell r="C6422" t="str">
            <v>DH   A3060002USD</v>
          </cell>
          <cell r="D6422" t="str">
            <v>A3060</v>
          </cell>
          <cell r="E6422" t="str">
            <v>002</v>
          </cell>
          <cell r="F6422">
            <v>0</v>
          </cell>
          <cell r="G6422" t="str">
            <v>CACAFB**</v>
          </cell>
          <cell r="H6422" t="str">
            <v>Balance Sheet</v>
          </cell>
          <cell r="I6422" t="str">
            <v>NA</v>
          </cell>
        </row>
        <row r="6423">
          <cell r="A6423" t="str">
            <v>A3060003</v>
          </cell>
          <cell r="B6423" t="str">
            <v>A3060003</v>
          </cell>
          <cell r="C6423" t="str">
            <v>DH   A3060003USD</v>
          </cell>
          <cell r="D6423" t="str">
            <v>A3060</v>
          </cell>
          <cell r="E6423" t="str">
            <v>003</v>
          </cell>
          <cell r="F6423">
            <v>0</v>
          </cell>
          <cell r="G6423" t="str">
            <v>CACAFB**</v>
          </cell>
          <cell r="H6423" t="str">
            <v>Balance Sheet</v>
          </cell>
          <cell r="I6423" t="str">
            <v>NA</v>
          </cell>
        </row>
        <row r="6424">
          <cell r="A6424" t="str">
            <v>A3060004</v>
          </cell>
          <cell r="B6424" t="str">
            <v>A3060004</v>
          </cell>
          <cell r="C6424" t="str">
            <v>DH   A3060004USD</v>
          </cell>
          <cell r="D6424" t="str">
            <v>A3060</v>
          </cell>
          <cell r="E6424" t="str">
            <v>004</v>
          </cell>
          <cell r="F6424">
            <v>0</v>
          </cell>
          <cell r="G6424" t="str">
            <v>CACAFB**</v>
          </cell>
          <cell r="H6424" t="str">
            <v>Balance Sheet</v>
          </cell>
          <cell r="I6424" t="str">
            <v>NA</v>
          </cell>
        </row>
        <row r="6425">
          <cell r="A6425" t="str">
            <v>A3060039</v>
          </cell>
          <cell r="B6425" t="str">
            <v>A3060039</v>
          </cell>
          <cell r="C6425" t="str">
            <v>DH   A3060039USD</v>
          </cell>
          <cell r="D6425" t="str">
            <v>A3060</v>
          </cell>
          <cell r="E6425" t="str">
            <v>039</v>
          </cell>
          <cell r="F6425">
            <v>0</v>
          </cell>
          <cell r="G6425" t="str">
            <v>CACAFB**</v>
          </cell>
          <cell r="H6425" t="str">
            <v>Balance Sheet</v>
          </cell>
          <cell r="I6425" t="str">
            <v>NA</v>
          </cell>
        </row>
        <row r="6426">
          <cell r="A6426" t="str">
            <v>A306007601</v>
          </cell>
          <cell r="B6426" t="str">
            <v>A306007601</v>
          </cell>
          <cell r="C6426" t="str">
            <v>DH   A306007601USD</v>
          </cell>
          <cell r="D6426" t="str">
            <v>A3060</v>
          </cell>
          <cell r="E6426" t="str">
            <v>076</v>
          </cell>
          <cell r="F6426" t="str">
            <v>01</v>
          </cell>
          <cell r="G6426" t="str">
            <v>CACAFB**</v>
          </cell>
          <cell r="H6426" t="str">
            <v>Balance Sheet</v>
          </cell>
          <cell r="I6426" t="str">
            <v>NA</v>
          </cell>
        </row>
        <row r="6427">
          <cell r="A6427" t="str">
            <v>A306007701</v>
          </cell>
          <cell r="B6427" t="str">
            <v>A306007701</v>
          </cell>
          <cell r="C6427" t="str">
            <v>DH   A306007701USD</v>
          </cell>
          <cell r="D6427" t="str">
            <v>A3060</v>
          </cell>
          <cell r="E6427" t="str">
            <v>077</v>
          </cell>
          <cell r="F6427" t="str">
            <v>01</v>
          </cell>
          <cell r="G6427" t="str">
            <v>CACAFB**</v>
          </cell>
          <cell r="H6427" t="str">
            <v>Balance Sheet</v>
          </cell>
          <cell r="I6427" t="str">
            <v>NA</v>
          </cell>
        </row>
        <row r="6428">
          <cell r="A6428" t="str">
            <v>A3060091</v>
          </cell>
          <cell r="B6428" t="str">
            <v>A3060091</v>
          </cell>
          <cell r="C6428" t="str">
            <v>DH   A3060091USD</v>
          </cell>
          <cell r="D6428" t="str">
            <v>A3060</v>
          </cell>
          <cell r="E6428" t="str">
            <v>091</v>
          </cell>
          <cell r="F6428">
            <v>0</v>
          </cell>
          <cell r="G6428" t="str">
            <v>CACAFB**</v>
          </cell>
          <cell r="H6428" t="str">
            <v>Balance Sheet</v>
          </cell>
          <cell r="I6428" t="str">
            <v>NA</v>
          </cell>
        </row>
        <row r="6429">
          <cell r="A6429" t="str">
            <v>A3060092</v>
          </cell>
          <cell r="B6429" t="str">
            <v>A3060092</v>
          </cell>
          <cell r="C6429" t="str">
            <v>DH   A3060092USD</v>
          </cell>
          <cell r="D6429" t="str">
            <v>A3060</v>
          </cell>
          <cell r="E6429" t="str">
            <v>092</v>
          </cell>
          <cell r="F6429">
            <v>0</v>
          </cell>
          <cell r="G6429" t="str">
            <v>CACAFB**</v>
          </cell>
          <cell r="H6429" t="str">
            <v>Balance Sheet</v>
          </cell>
          <cell r="I6429" t="str">
            <v>NA</v>
          </cell>
        </row>
        <row r="6430">
          <cell r="A6430" t="str">
            <v>A3060095</v>
          </cell>
          <cell r="B6430" t="str">
            <v>A3060095</v>
          </cell>
          <cell r="C6430" t="str">
            <v>DH   A3060095USD</v>
          </cell>
          <cell r="D6430" t="str">
            <v>A3060</v>
          </cell>
          <cell r="E6430" t="str">
            <v>095</v>
          </cell>
          <cell r="F6430">
            <v>0</v>
          </cell>
          <cell r="G6430" t="str">
            <v>CACAFB**</v>
          </cell>
          <cell r="H6430" t="str">
            <v>Balance Sheet</v>
          </cell>
          <cell r="I6430" t="str">
            <v>NA</v>
          </cell>
        </row>
        <row r="6431">
          <cell r="A6431" t="str">
            <v>A30600JY</v>
          </cell>
          <cell r="B6431" t="str">
            <v>A30600JY</v>
          </cell>
          <cell r="C6431" t="str">
            <v>DH   A30600JYUSD</v>
          </cell>
          <cell r="D6431" t="str">
            <v>A3060</v>
          </cell>
          <cell r="E6431" t="str">
            <v>0JY</v>
          </cell>
          <cell r="F6431">
            <v>0</v>
          </cell>
          <cell r="G6431" t="str">
            <v>CACAFB**</v>
          </cell>
          <cell r="H6431" t="str">
            <v>Balance Sheet</v>
          </cell>
          <cell r="I6431" t="str">
            <v>NA</v>
          </cell>
        </row>
        <row r="6432">
          <cell r="A6432" t="str">
            <v>A306020001</v>
          </cell>
          <cell r="B6432" t="str">
            <v>A306020001</v>
          </cell>
          <cell r="C6432" t="str">
            <v>DH   A306020001USD</v>
          </cell>
          <cell r="D6432" t="str">
            <v>A3060</v>
          </cell>
          <cell r="E6432" t="str">
            <v>200</v>
          </cell>
          <cell r="F6432" t="str">
            <v>01</v>
          </cell>
          <cell r="G6432" t="str">
            <v>CACAFB**</v>
          </cell>
          <cell r="H6432" t="str">
            <v>Balance Sheet</v>
          </cell>
          <cell r="I6432" t="str">
            <v>NA</v>
          </cell>
        </row>
        <row r="6433">
          <cell r="A6433" t="str">
            <v>A3060302</v>
          </cell>
          <cell r="B6433" t="str">
            <v>A3060302</v>
          </cell>
          <cell r="C6433" t="str">
            <v>DH   A3060302USD</v>
          </cell>
          <cell r="D6433" t="str">
            <v>A3060</v>
          </cell>
          <cell r="E6433" t="str">
            <v>302</v>
          </cell>
          <cell r="F6433">
            <v>0</v>
          </cell>
          <cell r="G6433" t="str">
            <v>CACAFB**</v>
          </cell>
          <cell r="H6433" t="str">
            <v>Balance Sheet</v>
          </cell>
          <cell r="I6433" t="str">
            <v>NA</v>
          </cell>
        </row>
        <row r="6434">
          <cell r="A6434" t="str">
            <v>A306030201</v>
          </cell>
          <cell r="B6434" t="str">
            <v>A306030201</v>
          </cell>
          <cell r="C6434" t="str">
            <v>DH   A306030201USD</v>
          </cell>
          <cell r="D6434" t="str">
            <v>A3060</v>
          </cell>
          <cell r="E6434" t="str">
            <v>302</v>
          </cell>
          <cell r="F6434" t="str">
            <v>01</v>
          </cell>
          <cell r="G6434" t="str">
            <v>CACAFB**</v>
          </cell>
          <cell r="H6434" t="str">
            <v>Balance Sheet</v>
          </cell>
          <cell r="I6434" t="str">
            <v>NA</v>
          </cell>
        </row>
        <row r="6435">
          <cell r="A6435" t="str">
            <v>A306060001</v>
          </cell>
          <cell r="B6435" t="str">
            <v>A306060001</v>
          </cell>
          <cell r="C6435" t="str">
            <v>DH   A306060001USD</v>
          </cell>
          <cell r="D6435" t="str">
            <v>A3060</v>
          </cell>
          <cell r="E6435" t="str">
            <v>600</v>
          </cell>
          <cell r="F6435" t="str">
            <v>01</v>
          </cell>
          <cell r="G6435" t="str">
            <v>CACAFB**</v>
          </cell>
          <cell r="H6435" t="str">
            <v>Balance Sheet</v>
          </cell>
          <cell r="I6435" t="str">
            <v>NA</v>
          </cell>
        </row>
        <row r="6436">
          <cell r="A6436" t="str">
            <v>A306060078</v>
          </cell>
          <cell r="B6436" t="str">
            <v>A306060078</v>
          </cell>
          <cell r="C6436" t="str">
            <v>DH   A306060078USD</v>
          </cell>
          <cell r="D6436" t="str">
            <v>A3060</v>
          </cell>
          <cell r="E6436" t="str">
            <v>600</v>
          </cell>
          <cell r="F6436" t="str">
            <v>78</v>
          </cell>
          <cell r="G6436" t="str">
            <v>CACAFB**</v>
          </cell>
          <cell r="H6436" t="str">
            <v>Balance Sheet</v>
          </cell>
          <cell r="I6436" t="str">
            <v>NA</v>
          </cell>
        </row>
        <row r="6437">
          <cell r="A6437" t="str">
            <v>A3062066</v>
          </cell>
          <cell r="B6437" t="str">
            <v>A3062066</v>
          </cell>
          <cell r="C6437" t="str">
            <v>DH   A3062066USD</v>
          </cell>
          <cell r="D6437" t="str">
            <v>A3062</v>
          </cell>
          <cell r="E6437" t="str">
            <v>066</v>
          </cell>
          <cell r="F6437">
            <v>0</v>
          </cell>
          <cell r="G6437" t="str">
            <v>CACCA***</v>
          </cell>
          <cell r="H6437" t="str">
            <v>Balance Sheet</v>
          </cell>
          <cell r="I6437" t="str">
            <v>NA</v>
          </cell>
        </row>
        <row r="6438">
          <cell r="A6438" t="str">
            <v>A306206601</v>
          </cell>
          <cell r="B6438" t="str">
            <v>A306206601</v>
          </cell>
          <cell r="C6438" t="str">
            <v>DH   A306206601USD</v>
          </cell>
          <cell r="D6438" t="str">
            <v>A3062</v>
          </cell>
          <cell r="E6438" t="str">
            <v>066</v>
          </cell>
          <cell r="F6438" t="str">
            <v>01</v>
          </cell>
          <cell r="G6438" t="str">
            <v>CACCA***</v>
          </cell>
          <cell r="H6438" t="str">
            <v>Balance Sheet</v>
          </cell>
          <cell r="I6438" t="str">
            <v>NA</v>
          </cell>
        </row>
        <row r="6439">
          <cell r="A6439" t="str">
            <v>A30620LC</v>
          </cell>
          <cell r="B6439" t="str">
            <v>A30620LC</v>
          </cell>
          <cell r="C6439" t="str">
            <v>DH   A30620LCUSD</v>
          </cell>
          <cell r="D6439" t="str">
            <v>A3062</v>
          </cell>
          <cell r="E6439" t="str">
            <v>0LC</v>
          </cell>
          <cell r="F6439">
            <v>0</v>
          </cell>
          <cell r="G6439" t="str">
            <v>CACCB***</v>
          </cell>
          <cell r="H6439" t="str">
            <v>Balance Sheet</v>
          </cell>
          <cell r="I6439" t="str">
            <v>NA</v>
          </cell>
        </row>
        <row r="6440">
          <cell r="A6440" t="str">
            <v>A30620LC01</v>
          </cell>
          <cell r="B6440" t="str">
            <v>A30620LC01</v>
          </cell>
          <cell r="C6440" t="str">
            <v>DH   A30620LC01USD</v>
          </cell>
          <cell r="D6440" t="str">
            <v>A3062</v>
          </cell>
          <cell r="E6440" t="str">
            <v>0LC</v>
          </cell>
          <cell r="F6440" t="str">
            <v>01</v>
          </cell>
          <cell r="G6440" t="str">
            <v>CACCB***</v>
          </cell>
          <cell r="H6440" t="str">
            <v>Balance Sheet</v>
          </cell>
          <cell r="I6440" t="str">
            <v>NA</v>
          </cell>
        </row>
        <row r="6441">
          <cell r="A6441" t="str">
            <v>A30722NF93</v>
          </cell>
          <cell r="B6441" t="str">
            <v>A30722NF93</v>
          </cell>
          <cell r="C6441" t="str">
            <v>DH   A30722NF93USD</v>
          </cell>
          <cell r="D6441" t="str">
            <v>A3072</v>
          </cell>
          <cell r="E6441" t="str">
            <v>2NF</v>
          </cell>
          <cell r="F6441" t="str">
            <v>93</v>
          </cell>
          <cell r="G6441" t="str">
            <v>CACAFA**</v>
          </cell>
          <cell r="H6441" t="str">
            <v>Balance Sheet</v>
          </cell>
          <cell r="I6441" t="str">
            <v>NA</v>
          </cell>
        </row>
        <row r="6442">
          <cell r="A6442" t="str">
            <v>A3073001</v>
          </cell>
          <cell r="B6442" t="str">
            <v>A3073001</v>
          </cell>
          <cell r="C6442" t="str">
            <v>DH   A3073001USD</v>
          </cell>
          <cell r="D6442" t="str">
            <v>A3073</v>
          </cell>
          <cell r="E6442" t="str">
            <v>001</v>
          </cell>
          <cell r="F6442">
            <v>0</v>
          </cell>
          <cell r="G6442" t="str">
            <v>CACAFA**</v>
          </cell>
          <cell r="H6442" t="str">
            <v>Balance Sheet</v>
          </cell>
          <cell r="I6442" t="str">
            <v>NA</v>
          </cell>
        </row>
        <row r="6443">
          <cell r="A6443" t="str">
            <v>A3073002</v>
          </cell>
          <cell r="B6443" t="str">
            <v>A3073002</v>
          </cell>
          <cell r="C6443" t="str">
            <v>DH   A3073002USD</v>
          </cell>
          <cell r="D6443" t="str">
            <v>A3073</v>
          </cell>
          <cell r="E6443" t="str">
            <v>002</v>
          </cell>
          <cell r="F6443">
            <v>0</v>
          </cell>
          <cell r="G6443" t="str">
            <v>CACAFA**</v>
          </cell>
          <cell r="H6443" t="str">
            <v>Balance Sheet</v>
          </cell>
          <cell r="I6443" t="str">
            <v>NA</v>
          </cell>
        </row>
        <row r="6444">
          <cell r="A6444" t="str">
            <v>A30730DH</v>
          </cell>
          <cell r="B6444" t="str">
            <v>A30730DH</v>
          </cell>
          <cell r="C6444" t="str">
            <v>DH   A30730DHUSD</v>
          </cell>
          <cell r="D6444" t="str">
            <v>A3073</v>
          </cell>
          <cell r="E6444" t="str">
            <v>0DH</v>
          </cell>
          <cell r="F6444">
            <v>0</v>
          </cell>
          <cell r="G6444" t="str">
            <v>CACAFA**</v>
          </cell>
          <cell r="H6444" t="str">
            <v>Balance Sheet</v>
          </cell>
          <cell r="I6444" t="str">
            <v>NA</v>
          </cell>
        </row>
        <row r="6445">
          <cell r="A6445" t="str">
            <v>A3073GST01</v>
          </cell>
          <cell r="B6445" t="str">
            <v>A3073GST01</v>
          </cell>
          <cell r="C6445" t="str">
            <v>DH   A3073GST01USD</v>
          </cell>
          <cell r="D6445" t="str">
            <v>A3073</v>
          </cell>
          <cell r="E6445" t="str">
            <v>GST</v>
          </cell>
          <cell r="F6445" t="str">
            <v>01</v>
          </cell>
          <cell r="G6445" t="str">
            <v>CACAFA**</v>
          </cell>
          <cell r="H6445" t="str">
            <v>Balance Sheet</v>
          </cell>
          <cell r="I6445" t="str">
            <v>NA</v>
          </cell>
        </row>
        <row r="6446">
          <cell r="A6446" t="str">
            <v>A320001401</v>
          </cell>
          <cell r="B6446" t="str">
            <v>A320001401</v>
          </cell>
          <cell r="C6446" t="str">
            <v>DH   A320001401USD</v>
          </cell>
          <cell r="D6446" t="str">
            <v>A3200</v>
          </cell>
          <cell r="E6446" t="str">
            <v>014</v>
          </cell>
          <cell r="F6446" t="str">
            <v>01</v>
          </cell>
          <cell r="G6446" t="str">
            <v>CACAG***</v>
          </cell>
          <cell r="H6446" t="str">
            <v>Balance Sheet</v>
          </cell>
          <cell r="I6446" t="str">
            <v>NA</v>
          </cell>
        </row>
        <row r="6447">
          <cell r="A6447" t="str">
            <v>A320002401</v>
          </cell>
          <cell r="B6447" t="str">
            <v>A320002401</v>
          </cell>
          <cell r="C6447" t="str">
            <v>DH   A320002401USD</v>
          </cell>
          <cell r="D6447" t="str">
            <v>A3200</v>
          </cell>
          <cell r="E6447" t="str">
            <v>024</v>
          </cell>
          <cell r="F6447" t="str">
            <v>01</v>
          </cell>
          <cell r="G6447" t="str">
            <v>CACAG***</v>
          </cell>
          <cell r="H6447" t="str">
            <v>Balance Sheet</v>
          </cell>
          <cell r="I6447" t="str">
            <v>NA</v>
          </cell>
        </row>
        <row r="6448">
          <cell r="A6448" t="str">
            <v>A409000101</v>
          </cell>
          <cell r="B6448" t="str">
            <v>A409000101</v>
          </cell>
          <cell r="C6448" t="str">
            <v>DH   A409000101USD</v>
          </cell>
          <cell r="D6448" t="str">
            <v>A4090</v>
          </cell>
          <cell r="E6448" t="str">
            <v>001</v>
          </cell>
          <cell r="F6448" t="str">
            <v>01</v>
          </cell>
          <cell r="G6448" t="str">
            <v>CAFH****</v>
          </cell>
          <cell r="H6448" t="str">
            <v>Balance Sheet</v>
          </cell>
          <cell r="I6448" t="str">
            <v>NA</v>
          </cell>
        </row>
        <row r="6449">
          <cell r="A6449" t="str">
            <v>A409000102</v>
          </cell>
          <cell r="B6449" t="str">
            <v>A409000102</v>
          </cell>
          <cell r="C6449" t="str">
            <v>DH   A409000102USD</v>
          </cell>
          <cell r="D6449" t="str">
            <v>A4090</v>
          </cell>
          <cell r="E6449" t="str">
            <v>001</v>
          </cell>
          <cell r="F6449" t="str">
            <v>02</v>
          </cell>
          <cell r="G6449" t="str">
            <v>CAFH****</v>
          </cell>
          <cell r="H6449" t="str">
            <v>Balance Sheet</v>
          </cell>
          <cell r="I6449" t="str">
            <v>NA</v>
          </cell>
        </row>
        <row r="6450">
          <cell r="A6450" t="str">
            <v>A409000140</v>
          </cell>
          <cell r="B6450" t="str">
            <v>A409000140</v>
          </cell>
          <cell r="C6450" t="str">
            <v>DH   A409000140USD</v>
          </cell>
          <cell r="D6450" t="str">
            <v>A4090</v>
          </cell>
          <cell r="E6450" t="str">
            <v>001</v>
          </cell>
          <cell r="F6450" t="str">
            <v>40</v>
          </cell>
          <cell r="G6450" t="str">
            <v>CAFH****</v>
          </cell>
          <cell r="H6450" t="str">
            <v>Balance Sheet</v>
          </cell>
          <cell r="I6450" t="str">
            <v>NA</v>
          </cell>
        </row>
        <row r="6451">
          <cell r="A6451" t="str">
            <v>A409000801</v>
          </cell>
          <cell r="B6451" t="str">
            <v>A409000801</v>
          </cell>
          <cell r="C6451" t="str">
            <v>DH   A409000801USD</v>
          </cell>
          <cell r="D6451" t="str">
            <v>A4090</v>
          </cell>
          <cell r="E6451" t="str">
            <v>008</v>
          </cell>
          <cell r="F6451" t="str">
            <v>01</v>
          </cell>
          <cell r="G6451" t="str">
            <v>CAFH****</v>
          </cell>
          <cell r="H6451" t="str">
            <v>Balance Sheet</v>
          </cell>
          <cell r="I6451" t="str">
            <v>NA</v>
          </cell>
        </row>
        <row r="6452">
          <cell r="A6452" t="str">
            <v>A409001201</v>
          </cell>
          <cell r="B6452" t="str">
            <v>A409001201</v>
          </cell>
          <cell r="C6452" t="str">
            <v>DH   A409001201USD</v>
          </cell>
          <cell r="D6452" t="str">
            <v>A4090</v>
          </cell>
          <cell r="E6452" t="str">
            <v>012</v>
          </cell>
          <cell r="F6452" t="str">
            <v>01</v>
          </cell>
          <cell r="G6452" t="str">
            <v>CAFH****</v>
          </cell>
          <cell r="H6452" t="str">
            <v>Balance Sheet</v>
          </cell>
          <cell r="I6452" t="str">
            <v>NA</v>
          </cell>
        </row>
        <row r="6453">
          <cell r="A6453" t="str">
            <v>A409001301</v>
          </cell>
          <cell r="B6453" t="str">
            <v>A409001301</v>
          </cell>
          <cell r="C6453" t="str">
            <v>DH   A409001301USD</v>
          </cell>
          <cell r="D6453" t="str">
            <v>A4090</v>
          </cell>
          <cell r="E6453" t="str">
            <v>013</v>
          </cell>
          <cell r="F6453" t="str">
            <v>01</v>
          </cell>
          <cell r="G6453" t="str">
            <v>CAFH****</v>
          </cell>
          <cell r="H6453" t="str">
            <v>Balance Sheet</v>
          </cell>
          <cell r="I6453" t="str">
            <v>NA</v>
          </cell>
        </row>
        <row r="6454">
          <cell r="A6454" t="str">
            <v>A409002601</v>
          </cell>
          <cell r="B6454" t="str">
            <v>A409002601</v>
          </cell>
          <cell r="C6454" t="str">
            <v>DH   A409002601USD</v>
          </cell>
          <cell r="D6454" t="str">
            <v>A4090</v>
          </cell>
          <cell r="E6454" t="str">
            <v>026</v>
          </cell>
          <cell r="F6454" t="str">
            <v>01</v>
          </cell>
          <cell r="G6454" t="str">
            <v>CAFH****</v>
          </cell>
          <cell r="H6454" t="str">
            <v>Balance Sheet</v>
          </cell>
          <cell r="I6454" t="str">
            <v>NA</v>
          </cell>
        </row>
        <row r="6455">
          <cell r="A6455" t="str">
            <v>A409002602</v>
          </cell>
          <cell r="B6455" t="str">
            <v>A409002602</v>
          </cell>
          <cell r="C6455" t="str">
            <v>DH   A409002602USD</v>
          </cell>
          <cell r="D6455" t="str">
            <v>A4090</v>
          </cell>
          <cell r="E6455" t="str">
            <v>026</v>
          </cell>
          <cell r="F6455" t="str">
            <v>02</v>
          </cell>
          <cell r="G6455" t="str">
            <v>CAFH****</v>
          </cell>
          <cell r="H6455" t="str">
            <v>Balance Sheet</v>
          </cell>
          <cell r="I6455" t="str">
            <v>NA</v>
          </cell>
        </row>
        <row r="6456">
          <cell r="A6456" t="str">
            <v>A409003402</v>
          </cell>
          <cell r="B6456" t="str">
            <v>A409003402</v>
          </cell>
          <cell r="C6456" t="str">
            <v>DH   A409003402USD</v>
          </cell>
          <cell r="D6456" t="str">
            <v>A4090</v>
          </cell>
          <cell r="E6456" t="str">
            <v>034</v>
          </cell>
          <cell r="F6456" t="str">
            <v>02</v>
          </cell>
          <cell r="G6456" t="str">
            <v>CAFH****</v>
          </cell>
          <cell r="H6456" t="str">
            <v>Balance Sheet</v>
          </cell>
          <cell r="I6456" t="str">
            <v>NA</v>
          </cell>
        </row>
        <row r="6457">
          <cell r="A6457" t="str">
            <v>A409003601</v>
          </cell>
          <cell r="B6457" t="str">
            <v>A409003601</v>
          </cell>
          <cell r="C6457" t="str">
            <v>DH   A409003601USD</v>
          </cell>
          <cell r="D6457" t="str">
            <v>A4090</v>
          </cell>
          <cell r="E6457" t="str">
            <v>036</v>
          </cell>
          <cell r="F6457" t="str">
            <v>01</v>
          </cell>
          <cell r="G6457" t="str">
            <v>CAFH****</v>
          </cell>
          <cell r="H6457" t="str">
            <v>Balance Sheet</v>
          </cell>
          <cell r="I6457" t="str">
            <v>NA</v>
          </cell>
        </row>
        <row r="6458">
          <cell r="A6458" t="str">
            <v>A409005Y01</v>
          </cell>
          <cell r="B6458" t="str">
            <v>A409005Y01</v>
          </cell>
          <cell r="C6458" t="str">
            <v>DH   A409005Y01USD</v>
          </cell>
          <cell r="D6458" t="str">
            <v>A4090</v>
          </cell>
          <cell r="E6458" t="str">
            <v>05Y</v>
          </cell>
          <cell r="F6458" t="str">
            <v>01</v>
          </cell>
          <cell r="G6458" t="str">
            <v>CAFH****</v>
          </cell>
          <cell r="H6458" t="str">
            <v>Balance Sheet</v>
          </cell>
          <cell r="I6458" t="str">
            <v>NA</v>
          </cell>
        </row>
        <row r="6459">
          <cell r="A6459" t="str">
            <v>A409005Y02</v>
          </cell>
          <cell r="B6459" t="str">
            <v>A409005Y02</v>
          </cell>
          <cell r="C6459" t="str">
            <v>DH   A409005Y02USD</v>
          </cell>
          <cell r="D6459" t="str">
            <v>A4090</v>
          </cell>
          <cell r="E6459" t="str">
            <v>05Y</v>
          </cell>
          <cell r="F6459" t="str">
            <v>02</v>
          </cell>
          <cell r="G6459" t="str">
            <v>CAFH****</v>
          </cell>
          <cell r="H6459" t="str">
            <v>Balance Sheet</v>
          </cell>
          <cell r="I6459" t="str">
            <v>NA</v>
          </cell>
        </row>
        <row r="6460">
          <cell r="A6460" t="str">
            <v>A409008501</v>
          </cell>
          <cell r="B6460" t="str">
            <v>A409008501</v>
          </cell>
          <cell r="C6460" t="str">
            <v>DH   A409008501USD</v>
          </cell>
          <cell r="D6460" t="str">
            <v>A4090</v>
          </cell>
          <cell r="E6460" t="str">
            <v>085</v>
          </cell>
          <cell r="F6460" t="str">
            <v>01</v>
          </cell>
          <cell r="G6460" t="str">
            <v>CAFH****</v>
          </cell>
          <cell r="H6460" t="str">
            <v>Balance Sheet</v>
          </cell>
          <cell r="I6460" t="str">
            <v>NA</v>
          </cell>
        </row>
        <row r="6461">
          <cell r="A6461" t="str">
            <v>A409008601</v>
          </cell>
          <cell r="B6461" t="str">
            <v>A409008601</v>
          </cell>
          <cell r="C6461" t="str">
            <v>DH   A409008601USD</v>
          </cell>
          <cell r="D6461" t="str">
            <v>A4090</v>
          </cell>
          <cell r="E6461" t="str">
            <v>086</v>
          </cell>
          <cell r="F6461" t="str">
            <v>01</v>
          </cell>
          <cell r="G6461" t="str">
            <v>CAFH****</v>
          </cell>
          <cell r="H6461" t="str">
            <v>Balance Sheet</v>
          </cell>
          <cell r="I6461" t="str">
            <v>NA</v>
          </cell>
        </row>
        <row r="6462">
          <cell r="A6462" t="str">
            <v>A40900AK01</v>
          </cell>
          <cell r="B6462" t="str">
            <v>A40900AK01</v>
          </cell>
          <cell r="C6462" t="str">
            <v>DH   A40900AK01USD</v>
          </cell>
          <cell r="D6462" t="str">
            <v>A4090</v>
          </cell>
          <cell r="E6462" t="str">
            <v>0AK</v>
          </cell>
          <cell r="F6462" t="str">
            <v>01</v>
          </cell>
          <cell r="G6462" t="str">
            <v>CAFH****</v>
          </cell>
          <cell r="H6462" t="str">
            <v>Balance Sheet</v>
          </cell>
          <cell r="I6462" t="str">
            <v>NA</v>
          </cell>
        </row>
        <row r="6463">
          <cell r="A6463" t="str">
            <v>A40900CQ01</v>
          </cell>
          <cell r="B6463" t="str">
            <v>A40900CQ01</v>
          </cell>
          <cell r="C6463" t="str">
            <v>DH   A40900CQ01USD</v>
          </cell>
          <cell r="D6463" t="str">
            <v>A4090</v>
          </cell>
          <cell r="E6463" t="str">
            <v>0CQ</v>
          </cell>
          <cell r="F6463" t="str">
            <v>01</v>
          </cell>
          <cell r="G6463" t="str">
            <v>CAFH****</v>
          </cell>
          <cell r="H6463" t="str">
            <v>Balance Sheet</v>
          </cell>
          <cell r="I6463" t="str">
            <v>NA</v>
          </cell>
        </row>
        <row r="6464">
          <cell r="A6464" t="str">
            <v>A40900CT01</v>
          </cell>
          <cell r="B6464" t="str">
            <v>A40900CT01</v>
          </cell>
          <cell r="C6464" t="str">
            <v>DH   A40900CT01USD</v>
          </cell>
          <cell r="D6464" t="str">
            <v>A4090</v>
          </cell>
          <cell r="E6464" t="str">
            <v>0CT</v>
          </cell>
          <cell r="F6464" t="str">
            <v>01</v>
          </cell>
          <cell r="G6464" t="str">
            <v>CAFH****</v>
          </cell>
          <cell r="H6464" t="str">
            <v>Balance Sheet</v>
          </cell>
          <cell r="I6464" t="str">
            <v>NA</v>
          </cell>
        </row>
        <row r="6465">
          <cell r="A6465" t="str">
            <v>A40900CY01</v>
          </cell>
          <cell r="B6465" t="str">
            <v>A40900CY01</v>
          </cell>
          <cell r="C6465" t="str">
            <v>DH   A40900CY01USD</v>
          </cell>
          <cell r="D6465" t="str">
            <v>A4090</v>
          </cell>
          <cell r="E6465" t="str">
            <v>0CY</v>
          </cell>
          <cell r="F6465" t="str">
            <v>01</v>
          </cell>
          <cell r="G6465" t="str">
            <v>CAFH****</v>
          </cell>
          <cell r="H6465" t="str">
            <v>Balance Sheet</v>
          </cell>
          <cell r="I6465" t="str">
            <v>NA</v>
          </cell>
        </row>
        <row r="6466">
          <cell r="A6466" t="str">
            <v>A40900DW01</v>
          </cell>
          <cell r="B6466" t="str">
            <v>A40900DW01</v>
          </cell>
          <cell r="C6466" t="str">
            <v>DH   A40900DW01USD</v>
          </cell>
          <cell r="D6466" t="str">
            <v>A4090</v>
          </cell>
          <cell r="E6466" t="str">
            <v>0DW</v>
          </cell>
          <cell r="F6466" t="str">
            <v>01</v>
          </cell>
          <cell r="G6466" t="str">
            <v>CAFH****</v>
          </cell>
          <cell r="H6466" t="str">
            <v>Balance Sheet</v>
          </cell>
          <cell r="I6466" t="str">
            <v>NA</v>
          </cell>
        </row>
        <row r="6467">
          <cell r="A6467" t="str">
            <v>A40900DW02</v>
          </cell>
          <cell r="B6467" t="str">
            <v>A40900DW02</v>
          </cell>
          <cell r="C6467" t="str">
            <v>DH   A40900DW02USD</v>
          </cell>
          <cell r="D6467" t="str">
            <v>A4090</v>
          </cell>
          <cell r="E6467" t="str">
            <v>0DW</v>
          </cell>
          <cell r="F6467" t="str">
            <v>02</v>
          </cell>
          <cell r="G6467" t="str">
            <v>CAFH****</v>
          </cell>
          <cell r="H6467" t="str">
            <v>Balance Sheet</v>
          </cell>
          <cell r="I6467" t="str">
            <v>NA</v>
          </cell>
        </row>
        <row r="6468">
          <cell r="A6468" t="str">
            <v>A40900DX01</v>
          </cell>
          <cell r="B6468" t="str">
            <v>A40900DX01</v>
          </cell>
          <cell r="C6468" t="str">
            <v>DH   A40900DX01USD</v>
          </cell>
          <cell r="D6468" t="str">
            <v>A4090</v>
          </cell>
          <cell r="E6468" t="str">
            <v>0DX</v>
          </cell>
          <cell r="F6468" t="str">
            <v>01</v>
          </cell>
          <cell r="G6468" t="str">
            <v>CAFH****</v>
          </cell>
          <cell r="H6468" t="str">
            <v>Balance Sheet</v>
          </cell>
          <cell r="I6468" t="str">
            <v>NA</v>
          </cell>
        </row>
        <row r="6469">
          <cell r="A6469" t="str">
            <v>A40900EB01</v>
          </cell>
          <cell r="B6469" t="str">
            <v>A40900EB01</v>
          </cell>
          <cell r="C6469" t="str">
            <v>DH   A40900EB01USD</v>
          </cell>
          <cell r="D6469" t="str">
            <v>A4090</v>
          </cell>
          <cell r="E6469" t="str">
            <v>0EB</v>
          </cell>
          <cell r="F6469" t="str">
            <v>01</v>
          </cell>
          <cell r="G6469" t="str">
            <v>CAFH****</v>
          </cell>
          <cell r="H6469" t="str">
            <v>Balance Sheet</v>
          </cell>
          <cell r="I6469" t="str">
            <v>NA</v>
          </cell>
        </row>
        <row r="6470">
          <cell r="A6470" t="str">
            <v>A40900EB02</v>
          </cell>
          <cell r="B6470" t="str">
            <v>A40900EB02</v>
          </cell>
          <cell r="C6470" t="str">
            <v>DH   A40900EB02USD</v>
          </cell>
          <cell r="D6470" t="str">
            <v>A4090</v>
          </cell>
          <cell r="E6470" t="str">
            <v>0EB</v>
          </cell>
          <cell r="F6470" t="str">
            <v>02</v>
          </cell>
          <cell r="G6470" t="str">
            <v>CAFH****</v>
          </cell>
          <cell r="H6470" t="str">
            <v>Balance Sheet</v>
          </cell>
          <cell r="I6470" t="str">
            <v>NA</v>
          </cell>
        </row>
        <row r="6471">
          <cell r="A6471" t="str">
            <v>A40900FT01</v>
          </cell>
          <cell r="B6471" t="str">
            <v>A40900FT01</v>
          </cell>
          <cell r="C6471" t="str">
            <v>DH   A40900FT01USD</v>
          </cell>
          <cell r="D6471" t="str">
            <v>A4090</v>
          </cell>
          <cell r="E6471" t="str">
            <v>0FT</v>
          </cell>
          <cell r="F6471" t="str">
            <v>01</v>
          </cell>
          <cell r="G6471" t="str">
            <v>CAFH****</v>
          </cell>
          <cell r="H6471" t="str">
            <v>Balance Sheet</v>
          </cell>
          <cell r="I6471" t="str">
            <v>NA</v>
          </cell>
        </row>
        <row r="6472">
          <cell r="A6472" t="str">
            <v>A40900FT02</v>
          </cell>
          <cell r="B6472" t="str">
            <v>A40900FT02</v>
          </cell>
          <cell r="C6472" t="str">
            <v>DH   A40900FT02USD</v>
          </cell>
          <cell r="D6472" t="str">
            <v>A4090</v>
          </cell>
          <cell r="E6472" t="str">
            <v>0FT</v>
          </cell>
          <cell r="F6472" t="str">
            <v>02</v>
          </cell>
          <cell r="G6472" t="str">
            <v>CAFH****</v>
          </cell>
          <cell r="H6472" t="str">
            <v>Balance Sheet</v>
          </cell>
          <cell r="I6472" t="str">
            <v>NA</v>
          </cell>
        </row>
        <row r="6473">
          <cell r="A6473" t="str">
            <v>A40900GR01</v>
          </cell>
          <cell r="B6473" t="str">
            <v>A40900GR01</v>
          </cell>
          <cell r="C6473" t="str">
            <v>DH   A40900GR01USD</v>
          </cell>
          <cell r="D6473" t="str">
            <v>A4090</v>
          </cell>
          <cell r="E6473" t="str">
            <v>0GR</v>
          </cell>
          <cell r="F6473" t="str">
            <v>01</v>
          </cell>
          <cell r="G6473" t="str">
            <v>CAFH****</v>
          </cell>
          <cell r="H6473" t="str">
            <v>Balance Sheet</v>
          </cell>
          <cell r="I6473" t="str">
            <v>NA</v>
          </cell>
        </row>
        <row r="6474">
          <cell r="A6474" t="str">
            <v>A40900H001</v>
          </cell>
          <cell r="B6474" t="str">
            <v>A40900H001</v>
          </cell>
          <cell r="C6474" t="str">
            <v>DH   A40900H001USD</v>
          </cell>
          <cell r="D6474" t="str">
            <v>A4090</v>
          </cell>
          <cell r="E6474" t="str">
            <v>0H0</v>
          </cell>
          <cell r="F6474" t="str">
            <v>01</v>
          </cell>
          <cell r="G6474" t="str">
            <v>CAFH****</v>
          </cell>
          <cell r="H6474" t="str">
            <v>Balance Sheet</v>
          </cell>
          <cell r="I6474" t="str">
            <v>NA</v>
          </cell>
        </row>
        <row r="6475">
          <cell r="A6475" t="str">
            <v>A40900HB01</v>
          </cell>
          <cell r="B6475" t="str">
            <v>A40900HB01</v>
          </cell>
          <cell r="C6475" t="str">
            <v>DH   A40900HB01USD</v>
          </cell>
          <cell r="D6475" t="str">
            <v>A4090</v>
          </cell>
          <cell r="E6475" t="str">
            <v>0HB</v>
          </cell>
          <cell r="F6475" t="str">
            <v>01</v>
          </cell>
          <cell r="G6475" t="str">
            <v>CAFH****</v>
          </cell>
          <cell r="H6475" t="str">
            <v>Balance Sheet</v>
          </cell>
          <cell r="I6475" t="str">
            <v>NA</v>
          </cell>
        </row>
        <row r="6476">
          <cell r="A6476" t="str">
            <v>A40900HB02</v>
          </cell>
          <cell r="B6476" t="str">
            <v>A40900HB02</v>
          </cell>
          <cell r="C6476" t="str">
            <v>DH   A40900HB02USD</v>
          </cell>
          <cell r="D6476" t="str">
            <v>A4090</v>
          </cell>
          <cell r="E6476" t="str">
            <v>0HB</v>
          </cell>
          <cell r="F6476" t="str">
            <v>02</v>
          </cell>
          <cell r="G6476" t="str">
            <v>CAFH****</v>
          </cell>
          <cell r="H6476" t="str">
            <v>Balance Sheet</v>
          </cell>
          <cell r="I6476" t="str">
            <v>NA</v>
          </cell>
        </row>
        <row r="6477">
          <cell r="A6477" t="str">
            <v>A40900HJ01</v>
          </cell>
          <cell r="B6477" t="str">
            <v>A40900HJ01</v>
          </cell>
          <cell r="C6477" t="str">
            <v>DH   A40900HJ01USD</v>
          </cell>
          <cell r="D6477" t="str">
            <v>A4090</v>
          </cell>
          <cell r="E6477" t="str">
            <v>0HJ</v>
          </cell>
          <cell r="F6477" t="str">
            <v>01</v>
          </cell>
          <cell r="G6477" t="str">
            <v>CAFH****</v>
          </cell>
          <cell r="H6477" t="str">
            <v>Balance Sheet</v>
          </cell>
          <cell r="I6477" t="str">
            <v>NA</v>
          </cell>
        </row>
        <row r="6478">
          <cell r="A6478" t="str">
            <v>A40900HO01</v>
          </cell>
          <cell r="B6478" t="str">
            <v>A40900HO01</v>
          </cell>
          <cell r="C6478" t="str">
            <v>DH   A40900HO01USD</v>
          </cell>
          <cell r="D6478" t="str">
            <v>A4090</v>
          </cell>
          <cell r="E6478" t="str">
            <v>0HO</v>
          </cell>
          <cell r="F6478" t="str">
            <v>01</v>
          </cell>
          <cell r="G6478" t="str">
            <v>CAFH****</v>
          </cell>
          <cell r="H6478" t="str">
            <v>Balance Sheet</v>
          </cell>
          <cell r="I6478" t="str">
            <v>NA</v>
          </cell>
        </row>
        <row r="6479">
          <cell r="A6479" t="str">
            <v>A40900HU01</v>
          </cell>
          <cell r="B6479" t="str">
            <v>A40900HU01</v>
          </cell>
          <cell r="C6479" t="str">
            <v>DH   A40900HU01USD</v>
          </cell>
          <cell r="D6479" t="str">
            <v>A4090</v>
          </cell>
          <cell r="E6479" t="str">
            <v>0HU</v>
          </cell>
          <cell r="F6479" t="str">
            <v>01</v>
          </cell>
          <cell r="G6479" t="str">
            <v>CAFH****</v>
          </cell>
          <cell r="H6479" t="str">
            <v>Balance Sheet</v>
          </cell>
          <cell r="I6479" t="str">
            <v>NA</v>
          </cell>
        </row>
        <row r="6480">
          <cell r="A6480" t="str">
            <v>A40900J001</v>
          </cell>
          <cell r="B6480" t="str">
            <v>A40900J001</v>
          </cell>
          <cell r="C6480" t="str">
            <v>DH   A40900J001USD</v>
          </cell>
          <cell r="D6480" t="str">
            <v>A4090</v>
          </cell>
          <cell r="E6480" t="str">
            <v>0J0</v>
          </cell>
          <cell r="F6480" t="str">
            <v>01</v>
          </cell>
          <cell r="G6480" t="str">
            <v>CAFH****</v>
          </cell>
          <cell r="H6480" t="str">
            <v>Balance Sheet</v>
          </cell>
          <cell r="I6480" t="str">
            <v>NA</v>
          </cell>
        </row>
        <row r="6481">
          <cell r="A6481" t="str">
            <v>A40900J102</v>
          </cell>
          <cell r="B6481" t="str">
            <v>A40900J102</v>
          </cell>
          <cell r="C6481" t="str">
            <v>DH   A40900J102USD</v>
          </cell>
          <cell r="D6481" t="str">
            <v>A4090</v>
          </cell>
          <cell r="E6481" t="str">
            <v>0J1</v>
          </cell>
          <cell r="F6481" t="str">
            <v>02</v>
          </cell>
          <cell r="G6481" t="str">
            <v>CAFH****</v>
          </cell>
          <cell r="H6481" t="str">
            <v>Balance Sheet</v>
          </cell>
          <cell r="I6481" t="str">
            <v>NA</v>
          </cell>
        </row>
        <row r="6482">
          <cell r="A6482" t="str">
            <v>A40900J601</v>
          </cell>
          <cell r="B6482" t="str">
            <v>A40900J601</v>
          </cell>
          <cell r="C6482" t="str">
            <v>DH   A40900J601USD</v>
          </cell>
          <cell r="D6482" t="str">
            <v>A4090</v>
          </cell>
          <cell r="E6482" t="str">
            <v>0J6</v>
          </cell>
          <cell r="F6482" t="str">
            <v>01</v>
          </cell>
          <cell r="G6482" t="str">
            <v>CAFH****</v>
          </cell>
          <cell r="H6482" t="str">
            <v>Balance Sheet</v>
          </cell>
          <cell r="I6482" t="str">
            <v>NA</v>
          </cell>
        </row>
        <row r="6483">
          <cell r="A6483" t="str">
            <v>A40900JB01</v>
          </cell>
          <cell r="B6483" t="str">
            <v>A40900JB01</v>
          </cell>
          <cell r="C6483" t="str">
            <v>DH   A40900JB01USD</v>
          </cell>
          <cell r="D6483" t="str">
            <v>A4090</v>
          </cell>
          <cell r="E6483" t="str">
            <v>0JB</v>
          </cell>
          <cell r="F6483" t="str">
            <v>01</v>
          </cell>
          <cell r="G6483" t="str">
            <v>CAFM****</v>
          </cell>
          <cell r="H6483" t="str">
            <v>Balance Sheet</v>
          </cell>
          <cell r="I6483" t="str">
            <v>NA</v>
          </cell>
        </row>
        <row r="6484">
          <cell r="A6484" t="str">
            <v>A40900JG01</v>
          </cell>
          <cell r="B6484" t="str">
            <v>A40900JG01</v>
          </cell>
          <cell r="C6484" t="str">
            <v>DH   A40900JG01USD</v>
          </cell>
          <cell r="D6484" t="str">
            <v>A4090</v>
          </cell>
          <cell r="E6484" t="str">
            <v>0JG</v>
          </cell>
          <cell r="F6484" t="str">
            <v>01</v>
          </cell>
          <cell r="G6484" t="str">
            <v>CAFM****</v>
          </cell>
          <cell r="H6484" t="str">
            <v>Balance Sheet</v>
          </cell>
          <cell r="I6484" t="str">
            <v>NA</v>
          </cell>
        </row>
        <row r="6485">
          <cell r="A6485" t="str">
            <v>A40900JG02</v>
          </cell>
          <cell r="B6485" t="str">
            <v>A40900JG02</v>
          </cell>
          <cell r="C6485" t="str">
            <v>DH   A40900JG02USD</v>
          </cell>
          <cell r="D6485" t="str">
            <v>A4090</v>
          </cell>
          <cell r="E6485" t="str">
            <v>0JG</v>
          </cell>
          <cell r="F6485" t="str">
            <v>02</v>
          </cell>
          <cell r="G6485" t="str">
            <v>CAFH****</v>
          </cell>
          <cell r="H6485" t="str">
            <v>Balance Sheet</v>
          </cell>
          <cell r="I6485" t="str">
            <v>NA</v>
          </cell>
        </row>
        <row r="6486">
          <cell r="A6486" t="str">
            <v>A40900JJ01</v>
          </cell>
          <cell r="B6486" t="str">
            <v>A40900JJ01</v>
          </cell>
          <cell r="C6486" t="str">
            <v>DH   A40900JJ01USD</v>
          </cell>
          <cell r="D6486" t="str">
            <v>A4090</v>
          </cell>
          <cell r="E6486" t="str">
            <v>0JJ</v>
          </cell>
          <cell r="F6486" t="str">
            <v>01</v>
          </cell>
          <cell r="G6486" t="str">
            <v>CAFM****</v>
          </cell>
          <cell r="H6486" t="str">
            <v>Balance Sheet</v>
          </cell>
          <cell r="I6486" t="str">
            <v>NA</v>
          </cell>
        </row>
        <row r="6487">
          <cell r="A6487" t="str">
            <v>A40900JO01</v>
          </cell>
          <cell r="B6487" t="str">
            <v>A40900JO01</v>
          </cell>
          <cell r="C6487" t="str">
            <v>DH   A40900JO01USD</v>
          </cell>
          <cell r="D6487" t="str">
            <v>A4090</v>
          </cell>
          <cell r="E6487" t="str">
            <v>0JO</v>
          </cell>
          <cell r="F6487" t="str">
            <v>01</v>
          </cell>
          <cell r="G6487" t="str">
            <v>CAFH****</v>
          </cell>
          <cell r="H6487" t="str">
            <v>Balance Sheet</v>
          </cell>
          <cell r="I6487" t="str">
            <v>NA</v>
          </cell>
        </row>
        <row r="6488">
          <cell r="A6488" t="str">
            <v>A40900JU01</v>
          </cell>
          <cell r="B6488" t="str">
            <v>A40900JU01</v>
          </cell>
          <cell r="C6488" t="str">
            <v>DH   A40900JU01USD</v>
          </cell>
          <cell r="D6488" t="str">
            <v>A4090</v>
          </cell>
          <cell r="E6488" t="str">
            <v>0JU</v>
          </cell>
          <cell r="F6488" t="str">
            <v>01</v>
          </cell>
          <cell r="G6488" t="str">
            <v>CAFH****</v>
          </cell>
          <cell r="H6488" t="str">
            <v>Balance Sheet</v>
          </cell>
          <cell r="I6488" t="str">
            <v>NA</v>
          </cell>
        </row>
        <row r="6489">
          <cell r="A6489" t="str">
            <v>A40900JY01</v>
          </cell>
          <cell r="B6489" t="str">
            <v>A40900JY01</v>
          </cell>
          <cell r="C6489" t="str">
            <v>DH   A40900JY01USD</v>
          </cell>
          <cell r="D6489" t="str">
            <v>A4090</v>
          </cell>
          <cell r="E6489" t="str">
            <v>0JY</v>
          </cell>
          <cell r="F6489" t="str">
            <v>01</v>
          </cell>
          <cell r="G6489" t="str">
            <v>CAFH****</v>
          </cell>
          <cell r="H6489" t="str">
            <v>Balance Sheet</v>
          </cell>
          <cell r="I6489" t="str">
            <v>NA</v>
          </cell>
        </row>
        <row r="6490">
          <cell r="A6490" t="str">
            <v>A40900JY02</v>
          </cell>
          <cell r="B6490" t="str">
            <v>A40900JY02</v>
          </cell>
          <cell r="C6490" t="str">
            <v>DH   A40900JY02USD</v>
          </cell>
          <cell r="D6490" t="str">
            <v>A4090</v>
          </cell>
          <cell r="E6490" t="str">
            <v>0JY</v>
          </cell>
          <cell r="F6490" t="str">
            <v>02</v>
          </cell>
          <cell r="G6490" t="str">
            <v>CAFH****</v>
          </cell>
          <cell r="H6490" t="str">
            <v>Balance Sheet</v>
          </cell>
          <cell r="I6490" t="str">
            <v>NA</v>
          </cell>
        </row>
        <row r="6491">
          <cell r="A6491" t="str">
            <v>A40900K201</v>
          </cell>
          <cell r="B6491" t="str">
            <v>A40900K201</v>
          </cell>
          <cell r="C6491" t="str">
            <v>DH   A40900K201USD</v>
          </cell>
          <cell r="D6491" t="str">
            <v>A4090</v>
          </cell>
          <cell r="E6491" t="str">
            <v>0K2</v>
          </cell>
          <cell r="F6491" t="str">
            <v>01</v>
          </cell>
          <cell r="G6491" t="str">
            <v>CAFH****</v>
          </cell>
          <cell r="H6491" t="str">
            <v>Balance Sheet</v>
          </cell>
          <cell r="I6491" t="str">
            <v>NA</v>
          </cell>
        </row>
        <row r="6492">
          <cell r="A6492" t="str">
            <v>A40900K202</v>
          </cell>
          <cell r="B6492" t="str">
            <v>A40900K202</v>
          </cell>
          <cell r="C6492" t="str">
            <v>DH   A40900K202USD</v>
          </cell>
          <cell r="D6492" t="str">
            <v>A4090</v>
          </cell>
          <cell r="E6492" t="str">
            <v>0K2</v>
          </cell>
          <cell r="F6492" t="str">
            <v>02</v>
          </cell>
          <cell r="G6492" t="str">
            <v>CAFH****</v>
          </cell>
          <cell r="H6492" t="str">
            <v>Balance Sheet</v>
          </cell>
          <cell r="I6492" t="str">
            <v>NA</v>
          </cell>
        </row>
        <row r="6493">
          <cell r="A6493" t="str">
            <v>A40900KL01</v>
          </cell>
          <cell r="B6493" t="str">
            <v>A40900KL01</v>
          </cell>
          <cell r="C6493" t="str">
            <v>DH   A40900KL01USD</v>
          </cell>
          <cell r="D6493" t="str">
            <v>A4090</v>
          </cell>
          <cell r="E6493" t="str">
            <v>0KL</v>
          </cell>
          <cell r="F6493" t="str">
            <v>01</v>
          </cell>
          <cell r="G6493" t="str">
            <v>CAFH****</v>
          </cell>
          <cell r="H6493" t="str">
            <v>Balance Sheet</v>
          </cell>
          <cell r="I6493" t="str">
            <v>NA</v>
          </cell>
        </row>
        <row r="6494">
          <cell r="A6494" t="str">
            <v>A40900LC01</v>
          </cell>
          <cell r="B6494" t="str">
            <v>A40900LC01</v>
          </cell>
          <cell r="C6494" t="str">
            <v>DH   A40900LC01USD</v>
          </cell>
          <cell r="D6494" t="str">
            <v>A4090</v>
          </cell>
          <cell r="E6494" t="str">
            <v>0LC</v>
          </cell>
          <cell r="F6494" t="str">
            <v>01</v>
          </cell>
          <cell r="G6494" t="str">
            <v>CAFH****</v>
          </cell>
          <cell r="H6494" t="str">
            <v>Balance Sheet</v>
          </cell>
          <cell r="I6494" t="str">
            <v>NA</v>
          </cell>
        </row>
        <row r="6495">
          <cell r="A6495" t="str">
            <v>A40900LC02</v>
          </cell>
          <cell r="B6495" t="str">
            <v>A40900LC02</v>
          </cell>
          <cell r="C6495" t="str">
            <v>DH   A40900LC02USD</v>
          </cell>
          <cell r="D6495" t="str">
            <v>A4090</v>
          </cell>
          <cell r="E6495" t="str">
            <v>0LC</v>
          </cell>
          <cell r="F6495" t="str">
            <v>02</v>
          </cell>
          <cell r="G6495" t="str">
            <v>CAFH****</v>
          </cell>
          <cell r="H6495" t="str">
            <v>Balance Sheet</v>
          </cell>
          <cell r="I6495" t="str">
            <v>NA</v>
          </cell>
        </row>
        <row r="6496">
          <cell r="A6496" t="str">
            <v>A40900MF01</v>
          </cell>
          <cell r="B6496" t="str">
            <v>A40900MF01</v>
          </cell>
          <cell r="C6496" t="str">
            <v>DH   A40900MF01USD</v>
          </cell>
          <cell r="D6496" t="str">
            <v>A4090</v>
          </cell>
          <cell r="E6496" t="str">
            <v>0MF</v>
          </cell>
          <cell r="F6496" t="str">
            <v>01</v>
          </cell>
          <cell r="G6496" t="str">
            <v>CAFH****</v>
          </cell>
          <cell r="H6496" t="str">
            <v>Balance Sheet</v>
          </cell>
          <cell r="I6496" t="str">
            <v>NA</v>
          </cell>
        </row>
        <row r="6497">
          <cell r="A6497" t="str">
            <v>A40900MF02</v>
          </cell>
          <cell r="B6497" t="str">
            <v>A40900MF02</v>
          </cell>
          <cell r="C6497" t="str">
            <v>DH   A40900MF02USD</v>
          </cell>
          <cell r="D6497" t="str">
            <v>A4090</v>
          </cell>
          <cell r="E6497" t="str">
            <v>0MF</v>
          </cell>
          <cell r="F6497" t="str">
            <v>02</v>
          </cell>
          <cell r="G6497" t="str">
            <v>CAFH****</v>
          </cell>
          <cell r="H6497" t="str">
            <v>Balance Sheet</v>
          </cell>
          <cell r="I6497" t="str">
            <v>NA</v>
          </cell>
        </row>
        <row r="6498">
          <cell r="A6498" t="str">
            <v>A40900MR01</v>
          </cell>
          <cell r="B6498" t="str">
            <v>A40900MR01</v>
          </cell>
          <cell r="C6498" t="str">
            <v>DH   A40900MR01USD</v>
          </cell>
          <cell r="D6498" t="str">
            <v>A4090</v>
          </cell>
          <cell r="E6498" t="str">
            <v>0MR</v>
          </cell>
          <cell r="F6498" t="str">
            <v>01</v>
          </cell>
          <cell r="G6498" t="str">
            <v>CAFH****</v>
          </cell>
          <cell r="H6498" t="str">
            <v>Balance Sheet</v>
          </cell>
          <cell r="I6498" t="str">
            <v>NA</v>
          </cell>
        </row>
        <row r="6499">
          <cell r="A6499" t="str">
            <v>A40900MR02</v>
          </cell>
          <cell r="B6499" t="str">
            <v>A40900MR02</v>
          </cell>
          <cell r="C6499" t="str">
            <v>DH   A40900MR02USD</v>
          </cell>
          <cell r="D6499" t="str">
            <v>A4090</v>
          </cell>
          <cell r="E6499" t="str">
            <v>0MR</v>
          </cell>
          <cell r="F6499" t="str">
            <v>02</v>
          </cell>
          <cell r="G6499" t="str">
            <v>CAFH****</v>
          </cell>
          <cell r="H6499" t="str">
            <v>Balance Sheet</v>
          </cell>
          <cell r="I6499" t="str">
            <v>NA</v>
          </cell>
        </row>
        <row r="6500">
          <cell r="A6500" t="str">
            <v>A40900N401</v>
          </cell>
          <cell r="B6500" t="str">
            <v>A40900N401</v>
          </cell>
          <cell r="C6500" t="str">
            <v>DH   A40900N401USD</v>
          </cell>
          <cell r="D6500" t="str">
            <v>A4090</v>
          </cell>
          <cell r="E6500" t="str">
            <v>0N4</v>
          </cell>
          <cell r="F6500" t="str">
            <v>01</v>
          </cell>
          <cell r="G6500" t="str">
            <v>CAFH****</v>
          </cell>
          <cell r="H6500" t="str">
            <v>Balance Sheet</v>
          </cell>
          <cell r="I6500" t="str">
            <v>NA</v>
          </cell>
        </row>
        <row r="6501">
          <cell r="A6501" t="str">
            <v>A40900N501</v>
          </cell>
          <cell r="B6501" t="str">
            <v>A40900N501</v>
          </cell>
          <cell r="C6501" t="str">
            <v>DH   A40900N501USD</v>
          </cell>
          <cell r="D6501" t="str">
            <v>A4090</v>
          </cell>
          <cell r="E6501" t="str">
            <v>0N5</v>
          </cell>
          <cell r="F6501" t="str">
            <v>01</v>
          </cell>
          <cell r="G6501" t="str">
            <v>CAFH****</v>
          </cell>
          <cell r="H6501" t="str">
            <v>Balance Sheet</v>
          </cell>
          <cell r="I6501" t="str">
            <v>NA</v>
          </cell>
        </row>
        <row r="6502">
          <cell r="A6502" t="str">
            <v>A40900N601</v>
          </cell>
          <cell r="B6502" t="str">
            <v>A40900N601</v>
          </cell>
          <cell r="C6502" t="str">
            <v>DH   A40900N601USD</v>
          </cell>
          <cell r="D6502" t="str">
            <v>A4090</v>
          </cell>
          <cell r="E6502" t="str">
            <v>0N6</v>
          </cell>
          <cell r="F6502" t="str">
            <v>01</v>
          </cell>
          <cell r="G6502" t="str">
            <v>CAFH****</v>
          </cell>
          <cell r="H6502" t="str">
            <v>Balance Sheet</v>
          </cell>
          <cell r="I6502" t="str">
            <v>NA</v>
          </cell>
        </row>
        <row r="6503">
          <cell r="A6503" t="str">
            <v>A40900N602</v>
          </cell>
          <cell r="B6503" t="str">
            <v>A40900N602</v>
          </cell>
          <cell r="C6503" t="str">
            <v>DH   A40900N602USD</v>
          </cell>
          <cell r="D6503" t="str">
            <v>A4090</v>
          </cell>
          <cell r="E6503" t="str">
            <v>0N6</v>
          </cell>
          <cell r="F6503" t="str">
            <v>02</v>
          </cell>
          <cell r="G6503" t="str">
            <v>CAFH****</v>
          </cell>
          <cell r="H6503" t="str">
            <v>Balance Sheet</v>
          </cell>
          <cell r="I6503" t="str">
            <v>NA</v>
          </cell>
        </row>
        <row r="6504">
          <cell r="A6504" t="str">
            <v>A40900N901</v>
          </cell>
          <cell r="B6504" t="str">
            <v>A40900N901</v>
          </cell>
          <cell r="C6504" t="str">
            <v>DH   A40900N901USD</v>
          </cell>
          <cell r="D6504" t="str">
            <v>A4090</v>
          </cell>
          <cell r="E6504" t="str">
            <v>0N9</v>
          </cell>
          <cell r="F6504" t="str">
            <v>01</v>
          </cell>
          <cell r="G6504" t="str">
            <v>CAFH****</v>
          </cell>
          <cell r="H6504" t="str">
            <v>Balance Sheet</v>
          </cell>
          <cell r="I6504" t="str">
            <v>NA</v>
          </cell>
        </row>
        <row r="6505">
          <cell r="A6505" t="str">
            <v>A40900N902</v>
          </cell>
          <cell r="B6505" t="str">
            <v>A40900N902</v>
          </cell>
          <cell r="C6505" t="str">
            <v>DH   A40900N902USD</v>
          </cell>
          <cell r="D6505" t="str">
            <v>A4090</v>
          </cell>
          <cell r="E6505" t="str">
            <v>0N9</v>
          </cell>
          <cell r="F6505" t="str">
            <v>02</v>
          </cell>
          <cell r="G6505" t="str">
            <v>CAFH****</v>
          </cell>
          <cell r="H6505" t="str">
            <v>Balance Sheet</v>
          </cell>
          <cell r="I6505" t="str">
            <v>NA</v>
          </cell>
        </row>
        <row r="6506">
          <cell r="A6506" t="str">
            <v>A40900NB01</v>
          </cell>
          <cell r="B6506" t="str">
            <v>A40900NB01</v>
          </cell>
          <cell r="C6506" t="str">
            <v>DH   A40900NB01USD</v>
          </cell>
          <cell r="D6506" t="str">
            <v>A4090</v>
          </cell>
          <cell r="E6506" t="str">
            <v>0NB</v>
          </cell>
          <cell r="F6506" t="str">
            <v>01</v>
          </cell>
          <cell r="G6506" t="str">
            <v>CAFH****</v>
          </cell>
          <cell r="H6506" t="str">
            <v>Balance Sheet</v>
          </cell>
          <cell r="I6506" t="str">
            <v>NA</v>
          </cell>
        </row>
        <row r="6507">
          <cell r="A6507" t="str">
            <v>A40900NC01</v>
          </cell>
          <cell r="B6507" t="str">
            <v>A40900NC01</v>
          </cell>
          <cell r="C6507" t="str">
            <v>DH   A40900NC01USD</v>
          </cell>
          <cell r="D6507" t="str">
            <v>A4090</v>
          </cell>
          <cell r="E6507" t="str">
            <v>0NC</v>
          </cell>
          <cell r="F6507" t="str">
            <v>01</v>
          </cell>
          <cell r="G6507" t="str">
            <v>CAFH****</v>
          </cell>
          <cell r="H6507" t="str">
            <v>Balance Sheet</v>
          </cell>
          <cell r="I6507" t="str">
            <v>NA</v>
          </cell>
        </row>
        <row r="6508">
          <cell r="A6508" t="str">
            <v>A40900P301</v>
          </cell>
          <cell r="B6508" t="str">
            <v>A40900P301</v>
          </cell>
          <cell r="C6508" t="str">
            <v>DH   A40900P301USD</v>
          </cell>
          <cell r="D6508" t="str">
            <v>A4090</v>
          </cell>
          <cell r="E6508" t="str">
            <v>0P3</v>
          </cell>
          <cell r="F6508" t="str">
            <v>01</v>
          </cell>
          <cell r="G6508" t="str">
            <v>CAFH****</v>
          </cell>
          <cell r="H6508" t="str">
            <v>Balance Sheet</v>
          </cell>
          <cell r="I6508" t="str">
            <v>NA</v>
          </cell>
        </row>
        <row r="6509">
          <cell r="A6509" t="str">
            <v>A40900P302</v>
          </cell>
          <cell r="B6509" t="str">
            <v>A40900P302</v>
          </cell>
          <cell r="C6509" t="str">
            <v>DH   A40900P302USD</v>
          </cell>
          <cell r="D6509" t="str">
            <v>A4090</v>
          </cell>
          <cell r="E6509" t="str">
            <v>0P3</v>
          </cell>
          <cell r="F6509" t="str">
            <v>02</v>
          </cell>
          <cell r="G6509" t="str">
            <v>CAFH****</v>
          </cell>
          <cell r="H6509" t="str">
            <v>Balance Sheet</v>
          </cell>
          <cell r="I6509" t="str">
            <v>NA</v>
          </cell>
        </row>
        <row r="6510">
          <cell r="A6510" t="str">
            <v>A40900P601</v>
          </cell>
          <cell r="B6510" t="str">
            <v>A40900P601</v>
          </cell>
          <cell r="C6510" t="str">
            <v>DH   A40900P601USD</v>
          </cell>
          <cell r="D6510" t="str">
            <v>A4090</v>
          </cell>
          <cell r="E6510" t="str">
            <v>0P6</v>
          </cell>
          <cell r="F6510" t="str">
            <v>01</v>
          </cell>
          <cell r="G6510" t="str">
            <v>CAFH****</v>
          </cell>
          <cell r="H6510" t="str">
            <v>Balance Sheet</v>
          </cell>
          <cell r="I6510" t="str">
            <v>NA</v>
          </cell>
        </row>
        <row r="6511">
          <cell r="A6511" t="str">
            <v>A40900P701</v>
          </cell>
          <cell r="B6511" t="str">
            <v>A40900P701</v>
          </cell>
          <cell r="C6511" t="str">
            <v>DH   A40900P701USD</v>
          </cell>
          <cell r="D6511" t="str">
            <v>A4090</v>
          </cell>
          <cell r="E6511" t="str">
            <v>0P7</v>
          </cell>
          <cell r="F6511" t="str">
            <v>01</v>
          </cell>
          <cell r="G6511" t="str">
            <v>CAFH****</v>
          </cell>
          <cell r="H6511" t="str">
            <v>Balance Sheet</v>
          </cell>
          <cell r="I6511" t="str">
            <v>NA</v>
          </cell>
        </row>
        <row r="6512">
          <cell r="A6512" t="str">
            <v>A40900PF01</v>
          </cell>
          <cell r="B6512" t="str">
            <v>A40900PF01</v>
          </cell>
          <cell r="C6512" t="str">
            <v>DH   A40900PF01USD</v>
          </cell>
          <cell r="D6512" t="str">
            <v>A4090</v>
          </cell>
          <cell r="E6512" t="str">
            <v>0PF</v>
          </cell>
          <cell r="F6512" t="str">
            <v>01</v>
          </cell>
          <cell r="G6512" t="str">
            <v>CAFH****</v>
          </cell>
          <cell r="H6512" t="str">
            <v>Balance Sheet</v>
          </cell>
          <cell r="I6512" t="str">
            <v>NA</v>
          </cell>
        </row>
        <row r="6513">
          <cell r="A6513" t="str">
            <v>A40900PR01</v>
          </cell>
          <cell r="B6513" t="str">
            <v>A40900PR01</v>
          </cell>
          <cell r="C6513" t="str">
            <v>DH   A40900PR01USD</v>
          </cell>
          <cell r="D6513" t="str">
            <v>A4090</v>
          </cell>
          <cell r="E6513" t="str">
            <v>0PR</v>
          </cell>
          <cell r="F6513" t="str">
            <v>01</v>
          </cell>
          <cell r="G6513" t="str">
            <v>CAFH****</v>
          </cell>
          <cell r="H6513" t="str">
            <v>Balance Sheet</v>
          </cell>
          <cell r="I6513" t="str">
            <v>NA</v>
          </cell>
        </row>
        <row r="6514">
          <cell r="A6514" t="str">
            <v>A40900R101</v>
          </cell>
          <cell r="B6514" t="str">
            <v>A40900R101</v>
          </cell>
          <cell r="C6514" t="str">
            <v>DH   A40900R101USD</v>
          </cell>
          <cell r="D6514" t="str">
            <v>A4090</v>
          </cell>
          <cell r="E6514" t="str">
            <v>0R1</v>
          </cell>
          <cell r="F6514" t="str">
            <v>01</v>
          </cell>
          <cell r="G6514" t="str">
            <v>CAFH****</v>
          </cell>
          <cell r="H6514" t="str">
            <v>Balance Sheet</v>
          </cell>
          <cell r="I6514" t="str">
            <v>NA</v>
          </cell>
        </row>
        <row r="6515">
          <cell r="A6515" t="str">
            <v>A40900R801</v>
          </cell>
          <cell r="B6515" t="str">
            <v>A40900R801</v>
          </cell>
          <cell r="C6515" t="str">
            <v>DH   A40900R801USD</v>
          </cell>
          <cell r="D6515" t="str">
            <v>A4090</v>
          </cell>
          <cell r="E6515" t="str">
            <v>0R8</v>
          </cell>
          <cell r="F6515" t="str">
            <v>01</v>
          </cell>
          <cell r="G6515" t="str">
            <v>CAFH****</v>
          </cell>
          <cell r="H6515" t="str">
            <v>Balance Sheet</v>
          </cell>
          <cell r="I6515" t="str">
            <v>NA</v>
          </cell>
        </row>
        <row r="6516">
          <cell r="A6516" t="str">
            <v>A40900S301</v>
          </cell>
          <cell r="B6516" t="str">
            <v>A40900S301</v>
          </cell>
          <cell r="C6516" t="str">
            <v>DH   A40900S301USD</v>
          </cell>
          <cell r="D6516" t="str">
            <v>A4090</v>
          </cell>
          <cell r="E6516" t="str">
            <v>0S3</v>
          </cell>
          <cell r="F6516" t="str">
            <v>01</v>
          </cell>
          <cell r="G6516" t="str">
            <v>CAFH****</v>
          </cell>
          <cell r="H6516" t="str">
            <v>Balance Sheet</v>
          </cell>
          <cell r="I6516" t="str">
            <v>NA</v>
          </cell>
        </row>
        <row r="6517">
          <cell r="A6517" t="str">
            <v>A40900S401</v>
          </cell>
          <cell r="B6517" t="str">
            <v>A40900S401</v>
          </cell>
          <cell r="C6517" t="str">
            <v>DH   A40900S401USD</v>
          </cell>
          <cell r="D6517" t="str">
            <v>A4090</v>
          </cell>
          <cell r="E6517" t="str">
            <v>0S4</v>
          </cell>
          <cell r="F6517" t="str">
            <v>01</v>
          </cell>
          <cell r="G6517" t="str">
            <v>CAFH****</v>
          </cell>
          <cell r="H6517" t="str">
            <v>Balance Sheet</v>
          </cell>
          <cell r="I6517" t="str">
            <v>NA</v>
          </cell>
        </row>
        <row r="6518">
          <cell r="A6518" t="str">
            <v>A40900T301</v>
          </cell>
          <cell r="B6518" t="str">
            <v>A40900T301</v>
          </cell>
          <cell r="C6518" t="str">
            <v>DH   A40900T301USD</v>
          </cell>
          <cell r="D6518" t="str">
            <v>A4090</v>
          </cell>
          <cell r="E6518" t="str">
            <v>0T3</v>
          </cell>
          <cell r="F6518" t="str">
            <v>01</v>
          </cell>
          <cell r="G6518" t="str">
            <v>CAFH****</v>
          </cell>
          <cell r="H6518" t="str">
            <v>Balance Sheet</v>
          </cell>
          <cell r="I6518" t="str">
            <v>NA</v>
          </cell>
        </row>
        <row r="6519">
          <cell r="A6519" t="str">
            <v>A40900T701</v>
          </cell>
          <cell r="B6519" t="str">
            <v>A40900T701</v>
          </cell>
          <cell r="C6519" t="str">
            <v>DH   A40900T701USD</v>
          </cell>
          <cell r="D6519" t="str">
            <v>A4090</v>
          </cell>
          <cell r="E6519" t="str">
            <v>0T7</v>
          </cell>
          <cell r="F6519" t="str">
            <v>01</v>
          </cell>
          <cell r="G6519" t="str">
            <v>CAFH****</v>
          </cell>
          <cell r="H6519" t="str">
            <v>Balance Sheet</v>
          </cell>
          <cell r="I6519" t="str">
            <v>NA</v>
          </cell>
        </row>
        <row r="6520">
          <cell r="A6520" t="str">
            <v>A40900T801</v>
          </cell>
          <cell r="B6520" t="str">
            <v>A40900T801</v>
          </cell>
          <cell r="C6520" t="str">
            <v>DH   A40900T801USD</v>
          </cell>
          <cell r="D6520" t="str">
            <v>A4090</v>
          </cell>
          <cell r="E6520" t="str">
            <v>0T8</v>
          </cell>
          <cell r="F6520" t="str">
            <v>01</v>
          </cell>
          <cell r="G6520" t="str">
            <v>CAFH****</v>
          </cell>
          <cell r="H6520" t="str">
            <v>Balance Sheet</v>
          </cell>
          <cell r="I6520" t="str">
            <v>NA</v>
          </cell>
        </row>
        <row r="6521">
          <cell r="A6521" t="str">
            <v>A40900T901</v>
          </cell>
          <cell r="B6521" t="str">
            <v>A40900T901</v>
          </cell>
          <cell r="C6521" t="str">
            <v>DH   A40900T901USD</v>
          </cell>
          <cell r="D6521" t="str">
            <v>A4090</v>
          </cell>
          <cell r="E6521" t="str">
            <v>0T9</v>
          </cell>
          <cell r="F6521" t="str">
            <v>01</v>
          </cell>
          <cell r="G6521" t="str">
            <v>CAFH****</v>
          </cell>
          <cell r="H6521" t="str">
            <v>Balance Sheet</v>
          </cell>
          <cell r="I6521" t="str">
            <v>NA</v>
          </cell>
        </row>
        <row r="6522">
          <cell r="A6522" t="str">
            <v>A40900U101</v>
          </cell>
          <cell r="B6522" t="str">
            <v>A40900U101</v>
          </cell>
          <cell r="C6522" t="str">
            <v>DH   A40900U101USD</v>
          </cell>
          <cell r="D6522" t="str">
            <v>A4090</v>
          </cell>
          <cell r="E6522" t="str">
            <v>0U1</v>
          </cell>
          <cell r="F6522" t="str">
            <v>01</v>
          </cell>
          <cell r="G6522" t="str">
            <v>CAFH****</v>
          </cell>
          <cell r="H6522" t="str">
            <v>Balance Sheet</v>
          </cell>
          <cell r="I6522" t="str">
            <v>NA</v>
          </cell>
        </row>
        <row r="6523">
          <cell r="A6523" t="str">
            <v>A40900U602</v>
          </cell>
          <cell r="B6523" t="str">
            <v>A40900U602</v>
          </cell>
          <cell r="C6523" t="str">
            <v>DH   A40900U602USD</v>
          </cell>
          <cell r="D6523" t="str">
            <v>A4090</v>
          </cell>
          <cell r="E6523" t="str">
            <v>0U6</v>
          </cell>
          <cell r="F6523" t="str">
            <v>02</v>
          </cell>
          <cell r="G6523" t="str">
            <v>CAFH****</v>
          </cell>
          <cell r="H6523" t="str">
            <v>Balance Sheet</v>
          </cell>
          <cell r="I6523" t="str">
            <v>NA</v>
          </cell>
        </row>
        <row r="6524">
          <cell r="A6524" t="str">
            <v>A40900U701</v>
          </cell>
          <cell r="B6524" t="str">
            <v>A40900U701</v>
          </cell>
          <cell r="C6524" t="str">
            <v>DH   A40900U701USD</v>
          </cell>
          <cell r="D6524" t="str">
            <v>A4090</v>
          </cell>
          <cell r="E6524" t="str">
            <v>0U7</v>
          </cell>
          <cell r="F6524" t="str">
            <v>01</v>
          </cell>
          <cell r="G6524" t="str">
            <v>CAFH****</v>
          </cell>
          <cell r="H6524" t="str">
            <v>Balance Sheet</v>
          </cell>
          <cell r="I6524" t="str">
            <v>NA</v>
          </cell>
        </row>
        <row r="6525">
          <cell r="A6525" t="str">
            <v>A40900UU01</v>
          </cell>
          <cell r="B6525" t="str">
            <v>A40900UU01</v>
          </cell>
          <cell r="C6525" t="str">
            <v>DH   A40900UU01USD</v>
          </cell>
          <cell r="D6525" t="str">
            <v>A4090</v>
          </cell>
          <cell r="E6525" t="str">
            <v>0UU</v>
          </cell>
          <cell r="F6525" t="str">
            <v>01</v>
          </cell>
          <cell r="G6525" t="str">
            <v>CAFH****</v>
          </cell>
          <cell r="H6525" t="str">
            <v>Balance Sheet</v>
          </cell>
          <cell r="I6525" t="str">
            <v>NA</v>
          </cell>
        </row>
        <row r="6526">
          <cell r="A6526" t="str">
            <v>A40900UU02</v>
          </cell>
          <cell r="B6526" t="str">
            <v>A40900UU02</v>
          </cell>
          <cell r="C6526" t="str">
            <v>DH   A40900UU02USD</v>
          </cell>
          <cell r="D6526" t="str">
            <v>A4090</v>
          </cell>
          <cell r="E6526" t="str">
            <v>0UU</v>
          </cell>
          <cell r="F6526" t="str">
            <v>02</v>
          </cell>
          <cell r="G6526" t="str">
            <v>CAFH****</v>
          </cell>
          <cell r="H6526" t="str">
            <v>Balance Sheet</v>
          </cell>
          <cell r="I6526" t="str">
            <v>NA</v>
          </cell>
        </row>
        <row r="6527">
          <cell r="A6527" t="str">
            <v>A40900WK01</v>
          </cell>
          <cell r="B6527" t="str">
            <v>A40900WK01</v>
          </cell>
          <cell r="C6527" t="str">
            <v>DH   A40900WK01USD</v>
          </cell>
          <cell r="D6527" t="str">
            <v>A4090</v>
          </cell>
          <cell r="E6527" t="str">
            <v>0WK</v>
          </cell>
          <cell r="F6527" t="str">
            <v>01</v>
          </cell>
          <cell r="G6527" t="str">
            <v>CAFH****</v>
          </cell>
          <cell r="H6527" t="str">
            <v>Balance Sheet</v>
          </cell>
          <cell r="I6527" t="str">
            <v>NA</v>
          </cell>
        </row>
        <row r="6528">
          <cell r="A6528" t="str">
            <v>A40900X101</v>
          </cell>
          <cell r="B6528" t="str">
            <v>A40900X101</v>
          </cell>
          <cell r="C6528" t="str">
            <v>DH   A40900X101USD</v>
          </cell>
          <cell r="D6528" t="str">
            <v>A4090</v>
          </cell>
          <cell r="E6528" t="str">
            <v>0X1</v>
          </cell>
          <cell r="F6528" t="str">
            <v>01</v>
          </cell>
          <cell r="G6528" t="str">
            <v>CAFH****</v>
          </cell>
          <cell r="H6528" t="str">
            <v>Balance Sheet</v>
          </cell>
          <cell r="I6528" t="str">
            <v>NA</v>
          </cell>
        </row>
        <row r="6529">
          <cell r="A6529" t="str">
            <v>A409100101</v>
          </cell>
          <cell r="B6529" t="str">
            <v>A409100101</v>
          </cell>
          <cell r="C6529" t="str">
            <v>DH   A409100101USD</v>
          </cell>
          <cell r="D6529" t="str">
            <v>A4091</v>
          </cell>
          <cell r="E6529" t="str">
            <v>001</v>
          </cell>
          <cell r="F6529" t="str">
            <v>01</v>
          </cell>
          <cell r="G6529" t="str">
            <v>CAFA****</v>
          </cell>
          <cell r="H6529" t="str">
            <v>Balance Sheet</v>
          </cell>
          <cell r="I6529" t="str">
            <v>NA</v>
          </cell>
        </row>
        <row r="6530">
          <cell r="A6530" t="str">
            <v>A409100102</v>
          </cell>
          <cell r="B6530" t="str">
            <v>A409100102</v>
          </cell>
          <cell r="C6530" t="str">
            <v>DH   A409100102USD</v>
          </cell>
          <cell r="D6530" t="str">
            <v>A4091</v>
          </cell>
          <cell r="E6530" t="str">
            <v>001</v>
          </cell>
          <cell r="F6530" t="str">
            <v>02</v>
          </cell>
          <cell r="G6530" t="str">
            <v>CAFA****</v>
          </cell>
          <cell r="H6530" t="str">
            <v>Balance Sheet</v>
          </cell>
          <cell r="I6530" t="str">
            <v>NA</v>
          </cell>
        </row>
        <row r="6531">
          <cell r="A6531" t="str">
            <v>A409100199</v>
          </cell>
          <cell r="B6531" t="str">
            <v>A409100199</v>
          </cell>
          <cell r="C6531" t="str">
            <v>DH   A409100199USD</v>
          </cell>
          <cell r="D6531" t="str">
            <v>A4091</v>
          </cell>
          <cell r="E6531" t="str">
            <v>001</v>
          </cell>
          <cell r="F6531" t="str">
            <v>99</v>
          </cell>
          <cell r="G6531" t="str">
            <v>CAFA****</v>
          </cell>
          <cell r="H6531" t="str">
            <v>Balance Sheet</v>
          </cell>
          <cell r="I6531" t="str">
            <v>NA</v>
          </cell>
        </row>
        <row r="6532">
          <cell r="A6532" t="str">
            <v>A409102602</v>
          </cell>
          <cell r="B6532" t="str">
            <v>A409102602</v>
          </cell>
          <cell r="C6532" t="str">
            <v>DH   A409102602USD</v>
          </cell>
          <cell r="D6532" t="str">
            <v>A4091</v>
          </cell>
          <cell r="E6532" t="str">
            <v>026</v>
          </cell>
          <cell r="F6532" t="str">
            <v>02</v>
          </cell>
          <cell r="G6532" t="str">
            <v>CAFA****</v>
          </cell>
          <cell r="H6532" t="str">
            <v>Balance Sheet</v>
          </cell>
          <cell r="I6532" t="str">
            <v>NA</v>
          </cell>
        </row>
        <row r="6533">
          <cell r="A6533" t="str">
            <v>A409103402</v>
          </cell>
          <cell r="B6533" t="str">
            <v>A409103402</v>
          </cell>
          <cell r="C6533" t="str">
            <v>DH   A409103402USD</v>
          </cell>
          <cell r="D6533" t="str">
            <v>A4091</v>
          </cell>
          <cell r="E6533" t="str">
            <v>034</v>
          </cell>
          <cell r="F6533" t="str">
            <v>02</v>
          </cell>
          <cell r="G6533" t="str">
            <v>CAFA****</v>
          </cell>
          <cell r="H6533" t="str">
            <v>Balance Sheet</v>
          </cell>
          <cell r="I6533" t="str">
            <v>NA</v>
          </cell>
        </row>
        <row r="6534">
          <cell r="A6534" t="str">
            <v>A409103602</v>
          </cell>
          <cell r="B6534" t="str">
            <v>A409103602</v>
          </cell>
          <cell r="C6534" t="str">
            <v>DH   A409103602USD</v>
          </cell>
          <cell r="D6534" t="str">
            <v>A4091</v>
          </cell>
          <cell r="E6534" t="str">
            <v>036</v>
          </cell>
          <cell r="F6534" t="str">
            <v>02</v>
          </cell>
          <cell r="G6534" t="str">
            <v>CAFA****</v>
          </cell>
          <cell r="H6534" t="str">
            <v>Balance Sheet</v>
          </cell>
          <cell r="I6534" t="str">
            <v>NA</v>
          </cell>
        </row>
        <row r="6535">
          <cell r="A6535" t="str">
            <v>A409104A02</v>
          </cell>
          <cell r="B6535" t="str">
            <v>A409104A02</v>
          </cell>
          <cell r="C6535" t="str">
            <v>DH   A409104A02USD</v>
          </cell>
          <cell r="D6535" t="str">
            <v>A4091</v>
          </cell>
          <cell r="E6535" t="str">
            <v>04A</v>
          </cell>
          <cell r="F6535" t="str">
            <v>02</v>
          </cell>
          <cell r="G6535" t="str">
            <v>CACCB***</v>
          </cell>
          <cell r="H6535" t="str">
            <v>Balance Sheet</v>
          </cell>
          <cell r="I6535" t="str">
            <v>NA</v>
          </cell>
        </row>
        <row r="6536">
          <cell r="A6536" t="str">
            <v>A409104A03</v>
          </cell>
          <cell r="B6536" t="str">
            <v>A409104A03</v>
          </cell>
          <cell r="C6536" t="str">
            <v>DH   A409104A03USD</v>
          </cell>
          <cell r="D6536" t="str">
            <v>A4091</v>
          </cell>
          <cell r="E6536" t="str">
            <v>04A</v>
          </cell>
          <cell r="F6536" t="str">
            <v>03</v>
          </cell>
          <cell r="G6536" t="str">
            <v>CACCB***</v>
          </cell>
          <cell r="H6536" t="str">
            <v>Balance Sheet</v>
          </cell>
          <cell r="I6536" t="str">
            <v>NA</v>
          </cell>
        </row>
        <row r="6537">
          <cell r="A6537" t="str">
            <v>A409105Y01</v>
          </cell>
          <cell r="B6537" t="str">
            <v>A409105Y01</v>
          </cell>
          <cell r="C6537" t="str">
            <v>DH   A409105Y01USD</v>
          </cell>
          <cell r="D6537" t="str">
            <v>A4091</v>
          </cell>
          <cell r="E6537" t="str">
            <v>05Y</v>
          </cell>
          <cell r="F6537" t="str">
            <v>01</v>
          </cell>
          <cell r="G6537" t="str">
            <v>CAFA****</v>
          </cell>
          <cell r="H6537" t="str">
            <v>Balance Sheet</v>
          </cell>
          <cell r="I6537" t="str">
            <v>NA</v>
          </cell>
        </row>
        <row r="6538">
          <cell r="A6538" t="str">
            <v>A409105Y10</v>
          </cell>
          <cell r="B6538" t="str">
            <v>A409105Y10</v>
          </cell>
          <cell r="C6538" t="str">
            <v>DH   A409105Y10USD</v>
          </cell>
          <cell r="D6538" t="str">
            <v>A4091</v>
          </cell>
          <cell r="E6538" t="str">
            <v>05Y</v>
          </cell>
          <cell r="F6538" t="str">
            <v>10</v>
          </cell>
          <cell r="G6538" t="str">
            <v>CAFA****</v>
          </cell>
          <cell r="H6538" t="str">
            <v>Balance Sheet</v>
          </cell>
          <cell r="I6538" t="str">
            <v>NA</v>
          </cell>
        </row>
        <row r="6539">
          <cell r="A6539" t="str">
            <v>A409106502</v>
          </cell>
          <cell r="B6539" t="str">
            <v>A409106502</v>
          </cell>
          <cell r="C6539" t="str">
            <v>DH   A409106502USD</v>
          </cell>
          <cell r="D6539" t="str">
            <v>A4091</v>
          </cell>
          <cell r="E6539" t="str">
            <v>065</v>
          </cell>
          <cell r="F6539" t="str">
            <v>02</v>
          </cell>
          <cell r="G6539" t="str">
            <v>CAFA****</v>
          </cell>
          <cell r="H6539" t="str">
            <v>Balance Sheet</v>
          </cell>
          <cell r="I6539" t="str">
            <v>NA</v>
          </cell>
        </row>
        <row r="6540">
          <cell r="A6540" t="str">
            <v>A409106602</v>
          </cell>
          <cell r="B6540" t="str">
            <v>A409106602</v>
          </cell>
          <cell r="C6540" t="str">
            <v>DH   A409106602USD</v>
          </cell>
          <cell r="D6540" t="str">
            <v>A4091</v>
          </cell>
          <cell r="E6540" t="str">
            <v>066</v>
          </cell>
          <cell r="F6540" t="str">
            <v>02</v>
          </cell>
          <cell r="G6540" t="str">
            <v>CAFA****</v>
          </cell>
          <cell r="H6540" t="str">
            <v>Balance Sheet</v>
          </cell>
          <cell r="I6540" t="str">
            <v>NA</v>
          </cell>
        </row>
        <row r="6541">
          <cell r="A6541" t="str">
            <v>A409108510</v>
          </cell>
          <cell r="B6541" t="str">
            <v>A409108510</v>
          </cell>
          <cell r="C6541" t="str">
            <v>DH   A409108510USD</v>
          </cell>
          <cell r="D6541" t="str">
            <v>A4091</v>
          </cell>
          <cell r="E6541" t="str">
            <v>085</v>
          </cell>
          <cell r="F6541" t="str">
            <v>10</v>
          </cell>
          <cell r="G6541" t="str">
            <v>CAFA****</v>
          </cell>
          <cell r="H6541" t="str">
            <v>Balance Sheet</v>
          </cell>
          <cell r="I6541" t="str">
            <v>NA</v>
          </cell>
        </row>
        <row r="6542">
          <cell r="A6542" t="str">
            <v>A409108610</v>
          </cell>
          <cell r="B6542" t="str">
            <v>A409108610</v>
          </cell>
          <cell r="C6542" t="str">
            <v>DH   A409108610USD</v>
          </cell>
          <cell r="D6542" t="str">
            <v>A4091</v>
          </cell>
          <cell r="E6542" t="str">
            <v>086</v>
          </cell>
          <cell r="F6542" t="str">
            <v>10</v>
          </cell>
          <cell r="G6542" t="str">
            <v>CAFA****</v>
          </cell>
          <cell r="H6542" t="str">
            <v>Balance Sheet</v>
          </cell>
          <cell r="I6542" t="str">
            <v>NA</v>
          </cell>
        </row>
        <row r="6543">
          <cell r="A6543" t="str">
            <v>A409108699</v>
          </cell>
          <cell r="B6543" t="str">
            <v>A409108699</v>
          </cell>
          <cell r="C6543" t="str">
            <v>DH   A409108699USD</v>
          </cell>
          <cell r="D6543" t="str">
            <v>A4091</v>
          </cell>
          <cell r="E6543" t="str">
            <v>086</v>
          </cell>
          <cell r="F6543" t="str">
            <v>99</v>
          </cell>
          <cell r="G6543" t="str">
            <v>CAFA****</v>
          </cell>
          <cell r="H6543" t="str">
            <v>Balance Sheet</v>
          </cell>
          <cell r="I6543" t="str">
            <v>NA</v>
          </cell>
        </row>
        <row r="6544">
          <cell r="A6544" t="str">
            <v>A409108902</v>
          </cell>
          <cell r="B6544" t="str">
            <v>A409108902</v>
          </cell>
          <cell r="C6544" t="str">
            <v>DH   A409108902USD</v>
          </cell>
          <cell r="D6544" t="str">
            <v>A4091</v>
          </cell>
          <cell r="E6544" t="str">
            <v>089</v>
          </cell>
          <cell r="F6544" t="str">
            <v>02</v>
          </cell>
          <cell r="G6544" t="str">
            <v>CAFA****</v>
          </cell>
          <cell r="H6544" t="str">
            <v>Balance Sheet</v>
          </cell>
          <cell r="I6544" t="str">
            <v>NA</v>
          </cell>
        </row>
        <row r="6545">
          <cell r="A6545" t="str">
            <v>A40910AK02</v>
          </cell>
          <cell r="B6545" t="str">
            <v>A40910AK02</v>
          </cell>
          <cell r="C6545" t="str">
            <v>DH   A40910AK02USD</v>
          </cell>
          <cell r="D6545" t="str">
            <v>A4091</v>
          </cell>
          <cell r="E6545" t="str">
            <v>0AK</v>
          </cell>
          <cell r="F6545" t="str">
            <v>02</v>
          </cell>
          <cell r="G6545" t="str">
            <v>CAFA****</v>
          </cell>
          <cell r="H6545" t="str">
            <v>Balance Sheet</v>
          </cell>
          <cell r="I6545" t="str">
            <v>NA</v>
          </cell>
        </row>
        <row r="6546">
          <cell r="A6546" t="str">
            <v>A40910AK99</v>
          </cell>
          <cell r="B6546" t="str">
            <v>A40910AK99</v>
          </cell>
          <cell r="C6546" t="str">
            <v>DH   A40910AK99USD</v>
          </cell>
          <cell r="D6546" t="str">
            <v>A4091</v>
          </cell>
          <cell r="E6546" t="str">
            <v>0AK</v>
          </cell>
          <cell r="F6546" t="str">
            <v>99</v>
          </cell>
          <cell r="G6546" t="str">
            <v>CAFA****</v>
          </cell>
          <cell r="H6546" t="str">
            <v>Balance Sheet</v>
          </cell>
          <cell r="I6546" t="str">
            <v>NA</v>
          </cell>
        </row>
        <row r="6547">
          <cell r="A6547" t="str">
            <v>A40910AM02</v>
          </cell>
          <cell r="B6547" t="str">
            <v>A40910AM02</v>
          </cell>
          <cell r="C6547" t="str">
            <v>DH   A40910AM02USD</v>
          </cell>
          <cell r="D6547" t="str">
            <v>A4091</v>
          </cell>
          <cell r="E6547" t="str">
            <v>0AM</v>
          </cell>
          <cell r="F6547" t="str">
            <v>02</v>
          </cell>
          <cell r="G6547" t="str">
            <v>CAFA****</v>
          </cell>
          <cell r="H6547" t="str">
            <v>Balance Sheet</v>
          </cell>
          <cell r="I6547" t="str">
            <v>NA</v>
          </cell>
        </row>
        <row r="6548">
          <cell r="A6548" t="str">
            <v>A40910AN02</v>
          </cell>
          <cell r="B6548" t="str">
            <v>A40910AN02</v>
          </cell>
          <cell r="C6548" t="str">
            <v>DH   A40910AN02USD</v>
          </cell>
          <cell r="D6548" t="str">
            <v>A4091</v>
          </cell>
          <cell r="E6548" t="str">
            <v>0AN</v>
          </cell>
          <cell r="F6548" t="str">
            <v>02</v>
          </cell>
          <cell r="G6548" t="str">
            <v>CAFH****</v>
          </cell>
          <cell r="H6548" t="str">
            <v>Balance Sheet</v>
          </cell>
          <cell r="I6548" t="str">
            <v>NA</v>
          </cell>
        </row>
        <row r="6549">
          <cell r="A6549" t="str">
            <v>A40910AP02</v>
          </cell>
          <cell r="B6549" t="str">
            <v>A40910AP02</v>
          </cell>
          <cell r="C6549" t="str">
            <v>DH   A40910AP02USD</v>
          </cell>
          <cell r="D6549" t="str">
            <v>A4091</v>
          </cell>
          <cell r="E6549" t="str">
            <v>0AP</v>
          </cell>
          <cell r="F6549" t="str">
            <v>02</v>
          </cell>
          <cell r="G6549" t="str">
            <v>CAFH****</v>
          </cell>
          <cell r="H6549" t="str">
            <v>Balance Sheet</v>
          </cell>
          <cell r="I6549" t="str">
            <v>NA</v>
          </cell>
        </row>
        <row r="6550">
          <cell r="A6550" t="str">
            <v>A40910BP02</v>
          </cell>
          <cell r="B6550" t="str">
            <v>A40910BP02</v>
          </cell>
          <cell r="C6550" t="str">
            <v>DH   A40910BP02USD</v>
          </cell>
          <cell r="D6550" t="str">
            <v>A4091</v>
          </cell>
          <cell r="E6550" t="str">
            <v>0BP</v>
          </cell>
          <cell r="F6550" t="str">
            <v>02</v>
          </cell>
          <cell r="G6550" t="str">
            <v>CAFA****</v>
          </cell>
          <cell r="H6550" t="str">
            <v>Balance Sheet</v>
          </cell>
          <cell r="I6550" t="str">
            <v>NA</v>
          </cell>
        </row>
        <row r="6551">
          <cell r="A6551" t="str">
            <v>A40910BU13</v>
          </cell>
          <cell r="B6551" t="str">
            <v>A40910BU13</v>
          </cell>
          <cell r="C6551" t="str">
            <v>DH   A40910BU13USD</v>
          </cell>
          <cell r="D6551" t="str">
            <v>A4091</v>
          </cell>
          <cell r="E6551" t="str">
            <v>0BU</v>
          </cell>
          <cell r="F6551" t="str">
            <v>13</v>
          </cell>
          <cell r="G6551" t="str">
            <v>CAFA****</v>
          </cell>
          <cell r="H6551" t="str">
            <v>Balance Sheet</v>
          </cell>
          <cell r="I6551" t="str">
            <v>NA</v>
          </cell>
        </row>
        <row r="6552">
          <cell r="A6552" t="str">
            <v>A40910CQ02</v>
          </cell>
          <cell r="B6552" t="str">
            <v>A40910CQ02</v>
          </cell>
          <cell r="C6552" t="str">
            <v>DH   A40910CQ02USD</v>
          </cell>
          <cell r="D6552" t="str">
            <v>A4091</v>
          </cell>
          <cell r="E6552" t="str">
            <v>0CQ</v>
          </cell>
          <cell r="F6552" t="str">
            <v>02</v>
          </cell>
          <cell r="G6552" t="str">
            <v>CAFA****</v>
          </cell>
          <cell r="H6552" t="str">
            <v>Balance Sheet</v>
          </cell>
          <cell r="I6552" t="str">
            <v>NA</v>
          </cell>
        </row>
        <row r="6553">
          <cell r="A6553" t="str">
            <v>A40910CQ13</v>
          </cell>
          <cell r="B6553" t="str">
            <v>A40910CQ13</v>
          </cell>
          <cell r="C6553" t="str">
            <v>DH   A40910CQ13USD</v>
          </cell>
          <cell r="D6553" t="str">
            <v>A4091</v>
          </cell>
          <cell r="E6553" t="str">
            <v>0CQ</v>
          </cell>
          <cell r="F6553" t="str">
            <v>13</v>
          </cell>
          <cell r="G6553" t="str">
            <v>CAFA****</v>
          </cell>
          <cell r="H6553" t="str">
            <v>Balance Sheet</v>
          </cell>
          <cell r="I6553" t="str">
            <v>NA</v>
          </cell>
        </row>
        <row r="6554">
          <cell r="A6554" t="str">
            <v>A40910DG02</v>
          </cell>
          <cell r="B6554" t="str">
            <v>A40910DG02</v>
          </cell>
          <cell r="C6554" t="str">
            <v>DH   A40910DG02USD</v>
          </cell>
          <cell r="D6554" t="str">
            <v>A4091</v>
          </cell>
          <cell r="E6554" t="str">
            <v>0DG</v>
          </cell>
          <cell r="F6554" t="str">
            <v>02</v>
          </cell>
          <cell r="G6554" t="str">
            <v>CAFA****</v>
          </cell>
          <cell r="H6554" t="str">
            <v>Balance Sheet</v>
          </cell>
          <cell r="I6554" t="str">
            <v>NA</v>
          </cell>
        </row>
        <row r="6555">
          <cell r="A6555" t="str">
            <v>A40910DK02</v>
          </cell>
          <cell r="B6555" t="str">
            <v>A40910DK02</v>
          </cell>
          <cell r="C6555" t="str">
            <v>DH   A40910DK02USD</v>
          </cell>
          <cell r="D6555" t="str">
            <v>A4091</v>
          </cell>
          <cell r="E6555" t="str">
            <v>0DK</v>
          </cell>
          <cell r="F6555" t="str">
            <v>02</v>
          </cell>
          <cell r="G6555" t="str">
            <v>CAFA****</v>
          </cell>
          <cell r="H6555" t="str">
            <v>Balance Sheet</v>
          </cell>
          <cell r="I6555" t="str">
            <v>NA</v>
          </cell>
        </row>
        <row r="6556">
          <cell r="A6556" t="str">
            <v>A40910DW02</v>
          </cell>
          <cell r="B6556" t="str">
            <v>A40910DW02</v>
          </cell>
          <cell r="C6556" t="str">
            <v>DH   A40910DW02USD</v>
          </cell>
          <cell r="D6556" t="str">
            <v>A4091</v>
          </cell>
          <cell r="E6556" t="str">
            <v>0DW</v>
          </cell>
          <cell r="F6556" t="str">
            <v>02</v>
          </cell>
          <cell r="G6556" t="str">
            <v>CAFA****</v>
          </cell>
          <cell r="H6556" t="str">
            <v>Balance Sheet</v>
          </cell>
          <cell r="I6556" t="str">
            <v>NA</v>
          </cell>
        </row>
        <row r="6557">
          <cell r="A6557" t="str">
            <v>A40910DX01</v>
          </cell>
          <cell r="B6557" t="str">
            <v>A40910DX01</v>
          </cell>
          <cell r="C6557" t="str">
            <v>DH   A40910DX01USD</v>
          </cell>
          <cell r="D6557" t="str">
            <v>A4091</v>
          </cell>
          <cell r="E6557" t="str">
            <v>0DX</v>
          </cell>
          <cell r="F6557" t="str">
            <v>01</v>
          </cell>
          <cell r="G6557" t="str">
            <v>CAFA****</v>
          </cell>
          <cell r="H6557" t="str">
            <v>Balance Sheet</v>
          </cell>
          <cell r="I6557" t="str">
            <v>NA</v>
          </cell>
        </row>
        <row r="6558">
          <cell r="A6558" t="str">
            <v>A40910DX02</v>
          </cell>
          <cell r="B6558" t="str">
            <v>A40910DX02</v>
          </cell>
          <cell r="C6558" t="str">
            <v>DH   A40910DX02USD</v>
          </cell>
          <cell r="D6558" t="str">
            <v>A4091</v>
          </cell>
          <cell r="E6558" t="str">
            <v>0DX</v>
          </cell>
          <cell r="F6558" t="str">
            <v>02</v>
          </cell>
          <cell r="G6558" t="str">
            <v>CAFA****</v>
          </cell>
          <cell r="H6558" t="str">
            <v>Balance Sheet</v>
          </cell>
          <cell r="I6558" t="str">
            <v>NA</v>
          </cell>
        </row>
        <row r="6559">
          <cell r="A6559" t="str">
            <v>A40910DY02</v>
          </cell>
          <cell r="B6559" t="str">
            <v>A40910DY02</v>
          </cell>
          <cell r="C6559" t="str">
            <v>DH   A40910DY02USD</v>
          </cell>
          <cell r="D6559" t="str">
            <v>A4091</v>
          </cell>
          <cell r="E6559" t="str">
            <v>0DY</v>
          </cell>
          <cell r="F6559" t="str">
            <v>02</v>
          </cell>
          <cell r="G6559" t="str">
            <v>CAFA****</v>
          </cell>
          <cell r="H6559" t="str">
            <v>Balance Sheet</v>
          </cell>
          <cell r="I6559" t="str">
            <v>NA</v>
          </cell>
        </row>
        <row r="6560">
          <cell r="A6560" t="str">
            <v>A40910EB02</v>
          </cell>
          <cell r="B6560" t="str">
            <v>A40910EB02</v>
          </cell>
          <cell r="C6560" t="str">
            <v>DH   A40910EB02USD</v>
          </cell>
          <cell r="D6560" t="str">
            <v>A4091</v>
          </cell>
          <cell r="E6560" t="str">
            <v>0EB</v>
          </cell>
          <cell r="F6560" t="str">
            <v>02</v>
          </cell>
          <cell r="G6560" t="str">
            <v>CAFA****</v>
          </cell>
          <cell r="H6560" t="str">
            <v>Balance Sheet</v>
          </cell>
          <cell r="I6560" t="str">
            <v>NA</v>
          </cell>
        </row>
        <row r="6561">
          <cell r="A6561" t="str">
            <v>A40910FD02</v>
          </cell>
          <cell r="B6561" t="str">
            <v>A40910FD02</v>
          </cell>
          <cell r="C6561" t="str">
            <v>DH   A40910FD02USD</v>
          </cell>
          <cell r="D6561" t="str">
            <v>A4091</v>
          </cell>
          <cell r="E6561" t="str">
            <v>0FD</v>
          </cell>
          <cell r="F6561" t="str">
            <v>02</v>
          </cell>
          <cell r="G6561" t="str">
            <v>CAFA****</v>
          </cell>
          <cell r="H6561" t="str">
            <v>Balance Sheet</v>
          </cell>
          <cell r="I6561" t="str">
            <v>NA</v>
          </cell>
        </row>
        <row r="6562">
          <cell r="A6562" t="str">
            <v>A40910FT02</v>
          </cell>
          <cell r="B6562" t="str">
            <v>A40910FT02</v>
          </cell>
          <cell r="C6562" t="str">
            <v>DH   A40910FT02USD</v>
          </cell>
          <cell r="D6562" t="str">
            <v>A4091</v>
          </cell>
          <cell r="E6562" t="str">
            <v>0FT</v>
          </cell>
          <cell r="F6562" t="str">
            <v>02</v>
          </cell>
          <cell r="G6562" t="str">
            <v>CAFA****</v>
          </cell>
          <cell r="H6562" t="str">
            <v>Balance Sheet</v>
          </cell>
          <cell r="I6562" t="str">
            <v>NA</v>
          </cell>
        </row>
        <row r="6563">
          <cell r="A6563" t="str">
            <v>A40910HB02</v>
          </cell>
          <cell r="B6563" t="str">
            <v>A40910HB02</v>
          </cell>
          <cell r="C6563" t="str">
            <v>DH   A40910HB02USD</v>
          </cell>
          <cell r="D6563" t="str">
            <v>A4091</v>
          </cell>
          <cell r="E6563" t="str">
            <v>0HB</v>
          </cell>
          <cell r="F6563" t="str">
            <v>02</v>
          </cell>
          <cell r="G6563" t="str">
            <v>CAFA****</v>
          </cell>
          <cell r="H6563" t="str">
            <v>Balance Sheet</v>
          </cell>
          <cell r="I6563" t="str">
            <v>NA</v>
          </cell>
        </row>
        <row r="6564">
          <cell r="A6564" t="str">
            <v>A40910HJ10</v>
          </cell>
          <cell r="B6564" t="str">
            <v>A40910HJ10</v>
          </cell>
          <cell r="C6564" t="str">
            <v>DH   A40910HJ10USD</v>
          </cell>
          <cell r="D6564" t="str">
            <v>A4091</v>
          </cell>
          <cell r="E6564" t="str">
            <v>0HJ</v>
          </cell>
          <cell r="F6564" t="str">
            <v>10</v>
          </cell>
          <cell r="G6564" t="str">
            <v>CAFA****</v>
          </cell>
          <cell r="H6564" t="str">
            <v>Balance Sheet</v>
          </cell>
          <cell r="I6564" t="str">
            <v>NA</v>
          </cell>
        </row>
        <row r="6565">
          <cell r="A6565" t="str">
            <v>A40910HJ99</v>
          </cell>
          <cell r="B6565" t="str">
            <v>A40910HJ99</v>
          </cell>
          <cell r="C6565" t="str">
            <v>DH   A40910HJ99USD</v>
          </cell>
          <cell r="D6565" t="str">
            <v>A4091</v>
          </cell>
          <cell r="E6565" t="str">
            <v>0HJ</v>
          </cell>
          <cell r="F6565" t="str">
            <v>99</v>
          </cell>
          <cell r="G6565" t="str">
            <v>CAFA****</v>
          </cell>
          <cell r="H6565" t="str">
            <v>Balance Sheet</v>
          </cell>
          <cell r="I6565" t="str">
            <v>NA</v>
          </cell>
        </row>
        <row r="6566">
          <cell r="A6566" t="str">
            <v>A40910HO02</v>
          </cell>
          <cell r="B6566" t="str">
            <v>A40910HO02</v>
          </cell>
          <cell r="C6566" t="str">
            <v>DH   A40910HO02USD</v>
          </cell>
          <cell r="D6566" t="str">
            <v>A4091</v>
          </cell>
          <cell r="E6566" t="str">
            <v>0HO</v>
          </cell>
          <cell r="F6566" t="str">
            <v>02</v>
          </cell>
          <cell r="G6566" t="str">
            <v>CAFA****</v>
          </cell>
          <cell r="H6566" t="str">
            <v>Balance Sheet</v>
          </cell>
          <cell r="I6566" t="str">
            <v>NA</v>
          </cell>
        </row>
        <row r="6567">
          <cell r="A6567" t="str">
            <v>A40910HU02</v>
          </cell>
          <cell r="B6567" t="str">
            <v>A40910HU02</v>
          </cell>
          <cell r="C6567" t="str">
            <v>DH   A40910HU02USD</v>
          </cell>
          <cell r="D6567" t="str">
            <v>A4091</v>
          </cell>
          <cell r="E6567" t="str">
            <v>0HU</v>
          </cell>
          <cell r="F6567" t="str">
            <v>02</v>
          </cell>
          <cell r="G6567" t="str">
            <v>CAFA****</v>
          </cell>
          <cell r="H6567" t="str">
            <v>Balance Sheet</v>
          </cell>
          <cell r="I6567" t="str">
            <v>NA</v>
          </cell>
        </row>
        <row r="6568">
          <cell r="A6568" t="str">
            <v>A40910HW02</v>
          </cell>
          <cell r="B6568" t="str">
            <v>A40910HW02</v>
          </cell>
          <cell r="C6568" t="str">
            <v>DH   A40910HW02USD</v>
          </cell>
          <cell r="D6568" t="str">
            <v>A4091</v>
          </cell>
          <cell r="E6568" t="str">
            <v>0HW</v>
          </cell>
          <cell r="F6568" t="str">
            <v>02</v>
          </cell>
          <cell r="G6568" t="str">
            <v>CAFA****</v>
          </cell>
          <cell r="H6568" t="str">
            <v>Balance Sheet</v>
          </cell>
          <cell r="I6568" t="str">
            <v>NA</v>
          </cell>
        </row>
        <row r="6569">
          <cell r="A6569" t="str">
            <v>A40910IC02</v>
          </cell>
          <cell r="B6569" t="str">
            <v>A40910IC02</v>
          </cell>
          <cell r="C6569" t="str">
            <v>DH   A40910IC02USD</v>
          </cell>
          <cell r="D6569" t="str">
            <v>A4091</v>
          </cell>
          <cell r="E6569" t="str">
            <v>0IC</v>
          </cell>
          <cell r="F6569" t="str">
            <v>02</v>
          </cell>
          <cell r="G6569" t="str">
            <v>CAFA****</v>
          </cell>
          <cell r="H6569" t="str">
            <v>Balance Sheet</v>
          </cell>
          <cell r="I6569" t="str">
            <v>NA</v>
          </cell>
        </row>
        <row r="6570">
          <cell r="A6570" t="str">
            <v>A40910J102</v>
          </cell>
          <cell r="B6570" t="str">
            <v>A40910J102</v>
          </cell>
          <cell r="C6570" t="str">
            <v>DH   A40910J102USD</v>
          </cell>
          <cell r="D6570" t="str">
            <v>A4091</v>
          </cell>
          <cell r="E6570" t="str">
            <v>0J1</v>
          </cell>
          <cell r="F6570" t="str">
            <v>02</v>
          </cell>
          <cell r="G6570" t="str">
            <v>CAFA****</v>
          </cell>
          <cell r="H6570" t="str">
            <v>Balance Sheet</v>
          </cell>
          <cell r="I6570" t="str">
            <v>NA</v>
          </cell>
        </row>
        <row r="6571">
          <cell r="A6571" t="str">
            <v>A40910J602</v>
          </cell>
          <cell r="B6571" t="str">
            <v>A40910J602</v>
          </cell>
          <cell r="C6571" t="str">
            <v>DH   A40910J602USD</v>
          </cell>
          <cell r="D6571" t="str">
            <v>A4091</v>
          </cell>
          <cell r="E6571" t="str">
            <v>0J6</v>
          </cell>
          <cell r="F6571" t="str">
            <v>02</v>
          </cell>
          <cell r="G6571" t="str">
            <v>CAFA****</v>
          </cell>
          <cell r="H6571" t="str">
            <v>Balance Sheet</v>
          </cell>
          <cell r="I6571" t="str">
            <v>NA</v>
          </cell>
        </row>
        <row r="6572">
          <cell r="A6572" t="str">
            <v>A40910JB02</v>
          </cell>
          <cell r="B6572" t="str">
            <v>A40910JB02</v>
          </cell>
          <cell r="C6572" t="str">
            <v>DH   A40910JB02USD</v>
          </cell>
          <cell r="D6572" t="str">
            <v>A4091</v>
          </cell>
          <cell r="E6572" t="str">
            <v>0JB</v>
          </cell>
          <cell r="F6572" t="str">
            <v>02</v>
          </cell>
          <cell r="G6572" t="str">
            <v>CAFA****</v>
          </cell>
          <cell r="H6572" t="str">
            <v>Balance Sheet</v>
          </cell>
          <cell r="I6572" t="str">
            <v>NA</v>
          </cell>
        </row>
        <row r="6573">
          <cell r="A6573" t="str">
            <v>A40910JG02</v>
          </cell>
          <cell r="B6573" t="str">
            <v>A40910JG02</v>
          </cell>
          <cell r="C6573" t="str">
            <v>DH   A40910JG02USD</v>
          </cell>
          <cell r="D6573" t="str">
            <v>A4091</v>
          </cell>
          <cell r="E6573" t="str">
            <v>0JG</v>
          </cell>
          <cell r="F6573" t="str">
            <v>02</v>
          </cell>
          <cell r="G6573" t="str">
            <v>CAFA****</v>
          </cell>
          <cell r="H6573" t="str">
            <v>Balance Sheet</v>
          </cell>
          <cell r="I6573" t="str">
            <v>NA</v>
          </cell>
        </row>
        <row r="6574">
          <cell r="A6574" t="str">
            <v>A40910JG99</v>
          </cell>
          <cell r="B6574" t="str">
            <v>A40910JG99</v>
          </cell>
          <cell r="C6574" t="str">
            <v>DH   A40910JG99USD</v>
          </cell>
          <cell r="D6574" t="str">
            <v>A4091</v>
          </cell>
          <cell r="E6574" t="str">
            <v>0JG</v>
          </cell>
          <cell r="F6574" t="str">
            <v>99</v>
          </cell>
          <cell r="G6574" t="str">
            <v>CAFA****</v>
          </cell>
          <cell r="H6574" t="str">
            <v>Balance Sheet</v>
          </cell>
          <cell r="I6574" t="str">
            <v>NA</v>
          </cell>
        </row>
        <row r="6575">
          <cell r="A6575" t="str">
            <v>A40910JJ02</v>
          </cell>
          <cell r="B6575" t="str">
            <v>A40910JJ02</v>
          </cell>
          <cell r="C6575" t="str">
            <v>DH   A40910JJ02USD</v>
          </cell>
          <cell r="D6575" t="str">
            <v>A4091</v>
          </cell>
          <cell r="E6575" t="str">
            <v>0JJ</v>
          </cell>
          <cell r="F6575" t="str">
            <v>02</v>
          </cell>
          <cell r="G6575" t="str">
            <v>CAFA****</v>
          </cell>
          <cell r="H6575" t="str">
            <v>Balance Sheet</v>
          </cell>
          <cell r="I6575" t="str">
            <v>NA</v>
          </cell>
        </row>
        <row r="6576">
          <cell r="A6576" t="str">
            <v>A40910JR02</v>
          </cell>
          <cell r="B6576" t="str">
            <v>A40910JR02</v>
          </cell>
          <cell r="C6576" t="str">
            <v>DH   A40910JR02USD</v>
          </cell>
          <cell r="D6576" t="str">
            <v>A4091</v>
          </cell>
          <cell r="E6576" t="str">
            <v>0JR</v>
          </cell>
          <cell r="F6576" t="str">
            <v>02</v>
          </cell>
          <cell r="G6576" t="str">
            <v>CAFA****</v>
          </cell>
          <cell r="H6576" t="str">
            <v>Balance Sheet</v>
          </cell>
          <cell r="I6576" t="str">
            <v>NA</v>
          </cell>
        </row>
        <row r="6577">
          <cell r="A6577" t="str">
            <v>A40910JR13</v>
          </cell>
          <cell r="B6577" t="str">
            <v>A40910JR13</v>
          </cell>
          <cell r="C6577" t="str">
            <v>DH   A40910JR13USD</v>
          </cell>
          <cell r="D6577" t="str">
            <v>A4091</v>
          </cell>
          <cell r="E6577" t="str">
            <v>0JR</v>
          </cell>
          <cell r="F6577" t="str">
            <v>13</v>
          </cell>
          <cell r="G6577" t="str">
            <v>CAFA****</v>
          </cell>
          <cell r="H6577" t="str">
            <v>Balance Sheet</v>
          </cell>
          <cell r="I6577" t="str">
            <v>NA</v>
          </cell>
        </row>
        <row r="6578">
          <cell r="A6578" t="str">
            <v>A40910JU01</v>
          </cell>
          <cell r="B6578" t="str">
            <v>A40910JU01</v>
          </cell>
          <cell r="C6578" t="str">
            <v>DH   A40910JU01USD</v>
          </cell>
          <cell r="D6578" t="str">
            <v>A4091</v>
          </cell>
          <cell r="E6578" t="str">
            <v>0JU</v>
          </cell>
          <cell r="F6578" t="str">
            <v>01</v>
          </cell>
          <cell r="G6578" t="str">
            <v>CAFA****</v>
          </cell>
          <cell r="H6578" t="str">
            <v>Balance Sheet</v>
          </cell>
          <cell r="I6578" t="str">
            <v>NA</v>
          </cell>
        </row>
        <row r="6579">
          <cell r="A6579" t="str">
            <v>A40910JU02</v>
          </cell>
          <cell r="B6579" t="str">
            <v>A40910JU02</v>
          </cell>
          <cell r="C6579" t="str">
            <v>DH   A40910JU02USD</v>
          </cell>
          <cell r="D6579" t="str">
            <v>A4091</v>
          </cell>
          <cell r="E6579" t="str">
            <v>0JU</v>
          </cell>
          <cell r="F6579" t="str">
            <v>02</v>
          </cell>
          <cell r="G6579" t="str">
            <v>CAFA****</v>
          </cell>
          <cell r="H6579" t="str">
            <v>Balance Sheet</v>
          </cell>
          <cell r="I6579" t="str">
            <v>NA</v>
          </cell>
        </row>
        <row r="6580">
          <cell r="A6580" t="str">
            <v>A40910JU13</v>
          </cell>
          <cell r="B6580" t="str">
            <v>A40910JU13</v>
          </cell>
          <cell r="C6580" t="str">
            <v>DH   A40910JU13USD</v>
          </cell>
          <cell r="D6580" t="str">
            <v>A4091</v>
          </cell>
          <cell r="E6580" t="str">
            <v>0JU</v>
          </cell>
          <cell r="F6580" t="str">
            <v>13</v>
          </cell>
          <cell r="G6580" t="str">
            <v>CAFA****</v>
          </cell>
          <cell r="H6580" t="str">
            <v>Balance Sheet</v>
          </cell>
          <cell r="I6580" t="str">
            <v>NA</v>
          </cell>
        </row>
        <row r="6581">
          <cell r="A6581" t="str">
            <v>A40910JY10</v>
          </cell>
          <cell r="B6581" t="str">
            <v>A40910JY10</v>
          </cell>
          <cell r="C6581" t="str">
            <v>DH   A40910JY10USD</v>
          </cell>
          <cell r="D6581" t="str">
            <v>A4091</v>
          </cell>
          <cell r="E6581" t="str">
            <v>0JY</v>
          </cell>
          <cell r="F6581" t="str">
            <v>10</v>
          </cell>
          <cell r="G6581" t="str">
            <v>CAFA****</v>
          </cell>
          <cell r="H6581" t="str">
            <v>Balance Sheet</v>
          </cell>
          <cell r="I6581" t="str">
            <v>NA</v>
          </cell>
        </row>
        <row r="6582">
          <cell r="A6582" t="str">
            <v>A40910JY99</v>
          </cell>
          <cell r="B6582" t="str">
            <v>A40910JY99</v>
          </cell>
          <cell r="C6582" t="str">
            <v>DH   A40910JY99USD</v>
          </cell>
          <cell r="D6582" t="str">
            <v>A4091</v>
          </cell>
          <cell r="E6582" t="str">
            <v>0JY</v>
          </cell>
          <cell r="F6582" t="str">
            <v>99</v>
          </cell>
          <cell r="G6582" t="str">
            <v>CAFA****</v>
          </cell>
          <cell r="H6582" t="str">
            <v>Balance Sheet</v>
          </cell>
          <cell r="I6582" t="str">
            <v>NA</v>
          </cell>
        </row>
        <row r="6583">
          <cell r="A6583" t="str">
            <v>A40910K202</v>
          </cell>
          <cell r="B6583" t="str">
            <v>A40910K202</v>
          </cell>
          <cell r="C6583" t="str">
            <v>DH   A40910K202USD</v>
          </cell>
          <cell r="D6583" t="str">
            <v>A4091</v>
          </cell>
          <cell r="E6583" t="str">
            <v>0K2</v>
          </cell>
          <cell r="F6583" t="str">
            <v>02</v>
          </cell>
          <cell r="G6583" t="str">
            <v>CAFA****</v>
          </cell>
          <cell r="H6583" t="str">
            <v>Balance Sheet</v>
          </cell>
          <cell r="I6583" t="str">
            <v>NA</v>
          </cell>
        </row>
        <row r="6584">
          <cell r="A6584" t="str">
            <v>A40910LC01</v>
          </cell>
          <cell r="B6584" t="str">
            <v>A40910LC01</v>
          </cell>
          <cell r="C6584" t="str">
            <v>DH   A40910LC01USD</v>
          </cell>
          <cell r="D6584" t="str">
            <v>A4091</v>
          </cell>
          <cell r="E6584" t="str">
            <v>0LC</v>
          </cell>
          <cell r="F6584" t="str">
            <v>01</v>
          </cell>
          <cell r="G6584" t="str">
            <v>CAFA****</v>
          </cell>
          <cell r="H6584" t="str">
            <v>Balance Sheet</v>
          </cell>
          <cell r="I6584" t="str">
            <v>NA</v>
          </cell>
        </row>
        <row r="6585">
          <cell r="A6585" t="str">
            <v>A40910LC02</v>
          </cell>
          <cell r="B6585" t="str">
            <v>A40910LC02</v>
          </cell>
          <cell r="C6585" t="str">
            <v>DH   A40910LC02USD</v>
          </cell>
          <cell r="D6585" t="str">
            <v>A4091</v>
          </cell>
          <cell r="E6585" t="str">
            <v>0LC</v>
          </cell>
          <cell r="F6585" t="str">
            <v>02</v>
          </cell>
          <cell r="G6585" t="str">
            <v>CAFA****</v>
          </cell>
          <cell r="H6585" t="str">
            <v>Balance Sheet</v>
          </cell>
          <cell r="I6585" t="str">
            <v>NA</v>
          </cell>
        </row>
        <row r="6586">
          <cell r="A6586" t="str">
            <v>A40910LH02</v>
          </cell>
          <cell r="B6586" t="str">
            <v>A40910LH02</v>
          </cell>
          <cell r="C6586" t="str">
            <v>DH   A40910LH02USD</v>
          </cell>
          <cell r="D6586" t="str">
            <v>A4091</v>
          </cell>
          <cell r="E6586" t="str">
            <v>0LH</v>
          </cell>
          <cell r="F6586" t="str">
            <v>02</v>
          </cell>
          <cell r="G6586" t="str">
            <v>CAFH****</v>
          </cell>
          <cell r="H6586" t="str">
            <v>Balance Sheet</v>
          </cell>
          <cell r="I6586" t="str">
            <v>NA</v>
          </cell>
        </row>
        <row r="6587">
          <cell r="A6587" t="str">
            <v>A40910LU02</v>
          </cell>
          <cell r="B6587" t="str">
            <v>A40910LU02</v>
          </cell>
          <cell r="C6587" t="str">
            <v>DH   A40910LU02USD</v>
          </cell>
          <cell r="D6587" t="str">
            <v>A4091</v>
          </cell>
          <cell r="E6587" t="str">
            <v>0LU</v>
          </cell>
          <cell r="F6587" t="str">
            <v>02</v>
          </cell>
          <cell r="G6587" t="str">
            <v>CAFA****</v>
          </cell>
          <cell r="H6587" t="str">
            <v>Balance Sheet</v>
          </cell>
          <cell r="I6587" t="str">
            <v>NA</v>
          </cell>
        </row>
        <row r="6588">
          <cell r="A6588" t="str">
            <v>A40910MB02</v>
          </cell>
          <cell r="B6588" t="str">
            <v>A40910MB02</v>
          </cell>
          <cell r="C6588" t="str">
            <v>DH   A40910MB02USD</v>
          </cell>
          <cell r="D6588" t="str">
            <v>A4091</v>
          </cell>
          <cell r="E6588" t="str">
            <v>0MB</v>
          </cell>
          <cell r="F6588" t="str">
            <v>02</v>
          </cell>
          <cell r="G6588" t="str">
            <v>CAFA****</v>
          </cell>
          <cell r="H6588" t="str">
            <v>Balance Sheet</v>
          </cell>
          <cell r="I6588" t="str">
            <v>NA</v>
          </cell>
        </row>
        <row r="6589">
          <cell r="A6589" t="str">
            <v>A40910MC02</v>
          </cell>
          <cell r="B6589" t="str">
            <v>A40910MC02</v>
          </cell>
          <cell r="C6589" t="str">
            <v>DH   A40910MC02USD</v>
          </cell>
          <cell r="D6589" t="str">
            <v>A4091</v>
          </cell>
          <cell r="E6589" t="str">
            <v>0MC</v>
          </cell>
          <cell r="F6589" t="str">
            <v>02</v>
          </cell>
          <cell r="G6589" t="str">
            <v>CAFA****</v>
          </cell>
          <cell r="H6589" t="str">
            <v>Balance Sheet</v>
          </cell>
          <cell r="I6589" t="str">
            <v>NA</v>
          </cell>
        </row>
        <row r="6590">
          <cell r="A6590" t="str">
            <v>A40910ME02</v>
          </cell>
          <cell r="B6590" t="str">
            <v>A40910ME02</v>
          </cell>
          <cell r="C6590" t="str">
            <v>DH   A40910ME02USD</v>
          </cell>
          <cell r="D6590" t="str">
            <v>A4091</v>
          </cell>
          <cell r="E6590" t="str">
            <v>0ME</v>
          </cell>
          <cell r="F6590" t="str">
            <v>02</v>
          </cell>
          <cell r="G6590" t="str">
            <v>CAFA****</v>
          </cell>
          <cell r="H6590" t="str">
            <v>Balance Sheet</v>
          </cell>
          <cell r="I6590" t="str">
            <v>NA</v>
          </cell>
        </row>
        <row r="6591">
          <cell r="A6591" t="str">
            <v>A40910MF02</v>
          </cell>
          <cell r="B6591" t="str">
            <v>A40910MF02</v>
          </cell>
          <cell r="C6591" t="str">
            <v>DH   A40910MF02USD</v>
          </cell>
          <cell r="D6591" t="str">
            <v>A4091</v>
          </cell>
          <cell r="E6591" t="str">
            <v>0MF</v>
          </cell>
          <cell r="F6591" t="str">
            <v>02</v>
          </cell>
          <cell r="G6591" t="str">
            <v>CAFA****</v>
          </cell>
          <cell r="H6591" t="str">
            <v>Balance Sheet</v>
          </cell>
          <cell r="I6591" t="str">
            <v>NA</v>
          </cell>
        </row>
        <row r="6592">
          <cell r="A6592" t="str">
            <v>A40910MR02</v>
          </cell>
          <cell r="B6592" t="str">
            <v>A40910MR02</v>
          </cell>
          <cell r="C6592" t="str">
            <v>DH   A40910MR02USD</v>
          </cell>
          <cell r="D6592" t="str">
            <v>A4091</v>
          </cell>
          <cell r="E6592" t="str">
            <v>0MR</v>
          </cell>
          <cell r="F6592" t="str">
            <v>02</v>
          </cell>
          <cell r="G6592" t="str">
            <v>CAFA****</v>
          </cell>
          <cell r="H6592" t="str">
            <v>Balance Sheet</v>
          </cell>
          <cell r="I6592" t="str">
            <v>NA</v>
          </cell>
        </row>
        <row r="6593">
          <cell r="A6593" t="str">
            <v>A40910MR99</v>
          </cell>
          <cell r="B6593" t="str">
            <v>A40910MR99</v>
          </cell>
          <cell r="C6593" t="str">
            <v>DH   A40910MR99USD</v>
          </cell>
          <cell r="D6593" t="str">
            <v>A4091</v>
          </cell>
          <cell r="E6593" t="str">
            <v>0MR</v>
          </cell>
          <cell r="F6593" t="str">
            <v>99</v>
          </cell>
          <cell r="G6593" t="str">
            <v>CAFA****</v>
          </cell>
          <cell r="H6593" t="str">
            <v>Balance Sheet</v>
          </cell>
          <cell r="I6593" t="str">
            <v>NA</v>
          </cell>
        </row>
        <row r="6594">
          <cell r="A6594" t="str">
            <v>A40910N502</v>
          </cell>
          <cell r="B6594" t="str">
            <v>A40910N502</v>
          </cell>
          <cell r="C6594" t="str">
            <v>DH   A40910N502USD</v>
          </cell>
          <cell r="D6594" t="str">
            <v>A4091</v>
          </cell>
          <cell r="E6594" t="str">
            <v>0N5</v>
          </cell>
          <cell r="F6594" t="str">
            <v>02</v>
          </cell>
          <cell r="G6594" t="str">
            <v>CAFA****</v>
          </cell>
          <cell r="H6594" t="str">
            <v>Balance Sheet</v>
          </cell>
          <cell r="I6594" t="str">
            <v>NA</v>
          </cell>
        </row>
        <row r="6595">
          <cell r="A6595" t="str">
            <v>A40910N599</v>
          </cell>
          <cell r="B6595" t="str">
            <v>A40910N599</v>
          </cell>
          <cell r="C6595" t="str">
            <v>DH   A40910N599USD</v>
          </cell>
          <cell r="D6595" t="str">
            <v>A4091</v>
          </cell>
          <cell r="E6595" t="str">
            <v>0N5</v>
          </cell>
          <cell r="F6595" t="str">
            <v>99</v>
          </cell>
          <cell r="G6595" t="str">
            <v>CAFA****</v>
          </cell>
          <cell r="H6595" t="str">
            <v>Balance Sheet</v>
          </cell>
          <cell r="I6595" t="str">
            <v>NA</v>
          </cell>
        </row>
        <row r="6596">
          <cell r="A6596" t="str">
            <v>A40910N601</v>
          </cell>
          <cell r="B6596" t="str">
            <v>A40910N601</v>
          </cell>
          <cell r="C6596" t="str">
            <v>DH   A40910N601USD</v>
          </cell>
          <cell r="D6596" t="str">
            <v>A4091</v>
          </cell>
          <cell r="E6596" t="str">
            <v>0N6</v>
          </cell>
          <cell r="F6596" t="str">
            <v>01</v>
          </cell>
          <cell r="G6596" t="str">
            <v>CAFA****</v>
          </cell>
          <cell r="H6596" t="str">
            <v>Balance Sheet</v>
          </cell>
          <cell r="I6596" t="str">
            <v>NA</v>
          </cell>
        </row>
        <row r="6597">
          <cell r="A6597" t="str">
            <v>A40910N602</v>
          </cell>
          <cell r="B6597" t="str">
            <v>A40910N602</v>
          </cell>
          <cell r="C6597" t="str">
            <v>DH   A40910N602USD</v>
          </cell>
          <cell r="D6597" t="str">
            <v>A4091</v>
          </cell>
          <cell r="E6597" t="str">
            <v>0N6</v>
          </cell>
          <cell r="F6597" t="str">
            <v>02</v>
          </cell>
          <cell r="G6597" t="str">
            <v>CAFA****</v>
          </cell>
          <cell r="H6597" t="str">
            <v>Balance Sheet</v>
          </cell>
          <cell r="I6597" t="str">
            <v>NA</v>
          </cell>
        </row>
        <row r="6598">
          <cell r="A6598" t="str">
            <v>A40910N902</v>
          </cell>
          <cell r="B6598" t="str">
            <v>A40910N902</v>
          </cell>
          <cell r="C6598" t="str">
            <v>DH   A40910N902USD</v>
          </cell>
          <cell r="D6598" t="str">
            <v>A4091</v>
          </cell>
          <cell r="E6598" t="str">
            <v>0N9</v>
          </cell>
          <cell r="F6598" t="str">
            <v>02</v>
          </cell>
          <cell r="G6598" t="str">
            <v>CAFA****</v>
          </cell>
          <cell r="H6598" t="str">
            <v>Balance Sheet</v>
          </cell>
          <cell r="I6598" t="str">
            <v>NA</v>
          </cell>
        </row>
        <row r="6599">
          <cell r="A6599" t="str">
            <v>A40910NC02</v>
          </cell>
          <cell r="B6599" t="str">
            <v>A40910NC02</v>
          </cell>
          <cell r="C6599" t="str">
            <v>DH   A40910NC02USD</v>
          </cell>
          <cell r="D6599" t="str">
            <v>A4091</v>
          </cell>
          <cell r="E6599" t="str">
            <v>0NC</v>
          </cell>
          <cell r="F6599" t="str">
            <v>02</v>
          </cell>
          <cell r="G6599" t="str">
            <v>CAFA****</v>
          </cell>
          <cell r="H6599" t="str">
            <v>Balance Sheet</v>
          </cell>
          <cell r="I6599" t="str">
            <v>NA</v>
          </cell>
        </row>
        <row r="6600">
          <cell r="A6600" t="str">
            <v>A40910NN02</v>
          </cell>
          <cell r="B6600" t="str">
            <v>A40910NN02</v>
          </cell>
          <cell r="C6600" t="str">
            <v>DH   A40910NN02USD</v>
          </cell>
          <cell r="D6600" t="str">
            <v>A4091</v>
          </cell>
          <cell r="E6600" t="str">
            <v>0NN</v>
          </cell>
          <cell r="F6600" t="str">
            <v>02</v>
          </cell>
          <cell r="G6600" t="str">
            <v>CAFA****</v>
          </cell>
          <cell r="H6600" t="str">
            <v>Balance Sheet</v>
          </cell>
          <cell r="I6600" t="str">
            <v>NA</v>
          </cell>
        </row>
        <row r="6601">
          <cell r="A6601" t="str">
            <v>A40910P302</v>
          </cell>
          <cell r="B6601" t="str">
            <v>A40910P302</v>
          </cell>
          <cell r="C6601" t="str">
            <v>DH   A40910P302USD</v>
          </cell>
          <cell r="D6601" t="str">
            <v>A4091</v>
          </cell>
          <cell r="E6601" t="str">
            <v>0P3</v>
          </cell>
          <cell r="F6601" t="str">
            <v>02</v>
          </cell>
          <cell r="G6601" t="str">
            <v>CAFA****</v>
          </cell>
          <cell r="H6601" t="str">
            <v>Balance Sheet</v>
          </cell>
          <cell r="I6601" t="str">
            <v>NA</v>
          </cell>
        </row>
        <row r="6602">
          <cell r="A6602" t="str">
            <v>A40910P313</v>
          </cell>
          <cell r="B6602" t="str">
            <v>A40910P313</v>
          </cell>
          <cell r="C6602" t="str">
            <v>DH   A40910P313USD</v>
          </cell>
          <cell r="D6602" t="str">
            <v>A4091</v>
          </cell>
          <cell r="E6602" t="str">
            <v>0P3</v>
          </cell>
          <cell r="F6602" t="str">
            <v>13</v>
          </cell>
          <cell r="G6602" t="str">
            <v>CAFA****</v>
          </cell>
          <cell r="H6602" t="str">
            <v>Balance Sheet</v>
          </cell>
          <cell r="I6602" t="str">
            <v>NA</v>
          </cell>
        </row>
        <row r="6603">
          <cell r="A6603" t="str">
            <v>A40910P602</v>
          </cell>
          <cell r="B6603" t="str">
            <v>A40910P602</v>
          </cell>
          <cell r="C6603" t="str">
            <v>DH   A40910P602USD</v>
          </cell>
          <cell r="D6603" t="str">
            <v>A4091</v>
          </cell>
          <cell r="E6603" t="str">
            <v>0P6</v>
          </cell>
          <cell r="F6603" t="str">
            <v>02</v>
          </cell>
          <cell r="G6603" t="str">
            <v>CAFA****</v>
          </cell>
          <cell r="H6603" t="str">
            <v>Balance Sheet</v>
          </cell>
          <cell r="I6603" t="str">
            <v>NA</v>
          </cell>
        </row>
        <row r="6604">
          <cell r="A6604" t="str">
            <v>A40910P702</v>
          </cell>
          <cell r="B6604" t="str">
            <v>A40910P702</v>
          </cell>
          <cell r="C6604" t="str">
            <v>DH   A40910P702USD</v>
          </cell>
          <cell r="D6604" t="str">
            <v>A4091</v>
          </cell>
          <cell r="E6604" t="str">
            <v>0P7</v>
          </cell>
          <cell r="F6604" t="str">
            <v>02</v>
          </cell>
          <cell r="G6604" t="str">
            <v>CAFA****</v>
          </cell>
          <cell r="H6604" t="str">
            <v>Balance Sheet</v>
          </cell>
          <cell r="I6604" t="str">
            <v>NA</v>
          </cell>
        </row>
        <row r="6605">
          <cell r="A6605" t="str">
            <v>A40910R102</v>
          </cell>
          <cell r="B6605" t="str">
            <v>A40910R102</v>
          </cell>
          <cell r="C6605" t="str">
            <v>DH   A40910R102USD</v>
          </cell>
          <cell r="D6605" t="str">
            <v>A4091</v>
          </cell>
          <cell r="E6605" t="str">
            <v>0R1</v>
          </cell>
          <cell r="F6605" t="str">
            <v>02</v>
          </cell>
          <cell r="G6605" t="str">
            <v>CAFA****</v>
          </cell>
          <cell r="H6605" t="str">
            <v>Balance Sheet</v>
          </cell>
          <cell r="I6605" t="str">
            <v>NA</v>
          </cell>
        </row>
        <row r="6606">
          <cell r="A6606" t="str">
            <v>A40910S202</v>
          </cell>
          <cell r="B6606" t="str">
            <v>A40910S202</v>
          </cell>
          <cell r="C6606" t="str">
            <v>DH   A40910S202USD</v>
          </cell>
          <cell r="D6606" t="str">
            <v>A4091</v>
          </cell>
          <cell r="E6606" t="str">
            <v>0S2</v>
          </cell>
          <cell r="F6606" t="str">
            <v>02</v>
          </cell>
          <cell r="G6606" t="str">
            <v>CAFA****</v>
          </cell>
          <cell r="H6606" t="str">
            <v>Balance Sheet</v>
          </cell>
          <cell r="I6606" t="str">
            <v>NA</v>
          </cell>
        </row>
        <row r="6607">
          <cell r="A6607" t="str">
            <v>A40910S302</v>
          </cell>
          <cell r="B6607" t="str">
            <v>A40910S302</v>
          </cell>
          <cell r="C6607" t="str">
            <v>DH   A40910S302USD</v>
          </cell>
          <cell r="D6607" t="str">
            <v>A4091</v>
          </cell>
          <cell r="E6607" t="str">
            <v>0S3</v>
          </cell>
          <cell r="F6607" t="str">
            <v>02</v>
          </cell>
          <cell r="G6607" t="str">
            <v>CAFA****</v>
          </cell>
          <cell r="H6607" t="str">
            <v>Balance Sheet</v>
          </cell>
          <cell r="I6607" t="str">
            <v>NA</v>
          </cell>
        </row>
        <row r="6608">
          <cell r="A6608" t="str">
            <v>A40910S402</v>
          </cell>
          <cell r="B6608" t="str">
            <v>A40910S402</v>
          </cell>
          <cell r="C6608" t="str">
            <v>DH   A40910S402USD</v>
          </cell>
          <cell r="D6608" t="str">
            <v>A4091</v>
          </cell>
          <cell r="E6608" t="str">
            <v>0S4</v>
          </cell>
          <cell r="F6608" t="str">
            <v>02</v>
          </cell>
          <cell r="G6608" t="str">
            <v>CAFA****</v>
          </cell>
          <cell r="H6608" t="str">
            <v>Balance Sheet</v>
          </cell>
          <cell r="I6608" t="str">
            <v>NA</v>
          </cell>
        </row>
        <row r="6609">
          <cell r="A6609" t="str">
            <v>A40910S502</v>
          </cell>
          <cell r="B6609" t="str">
            <v>A40910S502</v>
          </cell>
          <cell r="C6609" t="str">
            <v>DH   A40910S502USD</v>
          </cell>
          <cell r="D6609" t="str">
            <v>A4091</v>
          </cell>
          <cell r="E6609" t="str">
            <v>0S5</v>
          </cell>
          <cell r="F6609" t="str">
            <v>02</v>
          </cell>
          <cell r="G6609" t="str">
            <v>CAFA****</v>
          </cell>
          <cell r="H6609" t="str">
            <v>Balance Sheet</v>
          </cell>
          <cell r="I6609" t="str">
            <v>NA</v>
          </cell>
        </row>
        <row r="6610">
          <cell r="A6610" t="str">
            <v>A40910S702</v>
          </cell>
          <cell r="B6610" t="str">
            <v>A40910S702</v>
          </cell>
          <cell r="C6610" t="str">
            <v>DH   A40910S702USD</v>
          </cell>
          <cell r="D6610" t="str">
            <v>A4091</v>
          </cell>
          <cell r="E6610" t="str">
            <v>0S7</v>
          </cell>
          <cell r="F6610" t="str">
            <v>02</v>
          </cell>
          <cell r="G6610" t="str">
            <v>CAFA****</v>
          </cell>
          <cell r="H6610" t="str">
            <v>Balance Sheet</v>
          </cell>
          <cell r="I6610" t="str">
            <v>NA</v>
          </cell>
        </row>
        <row r="6611">
          <cell r="A6611" t="str">
            <v>A40910S902</v>
          </cell>
          <cell r="B6611" t="str">
            <v>A40910S902</v>
          </cell>
          <cell r="C6611" t="str">
            <v>DH   A40910S902USD</v>
          </cell>
          <cell r="D6611" t="str">
            <v>A4091</v>
          </cell>
          <cell r="E6611" t="str">
            <v>0S9</v>
          </cell>
          <cell r="F6611" t="str">
            <v>02</v>
          </cell>
          <cell r="G6611" t="str">
            <v>CAFA****</v>
          </cell>
          <cell r="H6611" t="str">
            <v>Balance Sheet</v>
          </cell>
          <cell r="I6611" t="str">
            <v>NA</v>
          </cell>
        </row>
        <row r="6612">
          <cell r="A6612" t="str">
            <v>A40910T301</v>
          </cell>
          <cell r="B6612" t="str">
            <v>A40910T301</v>
          </cell>
          <cell r="C6612" t="str">
            <v>DH   A40910T301USD</v>
          </cell>
          <cell r="D6612" t="str">
            <v>A4091</v>
          </cell>
          <cell r="E6612" t="str">
            <v>0T3</v>
          </cell>
          <cell r="F6612" t="str">
            <v>01</v>
          </cell>
          <cell r="G6612" t="str">
            <v>CAFA****</v>
          </cell>
          <cell r="H6612" t="str">
            <v>Balance Sheet</v>
          </cell>
          <cell r="I6612" t="str">
            <v>NA</v>
          </cell>
        </row>
        <row r="6613">
          <cell r="A6613" t="str">
            <v>A40910T302</v>
          </cell>
          <cell r="B6613" t="str">
            <v>A40910T302</v>
          </cell>
          <cell r="C6613" t="str">
            <v>DH   A40910T302USD</v>
          </cell>
          <cell r="D6613" t="str">
            <v>A4091</v>
          </cell>
          <cell r="E6613" t="str">
            <v>0T3</v>
          </cell>
          <cell r="F6613" t="str">
            <v>02</v>
          </cell>
          <cell r="G6613" t="str">
            <v>CAFA****</v>
          </cell>
          <cell r="H6613" t="str">
            <v>Balance Sheet</v>
          </cell>
          <cell r="I6613" t="str">
            <v>NA</v>
          </cell>
        </row>
        <row r="6614">
          <cell r="A6614" t="str">
            <v>A40910T313</v>
          </cell>
          <cell r="B6614" t="str">
            <v>A40910T313</v>
          </cell>
          <cell r="C6614" t="str">
            <v>DH   A40910T313USD</v>
          </cell>
          <cell r="D6614" t="str">
            <v>A4091</v>
          </cell>
          <cell r="E6614" t="str">
            <v>0T3</v>
          </cell>
          <cell r="F6614" t="str">
            <v>13</v>
          </cell>
          <cell r="G6614" t="str">
            <v>CAFA****</v>
          </cell>
          <cell r="H6614" t="str">
            <v>Balance Sheet</v>
          </cell>
          <cell r="I6614" t="str">
            <v>NA</v>
          </cell>
        </row>
        <row r="6615">
          <cell r="A6615" t="str">
            <v>A40910T801</v>
          </cell>
          <cell r="B6615" t="str">
            <v>A40910T801</v>
          </cell>
          <cell r="C6615" t="str">
            <v>DH   A40910T801USD</v>
          </cell>
          <cell r="D6615" t="str">
            <v>A4091</v>
          </cell>
          <cell r="E6615" t="str">
            <v>0T8</v>
          </cell>
          <cell r="F6615" t="str">
            <v>01</v>
          </cell>
          <cell r="G6615" t="str">
            <v>CAFA****</v>
          </cell>
          <cell r="H6615" t="str">
            <v>Balance Sheet</v>
          </cell>
          <cell r="I6615" t="str">
            <v>NA</v>
          </cell>
        </row>
        <row r="6616">
          <cell r="A6616" t="str">
            <v>A40910T910</v>
          </cell>
          <cell r="B6616" t="str">
            <v>A40910T910</v>
          </cell>
          <cell r="C6616" t="str">
            <v>DH   A40910T910USD</v>
          </cell>
          <cell r="D6616" t="str">
            <v>A4091</v>
          </cell>
          <cell r="E6616" t="str">
            <v>0T9</v>
          </cell>
          <cell r="F6616" t="str">
            <v>10</v>
          </cell>
          <cell r="G6616" t="str">
            <v>CAFA****</v>
          </cell>
          <cell r="H6616" t="str">
            <v>Balance Sheet</v>
          </cell>
          <cell r="I6616" t="str">
            <v>NA</v>
          </cell>
        </row>
        <row r="6617">
          <cell r="A6617" t="str">
            <v>A40910T913</v>
          </cell>
          <cell r="B6617" t="str">
            <v>A40910T913</v>
          </cell>
          <cell r="C6617" t="str">
            <v>DH   A40910T913USD</v>
          </cell>
          <cell r="D6617" t="str">
            <v>A4091</v>
          </cell>
          <cell r="E6617" t="str">
            <v>0T9</v>
          </cell>
          <cell r="F6617" t="str">
            <v>13</v>
          </cell>
          <cell r="G6617" t="str">
            <v>CAFA****</v>
          </cell>
          <cell r="H6617" t="str">
            <v>Balance Sheet</v>
          </cell>
          <cell r="I6617" t="str">
            <v>NA</v>
          </cell>
        </row>
        <row r="6618">
          <cell r="A6618" t="str">
            <v>A40910U602</v>
          </cell>
          <cell r="B6618" t="str">
            <v>A40910U602</v>
          </cell>
          <cell r="C6618" t="str">
            <v>DH   A40910U602USD</v>
          </cell>
          <cell r="D6618" t="str">
            <v>A4091</v>
          </cell>
          <cell r="E6618" t="str">
            <v>0U6</v>
          </cell>
          <cell r="F6618" t="str">
            <v>02</v>
          </cell>
          <cell r="G6618" t="str">
            <v>CAFA****</v>
          </cell>
          <cell r="H6618" t="str">
            <v>Balance Sheet</v>
          </cell>
          <cell r="I6618" t="str">
            <v>NA</v>
          </cell>
        </row>
        <row r="6619">
          <cell r="A6619" t="str">
            <v>A40910U702</v>
          </cell>
          <cell r="B6619" t="str">
            <v>A40910U702</v>
          </cell>
          <cell r="C6619" t="str">
            <v>DH   A40910U702USD</v>
          </cell>
          <cell r="D6619" t="str">
            <v>A4091</v>
          </cell>
          <cell r="E6619" t="str">
            <v>0U7</v>
          </cell>
          <cell r="F6619" t="str">
            <v>02</v>
          </cell>
          <cell r="G6619" t="str">
            <v>CAFA****</v>
          </cell>
          <cell r="H6619" t="str">
            <v>Balance Sheet</v>
          </cell>
          <cell r="I6619" t="str">
            <v>NA</v>
          </cell>
        </row>
        <row r="6620">
          <cell r="A6620" t="str">
            <v>A40910U799</v>
          </cell>
          <cell r="B6620" t="str">
            <v>A40910U799</v>
          </cell>
          <cell r="C6620" t="str">
            <v>DH   A40910U799USD</v>
          </cell>
          <cell r="D6620" t="str">
            <v>A4091</v>
          </cell>
          <cell r="E6620" t="str">
            <v>0U7</v>
          </cell>
          <cell r="F6620" t="str">
            <v>99</v>
          </cell>
          <cell r="G6620" t="str">
            <v>CAFA****</v>
          </cell>
          <cell r="H6620" t="str">
            <v>Balance Sheet</v>
          </cell>
          <cell r="I6620" t="str">
            <v>NA</v>
          </cell>
        </row>
        <row r="6621">
          <cell r="A6621" t="str">
            <v>A40910UU01</v>
          </cell>
          <cell r="B6621" t="str">
            <v>A40910UU01</v>
          </cell>
          <cell r="C6621" t="str">
            <v>DH   A40910UU01USD</v>
          </cell>
          <cell r="D6621" t="str">
            <v>A4091</v>
          </cell>
          <cell r="E6621" t="str">
            <v>0UU</v>
          </cell>
          <cell r="F6621" t="str">
            <v>01</v>
          </cell>
          <cell r="G6621" t="str">
            <v>CAFA****</v>
          </cell>
          <cell r="H6621" t="str">
            <v>Balance Sheet</v>
          </cell>
          <cell r="I6621" t="str">
            <v>NA</v>
          </cell>
        </row>
        <row r="6622">
          <cell r="A6622" t="str">
            <v>A40910UU10</v>
          </cell>
          <cell r="B6622" t="str">
            <v>A40910UU10</v>
          </cell>
          <cell r="C6622" t="str">
            <v>DH   A40910UU10USD</v>
          </cell>
          <cell r="D6622" t="str">
            <v>A4091</v>
          </cell>
          <cell r="E6622" t="str">
            <v>0UU</v>
          </cell>
          <cell r="F6622" t="str">
            <v>10</v>
          </cell>
          <cell r="G6622" t="str">
            <v>CAFA****</v>
          </cell>
          <cell r="H6622" t="str">
            <v>Balance Sheet</v>
          </cell>
          <cell r="I6622" t="str">
            <v>NA</v>
          </cell>
        </row>
        <row r="6623">
          <cell r="A6623" t="str">
            <v>A40910UU13</v>
          </cell>
          <cell r="B6623" t="str">
            <v>A40910UU13</v>
          </cell>
          <cell r="C6623" t="str">
            <v>DH   A40910UU13USD</v>
          </cell>
          <cell r="D6623" t="str">
            <v>A4091</v>
          </cell>
          <cell r="E6623" t="str">
            <v>0UU</v>
          </cell>
          <cell r="F6623" t="str">
            <v>13</v>
          </cell>
          <cell r="G6623" t="str">
            <v>CAFA****</v>
          </cell>
          <cell r="H6623" t="str">
            <v>Balance Sheet</v>
          </cell>
          <cell r="I6623" t="str">
            <v>NA</v>
          </cell>
        </row>
        <row r="6624">
          <cell r="A6624" t="str">
            <v>A40910UU99</v>
          </cell>
          <cell r="B6624" t="str">
            <v>A40910UU99</v>
          </cell>
          <cell r="C6624" t="str">
            <v>DH   A40910UU99USD</v>
          </cell>
          <cell r="D6624" t="str">
            <v>A4091</v>
          </cell>
          <cell r="E6624" t="str">
            <v>0UU</v>
          </cell>
          <cell r="F6624" t="str">
            <v>99</v>
          </cell>
          <cell r="G6624" t="str">
            <v>CAFA****</v>
          </cell>
          <cell r="H6624" t="str">
            <v>Balance Sheet</v>
          </cell>
          <cell r="I6624" t="str">
            <v>NA</v>
          </cell>
        </row>
        <row r="6625">
          <cell r="A6625" t="str">
            <v>A40910WA02</v>
          </cell>
          <cell r="B6625" t="str">
            <v>A40910WA02</v>
          </cell>
          <cell r="C6625" t="str">
            <v>DH   A40910WA02USD</v>
          </cell>
          <cell r="D6625" t="str">
            <v>A4091</v>
          </cell>
          <cell r="E6625" t="str">
            <v>0WA</v>
          </cell>
          <cell r="F6625" t="str">
            <v>02</v>
          </cell>
          <cell r="G6625" t="str">
            <v>CACCB***</v>
          </cell>
          <cell r="H6625" t="str">
            <v>Balance Sheet</v>
          </cell>
          <cell r="I6625" t="str">
            <v>NA</v>
          </cell>
        </row>
        <row r="6626">
          <cell r="A6626" t="str">
            <v>A40910WA03</v>
          </cell>
          <cell r="B6626" t="str">
            <v>A40910WA03</v>
          </cell>
          <cell r="C6626" t="str">
            <v>DH   A40910WA03USD</v>
          </cell>
          <cell r="D6626" t="str">
            <v>A4091</v>
          </cell>
          <cell r="E6626" t="str">
            <v>0WA</v>
          </cell>
          <cell r="F6626" t="str">
            <v>03</v>
          </cell>
          <cell r="G6626" t="str">
            <v>CACCB***</v>
          </cell>
          <cell r="H6626" t="str">
            <v>Balance Sheet</v>
          </cell>
          <cell r="I6626" t="str">
            <v>NA</v>
          </cell>
        </row>
        <row r="6627">
          <cell r="A6627" t="str">
            <v>A40910WJ02</v>
          </cell>
          <cell r="B6627" t="str">
            <v>A40910WJ02</v>
          </cell>
          <cell r="C6627" t="str">
            <v>DH   A40910WJ02USD</v>
          </cell>
          <cell r="D6627" t="str">
            <v>A4091</v>
          </cell>
          <cell r="E6627" t="str">
            <v>0WJ</v>
          </cell>
          <cell r="F6627" t="str">
            <v>02</v>
          </cell>
          <cell r="G6627" t="str">
            <v>CAFA****</v>
          </cell>
          <cell r="H6627" t="str">
            <v>Balance Sheet</v>
          </cell>
          <cell r="I6627" t="str">
            <v>NA</v>
          </cell>
        </row>
        <row r="6628">
          <cell r="A6628" t="str">
            <v>A40910WK02</v>
          </cell>
          <cell r="B6628" t="str">
            <v>A40910WK02</v>
          </cell>
          <cell r="C6628" t="str">
            <v>DH   A40910WK02USD</v>
          </cell>
          <cell r="D6628" t="str">
            <v>A4091</v>
          </cell>
          <cell r="E6628" t="str">
            <v>0WK</v>
          </cell>
          <cell r="F6628" t="str">
            <v>02</v>
          </cell>
          <cell r="G6628" t="str">
            <v>CAFA****</v>
          </cell>
          <cell r="H6628" t="str">
            <v>Balance Sheet</v>
          </cell>
          <cell r="I6628" t="str">
            <v>NA</v>
          </cell>
        </row>
        <row r="6629">
          <cell r="A6629" t="str">
            <v>A40910WK99</v>
          </cell>
          <cell r="B6629" t="str">
            <v>A40910WK99</v>
          </cell>
          <cell r="C6629" t="str">
            <v>DH   A40910WK99USD</v>
          </cell>
          <cell r="D6629" t="str">
            <v>A4091</v>
          </cell>
          <cell r="E6629" t="str">
            <v>0WK</v>
          </cell>
          <cell r="F6629" t="str">
            <v>99</v>
          </cell>
          <cell r="G6629" t="str">
            <v>CAFA****</v>
          </cell>
          <cell r="H6629" t="str">
            <v>Balance Sheet</v>
          </cell>
          <cell r="I6629" t="str">
            <v>NA</v>
          </cell>
        </row>
        <row r="6630">
          <cell r="A6630" t="str">
            <v>A40910WM02</v>
          </cell>
          <cell r="B6630" t="str">
            <v>A40910WM02</v>
          </cell>
          <cell r="C6630" t="str">
            <v>DH   A40910WM02USD</v>
          </cell>
          <cell r="D6630" t="str">
            <v>A4091</v>
          </cell>
          <cell r="E6630" t="str">
            <v>0WM</v>
          </cell>
          <cell r="F6630" t="str">
            <v>02</v>
          </cell>
          <cell r="G6630" t="str">
            <v>CAFA****</v>
          </cell>
          <cell r="H6630" t="str">
            <v>Balance Sheet</v>
          </cell>
          <cell r="I6630" t="str">
            <v>NA</v>
          </cell>
        </row>
        <row r="6631">
          <cell r="A6631" t="str">
            <v>A40910WR01</v>
          </cell>
          <cell r="B6631" t="str">
            <v>A40910WR01</v>
          </cell>
          <cell r="C6631" t="str">
            <v>DH   A40910WR01USD</v>
          </cell>
          <cell r="D6631" t="str">
            <v>A4091</v>
          </cell>
          <cell r="E6631" t="str">
            <v>0WR</v>
          </cell>
          <cell r="F6631" t="str">
            <v>01</v>
          </cell>
          <cell r="G6631" t="str">
            <v>CAFA****</v>
          </cell>
          <cell r="H6631" t="str">
            <v>Balance Sheet</v>
          </cell>
          <cell r="I6631" t="str">
            <v>NA</v>
          </cell>
        </row>
        <row r="6632">
          <cell r="A6632" t="str">
            <v>A40910WR10</v>
          </cell>
          <cell r="B6632" t="str">
            <v>A40910WR10</v>
          </cell>
          <cell r="C6632" t="str">
            <v>DH   A40910WR10USD</v>
          </cell>
          <cell r="D6632" t="str">
            <v>A4091</v>
          </cell>
          <cell r="E6632" t="str">
            <v>0WR</v>
          </cell>
          <cell r="F6632" t="str">
            <v>10</v>
          </cell>
          <cell r="G6632" t="str">
            <v>CAFA****</v>
          </cell>
          <cell r="H6632" t="str">
            <v>Balance Sheet</v>
          </cell>
          <cell r="I6632" t="str">
            <v>NA</v>
          </cell>
        </row>
        <row r="6633">
          <cell r="A6633" t="str">
            <v>A40910WR13</v>
          </cell>
          <cell r="B6633" t="str">
            <v>A40910WR13</v>
          </cell>
          <cell r="C6633" t="str">
            <v>DH   A40910WR13USD</v>
          </cell>
          <cell r="D6633" t="str">
            <v>A4091</v>
          </cell>
          <cell r="E6633" t="str">
            <v>0WR</v>
          </cell>
          <cell r="F6633" t="str">
            <v>13</v>
          </cell>
          <cell r="G6633" t="str">
            <v>CAFA****</v>
          </cell>
          <cell r="H6633" t="str">
            <v>Balance Sheet</v>
          </cell>
          <cell r="I6633" t="str">
            <v>NA</v>
          </cell>
        </row>
        <row r="6634">
          <cell r="A6634" t="str">
            <v>A40910WT02</v>
          </cell>
          <cell r="B6634" t="str">
            <v>A40910WT02</v>
          </cell>
          <cell r="C6634" t="str">
            <v>DH   A40910WT02USD</v>
          </cell>
          <cell r="D6634" t="str">
            <v>A4091</v>
          </cell>
          <cell r="E6634" t="str">
            <v>0WT</v>
          </cell>
          <cell r="F6634" t="str">
            <v>02</v>
          </cell>
          <cell r="G6634" t="str">
            <v>CAFA****</v>
          </cell>
          <cell r="H6634" t="str">
            <v>Balance Sheet</v>
          </cell>
          <cell r="I6634" t="str">
            <v>NA</v>
          </cell>
        </row>
        <row r="6635">
          <cell r="A6635" t="str">
            <v>A40910X102</v>
          </cell>
          <cell r="B6635" t="str">
            <v>A40910X102</v>
          </cell>
          <cell r="C6635" t="str">
            <v>DH   A40910X102USD</v>
          </cell>
          <cell r="D6635" t="str">
            <v>A4091</v>
          </cell>
          <cell r="E6635" t="str">
            <v>0X1</v>
          </cell>
          <cell r="F6635" t="str">
            <v>02</v>
          </cell>
          <cell r="G6635" t="str">
            <v>CAFA****</v>
          </cell>
          <cell r="H6635" t="str">
            <v>Balance Sheet</v>
          </cell>
          <cell r="I6635" t="str">
            <v>NA</v>
          </cell>
        </row>
        <row r="6636">
          <cell r="A6636" t="str">
            <v>A40910XJ02</v>
          </cell>
          <cell r="B6636" t="str">
            <v>A40910XJ02</v>
          </cell>
          <cell r="C6636" t="str">
            <v>DH   A40910XJ02USD</v>
          </cell>
          <cell r="D6636" t="str">
            <v>A4091</v>
          </cell>
          <cell r="E6636" t="str">
            <v>0XJ</v>
          </cell>
          <cell r="F6636" t="str">
            <v>02</v>
          </cell>
          <cell r="G6636" t="str">
            <v>CAFA****</v>
          </cell>
          <cell r="H6636" t="str">
            <v>Balance Sheet</v>
          </cell>
          <cell r="I6636" t="str">
            <v>NA</v>
          </cell>
        </row>
        <row r="6637">
          <cell r="A6637" t="str">
            <v>A40910XS01</v>
          </cell>
          <cell r="B6637" t="str">
            <v>A40910XS01</v>
          </cell>
          <cell r="C6637" t="str">
            <v>DH   A40910XS01USD</v>
          </cell>
          <cell r="D6637" t="str">
            <v>A4091</v>
          </cell>
          <cell r="E6637" t="str">
            <v>0XS</v>
          </cell>
          <cell r="F6637" t="str">
            <v>01</v>
          </cell>
          <cell r="G6637" t="str">
            <v>CAFA****</v>
          </cell>
          <cell r="H6637" t="str">
            <v>Balance Sheet</v>
          </cell>
          <cell r="I6637" t="str">
            <v>NA</v>
          </cell>
        </row>
        <row r="6638">
          <cell r="A6638" t="str">
            <v>A40910XY02</v>
          </cell>
          <cell r="B6638" t="str">
            <v>A40910XY02</v>
          </cell>
          <cell r="C6638" t="str">
            <v>DH   A40910XY02USD</v>
          </cell>
          <cell r="D6638" t="str">
            <v>A4091</v>
          </cell>
          <cell r="E6638" t="str">
            <v>0XY</v>
          </cell>
          <cell r="F6638" t="str">
            <v>02</v>
          </cell>
          <cell r="G6638" t="str">
            <v>CAFA****</v>
          </cell>
          <cell r="H6638" t="str">
            <v>Balance Sheet</v>
          </cell>
          <cell r="I6638" t="str">
            <v>NA</v>
          </cell>
        </row>
        <row r="6639">
          <cell r="A6639" t="str">
            <v>A40910YM02</v>
          </cell>
          <cell r="B6639" t="str">
            <v>A40910YM02</v>
          </cell>
          <cell r="C6639" t="str">
            <v>DH   A40910YM02USD</v>
          </cell>
          <cell r="D6639" t="str">
            <v>A4091</v>
          </cell>
          <cell r="E6639" t="str">
            <v>0YM</v>
          </cell>
          <cell r="F6639" t="str">
            <v>02</v>
          </cell>
          <cell r="G6639" t="str">
            <v>CAFA****</v>
          </cell>
          <cell r="H6639" t="str">
            <v>Balance Sheet</v>
          </cell>
          <cell r="I6639" t="str">
            <v>NA</v>
          </cell>
        </row>
        <row r="6640">
          <cell r="A6640" t="str">
            <v>A40910YW01</v>
          </cell>
          <cell r="B6640" t="str">
            <v>A40910YW01</v>
          </cell>
          <cell r="C6640" t="str">
            <v>DH   A40910YW01USD</v>
          </cell>
          <cell r="D6640" t="str">
            <v>A4091</v>
          </cell>
          <cell r="E6640" t="str">
            <v>0YW</v>
          </cell>
          <cell r="F6640" t="str">
            <v>01</v>
          </cell>
          <cell r="G6640" t="str">
            <v>CAFA****</v>
          </cell>
          <cell r="H6640" t="str">
            <v>Balance Sheet</v>
          </cell>
          <cell r="I6640" t="str">
            <v>NA</v>
          </cell>
        </row>
        <row r="6641">
          <cell r="A6641" t="str">
            <v>A40910YW02</v>
          </cell>
          <cell r="B6641" t="str">
            <v>A40910YW02</v>
          </cell>
          <cell r="C6641" t="str">
            <v>DH   A40910YW02USD</v>
          </cell>
          <cell r="D6641" t="str">
            <v>A4091</v>
          </cell>
          <cell r="E6641" t="str">
            <v>0YW</v>
          </cell>
          <cell r="F6641" t="str">
            <v>02</v>
          </cell>
          <cell r="G6641" t="str">
            <v>CAFA****</v>
          </cell>
          <cell r="H6641" t="str">
            <v>Balance Sheet</v>
          </cell>
          <cell r="I6641" t="str">
            <v>NA</v>
          </cell>
        </row>
        <row r="6642">
          <cell r="A6642" t="str">
            <v>A40910YW13</v>
          </cell>
          <cell r="B6642" t="str">
            <v>A40910YW13</v>
          </cell>
          <cell r="C6642" t="str">
            <v>DH   A40910YW13USD</v>
          </cell>
          <cell r="D6642" t="str">
            <v>A4091</v>
          </cell>
          <cell r="E6642" t="str">
            <v>0YW</v>
          </cell>
          <cell r="F6642" t="str">
            <v>13</v>
          </cell>
          <cell r="G6642" t="str">
            <v>CAFA****</v>
          </cell>
          <cell r="H6642" t="str">
            <v>Balance Sheet</v>
          </cell>
          <cell r="I6642" t="str">
            <v>NA</v>
          </cell>
        </row>
        <row r="6643">
          <cell r="A6643" t="str">
            <v>A40910YX02</v>
          </cell>
          <cell r="B6643" t="str">
            <v>A40910YX02</v>
          </cell>
          <cell r="C6643" t="str">
            <v>DH   A40910YX02USD</v>
          </cell>
          <cell r="D6643" t="str">
            <v>A4091</v>
          </cell>
          <cell r="E6643" t="str">
            <v>0YX</v>
          </cell>
          <cell r="F6643" t="str">
            <v>02</v>
          </cell>
          <cell r="G6643" t="str">
            <v>CAFA****</v>
          </cell>
          <cell r="H6643" t="str">
            <v>Balance Sheet</v>
          </cell>
          <cell r="I6643" t="str">
            <v>NA</v>
          </cell>
        </row>
        <row r="6644">
          <cell r="A6644" t="str">
            <v>A40910YY02</v>
          </cell>
          <cell r="B6644" t="str">
            <v>A40910YY02</v>
          </cell>
          <cell r="C6644" t="str">
            <v>DH   A40910YY02USD</v>
          </cell>
          <cell r="D6644" t="str">
            <v>A4091</v>
          </cell>
          <cell r="E6644" t="str">
            <v>0YY</v>
          </cell>
          <cell r="F6644" t="str">
            <v>02</v>
          </cell>
          <cell r="G6644" t="str">
            <v>CAFA****</v>
          </cell>
          <cell r="H6644" t="str">
            <v>Balance Sheet</v>
          </cell>
          <cell r="I6644" t="str">
            <v>NA</v>
          </cell>
        </row>
        <row r="6645">
          <cell r="A6645" t="str">
            <v>A40910ZM02</v>
          </cell>
          <cell r="B6645" t="str">
            <v>A40910ZM02</v>
          </cell>
          <cell r="C6645" t="str">
            <v>DH   A40910ZM02USD</v>
          </cell>
          <cell r="D6645" t="str">
            <v>A4091</v>
          </cell>
          <cell r="E6645" t="str">
            <v>0ZM</v>
          </cell>
          <cell r="F6645" t="str">
            <v>02</v>
          </cell>
          <cell r="G6645" t="str">
            <v>CAFA****</v>
          </cell>
          <cell r="H6645" t="str">
            <v>Balance Sheet</v>
          </cell>
          <cell r="I6645" t="str">
            <v>NA</v>
          </cell>
        </row>
        <row r="6646">
          <cell r="A6646" t="str">
            <v>A409900101</v>
          </cell>
          <cell r="B6646" t="str">
            <v>A409900101</v>
          </cell>
          <cell r="C6646" t="str">
            <v>DH   A409900101USD</v>
          </cell>
          <cell r="D6646" t="str">
            <v>A4099</v>
          </cell>
          <cell r="E6646" t="str">
            <v>001</v>
          </cell>
          <cell r="F6646" t="str">
            <v>01</v>
          </cell>
          <cell r="G6646" t="str">
            <v>CAFM****</v>
          </cell>
          <cell r="H6646" t="str">
            <v>Balance Sheet</v>
          </cell>
          <cell r="I6646" t="str">
            <v>NA</v>
          </cell>
        </row>
        <row r="6647">
          <cell r="A6647" t="str">
            <v>A409902601</v>
          </cell>
          <cell r="B6647" t="str">
            <v>A409902601</v>
          </cell>
          <cell r="C6647" t="str">
            <v>DH   A409902601USD</v>
          </cell>
          <cell r="D6647" t="str">
            <v>A4099</v>
          </cell>
          <cell r="E6647" t="str">
            <v>026</v>
          </cell>
          <cell r="F6647" t="str">
            <v>01</v>
          </cell>
          <cell r="G6647" t="str">
            <v>CAFM****</v>
          </cell>
          <cell r="H6647" t="str">
            <v>Balance Sheet</v>
          </cell>
          <cell r="I6647" t="str">
            <v>NA</v>
          </cell>
        </row>
        <row r="6648">
          <cell r="A6648" t="str">
            <v>A409903401</v>
          </cell>
          <cell r="B6648" t="str">
            <v>A409903401</v>
          </cell>
          <cell r="C6648" t="str">
            <v>DH   A409903401USD</v>
          </cell>
          <cell r="D6648" t="str">
            <v>A4099</v>
          </cell>
          <cell r="E6648" t="str">
            <v>034</v>
          </cell>
          <cell r="F6648" t="str">
            <v>01</v>
          </cell>
          <cell r="G6648" t="str">
            <v>CAFM****</v>
          </cell>
          <cell r="H6648" t="str">
            <v>Balance Sheet</v>
          </cell>
          <cell r="I6648" t="str">
            <v>NA</v>
          </cell>
        </row>
        <row r="6649">
          <cell r="A6649" t="str">
            <v>A409906501</v>
          </cell>
          <cell r="B6649" t="str">
            <v>A409906501</v>
          </cell>
          <cell r="C6649" t="str">
            <v>DH   A409906501USD</v>
          </cell>
          <cell r="D6649" t="str">
            <v>A4099</v>
          </cell>
          <cell r="E6649" t="str">
            <v>065</v>
          </cell>
          <cell r="F6649" t="str">
            <v>01</v>
          </cell>
          <cell r="G6649" t="str">
            <v>CAFM****</v>
          </cell>
          <cell r="H6649" t="str">
            <v>Balance Sheet</v>
          </cell>
          <cell r="I6649" t="str">
            <v>NA</v>
          </cell>
        </row>
        <row r="6650">
          <cell r="A6650" t="str">
            <v>A409908501</v>
          </cell>
          <cell r="B6650" t="str">
            <v>A409908501</v>
          </cell>
          <cell r="C6650" t="str">
            <v>DH   A409908501USD</v>
          </cell>
          <cell r="D6650" t="str">
            <v>A4099</v>
          </cell>
          <cell r="E6650" t="str">
            <v>085</v>
          </cell>
          <cell r="F6650" t="str">
            <v>01</v>
          </cell>
          <cell r="G6650" t="str">
            <v>CAFM****</v>
          </cell>
          <cell r="H6650" t="str">
            <v>Balance Sheet</v>
          </cell>
          <cell r="I6650" t="str">
            <v>NA</v>
          </cell>
        </row>
        <row r="6651">
          <cell r="A6651" t="str">
            <v>A409908578</v>
          </cell>
          <cell r="B6651" t="str">
            <v>A409908578</v>
          </cell>
          <cell r="C6651" t="str">
            <v>DH   A409908578USD</v>
          </cell>
          <cell r="D6651" t="str">
            <v>A4099</v>
          </cell>
          <cell r="E6651" t="str">
            <v>085</v>
          </cell>
          <cell r="F6651" t="str">
            <v>78</v>
          </cell>
          <cell r="G6651" t="str">
            <v>CAFM****</v>
          </cell>
          <cell r="H6651" t="str">
            <v>Balance Sheet</v>
          </cell>
          <cell r="I6651" t="str">
            <v>NA</v>
          </cell>
        </row>
        <row r="6652">
          <cell r="A6652" t="str">
            <v>A409908601</v>
          </cell>
          <cell r="B6652" t="str">
            <v>A409908601</v>
          </cell>
          <cell r="C6652" t="str">
            <v>DH   A409908601USD</v>
          </cell>
          <cell r="D6652" t="str">
            <v>A4099</v>
          </cell>
          <cell r="E6652" t="str">
            <v>086</v>
          </cell>
          <cell r="F6652" t="str">
            <v>01</v>
          </cell>
          <cell r="G6652" t="str">
            <v>CAFM****</v>
          </cell>
          <cell r="H6652" t="str">
            <v>Balance Sheet</v>
          </cell>
          <cell r="I6652" t="str">
            <v>NA</v>
          </cell>
        </row>
        <row r="6653">
          <cell r="A6653" t="str">
            <v>A409908678</v>
          </cell>
          <cell r="B6653" t="str">
            <v>A409908678</v>
          </cell>
          <cell r="C6653" t="str">
            <v>DH   A409908678USD</v>
          </cell>
          <cell r="D6653" t="str">
            <v>A4099</v>
          </cell>
          <cell r="E6653" t="str">
            <v>086</v>
          </cell>
          <cell r="F6653" t="str">
            <v>78</v>
          </cell>
          <cell r="G6653" t="str">
            <v>CAFM****</v>
          </cell>
          <cell r="H6653" t="str">
            <v>Balance Sheet</v>
          </cell>
          <cell r="I6653" t="str">
            <v>NA</v>
          </cell>
        </row>
        <row r="6654">
          <cell r="A6654" t="str">
            <v>A409908901</v>
          </cell>
          <cell r="B6654" t="str">
            <v>A409908901</v>
          </cell>
          <cell r="C6654" t="str">
            <v>DH   A409908901USD</v>
          </cell>
          <cell r="D6654" t="str">
            <v>A4099</v>
          </cell>
          <cell r="E6654" t="str">
            <v>089</v>
          </cell>
          <cell r="F6654" t="str">
            <v>01</v>
          </cell>
          <cell r="G6654" t="str">
            <v>CAFM****</v>
          </cell>
          <cell r="H6654" t="str">
            <v>Balance Sheet</v>
          </cell>
          <cell r="I6654" t="str">
            <v>NA</v>
          </cell>
        </row>
        <row r="6655">
          <cell r="A6655" t="str">
            <v>A40990AM01</v>
          </cell>
          <cell r="B6655" t="str">
            <v>A40990AM01</v>
          </cell>
          <cell r="C6655" t="str">
            <v>DH   A40990AM01USD</v>
          </cell>
          <cell r="D6655" t="str">
            <v>A4099</v>
          </cell>
          <cell r="E6655" t="str">
            <v>0AM</v>
          </cell>
          <cell r="F6655" t="str">
            <v>01</v>
          </cell>
          <cell r="G6655" t="str">
            <v>CAFM****</v>
          </cell>
          <cell r="H6655" t="str">
            <v>Balance Sheet</v>
          </cell>
          <cell r="I6655" t="str">
            <v>NA</v>
          </cell>
        </row>
        <row r="6656">
          <cell r="A6656" t="str">
            <v>A40990AN01</v>
          </cell>
          <cell r="B6656" t="str">
            <v>A40990AN01</v>
          </cell>
          <cell r="C6656" t="str">
            <v>DH   A40990AN01USD</v>
          </cell>
          <cell r="D6656" t="str">
            <v>A4099</v>
          </cell>
          <cell r="E6656" t="str">
            <v>0AN</v>
          </cell>
          <cell r="F6656" t="str">
            <v>01</v>
          </cell>
          <cell r="G6656" t="str">
            <v>CAFM****</v>
          </cell>
          <cell r="H6656" t="str">
            <v>Balance Sheet</v>
          </cell>
          <cell r="I6656" t="str">
            <v>NA</v>
          </cell>
        </row>
        <row r="6657">
          <cell r="A6657" t="str">
            <v>A40990AP01</v>
          </cell>
          <cell r="B6657" t="str">
            <v>A40990AP01</v>
          </cell>
          <cell r="C6657" t="str">
            <v>DH   A40990AP01USD</v>
          </cell>
          <cell r="D6657" t="str">
            <v>A4099</v>
          </cell>
          <cell r="E6657" t="str">
            <v>0AP</v>
          </cell>
          <cell r="F6657" t="str">
            <v>01</v>
          </cell>
          <cell r="G6657" t="str">
            <v>CAFM****</v>
          </cell>
          <cell r="H6657" t="str">
            <v>Balance Sheet</v>
          </cell>
          <cell r="I6657" t="str">
            <v>NA</v>
          </cell>
        </row>
        <row r="6658">
          <cell r="A6658" t="str">
            <v>A40990BP01</v>
          </cell>
          <cell r="B6658" t="str">
            <v>A40990BP01</v>
          </cell>
          <cell r="C6658" t="str">
            <v>DH   A40990BP01USD</v>
          </cell>
          <cell r="D6658" t="str">
            <v>A4099</v>
          </cell>
          <cell r="E6658" t="str">
            <v>0BP</v>
          </cell>
          <cell r="F6658" t="str">
            <v>01</v>
          </cell>
          <cell r="G6658" t="str">
            <v>CAFM****</v>
          </cell>
          <cell r="H6658" t="str">
            <v>Balance Sheet</v>
          </cell>
          <cell r="I6658" t="str">
            <v>NA</v>
          </cell>
        </row>
        <row r="6659">
          <cell r="A6659" t="str">
            <v>A40990CQ01</v>
          </cell>
          <cell r="B6659" t="str">
            <v>A40990CQ01</v>
          </cell>
          <cell r="C6659" t="str">
            <v>DH   A40990CQ01USD</v>
          </cell>
          <cell r="D6659" t="str">
            <v>A4099</v>
          </cell>
          <cell r="E6659" t="str">
            <v>0CQ</v>
          </cell>
          <cell r="F6659" t="str">
            <v>01</v>
          </cell>
          <cell r="G6659" t="str">
            <v>CAFM****</v>
          </cell>
          <cell r="H6659" t="str">
            <v>Balance Sheet</v>
          </cell>
          <cell r="I6659" t="str">
            <v>NA</v>
          </cell>
        </row>
        <row r="6660">
          <cell r="A6660" t="str">
            <v>A40990DG01</v>
          </cell>
          <cell r="B6660" t="str">
            <v>A40990DG01</v>
          </cell>
          <cell r="C6660" t="str">
            <v>DH   A40990DG01USD</v>
          </cell>
          <cell r="D6660" t="str">
            <v>A4099</v>
          </cell>
          <cell r="E6660" t="str">
            <v>0DG</v>
          </cell>
          <cell r="F6660" t="str">
            <v>01</v>
          </cell>
          <cell r="G6660" t="str">
            <v>CAFM****</v>
          </cell>
          <cell r="H6660" t="str">
            <v>Balance Sheet</v>
          </cell>
          <cell r="I6660" t="str">
            <v>NA</v>
          </cell>
        </row>
        <row r="6661">
          <cell r="A6661" t="str">
            <v>A40990DK01</v>
          </cell>
          <cell r="B6661" t="str">
            <v>A40990DK01</v>
          </cell>
          <cell r="C6661" t="str">
            <v>DH   A40990DK01USD</v>
          </cell>
          <cell r="D6661" t="str">
            <v>A4099</v>
          </cell>
          <cell r="E6661" t="str">
            <v>0DK</v>
          </cell>
          <cell r="F6661" t="str">
            <v>01</v>
          </cell>
          <cell r="G6661" t="str">
            <v>CAFM****</v>
          </cell>
          <cell r="H6661" t="str">
            <v>Balance Sheet</v>
          </cell>
          <cell r="I6661" t="str">
            <v>NA</v>
          </cell>
        </row>
        <row r="6662">
          <cell r="A6662" t="str">
            <v>A40990DW01</v>
          </cell>
          <cell r="B6662" t="str">
            <v>A40990DW01</v>
          </cell>
          <cell r="C6662" t="str">
            <v>DH   A40990DW01USD</v>
          </cell>
          <cell r="D6662" t="str">
            <v>A4099</v>
          </cell>
          <cell r="E6662" t="str">
            <v>0DW</v>
          </cell>
          <cell r="F6662" t="str">
            <v>01</v>
          </cell>
          <cell r="G6662" t="str">
            <v>CAFM****</v>
          </cell>
          <cell r="H6662" t="str">
            <v>Balance Sheet</v>
          </cell>
          <cell r="I6662" t="str">
            <v>NA</v>
          </cell>
        </row>
        <row r="6663">
          <cell r="A6663" t="str">
            <v>A40990DX01</v>
          </cell>
          <cell r="B6663" t="str">
            <v>A40990DX01</v>
          </cell>
          <cell r="C6663" t="str">
            <v>DH   A40990DX01USD</v>
          </cell>
          <cell r="D6663" t="str">
            <v>A4099</v>
          </cell>
          <cell r="E6663" t="str">
            <v>0DX</v>
          </cell>
          <cell r="F6663" t="str">
            <v>01</v>
          </cell>
          <cell r="G6663" t="str">
            <v>CAFM****</v>
          </cell>
          <cell r="H6663" t="str">
            <v>Balance Sheet</v>
          </cell>
          <cell r="I6663" t="str">
            <v>NA</v>
          </cell>
        </row>
        <row r="6664">
          <cell r="A6664" t="str">
            <v>A40990DX78</v>
          </cell>
          <cell r="B6664" t="str">
            <v>A40990DX78</v>
          </cell>
          <cell r="C6664" t="str">
            <v>DH   A40990DX78USD</v>
          </cell>
          <cell r="D6664" t="str">
            <v>A4099</v>
          </cell>
          <cell r="E6664" t="str">
            <v>0DX</v>
          </cell>
          <cell r="F6664" t="str">
            <v>78</v>
          </cell>
          <cell r="G6664" t="str">
            <v>CAFM****</v>
          </cell>
          <cell r="H6664" t="str">
            <v>Balance Sheet</v>
          </cell>
          <cell r="I6664" t="str">
            <v>NA</v>
          </cell>
        </row>
        <row r="6665">
          <cell r="A6665" t="str">
            <v>A40990DY01</v>
          </cell>
          <cell r="B6665" t="str">
            <v>A40990DY01</v>
          </cell>
          <cell r="C6665" t="str">
            <v>DH   A40990DY01USD</v>
          </cell>
          <cell r="D6665" t="str">
            <v>A4099</v>
          </cell>
          <cell r="E6665" t="str">
            <v>0DY</v>
          </cell>
          <cell r="F6665" t="str">
            <v>01</v>
          </cell>
          <cell r="G6665" t="str">
            <v>CAFM****</v>
          </cell>
          <cell r="H6665" t="str">
            <v>Balance Sheet</v>
          </cell>
          <cell r="I6665" t="str">
            <v>NA</v>
          </cell>
        </row>
        <row r="6666">
          <cell r="A6666" t="str">
            <v>A40990EB01</v>
          </cell>
          <cell r="B6666" t="str">
            <v>A40990EB01</v>
          </cell>
          <cell r="C6666" t="str">
            <v>DH   A40990EB01USD</v>
          </cell>
          <cell r="D6666" t="str">
            <v>A4099</v>
          </cell>
          <cell r="E6666" t="str">
            <v>0EB</v>
          </cell>
          <cell r="F6666" t="str">
            <v>01</v>
          </cell>
          <cell r="G6666" t="str">
            <v>CAFM****</v>
          </cell>
          <cell r="H6666" t="str">
            <v>Balance Sheet</v>
          </cell>
          <cell r="I6666" t="str">
            <v>NA</v>
          </cell>
        </row>
        <row r="6667">
          <cell r="A6667" t="str">
            <v>A40990FD01</v>
          </cell>
          <cell r="B6667" t="str">
            <v>A40990FD01</v>
          </cell>
          <cell r="C6667" t="str">
            <v>DH   A40990FD01USD</v>
          </cell>
          <cell r="D6667" t="str">
            <v>A4099</v>
          </cell>
          <cell r="E6667" t="str">
            <v>0FD</v>
          </cell>
          <cell r="F6667" t="str">
            <v>01</v>
          </cell>
          <cell r="G6667" t="str">
            <v>CAFM****</v>
          </cell>
          <cell r="H6667" t="str">
            <v>Balance Sheet</v>
          </cell>
          <cell r="I6667" t="str">
            <v>NA</v>
          </cell>
        </row>
        <row r="6668">
          <cell r="A6668" t="str">
            <v>A40990FT01</v>
          </cell>
          <cell r="B6668" t="str">
            <v>A40990FT01</v>
          </cell>
          <cell r="C6668" t="str">
            <v>DH   A40990FT01USD</v>
          </cell>
          <cell r="D6668" t="str">
            <v>A4099</v>
          </cell>
          <cell r="E6668" t="str">
            <v>0FT</v>
          </cell>
          <cell r="F6668" t="str">
            <v>01</v>
          </cell>
          <cell r="G6668" t="str">
            <v>CAFM****</v>
          </cell>
          <cell r="H6668" t="str">
            <v>Balance Sheet</v>
          </cell>
          <cell r="I6668" t="str">
            <v>NA</v>
          </cell>
        </row>
        <row r="6669">
          <cell r="A6669" t="str">
            <v>A40990HB01</v>
          </cell>
          <cell r="B6669" t="str">
            <v>A40990HB01</v>
          </cell>
          <cell r="C6669" t="str">
            <v>DH   A40990HB01USD</v>
          </cell>
          <cell r="D6669" t="str">
            <v>A4099</v>
          </cell>
          <cell r="E6669" t="str">
            <v>0HB</v>
          </cell>
          <cell r="F6669" t="str">
            <v>01</v>
          </cell>
          <cell r="G6669" t="str">
            <v>CAFM****</v>
          </cell>
          <cell r="H6669" t="str">
            <v>Balance Sheet</v>
          </cell>
          <cell r="I6669" t="str">
            <v>NA</v>
          </cell>
        </row>
        <row r="6670">
          <cell r="A6670" t="str">
            <v>A40990HJ01</v>
          </cell>
          <cell r="B6670" t="str">
            <v>A40990HJ01</v>
          </cell>
          <cell r="C6670" t="str">
            <v>DH   A40990HJ01USD</v>
          </cell>
          <cell r="D6670" t="str">
            <v>A4099</v>
          </cell>
          <cell r="E6670" t="str">
            <v>0HJ</v>
          </cell>
          <cell r="F6670" t="str">
            <v>01</v>
          </cell>
          <cell r="G6670" t="str">
            <v>CAFM****</v>
          </cell>
          <cell r="H6670" t="str">
            <v>Balance Sheet</v>
          </cell>
          <cell r="I6670" t="str">
            <v>NA</v>
          </cell>
        </row>
        <row r="6671">
          <cell r="A6671" t="str">
            <v>A40990HJ78</v>
          </cell>
          <cell r="B6671" t="str">
            <v>A40990HJ78</v>
          </cell>
          <cell r="C6671" t="str">
            <v>DH   A40990HJ78USD</v>
          </cell>
          <cell r="D6671" t="str">
            <v>A4099</v>
          </cell>
          <cell r="E6671" t="str">
            <v>0HJ</v>
          </cell>
          <cell r="F6671" t="str">
            <v>78</v>
          </cell>
          <cell r="G6671" t="str">
            <v>CAFM****</v>
          </cell>
          <cell r="H6671" t="str">
            <v>Balance Sheet</v>
          </cell>
          <cell r="I6671" t="str">
            <v>NA</v>
          </cell>
        </row>
        <row r="6672">
          <cell r="A6672" t="str">
            <v>A40990HU01</v>
          </cell>
          <cell r="B6672" t="str">
            <v>A40990HU01</v>
          </cell>
          <cell r="C6672" t="str">
            <v>DH   A40990HU01USD</v>
          </cell>
          <cell r="D6672" t="str">
            <v>A4099</v>
          </cell>
          <cell r="E6672" t="str">
            <v>0HU</v>
          </cell>
          <cell r="F6672" t="str">
            <v>01</v>
          </cell>
          <cell r="G6672" t="str">
            <v>CAFM****</v>
          </cell>
          <cell r="H6672" t="str">
            <v>Balance Sheet</v>
          </cell>
          <cell r="I6672" t="str">
            <v>NA</v>
          </cell>
        </row>
        <row r="6673">
          <cell r="A6673" t="str">
            <v>A40990HW01</v>
          </cell>
          <cell r="B6673" t="str">
            <v>A40990HW01</v>
          </cell>
          <cell r="C6673" t="str">
            <v>DH   A40990HW01USD</v>
          </cell>
          <cell r="D6673" t="str">
            <v>A4099</v>
          </cell>
          <cell r="E6673" t="str">
            <v>0HW</v>
          </cell>
          <cell r="F6673" t="str">
            <v>01</v>
          </cell>
          <cell r="G6673" t="str">
            <v>CAFM****</v>
          </cell>
          <cell r="H6673" t="str">
            <v>Balance Sheet</v>
          </cell>
          <cell r="I6673" t="str">
            <v>NA</v>
          </cell>
        </row>
        <row r="6674">
          <cell r="A6674" t="str">
            <v>A40990IC01</v>
          </cell>
          <cell r="B6674" t="str">
            <v>A40990IC01</v>
          </cell>
          <cell r="C6674" t="str">
            <v>DH   A40990IC01USD</v>
          </cell>
          <cell r="D6674" t="str">
            <v>A4099</v>
          </cell>
          <cell r="E6674" t="str">
            <v>0IC</v>
          </cell>
          <cell r="F6674" t="str">
            <v>01</v>
          </cell>
          <cell r="G6674" t="str">
            <v>CAFM****</v>
          </cell>
          <cell r="H6674" t="str">
            <v>Balance Sheet</v>
          </cell>
          <cell r="I6674" t="str">
            <v>NA</v>
          </cell>
        </row>
        <row r="6675">
          <cell r="A6675" t="str">
            <v>A40990J101</v>
          </cell>
          <cell r="B6675" t="str">
            <v>A40990J101</v>
          </cell>
          <cell r="C6675" t="str">
            <v>DH   A40990J101USD</v>
          </cell>
          <cell r="D6675" t="str">
            <v>A4099</v>
          </cell>
          <cell r="E6675" t="str">
            <v>0J1</v>
          </cell>
          <cell r="F6675" t="str">
            <v>01</v>
          </cell>
          <cell r="G6675" t="str">
            <v>CAFM****</v>
          </cell>
          <cell r="H6675" t="str">
            <v>Balance Sheet</v>
          </cell>
          <cell r="I6675" t="str">
            <v>NA</v>
          </cell>
        </row>
        <row r="6676">
          <cell r="A6676" t="str">
            <v>A40990JB01</v>
          </cell>
          <cell r="B6676" t="str">
            <v>A40990JB01</v>
          </cell>
          <cell r="C6676" t="str">
            <v>DH   A40990JB01USD</v>
          </cell>
          <cell r="D6676" t="str">
            <v>A4099</v>
          </cell>
          <cell r="E6676" t="str">
            <v>0JB</v>
          </cell>
          <cell r="F6676" t="str">
            <v>01</v>
          </cell>
          <cell r="G6676" t="str">
            <v>CAFM****</v>
          </cell>
          <cell r="H6676" t="str">
            <v>Balance Sheet</v>
          </cell>
          <cell r="I6676" t="str">
            <v>NA</v>
          </cell>
        </row>
        <row r="6677">
          <cell r="A6677" t="str">
            <v>A40990JG01</v>
          </cell>
          <cell r="B6677" t="str">
            <v>A40990JG01</v>
          </cell>
          <cell r="C6677" t="str">
            <v>DH   A40990JG01USD</v>
          </cell>
          <cell r="D6677" t="str">
            <v>A4099</v>
          </cell>
          <cell r="E6677" t="str">
            <v>0JG</v>
          </cell>
          <cell r="F6677" t="str">
            <v>01</v>
          </cell>
          <cell r="G6677" t="str">
            <v>CAFM****</v>
          </cell>
          <cell r="H6677" t="str">
            <v>Balance Sheet</v>
          </cell>
          <cell r="I6677" t="str">
            <v>NA</v>
          </cell>
        </row>
        <row r="6678">
          <cell r="A6678" t="str">
            <v>A40990JG78</v>
          </cell>
          <cell r="B6678" t="str">
            <v>A40990JG78</v>
          </cell>
          <cell r="C6678" t="str">
            <v>DH   A40990JG78USD</v>
          </cell>
          <cell r="D6678" t="str">
            <v>A4099</v>
          </cell>
          <cell r="E6678" t="str">
            <v>0JG</v>
          </cell>
          <cell r="F6678" t="str">
            <v>78</v>
          </cell>
          <cell r="G6678" t="str">
            <v>CAFM****</v>
          </cell>
          <cell r="H6678" t="str">
            <v>Balance Sheet</v>
          </cell>
          <cell r="I6678" t="str">
            <v>NA</v>
          </cell>
        </row>
        <row r="6679">
          <cell r="A6679" t="str">
            <v>A40990JJ01</v>
          </cell>
          <cell r="B6679" t="str">
            <v>A40990JJ01</v>
          </cell>
          <cell r="C6679" t="str">
            <v>DH   A40990JJ01USD</v>
          </cell>
          <cell r="D6679" t="str">
            <v>A4099</v>
          </cell>
          <cell r="E6679" t="str">
            <v>0JJ</v>
          </cell>
          <cell r="F6679" t="str">
            <v>01</v>
          </cell>
          <cell r="G6679" t="str">
            <v>CAFM****</v>
          </cell>
          <cell r="H6679" t="str">
            <v>Balance Sheet</v>
          </cell>
          <cell r="I6679" t="str">
            <v>NA</v>
          </cell>
        </row>
        <row r="6680">
          <cell r="A6680" t="str">
            <v>A40990JU01</v>
          </cell>
          <cell r="B6680" t="str">
            <v>A40990JU01</v>
          </cell>
          <cell r="C6680" t="str">
            <v>DH   A40990JU01USD</v>
          </cell>
          <cell r="D6680" t="str">
            <v>A4099</v>
          </cell>
          <cell r="E6680" t="str">
            <v>0JU</v>
          </cell>
          <cell r="F6680" t="str">
            <v>01</v>
          </cell>
          <cell r="G6680" t="str">
            <v>CAFM****</v>
          </cell>
          <cell r="H6680" t="str">
            <v>Balance Sheet</v>
          </cell>
          <cell r="I6680" t="str">
            <v>NA</v>
          </cell>
        </row>
        <row r="6681">
          <cell r="A6681" t="str">
            <v>A40990JY01</v>
          </cell>
          <cell r="B6681" t="str">
            <v>A40990JY01</v>
          </cell>
          <cell r="C6681" t="str">
            <v>DH   A40990JY01USD</v>
          </cell>
          <cell r="D6681" t="str">
            <v>A4099</v>
          </cell>
          <cell r="E6681" t="str">
            <v>0JY</v>
          </cell>
          <cell r="F6681" t="str">
            <v>01</v>
          </cell>
          <cell r="G6681" t="str">
            <v>CAFM****</v>
          </cell>
          <cell r="H6681" t="str">
            <v>Balance Sheet</v>
          </cell>
          <cell r="I6681" t="str">
            <v>NA</v>
          </cell>
        </row>
        <row r="6682">
          <cell r="A6682" t="str">
            <v>A40990JY78</v>
          </cell>
          <cell r="B6682" t="str">
            <v>A40990JY78</v>
          </cell>
          <cell r="C6682" t="str">
            <v>DH   A40990JY78USD</v>
          </cell>
          <cell r="D6682" t="str">
            <v>A4099</v>
          </cell>
          <cell r="E6682" t="str">
            <v>0JY</v>
          </cell>
          <cell r="F6682" t="str">
            <v>78</v>
          </cell>
          <cell r="G6682" t="str">
            <v>CAFM****</v>
          </cell>
          <cell r="H6682" t="str">
            <v>Balance Sheet</v>
          </cell>
          <cell r="I6682" t="str">
            <v>NA</v>
          </cell>
        </row>
        <row r="6683">
          <cell r="A6683" t="str">
            <v>A40990K201</v>
          </cell>
          <cell r="B6683" t="str">
            <v>A40990K201</v>
          </cell>
          <cell r="C6683" t="str">
            <v>DH   A40990K201USD</v>
          </cell>
          <cell r="D6683" t="str">
            <v>A4099</v>
          </cell>
          <cell r="E6683" t="str">
            <v>0K2</v>
          </cell>
          <cell r="F6683" t="str">
            <v>01</v>
          </cell>
          <cell r="G6683" t="str">
            <v>CAFM****</v>
          </cell>
          <cell r="H6683" t="str">
            <v>Balance Sheet</v>
          </cell>
          <cell r="I6683" t="str">
            <v>NA</v>
          </cell>
        </row>
        <row r="6684">
          <cell r="A6684" t="str">
            <v>A40990LC01</v>
          </cell>
          <cell r="B6684" t="str">
            <v>A40990LC01</v>
          </cell>
          <cell r="C6684" t="str">
            <v>DH   A40990LC01USD</v>
          </cell>
          <cell r="D6684" t="str">
            <v>A4099</v>
          </cell>
          <cell r="E6684" t="str">
            <v>0LC</v>
          </cell>
          <cell r="F6684" t="str">
            <v>01</v>
          </cell>
          <cell r="G6684" t="str">
            <v>CAFM****</v>
          </cell>
          <cell r="H6684" t="str">
            <v>Balance Sheet</v>
          </cell>
          <cell r="I6684" t="str">
            <v>NA</v>
          </cell>
        </row>
        <row r="6685">
          <cell r="A6685" t="str">
            <v>A40990MB01</v>
          </cell>
          <cell r="B6685" t="str">
            <v>A40990MB01</v>
          </cell>
          <cell r="C6685" t="str">
            <v>DH   A40990MB01USD</v>
          </cell>
          <cell r="D6685" t="str">
            <v>A4099</v>
          </cell>
          <cell r="E6685" t="str">
            <v>0MB</v>
          </cell>
          <cell r="F6685" t="str">
            <v>01</v>
          </cell>
          <cell r="G6685" t="str">
            <v>CAFM****</v>
          </cell>
          <cell r="H6685" t="str">
            <v>Balance Sheet</v>
          </cell>
          <cell r="I6685" t="str">
            <v>NA</v>
          </cell>
        </row>
        <row r="6686">
          <cell r="A6686" t="str">
            <v>A40990MC01</v>
          </cell>
          <cell r="B6686" t="str">
            <v>A40990MC01</v>
          </cell>
          <cell r="C6686" t="str">
            <v>DH   A40990MC01USD</v>
          </cell>
          <cell r="D6686" t="str">
            <v>A4099</v>
          </cell>
          <cell r="E6686" t="str">
            <v>0MC</v>
          </cell>
          <cell r="F6686" t="str">
            <v>01</v>
          </cell>
          <cell r="G6686" t="str">
            <v>CAFM****</v>
          </cell>
          <cell r="H6686" t="str">
            <v>Balance Sheet</v>
          </cell>
          <cell r="I6686" t="str">
            <v>NA</v>
          </cell>
        </row>
        <row r="6687">
          <cell r="A6687" t="str">
            <v>A40990ME01</v>
          </cell>
          <cell r="B6687" t="str">
            <v>A40990ME01</v>
          </cell>
          <cell r="C6687" t="str">
            <v>DH   A40990ME01USD</v>
          </cell>
          <cell r="D6687" t="str">
            <v>A4099</v>
          </cell>
          <cell r="E6687" t="str">
            <v>0ME</v>
          </cell>
          <cell r="F6687" t="str">
            <v>01</v>
          </cell>
          <cell r="G6687" t="str">
            <v>CAFM****</v>
          </cell>
          <cell r="H6687" t="str">
            <v>Balance Sheet</v>
          </cell>
          <cell r="I6687" t="str">
            <v>NA</v>
          </cell>
        </row>
        <row r="6688">
          <cell r="A6688" t="str">
            <v>A40990MF01</v>
          </cell>
          <cell r="B6688" t="str">
            <v>A40990MF01</v>
          </cell>
          <cell r="C6688" t="str">
            <v>DH   A40990MF01USD</v>
          </cell>
          <cell r="D6688" t="str">
            <v>A4099</v>
          </cell>
          <cell r="E6688" t="str">
            <v>0MF</v>
          </cell>
          <cell r="F6688" t="str">
            <v>01</v>
          </cell>
          <cell r="G6688" t="str">
            <v>CAFM****</v>
          </cell>
          <cell r="H6688" t="str">
            <v>Balance Sheet</v>
          </cell>
          <cell r="I6688" t="str">
            <v>NA</v>
          </cell>
        </row>
        <row r="6689">
          <cell r="A6689" t="str">
            <v>A40990MR01</v>
          </cell>
          <cell r="B6689" t="str">
            <v>A40990MR01</v>
          </cell>
          <cell r="C6689" t="str">
            <v>DH   A40990MR01USD</v>
          </cell>
          <cell r="D6689" t="str">
            <v>A4099</v>
          </cell>
          <cell r="E6689" t="str">
            <v>0MR</v>
          </cell>
          <cell r="F6689" t="str">
            <v>01</v>
          </cell>
          <cell r="G6689" t="str">
            <v>CAFM****</v>
          </cell>
          <cell r="H6689" t="str">
            <v>Balance Sheet</v>
          </cell>
          <cell r="I6689" t="str">
            <v>NA</v>
          </cell>
        </row>
        <row r="6690">
          <cell r="A6690" t="str">
            <v>A40990N401</v>
          </cell>
          <cell r="B6690" t="str">
            <v>A40990N401</v>
          </cell>
          <cell r="C6690" t="str">
            <v>DH   A40990N401USD</v>
          </cell>
          <cell r="D6690" t="str">
            <v>A4099</v>
          </cell>
          <cell r="E6690" t="str">
            <v>0N4</v>
          </cell>
          <cell r="F6690" t="str">
            <v>01</v>
          </cell>
          <cell r="G6690" t="str">
            <v>CAFM****</v>
          </cell>
          <cell r="H6690" t="str">
            <v>Balance Sheet</v>
          </cell>
          <cell r="I6690" t="str">
            <v>NA</v>
          </cell>
        </row>
        <row r="6691">
          <cell r="A6691" t="str">
            <v>A40990N501</v>
          </cell>
          <cell r="B6691" t="str">
            <v>A40990N501</v>
          </cell>
          <cell r="C6691" t="str">
            <v>DH   A40990N501USD</v>
          </cell>
          <cell r="D6691" t="str">
            <v>A4099</v>
          </cell>
          <cell r="E6691" t="str">
            <v>0N5</v>
          </cell>
          <cell r="F6691" t="str">
            <v>01</v>
          </cell>
          <cell r="G6691" t="str">
            <v>CAFM****</v>
          </cell>
          <cell r="H6691" t="str">
            <v>Balance Sheet</v>
          </cell>
          <cell r="I6691" t="str">
            <v>NA</v>
          </cell>
        </row>
        <row r="6692">
          <cell r="A6692" t="str">
            <v>A40990N601</v>
          </cell>
          <cell r="B6692" t="str">
            <v>A40990N601</v>
          </cell>
          <cell r="C6692" t="str">
            <v>DH   A40990N601USD</v>
          </cell>
          <cell r="D6692" t="str">
            <v>A4099</v>
          </cell>
          <cell r="E6692" t="str">
            <v>0N6</v>
          </cell>
          <cell r="F6692" t="str">
            <v>01</v>
          </cell>
          <cell r="G6692" t="str">
            <v>CAFM****</v>
          </cell>
          <cell r="H6692" t="str">
            <v>Balance Sheet</v>
          </cell>
          <cell r="I6692" t="str">
            <v>NA</v>
          </cell>
        </row>
        <row r="6693">
          <cell r="A6693" t="str">
            <v>A40990N901</v>
          </cell>
          <cell r="B6693" t="str">
            <v>A40990N901</v>
          </cell>
          <cell r="C6693" t="str">
            <v>DH   A40990N901USD</v>
          </cell>
          <cell r="D6693" t="str">
            <v>A4099</v>
          </cell>
          <cell r="E6693" t="str">
            <v>0N9</v>
          </cell>
          <cell r="F6693" t="str">
            <v>01</v>
          </cell>
          <cell r="G6693" t="str">
            <v>CAFM****</v>
          </cell>
          <cell r="H6693" t="str">
            <v>Balance Sheet</v>
          </cell>
          <cell r="I6693" t="str">
            <v>NA</v>
          </cell>
        </row>
        <row r="6694">
          <cell r="A6694" t="str">
            <v>A40990NC01</v>
          </cell>
          <cell r="B6694" t="str">
            <v>A40990NC01</v>
          </cell>
          <cell r="C6694" t="str">
            <v>DH   A40990NC01USD</v>
          </cell>
          <cell r="D6694" t="str">
            <v>A4099</v>
          </cell>
          <cell r="E6694" t="str">
            <v>0NC</v>
          </cell>
          <cell r="F6694" t="str">
            <v>01</v>
          </cell>
          <cell r="G6694" t="str">
            <v>CAFM****</v>
          </cell>
          <cell r="H6694" t="str">
            <v>Balance Sheet</v>
          </cell>
          <cell r="I6694" t="str">
            <v>NA</v>
          </cell>
        </row>
        <row r="6695">
          <cell r="A6695" t="str">
            <v>A40990NN01</v>
          </cell>
          <cell r="B6695" t="str">
            <v>A40990NN01</v>
          </cell>
          <cell r="C6695" t="str">
            <v>DH   A40990NN01USD</v>
          </cell>
          <cell r="D6695" t="str">
            <v>A4099</v>
          </cell>
          <cell r="E6695" t="str">
            <v>0NN</v>
          </cell>
          <cell r="F6695" t="str">
            <v>01</v>
          </cell>
          <cell r="G6695" t="str">
            <v>CAFM****</v>
          </cell>
          <cell r="H6695" t="str">
            <v>Balance Sheet</v>
          </cell>
          <cell r="I6695" t="str">
            <v>NA</v>
          </cell>
        </row>
        <row r="6696">
          <cell r="A6696" t="str">
            <v>A40990P301</v>
          </cell>
          <cell r="B6696" t="str">
            <v>A40990P301</v>
          </cell>
          <cell r="C6696" t="str">
            <v>DH   A40990P301USD</v>
          </cell>
          <cell r="D6696" t="str">
            <v>A4099</v>
          </cell>
          <cell r="E6696" t="str">
            <v>0P3</v>
          </cell>
          <cell r="F6696" t="str">
            <v>01</v>
          </cell>
          <cell r="G6696" t="str">
            <v>CAFM****</v>
          </cell>
          <cell r="H6696" t="str">
            <v>Balance Sheet</v>
          </cell>
          <cell r="I6696" t="str">
            <v>NA</v>
          </cell>
        </row>
        <row r="6697">
          <cell r="A6697" t="str">
            <v>A40990P378</v>
          </cell>
          <cell r="B6697" t="str">
            <v>A40990P378</v>
          </cell>
          <cell r="C6697" t="str">
            <v>DH   A40990P378USD</v>
          </cell>
          <cell r="D6697" t="str">
            <v>A4099</v>
          </cell>
          <cell r="E6697" t="str">
            <v>0P3</v>
          </cell>
          <cell r="F6697" t="str">
            <v>78</v>
          </cell>
          <cell r="G6697" t="str">
            <v>CAFM****</v>
          </cell>
          <cell r="H6697" t="str">
            <v>Balance Sheet</v>
          </cell>
          <cell r="I6697" t="str">
            <v>NA</v>
          </cell>
        </row>
        <row r="6698">
          <cell r="A6698" t="str">
            <v>A40990P601</v>
          </cell>
          <cell r="B6698" t="str">
            <v>A40990P601</v>
          </cell>
          <cell r="C6698" t="str">
            <v>DH   A40990P601USD</v>
          </cell>
          <cell r="D6698" t="str">
            <v>A4099</v>
          </cell>
          <cell r="E6698" t="str">
            <v>0P6</v>
          </cell>
          <cell r="F6698" t="str">
            <v>01</v>
          </cell>
          <cell r="G6698" t="str">
            <v>CAFM****</v>
          </cell>
          <cell r="H6698" t="str">
            <v>Balance Sheet</v>
          </cell>
          <cell r="I6698" t="str">
            <v>NA</v>
          </cell>
        </row>
        <row r="6699">
          <cell r="A6699" t="str">
            <v>A40990P701</v>
          </cell>
          <cell r="B6699" t="str">
            <v>A40990P701</v>
          </cell>
          <cell r="C6699" t="str">
            <v>DH   A40990P701USD</v>
          </cell>
          <cell r="D6699" t="str">
            <v>A4099</v>
          </cell>
          <cell r="E6699" t="str">
            <v>0P7</v>
          </cell>
          <cell r="F6699" t="str">
            <v>01</v>
          </cell>
          <cell r="G6699" t="str">
            <v>CAFM****</v>
          </cell>
          <cell r="H6699" t="str">
            <v>Balance Sheet</v>
          </cell>
          <cell r="I6699" t="str">
            <v>NA</v>
          </cell>
        </row>
        <row r="6700">
          <cell r="A6700" t="str">
            <v>A40990R101</v>
          </cell>
          <cell r="B6700" t="str">
            <v>A40990R101</v>
          </cell>
          <cell r="C6700" t="str">
            <v>DH   A40990R101USD</v>
          </cell>
          <cell r="D6700" t="str">
            <v>A4099</v>
          </cell>
          <cell r="E6700" t="str">
            <v>0R1</v>
          </cell>
          <cell r="F6700" t="str">
            <v>01</v>
          </cell>
          <cell r="G6700" t="str">
            <v>CAFM****</v>
          </cell>
          <cell r="H6700" t="str">
            <v>Balance Sheet</v>
          </cell>
          <cell r="I6700" t="str">
            <v>NA</v>
          </cell>
        </row>
        <row r="6701">
          <cell r="A6701" t="str">
            <v>A40990S201</v>
          </cell>
          <cell r="B6701" t="str">
            <v>A40990S201</v>
          </cell>
          <cell r="C6701" t="str">
            <v>DH   A40990S201USD</v>
          </cell>
          <cell r="D6701" t="str">
            <v>A4099</v>
          </cell>
          <cell r="E6701" t="str">
            <v>0S2</v>
          </cell>
          <cell r="F6701" t="str">
            <v>01</v>
          </cell>
          <cell r="G6701" t="str">
            <v>CAFM****</v>
          </cell>
          <cell r="H6701" t="str">
            <v>Balance Sheet</v>
          </cell>
          <cell r="I6701" t="str">
            <v>NA</v>
          </cell>
        </row>
        <row r="6702">
          <cell r="A6702" t="str">
            <v>A40990S301</v>
          </cell>
          <cell r="B6702" t="str">
            <v>A40990S301</v>
          </cell>
          <cell r="C6702" t="str">
            <v>DH   A40990S301USD</v>
          </cell>
          <cell r="D6702" t="str">
            <v>A4099</v>
          </cell>
          <cell r="E6702" t="str">
            <v>0S3</v>
          </cell>
          <cell r="F6702" t="str">
            <v>01</v>
          </cell>
          <cell r="G6702" t="str">
            <v>CAFM****</v>
          </cell>
          <cell r="H6702" t="str">
            <v>Balance Sheet</v>
          </cell>
          <cell r="I6702" t="str">
            <v>NA</v>
          </cell>
        </row>
        <row r="6703">
          <cell r="A6703" t="str">
            <v>A40990S401</v>
          </cell>
          <cell r="B6703" t="str">
            <v>A40990S401</v>
          </cell>
          <cell r="C6703" t="str">
            <v>DH   A40990S401USD</v>
          </cell>
          <cell r="D6703" t="str">
            <v>A4099</v>
          </cell>
          <cell r="E6703" t="str">
            <v>0S4</v>
          </cell>
          <cell r="F6703" t="str">
            <v>01</v>
          </cell>
          <cell r="G6703" t="str">
            <v>CAFM****</v>
          </cell>
          <cell r="H6703" t="str">
            <v>Balance Sheet</v>
          </cell>
          <cell r="I6703" t="str">
            <v>NA</v>
          </cell>
        </row>
        <row r="6704">
          <cell r="A6704" t="str">
            <v>A40990S701</v>
          </cell>
          <cell r="B6704" t="str">
            <v>A40990S701</v>
          </cell>
          <cell r="C6704" t="str">
            <v>DH   A40990S701USD</v>
          </cell>
          <cell r="D6704" t="str">
            <v>A4099</v>
          </cell>
          <cell r="E6704" t="str">
            <v>0S7</v>
          </cell>
          <cell r="F6704" t="str">
            <v>01</v>
          </cell>
          <cell r="G6704" t="str">
            <v>CAFM****</v>
          </cell>
          <cell r="H6704" t="str">
            <v>Balance Sheet</v>
          </cell>
          <cell r="I6704" t="str">
            <v>NA</v>
          </cell>
        </row>
        <row r="6705">
          <cell r="A6705" t="str">
            <v>A40990S901</v>
          </cell>
          <cell r="B6705" t="str">
            <v>A40990S901</v>
          </cell>
          <cell r="C6705" t="str">
            <v>DH   A40990S901USD</v>
          </cell>
          <cell r="D6705" t="str">
            <v>A4099</v>
          </cell>
          <cell r="E6705" t="str">
            <v>0S9</v>
          </cell>
          <cell r="F6705" t="str">
            <v>01</v>
          </cell>
          <cell r="G6705" t="str">
            <v>CAFM****</v>
          </cell>
          <cell r="H6705" t="str">
            <v>Balance Sheet</v>
          </cell>
          <cell r="I6705" t="str">
            <v>NA</v>
          </cell>
        </row>
        <row r="6706">
          <cell r="A6706" t="str">
            <v>A40990T301</v>
          </cell>
          <cell r="B6706" t="str">
            <v>A40990T301</v>
          </cell>
          <cell r="C6706" t="str">
            <v>DH   A40990T301USD</v>
          </cell>
          <cell r="D6706" t="str">
            <v>A4099</v>
          </cell>
          <cell r="E6706" t="str">
            <v>0T3</v>
          </cell>
          <cell r="F6706" t="str">
            <v>01</v>
          </cell>
          <cell r="G6706" t="str">
            <v>CAFM****</v>
          </cell>
          <cell r="H6706" t="str">
            <v>Balance Sheet</v>
          </cell>
          <cell r="I6706" t="str">
            <v>NA</v>
          </cell>
        </row>
        <row r="6707">
          <cell r="A6707" t="str">
            <v>A40990U601</v>
          </cell>
          <cell r="B6707" t="str">
            <v>A40990U601</v>
          </cell>
          <cell r="C6707" t="str">
            <v>DH   A40990U601USD</v>
          </cell>
          <cell r="D6707" t="str">
            <v>A4099</v>
          </cell>
          <cell r="E6707" t="str">
            <v>0U6</v>
          </cell>
          <cell r="F6707" t="str">
            <v>01</v>
          </cell>
          <cell r="G6707" t="str">
            <v>CAFM****</v>
          </cell>
          <cell r="H6707" t="str">
            <v>Balance Sheet</v>
          </cell>
          <cell r="I6707" t="str">
            <v>NA</v>
          </cell>
        </row>
        <row r="6708">
          <cell r="A6708" t="str">
            <v>A40990U701</v>
          </cell>
          <cell r="B6708" t="str">
            <v>A40990U701</v>
          </cell>
          <cell r="C6708" t="str">
            <v>DH   A40990U701USD</v>
          </cell>
          <cell r="D6708" t="str">
            <v>A4099</v>
          </cell>
          <cell r="E6708" t="str">
            <v>0U7</v>
          </cell>
          <cell r="F6708" t="str">
            <v>01</v>
          </cell>
          <cell r="G6708" t="str">
            <v>CAFM****</v>
          </cell>
          <cell r="H6708" t="str">
            <v>Balance Sheet</v>
          </cell>
          <cell r="I6708" t="str">
            <v>NA</v>
          </cell>
        </row>
        <row r="6709">
          <cell r="A6709" t="str">
            <v>A40990UU01</v>
          </cell>
          <cell r="B6709" t="str">
            <v>A40990UU01</v>
          </cell>
          <cell r="C6709" t="str">
            <v>DH   A40990UU01USD</v>
          </cell>
          <cell r="D6709" t="str">
            <v>A4099</v>
          </cell>
          <cell r="E6709" t="str">
            <v>0UU</v>
          </cell>
          <cell r="F6709" t="str">
            <v>01</v>
          </cell>
          <cell r="G6709" t="str">
            <v>CAFM****</v>
          </cell>
          <cell r="H6709" t="str">
            <v>Balance Sheet</v>
          </cell>
          <cell r="I6709" t="str">
            <v>NA</v>
          </cell>
        </row>
        <row r="6710">
          <cell r="A6710" t="str">
            <v>A40990UU78</v>
          </cell>
          <cell r="B6710" t="str">
            <v>A40990UU78</v>
          </cell>
          <cell r="C6710" t="str">
            <v>DH   A40990UU78USD</v>
          </cell>
          <cell r="D6710" t="str">
            <v>A4099</v>
          </cell>
          <cell r="E6710" t="str">
            <v>0UU</v>
          </cell>
          <cell r="F6710" t="str">
            <v>78</v>
          </cell>
          <cell r="G6710" t="str">
            <v>CAFM****</v>
          </cell>
          <cell r="H6710" t="str">
            <v>Balance Sheet</v>
          </cell>
          <cell r="I6710" t="str">
            <v>NA</v>
          </cell>
        </row>
        <row r="6711">
          <cell r="A6711" t="str">
            <v>A40990WJ01</v>
          </cell>
          <cell r="B6711" t="str">
            <v>A40990WJ01</v>
          </cell>
          <cell r="C6711" t="str">
            <v>DH   A40990WJ01USD</v>
          </cell>
          <cell r="D6711" t="str">
            <v>A4099</v>
          </cell>
          <cell r="E6711" t="str">
            <v>0WJ</v>
          </cell>
          <cell r="F6711" t="str">
            <v>01</v>
          </cell>
          <cell r="G6711" t="str">
            <v>CAFM****</v>
          </cell>
          <cell r="H6711" t="str">
            <v>Balance Sheet</v>
          </cell>
          <cell r="I6711" t="str">
            <v>NA</v>
          </cell>
        </row>
        <row r="6712">
          <cell r="A6712" t="str">
            <v>A40990WK01</v>
          </cell>
          <cell r="B6712" t="str">
            <v>A40990WK01</v>
          </cell>
          <cell r="C6712" t="str">
            <v>DH   A40990WK01USD</v>
          </cell>
          <cell r="D6712" t="str">
            <v>A4099</v>
          </cell>
          <cell r="E6712" t="str">
            <v>0WK</v>
          </cell>
          <cell r="F6712" t="str">
            <v>01</v>
          </cell>
          <cell r="G6712" t="str">
            <v>CAFM****</v>
          </cell>
          <cell r="H6712" t="str">
            <v>Balance Sheet</v>
          </cell>
          <cell r="I6712" t="str">
            <v>NA</v>
          </cell>
        </row>
        <row r="6713">
          <cell r="A6713" t="str">
            <v>A40990WM01</v>
          </cell>
          <cell r="B6713" t="str">
            <v>A40990WM01</v>
          </cell>
          <cell r="C6713" t="str">
            <v>DH   A40990WM01USD</v>
          </cell>
          <cell r="D6713" t="str">
            <v>A4099</v>
          </cell>
          <cell r="E6713" t="str">
            <v>0WM</v>
          </cell>
          <cell r="F6713" t="str">
            <v>01</v>
          </cell>
          <cell r="G6713" t="str">
            <v>CAFM****</v>
          </cell>
          <cell r="H6713" t="str">
            <v>Balance Sheet</v>
          </cell>
          <cell r="I6713" t="str">
            <v>NA</v>
          </cell>
        </row>
        <row r="6714">
          <cell r="A6714" t="str">
            <v>A40990WT01</v>
          </cell>
          <cell r="B6714" t="str">
            <v>A40990WT01</v>
          </cell>
          <cell r="C6714" t="str">
            <v>DH   A40990WT01USD</v>
          </cell>
          <cell r="D6714" t="str">
            <v>A4099</v>
          </cell>
          <cell r="E6714" t="str">
            <v>0WT</v>
          </cell>
          <cell r="F6714" t="str">
            <v>01</v>
          </cell>
          <cell r="G6714" t="str">
            <v>CAFM****</v>
          </cell>
          <cell r="H6714" t="str">
            <v>Balance Sheet</v>
          </cell>
          <cell r="I6714" t="str">
            <v>NA</v>
          </cell>
        </row>
        <row r="6715">
          <cell r="A6715" t="str">
            <v>A40990XJ01</v>
          </cell>
          <cell r="B6715" t="str">
            <v>A40990XJ01</v>
          </cell>
          <cell r="C6715" t="str">
            <v>DH   A40990XJ01USD</v>
          </cell>
          <cell r="D6715" t="str">
            <v>A4099</v>
          </cell>
          <cell r="E6715" t="str">
            <v>0XJ</v>
          </cell>
          <cell r="F6715" t="str">
            <v>01</v>
          </cell>
          <cell r="G6715" t="str">
            <v>CAFM****</v>
          </cell>
          <cell r="H6715" t="str">
            <v>Balance Sheet</v>
          </cell>
          <cell r="I6715" t="str">
            <v>NA</v>
          </cell>
        </row>
        <row r="6716">
          <cell r="A6716" t="str">
            <v>A40990XY01</v>
          </cell>
          <cell r="B6716" t="str">
            <v>A40990XY01</v>
          </cell>
          <cell r="C6716" t="str">
            <v>DH   A40990XY01USD</v>
          </cell>
          <cell r="D6716" t="str">
            <v>A4099</v>
          </cell>
          <cell r="E6716" t="str">
            <v>0XY</v>
          </cell>
          <cell r="F6716" t="str">
            <v>01</v>
          </cell>
          <cell r="G6716" t="str">
            <v>CAFM****</v>
          </cell>
          <cell r="H6716" t="str">
            <v>Balance Sheet</v>
          </cell>
          <cell r="I6716" t="str">
            <v>NA</v>
          </cell>
        </row>
        <row r="6717">
          <cell r="A6717" t="str">
            <v>A40990YM01</v>
          </cell>
          <cell r="B6717" t="str">
            <v>A40990YM01</v>
          </cell>
          <cell r="C6717" t="str">
            <v>DH   A40990YM01USD</v>
          </cell>
          <cell r="D6717" t="str">
            <v>A4099</v>
          </cell>
          <cell r="E6717" t="str">
            <v>0YM</v>
          </cell>
          <cell r="F6717" t="str">
            <v>01</v>
          </cell>
          <cell r="G6717" t="str">
            <v>CAFM****</v>
          </cell>
          <cell r="H6717" t="str">
            <v>Balance Sheet</v>
          </cell>
          <cell r="I6717" t="str">
            <v>NA</v>
          </cell>
        </row>
        <row r="6718">
          <cell r="A6718" t="str">
            <v>A40990YX01</v>
          </cell>
          <cell r="B6718" t="str">
            <v>A40990YX01</v>
          </cell>
          <cell r="C6718" t="str">
            <v>DH   A40990YX01USD</v>
          </cell>
          <cell r="D6718" t="str">
            <v>A4099</v>
          </cell>
          <cell r="E6718" t="str">
            <v>0YX</v>
          </cell>
          <cell r="F6718" t="str">
            <v>01</v>
          </cell>
          <cell r="G6718" t="str">
            <v>CAFM****</v>
          </cell>
          <cell r="H6718" t="str">
            <v>Balance Sheet</v>
          </cell>
          <cell r="I6718" t="str">
            <v>NA</v>
          </cell>
        </row>
        <row r="6719">
          <cell r="A6719" t="str">
            <v>A40990YY01</v>
          </cell>
          <cell r="B6719" t="str">
            <v>A40990YY01</v>
          </cell>
          <cell r="C6719" t="str">
            <v>DH   A40990YY01USD</v>
          </cell>
          <cell r="D6719" t="str">
            <v>A4099</v>
          </cell>
          <cell r="E6719" t="str">
            <v>0YY</v>
          </cell>
          <cell r="F6719" t="str">
            <v>01</v>
          </cell>
          <cell r="G6719" t="str">
            <v>CAFA****</v>
          </cell>
          <cell r="H6719" t="str">
            <v>Balance Sheet</v>
          </cell>
          <cell r="I6719" t="str">
            <v>NA</v>
          </cell>
        </row>
        <row r="6720">
          <cell r="A6720" t="str">
            <v>A40990ZM01</v>
          </cell>
          <cell r="B6720" t="str">
            <v>A40990ZM01</v>
          </cell>
          <cell r="C6720" t="str">
            <v>DH   A40990ZM01USD</v>
          </cell>
          <cell r="D6720" t="str">
            <v>A4099</v>
          </cell>
          <cell r="E6720" t="str">
            <v>0ZM</v>
          </cell>
          <cell r="F6720" t="str">
            <v>01</v>
          </cell>
          <cell r="G6720" t="str">
            <v>CAFM****</v>
          </cell>
          <cell r="H6720" t="str">
            <v>Balance Sheet</v>
          </cell>
          <cell r="I6720" t="str">
            <v>NA</v>
          </cell>
        </row>
        <row r="6721">
          <cell r="A6721" t="str">
            <v>A5197</v>
          </cell>
          <cell r="B6721" t="str">
            <v>A5197</v>
          </cell>
          <cell r="C6721" t="str">
            <v>DH   A5197USD</v>
          </cell>
          <cell r="D6721" t="str">
            <v>A5197</v>
          </cell>
          <cell r="E6721">
            <v>0</v>
          </cell>
          <cell r="F6721">
            <v>0</v>
          </cell>
          <cell r="G6721" t="str">
            <v>CAGBB***</v>
          </cell>
          <cell r="H6721" t="str">
            <v>Balance Sheet</v>
          </cell>
          <cell r="I6721" t="str">
            <v>NA</v>
          </cell>
        </row>
        <row r="6722">
          <cell r="A6722" t="str">
            <v>A5197004</v>
          </cell>
          <cell r="B6722" t="str">
            <v>A5197004</v>
          </cell>
          <cell r="C6722" t="str">
            <v>DH   A5197004USD</v>
          </cell>
          <cell r="D6722" t="str">
            <v>A5197</v>
          </cell>
          <cell r="E6722" t="str">
            <v>004</v>
          </cell>
          <cell r="F6722">
            <v>0</v>
          </cell>
          <cell r="G6722" t="str">
            <v>CAGBB***</v>
          </cell>
          <cell r="H6722" t="str">
            <v>Balance Sheet</v>
          </cell>
          <cell r="I6722" t="str">
            <v>NA</v>
          </cell>
        </row>
        <row r="6723">
          <cell r="A6723" t="str">
            <v>A5199</v>
          </cell>
          <cell r="B6723" t="str">
            <v>A5199</v>
          </cell>
          <cell r="C6723" t="str">
            <v>DH   A5199USD</v>
          </cell>
          <cell r="D6723" t="str">
            <v>A5199</v>
          </cell>
          <cell r="E6723">
            <v>0</v>
          </cell>
          <cell r="F6723">
            <v>0</v>
          </cell>
          <cell r="G6723" t="str">
            <v>CAGBB***</v>
          </cell>
          <cell r="H6723" t="str">
            <v>Balance Sheet</v>
          </cell>
          <cell r="I6723" t="str">
            <v>NA</v>
          </cell>
        </row>
        <row r="6724">
          <cell r="A6724" t="str">
            <v>A5199001</v>
          </cell>
          <cell r="B6724" t="str">
            <v>A5199001</v>
          </cell>
          <cell r="C6724" t="str">
            <v>DH   A5199001USD</v>
          </cell>
          <cell r="D6724" t="str">
            <v>A5199</v>
          </cell>
          <cell r="E6724" t="str">
            <v>001</v>
          </cell>
          <cell r="F6724">
            <v>0</v>
          </cell>
          <cell r="G6724" t="str">
            <v>CAGBB***</v>
          </cell>
          <cell r="H6724" t="str">
            <v>Balance Sheet</v>
          </cell>
          <cell r="I6724" t="str">
            <v>NA</v>
          </cell>
        </row>
        <row r="6725">
          <cell r="A6725" t="str">
            <v>A68030MF</v>
          </cell>
          <cell r="B6725" t="str">
            <v>A68030MF</v>
          </cell>
          <cell r="C6725" t="str">
            <v>DH   A68030MFUSD</v>
          </cell>
          <cell r="D6725" t="str">
            <v>A6803</v>
          </cell>
          <cell r="E6725" t="str">
            <v>0MF</v>
          </cell>
          <cell r="F6725">
            <v>0</v>
          </cell>
          <cell r="G6725" t="str">
            <v>CBFA****</v>
          </cell>
          <cell r="H6725" t="str">
            <v>Balance Sheet</v>
          </cell>
          <cell r="I6725" t="str">
            <v>NA</v>
          </cell>
        </row>
        <row r="6726">
          <cell r="A6726" t="str">
            <v>E0290001</v>
          </cell>
          <cell r="B6726" t="str">
            <v>E0290001</v>
          </cell>
          <cell r="C6726" t="str">
            <v>DH   E0290001USD</v>
          </cell>
          <cell r="D6726" t="str">
            <v>E0290</v>
          </cell>
          <cell r="E6726" t="str">
            <v>001</v>
          </cell>
          <cell r="F6726">
            <v>0</v>
          </cell>
          <cell r="G6726" t="str">
            <v>CBAAD***</v>
          </cell>
          <cell r="H6726" t="str">
            <v>Balance Sheet</v>
          </cell>
          <cell r="I6726" t="str">
            <v>NA</v>
          </cell>
        </row>
        <row r="6727">
          <cell r="A6727" t="str">
            <v>E02900DH01</v>
          </cell>
          <cell r="B6727" t="str">
            <v>E02900DH01</v>
          </cell>
          <cell r="C6727" t="str">
            <v>DH   E02900DH01USD</v>
          </cell>
          <cell r="D6727" t="str">
            <v>E0290</v>
          </cell>
          <cell r="E6727" t="str">
            <v>0DH</v>
          </cell>
          <cell r="F6727" t="str">
            <v>01</v>
          </cell>
          <cell r="G6727" t="str">
            <v>CBAAD***</v>
          </cell>
          <cell r="H6727" t="str">
            <v>Balance Sheet</v>
          </cell>
          <cell r="I6727" t="str">
            <v>NA</v>
          </cell>
        </row>
        <row r="6728">
          <cell r="A6728" t="str">
            <v>F2200021</v>
          </cell>
          <cell r="B6728" t="str">
            <v>F2200021</v>
          </cell>
          <cell r="C6728" t="str">
            <v>DH   F2200021USD</v>
          </cell>
          <cell r="D6728" t="str">
            <v>F2200</v>
          </cell>
          <cell r="E6728" t="str">
            <v>021</v>
          </cell>
          <cell r="F6728">
            <v>0</v>
          </cell>
          <cell r="G6728" t="str">
            <v>CBAAA***</v>
          </cell>
          <cell r="H6728" t="str">
            <v>Balance Sheet</v>
          </cell>
          <cell r="I6728" t="str">
            <v>NA</v>
          </cell>
        </row>
        <row r="6729">
          <cell r="A6729" t="str">
            <v>F2200031</v>
          </cell>
          <cell r="B6729" t="str">
            <v>F2200031</v>
          </cell>
          <cell r="C6729" t="str">
            <v>DH   F2200031USD</v>
          </cell>
          <cell r="D6729" t="str">
            <v>F2200</v>
          </cell>
          <cell r="E6729" t="str">
            <v>031</v>
          </cell>
          <cell r="F6729">
            <v>0</v>
          </cell>
          <cell r="G6729" t="str">
            <v>CBAAA***</v>
          </cell>
          <cell r="H6729" t="str">
            <v>Balance Sheet</v>
          </cell>
          <cell r="I6729" t="str">
            <v>NA</v>
          </cell>
        </row>
        <row r="6730">
          <cell r="A6730" t="str">
            <v>F2200040</v>
          </cell>
          <cell r="B6730" t="str">
            <v>F2200040</v>
          </cell>
          <cell r="C6730" t="str">
            <v>DH   F2200040USD</v>
          </cell>
          <cell r="D6730" t="str">
            <v>F2200</v>
          </cell>
          <cell r="E6730" t="str">
            <v>040</v>
          </cell>
          <cell r="F6730">
            <v>0</v>
          </cell>
          <cell r="G6730" t="str">
            <v>CBAAA***</v>
          </cell>
          <cell r="H6730" t="str">
            <v>Balance Sheet</v>
          </cell>
          <cell r="I6730" t="str">
            <v>NA</v>
          </cell>
        </row>
        <row r="6731">
          <cell r="A6731" t="str">
            <v>F2200041</v>
          </cell>
          <cell r="B6731" t="str">
            <v>F2200041</v>
          </cell>
          <cell r="C6731" t="str">
            <v>DH   F2200041USD</v>
          </cell>
          <cell r="D6731" t="str">
            <v>F2200</v>
          </cell>
          <cell r="E6731" t="str">
            <v>041</v>
          </cell>
          <cell r="F6731">
            <v>0</v>
          </cell>
          <cell r="G6731" t="str">
            <v>CBAAA***</v>
          </cell>
          <cell r="H6731" t="str">
            <v>Balance Sheet</v>
          </cell>
          <cell r="I6731" t="str">
            <v>NA</v>
          </cell>
        </row>
        <row r="6732">
          <cell r="A6732" t="str">
            <v>F2200042</v>
          </cell>
          <cell r="B6732" t="str">
            <v>F2200042</v>
          </cell>
          <cell r="C6732" t="str">
            <v>DH   F2200042USD</v>
          </cell>
          <cell r="D6732" t="str">
            <v>F2200</v>
          </cell>
          <cell r="E6732" t="str">
            <v>042</v>
          </cell>
          <cell r="F6732">
            <v>0</v>
          </cell>
          <cell r="G6732" t="str">
            <v>CBAAA***</v>
          </cell>
          <cell r="H6732" t="str">
            <v>Balance Sheet</v>
          </cell>
          <cell r="I6732" t="str">
            <v>NA</v>
          </cell>
        </row>
        <row r="6733">
          <cell r="A6733" t="str">
            <v>F2200046</v>
          </cell>
          <cell r="B6733" t="str">
            <v>F2200046</v>
          </cell>
          <cell r="C6733" t="str">
            <v>DH   F2200046USD</v>
          </cell>
          <cell r="D6733" t="str">
            <v>F2200</v>
          </cell>
          <cell r="E6733" t="str">
            <v>046</v>
          </cell>
          <cell r="F6733">
            <v>0</v>
          </cell>
          <cell r="G6733" t="str">
            <v>CBAAA***</v>
          </cell>
          <cell r="H6733" t="str">
            <v>Balance Sheet</v>
          </cell>
          <cell r="I6733" t="str">
            <v>NA</v>
          </cell>
        </row>
        <row r="6734">
          <cell r="A6734" t="str">
            <v>F2200050</v>
          </cell>
          <cell r="B6734" t="str">
            <v>F2200050</v>
          </cell>
          <cell r="C6734" t="str">
            <v>DH   F2200050USD</v>
          </cell>
          <cell r="D6734" t="str">
            <v>F2200</v>
          </cell>
          <cell r="E6734" t="str">
            <v>050</v>
          </cell>
          <cell r="F6734">
            <v>0</v>
          </cell>
          <cell r="G6734" t="str">
            <v>CBAAA***</v>
          </cell>
          <cell r="H6734" t="str">
            <v>Balance Sheet</v>
          </cell>
          <cell r="I6734" t="str">
            <v>NA</v>
          </cell>
        </row>
        <row r="6735">
          <cell r="A6735" t="str">
            <v>F2200051</v>
          </cell>
          <cell r="B6735" t="str">
            <v>F2200051</v>
          </cell>
          <cell r="C6735" t="str">
            <v>DH   F2200051USD</v>
          </cell>
          <cell r="D6735" t="str">
            <v>F2200</v>
          </cell>
          <cell r="E6735" t="str">
            <v>051</v>
          </cell>
          <cell r="F6735">
            <v>0</v>
          </cell>
          <cell r="G6735" t="str">
            <v>CBAAA***</v>
          </cell>
          <cell r="H6735" t="str">
            <v>Balance Sheet</v>
          </cell>
          <cell r="I6735" t="str">
            <v>NA</v>
          </cell>
        </row>
        <row r="6736">
          <cell r="A6736" t="str">
            <v>F2200052</v>
          </cell>
          <cell r="B6736" t="str">
            <v>F2200052</v>
          </cell>
          <cell r="C6736" t="str">
            <v>DH   F2200052USD</v>
          </cell>
          <cell r="D6736" t="str">
            <v>F2200</v>
          </cell>
          <cell r="E6736" t="str">
            <v>052</v>
          </cell>
          <cell r="F6736">
            <v>0</v>
          </cell>
          <cell r="G6736" t="str">
            <v>CBAAA***</v>
          </cell>
          <cell r="H6736" t="str">
            <v>Balance Sheet</v>
          </cell>
          <cell r="I6736" t="str">
            <v>NA</v>
          </cell>
        </row>
        <row r="6737">
          <cell r="A6737" t="str">
            <v>F2200053</v>
          </cell>
          <cell r="B6737" t="str">
            <v>F2200053</v>
          </cell>
          <cell r="C6737" t="str">
            <v>DH   F2200053USD</v>
          </cell>
          <cell r="D6737" t="str">
            <v>F2200</v>
          </cell>
          <cell r="E6737" t="str">
            <v>053</v>
          </cell>
          <cell r="F6737">
            <v>0</v>
          </cell>
          <cell r="G6737" t="str">
            <v>CBAAA***</v>
          </cell>
          <cell r="H6737" t="str">
            <v>Balance Sheet</v>
          </cell>
          <cell r="I6737" t="str">
            <v>NA</v>
          </cell>
        </row>
        <row r="6738">
          <cell r="A6738" t="str">
            <v>F2200062</v>
          </cell>
          <cell r="B6738" t="str">
            <v>F2200062</v>
          </cell>
          <cell r="C6738" t="str">
            <v>DH   F2200062USD</v>
          </cell>
          <cell r="D6738" t="str">
            <v>F2200</v>
          </cell>
          <cell r="E6738" t="str">
            <v>062</v>
          </cell>
          <cell r="F6738">
            <v>0</v>
          </cell>
          <cell r="G6738" t="str">
            <v>CBAAA***</v>
          </cell>
          <cell r="H6738" t="str">
            <v>Balance Sheet</v>
          </cell>
          <cell r="I6738" t="str">
            <v>NA</v>
          </cell>
        </row>
        <row r="6739">
          <cell r="A6739" t="str">
            <v>F2200070</v>
          </cell>
          <cell r="B6739" t="str">
            <v>F2200070</v>
          </cell>
          <cell r="C6739" t="str">
            <v>DH   F2200070USD</v>
          </cell>
          <cell r="D6739" t="str">
            <v>F2200</v>
          </cell>
          <cell r="E6739" t="str">
            <v>070</v>
          </cell>
          <cell r="F6739">
            <v>0</v>
          </cell>
          <cell r="G6739" t="str">
            <v>CBAAA***</v>
          </cell>
          <cell r="H6739" t="str">
            <v>Balance Sheet</v>
          </cell>
          <cell r="I6739" t="str">
            <v>NA</v>
          </cell>
        </row>
        <row r="6740">
          <cell r="A6740" t="str">
            <v>F2200080</v>
          </cell>
          <cell r="B6740" t="str">
            <v>F2200080</v>
          </cell>
          <cell r="C6740" t="str">
            <v>DH   F2200080USD</v>
          </cell>
          <cell r="D6740" t="str">
            <v>F2200</v>
          </cell>
          <cell r="E6740" t="str">
            <v>080</v>
          </cell>
          <cell r="F6740">
            <v>0</v>
          </cell>
          <cell r="G6740" t="str">
            <v>CBAAA***</v>
          </cell>
          <cell r="H6740" t="str">
            <v>Balance Sheet</v>
          </cell>
          <cell r="I6740" t="str">
            <v>NA</v>
          </cell>
        </row>
        <row r="6741">
          <cell r="A6741" t="str">
            <v>F2200091</v>
          </cell>
          <cell r="B6741" t="str">
            <v>F2200091</v>
          </cell>
          <cell r="C6741" t="str">
            <v>DH   F2200091USD</v>
          </cell>
          <cell r="D6741" t="str">
            <v>F2200</v>
          </cell>
          <cell r="E6741" t="str">
            <v>091</v>
          </cell>
          <cell r="F6741">
            <v>0</v>
          </cell>
          <cell r="G6741" t="str">
            <v>CBAAB***</v>
          </cell>
          <cell r="H6741" t="str">
            <v>Balance Sheet</v>
          </cell>
          <cell r="I6741" t="str">
            <v>NA</v>
          </cell>
        </row>
        <row r="6742">
          <cell r="A6742" t="str">
            <v>F220022202</v>
          </cell>
          <cell r="B6742" t="str">
            <v>F220022202</v>
          </cell>
          <cell r="C6742" t="str">
            <v>DH   F220022202USD</v>
          </cell>
          <cell r="D6742" t="str">
            <v>F2200</v>
          </cell>
          <cell r="E6742" t="str">
            <v>222</v>
          </cell>
          <cell r="F6742" t="str">
            <v>02</v>
          </cell>
          <cell r="G6742" t="str">
            <v>CBAAA***</v>
          </cell>
          <cell r="H6742" t="str">
            <v>Balance Sheet</v>
          </cell>
          <cell r="I6742" t="str">
            <v>NA</v>
          </cell>
        </row>
        <row r="6743">
          <cell r="A6743" t="str">
            <v>F220025001</v>
          </cell>
          <cell r="B6743" t="str">
            <v>F220025001</v>
          </cell>
          <cell r="C6743" t="str">
            <v>DH   F220025001USD</v>
          </cell>
          <cell r="D6743" t="str">
            <v>F2200</v>
          </cell>
          <cell r="E6743" t="str">
            <v>250</v>
          </cell>
          <cell r="F6743" t="str">
            <v>01</v>
          </cell>
          <cell r="G6743" t="str">
            <v>CBAAA***</v>
          </cell>
          <cell r="H6743" t="str">
            <v>Balance Sheet</v>
          </cell>
          <cell r="I6743" t="str">
            <v>NA</v>
          </cell>
        </row>
        <row r="6744">
          <cell r="A6744" t="str">
            <v>F220025101</v>
          </cell>
          <cell r="B6744" t="str">
            <v>F220025101</v>
          </cell>
          <cell r="C6744" t="str">
            <v>DH   F220025101USD</v>
          </cell>
          <cell r="D6744" t="str">
            <v>F2200</v>
          </cell>
          <cell r="E6744" t="str">
            <v>251</v>
          </cell>
          <cell r="F6744" t="str">
            <v>01</v>
          </cell>
          <cell r="G6744" t="str">
            <v>CBAAA***</v>
          </cell>
          <cell r="H6744" t="str">
            <v>Balance Sheet</v>
          </cell>
          <cell r="I6744" t="str">
            <v>NA</v>
          </cell>
        </row>
        <row r="6745">
          <cell r="A6745" t="str">
            <v>F2200255</v>
          </cell>
          <cell r="B6745" t="str">
            <v>F2200255</v>
          </cell>
          <cell r="C6745" t="str">
            <v>DH   F2200255USD</v>
          </cell>
          <cell r="D6745" t="str">
            <v>F2200</v>
          </cell>
          <cell r="E6745" t="str">
            <v>255</v>
          </cell>
          <cell r="F6745">
            <v>0</v>
          </cell>
          <cell r="G6745" t="str">
            <v>CBAAA***</v>
          </cell>
          <cell r="H6745" t="str">
            <v>Balance Sheet</v>
          </cell>
          <cell r="I6745" t="str">
            <v>NA</v>
          </cell>
        </row>
        <row r="6746">
          <cell r="A6746" t="str">
            <v>F3200021</v>
          </cell>
          <cell r="B6746" t="str">
            <v>F3200021</v>
          </cell>
          <cell r="C6746" t="str">
            <v>DH   F3200021USD</v>
          </cell>
          <cell r="D6746" t="str">
            <v>F3200</v>
          </cell>
          <cell r="E6746" t="str">
            <v>021</v>
          </cell>
          <cell r="F6746">
            <v>0</v>
          </cell>
          <cell r="G6746" t="str">
            <v>CBABA***</v>
          </cell>
          <cell r="H6746" t="str">
            <v>Balance Sheet</v>
          </cell>
          <cell r="I6746" t="str">
            <v>NA</v>
          </cell>
        </row>
        <row r="6747">
          <cell r="A6747" t="str">
            <v>F3200031</v>
          </cell>
          <cell r="B6747" t="str">
            <v>F3200031</v>
          </cell>
          <cell r="C6747" t="str">
            <v>DH   F3200031USD</v>
          </cell>
          <cell r="D6747" t="str">
            <v>F3200</v>
          </cell>
          <cell r="E6747" t="str">
            <v>031</v>
          </cell>
          <cell r="F6747">
            <v>0</v>
          </cell>
          <cell r="G6747" t="str">
            <v>CBABA***</v>
          </cell>
          <cell r="H6747" t="str">
            <v>Balance Sheet</v>
          </cell>
          <cell r="I6747" t="str">
            <v>NA</v>
          </cell>
        </row>
        <row r="6748">
          <cell r="A6748" t="str">
            <v>F3200040</v>
          </cell>
          <cell r="B6748" t="str">
            <v>F3200040</v>
          </cell>
          <cell r="C6748" t="str">
            <v>DH   F3200040USD</v>
          </cell>
          <cell r="D6748" t="str">
            <v>F3200</v>
          </cell>
          <cell r="E6748" t="str">
            <v>040</v>
          </cell>
          <cell r="F6748">
            <v>0</v>
          </cell>
          <cell r="G6748" t="str">
            <v>CBABA***</v>
          </cell>
          <cell r="H6748" t="str">
            <v>Balance Sheet</v>
          </cell>
          <cell r="I6748" t="str">
            <v>NA</v>
          </cell>
        </row>
        <row r="6749">
          <cell r="A6749" t="str">
            <v>F3200041</v>
          </cell>
          <cell r="B6749" t="str">
            <v>F3200041</v>
          </cell>
          <cell r="C6749" t="str">
            <v>DH   F3200041USD</v>
          </cell>
          <cell r="D6749" t="str">
            <v>F3200</v>
          </cell>
          <cell r="E6749" t="str">
            <v>041</v>
          </cell>
          <cell r="F6749">
            <v>0</v>
          </cell>
          <cell r="G6749" t="str">
            <v>CBABA***</v>
          </cell>
          <cell r="H6749" t="str">
            <v>Balance Sheet</v>
          </cell>
          <cell r="I6749" t="str">
            <v>NA</v>
          </cell>
        </row>
        <row r="6750">
          <cell r="A6750" t="str">
            <v>F3200042</v>
          </cell>
          <cell r="B6750" t="str">
            <v>F3200042</v>
          </cell>
          <cell r="C6750" t="str">
            <v>DH   F3200042USD</v>
          </cell>
          <cell r="D6750" t="str">
            <v>F3200</v>
          </cell>
          <cell r="E6750" t="str">
            <v>042</v>
          </cell>
          <cell r="F6750">
            <v>0</v>
          </cell>
          <cell r="G6750" t="str">
            <v>CBABA***</v>
          </cell>
          <cell r="H6750" t="str">
            <v>Balance Sheet</v>
          </cell>
          <cell r="I6750" t="str">
            <v>NA</v>
          </cell>
        </row>
        <row r="6751">
          <cell r="A6751" t="str">
            <v>F3200046</v>
          </cell>
          <cell r="B6751" t="str">
            <v>F3200046</v>
          </cell>
          <cell r="C6751" t="str">
            <v>DH   F3200046USD</v>
          </cell>
          <cell r="D6751" t="str">
            <v>F3200</v>
          </cell>
          <cell r="E6751" t="str">
            <v>046</v>
          </cell>
          <cell r="F6751">
            <v>0</v>
          </cell>
          <cell r="G6751" t="str">
            <v>CBABA***</v>
          </cell>
          <cell r="H6751" t="str">
            <v>Balance Sheet</v>
          </cell>
          <cell r="I6751" t="str">
            <v>NA</v>
          </cell>
        </row>
        <row r="6752">
          <cell r="A6752" t="str">
            <v>F3200050</v>
          </cell>
          <cell r="B6752" t="str">
            <v>F3200050</v>
          </cell>
          <cell r="C6752" t="str">
            <v>DH   F3200050USD</v>
          </cell>
          <cell r="D6752" t="str">
            <v>F3200</v>
          </cell>
          <cell r="E6752" t="str">
            <v>050</v>
          </cell>
          <cell r="F6752">
            <v>0</v>
          </cell>
          <cell r="G6752" t="str">
            <v>CBABA***</v>
          </cell>
          <cell r="H6752" t="str">
            <v>Balance Sheet</v>
          </cell>
          <cell r="I6752" t="str">
            <v>NA</v>
          </cell>
        </row>
        <row r="6753">
          <cell r="A6753" t="str">
            <v>F3200051</v>
          </cell>
          <cell r="B6753" t="str">
            <v>F3200051</v>
          </cell>
          <cell r="C6753" t="str">
            <v>DH   F3200051USD</v>
          </cell>
          <cell r="D6753" t="str">
            <v>F3200</v>
          </cell>
          <cell r="E6753" t="str">
            <v>051</v>
          </cell>
          <cell r="F6753">
            <v>0</v>
          </cell>
          <cell r="G6753" t="str">
            <v>CBABA***</v>
          </cell>
          <cell r="H6753" t="str">
            <v>Balance Sheet</v>
          </cell>
          <cell r="I6753" t="str">
            <v>NA</v>
          </cell>
        </row>
        <row r="6754">
          <cell r="A6754" t="str">
            <v>F3200052</v>
          </cell>
          <cell r="B6754" t="str">
            <v>F3200052</v>
          </cell>
          <cell r="C6754" t="str">
            <v>DH   F3200052USD</v>
          </cell>
          <cell r="D6754" t="str">
            <v>F3200</v>
          </cell>
          <cell r="E6754" t="str">
            <v>052</v>
          </cell>
          <cell r="F6754">
            <v>0</v>
          </cell>
          <cell r="G6754" t="str">
            <v>CBABA***</v>
          </cell>
          <cell r="H6754" t="str">
            <v>Balance Sheet</v>
          </cell>
          <cell r="I6754" t="str">
            <v>NA</v>
          </cell>
        </row>
        <row r="6755">
          <cell r="A6755" t="str">
            <v>F3200053</v>
          </cell>
          <cell r="B6755" t="str">
            <v>F3200053</v>
          </cell>
          <cell r="C6755" t="str">
            <v>DH   F3200053USD</v>
          </cell>
          <cell r="D6755" t="str">
            <v>F3200</v>
          </cell>
          <cell r="E6755" t="str">
            <v>053</v>
          </cell>
          <cell r="F6755">
            <v>0</v>
          </cell>
          <cell r="G6755" t="str">
            <v>CBABA***</v>
          </cell>
          <cell r="H6755" t="str">
            <v>Balance Sheet</v>
          </cell>
          <cell r="I6755" t="str">
            <v>NA</v>
          </cell>
        </row>
        <row r="6756">
          <cell r="A6756" t="str">
            <v>F3200062</v>
          </cell>
          <cell r="B6756" t="str">
            <v>F3200062</v>
          </cell>
          <cell r="C6756" t="str">
            <v>DH   F3200062USD</v>
          </cell>
          <cell r="D6756" t="str">
            <v>F3200</v>
          </cell>
          <cell r="E6756" t="str">
            <v>062</v>
          </cell>
          <cell r="F6756">
            <v>0</v>
          </cell>
          <cell r="G6756" t="str">
            <v>CBABA***</v>
          </cell>
          <cell r="H6756" t="str">
            <v>Balance Sheet</v>
          </cell>
          <cell r="I6756" t="str">
            <v>NA</v>
          </cell>
        </row>
        <row r="6757">
          <cell r="A6757" t="str">
            <v>F3200070</v>
          </cell>
          <cell r="B6757" t="str">
            <v>F3200070</v>
          </cell>
          <cell r="C6757" t="str">
            <v>DH   F3200070USD</v>
          </cell>
          <cell r="D6757" t="str">
            <v>F3200</v>
          </cell>
          <cell r="E6757" t="str">
            <v>070</v>
          </cell>
          <cell r="F6757">
            <v>0</v>
          </cell>
          <cell r="G6757" t="str">
            <v>CBABA***</v>
          </cell>
          <cell r="H6757" t="str">
            <v>Balance Sheet</v>
          </cell>
          <cell r="I6757" t="str">
            <v>NA</v>
          </cell>
        </row>
        <row r="6758">
          <cell r="A6758" t="str">
            <v>F3200080</v>
          </cell>
          <cell r="B6758" t="str">
            <v>F3200080</v>
          </cell>
          <cell r="C6758" t="str">
            <v>DH   F3200080USD</v>
          </cell>
          <cell r="D6758" t="str">
            <v>F3200</v>
          </cell>
          <cell r="E6758" t="str">
            <v>080</v>
          </cell>
          <cell r="F6758">
            <v>0</v>
          </cell>
          <cell r="G6758" t="str">
            <v>CBABA***</v>
          </cell>
          <cell r="H6758" t="str">
            <v>Balance Sheet</v>
          </cell>
          <cell r="I6758" t="str">
            <v>NA</v>
          </cell>
        </row>
        <row r="6759">
          <cell r="A6759" t="str">
            <v>F3200091</v>
          </cell>
          <cell r="B6759" t="str">
            <v>F3200091</v>
          </cell>
          <cell r="C6759" t="str">
            <v>DH   F3200091USD</v>
          </cell>
          <cell r="D6759" t="str">
            <v>F3200</v>
          </cell>
          <cell r="E6759" t="str">
            <v>091</v>
          </cell>
          <cell r="F6759">
            <v>0</v>
          </cell>
          <cell r="G6759" t="str">
            <v>CBABB***</v>
          </cell>
          <cell r="H6759" t="str">
            <v>Balance Sheet</v>
          </cell>
          <cell r="I6759" t="str">
            <v>NA</v>
          </cell>
        </row>
        <row r="6760">
          <cell r="A6760" t="str">
            <v>F320022202</v>
          </cell>
          <cell r="B6760" t="str">
            <v>F320022202</v>
          </cell>
          <cell r="C6760" t="str">
            <v>DH   F320022202USD</v>
          </cell>
          <cell r="D6760" t="str">
            <v>F3200</v>
          </cell>
          <cell r="E6760" t="str">
            <v>222</v>
          </cell>
          <cell r="F6760" t="str">
            <v>02</v>
          </cell>
          <cell r="G6760" t="str">
            <v>CBABA***</v>
          </cell>
          <cell r="H6760" t="str">
            <v>Balance Sheet</v>
          </cell>
          <cell r="I6760" t="str">
            <v>NA</v>
          </cell>
        </row>
        <row r="6761">
          <cell r="A6761" t="str">
            <v>F320025001</v>
          </cell>
          <cell r="B6761" t="str">
            <v>F320025001</v>
          </cell>
          <cell r="C6761" t="str">
            <v>DH   F320025001USD</v>
          </cell>
          <cell r="D6761" t="str">
            <v>F3200</v>
          </cell>
          <cell r="E6761" t="str">
            <v>250</v>
          </cell>
          <cell r="F6761" t="str">
            <v>01</v>
          </cell>
          <cell r="G6761" t="str">
            <v>CBABA***</v>
          </cell>
          <cell r="H6761" t="str">
            <v>Balance Sheet</v>
          </cell>
          <cell r="I6761" t="str">
            <v>NA</v>
          </cell>
        </row>
        <row r="6762">
          <cell r="A6762" t="str">
            <v>F320025101</v>
          </cell>
          <cell r="B6762" t="str">
            <v>F320025101</v>
          </cell>
          <cell r="C6762" t="str">
            <v>DH   F320025101USD</v>
          </cell>
          <cell r="D6762" t="str">
            <v>F3200</v>
          </cell>
          <cell r="E6762" t="str">
            <v>251</v>
          </cell>
          <cell r="F6762" t="str">
            <v>01</v>
          </cell>
          <cell r="G6762" t="str">
            <v>CBABA***</v>
          </cell>
          <cell r="H6762" t="str">
            <v>Balance Sheet</v>
          </cell>
          <cell r="I6762" t="str">
            <v>NA</v>
          </cell>
        </row>
        <row r="6763">
          <cell r="A6763" t="str">
            <v>F3200255</v>
          </cell>
          <cell r="B6763" t="str">
            <v>F3200255</v>
          </cell>
          <cell r="C6763" t="str">
            <v>DH   F3200255USD</v>
          </cell>
          <cell r="D6763" t="str">
            <v>F3200</v>
          </cell>
          <cell r="E6763" t="str">
            <v>255</v>
          </cell>
          <cell r="F6763">
            <v>0</v>
          </cell>
          <cell r="G6763" t="str">
            <v>CBABA***</v>
          </cell>
          <cell r="H6763" t="str">
            <v>Balance Sheet</v>
          </cell>
          <cell r="I6763" t="str">
            <v>NA</v>
          </cell>
        </row>
        <row r="6764">
          <cell r="A6764" t="str">
            <v>G170008701</v>
          </cell>
          <cell r="B6764" t="str">
            <v>G170008701</v>
          </cell>
          <cell r="C6764" t="str">
            <v>DH   G170008701USD</v>
          </cell>
          <cell r="D6764" t="str">
            <v>G1700</v>
          </cell>
          <cell r="E6764" t="str">
            <v>087</v>
          </cell>
          <cell r="F6764" t="str">
            <v>01</v>
          </cell>
          <cell r="G6764" t="str">
            <v>DABAAG**</v>
          </cell>
          <cell r="H6764" t="str">
            <v>Balance Sheet</v>
          </cell>
          <cell r="I6764" t="str">
            <v>NA</v>
          </cell>
        </row>
        <row r="6765">
          <cell r="A6765" t="str">
            <v>G170008702</v>
          </cell>
          <cell r="B6765" t="str">
            <v>G170008702</v>
          </cell>
          <cell r="C6765" t="str">
            <v>DH   G170008702USD</v>
          </cell>
          <cell r="D6765" t="str">
            <v>G1700</v>
          </cell>
          <cell r="E6765" t="str">
            <v>087</v>
          </cell>
          <cell r="F6765" t="str">
            <v>02</v>
          </cell>
          <cell r="G6765" t="str">
            <v>DABAAG**</v>
          </cell>
          <cell r="H6765" t="str">
            <v>Balance Sheet</v>
          </cell>
          <cell r="I6765" t="str">
            <v>NA</v>
          </cell>
        </row>
        <row r="6766">
          <cell r="A6766" t="str">
            <v>G1701001</v>
          </cell>
          <cell r="B6766" t="str">
            <v>G1701001</v>
          </cell>
          <cell r="C6766" t="str">
            <v>DH   G1701001USD</v>
          </cell>
          <cell r="D6766" t="str">
            <v>G1701</v>
          </cell>
          <cell r="E6766" t="str">
            <v>001</v>
          </cell>
          <cell r="F6766">
            <v>0</v>
          </cell>
          <cell r="G6766" t="str">
            <v>DABAAG**</v>
          </cell>
          <cell r="H6766" t="str">
            <v>Balance Sheet</v>
          </cell>
          <cell r="I6766" t="str">
            <v>NA</v>
          </cell>
        </row>
        <row r="6767">
          <cell r="A6767" t="str">
            <v>G1701002</v>
          </cell>
          <cell r="B6767" t="str">
            <v>G1701002</v>
          </cell>
          <cell r="C6767" t="str">
            <v>DH   G1701002USD</v>
          </cell>
          <cell r="D6767" t="str">
            <v>G1701</v>
          </cell>
          <cell r="E6767" t="str">
            <v>002</v>
          </cell>
          <cell r="F6767">
            <v>0</v>
          </cell>
          <cell r="G6767" t="str">
            <v>DABAAG**</v>
          </cell>
          <cell r="H6767" t="str">
            <v>Balance Sheet</v>
          </cell>
          <cell r="I6767" t="str">
            <v>NA</v>
          </cell>
        </row>
        <row r="6768">
          <cell r="A6768" t="str">
            <v>G1701003</v>
          </cell>
          <cell r="B6768" t="str">
            <v>G1701003</v>
          </cell>
          <cell r="C6768" t="str">
            <v>DH   G1701003USD</v>
          </cell>
          <cell r="D6768" t="str">
            <v>G1701</v>
          </cell>
          <cell r="E6768" t="str">
            <v>003</v>
          </cell>
          <cell r="F6768">
            <v>0</v>
          </cell>
          <cell r="G6768" t="str">
            <v>DABAAG**</v>
          </cell>
          <cell r="H6768" t="str">
            <v>Balance Sheet</v>
          </cell>
          <cell r="I6768" t="str">
            <v>NA</v>
          </cell>
        </row>
        <row r="6769">
          <cell r="A6769" t="str">
            <v>G1701004</v>
          </cell>
          <cell r="B6769" t="str">
            <v>G1701004</v>
          </cell>
          <cell r="C6769" t="str">
            <v>DH   G1701004USD</v>
          </cell>
          <cell r="D6769" t="str">
            <v>G1701</v>
          </cell>
          <cell r="E6769" t="str">
            <v>004</v>
          </cell>
          <cell r="F6769">
            <v>0</v>
          </cell>
          <cell r="G6769" t="str">
            <v>DABAAG**</v>
          </cell>
          <cell r="H6769" t="str">
            <v>Balance Sheet</v>
          </cell>
          <cell r="I6769" t="str">
            <v>NA</v>
          </cell>
        </row>
        <row r="6770">
          <cell r="A6770" t="str">
            <v>G1701006</v>
          </cell>
          <cell r="B6770" t="str">
            <v>G1701006</v>
          </cell>
          <cell r="C6770" t="str">
            <v>DH   G1701006USD</v>
          </cell>
          <cell r="D6770" t="str">
            <v>G1701</v>
          </cell>
          <cell r="E6770" t="str">
            <v>006</v>
          </cell>
          <cell r="F6770">
            <v>0</v>
          </cell>
          <cell r="G6770" t="str">
            <v>DABAAG**</v>
          </cell>
          <cell r="H6770" t="str">
            <v>Balance Sheet</v>
          </cell>
          <cell r="I6770" t="str">
            <v>NA</v>
          </cell>
        </row>
        <row r="6771">
          <cell r="A6771" t="str">
            <v>G1701007</v>
          </cell>
          <cell r="B6771" t="str">
            <v>G1701007</v>
          </cell>
          <cell r="C6771" t="str">
            <v>DH   G1701007USD</v>
          </cell>
          <cell r="D6771" t="str">
            <v>G1701</v>
          </cell>
          <cell r="E6771" t="str">
            <v>007</v>
          </cell>
          <cell r="F6771">
            <v>0</v>
          </cell>
          <cell r="G6771" t="str">
            <v>DABAAG**</v>
          </cell>
          <cell r="H6771" t="str">
            <v>Balance Sheet</v>
          </cell>
          <cell r="I6771" t="str">
            <v>NA</v>
          </cell>
        </row>
        <row r="6772">
          <cell r="A6772" t="str">
            <v>G1701008</v>
          </cell>
          <cell r="B6772" t="str">
            <v>G1701008</v>
          </cell>
          <cell r="C6772" t="str">
            <v>DH   G1701008USD</v>
          </cell>
          <cell r="D6772" t="str">
            <v>G1701</v>
          </cell>
          <cell r="E6772" t="str">
            <v>008</v>
          </cell>
          <cell r="F6772">
            <v>0</v>
          </cell>
          <cell r="G6772" t="str">
            <v>DABAAG**</v>
          </cell>
          <cell r="H6772" t="str">
            <v>Balance Sheet</v>
          </cell>
          <cell r="I6772" t="str">
            <v>NA</v>
          </cell>
        </row>
        <row r="6773">
          <cell r="A6773" t="str">
            <v>G1702001</v>
          </cell>
          <cell r="B6773" t="str">
            <v>G1702001</v>
          </cell>
          <cell r="C6773" t="str">
            <v>DH   G1702001USD</v>
          </cell>
          <cell r="D6773" t="str">
            <v>G1702</v>
          </cell>
          <cell r="E6773" t="str">
            <v>001</v>
          </cell>
          <cell r="F6773">
            <v>0</v>
          </cell>
          <cell r="G6773" t="str">
            <v>DABAAG**</v>
          </cell>
          <cell r="H6773" t="str">
            <v>Balance Sheet</v>
          </cell>
          <cell r="I6773" t="str">
            <v>NA</v>
          </cell>
        </row>
        <row r="6774">
          <cell r="A6774" t="str">
            <v>G1707001</v>
          </cell>
          <cell r="B6774" t="str">
            <v>G1707001</v>
          </cell>
          <cell r="C6774" t="str">
            <v>DH   G1707001USD</v>
          </cell>
          <cell r="D6774" t="str">
            <v>G1707</v>
          </cell>
          <cell r="E6774" t="str">
            <v>001</v>
          </cell>
          <cell r="F6774">
            <v>0</v>
          </cell>
          <cell r="G6774" t="str">
            <v>DABAAG**</v>
          </cell>
          <cell r="H6774" t="str">
            <v>Balance Sheet</v>
          </cell>
          <cell r="I6774" t="str">
            <v>NA</v>
          </cell>
        </row>
        <row r="6775">
          <cell r="A6775" t="e">
            <v>#REF!</v>
          </cell>
          <cell r="B6775" t="e">
            <v>#REF!</v>
          </cell>
          <cell r="C6775" t="e">
            <v>#REF!</v>
          </cell>
          <cell r="D6775" t="e">
            <v>#REF!</v>
          </cell>
          <cell r="E6775" t="e">
            <v>#REF!</v>
          </cell>
          <cell r="F6775" t="e">
            <v>#REF!</v>
          </cell>
          <cell r="G6775" t="e">
            <v>#REF!</v>
          </cell>
          <cell r="H6775" t="e">
            <v>#REF!</v>
          </cell>
          <cell r="I6775" t="str">
            <v>NA</v>
          </cell>
        </row>
        <row r="6776">
          <cell r="A6776" t="str">
            <v>G1747001</v>
          </cell>
          <cell r="B6776" t="str">
            <v>G1747001</v>
          </cell>
          <cell r="C6776" t="str">
            <v>DH   G1747001USD</v>
          </cell>
          <cell r="D6776" t="str">
            <v>G1747</v>
          </cell>
          <cell r="E6776" t="str">
            <v>001</v>
          </cell>
          <cell r="F6776">
            <v>0</v>
          </cell>
          <cell r="G6776" t="str">
            <v>DABAAJ**</v>
          </cell>
          <cell r="H6776" t="str">
            <v>Balance Sheet</v>
          </cell>
          <cell r="I6776" t="str">
            <v>NA</v>
          </cell>
        </row>
        <row r="6777">
          <cell r="A6777" t="e">
            <v>#REF!</v>
          </cell>
          <cell r="B6777" t="e">
            <v>#REF!</v>
          </cell>
          <cell r="C6777" t="e">
            <v>#REF!</v>
          </cell>
          <cell r="D6777" t="e">
            <v>#REF!</v>
          </cell>
          <cell r="E6777" t="e">
            <v>#REF!</v>
          </cell>
          <cell r="F6777" t="e">
            <v>#REF!</v>
          </cell>
          <cell r="G6777" t="e">
            <v>#REF!</v>
          </cell>
          <cell r="H6777" t="e">
            <v>#REF!</v>
          </cell>
          <cell r="I6777" t="str">
            <v>NA</v>
          </cell>
        </row>
        <row r="6778">
          <cell r="A6778" t="str">
            <v>G17470DH</v>
          </cell>
          <cell r="B6778" t="str">
            <v>G17470DH</v>
          </cell>
          <cell r="C6778" t="str">
            <v>DH   G17470DHUSD</v>
          </cell>
          <cell r="D6778" t="str">
            <v>G1747</v>
          </cell>
          <cell r="E6778" t="str">
            <v>0DH</v>
          </cell>
          <cell r="F6778">
            <v>0</v>
          </cell>
          <cell r="G6778" t="str">
            <v>DABAAJ**</v>
          </cell>
          <cell r="H6778" t="str">
            <v>Balance Sheet</v>
          </cell>
          <cell r="I6778" t="str">
            <v>NA</v>
          </cell>
        </row>
        <row r="6779">
          <cell r="A6779" t="e">
            <v>#REF!</v>
          </cell>
          <cell r="B6779" t="e">
            <v>#REF!</v>
          </cell>
          <cell r="C6779" t="e">
            <v>#REF!</v>
          </cell>
          <cell r="D6779" t="e">
            <v>#REF!</v>
          </cell>
          <cell r="E6779" t="e">
            <v>#REF!</v>
          </cell>
          <cell r="F6779" t="e">
            <v>#REF!</v>
          </cell>
          <cell r="G6779" t="e">
            <v>#REF!</v>
          </cell>
          <cell r="H6779" t="e">
            <v>#REF!</v>
          </cell>
          <cell r="I6779" t="str">
            <v>NA</v>
          </cell>
        </row>
        <row r="6780">
          <cell r="A6780" t="str">
            <v>G1747GST01</v>
          </cell>
          <cell r="B6780" t="str">
            <v>G1747GST01</v>
          </cell>
          <cell r="C6780" t="str">
            <v>DH   G1747GST01USD</v>
          </cell>
          <cell r="D6780" t="str">
            <v>G1747</v>
          </cell>
          <cell r="E6780" t="str">
            <v>GST</v>
          </cell>
          <cell r="F6780" t="str">
            <v>01</v>
          </cell>
          <cell r="G6780" t="str">
            <v>DABAAJ**</v>
          </cell>
          <cell r="H6780" t="str">
            <v>Balance Sheet</v>
          </cell>
          <cell r="I6780" t="str">
            <v>NA</v>
          </cell>
        </row>
        <row r="6781">
          <cell r="A6781" t="str">
            <v>G1747TMP</v>
          </cell>
          <cell r="B6781" t="str">
            <v>G1747TMP</v>
          </cell>
          <cell r="C6781" t="str">
            <v>DH   G1747TMPUSD</v>
          </cell>
          <cell r="D6781" t="str">
            <v>G1747</v>
          </cell>
          <cell r="E6781" t="str">
            <v>TMP</v>
          </cell>
          <cell r="F6781">
            <v>0</v>
          </cell>
          <cell r="G6781" t="str">
            <v>DABAAJ**</v>
          </cell>
          <cell r="H6781" t="str">
            <v>Balance Sheet</v>
          </cell>
          <cell r="I6781" t="str">
            <v>NA</v>
          </cell>
        </row>
        <row r="6782">
          <cell r="A6782" t="str">
            <v>G1799</v>
          </cell>
          <cell r="B6782" t="str">
            <v>G1799</v>
          </cell>
          <cell r="C6782" t="str">
            <v>DH   G1799USD</v>
          </cell>
          <cell r="D6782" t="str">
            <v>G1799</v>
          </cell>
          <cell r="E6782">
            <v>0</v>
          </cell>
          <cell r="F6782">
            <v>0</v>
          </cell>
          <cell r="G6782" t="str">
            <v>DABAAG**</v>
          </cell>
          <cell r="H6782" t="str">
            <v>Balance Sheet</v>
          </cell>
          <cell r="I6782" t="str">
            <v>NA</v>
          </cell>
        </row>
        <row r="6783">
          <cell r="A6783" t="str">
            <v>G271201001</v>
          </cell>
          <cell r="B6783" t="str">
            <v>G271201001</v>
          </cell>
          <cell r="C6783" t="str">
            <v>DH   G271201001USD</v>
          </cell>
          <cell r="D6783" t="str">
            <v>G2712</v>
          </cell>
          <cell r="E6783" t="str">
            <v>010</v>
          </cell>
          <cell r="F6783" t="str">
            <v>01</v>
          </cell>
          <cell r="G6783" t="str">
            <v>DABAAH**</v>
          </cell>
          <cell r="H6783" t="str">
            <v>Balance Sheet</v>
          </cell>
          <cell r="I6783" t="str">
            <v>NA</v>
          </cell>
        </row>
        <row r="6784">
          <cell r="A6784" t="str">
            <v>G271210001</v>
          </cell>
          <cell r="B6784" t="str">
            <v>G271210001</v>
          </cell>
          <cell r="C6784" t="str">
            <v>DH   G271210001USD</v>
          </cell>
          <cell r="D6784" t="str">
            <v>G2712</v>
          </cell>
          <cell r="E6784" t="str">
            <v>100</v>
          </cell>
          <cell r="F6784" t="str">
            <v>01</v>
          </cell>
          <cell r="G6784" t="str">
            <v>DABAAH**</v>
          </cell>
          <cell r="H6784" t="str">
            <v>Balance Sheet</v>
          </cell>
          <cell r="I6784" t="str">
            <v>NA</v>
          </cell>
        </row>
        <row r="6785">
          <cell r="A6785" t="str">
            <v>G271314101</v>
          </cell>
          <cell r="B6785" t="str">
            <v>G271314101</v>
          </cell>
          <cell r="C6785" t="str">
            <v>DH   G271314101USD</v>
          </cell>
          <cell r="D6785" t="str">
            <v>G2713</v>
          </cell>
          <cell r="E6785" t="str">
            <v>141</v>
          </cell>
          <cell r="F6785" t="str">
            <v>01</v>
          </cell>
          <cell r="G6785" t="str">
            <v>DABAAH**</v>
          </cell>
          <cell r="H6785" t="str">
            <v>Balance Sheet</v>
          </cell>
          <cell r="I6785" t="str">
            <v>NA</v>
          </cell>
        </row>
        <row r="6786">
          <cell r="A6786" t="str">
            <v>G2716001</v>
          </cell>
          <cell r="B6786" t="str">
            <v>G2716001</v>
          </cell>
          <cell r="C6786" t="str">
            <v>DH   G2716001USD</v>
          </cell>
          <cell r="D6786" t="str">
            <v>G2716</v>
          </cell>
          <cell r="E6786" t="str">
            <v>001</v>
          </cell>
          <cell r="F6786">
            <v>0</v>
          </cell>
          <cell r="G6786" t="str">
            <v>DABAAH**</v>
          </cell>
          <cell r="H6786" t="str">
            <v>Balance Sheet</v>
          </cell>
          <cell r="I6786" t="str">
            <v>NA</v>
          </cell>
        </row>
        <row r="6787">
          <cell r="A6787" t="str">
            <v>G271600401</v>
          </cell>
          <cell r="B6787" t="str">
            <v>G271600401</v>
          </cell>
          <cell r="C6787" t="str">
            <v>DH   G271600401USD</v>
          </cell>
          <cell r="D6787" t="str">
            <v>G2716</v>
          </cell>
          <cell r="E6787" t="str">
            <v>004</v>
          </cell>
          <cell r="F6787" t="str">
            <v>01</v>
          </cell>
          <cell r="G6787" t="str">
            <v>DABAAH**</v>
          </cell>
          <cell r="H6787" t="str">
            <v>Balance Sheet</v>
          </cell>
          <cell r="I6787" t="str">
            <v>NA</v>
          </cell>
        </row>
        <row r="6788">
          <cell r="A6788" t="str">
            <v>G271600402</v>
          </cell>
          <cell r="B6788" t="str">
            <v>G271600402</v>
          </cell>
          <cell r="C6788" t="str">
            <v>DH   G271600402USD</v>
          </cell>
          <cell r="D6788" t="str">
            <v>G2716</v>
          </cell>
          <cell r="E6788" t="str">
            <v>004</v>
          </cell>
          <cell r="F6788" t="str">
            <v>02</v>
          </cell>
          <cell r="G6788" t="str">
            <v>DABAAH**</v>
          </cell>
          <cell r="H6788" t="str">
            <v>Balance Sheet</v>
          </cell>
          <cell r="I6788" t="str">
            <v>NA</v>
          </cell>
        </row>
        <row r="6789">
          <cell r="A6789" t="str">
            <v>G3720</v>
          </cell>
          <cell r="B6789" t="str">
            <v>G3720</v>
          </cell>
          <cell r="C6789" t="str">
            <v>DH   G3720USD</v>
          </cell>
          <cell r="D6789" t="str">
            <v>G3720</v>
          </cell>
          <cell r="E6789">
            <v>0</v>
          </cell>
          <cell r="F6789">
            <v>0</v>
          </cell>
          <cell r="G6789" t="str">
            <v>DABAAG**</v>
          </cell>
          <cell r="H6789" t="str">
            <v>Balance Sheet</v>
          </cell>
          <cell r="I6789" t="str">
            <v>NA</v>
          </cell>
        </row>
        <row r="6790">
          <cell r="A6790" t="str">
            <v>G4735002</v>
          </cell>
          <cell r="B6790" t="str">
            <v>G4735002</v>
          </cell>
          <cell r="C6790" t="str">
            <v>DH   G4735002USD</v>
          </cell>
          <cell r="D6790" t="str">
            <v>G4735</v>
          </cell>
          <cell r="E6790" t="str">
            <v>002</v>
          </cell>
          <cell r="F6790">
            <v>0</v>
          </cell>
          <cell r="G6790" t="str">
            <v>DABAAG**</v>
          </cell>
          <cell r="H6790" t="str">
            <v>Balance Sheet</v>
          </cell>
          <cell r="I6790" t="str">
            <v>NA</v>
          </cell>
        </row>
        <row r="6791">
          <cell r="A6791" t="str">
            <v>G473500201</v>
          </cell>
          <cell r="B6791" t="str">
            <v>G473500201</v>
          </cell>
          <cell r="C6791" t="str">
            <v>DH   G473500201USD</v>
          </cell>
          <cell r="D6791" t="str">
            <v>G4735</v>
          </cell>
          <cell r="E6791" t="str">
            <v>002</v>
          </cell>
          <cell r="F6791" t="str">
            <v>01</v>
          </cell>
          <cell r="G6791" t="str">
            <v>DABAAG**</v>
          </cell>
          <cell r="H6791" t="str">
            <v>Balance Sheet</v>
          </cell>
          <cell r="I6791" t="str">
            <v>NA</v>
          </cell>
        </row>
        <row r="6792">
          <cell r="A6792" t="str">
            <v>A000700120</v>
          </cell>
          <cell r="B6792" t="str">
            <v>A000700120</v>
          </cell>
          <cell r="C6792" t="str">
            <v>DH   A000700120USD</v>
          </cell>
          <cell r="D6792" t="str">
            <v>A0007</v>
          </cell>
          <cell r="E6792" t="str">
            <v>001</v>
          </cell>
          <cell r="F6792" t="str">
            <v>20</v>
          </cell>
          <cell r="G6792" t="str">
            <v>CABB****</v>
          </cell>
          <cell r="H6792" t="str">
            <v>Balance Sheet</v>
          </cell>
          <cell r="I6792" t="str">
            <v>NA</v>
          </cell>
        </row>
        <row r="6793">
          <cell r="A6793" t="str">
            <v>A000700130</v>
          </cell>
          <cell r="B6793" t="str">
            <v>A000700130</v>
          </cell>
          <cell r="C6793" t="str">
            <v>DH   A000700130USD</v>
          </cell>
          <cell r="D6793" t="str">
            <v>A0007</v>
          </cell>
          <cell r="E6793" t="str">
            <v>001</v>
          </cell>
          <cell r="F6793" t="str">
            <v>30</v>
          </cell>
          <cell r="G6793" t="str">
            <v>CABB****</v>
          </cell>
          <cell r="H6793" t="str">
            <v>Balance Sheet</v>
          </cell>
          <cell r="I6793" t="str">
            <v>NA</v>
          </cell>
        </row>
        <row r="6794">
          <cell r="A6794" t="str">
            <v>A000704330</v>
          </cell>
          <cell r="B6794" t="str">
            <v>A000704330</v>
          </cell>
          <cell r="C6794" t="str">
            <v>DH   A000704330USD</v>
          </cell>
          <cell r="D6794" t="str">
            <v>A0007</v>
          </cell>
          <cell r="E6794" t="str">
            <v>043</v>
          </cell>
          <cell r="F6794" t="str">
            <v>30</v>
          </cell>
          <cell r="G6794" t="str">
            <v>CABB****</v>
          </cell>
          <cell r="H6794" t="str">
            <v>Balance Sheet</v>
          </cell>
          <cell r="I6794" t="str">
            <v>NA</v>
          </cell>
        </row>
        <row r="6795">
          <cell r="A6795" t="str">
            <v>A000707810</v>
          </cell>
          <cell r="B6795" t="str">
            <v>A000707810</v>
          </cell>
          <cell r="C6795" t="str">
            <v>DH   A000707810USD</v>
          </cell>
          <cell r="D6795" t="str">
            <v>A0007</v>
          </cell>
          <cell r="E6795" t="str">
            <v>078</v>
          </cell>
          <cell r="F6795" t="str">
            <v>10</v>
          </cell>
          <cell r="G6795" t="str">
            <v>CABB****</v>
          </cell>
          <cell r="H6795" t="str">
            <v>Balance Sheet</v>
          </cell>
          <cell r="I6795" t="str">
            <v>NA</v>
          </cell>
        </row>
        <row r="6796">
          <cell r="A6796" t="str">
            <v>A000707820</v>
          </cell>
          <cell r="B6796" t="str">
            <v>A000707820</v>
          </cell>
          <cell r="C6796" t="str">
            <v>DH   A000707820USD</v>
          </cell>
          <cell r="D6796" t="str">
            <v>A0007</v>
          </cell>
          <cell r="E6796" t="str">
            <v>078</v>
          </cell>
          <cell r="F6796" t="str">
            <v>20</v>
          </cell>
          <cell r="G6796" t="str">
            <v>CABB****</v>
          </cell>
          <cell r="H6796" t="str">
            <v>Balance Sheet</v>
          </cell>
          <cell r="I6796" t="str">
            <v>NA</v>
          </cell>
        </row>
        <row r="6797">
          <cell r="A6797" t="str">
            <v>A000707830</v>
          </cell>
          <cell r="B6797" t="str">
            <v>A000707830</v>
          </cell>
          <cell r="C6797" t="str">
            <v>DH   A000707830USD</v>
          </cell>
          <cell r="D6797" t="str">
            <v>A0007</v>
          </cell>
          <cell r="E6797" t="str">
            <v>078</v>
          </cell>
          <cell r="F6797" t="str">
            <v>30</v>
          </cell>
          <cell r="G6797" t="str">
            <v>CABB****</v>
          </cell>
          <cell r="H6797" t="str">
            <v>Balance Sheet</v>
          </cell>
          <cell r="I6797" t="str">
            <v>NA</v>
          </cell>
        </row>
        <row r="6798">
          <cell r="A6798" t="str">
            <v>A000720130</v>
          </cell>
          <cell r="B6798" t="str">
            <v>A000720130</v>
          </cell>
          <cell r="C6798" t="str">
            <v>DH   A000720130USD</v>
          </cell>
          <cell r="D6798" t="str">
            <v>A0007</v>
          </cell>
          <cell r="E6798" t="str">
            <v>201</v>
          </cell>
          <cell r="F6798" t="str">
            <v>30</v>
          </cell>
          <cell r="G6798" t="str">
            <v>CABB****</v>
          </cell>
          <cell r="H6798" t="str">
            <v>Balance Sheet</v>
          </cell>
          <cell r="I6798" t="str">
            <v>NA</v>
          </cell>
        </row>
        <row r="6799">
          <cell r="A6799" t="str">
            <v>A0008001</v>
          </cell>
          <cell r="B6799" t="str">
            <v>A0008001</v>
          </cell>
          <cell r="C6799" t="str">
            <v>DH   A0008001USD</v>
          </cell>
          <cell r="D6799" t="str">
            <v>A0008</v>
          </cell>
          <cell r="E6799" t="str">
            <v>001</v>
          </cell>
          <cell r="F6799">
            <v>0</v>
          </cell>
          <cell r="G6799" t="str">
            <v>CABB****</v>
          </cell>
          <cell r="H6799" t="str">
            <v>Balance Sheet</v>
          </cell>
          <cell r="I6799" t="str">
            <v>NA</v>
          </cell>
        </row>
        <row r="6800">
          <cell r="A6800" t="str">
            <v>B6014BNR01</v>
          </cell>
          <cell r="B6800" t="str">
            <v>B6014BNR01</v>
          </cell>
          <cell r="C6800" t="str">
            <v>DH   B6014BNR01USD</v>
          </cell>
          <cell r="D6800" t="str">
            <v>B6014</v>
          </cell>
          <cell r="E6800" t="str">
            <v>BNR</v>
          </cell>
          <cell r="F6800" t="str">
            <v>01</v>
          </cell>
          <cell r="G6800" t="str">
            <v>CAIEFB**</v>
          </cell>
          <cell r="H6800" t="str">
            <v>Balance Sheet</v>
          </cell>
          <cell r="I6800" t="str">
            <v>NA</v>
          </cell>
        </row>
        <row r="6801">
          <cell r="A6801" t="str">
            <v>B6BL4BNR01</v>
          </cell>
          <cell r="B6801" t="str">
            <v>B6BL4BNR01</v>
          </cell>
          <cell r="C6801" t="str">
            <v>DH   B6BL4BNR01USD</v>
          </cell>
          <cell r="D6801" t="str">
            <v>B6BL4</v>
          </cell>
          <cell r="E6801" t="str">
            <v>BNR</v>
          </cell>
          <cell r="F6801" t="str">
            <v>01</v>
          </cell>
          <cell r="G6801" t="str">
            <v>CAIAFB**</v>
          </cell>
          <cell r="H6801" t="str">
            <v>Balance Sheet</v>
          </cell>
          <cell r="I6801" t="str">
            <v>NA</v>
          </cell>
        </row>
        <row r="6802">
          <cell r="A6802" t="str">
            <v>C0181005</v>
          </cell>
          <cell r="B6802" t="str">
            <v>C0181005</v>
          </cell>
          <cell r="C6802" t="str">
            <v>DH   C0181005USD</v>
          </cell>
          <cell r="D6802" t="str">
            <v>C0181</v>
          </cell>
          <cell r="E6802" t="str">
            <v>005</v>
          </cell>
          <cell r="F6802">
            <v>0</v>
          </cell>
          <cell r="G6802" t="str">
            <v>CAIDFB**</v>
          </cell>
          <cell r="H6802" t="str">
            <v>Balance Sheet</v>
          </cell>
          <cell r="I6802" t="str">
            <v>NA</v>
          </cell>
        </row>
        <row r="6803">
          <cell r="A6803" t="str">
            <v>G0692086</v>
          </cell>
          <cell r="B6803" t="str">
            <v>G0692086</v>
          </cell>
          <cell r="C6803" t="str">
            <v>DH   G0692086USD</v>
          </cell>
          <cell r="D6803" t="str">
            <v>G0692</v>
          </cell>
          <cell r="E6803" t="str">
            <v>086</v>
          </cell>
          <cell r="F6803">
            <v>0</v>
          </cell>
          <cell r="G6803" t="str">
            <v>DADD****</v>
          </cell>
          <cell r="H6803" t="str">
            <v>Balance Sheet</v>
          </cell>
          <cell r="I6803" t="str">
            <v>NA</v>
          </cell>
        </row>
        <row r="6804">
          <cell r="A6804" t="str">
            <v>G06920U2</v>
          </cell>
          <cell r="B6804" t="str">
            <v>G06920U2</v>
          </cell>
          <cell r="C6804" t="str">
            <v>DH   G06920U2USD</v>
          </cell>
          <cell r="D6804" t="str">
            <v>G0692</v>
          </cell>
          <cell r="E6804" t="str">
            <v>0U2</v>
          </cell>
          <cell r="F6804">
            <v>0</v>
          </cell>
          <cell r="G6804" t="str">
            <v>DADD****</v>
          </cell>
          <cell r="H6804" t="str">
            <v>Balance Sheet</v>
          </cell>
          <cell r="I6804" t="str">
            <v>NA</v>
          </cell>
        </row>
        <row r="6805">
          <cell r="A6805" t="str">
            <v>G370200601</v>
          </cell>
          <cell r="B6805" t="str">
            <v>G370200601</v>
          </cell>
          <cell r="C6805" t="str">
            <v>DH   G370200601USD</v>
          </cell>
          <cell r="D6805" t="str">
            <v>G3702</v>
          </cell>
          <cell r="E6805" t="str">
            <v>006</v>
          </cell>
          <cell r="F6805" t="str">
            <v>01</v>
          </cell>
          <cell r="G6805" t="str">
            <v>DACN****</v>
          </cell>
          <cell r="H6805" t="str">
            <v>Balance Sheet</v>
          </cell>
          <cell r="I6805" t="str">
            <v>NA</v>
          </cell>
        </row>
        <row r="6806">
          <cell r="A6806" t="str">
            <v>G3716001</v>
          </cell>
          <cell r="B6806" t="str">
            <v>G3716001</v>
          </cell>
          <cell r="C6806" t="str">
            <v>DH   G3716001USD</v>
          </cell>
          <cell r="D6806" t="str">
            <v>G3716</v>
          </cell>
          <cell r="E6806" t="str">
            <v>001</v>
          </cell>
          <cell r="F6806">
            <v>0</v>
          </cell>
          <cell r="G6806" t="str">
            <v>DACN****</v>
          </cell>
          <cell r="H6806" t="str">
            <v>Balance Sheet</v>
          </cell>
          <cell r="I6806" t="str">
            <v>NA</v>
          </cell>
        </row>
        <row r="6807">
          <cell r="A6807" t="str">
            <v>G3716002</v>
          </cell>
          <cell r="B6807" t="str">
            <v>G3716002</v>
          </cell>
          <cell r="C6807" t="str">
            <v>DH   G3716002USD</v>
          </cell>
          <cell r="D6807" t="str">
            <v>G3716</v>
          </cell>
          <cell r="E6807" t="str">
            <v>002</v>
          </cell>
          <cell r="F6807">
            <v>0</v>
          </cell>
          <cell r="G6807" t="str">
            <v>DACN****</v>
          </cell>
          <cell r="H6807" t="str">
            <v>Balance Sheet</v>
          </cell>
          <cell r="I6807" t="str">
            <v>NA</v>
          </cell>
        </row>
        <row r="6808">
          <cell r="A6808" t="str">
            <v>G3716003</v>
          </cell>
          <cell r="B6808" t="str">
            <v>G3716003</v>
          </cell>
          <cell r="C6808" t="str">
            <v>DH   G3716003USD</v>
          </cell>
          <cell r="D6808" t="str">
            <v>G3716</v>
          </cell>
          <cell r="E6808" t="str">
            <v>003</v>
          </cell>
          <cell r="F6808">
            <v>0</v>
          </cell>
          <cell r="G6808" t="str">
            <v>DACI****</v>
          </cell>
          <cell r="H6808" t="str">
            <v>Balance Sheet</v>
          </cell>
          <cell r="I6808" t="str">
            <v>NA</v>
          </cell>
        </row>
        <row r="6809">
          <cell r="A6809" t="str">
            <v>G3716004</v>
          </cell>
          <cell r="B6809" t="str">
            <v>G3716004</v>
          </cell>
          <cell r="C6809" t="str">
            <v>DH   G3716004USD</v>
          </cell>
          <cell r="D6809" t="str">
            <v>G3716</v>
          </cell>
          <cell r="E6809" t="str">
            <v>004</v>
          </cell>
          <cell r="F6809">
            <v>0</v>
          </cell>
          <cell r="G6809" t="str">
            <v>DACN****</v>
          </cell>
          <cell r="H6809" t="str">
            <v>Balance Sheet</v>
          </cell>
          <cell r="I6809" t="str">
            <v>NA</v>
          </cell>
        </row>
        <row r="6810">
          <cell r="A6810" t="str">
            <v>G3719001</v>
          </cell>
          <cell r="B6810" t="str">
            <v>G3719001</v>
          </cell>
          <cell r="C6810" t="str">
            <v>DH   G3719001USD</v>
          </cell>
          <cell r="D6810" t="str">
            <v>G3719</v>
          </cell>
          <cell r="E6810" t="str">
            <v>001</v>
          </cell>
          <cell r="F6810">
            <v>0</v>
          </cell>
          <cell r="G6810" t="str">
            <v>DACH****</v>
          </cell>
          <cell r="H6810" t="str">
            <v>Balance Sheet</v>
          </cell>
          <cell r="I6810" t="str">
            <v>NA</v>
          </cell>
        </row>
        <row r="6811">
          <cell r="A6811" t="str">
            <v>G3721001</v>
          </cell>
          <cell r="B6811" t="str">
            <v>G3721001</v>
          </cell>
          <cell r="C6811" t="str">
            <v>DH   G3721001USD</v>
          </cell>
          <cell r="D6811" t="str">
            <v>G3721</v>
          </cell>
          <cell r="E6811" t="str">
            <v>001</v>
          </cell>
          <cell r="F6811">
            <v>0</v>
          </cell>
          <cell r="G6811" t="str">
            <v>DACN****</v>
          </cell>
          <cell r="H6811" t="str">
            <v>Balance Sheet</v>
          </cell>
          <cell r="I6811" t="str">
            <v>NA</v>
          </cell>
        </row>
        <row r="6812">
          <cell r="A6812" t="str">
            <v>G3730091</v>
          </cell>
          <cell r="B6812" t="str">
            <v>G3730091</v>
          </cell>
          <cell r="C6812" t="str">
            <v>DH   G3730091USD</v>
          </cell>
          <cell r="D6812" t="str">
            <v>G3730</v>
          </cell>
          <cell r="E6812" t="str">
            <v>091</v>
          </cell>
          <cell r="F6812">
            <v>0</v>
          </cell>
          <cell r="G6812" t="str">
            <v>DACN****</v>
          </cell>
          <cell r="H6812" t="str">
            <v>Balance Sheet</v>
          </cell>
          <cell r="I6812" t="str">
            <v>NA</v>
          </cell>
        </row>
        <row r="6813">
          <cell r="A6813" t="str">
            <v>G373100101</v>
          </cell>
          <cell r="B6813" t="str">
            <v>G373100101</v>
          </cell>
          <cell r="C6813" t="str">
            <v>DH   G373100101USD</v>
          </cell>
          <cell r="D6813" t="str">
            <v>G3731</v>
          </cell>
          <cell r="E6813" t="str">
            <v>001</v>
          </cell>
          <cell r="F6813" t="str">
            <v>01</v>
          </cell>
          <cell r="G6813" t="str">
            <v>DACR****</v>
          </cell>
          <cell r="H6813" t="str">
            <v>Balance Sheet</v>
          </cell>
          <cell r="I6813" t="str">
            <v>NA</v>
          </cell>
        </row>
        <row r="6814">
          <cell r="A6814" t="str">
            <v>G4716004</v>
          </cell>
          <cell r="B6814" t="str">
            <v>G4716004</v>
          </cell>
          <cell r="C6814" t="str">
            <v>DH   G4716004USD</v>
          </cell>
          <cell r="D6814" t="str">
            <v>G4716</v>
          </cell>
          <cell r="E6814" t="str">
            <v>004</v>
          </cell>
          <cell r="F6814">
            <v>0</v>
          </cell>
          <cell r="G6814" t="str">
            <v>DACN****</v>
          </cell>
          <cell r="H6814" t="str">
            <v>Balance Sheet</v>
          </cell>
          <cell r="I6814" t="str">
            <v>NA</v>
          </cell>
        </row>
        <row r="6815">
          <cell r="A6815" t="str">
            <v>G4736001</v>
          </cell>
          <cell r="B6815" t="str">
            <v>G4736001</v>
          </cell>
          <cell r="C6815" t="str">
            <v>DH   G4736001USD</v>
          </cell>
          <cell r="D6815" t="str">
            <v>G4736</v>
          </cell>
          <cell r="E6815" t="str">
            <v>001</v>
          </cell>
          <cell r="F6815">
            <v>0</v>
          </cell>
          <cell r="G6815" t="str">
            <v>DABBC***</v>
          </cell>
          <cell r="H6815" t="str">
            <v>Balance Sheet</v>
          </cell>
          <cell r="I6815" t="str">
            <v>NA</v>
          </cell>
        </row>
        <row r="6816">
          <cell r="A6816" t="str">
            <v>G473600201</v>
          </cell>
          <cell r="B6816" t="str">
            <v>G473600201</v>
          </cell>
          <cell r="C6816" t="str">
            <v>DH   G473600201USD</v>
          </cell>
          <cell r="D6816" t="str">
            <v>G4736</v>
          </cell>
          <cell r="E6816" t="str">
            <v>002</v>
          </cell>
          <cell r="F6816" t="str">
            <v>01</v>
          </cell>
          <cell r="G6816" t="str">
            <v>DABBC***</v>
          </cell>
          <cell r="H6816" t="str">
            <v>Balance Sheet</v>
          </cell>
          <cell r="I6816" t="str">
            <v>NA</v>
          </cell>
        </row>
        <row r="6817">
          <cell r="A6817" t="str">
            <v>G4737001</v>
          </cell>
          <cell r="B6817" t="str">
            <v>G4737001</v>
          </cell>
          <cell r="C6817" t="str">
            <v>DH   G4737001USD</v>
          </cell>
          <cell r="D6817" t="str">
            <v>G4737</v>
          </cell>
          <cell r="E6817" t="str">
            <v>001</v>
          </cell>
          <cell r="F6817">
            <v>0</v>
          </cell>
          <cell r="G6817" t="str">
            <v>DABBC***</v>
          </cell>
          <cell r="H6817" t="str">
            <v>Balance Sheet</v>
          </cell>
          <cell r="I6817" t="str">
            <v>NA</v>
          </cell>
        </row>
        <row r="6818">
          <cell r="A6818" t="str">
            <v>G473700101</v>
          </cell>
          <cell r="B6818" t="str">
            <v>G473700101</v>
          </cell>
          <cell r="C6818" t="str">
            <v>DH   G473700101USD</v>
          </cell>
          <cell r="D6818" t="str">
            <v>G4737</v>
          </cell>
          <cell r="E6818" t="str">
            <v>001</v>
          </cell>
          <cell r="F6818" t="str">
            <v>01</v>
          </cell>
          <cell r="G6818" t="str">
            <v>DABBC***</v>
          </cell>
          <cell r="H6818" t="str">
            <v>Balance Sheet</v>
          </cell>
          <cell r="I6818" t="str">
            <v>NA</v>
          </cell>
        </row>
        <row r="6819">
          <cell r="A6819" t="str">
            <v>G5720001</v>
          </cell>
          <cell r="B6819" t="str">
            <v>G5720001</v>
          </cell>
          <cell r="C6819" t="str">
            <v>DH   G5720001USD</v>
          </cell>
          <cell r="D6819" t="str">
            <v>G5720</v>
          </cell>
          <cell r="E6819" t="str">
            <v>001</v>
          </cell>
          <cell r="F6819">
            <v>0</v>
          </cell>
          <cell r="G6819" t="str">
            <v>DABBDC**</v>
          </cell>
          <cell r="H6819" t="str">
            <v>Balance Sheet</v>
          </cell>
          <cell r="I6819" t="str">
            <v>NA</v>
          </cell>
        </row>
        <row r="6820">
          <cell r="A6820" t="str">
            <v>G5720003</v>
          </cell>
          <cell r="B6820" t="str">
            <v>G5720003</v>
          </cell>
          <cell r="C6820" t="str">
            <v>DH   G5720003USD</v>
          </cell>
          <cell r="D6820" t="str">
            <v>G5720</v>
          </cell>
          <cell r="E6820" t="str">
            <v>003</v>
          </cell>
          <cell r="F6820">
            <v>0</v>
          </cell>
          <cell r="G6820" t="str">
            <v>DACQ****</v>
          </cell>
          <cell r="H6820" t="str">
            <v>Balance Sheet</v>
          </cell>
          <cell r="I6820" t="str">
            <v>NA</v>
          </cell>
        </row>
        <row r="6821">
          <cell r="A6821" t="str">
            <v>G5742001</v>
          </cell>
          <cell r="B6821" t="str">
            <v>G5742001</v>
          </cell>
          <cell r="C6821" t="str">
            <v>DH   G5742001USD</v>
          </cell>
          <cell r="D6821" t="str">
            <v>G5742</v>
          </cell>
          <cell r="E6821" t="str">
            <v>001</v>
          </cell>
          <cell r="F6821">
            <v>0</v>
          </cell>
          <cell r="G6821" t="str">
            <v>DACN****</v>
          </cell>
          <cell r="H6821" t="str">
            <v>Balance Sheet</v>
          </cell>
          <cell r="I6821" t="str">
            <v>NA</v>
          </cell>
        </row>
        <row r="6822">
          <cell r="A6822" t="str">
            <v>G57420DH</v>
          </cell>
          <cell r="B6822" t="str">
            <v>G57420DH</v>
          </cell>
          <cell r="C6822" t="str">
            <v>DH   G57420DHUSD</v>
          </cell>
          <cell r="D6822" t="str">
            <v>G5742</v>
          </cell>
          <cell r="E6822" t="str">
            <v>0DH</v>
          </cell>
          <cell r="F6822">
            <v>0</v>
          </cell>
          <cell r="G6822" t="str">
            <v>DACN****</v>
          </cell>
          <cell r="H6822" t="str">
            <v>Balance Sheet</v>
          </cell>
          <cell r="I6822" t="str">
            <v>NA</v>
          </cell>
        </row>
        <row r="6823">
          <cell r="A6823" t="str">
            <v>G5755086</v>
          </cell>
          <cell r="B6823" t="str">
            <v>G5755086</v>
          </cell>
          <cell r="C6823" t="str">
            <v>DH   G5755086USD</v>
          </cell>
          <cell r="D6823" t="str">
            <v>G5755</v>
          </cell>
          <cell r="E6823" t="str">
            <v>086</v>
          </cell>
          <cell r="F6823">
            <v>0</v>
          </cell>
          <cell r="G6823" t="str">
            <v>DADE****</v>
          </cell>
          <cell r="H6823" t="str">
            <v>Balance Sheet</v>
          </cell>
          <cell r="I6823" t="str">
            <v>NA</v>
          </cell>
        </row>
        <row r="6824">
          <cell r="A6824" t="str">
            <v>G575508601</v>
          </cell>
          <cell r="B6824" t="str">
            <v>G575508601</v>
          </cell>
          <cell r="C6824" t="str">
            <v>DH   G575508601USD</v>
          </cell>
          <cell r="D6824" t="str">
            <v>G5755</v>
          </cell>
          <cell r="E6824" t="str">
            <v>086</v>
          </cell>
          <cell r="F6824" t="str">
            <v>01</v>
          </cell>
          <cell r="G6824" t="str">
            <v>DADE****</v>
          </cell>
          <cell r="H6824" t="str">
            <v>Balance Sheet</v>
          </cell>
          <cell r="I6824" t="str">
            <v>NA</v>
          </cell>
        </row>
        <row r="6825">
          <cell r="A6825" t="str">
            <v>G57550AU01</v>
          </cell>
          <cell r="B6825" t="str">
            <v>G57550AU01</v>
          </cell>
          <cell r="C6825" t="str">
            <v>DH   G57550AU01USD</v>
          </cell>
          <cell r="D6825" t="str">
            <v>G5755</v>
          </cell>
          <cell r="E6825" t="str">
            <v>0AU</v>
          </cell>
          <cell r="F6825" t="str">
            <v>01</v>
          </cell>
          <cell r="G6825" t="str">
            <v>DADE****</v>
          </cell>
          <cell r="H6825" t="str">
            <v>Balance Sheet</v>
          </cell>
          <cell r="I6825" t="str">
            <v>NA</v>
          </cell>
        </row>
        <row r="6826">
          <cell r="A6826" t="str">
            <v>G576000101</v>
          </cell>
          <cell r="B6826" t="str">
            <v>G576000101</v>
          </cell>
          <cell r="C6826" t="str">
            <v>DH   G576000101USD</v>
          </cell>
          <cell r="D6826" t="str">
            <v>G5760</v>
          </cell>
          <cell r="E6826" t="str">
            <v>001</v>
          </cell>
          <cell r="F6826" t="str">
            <v>01</v>
          </cell>
          <cell r="G6826" t="str">
            <v>DADAB***</v>
          </cell>
          <cell r="H6826" t="str">
            <v>Balance Sheet</v>
          </cell>
          <cell r="I6826" t="str">
            <v>NA</v>
          </cell>
        </row>
        <row r="6827">
          <cell r="A6827" t="str">
            <v>G576000102</v>
          </cell>
          <cell r="B6827" t="str">
            <v>G576000102</v>
          </cell>
          <cell r="C6827" t="str">
            <v>DH   G576000102USD</v>
          </cell>
          <cell r="D6827" t="str">
            <v>G5760</v>
          </cell>
          <cell r="E6827" t="str">
            <v>001</v>
          </cell>
          <cell r="F6827" t="str">
            <v>02</v>
          </cell>
          <cell r="G6827" t="str">
            <v>DADAB***</v>
          </cell>
          <cell r="H6827" t="str">
            <v>Balance Sheet</v>
          </cell>
          <cell r="I6827" t="str">
            <v>NA</v>
          </cell>
        </row>
        <row r="6828">
          <cell r="A6828" t="str">
            <v>G576000142</v>
          </cell>
          <cell r="B6828" t="str">
            <v>G576000142</v>
          </cell>
          <cell r="C6828" t="str">
            <v>DH   G576000142USD</v>
          </cell>
          <cell r="D6828" t="str">
            <v>G5760</v>
          </cell>
          <cell r="E6828" t="str">
            <v>001</v>
          </cell>
          <cell r="F6828" t="str">
            <v>42</v>
          </cell>
          <cell r="G6828" t="str">
            <v>DADAB***</v>
          </cell>
          <cell r="H6828" t="str">
            <v>Balance Sheet</v>
          </cell>
          <cell r="I6828" t="str">
            <v>NA</v>
          </cell>
        </row>
        <row r="6829">
          <cell r="A6829" t="str">
            <v>G576002602</v>
          </cell>
          <cell r="B6829" t="str">
            <v>G576002602</v>
          </cell>
          <cell r="C6829" t="str">
            <v>DH   G576002602USD</v>
          </cell>
          <cell r="D6829" t="str">
            <v>G5760</v>
          </cell>
          <cell r="E6829" t="str">
            <v>026</v>
          </cell>
          <cell r="F6829" t="str">
            <v>02</v>
          </cell>
          <cell r="G6829" t="str">
            <v>DADAB***</v>
          </cell>
          <cell r="H6829" t="str">
            <v>Balance Sheet</v>
          </cell>
          <cell r="I6829" t="str">
            <v>NA</v>
          </cell>
        </row>
        <row r="6830">
          <cell r="A6830" t="str">
            <v>G576002699</v>
          </cell>
          <cell r="B6830" t="str">
            <v>G576002699</v>
          </cell>
          <cell r="C6830" t="str">
            <v>DH   G576002699USD</v>
          </cell>
          <cell r="D6830" t="str">
            <v>G5760</v>
          </cell>
          <cell r="E6830" t="str">
            <v>026</v>
          </cell>
          <cell r="F6830" t="str">
            <v>99</v>
          </cell>
          <cell r="G6830" t="str">
            <v>DADAB***</v>
          </cell>
          <cell r="H6830" t="str">
            <v>Balance Sheet</v>
          </cell>
          <cell r="I6830" t="str">
            <v>NA</v>
          </cell>
        </row>
        <row r="6831">
          <cell r="A6831" t="str">
            <v>G576003402</v>
          </cell>
          <cell r="B6831" t="str">
            <v>G576003402</v>
          </cell>
          <cell r="C6831" t="str">
            <v>DH   G576003402USD</v>
          </cell>
          <cell r="D6831" t="str">
            <v>G5760</v>
          </cell>
          <cell r="E6831" t="str">
            <v>034</v>
          </cell>
          <cell r="F6831" t="str">
            <v>02</v>
          </cell>
          <cell r="G6831" t="str">
            <v>DADAB***</v>
          </cell>
          <cell r="H6831" t="str">
            <v>Balance Sheet</v>
          </cell>
          <cell r="I6831" t="str">
            <v>NA</v>
          </cell>
        </row>
        <row r="6832">
          <cell r="A6832" t="str">
            <v>G576003499</v>
          </cell>
          <cell r="B6832" t="str">
            <v>G576003499</v>
          </cell>
          <cell r="C6832" t="str">
            <v>DH   G576003499USD</v>
          </cell>
          <cell r="D6832" t="str">
            <v>G5760</v>
          </cell>
          <cell r="E6832" t="str">
            <v>034</v>
          </cell>
          <cell r="F6832" t="str">
            <v>99</v>
          </cell>
          <cell r="G6832" t="str">
            <v>DADAB***</v>
          </cell>
          <cell r="H6832" t="str">
            <v>Balance Sheet</v>
          </cell>
          <cell r="I6832" t="str">
            <v>NA</v>
          </cell>
        </row>
        <row r="6833">
          <cell r="A6833" t="str">
            <v>G576003602</v>
          </cell>
          <cell r="B6833" t="str">
            <v>G576003602</v>
          </cell>
          <cell r="C6833" t="str">
            <v>DH   G576003602USD</v>
          </cell>
          <cell r="D6833" t="str">
            <v>G5760</v>
          </cell>
          <cell r="E6833" t="str">
            <v>036</v>
          </cell>
          <cell r="F6833" t="str">
            <v>02</v>
          </cell>
          <cell r="G6833" t="str">
            <v>DADAB***</v>
          </cell>
          <cell r="H6833" t="str">
            <v>Balance Sheet</v>
          </cell>
          <cell r="I6833" t="str">
            <v>NA</v>
          </cell>
        </row>
        <row r="6834">
          <cell r="A6834" t="str">
            <v>G576005Y01</v>
          </cell>
          <cell r="B6834" t="str">
            <v>G576005Y01</v>
          </cell>
          <cell r="C6834" t="str">
            <v>DH   G576005Y01USD</v>
          </cell>
          <cell r="D6834" t="str">
            <v>G5760</v>
          </cell>
          <cell r="E6834" t="str">
            <v>05Y</v>
          </cell>
          <cell r="F6834" t="str">
            <v>01</v>
          </cell>
          <cell r="G6834" t="str">
            <v>DADAB***</v>
          </cell>
          <cell r="H6834" t="str">
            <v>Balance Sheet</v>
          </cell>
          <cell r="I6834" t="str">
            <v>NA</v>
          </cell>
        </row>
        <row r="6835">
          <cell r="A6835" t="str">
            <v>G576008501</v>
          </cell>
          <cell r="B6835" t="str">
            <v>G576008501</v>
          </cell>
          <cell r="C6835" t="str">
            <v>DH   G576008501USD</v>
          </cell>
          <cell r="D6835" t="str">
            <v>G5760</v>
          </cell>
          <cell r="E6835" t="str">
            <v>085</v>
          </cell>
          <cell r="F6835" t="str">
            <v>01</v>
          </cell>
          <cell r="G6835" t="str">
            <v>DADAB***</v>
          </cell>
          <cell r="H6835" t="str">
            <v>Balance Sheet</v>
          </cell>
          <cell r="I6835" t="str">
            <v>NA</v>
          </cell>
        </row>
        <row r="6836">
          <cell r="A6836" t="str">
            <v>G576008601</v>
          </cell>
          <cell r="B6836" t="str">
            <v>G576008601</v>
          </cell>
          <cell r="C6836" t="str">
            <v>DH   G576008601USD</v>
          </cell>
          <cell r="D6836" t="str">
            <v>G5760</v>
          </cell>
          <cell r="E6836" t="str">
            <v>086</v>
          </cell>
          <cell r="F6836" t="str">
            <v>01</v>
          </cell>
          <cell r="G6836" t="str">
            <v>DADAB***</v>
          </cell>
          <cell r="H6836" t="str">
            <v>Balance Sheet</v>
          </cell>
          <cell r="I6836" t="str">
            <v>NA</v>
          </cell>
        </row>
        <row r="6837">
          <cell r="A6837" t="str">
            <v>G576008605</v>
          </cell>
          <cell r="B6837" t="str">
            <v>G576008605</v>
          </cell>
          <cell r="C6837" t="str">
            <v>DH   G576008605USD</v>
          </cell>
          <cell r="D6837" t="str">
            <v>G5760</v>
          </cell>
          <cell r="E6837" t="str">
            <v>086</v>
          </cell>
          <cell r="F6837" t="str">
            <v>05</v>
          </cell>
          <cell r="G6837" t="str">
            <v>DADE****</v>
          </cell>
          <cell r="H6837" t="str">
            <v>Balance Sheet</v>
          </cell>
          <cell r="I6837" t="str">
            <v>NA</v>
          </cell>
        </row>
        <row r="6838">
          <cell r="A6838" t="str">
            <v>G576008699</v>
          </cell>
          <cell r="B6838" t="str">
            <v>G576008699</v>
          </cell>
          <cell r="C6838" t="str">
            <v>DH   G576008699USD</v>
          </cell>
          <cell r="D6838" t="str">
            <v>G5760</v>
          </cell>
          <cell r="E6838" t="str">
            <v>086</v>
          </cell>
          <cell r="F6838" t="str">
            <v>99</v>
          </cell>
          <cell r="G6838" t="str">
            <v>DADAB***</v>
          </cell>
          <cell r="H6838" t="str">
            <v>Balance Sheet</v>
          </cell>
          <cell r="I6838" t="str">
            <v>NA</v>
          </cell>
        </row>
        <row r="6839">
          <cell r="A6839" t="str">
            <v>G57600AM01</v>
          </cell>
          <cell r="B6839" t="str">
            <v>G57600AM01</v>
          </cell>
          <cell r="C6839" t="str">
            <v>DH   G57600AM01USD</v>
          </cell>
          <cell r="D6839" t="str">
            <v>G5760</v>
          </cell>
          <cell r="E6839" t="str">
            <v>0AM</v>
          </cell>
          <cell r="F6839" t="str">
            <v>01</v>
          </cell>
          <cell r="G6839" t="str">
            <v>DADAB***</v>
          </cell>
          <cell r="H6839" t="str">
            <v>Balance Sheet</v>
          </cell>
          <cell r="I6839" t="str">
            <v>NA</v>
          </cell>
        </row>
        <row r="6840">
          <cell r="A6840" t="str">
            <v>G57600AM02</v>
          </cell>
          <cell r="B6840" t="str">
            <v>G57600AM02</v>
          </cell>
          <cell r="C6840" t="str">
            <v>DH   G57600AM02USD</v>
          </cell>
          <cell r="D6840" t="str">
            <v>G5760</v>
          </cell>
          <cell r="E6840" t="str">
            <v>0AM</v>
          </cell>
          <cell r="F6840" t="str">
            <v>02</v>
          </cell>
          <cell r="G6840" t="str">
            <v>DADAB***</v>
          </cell>
          <cell r="H6840" t="str">
            <v>Balance Sheet</v>
          </cell>
          <cell r="I6840" t="str">
            <v>NA</v>
          </cell>
        </row>
        <row r="6841">
          <cell r="A6841" t="str">
            <v>G57600AM99</v>
          </cell>
          <cell r="B6841" t="str">
            <v>G57600AM99</v>
          </cell>
          <cell r="C6841" t="str">
            <v>DH   G57600AM99USD</v>
          </cell>
          <cell r="D6841" t="str">
            <v>G5760</v>
          </cell>
          <cell r="E6841" t="str">
            <v>0AM</v>
          </cell>
          <cell r="F6841" t="str">
            <v>99</v>
          </cell>
          <cell r="G6841" t="str">
            <v>DADAB***</v>
          </cell>
          <cell r="H6841" t="str">
            <v>Balance Sheet</v>
          </cell>
          <cell r="I6841" t="str">
            <v>NA</v>
          </cell>
        </row>
        <row r="6842">
          <cell r="A6842" t="str">
            <v>G57600BL04</v>
          </cell>
          <cell r="B6842" t="str">
            <v>G57600BL04</v>
          </cell>
          <cell r="C6842" t="str">
            <v>DH   G57600BL04USD</v>
          </cell>
          <cell r="D6842" t="str">
            <v>G5760</v>
          </cell>
          <cell r="E6842" t="str">
            <v>0BL</v>
          </cell>
          <cell r="F6842" t="str">
            <v>04</v>
          </cell>
          <cell r="G6842" t="str">
            <v>DADAB***</v>
          </cell>
          <cell r="H6842" t="str">
            <v>Balance Sheet</v>
          </cell>
          <cell r="I6842" t="str">
            <v>NA</v>
          </cell>
        </row>
        <row r="6843">
          <cell r="A6843" t="str">
            <v>G57600BL99</v>
          </cell>
          <cell r="B6843" t="str">
            <v>G57600BL99</v>
          </cell>
          <cell r="C6843" t="str">
            <v>DH   G57600BL99USD</v>
          </cell>
          <cell r="D6843" t="str">
            <v>G5760</v>
          </cell>
          <cell r="E6843" t="str">
            <v>0BL</v>
          </cell>
          <cell r="F6843" t="str">
            <v>99</v>
          </cell>
          <cell r="G6843" t="str">
            <v>DADAB***</v>
          </cell>
          <cell r="H6843" t="str">
            <v>Balance Sheet</v>
          </cell>
          <cell r="I6843" t="str">
            <v>NA</v>
          </cell>
        </row>
        <row r="6844">
          <cell r="A6844" t="str">
            <v>G57600BP02</v>
          </cell>
          <cell r="B6844" t="str">
            <v>G57600BP02</v>
          </cell>
          <cell r="C6844" t="str">
            <v>DH   G57600BP02USD</v>
          </cell>
          <cell r="D6844" t="str">
            <v>G5760</v>
          </cell>
          <cell r="E6844" t="str">
            <v>0BP</v>
          </cell>
          <cell r="F6844" t="str">
            <v>02</v>
          </cell>
          <cell r="G6844" t="str">
            <v>DADAB***</v>
          </cell>
          <cell r="H6844" t="str">
            <v>Balance Sheet</v>
          </cell>
          <cell r="I6844" t="str">
            <v>NA</v>
          </cell>
        </row>
        <row r="6845">
          <cell r="A6845" t="str">
            <v>G57600BU01</v>
          </cell>
          <cell r="B6845" t="str">
            <v>G57600BU01</v>
          </cell>
          <cell r="C6845" t="str">
            <v>DH   G57600BU01USD</v>
          </cell>
          <cell r="D6845" t="str">
            <v>G5760</v>
          </cell>
          <cell r="E6845" t="str">
            <v>0BU</v>
          </cell>
          <cell r="F6845" t="str">
            <v>01</v>
          </cell>
          <cell r="G6845" t="str">
            <v>DADAB***</v>
          </cell>
          <cell r="H6845" t="str">
            <v>Balance Sheet</v>
          </cell>
          <cell r="I6845" t="str">
            <v>NA</v>
          </cell>
        </row>
        <row r="6846">
          <cell r="A6846" t="str">
            <v>G57600BU02</v>
          </cell>
          <cell r="B6846" t="str">
            <v>G57600BU02</v>
          </cell>
          <cell r="C6846" t="str">
            <v>DH   G57600BU02USD</v>
          </cell>
          <cell r="D6846" t="str">
            <v>G5760</v>
          </cell>
          <cell r="E6846" t="str">
            <v>0BU</v>
          </cell>
          <cell r="F6846" t="str">
            <v>02</v>
          </cell>
          <cell r="G6846" t="str">
            <v>DADAB***</v>
          </cell>
          <cell r="H6846" t="str">
            <v>Balance Sheet</v>
          </cell>
          <cell r="I6846" t="str">
            <v>NA</v>
          </cell>
        </row>
        <row r="6847">
          <cell r="A6847" t="str">
            <v>G57600CQ02</v>
          </cell>
          <cell r="B6847" t="str">
            <v>G57600CQ02</v>
          </cell>
          <cell r="C6847" t="str">
            <v>DH   G57600CQ02USD</v>
          </cell>
          <cell r="D6847" t="str">
            <v>G5760</v>
          </cell>
          <cell r="E6847" t="str">
            <v>0CQ</v>
          </cell>
          <cell r="F6847" t="str">
            <v>02</v>
          </cell>
          <cell r="G6847" t="str">
            <v>DADAB***</v>
          </cell>
          <cell r="H6847" t="str">
            <v>Balance Sheet</v>
          </cell>
          <cell r="I6847" t="str">
            <v>NA</v>
          </cell>
        </row>
        <row r="6848">
          <cell r="A6848" t="str">
            <v>G57600DG02</v>
          </cell>
          <cell r="B6848" t="str">
            <v>G57600DG02</v>
          </cell>
          <cell r="C6848" t="str">
            <v>DH   G57600DG02USD</v>
          </cell>
          <cell r="D6848" t="str">
            <v>G5760</v>
          </cell>
          <cell r="E6848" t="str">
            <v>0DG</v>
          </cell>
          <cell r="F6848" t="str">
            <v>02</v>
          </cell>
          <cell r="G6848" t="str">
            <v>DADAB***</v>
          </cell>
          <cell r="H6848" t="str">
            <v>Balance Sheet</v>
          </cell>
          <cell r="I6848" t="str">
            <v>NA</v>
          </cell>
        </row>
        <row r="6849">
          <cell r="A6849" t="str">
            <v>G57600DN02</v>
          </cell>
          <cell r="B6849" t="str">
            <v>G57600DN02</v>
          </cell>
          <cell r="C6849" t="str">
            <v>DH   G57600DN02USD</v>
          </cell>
          <cell r="D6849" t="str">
            <v>G5760</v>
          </cell>
          <cell r="E6849" t="str">
            <v>0DN</v>
          </cell>
          <cell r="F6849" t="str">
            <v>02</v>
          </cell>
          <cell r="G6849" t="str">
            <v>DADAB***</v>
          </cell>
          <cell r="H6849" t="str">
            <v>Balance Sheet</v>
          </cell>
          <cell r="I6849" t="str">
            <v>NA</v>
          </cell>
        </row>
        <row r="6850">
          <cell r="A6850" t="str">
            <v>G57600DX04</v>
          </cell>
          <cell r="B6850" t="str">
            <v>G57600DX04</v>
          </cell>
          <cell r="C6850" t="str">
            <v>DH   G57600DX04USD</v>
          </cell>
          <cell r="D6850" t="str">
            <v>G5760</v>
          </cell>
          <cell r="E6850" t="str">
            <v>0DX</v>
          </cell>
          <cell r="F6850" t="str">
            <v>04</v>
          </cell>
          <cell r="G6850" t="str">
            <v>DADAB***</v>
          </cell>
          <cell r="H6850" t="str">
            <v>Balance Sheet</v>
          </cell>
          <cell r="I6850" t="str">
            <v>NA</v>
          </cell>
        </row>
        <row r="6851">
          <cell r="A6851" t="str">
            <v>G57600EB03</v>
          </cell>
          <cell r="B6851" t="str">
            <v>G57600EB03</v>
          </cell>
          <cell r="C6851" t="str">
            <v>DH   G57600EB03USD</v>
          </cell>
          <cell r="D6851" t="str">
            <v>G5760</v>
          </cell>
          <cell r="E6851" t="str">
            <v>0EB</v>
          </cell>
          <cell r="F6851" t="str">
            <v>03</v>
          </cell>
          <cell r="G6851" t="str">
            <v>DADAB***</v>
          </cell>
          <cell r="H6851" t="str">
            <v>Balance Sheet</v>
          </cell>
          <cell r="I6851" t="str">
            <v>NA</v>
          </cell>
        </row>
        <row r="6852">
          <cell r="A6852" t="str">
            <v>G57600HB02</v>
          </cell>
          <cell r="B6852" t="str">
            <v>G57600HB02</v>
          </cell>
          <cell r="C6852" t="str">
            <v>DH   G57600HB02USD</v>
          </cell>
          <cell r="D6852" t="str">
            <v>G5760</v>
          </cell>
          <cell r="E6852" t="str">
            <v>0HB</v>
          </cell>
          <cell r="F6852" t="str">
            <v>02</v>
          </cell>
          <cell r="G6852" t="str">
            <v>DADAB***</v>
          </cell>
          <cell r="H6852" t="str">
            <v>Balance Sheet</v>
          </cell>
          <cell r="I6852" t="str">
            <v>NA</v>
          </cell>
        </row>
        <row r="6853">
          <cell r="A6853" t="str">
            <v>G57600HJ01</v>
          </cell>
          <cell r="B6853" t="str">
            <v>G57600HJ01</v>
          </cell>
          <cell r="C6853" t="str">
            <v>DH   G57600HJ01USD</v>
          </cell>
          <cell r="D6853" t="str">
            <v>G5760</v>
          </cell>
          <cell r="E6853" t="str">
            <v>0HJ</v>
          </cell>
          <cell r="F6853" t="str">
            <v>01</v>
          </cell>
          <cell r="G6853" t="str">
            <v>DADAB***</v>
          </cell>
          <cell r="H6853" t="str">
            <v>Balance Sheet</v>
          </cell>
          <cell r="I6853" t="str">
            <v>NA</v>
          </cell>
        </row>
        <row r="6854">
          <cell r="A6854" t="str">
            <v>G57600HU02</v>
          </cell>
          <cell r="B6854" t="str">
            <v>G57600HU02</v>
          </cell>
          <cell r="C6854" t="str">
            <v>DH   G57600HU02USD</v>
          </cell>
          <cell r="D6854" t="str">
            <v>G5760</v>
          </cell>
          <cell r="E6854" t="str">
            <v>0HU</v>
          </cell>
          <cell r="F6854" t="str">
            <v>02</v>
          </cell>
          <cell r="G6854" t="str">
            <v>DADAB***</v>
          </cell>
          <cell r="H6854" t="str">
            <v>Balance Sheet</v>
          </cell>
          <cell r="I6854" t="str">
            <v>NA</v>
          </cell>
        </row>
        <row r="6855">
          <cell r="A6855" t="str">
            <v>G57600HU99</v>
          </cell>
          <cell r="B6855" t="str">
            <v>G57600HU99</v>
          </cell>
          <cell r="C6855" t="str">
            <v>DH   G57600HU99USD</v>
          </cell>
          <cell r="D6855" t="str">
            <v>G5760</v>
          </cell>
          <cell r="E6855" t="str">
            <v>0HU</v>
          </cell>
          <cell r="F6855" t="str">
            <v>99</v>
          </cell>
          <cell r="G6855" t="str">
            <v>DADAB***</v>
          </cell>
          <cell r="H6855" t="str">
            <v>Balance Sheet</v>
          </cell>
          <cell r="I6855" t="str">
            <v>NA</v>
          </cell>
        </row>
        <row r="6856">
          <cell r="A6856" t="str">
            <v>G57600J102</v>
          </cell>
          <cell r="B6856" t="str">
            <v>G57600J102</v>
          </cell>
          <cell r="C6856" t="str">
            <v>DH   G57600J102USD</v>
          </cell>
          <cell r="D6856" t="str">
            <v>G5760</v>
          </cell>
          <cell r="E6856" t="str">
            <v>0J1</v>
          </cell>
          <cell r="F6856" t="str">
            <v>02</v>
          </cell>
          <cell r="G6856" t="str">
            <v>DADAB***</v>
          </cell>
          <cell r="H6856" t="str">
            <v>Balance Sheet</v>
          </cell>
          <cell r="I6856" t="str">
            <v>NA</v>
          </cell>
        </row>
        <row r="6857">
          <cell r="A6857" t="str">
            <v>G57600J602</v>
          </cell>
          <cell r="B6857" t="str">
            <v>G57600J602</v>
          </cell>
          <cell r="C6857" t="str">
            <v>DH   G57600J602USD</v>
          </cell>
          <cell r="D6857" t="str">
            <v>G5760</v>
          </cell>
          <cell r="E6857" t="str">
            <v>0J6</v>
          </cell>
          <cell r="F6857" t="str">
            <v>02</v>
          </cell>
          <cell r="G6857" t="str">
            <v>DADAB***</v>
          </cell>
          <cell r="H6857" t="str">
            <v>Balance Sheet</v>
          </cell>
          <cell r="I6857" t="str">
            <v>NA</v>
          </cell>
        </row>
        <row r="6858">
          <cell r="A6858" t="str">
            <v>G57600J699</v>
          </cell>
          <cell r="B6858" t="str">
            <v>G57600J699</v>
          </cell>
          <cell r="C6858" t="str">
            <v>DH   G57600J699USD</v>
          </cell>
          <cell r="D6858" t="str">
            <v>G5760</v>
          </cell>
          <cell r="E6858" t="str">
            <v>0J6</v>
          </cell>
          <cell r="F6858" t="str">
            <v>99</v>
          </cell>
          <cell r="G6858" t="str">
            <v>DADAB***</v>
          </cell>
          <cell r="H6858" t="str">
            <v>Balance Sheet</v>
          </cell>
          <cell r="I6858" t="str">
            <v>NA</v>
          </cell>
        </row>
        <row r="6859">
          <cell r="A6859" t="str">
            <v>G57600JB02</v>
          </cell>
          <cell r="B6859" t="str">
            <v>G57600JB02</v>
          </cell>
          <cell r="C6859" t="str">
            <v>DH   G57600JB02USD</v>
          </cell>
          <cell r="D6859" t="str">
            <v>G5760</v>
          </cell>
          <cell r="E6859" t="str">
            <v>0JB</v>
          </cell>
          <cell r="F6859" t="str">
            <v>02</v>
          </cell>
          <cell r="G6859" t="str">
            <v>DADAB***</v>
          </cell>
          <cell r="H6859" t="str">
            <v>Balance Sheet</v>
          </cell>
          <cell r="I6859" t="str">
            <v>NA</v>
          </cell>
        </row>
        <row r="6860">
          <cell r="A6860" t="str">
            <v>G57600JG02</v>
          </cell>
          <cell r="B6860" t="str">
            <v>G57600JG02</v>
          </cell>
          <cell r="C6860" t="str">
            <v>DH   G57600JG02USD</v>
          </cell>
          <cell r="D6860" t="str">
            <v>G5760</v>
          </cell>
          <cell r="E6860" t="str">
            <v>0JG</v>
          </cell>
          <cell r="F6860" t="str">
            <v>02</v>
          </cell>
          <cell r="G6860" t="str">
            <v>DADAB***</v>
          </cell>
          <cell r="H6860" t="str">
            <v>Balance Sheet</v>
          </cell>
          <cell r="I6860" t="str">
            <v>NA</v>
          </cell>
        </row>
        <row r="6861">
          <cell r="A6861" t="str">
            <v>G57600JG99</v>
          </cell>
          <cell r="B6861" t="str">
            <v>G57600JG99</v>
          </cell>
          <cell r="C6861" t="str">
            <v>DH   G57600JG99USD</v>
          </cell>
          <cell r="D6861" t="str">
            <v>G5760</v>
          </cell>
          <cell r="E6861" t="str">
            <v>0JG</v>
          </cell>
          <cell r="F6861" t="str">
            <v>99</v>
          </cell>
          <cell r="G6861" t="str">
            <v>DADAB***</v>
          </cell>
          <cell r="H6861" t="str">
            <v>Balance Sheet</v>
          </cell>
          <cell r="I6861" t="str">
            <v>NA</v>
          </cell>
        </row>
        <row r="6862">
          <cell r="A6862" t="str">
            <v>G57600JU02</v>
          </cell>
          <cell r="B6862" t="str">
            <v>G57600JU02</v>
          </cell>
          <cell r="C6862" t="str">
            <v>DH   G57600JU02USD</v>
          </cell>
          <cell r="D6862" t="str">
            <v>G5760</v>
          </cell>
          <cell r="E6862" t="str">
            <v>0JU</v>
          </cell>
          <cell r="F6862" t="str">
            <v>02</v>
          </cell>
          <cell r="G6862" t="str">
            <v>DADAB***</v>
          </cell>
          <cell r="H6862" t="str">
            <v>Balance Sheet</v>
          </cell>
          <cell r="I6862" t="str">
            <v>NA</v>
          </cell>
        </row>
        <row r="6863">
          <cell r="A6863" t="str">
            <v>G57600JU99</v>
          </cell>
          <cell r="B6863" t="str">
            <v>G57600JU99</v>
          </cell>
          <cell r="C6863" t="str">
            <v>DH   G57600JU99USD</v>
          </cell>
          <cell r="D6863" t="str">
            <v>G5760</v>
          </cell>
          <cell r="E6863" t="str">
            <v>0JU</v>
          </cell>
          <cell r="F6863" t="str">
            <v>99</v>
          </cell>
          <cell r="G6863" t="str">
            <v>DADAB***</v>
          </cell>
          <cell r="H6863" t="str">
            <v>Balance Sheet</v>
          </cell>
          <cell r="I6863" t="str">
            <v>NA</v>
          </cell>
        </row>
        <row r="6864">
          <cell r="A6864" t="str">
            <v>G57600JY01</v>
          </cell>
          <cell r="B6864" t="str">
            <v>G57600JY01</v>
          </cell>
          <cell r="C6864" t="str">
            <v>DH   G57600JY01USD</v>
          </cell>
          <cell r="D6864" t="str">
            <v>G5760</v>
          </cell>
          <cell r="E6864" t="str">
            <v>0JY</v>
          </cell>
          <cell r="F6864" t="str">
            <v>01</v>
          </cell>
          <cell r="G6864" t="str">
            <v>DADAB***</v>
          </cell>
          <cell r="H6864" t="str">
            <v>Balance Sheet</v>
          </cell>
          <cell r="I6864" t="str">
            <v>NA</v>
          </cell>
        </row>
        <row r="6865">
          <cell r="A6865" t="str">
            <v>G57600JY99</v>
          </cell>
          <cell r="B6865" t="str">
            <v>G57600JY99</v>
          </cell>
          <cell r="C6865" t="str">
            <v>DH   G57600JY99USD</v>
          </cell>
          <cell r="D6865" t="str">
            <v>G5760</v>
          </cell>
          <cell r="E6865" t="str">
            <v>0JY</v>
          </cell>
          <cell r="F6865" t="str">
            <v>99</v>
          </cell>
          <cell r="G6865" t="str">
            <v>DADAB***</v>
          </cell>
          <cell r="H6865" t="str">
            <v>Balance Sheet</v>
          </cell>
          <cell r="I6865" t="str">
            <v>NA</v>
          </cell>
        </row>
        <row r="6866">
          <cell r="A6866" t="str">
            <v>G57600K202</v>
          </cell>
          <cell r="B6866" t="str">
            <v>G57600K202</v>
          </cell>
          <cell r="C6866" t="str">
            <v>DH   G57600K202USD</v>
          </cell>
          <cell r="D6866" t="str">
            <v>G5760</v>
          </cell>
          <cell r="E6866" t="str">
            <v>0K2</v>
          </cell>
          <cell r="F6866" t="str">
            <v>02</v>
          </cell>
          <cell r="G6866" t="str">
            <v>DADAB***</v>
          </cell>
          <cell r="H6866" t="str">
            <v>Balance Sheet</v>
          </cell>
          <cell r="I6866" t="str">
            <v>NA</v>
          </cell>
        </row>
        <row r="6867">
          <cell r="A6867" t="str">
            <v>G57600LC02</v>
          </cell>
          <cell r="B6867" t="str">
            <v>G57600LC02</v>
          </cell>
          <cell r="C6867" t="str">
            <v>DH   G57600LC02USD</v>
          </cell>
          <cell r="D6867" t="str">
            <v>G5760</v>
          </cell>
          <cell r="E6867" t="str">
            <v>0LC</v>
          </cell>
          <cell r="F6867" t="str">
            <v>02</v>
          </cell>
          <cell r="G6867" t="str">
            <v>DADAB***</v>
          </cell>
          <cell r="H6867" t="str">
            <v>Balance Sheet</v>
          </cell>
          <cell r="I6867" t="str">
            <v>NA</v>
          </cell>
        </row>
        <row r="6868">
          <cell r="A6868" t="str">
            <v>G57600LC99</v>
          </cell>
          <cell r="B6868" t="str">
            <v>G57600LC99</v>
          </cell>
          <cell r="C6868" t="str">
            <v>DH   G57600LC99USD</v>
          </cell>
          <cell r="D6868" t="str">
            <v>G5760</v>
          </cell>
          <cell r="E6868" t="str">
            <v>0LC</v>
          </cell>
          <cell r="F6868" t="str">
            <v>99</v>
          </cell>
          <cell r="G6868" t="str">
            <v>DADAB***</v>
          </cell>
          <cell r="H6868" t="str">
            <v>Balance Sheet</v>
          </cell>
          <cell r="I6868" t="str">
            <v>NA</v>
          </cell>
        </row>
        <row r="6869">
          <cell r="A6869" t="str">
            <v>G57600MD01</v>
          </cell>
          <cell r="B6869" t="str">
            <v>G57600MD01</v>
          </cell>
          <cell r="C6869" t="str">
            <v>DH   G57600MD01USD</v>
          </cell>
          <cell r="D6869" t="str">
            <v>G5760</v>
          </cell>
          <cell r="E6869" t="str">
            <v>0MD</v>
          </cell>
          <cell r="F6869" t="str">
            <v>01</v>
          </cell>
          <cell r="G6869" t="str">
            <v>DADAB***</v>
          </cell>
          <cell r="H6869" t="str">
            <v>Balance Sheet</v>
          </cell>
          <cell r="I6869" t="str">
            <v>NA</v>
          </cell>
        </row>
        <row r="6870">
          <cell r="A6870" t="str">
            <v>G57600MD02</v>
          </cell>
          <cell r="B6870" t="str">
            <v>G57600MD02</v>
          </cell>
          <cell r="C6870" t="str">
            <v>DH   G57600MD02USD</v>
          </cell>
          <cell r="D6870" t="str">
            <v>G5760</v>
          </cell>
          <cell r="E6870" t="str">
            <v>0MD</v>
          </cell>
          <cell r="F6870" t="str">
            <v>02</v>
          </cell>
          <cell r="G6870" t="str">
            <v>DADAB***</v>
          </cell>
          <cell r="H6870" t="str">
            <v>Balance Sheet</v>
          </cell>
          <cell r="I6870" t="str">
            <v>NA</v>
          </cell>
        </row>
        <row r="6871">
          <cell r="A6871" t="str">
            <v>G57600MF02</v>
          </cell>
          <cell r="B6871" t="str">
            <v>G57600MF02</v>
          </cell>
          <cell r="C6871" t="str">
            <v>DH   G57600MF02USD</v>
          </cell>
          <cell r="D6871" t="str">
            <v>G5760</v>
          </cell>
          <cell r="E6871" t="str">
            <v>0MF</v>
          </cell>
          <cell r="F6871" t="str">
            <v>02</v>
          </cell>
          <cell r="G6871" t="str">
            <v>DADAB***</v>
          </cell>
          <cell r="H6871" t="str">
            <v>Balance Sheet</v>
          </cell>
          <cell r="I6871" t="str">
            <v>NA</v>
          </cell>
        </row>
        <row r="6872">
          <cell r="A6872" t="str">
            <v>G57600MF99</v>
          </cell>
          <cell r="B6872" t="str">
            <v>G57600MF99</v>
          </cell>
          <cell r="C6872" t="str">
            <v>DH   G57600MF99USD</v>
          </cell>
          <cell r="D6872" t="str">
            <v>G5760</v>
          </cell>
          <cell r="E6872" t="str">
            <v>0MF</v>
          </cell>
          <cell r="F6872" t="str">
            <v>99</v>
          </cell>
          <cell r="G6872" t="str">
            <v>DADAB***</v>
          </cell>
          <cell r="H6872" t="str">
            <v>Balance Sheet</v>
          </cell>
          <cell r="I6872" t="str">
            <v>NA</v>
          </cell>
        </row>
        <row r="6873">
          <cell r="A6873" t="str">
            <v>G57600MR02</v>
          </cell>
          <cell r="B6873" t="str">
            <v>G57600MR02</v>
          </cell>
          <cell r="C6873" t="str">
            <v>DH   G57600MR02USD</v>
          </cell>
          <cell r="D6873" t="str">
            <v>G5760</v>
          </cell>
          <cell r="E6873" t="str">
            <v>0MR</v>
          </cell>
          <cell r="F6873" t="str">
            <v>02</v>
          </cell>
          <cell r="G6873" t="str">
            <v>DADAB***</v>
          </cell>
          <cell r="H6873" t="str">
            <v>Balance Sheet</v>
          </cell>
          <cell r="I6873" t="str">
            <v>NA</v>
          </cell>
        </row>
        <row r="6874">
          <cell r="A6874" t="str">
            <v>G57600N502</v>
          </cell>
          <cell r="B6874" t="str">
            <v>G57600N502</v>
          </cell>
          <cell r="C6874" t="str">
            <v>DH   G57600N502USD</v>
          </cell>
          <cell r="D6874" t="str">
            <v>G5760</v>
          </cell>
          <cell r="E6874" t="str">
            <v>0N5</v>
          </cell>
          <cell r="F6874" t="str">
            <v>02</v>
          </cell>
          <cell r="G6874" t="str">
            <v>DADAB***</v>
          </cell>
          <cell r="H6874" t="str">
            <v>Balance Sheet</v>
          </cell>
          <cell r="I6874" t="str">
            <v>NA</v>
          </cell>
        </row>
        <row r="6875">
          <cell r="A6875" t="str">
            <v>G57600N602</v>
          </cell>
          <cell r="B6875" t="str">
            <v>G57600N602</v>
          </cell>
          <cell r="C6875" t="str">
            <v>DH   G57600N602USD</v>
          </cell>
          <cell r="D6875" t="str">
            <v>G5760</v>
          </cell>
          <cell r="E6875" t="str">
            <v>0N6</v>
          </cell>
          <cell r="F6875" t="str">
            <v>02</v>
          </cell>
          <cell r="G6875" t="str">
            <v>DADAB***</v>
          </cell>
          <cell r="H6875" t="str">
            <v>Balance Sheet</v>
          </cell>
          <cell r="I6875" t="str">
            <v>NA</v>
          </cell>
        </row>
        <row r="6876">
          <cell r="A6876" t="str">
            <v>G57600N902</v>
          </cell>
          <cell r="B6876" t="str">
            <v>G57600N902</v>
          </cell>
          <cell r="C6876" t="str">
            <v>DH   G57600N902USD</v>
          </cell>
          <cell r="D6876" t="str">
            <v>G5760</v>
          </cell>
          <cell r="E6876" t="str">
            <v>0N9</v>
          </cell>
          <cell r="F6876" t="str">
            <v>02</v>
          </cell>
          <cell r="G6876" t="str">
            <v>DADAB***</v>
          </cell>
          <cell r="H6876" t="str">
            <v>Balance Sheet</v>
          </cell>
          <cell r="I6876" t="str">
            <v>NA</v>
          </cell>
        </row>
        <row r="6877">
          <cell r="A6877" t="str">
            <v>G57600P302</v>
          </cell>
          <cell r="B6877" t="str">
            <v>G57600P302</v>
          </cell>
          <cell r="C6877" t="str">
            <v>DH   G57600P302USD</v>
          </cell>
          <cell r="D6877" t="str">
            <v>G5760</v>
          </cell>
          <cell r="E6877" t="str">
            <v>0P3</v>
          </cell>
          <cell r="F6877" t="str">
            <v>02</v>
          </cell>
          <cell r="G6877" t="str">
            <v>DADAB***</v>
          </cell>
          <cell r="H6877" t="str">
            <v>Balance Sheet</v>
          </cell>
          <cell r="I6877" t="str">
            <v>NA</v>
          </cell>
        </row>
        <row r="6878">
          <cell r="A6878" t="str">
            <v>G57600P602</v>
          </cell>
          <cell r="B6878" t="str">
            <v>G57600P602</v>
          </cell>
          <cell r="C6878" t="str">
            <v>DH   G57600P602USD</v>
          </cell>
          <cell r="D6878" t="str">
            <v>G5760</v>
          </cell>
          <cell r="E6878" t="str">
            <v>0P6</v>
          </cell>
          <cell r="F6878" t="str">
            <v>02</v>
          </cell>
          <cell r="G6878" t="str">
            <v>DADAB***</v>
          </cell>
          <cell r="H6878" t="str">
            <v>Balance Sheet</v>
          </cell>
          <cell r="I6878" t="str">
            <v>NA</v>
          </cell>
        </row>
        <row r="6879">
          <cell r="A6879" t="str">
            <v>G57600P652</v>
          </cell>
          <cell r="B6879" t="str">
            <v>G57600P652</v>
          </cell>
          <cell r="C6879" t="str">
            <v>DH   G57600P652USD</v>
          </cell>
          <cell r="D6879" t="str">
            <v>G5760</v>
          </cell>
          <cell r="E6879" t="str">
            <v>0P6</v>
          </cell>
          <cell r="F6879" t="str">
            <v>52</v>
          </cell>
          <cell r="G6879" t="str">
            <v>DADAB***</v>
          </cell>
          <cell r="H6879" t="str">
            <v>Balance Sheet</v>
          </cell>
          <cell r="I6879" t="str">
            <v>NA</v>
          </cell>
        </row>
        <row r="6880">
          <cell r="A6880" t="str">
            <v>G57600S302</v>
          </cell>
          <cell r="B6880" t="str">
            <v>G57600S302</v>
          </cell>
          <cell r="C6880" t="str">
            <v>DH   G57600S302USD</v>
          </cell>
          <cell r="D6880" t="str">
            <v>G5760</v>
          </cell>
          <cell r="E6880" t="str">
            <v>0S3</v>
          </cell>
          <cell r="F6880" t="str">
            <v>02</v>
          </cell>
          <cell r="G6880" t="str">
            <v>DADAB***</v>
          </cell>
          <cell r="H6880" t="str">
            <v>Balance Sheet</v>
          </cell>
          <cell r="I6880" t="str">
            <v>NA</v>
          </cell>
        </row>
        <row r="6881">
          <cell r="A6881" t="str">
            <v>G57600S402</v>
          </cell>
          <cell r="B6881" t="str">
            <v>G57600S402</v>
          </cell>
          <cell r="C6881" t="str">
            <v>DH   G57600S402USD</v>
          </cell>
          <cell r="D6881" t="str">
            <v>G5760</v>
          </cell>
          <cell r="E6881" t="str">
            <v>0S4</v>
          </cell>
          <cell r="F6881" t="str">
            <v>02</v>
          </cell>
          <cell r="G6881" t="str">
            <v>DADAB***</v>
          </cell>
          <cell r="H6881" t="str">
            <v>Balance Sheet</v>
          </cell>
          <cell r="I6881" t="str">
            <v>NA</v>
          </cell>
        </row>
        <row r="6882">
          <cell r="A6882" t="str">
            <v>G57600U202</v>
          </cell>
          <cell r="B6882" t="str">
            <v>G57600U202</v>
          </cell>
          <cell r="C6882" t="str">
            <v>DH   G57600U202USD</v>
          </cell>
          <cell r="D6882" t="str">
            <v>G5760</v>
          </cell>
          <cell r="E6882" t="str">
            <v>0U2</v>
          </cell>
          <cell r="F6882" t="str">
            <v>02</v>
          </cell>
          <cell r="G6882" t="str">
            <v>DADAB***</v>
          </cell>
          <cell r="H6882" t="str">
            <v>Balance Sheet</v>
          </cell>
          <cell r="I6882" t="str">
            <v>NA</v>
          </cell>
        </row>
        <row r="6883">
          <cell r="A6883" t="str">
            <v>G57600U299</v>
          </cell>
          <cell r="B6883" t="str">
            <v>G57600U299</v>
          </cell>
          <cell r="C6883" t="str">
            <v>DH   G57600U299USD</v>
          </cell>
          <cell r="D6883" t="str">
            <v>G5760</v>
          </cell>
          <cell r="E6883" t="str">
            <v>0U2</v>
          </cell>
          <cell r="F6883" t="str">
            <v>99</v>
          </cell>
          <cell r="G6883" t="str">
            <v>DADAB***</v>
          </cell>
          <cell r="H6883" t="str">
            <v>Balance Sheet</v>
          </cell>
          <cell r="I6883" t="str">
            <v>NA</v>
          </cell>
        </row>
        <row r="6884">
          <cell r="A6884" t="str">
            <v>G57600UU01</v>
          </cell>
          <cell r="B6884" t="str">
            <v>G57600UU01</v>
          </cell>
          <cell r="C6884" t="str">
            <v>DH   G57600UU01USD</v>
          </cell>
          <cell r="D6884" t="str">
            <v>G5760</v>
          </cell>
          <cell r="E6884" t="str">
            <v>0UU</v>
          </cell>
          <cell r="F6884" t="str">
            <v>01</v>
          </cell>
          <cell r="G6884" t="str">
            <v>DADAB***</v>
          </cell>
          <cell r="H6884" t="str">
            <v>Balance Sheet</v>
          </cell>
          <cell r="I6884" t="str">
            <v>NA</v>
          </cell>
        </row>
        <row r="6885">
          <cell r="A6885" t="str">
            <v>G57600UU99</v>
          </cell>
          <cell r="B6885" t="str">
            <v>G57600UU99</v>
          </cell>
          <cell r="C6885" t="str">
            <v>DH   G57600UU99USD</v>
          </cell>
          <cell r="D6885" t="str">
            <v>G5760</v>
          </cell>
          <cell r="E6885" t="str">
            <v>0UU</v>
          </cell>
          <cell r="F6885" t="str">
            <v>99</v>
          </cell>
          <cell r="G6885" t="str">
            <v>DADAB***</v>
          </cell>
          <cell r="H6885" t="str">
            <v>Balance Sheet</v>
          </cell>
          <cell r="I6885" t="str">
            <v>NA</v>
          </cell>
        </row>
        <row r="6886">
          <cell r="A6886" t="str">
            <v>G57600WI02</v>
          </cell>
          <cell r="B6886" t="str">
            <v>G57600WI02</v>
          </cell>
          <cell r="C6886" t="str">
            <v>DH   G57600WI02USD</v>
          </cell>
          <cell r="D6886" t="str">
            <v>G5760</v>
          </cell>
          <cell r="E6886" t="str">
            <v>0WI</v>
          </cell>
          <cell r="F6886" t="str">
            <v>02</v>
          </cell>
          <cell r="G6886" t="str">
            <v>DADAB***</v>
          </cell>
          <cell r="H6886" t="str">
            <v>Balance Sheet</v>
          </cell>
          <cell r="I6886" t="str">
            <v>NA</v>
          </cell>
        </row>
        <row r="6887">
          <cell r="A6887" t="str">
            <v>G57600WK02</v>
          </cell>
          <cell r="B6887" t="str">
            <v>G57600WK02</v>
          </cell>
          <cell r="C6887" t="str">
            <v>DH   G57600WK02USD</v>
          </cell>
          <cell r="D6887" t="str">
            <v>G5760</v>
          </cell>
          <cell r="E6887" t="str">
            <v>0WK</v>
          </cell>
          <cell r="F6887" t="str">
            <v>02</v>
          </cell>
          <cell r="G6887" t="str">
            <v>DADAB***</v>
          </cell>
          <cell r="H6887" t="str">
            <v>Balance Sheet</v>
          </cell>
          <cell r="I6887" t="str">
            <v>NA</v>
          </cell>
        </row>
        <row r="6888">
          <cell r="A6888" t="str">
            <v>G57600XJ01</v>
          </cell>
          <cell r="B6888" t="str">
            <v>G57600XJ01</v>
          </cell>
          <cell r="C6888" t="str">
            <v>DH   G57600XJ01USD</v>
          </cell>
          <cell r="D6888" t="str">
            <v>G5760</v>
          </cell>
          <cell r="E6888" t="str">
            <v>0XJ</v>
          </cell>
          <cell r="F6888" t="str">
            <v>01</v>
          </cell>
          <cell r="G6888" t="str">
            <v>DADAB***</v>
          </cell>
          <cell r="H6888" t="str">
            <v>Balance Sheet</v>
          </cell>
          <cell r="I6888" t="str">
            <v>NA</v>
          </cell>
        </row>
        <row r="6889">
          <cell r="A6889" t="str">
            <v>G57600XJ02</v>
          </cell>
          <cell r="B6889" t="str">
            <v>G57600XJ02</v>
          </cell>
          <cell r="C6889" t="str">
            <v>DH   G57600XJ02USD</v>
          </cell>
          <cell r="D6889" t="str">
            <v>G5760</v>
          </cell>
          <cell r="E6889" t="str">
            <v>0XJ</v>
          </cell>
          <cell r="F6889" t="str">
            <v>02</v>
          </cell>
          <cell r="G6889" t="str">
            <v>DADAB***</v>
          </cell>
          <cell r="H6889" t="str">
            <v>Balance Sheet</v>
          </cell>
          <cell r="I6889" t="str">
            <v>NA</v>
          </cell>
        </row>
        <row r="6890">
          <cell r="A6890" t="str">
            <v>G5762001</v>
          </cell>
          <cell r="B6890" t="str">
            <v>G5762001</v>
          </cell>
          <cell r="C6890" t="str">
            <v>DH   G5762001USD</v>
          </cell>
          <cell r="D6890" t="str">
            <v>G5762</v>
          </cell>
          <cell r="E6890" t="str">
            <v>001</v>
          </cell>
          <cell r="F6890">
            <v>0</v>
          </cell>
          <cell r="G6890" t="str">
            <v>DADM****</v>
          </cell>
          <cell r="H6890" t="str">
            <v>Balance Sheet</v>
          </cell>
          <cell r="I6890" t="str">
            <v>NA</v>
          </cell>
        </row>
        <row r="6891">
          <cell r="A6891" t="str">
            <v>G576200101</v>
          </cell>
          <cell r="B6891" t="str">
            <v>G576200101</v>
          </cell>
          <cell r="C6891" t="str">
            <v>DH   G576200101USD</v>
          </cell>
          <cell r="D6891" t="str">
            <v>G5762</v>
          </cell>
          <cell r="E6891" t="str">
            <v>001</v>
          </cell>
          <cell r="F6891" t="str">
            <v>01</v>
          </cell>
          <cell r="G6891" t="str">
            <v>DADM****</v>
          </cell>
          <cell r="H6891" t="str">
            <v>Balance Sheet</v>
          </cell>
          <cell r="I6891" t="str">
            <v>NA</v>
          </cell>
        </row>
        <row r="6892">
          <cell r="A6892" t="str">
            <v>G576200122</v>
          </cell>
          <cell r="B6892" t="str">
            <v>G576200122</v>
          </cell>
          <cell r="C6892" t="str">
            <v>DH   G576200122USD</v>
          </cell>
          <cell r="D6892" t="str">
            <v>G5762</v>
          </cell>
          <cell r="E6892" t="str">
            <v>001</v>
          </cell>
          <cell r="F6892" t="str">
            <v>22</v>
          </cell>
          <cell r="G6892" t="str">
            <v>DADM****</v>
          </cell>
          <cell r="H6892" t="str">
            <v>Balance Sheet</v>
          </cell>
          <cell r="I6892" t="str">
            <v>NA</v>
          </cell>
        </row>
        <row r="6893">
          <cell r="A6893" t="str">
            <v>G5762026</v>
          </cell>
          <cell r="B6893" t="str">
            <v>G5762026</v>
          </cell>
          <cell r="C6893" t="str">
            <v>DH   G5762026USD</v>
          </cell>
          <cell r="D6893" t="str">
            <v>G5762</v>
          </cell>
          <cell r="E6893" t="str">
            <v>026</v>
          </cell>
          <cell r="F6893">
            <v>0</v>
          </cell>
          <cell r="G6893" t="str">
            <v>DADM****</v>
          </cell>
          <cell r="H6893" t="str">
            <v>Balance Sheet</v>
          </cell>
          <cell r="I6893" t="str">
            <v>NA</v>
          </cell>
        </row>
        <row r="6894">
          <cell r="A6894" t="str">
            <v>G576202601</v>
          </cell>
          <cell r="B6894" t="str">
            <v>G576202601</v>
          </cell>
          <cell r="C6894" t="str">
            <v>DH   G576202601USD</v>
          </cell>
          <cell r="D6894" t="str">
            <v>G5762</v>
          </cell>
          <cell r="E6894" t="str">
            <v>026</v>
          </cell>
          <cell r="F6894" t="str">
            <v>01</v>
          </cell>
          <cell r="G6894" t="str">
            <v>DADM****</v>
          </cell>
          <cell r="H6894" t="str">
            <v>Balance Sheet</v>
          </cell>
          <cell r="I6894" t="str">
            <v>NA</v>
          </cell>
        </row>
        <row r="6895">
          <cell r="A6895" t="str">
            <v>G576202604</v>
          </cell>
          <cell r="B6895" t="str">
            <v>G576202604</v>
          </cell>
          <cell r="C6895" t="str">
            <v>DH   G576202604USD</v>
          </cell>
          <cell r="D6895" t="str">
            <v>G5762</v>
          </cell>
          <cell r="E6895" t="str">
            <v>026</v>
          </cell>
          <cell r="F6895" t="str">
            <v>04</v>
          </cell>
          <cell r="G6895" t="str">
            <v>DADM****</v>
          </cell>
          <cell r="H6895" t="str">
            <v>Balance Sheet</v>
          </cell>
          <cell r="I6895" t="str">
            <v>NA</v>
          </cell>
        </row>
        <row r="6896">
          <cell r="A6896" t="str">
            <v>G576202622</v>
          </cell>
          <cell r="B6896" t="str">
            <v>G576202622</v>
          </cell>
          <cell r="C6896" t="str">
            <v>DH   G576202622USD</v>
          </cell>
          <cell r="D6896" t="str">
            <v>G5762</v>
          </cell>
          <cell r="E6896" t="str">
            <v>026</v>
          </cell>
          <cell r="F6896" t="str">
            <v>22</v>
          </cell>
          <cell r="G6896" t="str">
            <v>DADM****</v>
          </cell>
          <cell r="H6896" t="str">
            <v>Balance Sheet</v>
          </cell>
          <cell r="I6896" t="str">
            <v>NA</v>
          </cell>
        </row>
        <row r="6897">
          <cell r="A6897" t="str">
            <v>G576203401</v>
          </cell>
          <cell r="B6897" t="str">
            <v>G576203401</v>
          </cell>
          <cell r="C6897" t="str">
            <v>DH   G576203401USD</v>
          </cell>
          <cell r="D6897" t="str">
            <v>G5762</v>
          </cell>
          <cell r="E6897" t="str">
            <v>034</v>
          </cell>
          <cell r="F6897" t="str">
            <v>01</v>
          </cell>
          <cell r="G6897" t="str">
            <v>DADM****</v>
          </cell>
          <cell r="H6897" t="str">
            <v>Balance Sheet</v>
          </cell>
          <cell r="I6897" t="str">
            <v>NA</v>
          </cell>
        </row>
        <row r="6898">
          <cell r="A6898" t="str">
            <v>G5762036</v>
          </cell>
          <cell r="B6898" t="str">
            <v>G5762036</v>
          </cell>
          <cell r="C6898" t="str">
            <v>DH   G5762036USD</v>
          </cell>
          <cell r="D6898" t="str">
            <v>G5762</v>
          </cell>
          <cell r="E6898" t="str">
            <v>036</v>
          </cell>
          <cell r="F6898">
            <v>0</v>
          </cell>
          <cell r="G6898" t="str">
            <v>DADM****</v>
          </cell>
          <cell r="H6898" t="str">
            <v>Balance Sheet</v>
          </cell>
          <cell r="I6898" t="str">
            <v>NA</v>
          </cell>
        </row>
        <row r="6899">
          <cell r="A6899" t="str">
            <v>G576203601</v>
          </cell>
          <cell r="B6899" t="str">
            <v>G576203601</v>
          </cell>
          <cell r="C6899" t="str">
            <v>DH   G576203601USD</v>
          </cell>
          <cell r="D6899" t="str">
            <v>G5762</v>
          </cell>
          <cell r="E6899" t="str">
            <v>036</v>
          </cell>
          <cell r="F6899" t="str">
            <v>01</v>
          </cell>
          <cell r="G6899" t="str">
            <v>DADM****</v>
          </cell>
          <cell r="H6899" t="str">
            <v>Balance Sheet</v>
          </cell>
          <cell r="I6899" t="str">
            <v>NA</v>
          </cell>
        </row>
        <row r="6900">
          <cell r="A6900" t="str">
            <v>G576206101</v>
          </cell>
          <cell r="B6900" t="str">
            <v>G576206101</v>
          </cell>
          <cell r="C6900" t="str">
            <v>DH   G576206101USD</v>
          </cell>
          <cell r="D6900" t="str">
            <v>G5762</v>
          </cell>
          <cell r="E6900" t="str">
            <v>061</v>
          </cell>
          <cell r="F6900" t="str">
            <v>01</v>
          </cell>
          <cell r="G6900" t="str">
            <v>DADM****</v>
          </cell>
          <cell r="H6900" t="str">
            <v>Balance Sheet</v>
          </cell>
          <cell r="I6900" t="str">
            <v>NA</v>
          </cell>
        </row>
        <row r="6901">
          <cell r="A6901" t="str">
            <v>G576206114</v>
          </cell>
          <cell r="B6901" t="str">
            <v>G576206114</v>
          </cell>
          <cell r="C6901" t="str">
            <v>DH   G576206114USD</v>
          </cell>
          <cell r="D6901" t="str">
            <v>G5762</v>
          </cell>
          <cell r="E6901" t="str">
            <v>061</v>
          </cell>
          <cell r="F6901" t="str">
            <v>14</v>
          </cell>
          <cell r="G6901" t="str">
            <v>DADM****</v>
          </cell>
          <cell r="H6901" t="str">
            <v>Balance Sheet</v>
          </cell>
          <cell r="I6901" t="str">
            <v>NA</v>
          </cell>
        </row>
        <row r="6902">
          <cell r="A6902" t="str">
            <v>G576206122</v>
          </cell>
          <cell r="B6902" t="str">
            <v>G576206122</v>
          </cell>
          <cell r="C6902" t="str">
            <v>DH   G576206122USD</v>
          </cell>
          <cell r="D6902" t="str">
            <v>G5762</v>
          </cell>
          <cell r="E6902" t="str">
            <v>061</v>
          </cell>
          <cell r="F6902" t="str">
            <v>22</v>
          </cell>
          <cell r="G6902" t="str">
            <v>DADM****</v>
          </cell>
          <cell r="H6902" t="str">
            <v>Balance Sheet</v>
          </cell>
          <cell r="I6902" t="str">
            <v>NA</v>
          </cell>
        </row>
        <row r="6903">
          <cell r="A6903" t="str">
            <v>G5762086</v>
          </cell>
          <cell r="B6903" t="str">
            <v>G5762086</v>
          </cell>
          <cell r="C6903" t="str">
            <v>DH   G5762086USD</v>
          </cell>
          <cell r="D6903" t="str">
            <v>G5762</v>
          </cell>
          <cell r="E6903" t="str">
            <v>086</v>
          </cell>
          <cell r="F6903">
            <v>0</v>
          </cell>
          <cell r="G6903" t="str">
            <v>DADM****</v>
          </cell>
          <cell r="H6903" t="str">
            <v>Balance Sheet</v>
          </cell>
          <cell r="I6903" t="str">
            <v>NA</v>
          </cell>
        </row>
        <row r="6904">
          <cell r="A6904" t="str">
            <v>G576208601</v>
          </cell>
          <cell r="B6904" t="str">
            <v>G576208601</v>
          </cell>
          <cell r="C6904" t="str">
            <v>DH   G576208601USD</v>
          </cell>
          <cell r="D6904" t="str">
            <v>G5762</v>
          </cell>
          <cell r="E6904" t="str">
            <v>086</v>
          </cell>
          <cell r="F6904" t="str">
            <v>01</v>
          </cell>
          <cell r="G6904" t="str">
            <v>DADM****</v>
          </cell>
          <cell r="H6904" t="str">
            <v>Balance Sheet</v>
          </cell>
          <cell r="I6904" t="str">
            <v>NA</v>
          </cell>
        </row>
        <row r="6905">
          <cell r="A6905" t="str">
            <v>G576208622</v>
          </cell>
          <cell r="B6905" t="str">
            <v>G576208622</v>
          </cell>
          <cell r="C6905" t="str">
            <v>DH   G576208622USD</v>
          </cell>
          <cell r="D6905" t="str">
            <v>G5762</v>
          </cell>
          <cell r="E6905" t="str">
            <v>086</v>
          </cell>
          <cell r="F6905" t="str">
            <v>22</v>
          </cell>
          <cell r="G6905" t="str">
            <v>DADM****</v>
          </cell>
          <cell r="H6905" t="str">
            <v>Balance Sheet</v>
          </cell>
          <cell r="I6905" t="str">
            <v>NA</v>
          </cell>
        </row>
        <row r="6906">
          <cell r="A6906" t="str">
            <v>G576208901</v>
          </cell>
          <cell r="B6906" t="str">
            <v>G576208901</v>
          </cell>
          <cell r="C6906" t="str">
            <v>DH   G576208901USD</v>
          </cell>
          <cell r="D6906" t="str">
            <v>G5762</v>
          </cell>
          <cell r="E6906" t="str">
            <v>089</v>
          </cell>
          <cell r="F6906" t="str">
            <v>01</v>
          </cell>
          <cell r="G6906" t="str">
            <v>DADM****</v>
          </cell>
          <cell r="H6906" t="str">
            <v>Balance Sheet</v>
          </cell>
          <cell r="I6906" t="str">
            <v>NA</v>
          </cell>
        </row>
        <row r="6907">
          <cell r="A6907" t="str">
            <v>G57620BL01</v>
          </cell>
          <cell r="B6907" t="str">
            <v>G57620BL01</v>
          </cell>
          <cell r="C6907" t="str">
            <v>DH   G57620BL01USD</v>
          </cell>
          <cell r="D6907" t="str">
            <v>G5762</v>
          </cell>
          <cell r="E6907" t="str">
            <v>0BL</v>
          </cell>
          <cell r="F6907" t="str">
            <v>01</v>
          </cell>
          <cell r="G6907" t="str">
            <v>DADM****</v>
          </cell>
          <cell r="H6907" t="str">
            <v>Balance Sheet</v>
          </cell>
          <cell r="I6907" t="str">
            <v>NA</v>
          </cell>
        </row>
        <row r="6908">
          <cell r="A6908" t="str">
            <v>G57620BP01</v>
          </cell>
          <cell r="B6908" t="str">
            <v>G57620BP01</v>
          </cell>
          <cell r="C6908" t="str">
            <v>DH   G57620BP01USD</v>
          </cell>
          <cell r="D6908" t="str">
            <v>G5762</v>
          </cell>
          <cell r="E6908" t="str">
            <v>0BP</v>
          </cell>
          <cell r="F6908" t="str">
            <v>01</v>
          </cell>
          <cell r="G6908" t="str">
            <v>DADM****</v>
          </cell>
          <cell r="H6908" t="str">
            <v>Balance Sheet</v>
          </cell>
          <cell r="I6908" t="str">
            <v>NA</v>
          </cell>
        </row>
        <row r="6909">
          <cell r="A6909" t="str">
            <v>G57620BU</v>
          </cell>
          <cell r="B6909" t="str">
            <v>G57620BU</v>
          </cell>
          <cell r="C6909" t="str">
            <v>DH   G57620BUUSD</v>
          </cell>
          <cell r="D6909" t="str">
            <v>G5762</v>
          </cell>
          <cell r="E6909" t="str">
            <v>0BU</v>
          </cell>
          <cell r="F6909">
            <v>0</v>
          </cell>
          <cell r="G6909" t="str">
            <v>DADM****</v>
          </cell>
          <cell r="H6909" t="str">
            <v>Balance Sheet</v>
          </cell>
          <cell r="I6909" t="str">
            <v>NA</v>
          </cell>
        </row>
        <row r="6910">
          <cell r="A6910" t="str">
            <v>G57620BU01</v>
          </cell>
          <cell r="B6910" t="str">
            <v>G57620BU01</v>
          </cell>
          <cell r="C6910" t="str">
            <v>DH   G57620BU01USD</v>
          </cell>
          <cell r="D6910" t="str">
            <v>G5762</v>
          </cell>
          <cell r="E6910" t="str">
            <v>0BU</v>
          </cell>
          <cell r="F6910" t="str">
            <v>01</v>
          </cell>
          <cell r="G6910" t="str">
            <v>DADM****</v>
          </cell>
          <cell r="H6910" t="str">
            <v>Balance Sheet</v>
          </cell>
          <cell r="I6910" t="str">
            <v>NA</v>
          </cell>
        </row>
        <row r="6911">
          <cell r="A6911" t="str">
            <v>G57620BU22</v>
          </cell>
          <cell r="B6911" t="str">
            <v>G57620BU22</v>
          </cell>
          <cell r="C6911" t="str">
            <v>DH   G57620BU22USD</v>
          </cell>
          <cell r="D6911" t="str">
            <v>G5762</v>
          </cell>
          <cell r="E6911" t="str">
            <v>0BU</v>
          </cell>
          <cell r="F6911" t="str">
            <v>22</v>
          </cell>
          <cell r="G6911" t="str">
            <v>DADM****</v>
          </cell>
          <cell r="H6911" t="str">
            <v>Balance Sheet</v>
          </cell>
          <cell r="I6911" t="str">
            <v>NA</v>
          </cell>
        </row>
        <row r="6912">
          <cell r="A6912" t="str">
            <v>G57620BU93</v>
          </cell>
          <cell r="B6912" t="str">
            <v>G57620BU93</v>
          </cell>
          <cell r="C6912" t="str">
            <v>DH   G57620BU93USD</v>
          </cell>
          <cell r="D6912" t="str">
            <v>G5762</v>
          </cell>
          <cell r="E6912" t="str">
            <v>0BU</v>
          </cell>
          <cell r="F6912" t="str">
            <v>93</v>
          </cell>
          <cell r="G6912" t="str">
            <v>DADM****</v>
          </cell>
          <cell r="H6912" t="str">
            <v>Balance Sheet</v>
          </cell>
          <cell r="I6912" t="str">
            <v>NA</v>
          </cell>
        </row>
        <row r="6913">
          <cell r="A6913" t="str">
            <v>G57620CQ01</v>
          </cell>
          <cell r="B6913" t="str">
            <v>G57620CQ01</v>
          </cell>
          <cell r="C6913" t="str">
            <v>DH   G57620CQ01USD</v>
          </cell>
          <cell r="D6913" t="str">
            <v>G5762</v>
          </cell>
          <cell r="E6913" t="str">
            <v>0CQ</v>
          </cell>
          <cell r="F6913" t="str">
            <v>01</v>
          </cell>
          <cell r="G6913" t="str">
            <v>DADM****</v>
          </cell>
          <cell r="H6913" t="str">
            <v>Balance Sheet</v>
          </cell>
          <cell r="I6913" t="str">
            <v>NA</v>
          </cell>
        </row>
        <row r="6914">
          <cell r="A6914" t="str">
            <v>G57620DG01</v>
          </cell>
          <cell r="B6914" t="str">
            <v>G57620DG01</v>
          </cell>
          <cell r="C6914" t="str">
            <v>DH   G57620DG01USD</v>
          </cell>
          <cell r="D6914" t="str">
            <v>G5762</v>
          </cell>
          <cell r="E6914" t="str">
            <v>0DG</v>
          </cell>
          <cell r="F6914" t="str">
            <v>01</v>
          </cell>
          <cell r="G6914" t="str">
            <v>DADM****</v>
          </cell>
          <cell r="H6914" t="str">
            <v>Balance Sheet</v>
          </cell>
          <cell r="I6914" t="str">
            <v>NA</v>
          </cell>
        </row>
        <row r="6915">
          <cell r="A6915" t="str">
            <v>G57620DG44</v>
          </cell>
          <cell r="B6915" t="str">
            <v>G57620DG44</v>
          </cell>
          <cell r="C6915" t="str">
            <v>DH   G57620DG44USD</v>
          </cell>
          <cell r="D6915" t="str">
            <v>G5762</v>
          </cell>
          <cell r="E6915" t="str">
            <v>0DG</v>
          </cell>
          <cell r="F6915" t="str">
            <v>44</v>
          </cell>
          <cell r="G6915" t="str">
            <v>DADM****</v>
          </cell>
          <cell r="H6915" t="str">
            <v>Balance Sheet</v>
          </cell>
          <cell r="I6915" t="str">
            <v>NA</v>
          </cell>
        </row>
        <row r="6916">
          <cell r="A6916" t="str">
            <v>G57620DN</v>
          </cell>
          <cell r="B6916" t="str">
            <v>G57620DN</v>
          </cell>
          <cell r="C6916" t="str">
            <v>DH   G57620DNUSD</v>
          </cell>
          <cell r="D6916" t="str">
            <v>G5762</v>
          </cell>
          <cell r="E6916" t="str">
            <v>0DN</v>
          </cell>
          <cell r="F6916">
            <v>0</v>
          </cell>
          <cell r="G6916" t="str">
            <v>DADM****</v>
          </cell>
          <cell r="H6916" t="str">
            <v>Balance Sheet</v>
          </cell>
          <cell r="I6916" t="str">
            <v>NA</v>
          </cell>
        </row>
        <row r="6917">
          <cell r="A6917" t="str">
            <v>G57620DN01</v>
          </cell>
          <cell r="B6917" t="str">
            <v>G57620DN01</v>
          </cell>
          <cell r="C6917" t="str">
            <v>DH   G57620DN01USD</v>
          </cell>
          <cell r="D6917" t="str">
            <v>G5762</v>
          </cell>
          <cell r="E6917" t="str">
            <v>0DN</v>
          </cell>
          <cell r="F6917" t="str">
            <v>01</v>
          </cell>
          <cell r="G6917" t="str">
            <v>DADM****</v>
          </cell>
          <cell r="H6917" t="str">
            <v>Balance Sheet</v>
          </cell>
          <cell r="I6917" t="str">
            <v>NA</v>
          </cell>
        </row>
        <row r="6918">
          <cell r="A6918" t="str">
            <v>G57620DX</v>
          </cell>
          <cell r="B6918" t="str">
            <v>G57620DX</v>
          </cell>
          <cell r="C6918" t="str">
            <v>DH   G57620DXUSD</v>
          </cell>
          <cell r="D6918" t="str">
            <v>G5762</v>
          </cell>
          <cell r="E6918" t="str">
            <v>0DX</v>
          </cell>
          <cell r="F6918">
            <v>0</v>
          </cell>
          <cell r="G6918" t="str">
            <v>DADM****</v>
          </cell>
          <cell r="H6918" t="str">
            <v>Balance Sheet</v>
          </cell>
          <cell r="I6918" t="str">
            <v>NA</v>
          </cell>
        </row>
        <row r="6919">
          <cell r="A6919" t="str">
            <v>G57620DX01</v>
          </cell>
          <cell r="B6919" t="str">
            <v>G57620DX01</v>
          </cell>
          <cell r="C6919" t="str">
            <v>DH   G57620DX01USD</v>
          </cell>
          <cell r="D6919" t="str">
            <v>G5762</v>
          </cell>
          <cell r="E6919" t="str">
            <v>0DX</v>
          </cell>
          <cell r="F6919" t="str">
            <v>01</v>
          </cell>
          <cell r="G6919" t="str">
            <v>DADM****</v>
          </cell>
          <cell r="H6919" t="str">
            <v>Balance Sheet</v>
          </cell>
          <cell r="I6919" t="str">
            <v>NA</v>
          </cell>
        </row>
        <row r="6920">
          <cell r="A6920" t="str">
            <v>G57620EB01</v>
          </cell>
          <cell r="B6920" t="str">
            <v>G57620EB01</v>
          </cell>
          <cell r="C6920" t="str">
            <v>DH   G57620EB01USD</v>
          </cell>
          <cell r="D6920" t="str">
            <v>G5762</v>
          </cell>
          <cell r="E6920" t="str">
            <v>0EB</v>
          </cell>
          <cell r="F6920" t="str">
            <v>01</v>
          </cell>
          <cell r="G6920" t="str">
            <v>DADAB***</v>
          </cell>
          <cell r="H6920" t="str">
            <v>Balance Sheet</v>
          </cell>
          <cell r="I6920" t="str">
            <v>NA</v>
          </cell>
        </row>
        <row r="6921">
          <cell r="A6921" t="str">
            <v>G57620GZ01</v>
          </cell>
          <cell r="B6921" t="str">
            <v>G57620GZ01</v>
          </cell>
          <cell r="C6921" t="str">
            <v>DH   G57620GZ01USD</v>
          </cell>
          <cell r="D6921" t="str">
            <v>G5762</v>
          </cell>
          <cell r="E6921" t="str">
            <v>0GZ</v>
          </cell>
          <cell r="F6921" t="str">
            <v>01</v>
          </cell>
          <cell r="G6921" t="str">
            <v>DADM****</v>
          </cell>
          <cell r="H6921" t="str">
            <v>Balance Sheet</v>
          </cell>
          <cell r="I6921" t="str">
            <v>NA</v>
          </cell>
        </row>
        <row r="6922">
          <cell r="A6922" t="str">
            <v>G57620HB01</v>
          </cell>
          <cell r="B6922" t="str">
            <v>G57620HB01</v>
          </cell>
          <cell r="C6922" t="str">
            <v>DH   G57620HB01USD</v>
          </cell>
          <cell r="D6922" t="str">
            <v>G5762</v>
          </cell>
          <cell r="E6922" t="str">
            <v>0HB</v>
          </cell>
          <cell r="F6922" t="str">
            <v>01</v>
          </cell>
          <cell r="G6922" t="str">
            <v>DADM****</v>
          </cell>
          <cell r="H6922" t="str">
            <v>Balance Sheet</v>
          </cell>
          <cell r="I6922" t="str">
            <v>NA</v>
          </cell>
        </row>
        <row r="6923">
          <cell r="A6923" t="str">
            <v>G57620HJ01</v>
          </cell>
          <cell r="B6923" t="str">
            <v>G57620HJ01</v>
          </cell>
          <cell r="C6923" t="str">
            <v>DH   G57620HJ01USD</v>
          </cell>
          <cell r="D6923" t="str">
            <v>G5762</v>
          </cell>
          <cell r="E6923" t="str">
            <v>0HJ</v>
          </cell>
          <cell r="F6923" t="str">
            <v>01</v>
          </cell>
          <cell r="G6923" t="str">
            <v>DADM****</v>
          </cell>
          <cell r="H6923" t="str">
            <v>Balance Sheet</v>
          </cell>
          <cell r="I6923" t="str">
            <v>NA</v>
          </cell>
        </row>
        <row r="6924">
          <cell r="A6924" t="str">
            <v>G57620HU</v>
          </cell>
          <cell r="B6924" t="str">
            <v>G57620HU</v>
          </cell>
          <cell r="C6924" t="str">
            <v>DH   G57620HUUSD</v>
          </cell>
          <cell r="D6924" t="str">
            <v>G5762</v>
          </cell>
          <cell r="E6924" t="str">
            <v>0HU</v>
          </cell>
          <cell r="F6924">
            <v>0</v>
          </cell>
          <cell r="G6924" t="str">
            <v>DADM****</v>
          </cell>
          <cell r="H6924" t="str">
            <v>Balance Sheet</v>
          </cell>
          <cell r="I6924" t="str">
            <v>NA</v>
          </cell>
        </row>
        <row r="6925">
          <cell r="A6925" t="str">
            <v>G57620HU01</v>
          </cell>
          <cell r="B6925" t="str">
            <v>G57620HU01</v>
          </cell>
          <cell r="C6925" t="str">
            <v>DH   G57620HU01USD</v>
          </cell>
          <cell r="D6925" t="str">
            <v>G5762</v>
          </cell>
          <cell r="E6925" t="str">
            <v>0HU</v>
          </cell>
          <cell r="F6925" t="str">
            <v>01</v>
          </cell>
          <cell r="G6925" t="str">
            <v>DADM****</v>
          </cell>
          <cell r="H6925" t="str">
            <v>Balance Sheet</v>
          </cell>
          <cell r="I6925" t="str">
            <v>NA</v>
          </cell>
        </row>
        <row r="6926">
          <cell r="A6926" t="str">
            <v>G57620HW01</v>
          </cell>
          <cell r="B6926" t="str">
            <v>G57620HW01</v>
          </cell>
          <cell r="C6926" t="str">
            <v>DH   G57620HW01USD</v>
          </cell>
          <cell r="D6926" t="str">
            <v>G5762</v>
          </cell>
          <cell r="E6926" t="str">
            <v>0HW</v>
          </cell>
          <cell r="F6926" t="str">
            <v>01</v>
          </cell>
          <cell r="G6926" t="str">
            <v>DADM****</v>
          </cell>
          <cell r="H6926" t="str">
            <v>Balance Sheet</v>
          </cell>
          <cell r="I6926" t="str">
            <v>NA</v>
          </cell>
        </row>
        <row r="6927">
          <cell r="A6927" t="str">
            <v>G57620HW02</v>
          </cell>
          <cell r="B6927" t="str">
            <v>G57620HW02</v>
          </cell>
          <cell r="C6927" t="str">
            <v>DH   G57620HW02USD</v>
          </cell>
          <cell r="D6927" t="str">
            <v>G5762</v>
          </cell>
          <cell r="E6927" t="str">
            <v>0HW</v>
          </cell>
          <cell r="F6927" t="str">
            <v>02</v>
          </cell>
          <cell r="G6927" t="str">
            <v>DADM****</v>
          </cell>
          <cell r="H6927" t="str">
            <v>Balance Sheet</v>
          </cell>
          <cell r="I6927" t="str">
            <v>NA</v>
          </cell>
        </row>
        <row r="6928">
          <cell r="A6928" t="str">
            <v>G57620IC01</v>
          </cell>
          <cell r="B6928" t="str">
            <v>G57620IC01</v>
          </cell>
          <cell r="C6928" t="str">
            <v>DH   G57620IC01USD</v>
          </cell>
          <cell r="D6928" t="str">
            <v>G5762</v>
          </cell>
          <cell r="E6928" t="str">
            <v>0IC</v>
          </cell>
          <cell r="F6928" t="str">
            <v>01</v>
          </cell>
          <cell r="G6928" t="str">
            <v>DADM****</v>
          </cell>
          <cell r="H6928" t="str">
            <v>Balance Sheet</v>
          </cell>
          <cell r="I6928" t="str">
            <v>NA</v>
          </cell>
        </row>
        <row r="6929">
          <cell r="A6929" t="str">
            <v>G57620JB01</v>
          </cell>
          <cell r="B6929" t="str">
            <v>G57620JB01</v>
          </cell>
          <cell r="C6929" t="str">
            <v>DH   G57620JB01USD</v>
          </cell>
          <cell r="D6929" t="str">
            <v>G5762</v>
          </cell>
          <cell r="E6929" t="str">
            <v>0JB</v>
          </cell>
          <cell r="F6929" t="str">
            <v>01</v>
          </cell>
          <cell r="G6929" t="str">
            <v>DADM****</v>
          </cell>
          <cell r="H6929" t="str">
            <v>Balance Sheet</v>
          </cell>
          <cell r="I6929" t="str">
            <v>NA</v>
          </cell>
        </row>
        <row r="6930">
          <cell r="A6930" t="str">
            <v>G57620JG</v>
          </cell>
          <cell r="B6930" t="str">
            <v>G57620JG</v>
          </cell>
          <cell r="C6930" t="str">
            <v>DH   G57620JGUSD</v>
          </cell>
          <cell r="D6930" t="str">
            <v>G5762</v>
          </cell>
          <cell r="E6930" t="str">
            <v>0JG</v>
          </cell>
          <cell r="F6930">
            <v>0</v>
          </cell>
          <cell r="G6930" t="str">
            <v>DADM****</v>
          </cell>
          <cell r="H6930" t="str">
            <v>Balance Sheet</v>
          </cell>
          <cell r="I6930" t="str">
            <v>NA</v>
          </cell>
        </row>
        <row r="6931">
          <cell r="A6931" t="str">
            <v>G57620JG01</v>
          </cell>
          <cell r="B6931" t="str">
            <v>G57620JG01</v>
          </cell>
          <cell r="C6931" t="str">
            <v>DH   G57620JG01USD</v>
          </cell>
          <cell r="D6931" t="str">
            <v>G5762</v>
          </cell>
          <cell r="E6931" t="str">
            <v>0JG</v>
          </cell>
          <cell r="F6931" t="str">
            <v>01</v>
          </cell>
          <cell r="G6931" t="str">
            <v>DADM****</v>
          </cell>
          <cell r="H6931" t="str">
            <v>Balance Sheet</v>
          </cell>
          <cell r="I6931" t="str">
            <v>NA</v>
          </cell>
        </row>
        <row r="6932">
          <cell r="A6932" t="str">
            <v>G57620JJ</v>
          </cell>
          <cell r="B6932" t="str">
            <v>G57620JJ</v>
          </cell>
          <cell r="C6932" t="str">
            <v>DH   G57620JJUSD</v>
          </cell>
          <cell r="D6932" t="str">
            <v>G5762</v>
          </cell>
          <cell r="E6932" t="str">
            <v>0JJ</v>
          </cell>
          <cell r="F6932">
            <v>0</v>
          </cell>
          <cell r="G6932" t="str">
            <v>DADM****</v>
          </cell>
          <cell r="H6932" t="str">
            <v>Balance Sheet</v>
          </cell>
          <cell r="I6932" t="str">
            <v>NA</v>
          </cell>
        </row>
        <row r="6933">
          <cell r="A6933" t="str">
            <v>G57620JJ01</v>
          </cell>
          <cell r="B6933" t="str">
            <v>G57620JJ01</v>
          </cell>
          <cell r="C6933" t="str">
            <v>DH   G57620JJ01USD</v>
          </cell>
          <cell r="D6933" t="str">
            <v>G5762</v>
          </cell>
          <cell r="E6933" t="str">
            <v>0JJ</v>
          </cell>
          <cell r="F6933" t="str">
            <v>01</v>
          </cell>
          <cell r="G6933" t="str">
            <v>DADM****</v>
          </cell>
          <cell r="H6933" t="str">
            <v>Balance Sheet</v>
          </cell>
          <cell r="I6933" t="str">
            <v>NA</v>
          </cell>
        </row>
        <row r="6934">
          <cell r="A6934" t="str">
            <v>G57620K201</v>
          </cell>
          <cell r="B6934" t="str">
            <v>G57620K201</v>
          </cell>
          <cell r="C6934" t="str">
            <v>DH   G57620K201USD</v>
          </cell>
          <cell r="D6934" t="str">
            <v>G5762</v>
          </cell>
          <cell r="E6934" t="str">
            <v>0K2</v>
          </cell>
          <cell r="F6934" t="str">
            <v>01</v>
          </cell>
          <cell r="G6934" t="str">
            <v>DADM****</v>
          </cell>
          <cell r="H6934" t="str">
            <v>Balance Sheet</v>
          </cell>
          <cell r="I6934" t="str">
            <v>NA</v>
          </cell>
        </row>
        <row r="6935">
          <cell r="A6935" t="str">
            <v>G57620LC</v>
          </cell>
          <cell r="B6935" t="str">
            <v>G57620LC</v>
          </cell>
          <cell r="C6935" t="str">
            <v>DH   G57620LCUSD</v>
          </cell>
          <cell r="D6935" t="str">
            <v>G5762</v>
          </cell>
          <cell r="E6935" t="str">
            <v>0LC</v>
          </cell>
          <cell r="F6935">
            <v>0</v>
          </cell>
          <cell r="G6935" t="str">
            <v>DADM****</v>
          </cell>
          <cell r="H6935" t="str">
            <v>Balance Sheet</v>
          </cell>
          <cell r="I6935" t="str">
            <v>NA</v>
          </cell>
        </row>
        <row r="6936">
          <cell r="A6936" t="str">
            <v>G57620LC01</v>
          </cell>
          <cell r="B6936" t="str">
            <v>G57620LC01</v>
          </cell>
          <cell r="C6936" t="str">
            <v>DH   G57620LC01USD</v>
          </cell>
          <cell r="D6936" t="str">
            <v>G5762</v>
          </cell>
          <cell r="E6936" t="str">
            <v>0LC</v>
          </cell>
          <cell r="F6936" t="str">
            <v>01</v>
          </cell>
          <cell r="G6936" t="str">
            <v>DADM****</v>
          </cell>
          <cell r="H6936" t="str">
            <v>Balance Sheet</v>
          </cell>
          <cell r="I6936" t="str">
            <v>NA</v>
          </cell>
        </row>
        <row r="6937">
          <cell r="A6937" t="str">
            <v>G57620MB01</v>
          </cell>
          <cell r="B6937" t="str">
            <v>G57620MB01</v>
          </cell>
          <cell r="C6937" t="str">
            <v>DH   G57620MB01USD</v>
          </cell>
          <cell r="D6937" t="str">
            <v>G5762</v>
          </cell>
          <cell r="E6937" t="str">
            <v>0MB</v>
          </cell>
          <cell r="F6937" t="str">
            <v>01</v>
          </cell>
          <cell r="G6937" t="str">
            <v>DADM****</v>
          </cell>
          <cell r="H6937" t="str">
            <v>Balance Sheet</v>
          </cell>
          <cell r="I6937" t="str">
            <v>NA</v>
          </cell>
        </row>
        <row r="6938">
          <cell r="A6938" t="str">
            <v>G57620MC01</v>
          </cell>
          <cell r="B6938" t="str">
            <v>G57620MC01</v>
          </cell>
          <cell r="C6938" t="str">
            <v>DH   G57620MC01USD</v>
          </cell>
          <cell r="D6938" t="str">
            <v>G5762</v>
          </cell>
          <cell r="E6938" t="str">
            <v>0MC</v>
          </cell>
          <cell r="F6938" t="str">
            <v>01</v>
          </cell>
          <cell r="G6938" t="str">
            <v>DADM****</v>
          </cell>
          <cell r="H6938" t="str">
            <v>Balance Sheet</v>
          </cell>
          <cell r="I6938" t="str">
            <v>NA</v>
          </cell>
        </row>
        <row r="6939">
          <cell r="A6939" t="str">
            <v>G57620MF01</v>
          </cell>
          <cell r="B6939" t="str">
            <v>G57620MF01</v>
          </cell>
          <cell r="C6939" t="str">
            <v>DH   G57620MF01USD</v>
          </cell>
          <cell r="D6939" t="str">
            <v>G5762</v>
          </cell>
          <cell r="E6939" t="str">
            <v>0MF</v>
          </cell>
          <cell r="F6939" t="str">
            <v>01</v>
          </cell>
          <cell r="G6939" t="str">
            <v>DADM****</v>
          </cell>
          <cell r="H6939" t="str">
            <v>Balance Sheet</v>
          </cell>
          <cell r="I6939" t="str">
            <v>NA</v>
          </cell>
        </row>
        <row r="6940">
          <cell r="A6940" t="str">
            <v>G57620MF22</v>
          </cell>
          <cell r="B6940" t="str">
            <v>G57620MF22</v>
          </cell>
          <cell r="C6940" t="str">
            <v>DH   G57620MF22USD</v>
          </cell>
          <cell r="D6940" t="str">
            <v>G5762</v>
          </cell>
          <cell r="E6940" t="str">
            <v>0MF</v>
          </cell>
          <cell r="F6940" t="str">
            <v>22</v>
          </cell>
          <cell r="G6940" t="str">
            <v>DADM****</v>
          </cell>
          <cell r="H6940" t="str">
            <v>Balance Sheet</v>
          </cell>
          <cell r="I6940" t="str">
            <v>NA</v>
          </cell>
        </row>
        <row r="6941">
          <cell r="A6941" t="str">
            <v>G57620MR</v>
          </cell>
          <cell r="B6941" t="str">
            <v>G57620MR</v>
          </cell>
          <cell r="C6941" t="str">
            <v>DH   G57620MRUSD</v>
          </cell>
          <cell r="D6941" t="str">
            <v>G5762</v>
          </cell>
          <cell r="E6941" t="str">
            <v>0MR</v>
          </cell>
          <cell r="F6941">
            <v>0</v>
          </cell>
          <cell r="G6941" t="str">
            <v>DADM****</v>
          </cell>
          <cell r="H6941" t="str">
            <v>Balance Sheet</v>
          </cell>
          <cell r="I6941" t="str">
            <v>NA</v>
          </cell>
        </row>
        <row r="6942">
          <cell r="A6942" t="str">
            <v>G57620MR01</v>
          </cell>
          <cell r="B6942" t="str">
            <v>G57620MR01</v>
          </cell>
          <cell r="C6942" t="str">
            <v>DH   G57620MR01USD</v>
          </cell>
          <cell r="D6942" t="str">
            <v>G5762</v>
          </cell>
          <cell r="E6942" t="str">
            <v>0MR</v>
          </cell>
          <cell r="F6942" t="str">
            <v>01</v>
          </cell>
          <cell r="G6942" t="str">
            <v>DADM****</v>
          </cell>
          <cell r="H6942" t="str">
            <v>Balance Sheet</v>
          </cell>
          <cell r="I6942" t="str">
            <v>NA</v>
          </cell>
        </row>
        <row r="6943">
          <cell r="A6943" t="str">
            <v>G57620MR44</v>
          </cell>
          <cell r="B6943" t="str">
            <v>G57620MR44</v>
          </cell>
          <cell r="C6943" t="str">
            <v>DH   G57620MR44USD</v>
          </cell>
          <cell r="D6943" t="str">
            <v>G5762</v>
          </cell>
          <cell r="E6943" t="str">
            <v>0MR</v>
          </cell>
          <cell r="F6943" t="str">
            <v>44</v>
          </cell>
          <cell r="G6943" t="str">
            <v>DADM****</v>
          </cell>
          <cell r="H6943" t="str">
            <v>Balance Sheet</v>
          </cell>
          <cell r="I6943" t="str">
            <v>NA</v>
          </cell>
        </row>
        <row r="6944">
          <cell r="A6944" t="str">
            <v>G57620N9</v>
          </cell>
          <cell r="B6944" t="str">
            <v>G57620N9</v>
          </cell>
          <cell r="C6944" t="str">
            <v>DH   G57620N9USD</v>
          </cell>
          <cell r="D6944" t="str">
            <v>G5762</v>
          </cell>
          <cell r="E6944" t="str">
            <v>0N9</v>
          </cell>
          <cell r="F6944">
            <v>0</v>
          </cell>
          <cell r="G6944" t="str">
            <v>DADM****</v>
          </cell>
          <cell r="H6944" t="str">
            <v>Balance Sheet</v>
          </cell>
          <cell r="I6944" t="str">
            <v>NA</v>
          </cell>
        </row>
        <row r="6945">
          <cell r="A6945" t="str">
            <v>G57620N901</v>
          </cell>
          <cell r="B6945" t="str">
            <v>G57620N901</v>
          </cell>
          <cell r="C6945" t="str">
            <v>DH   G57620N901USD</v>
          </cell>
          <cell r="D6945" t="str">
            <v>G5762</v>
          </cell>
          <cell r="E6945" t="str">
            <v>0N9</v>
          </cell>
          <cell r="F6945" t="str">
            <v>01</v>
          </cell>
          <cell r="G6945" t="str">
            <v>DADM****</v>
          </cell>
          <cell r="H6945" t="str">
            <v>Balance Sheet</v>
          </cell>
          <cell r="I6945" t="str">
            <v>NA</v>
          </cell>
        </row>
        <row r="6946">
          <cell r="A6946" t="str">
            <v>G57620N922</v>
          </cell>
          <cell r="B6946" t="str">
            <v>G57620N922</v>
          </cell>
          <cell r="C6946" t="str">
            <v>DH   G57620N922USD</v>
          </cell>
          <cell r="D6946" t="str">
            <v>G5762</v>
          </cell>
          <cell r="E6946" t="str">
            <v>0N9</v>
          </cell>
          <cell r="F6946" t="str">
            <v>22</v>
          </cell>
          <cell r="G6946" t="str">
            <v>DADM****</v>
          </cell>
          <cell r="H6946" t="str">
            <v>Balance Sheet</v>
          </cell>
          <cell r="I6946" t="str">
            <v>NA</v>
          </cell>
        </row>
        <row r="6947">
          <cell r="A6947" t="str">
            <v>G57620P301</v>
          </cell>
          <cell r="B6947" t="str">
            <v>G57620P301</v>
          </cell>
          <cell r="C6947" t="str">
            <v>DH   G57620P301USD</v>
          </cell>
          <cell r="D6947" t="str">
            <v>G5762</v>
          </cell>
          <cell r="E6947" t="str">
            <v>0P3</v>
          </cell>
          <cell r="F6947" t="str">
            <v>01</v>
          </cell>
          <cell r="G6947" t="str">
            <v>DADM****</v>
          </cell>
          <cell r="H6947" t="str">
            <v>Balance Sheet</v>
          </cell>
          <cell r="I6947" t="str">
            <v>NA</v>
          </cell>
        </row>
        <row r="6948">
          <cell r="A6948" t="str">
            <v>G57620P6</v>
          </cell>
          <cell r="B6948" t="str">
            <v>G57620P6</v>
          </cell>
          <cell r="C6948" t="str">
            <v>DH   G57620P6USD</v>
          </cell>
          <cell r="D6948" t="str">
            <v>G5762</v>
          </cell>
          <cell r="E6948" t="str">
            <v>0P6</v>
          </cell>
          <cell r="F6948">
            <v>0</v>
          </cell>
          <cell r="G6948" t="str">
            <v>DADM****</v>
          </cell>
          <cell r="H6948" t="str">
            <v>Balance Sheet</v>
          </cell>
          <cell r="I6948" t="str">
            <v>NA</v>
          </cell>
        </row>
        <row r="6949">
          <cell r="A6949" t="str">
            <v>G57620P601</v>
          </cell>
          <cell r="B6949" t="str">
            <v>G57620P601</v>
          </cell>
          <cell r="C6949" t="str">
            <v>DH   G57620P601USD</v>
          </cell>
          <cell r="D6949" t="str">
            <v>G5762</v>
          </cell>
          <cell r="E6949" t="str">
            <v>0P6</v>
          </cell>
          <cell r="F6949" t="str">
            <v>01</v>
          </cell>
          <cell r="G6949" t="str">
            <v>DADM****</v>
          </cell>
          <cell r="H6949" t="str">
            <v>Balance Sheet</v>
          </cell>
          <cell r="I6949" t="str">
            <v>NA</v>
          </cell>
        </row>
        <row r="6950">
          <cell r="A6950" t="str">
            <v>G57620P621</v>
          </cell>
          <cell r="B6950" t="str">
            <v>G57620P621</v>
          </cell>
          <cell r="C6950" t="str">
            <v>DH   G57620P621USD</v>
          </cell>
          <cell r="D6950" t="str">
            <v>G5762</v>
          </cell>
          <cell r="E6950" t="str">
            <v>0P6</v>
          </cell>
          <cell r="F6950" t="str">
            <v>21</v>
          </cell>
          <cell r="G6950" t="str">
            <v>DADM****</v>
          </cell>
          <cell r="H6950" t="str">
            <v>Balance Sheet</v>
          </cell>
          <cell r="I6950" t="str">
            <v>NA</v>
          </cell>
        </row>
        <row r="6951">
          <cell r="A6951" t="str">
            <v>G57620S3</v>
          </cell>
          <cell r="B6951" t="str">
            <v>G57620S3</v>
          </cell>
          <cell r="C6951" t="str">
            <v>DH   G57620S3USD</v>
          </cell>
          <cell r="D6951" t="str">
            <v>G5762</v>
          </cell>
          <cell r="E6951" t="str">
            <v>0S3</v>
          </cell>
          <cell r="F6951">
            <v>0</v>
          </cell>
          <cell r="G6951" t="str">
            <v>DADM****</v>
          </cell>
          <cell r="H6951" t="str">
            <v>Balance Sheet</v>
          </cell>
          <cell r="I6951" t="str">
            <v>NA</v>
          </cell>
        </row>
        <row r="6952">
          <cell r="A6952" t="str">
            <v>G57620S301</v>
          </cell>
          <cell r="B6952" t="str">
            <v>G57620S301</v>
          </cell>
          <cell r="C6952" t="str">
            <v>DH   G57620S301USD</v>
          </cell>
          <cell r="D6952" t="str">
            <v>G5762</v>
          </cell>
          <cell r="E6952" t="str">
            <v>0S3</v>
          </cell>
          <cell r="F6952" t="str">
            <v>01</v>
          </cell>
          <cell r="G6952" t="str">
            <v>DADM****</v>
          </cell>
          <cell r="H6952" t="str">
            <v>Balance Sheet</v>
          </cell>
          <cell r="I6952" t="str">
            <v>NA</v>
          </cell>
        </row>
        <row r="6953">
          <cell r="A6953" t="str">
            <v>G57620T901</v>
          </cell>
          <cell r="B6953" t="str">
            <v>G57620T901</v>
          </cell>
          <cell r="C6953" t="str">
            <v>DH   G57620T901USD</v>
          </cell>
          <cell r="D6953" t="str">
            <v>G5762</v>
          </cell>
          <cell r="E6953" t="str">
            <v>0T9</v>
          </cell>
          <cell r="F6953" t="str">
            <v>01</v>
          </cell>
          <cell r="G6953" t="str">
            <v>DADM****</v>
          </cell>
          <cell r="H6953" t="str">
            <v>Balance Sheet</v>
          </cell>
          <cell r="I6953" t="str">
            <v>NA</v>
          </cell>
        </row>
        <row r="6954">
          <cell r="A6954" t="str">
            <v>G57620U2</v>
          </cell>
          <cell r="B6954" t="str">
            <v>G57620U2</v>
          </cell>
          <cell r="C6954" t="str">
            <v>DH   G57620U2USD</v>
          </cell>
          <cell r="D6954" t="str">
            <v>G5762</v>
          </cell>
          <cell r="E6954" t="str">
            <v>0U2</v>
          </cell>
          <cell r="F6954">
            <v>0</v>
          </cell>
          <cell r="G6954" t="str">
            <v>DADM****</v>
          </cell>
          <cell r="H6954" t="str">
            <v>Balance Sheet</v>
          </cell>
          <cell r="I6954" t="str">
            <v>NA</v>
          </cell>
        </row>
        <row r="6955">
          <cell r="A6955" t="str">
            <v>G57620U201</v>
          </cell>
          <cell r="B6955" t="str">
            <v>G57620U201</v>
          </cell>
          <cell r="C6955" t="str">
            <v>DH   G57620U201USD</v>
          </cell>
          <cell r="D6955" t="str">
            <v>G5762</v>
          </cell>
          <cell r="E6955" t="str">
            <v>0U2</v>
          </cell>
          <cell r="F6955" t="str">
            <v>01</v>
          </cell>
          <cell r="G6955" t="str">
            <v>DADM****</v>
          </cell>
          <cell r="H6955" t="str">
            <v>Balance Sheet</v>
          </cell>
          <cell r="I6955" t="str">
            <v>NA</v>
          </cell>
        </row>
        <row r="6956">
          <cell r="A6956" t="str">
            <v>G57620U6</v>
          </cell>
          <cell r="B6956" t="str">
            <v>G57620U6</v>
          </cell>
          <cell r="C6956" t="str">
            <v>DH   G57620U6USD</v>
          </cell>
          <cell r="D6956" t="str">
            <v>G5762</v>
          </cell>
          <cell r="E6956" t="str">
            <v>0U6</v>
          </cell>
          <cell r="F6956">
            <v>0</v>
          </cell>
          <cell r="G6956" t="str">
            <v>DADM****</v>
          </cell>
          <cell r="H6956" t="str">
            <v>Balance Sheet</v>
          </cell>
          <cell r="I6956" t="str">
            <v>NA</v>
          </cell>
        </row>
        <row r="6957">
          <cell r="A6957" t="str">
            <v>G57620U601</v>
          </cell>
          <cell r="B6957" t="str">
            <v>G57620U601</v>
          </cell>
          <cell r="C6957" t="str">
            <v>DH   G57620U601USD</v>
          </cell>
          <cell r="D6957" t="str">
            <v>G5762</v>
          </cell>
          <cell r="E6957" t="str">
            <v>0U6</v>
          </cell>
          <cell r="F6957" t="str">
            <v>01</v>
          </cell>
          <cell r="G6957" t="str">
            <v>DADM****</v>
          </cell>
          <cell r="H6957" t="str">
            <v>Balance Sheet</v>
          </cell>
          <cell r="I6957" t="str">
            <v>NA</v>
          </cell>
        </row>
        <row r="6958">
          <cell r="A6958" t="str">
            <v>G57620WI</v>
          </cell>
          <cell r="B6958" t="str">
            <v>G57620WI</v>
          </cell>
          <cell r="C6958" t="str">
            <v>DH   G57620WIUSD</v>
          </cell>
          <cell r="D6958" t="str">
            <v>G5762</v>
          </cell>
          <cell r="E6958" t="str">
            <v>0WI</v>
          </cell>
          <cell r="F6958">
            <v>0</v>
          </cell>
          <cell r="G6958" t="str">
            <v>DADM****</v>
          </cell>
          <cell r="H6958" t="str">
            <v>Balance Sheet</v>
          </cell>
          <cell r="I6958" t="str">
            <v>NA</v>
          </cell>
        </row>
        <row r="6959">
          <cell r="A6959" t="str">
            <v>G57620WI01</v>
          </cell>
          <cell r="B6959" t="str">
            <v>G57620WI01</v>
          </cell>
          <cell r="C6959" t="str">
            <v>DH   G57620WI01USD</v>
          </cell>
          <cell r="D6959" t="str">
            <v>G5762</v>
          </cell>
          <cell r="E6959" t="str">
            <v>0WI</v>
          </cell>
          <cell r="F6959" t="str">
            <v>01</v>
          </cell>
          <cell r="G6959" t="str">
            <v>DADM****</v>
          </cell>
          <cell r="H6959" t="str">
            <v>Balance Sheet</v>
          </cell>
          <cell r="I6959" t="str">
            <v>NA</v>
          </cell>
        </row>
        <row r="6960">
          <cell r="A6960" t="str">
            <v>G57620WI21</v>
          </cell>
          <cell r="B6960" t="str">
            <v>G57620WI21</v>
          </cell>
          <cell r="C6960" t="str">
            <v>DH   G57620WI21USD</v>
          </cell>
          <cell r="D6960" t="str">
            <v>G5762</v>
          </cell>
          <cell r="E6960" t="str">
            <v>0WI</v>
          </cell>
          <cell r="F6960" t="str">
            <v>21</v>
          </cell>
          <cell r="G6960" t="str">
            <v>DADM****</v>
          </cell>
          <cell r="H6960" t="str">
            <v>Balance Sheet</v>
          </cell>
          <cell r="I6960" t="str">
            <v>NA</v>
          </cell>
        </row>
        <row r="6961">
          <cell r="A6961" t="str">
            <v>G57620WI22</v>
          </cell>
          <cell r="B6961" t="str">
            <v>G57620WI22</v>
          </cell>
          <cell r="C6961" t="str">
            <v>DH   G57620WI22USD</v>
          </cell>
          <cell r="D6961" t="str">
            <v>G5762</v>
          </cell>
          <cell r="E6961" t="str">
            <v>0WI</v>
          </cell>
          <cell r="F6961" t="str">
            <v>22</v>
          </cell>
          <cell r="G6961" t="str">
            <v>DADM****</v>
          </cell>
          <cell r="H6961" t="str">
            <v>Balance Sheet</v>
          </cell>
          <cell r="I6961" t="str">
            <v>NA</v>
          </cell>
        </row>
        <row r="6962">
          <cell r="A6962" t="str">
            <v>G57620WK</v>
          </cell>
          <cell r="B6962" t="str">
            <v>G57620WK</v>
          </cell>
          <cell r="C6962" t="str">
            <v>DH   G57620WKUSD</v>
          </cell>
          <cell r="D6962" t="str">
            <v>G5762</v>
          </cell>
          <cell r="E6962" t="str">
            <v>0WK</v>
          </cell>
          <cell r="F6962">
            <v>0</v>
          </cell>
          <cell r="G6962" t="str">
            <v>DADM****</v>
          </cell>
          <cell r="H6962" t="str">
            <v>Balance Sheet</v>
          </cell>
          <cell r="I6962" t="str">
            <v>NA</v>
          </cell>
        </row>
        <row r="6963">
          <cell r="A6963" t="str">
            <v>G57620WK01</v>
          </cell>
          <cell r="B6963" t="str">
            <v>G57620WK01</v>
          </cell>
          <cell r="C6963" t="str">
            <v>DH   G57620WK01USD</v>
          </cell>
          <cell r="D6963" t="str">
            <v>G5762</v>
          </cell>
          <cell r="E6963" t="str">
            <v>0WK</v>
          </cell>
          <cell r="F6963" t="str">
            <v>01</v>
          </cell>
          <cell r="G6963" t="str">
            <v>DADM****</v>
          </cell>
          <cell r="H6963" t="str">
            <v>Balance Sheet</v>
          </cell>
          <cell r="I6963" t="str">
            <v>NA</v>
          </cell>
        </row>
        <row r="6964">
          <cell r="A6964" t="str">
            <v>G57620WK44</v>
          </cell>
          <cell r="B6964" t="str">
            <v>G57620WK44</v>
          </cell>
          <cell r="C6964" t="str">
            <v>DH   G57620WK44USD</v>
          </cell>
          <cell r="D6964" t="str">
            <v>G5762</v>
          </cell>
          <cell r="E6964" t="str">
            <v>0WK</v>
          </cell>
          <cell r="F6964" t="str">
            <v>44</v>
          </cell>
          <cell r="G6964" t="str">
            <v>DADM****</v>
          </cell>
          <cell r="H6964" t="str">
            <v>Balance Sheet</v>
          </cell>
          <cell r="I6964" t="str">
            <v>NA</v>
          </cell>
        </row>
        <row r="6965">
          <cell r="A6965" t="str">
            <v>G57620WM01</v>
          </cell>
          <cell r="B6965" t="str">
            <v>G57620WM01</v>
          </cell>
          <cell r="C6965" t="str">
            <v>DH   G57620WM01USD</v>
          </cell>
          <cell r="D6965" t="str">
            <v>G5762</v>
          </cell>
          <cell r="E6965" t="str">
            <v>0WM</v>
          </cell>
          <cell r="F6965" t="str">
            <v>01</v>
          </cell>
          <cell r="G6965" t="str">
            <v>DADAB***</v>
          </cell>
          <cell r="H6965" t="str">
            <v>Balance Sheet</v>
          </cell>
          <cell r="I6965" t="str">
            <v>NA</v>
          </cell>
        </row>
        <row r="6966">
          <cell r="A6966" t="str">
            <v>G57620WT01</v>
          </cell>
          <cell r="B6966" t="str">
            <v>G57620WT01</v>
          </cell>
          <cell r="C6966" t="str">
            <v>DH   G57620WT01USD</v>
          </cell>
          <cell r="D6966" t="str">
            <v>G5762</v>
          </cell>
          <cell r="E6966" t="str">
            <v>0WT</v>
          </cell>
          <cell r="F6966" t="str">
            <v>01</v>
          </cell>
          <cell r="G6966" t="str">
            <v>DADM****</v>
          </cell>
          <cell r="H6966" t="str">
            <v>Balance Sheet</v>
          </cell>
          <cell r="I6966" t="str">
            <v>NA</v>
          </cell>
        </row>
        <row r="6967">
          <cell r="A6967" t="str">
            <v>G57620XJ</v>
          </cell>
          <cell r="B6967" t="str">
            <v>G57620XJ</v>
          </cell>
          <cell r="C6967" t="str">
            <v>DH   G57620XJUSD</v>
          </cell>
          <cell r="D6967" t="str">
            <v>G5762</v>
          </cell>
          <cell r="E6967" t="str">
            <v>0XJ</v>
          </cell>
          <cell r="F6967">
            <v>0</v>
          </cell>
          <cell r="G6967" t="str">
            <v>DADM****</v>
          </cell>
          <cell r="H6967" t="str">
            <v>Balance Sheet</v>
          </cell>
          <cell r="I6967" t="str">
            <v>NA</v>
          </cell>
        </row>
        <row r="6968">
          <cell r="A6968" t="str">
            <v>G57620XJ01</v>
          </cell>
          <cell r="B6968" t="str">
            <v>G57620XJ01</v>
          </cell>
          <cell r="C6968" t="str">
            <v>DH   G57620XJ01USD</v>
          </cell>
          <cell r="D6968" t="str">
            <v>G5762</v>
          </cell>
          <cell r="E6968" t="str">
            <v>0XJ</v>
          </cell>
          <cell r="F6968" t="str">
            <v>01</v>
          </cell>
          <cell r="G6968" t="str">
            <v>DADM****</v>
          </cell>
          <cell r="H6968" t="str">
            <v>Balance Sheet</v>
          </cell>
          <cell r="I6968" t="str">
            <v>NA</v>
          </cell>
        </row>
        <row r="6969">
          <cell r="A6969" t="str">
            <v>G57620XY01</v>
          </cell>
          <cell r="B6969" t="str">
            <v>G57620XY01</v>
          </cell>
          <cell r="C6969" t="str">
            <v>DH   G57620XY01USD</v>
          </cell>
          <cell r="D6969" t="str">
            <v>G5762</v>
          </cell>
          <cell r="E6969" t="str">
            <v>0XY</v>
          </cell>
          <cell r="F6969" t="str">
            <v>01</v>
          </cell>
          <cell r="G6969" t="str">
            <v>DADM****</v>
          </cell>
          <cell r="H6969" t="str">
            <v>Balance Sheet</v>
          </cell>
          <cell r="I6969" t="str">
            <v>NA</v>
          </cell>
        </row>
        <row r="6970">
          <cell r="A6970" t="str">
            <v>G57620YM01</v>
          </cell>
          <cell r="B6970" t="str">
            <v>G57620YM01</v>
          </cell>
          <cell r="C6970" t="str">
            <v>DH   G57620YM01USD</v>
          </cell>
          <cell r="D6970" t="str">
            <v>G5762</v>
          </cell>
          <cell r="E6970" t="str">
            <v>0YM</v>
          </cell>
          <cell r="F6970" t="str">
            <v>01</v>
          </cell>
          <cell r="G6970" t="str">
            <v>DADM****</v>
          </cell>
          <cell r="H6970" t="str">
            <v>Balance Sheet</v>
          </cell>
          <cell r="I6970" t="str">
            <v>NA</v>
          </cell>
        </row>
        <row r="6971">
          <cell r="A6971" t="str">
            <v>G57620ZM01</v>
          </cell>
          <cell r="B6971" t="str">
            <v>G57620ZM01</v>
          </cell>
          <cell r="C6971" t="str">
            <v>DH   G57620ZM01USD</v>
          </cell>
          <cell r="D6971" t="str">
            <v>G5762</v>
          </cell>
          <cell r="E6971" t="str">
            <v>0ZM</v>
          </cell>
          <cell r="F6971" t="str">
            <v>01</v>
          </cell>
          <cell r="G6971" t="str">
            <v>DADM****</v>
          </cell>
          <cell r="H6971" t="str">
            <v>Balance Sheet</v>
          </cell>
          <cell r="I6971" t="str">
            <v>NA</v>
          </cell>
        </row>
        <row r="6972">
          <cell r="A6972" t="str">
            <v>G576500101</v>
          </cell>
          <cell r="B6972" t="str">
            <v>G576500101</v>
          </cell>
          <cell r="C6972" t="str">
            <v>DH   G576500101USD</v>
          </cell>
          <cell r="D6972" t="str">
            <v>G5765</v>
          </cell>
          <cell r="E6972" t="str">
            <v>001</v>
          </cell>
          <cell r="F6972" t="str">
            <v>01</v>
          </cell>
          <cell r="G6972" t="str">
            <v>DADAB***</v>
          </cell>
          <cell r="H6972" t="str">
            <v>Balance Sheet</v>
          </cell>
          <cell r="I6972" t="str">
            <v>NA</v>
          </cell>
        </row>
        <row r="6973">
          <cell r="A6973" t="str">
            <v>G576502601</v>
          </cell>
          <cell r="B6973" t="str">
            <v>G576502601</v>
          </cell>
          <cell r="C6973" t="str">
            <v>DH   G576502601USD</v>
          </cell>
          <cell r="D6973" t="str">
            <v>G5765</v>
          </cell>
          <cell r="E6973" t="str">
            <v>026</v>
          </cell>
          <cell r="F6973" t="str">
            <v>01</v>
          </cell>
          <cell r="G6973" t="str">
            <v>DADAB***</v>
          </cell>
          <cell r="H6973" t="str">
            <v>Balance Sheet</v>
          </cell>
          <cell r="I6973" t="str">
            <v>NA</v>
          </cell>
        </row>
        <row r="6974">
          <cell r="A6974" t="str">
            <v>G576502604</v>
          </cell>
          <cell r="B6974" t="str">
            <v>G576502604</v>
          </cell>
          <cell r="C6974" t="str">
            <v>DH   G576502604USD</v>
          </cell>
          <cell r="D6974" t="str">
            <v>G5765</v>
          </cell>
          <cell r="E6974" t="str">
            <v>026</v>
          </cell>
          <cell r="F6974" t="str">
            <v>04</v>
          </cell>
          <cell r="G6974" t="str">
            <v>DADAB***</v>
          </cell>
          <cell r="H6974" t="str">
            <v>Balance Sheet</v>
          </cell>
          <cell r="I6974" t="str">
            <v>NA</v>
          </cell>
        </row>
        <row r="6975">
          <cell r="A6975" t="str">
            <v>G576503401</v>
          </cell>
          <cell r="B6975" t="str">
            <v>G576503401</v>
          </cell>
          <cell r="C6975" t="str">
            <v>DH   G576503401USD</v>
          </cell>
          <cell r="D6975" t="str">
            <v>G5765</v>
          </cell>
          <cell r="E6975" t="str">
            <v>034</v>
          </cell>
          <cell r="F6975" t="str">
            <v>01</v>
          </cell>
          <cell r="G6975" t="str">
            <v>DADAB***</v>
          </cell>
          <cell r="H6975" t="str">
            <v>Balance Sheet</v>
          </cell>
          <cell r="I6975" t="str">
            <v>NA</v>
          </cell>
        </row>
        <row r="6976">
          <cell r="A6976" t="str">
            <v>G576503601</v>
          </cell>
          <cell r="B6976" t="str">
            <v>G576503601</v>
          </cell>
          <cell r="C6976" t="str">
            <v>DH   G576503601USD</v>
          </cell>
          <cell r="D6976" t="str">
            <v>G5765</v>
          </cell>
          <cell r="E6976" t="str">
            <v>036</v>
          </cell>
          <cell r="F6976" t="str">
            <v>01</v>
          </cell>
          <cell r="G6976" t="str">
            <v>DADAB***</v>
          </cell>
          <cell r="H6976" t="str">
            <v>Balance Sheet</v>
          </cell>
          <cell r="I6976" t="str">
            <v>NA</v>
          </cell>
        </row>
        <row r="6977">
          <cell r="A6977" t="str">
            <v>G57650BL01</v>
          </cell>
          <cell r="B6977" t="str">
            <v>G57650BL01</v>
          </cell>
          <cell r="C6977" t="str">
            <v>DH   G57650BL01USD</v>
          </cell>
          <cell r="D6977" t="str">
            <v>G5765</v>
          </cell>
          <cell r="E6977" t="str">
            <v>0BL</v>
          </cell>
          <cell r="F6977" t="str">
            <v>01</v>
          </cell>
          <cell r="G6977" t="str">
            <v>DADAB***</v>
          </cell>
          <cell r="H6977" t="str">
            <v>Balance Sheet</v>
          </cell>
          <cell r="I6977" t="str">
            <v>NA</v>
          </cell>
        </row>
        <row r="6978">
          <cell r="A6978" t="str">
            <v>G57650DN01</v>
          </cell>
          <cell r="B6978" t="str">
            <v>G57650DN01</v>
          </cell>
          <cell r="C6978" t="str">
            <v>DH   G57650DN01USD</v>
          </cell>
          <cell r="D6978" t="str">
            <v>G5765</v>
          </cell>
          <cell r="E6978" t="str">
            <v>0DN</v>
          </cell>
          <cell r="F6978" t="str">
            <v>01</v>
          </cell>
          <cell r="G6978" t="str">
            <v>DADAB***</v>
          </cell>
          <cell r="H6978" t="str">
            <v>Balance Sheet</v>
          </cell>
          <cell r="I6978" t="str">
            <v>NA</v>
          </cell>
        </row>
        <row r="6979">
          <cell r="A6979" t="str">
            <v>G57650GZ01</v>
          </cell>
          <cell r="B6979" t="str">
            <v>G57650GZ01</v>
          </cell>
          <cell r="C6979" t="str">
            <v>DH   G57650GZ01USD</v>
          </cell>
          <cell r="D6979" t="str">
            <v>G5765</v>
          </cell>
          <cell r="E6979" t="str">
            <v>0GZ</v>
          </cell>
          <cell r="F6979" t="str">
            <v>01</v>
          </cell>
          <cell r="G6979" t="str">
            <v>DADAB***</v>
          </cell>
          <cell r="H6979" t="str">
            <v>Balance Sheet</v>
          </cell>
          <cell r="I6979" t="str">
            <v>NA</v>
          </cell>
        </row>
        <row r="6980">
          <cell r="A6980" t="str">
            <v>G57650NF01</v>
          </cell>
          <cell r="B6980" t="str">
            <v>G57650NF01</v>
          </cell>
          <cell r="C6980" t="str">
            <v>DH   G57650NF01USD</v>
          </cell>
          <cell r="D6980" t="str">
            <v>G5765</v>
          </cell>
          <cell r="E6980" t="str">
            <v>0NF</v>
          </cell>
          <cell r="F6980" t="str">
            <v>01</v>
          </cell>
          <cell r="G6980" t="str">
            <v>DADAB***</v>
          </cell>
          <cell r="H6980" t="str">
            <v>Balance Sheet</v>
          </cell>
          <cell r="I6980" t="str">
            <v>NA</v>
          </cell>
        </row>
        <row r="6981">
          <cell r="A6981" t="str">
            <v>G57650S301</v>
          </cell>
          <cell r="B6981" t="str">
            <v>G57650S301</v>
          </cell>
          <cell r="C6981" t="str">
            <v>DH   G57650S301USD</v>
          </cell>
          <cell r="D6981" t="str">
            <v>G5765</v>
          </cell>
          <cell r="E6981" t="str">
            <v>0S3</v>
          </cell>
          <cell r="F6981" t="str">
            <v>01</v>
          </cell>
          <cell r="G6981" t="str">
            <v>DADAB***</v>
          </cell>
          <cell r="H6981" t="str">
            <v>Balance Sheet</v>
          </cell>
          <cell r="I6981" t="str">
            <v>NA</v>
          </cell>
        </row>
        <row r="6982">
          <cell r="A6982" t="str">
            <v>G57650U201</v>
          </cell>
          <cell r="B6982" t="str">
            <v>G57650U201</v>
          </cell>
          <cell r="C6982" t="str">
            <v>DH   G57650U201USD</v>
          </cell>
          <cell r="D6982" t="str">
            <v>G5765</v>
          </cell>
          <cell r="E6982" t="str">
            <v>0U2</v>
          </cell>
          <cell r="F6982" t="str">
            <v>01</v>
          </cell>
          <cell r="G6982" t="str">
            <v>DADAB***</v>
          </cell>
          <cell r="H6982" t="str">
            <v>Balance Sheet</v>
          </cell>
          <cell r="I6982" t="str">
            <v>NA</v>
          </cell>
        </row>
        <row r="6983">
          <cell r="A6983" t="str">
            <v>G57650U295</v>
          </cell>
          <cell r="B6983" t="str">
            <v>G57650U295</v>
          </cell>
          <cell r="C6983" t="str">
            <v>DH   G57650U295USD</v>
          </cell>
          <cell r="D6983" t="str">
            <v>G5765</v>
          </cell>
          <cell r="E6983" t="str">
            <v>0U2</v>
          </cell>
          <cell r="F6983" t="str">
            <v>95</v>
          </cell>
          <cell r="G6983" t="str">
            <v>DADAB***</v>
          </cell>
          <cell r="H6983" t="str">
            <v>Balance Sheet</v>
          </cell>
          <cell r="I6983" t="str">
            <v>NA</v>
          </cell>
        </row>
        <row r="6984">
          <cell r="A6984" t="str">
            <v>G5770003</v>
          </cell>
          <cell r="B6984" t="str">
            <v>G5770003</v>
          </cell>
          <cell r="C6984" t="str">
            <v>DH   G5770003USD</v>
          </cell>
          <cell r="D6984" t="str">
            <v>G5770</v>
          </cell>
          <cell r="E6984" t="str">
            <v>003</v>
          </cell>
          <cell r="F6984">
            <v>0</v>
          </cell>
          <cell r="G6984" t="str">
            <v>DAFC****</v>
          </cell>
          <cell r="H6984" t="str">
            <v>Balance Sheet</v>
          </cell>
          <cell r="I6984" t="str">
            <v>NA</v>
          </cell>
        </row>
        <row r="6985">
          <cell r="A6985" t="str">
            <v>G577000301</v>
          </cell>
          <cell r="B6985" t="str">
            <v>G577000301</v>
          </cell>
          <cell r="C6985" t="str">
            <v>DH   G577000301USD</v>
          </cell>
          <cell r="D6985" t="str">
            <v>G5770</v>
          </cell>
          <cell r="E6985" t="str">
            <v>003</v>
          </cell>
          <cell r="F6985" t="str">
            <v>01</v>
          </cell>
          <cell r="G6985" t="str">
            <v>DAFC****</v>
          </cell>
          <cell r="H6985" t="str">
            <v>Balance Sheet</v>
          </cell>
          <cell r="I6985" t="str">
            <v>NA</v>
          </cell>
        </row>
        <row r="6986">
          <cell r="A6986" t="str">
            <v>G577000326</v>
          </cell>
          <cell r="B6986" t="str">
            <v>G577000326</v>
          </cell>
          <cell r="C6986" t="str">
            <v>DH   G577000326USD</v>
          </cell>
          <cell r="D6986" t="str">
            <v>G5770</v>
          </cell>
          <cell r="E6986" t="str">
            <v>003</v>
          </cell>
          <cell r="F6986" t="str">
            <v>26</v>
          </cell>
          <cell r="G6986" t="str">
            <v>DAFC****</v>
          </cell>
          <cell r="H6986" t="str">
            <v>Balance Sheet</v>
          </cell>
          <cell r="I6986" t="str">
            <v>NA</v>
          </cell>
        </row>
        <row r="6987">
          <cell r="A6987" t="str">
            <v>G577000386</v>
          </cell>
          <cell r="B6987" t="str">
            <v>G577000386</v>
          </cell>
          <cell r="C6987" t="str">
            <v>DH   G577000386USD</v>
          </cell>
          <cell r="D6987" t="str">
            <v>G5770</v>
          </cell>
          <cell r="E6987" t="str">
            <v>003</v>
          </cell>
          <cell r="F6987" t="str">
            <v>86</v>
          </cell>
          <cell r="G6987" t="str">
            <v>DAFC****</v>
          </cell>
          <cell r="H6987" t="str">
            <v>Balance Sheet</v>
          </cell>
          <cell r="I6987" t="str">
            <v>NA</v>
          </cell>
        </row>
        <row r="6988">
          <cell r="A6988" t="str">
            <v>G5770003CQ</v>
          </cell>
          <cell r="B6988" t="str">
            <v>G5770003CQ</v>
          </cell>
          <cell r="C6988" t="str">
            <v>DH   G5770003CQUSD</v>
          </cell>
          <cell r="D6988" t="str">
            <v>G5770</v>
          </cell>
          <cell r="E6988" t="str">
            <v>003</v>
          </cell>
          <cell r="F6988" t="str">
            <v>CQ</v>
          </cell>
          <cell r="G6988" t="str">
            <v>DAFC****</v>
          </cell>
          <cell r="H6988" t="str">
            <v>Balance Sheet</v>
          </cell>
          <cell r="I6988" t="str">
            <v>NA</v>
          </cell>
        </row>
        <row r="6989">
          <cell r="A6989" t="str">
            <v>G5770003HB</v>
          </cell>
          <cell r="B6989" t="str">
            <v>G5770003HB</v>
          </cell>
          <cell r="C6989" t="str">
            <v>DH   G5770003HBUSD</v>
          </cell>
          <cell r="D6989" t="str">
            <v>G5770</v>
          </cell>
          <cell r="E6989" t="str">
            <v>003</v>
          </cell>
          <cell r="F6989" t="str">
            <v>HB</v>
          </cell>
          <cell r="G6989" t="str">
            <v>DAFC****</v>
          </cell>
          <cell r="H6989" t="str">
            <v>Balance Sheet</v>
          </cell>
          <cell r="I6989" t="str">
            <v>NA</v>
          </cell>
        </row>
        <row r="6990">
          <cell r="A6990" t="str">
            <v>G5770003MR</v>
          </cell>
          <cell r="B6990" t="str">
            <v>G5770003MR</v>
          </cell>
          <cell r="C6990" t="str">
            <v>DH   G5770003MRUSD</v>
          </cell>
          <cell r="D6990" t="str">
            <v>G5770</v>
          </cell>
          <cell r="E6990" t="str">
            <v>003</v>
          </cell>
          <cell r="F6990" t="str">
            <v>MR</v>
          </cell>
          <cell r="G6990" t="str">
            <v>DAFC****</v>
          </cell>
          <cell r="H6990" t="str">
            <v>Balance Sheet</v>
          </cell>
          <cell r="I6990" t="str">
            <v>NA</v>
          </cell>
        </row>
        <row r="6991">
          <cell r="A6991" t="str">
            <v>G5770003NN</v>
          </cell>
          <cell r="B6991" t="str">
            <v>G5770003NN</v>
          </cell>
          <cell r="C6991" t="str">
            <v>DH   G5770003NNUSD</v>
          </cell>
          <cell r="D6991" t="str">
            <v>G5770</v>
          </cell>
          <cell r="E6991" t="str">
            <v>003</v>
          </cell>
          <cell r="F6991" t="str">
            <v>NN</v>
          </cell>
          <cell r="G6991" t="str">
            <v>DAFC****</v>
          </cell>
          <cell r="H6991" t="str">
            <v>Balance Sheet</v>
          </cell>
          <cell r="I6991" t="str">
            <v>NA</v>
          </cell>
        </row>
        <row r="6992">
          <cell r="A6992" t="str">
            <v>G5770003TY</v>
          </cell>
          <cell r="B6992" t="str">
            <v>G5770003TY</v>
          </cell>
          <cell r="C6992" t="str">
            <v>DH   G5770003TYUSD</v>
          </cell>
          <cell r="D6992" t="str">
            <v>G5770</v>
          </cell>
          <cell r="E6992" t="str">
            <v>003</v>
          </cell>
          <cell r="F6992" t="str">
            <v>TY</v>
          </cell>
          <cell r="G6992" t="str">
            <v>DAFC****</v>
          </cell>
          <cell r="H6992" t="str">
            <v>Balance Sheet</v>
          </cell>
          <cell r="I6992" t="str">
            <v>NA</v>
          </cell>
        </row>
        <row r="6993">
          <cell r="A6993" t="str">
            <v>G5770003WK</v>
          </cell>
          <cell r="B6993" t="str">
            <v>G5770003WK</v>
          </cell>
          <cell r="C6993" t="str">
            <v>DH   G5770003WKUSD</v>
          </cell>
          <cell r="D6993" t="str">
            <v>G5770</v>
          </cell>
          <cell r="E6993" t="str">
            <v>003</v>
          </cell>
          <cell r="F6993" t="str">
            <v>WK</v>
          </cell>
          <cell r="G6993" t="str">
            <v>DAFC****</v>
          </cell>
          <cell r="H6993" t="str">
            <v>Balance Sheet</v>
          </cell>
          <cell r="I6993" t="str">
            <v>NA</v>
          </cell>
        </row>
        <row r="6994">
          <cell r="A6994" t="str">
            <v>G7761002</v>
          </cell>
          <cell r="B6994" t="str">
            <v>G7761002</v>
          </cell>
          <cell r="C6994" t="str">
            <v>DH   G7761002USD</v>
          </cell>
          <cell r="D6994" t="str">
            <v>G7761</v>
          </cell>
          <cell r="E6994" t="str">
            <v>002</v>
          </cell>
          <cell r="F6994">
            <v>0</v>
          </cell>
          <cell r="G6994" t="str">
            <v>DAJB****</v>
          </cell>
          <cell r="H6994" t="str">
            <v>Balance Sheet</v>
          </cell>
          <cell r="I6994" t="str">
            <v>NA</v>
          </cell>
        </row>
        <row r="6995">
          <cell r="A6995" t="str">
            <v>G88390AU</v>
          </cell>
          <cell r="B6995" t="str">
            <v>G88390AU</v>
          </cell>
          <cell r="C6995" t="str">
            <v>DH   G88390AUUSD</v>
          </cell>
          <cell r="D6995" t="str">
            <v>G8839</v>
          </cell>
          <cell r="E6995" t="str">
            <v>0AU</v>
          </cell>
          <cell r="F6995">
            <v>0</v>
          </cell>
          <cell r="G6995" t="str">
            <v>DBA*****</v>
          </cell>
          <cell r="H6995" t="str">
            <v>Balance Sheet</v>
          </cell>
          <cell r="I6995" t="str">
            <v>NA</v>
          </cell>
        </row>
        <row r="6996">
          <cell r="A6996" t="str">
            <v>H0861001</v>
          </cell>
          <cell r="B6996" t="str">
            <v>H0861001</v>
          </cell>
          <cell r="C6996" t="str">
            <v>DH   H0861001USD</v>
          </cell>
          <cell r="D6996" t="str">
            <v>H0861</v>
          </cell>
          <cell r="E6996" t="str">
            <v>001</v>
          </cell>
          <cell r="F6996">
            <v>0</v>
          </cell>
          <cell r="G6996" t="str">
            <v>EBA*****</v>
          </cell>
          <cell r="H6996" t="str">
            <v>Balance Sheet</v>
          </cell>
          <cell r="I6996" t="str">
            <v>NA</v>
          </cell>
        </row>
        <row r="6997">
          <cell r="A6997" t="str">
            <v>H0863</v>
          </cell>
          <cell r="B6997" t="str">
            <v>H0863</v>
          </cell>
          <cell r="C6997" t="str">
            <v>DH   H0863USD</v>
          </cell>
          <cell r="D6997" t="str">
            <v>H0863</v>
          </cell>
          <cell r="E6997">
            <v>0</v>
          </cell>
          <cell r="F6997">
            <v>0</v>
          </cell>
          <cell r="G6997" t="str">
            <v>EC******</v>
          </cell>
          <cell r="H6997" t="str">
            <v>Balance Sheet</v>
          </cell>
          <cell r="I6997" t="str">
            <v>NA</v>
          </cell>
        </row>
        <row r="6998">
          <cell r="A6998" t="str">
            <v>H0877</v>
          </cell>
          <cell r="B6998" t="str">
            <v>H0877</v>
          </cell>
          <cell r="C6998" t="str">
            <v>DH   H0877USD</v>
          </cell>
          <cell r="D6998" t="str">
            <v>H0877</v>
          </cell>
          <cell r="E6998">
            <v>0</v>
          </cell>
          <cell r="F6998">
            <v>0</v>
          </cell>
          <cell r="G6998" t="str">
            <v>EBDA****</v>
          </cell>
          <cell r="H6998" t="str">
            <v>Balance Sheet</v>
          </cell>
          <cell r="I6998" t="str">
            <v>NA</v>
          </cell>
        </row>
        <row r="6999">
          <cell r="A6999" t="str">
            <v>H0878</v>
          </cell>
          <cell r="B6999" t="str">
            <v>H0878</v>
          </cell>
          <cell r="C6999" t="str">
            <v>DH   H0878USD</v>
          </cell>
          <cell r="D6999" t="str">
            <v>H0878</v>
          </cell>
          <cell r="E6999">
            <v>0</v>
          </cell>
          <cell r="F6999">
            <v>0</v>
          </cell>
          <cell r="G6999" t="str">
            <v>EBDB****</v>
          </cell>
          <cell r="H6999" t="str">
            <v>Balance Sheet</v>
          </cell>
          <cell r="I6999" t="str">
            <v>NA</v>
          </cell>
        </row>
        <row r="7000">
          <cell r="A7000" t="str">
            <v>H0879</v>
          </cell>
          <cell r="B7000" t="str">
            <v>H0879</v>
          </cell>
          <cell r="C7000" t="str">
            <v>DH   H0879USD</v>
          </cell>
          <cell r="D7000" t="str">
            <v>H0879</v>
          </cell>
          <cell r="E7000">
            <v>0</v>
          </cell>
          <cell r="F7000">
            <v>0</v>
          </cell>
          <cell r="G7000" t="str">
            <v>EBCC****</v>
          </cell>
          <cell r="H7000" t="str">
            <v>Balance Sheet</v>
          </cell>
          <cell r="I7000" t="str">
            <v>NA</v>
          </cell>
        </row>
        <row r="7001">
          <cell r="A7001" t="e">
            <v>#REF!</v>
          </cell>
          <cell r="B7001" t="e">
            <v>#REF!</v>
          </cell>
          <cell r="C7001" t="e">
            <v>#REF!</v>
          </cell>
          <cell r="D7001" t="e">
            <v>#REF!</v>
          </cell>
          <cell r="E7001" t="e">
            <v>#REF!</v>
          </cell>
          <cell r="F7001" t="e">
            <v>#REF!</v>
          </cell>
          <cell r="G7001" t="e">
            <v>#REF!</v>
          </cell>
          <cell r="H7001" t="e">
            <v>#REF!</v>
          </cell>
          <cell r="I7001" t="str">
            <v>NA</v>
          </cell>
        </row>
        <row r="7002">
          <cell r="A7002" t="str">
            <v>A60000PH</v>
          </cell>
          <cell r="B7002" t="str">
            <v>A60000PH</v>
          </cell>
          <cell r="C7002" t="str">
            <v>DH   A60000PHUSD</v>
          </cell>
          <cell r="D7002" t="str">
            <v>A6000</v>
          </cell>
          <cell r="E7002" t="str">
            <v>0PH</v>
          </cell>
          <cell r="F7002">
            <v>0</v>
          </cell>
          <cell r="G7002" t="str">
            <v>CBD*****</v>
          </cell>
          <cell r="H7002" t="str">
            <v>Balance Sheet</v>
          </cell>
          <cell r="I7002" t="str">
            <v>NA</v>
          </cell>
        </row>
        <row r="7003">
          <cell r="A7003" t="str">
            <v>A68030PH</v>
          </cell>
          <cell r="B7003" t="str">
            <v>A68030PH</v>
          </cell>
          <cell r="C7003" t="str">
            <v>DH   A68030PHUSD</v>
          </cell>
          <cell r="D7003" t="str">
            <v>A6803</v>
          </cell>
          <cell r="E7003" t="str">
            <v>0PH</v>
          </cell>
          <cell r="F7003">
            <v>0</v>
          </cell>
          <cell r="G7003" t="str">
            <v>CBD*****</v>
          </cell>
          <cell r="H7003" t="str">
            <v>Balance Sheet</v>
          </cell>
          <cell r="I7003" t="str">
            <v>NA</v>
          </cell>
        </row>
        <row r="7004">
          <cell r="A7004">
            <v>0</v>
          </cell>
          <cell r="B7004">
            <v>0</v>
          </cell>
          <cell r="C7004">
            <v>0</v>
          </cell>
          <cell r="D7004" t="str">
            <v>0</v>
          </cell>
          <cell r="E7004">
            <v>0</v>
          </cell>
          <cell r="F7004">
            <v>0</v>
          </cell>
          <cell r="G7004" t="e">
            <v>#N/A</v>
          </cell>
          <cell r="H7004" t="e">
            <v>#N/A</v>
          </cell>
          <cell r="I7004" t="str">
            <v>NA</v>
          </cell>
        </row>
        <row r="7005">
          <cell r="A7005">
            <v>0</v>
          </cell>
          <cell r="B7005">
            <v>0</v>
          </cell>
          <cell r="C7005">
            <v>0</v>
          </cell>
          <cell r="D7005" t="str">
            <v>0</v>
          </cell>
          <cell r="E7005">
            <v>0</v>
          </cell>
          <cell r="F7005">
            <v>0</v>
          </cell>
          <cell r="G7005" t="e">
            <v>#N/A</v>
          </cell>
          <cell r="H7005" t="e">
            <v>#N/A</v>
          </cell>
          <cell r="I7005" t="str">
            <v>NA</v>
          </cell>
        </row>
        <row r="7006">
          <cell r="A7006">
            <v>0</v>
          </cell>
          <cell r="B7006">
            <v>0</v>
          </cell>
          <cell r="C7006">
            <v>0</v>
          </cell>
          <cell r="D7006" t="str">
            <v>0</v>
          </cell>
          <cell r="E7006">
            <v>0</v>
          </cell>
          <cell r="F7006">
            <v>0</v>
          </cell>
          <cell r="G7006" t="e">
            <v>#N/A</v>
          </cell>
          <cell r="H7006" t="e">
            <v>#N/A</v>
          </cell>
          <cell r="I7006" t="str">
            <v>NA</v>
          </cell>
        </row>
        <row r="7007">
          <cell r="A7007">
            <v>0</v>
          </cell>
          <cell r="B7007">
            <v>0</v>
          </cell>
          <cell r="C7007">
            <v>0</v>
          </cell>
          <cell r="D7007" t="str">
            <v>0</v>
          </cell>
          <cell r="E7007">
            <v>0</v>
          </cell>
          <cell r="F7007">
            <v>0</v>
          </cell>
          <cell r="G7007" t="e">
            <v>#N/A</v>
          </cell>
          <cell r="H7007" t="e">
            <v>#N/A</v>
          </cell>
          <cell r="I7007" t="str">
            <v>NA</v>
          </cell>
        </row>
        <row r="7008">
          <cell r="A7008">
            <v>0</v>
          </cell>
          <cell r="B7008">
            <v>0</v>
          </cell>
          <cell r="C7008">
            <v>0</v>
          </cell>
          <cell r="D7008" t="str">
            <v>0</v>
          </cell>
          <cell r="E7008">
            <v>0</v>
          </cell>
          <cell r="F7008">
            <v>0</v>
          </cell>
          <cell r="G7008" t="e">
            <v>#N/A</v>
          </cell>
          <cell r="H7008" t="e">
            <v>#N/A</v>
          </cell>
          <cell r="I7008" t="str">
            <v>NA</v>
          </cell>
        </row>
        <row r="7009">
          <cell r="A7009">
            <v>0</v>
          </cell>
          <cell r="B7009">
            <v>0</v>
          </cell>
          <cell r="C7009">
            <v>0</v>
          </cell>
          <cell r="D7009" t="str">
            <v>0</v>
          </cell>
          <cell r="E7009">
            <v>0</v>
          </cell>
          <cell r="F7009">
            <v>0</v>
          </cell>
          <cell r="G7009" t="e">
            <v>#N/A</v>
          </cell>
          <cell r="H7009" t="e">
            <v>#N/A</v>
          </cell>
          <cell r="I7009" t="str">
            <v>NA</v>
          </cell>
        </row>
        <row r="7010">
          <cell r="A7010">
            <v>0</v>
          </cell>
          <cell r="B7010">
            <v>0</v>
          </cell>
          <cell r="C7010">
            <v>0</v>
          </cell>
          <cell r="D7010" t="str">
            <v>0</v>
          </cell>
          <cell r="E7010">
            <v>0</v>
          </cell>
          <cell r="F7010">
            <v>0</v>
          </cell>
          <cell r="G7010" t="e">
            <v>#N/A</v>
          </cell>
          <cell r="H7010" t="e">
            <v>#N/A</v>
          </cell>
          <cell r="I7010" t="str">
            <v>NA</v>
          </cell>
        </row>
        <row r="7011">
          <cell r="A7011">
            <v>0</v>
          </cell>
          <cell r="B7011">
            <v>0</v>
          </cell>
          <cell r="C7011">
            <v>0</v>
          </cell>
          <cell r="D7011" t="str">
            <v>0</v>
          </cell>
          <cell r="E7011">
            <v>0</v>
          </cell>
          <cell r="F7011">
            <v>0</v>
          </cell>
          <cell r="G7011" t="e">
            <v>#N/A</v>
          </cell>
          <cell r="H7011" t="e">
            <v>#N/A</v>
          </cell>
          <cell r="I7011" t="str">
            <v>NA</v>
          </cell>
        </row>
        <row r="7012">
          <cell r="A7012">
            <v>0</v>
          </cell>
          <cell r="B7012">
            <v>0</v>
          </cell>
          <cell r="C7012">
            <v>0</v>
          </cell>
          <cell r="D7012" t="str">
            <v>0</v>
          </cell>
          <cell r="E7012">
            <v>0</v>
          </cell>
          <cell r="F7012">
            <v>0</v>
          </cell>
          <cell r="G7012" t="e">
            <v>#N/A</v>
          </cell>
          <cell r="H7012" t="e">
            <v>#N/A</v>
          </cell>
          <cell r="I7012" t="str">
            <v>NA</v>
          </cell>
        </row>
        <row r="7013">
          <cell r="A7013">
            <v>0</v>
          </cell>
          <cell r="B7013">
            <v>0</v>
          </cell>
          <cell r="C7013">
            <v>0</v>
          </cell>
          <cell r="D7013" t="str">
            <v>0</v>
          </cell>
          <cell r="E7013">
            <v>0</v>
          </cell>
          <cell r="F7013">
            <v>0</v>
          </cell>
          <cell r="G7013" t="e">
            <v>#N/A</v>
          </cell>
          <cell r="H7013" t="e">
            <v>#N/A</v>
          </cell>
          <cell r="I7013" t="str">
            <v>NA</v>
          </cell>
        </row>
        <row r="7014">
          <cell r="A7014">
            <v>0</v>
          </cell>
          <cell r="B7014">
            <v>0</v>
          </cell>
          <cell r="C7014">
            <v>0</v>
          </cell>
          <cell r="D7014" t="str">
            <v>0</v>
          </cell>
          <cell r="E7014">
            <v>0</v>
          </cell>
          <cell r="F7014">
            <v>0</v>
          </cell>
          <cell r="G7014" t="e">
            <v>#N/A</v>
          </cell>
          <cell r="H7014" t="e">
            <v>#N/A</v>
          </cell>
          <cell r="I7014" t="str">
            <v>NA</v>
          </cell>
        </row>
        <row r="7015">
          <cell r="A7015">
            <v>0</v>
          </cell>
          <cell r="B7015">
            <v>0</v>
          </cell>
          <cell r="C7015">
            <v>0</v>
          </cell>
          <cell r="D7015" t="str">
            <v>0</v>
          </cell>
          <cell r="E7015">
            <v>0</v>
          </cell>
          <cell r="F7015">
            <v>0</v>
          </cell>
          <cell r="G7015" t="e">
            <v>#N/A</v>
          </cell>
          <cell r="H7015" t="e">
            <v>#N/A</v>
          </cell>
          <cell r="I7015" t="str">
            <v>NA</v>
          </cell>
        </row>
        <row r="7016">
          <cell r="A7016">
            <v>0</v>
          </cell>
          <cell r="B7016">
            <v>0</v>
          </cell>
          <cell r="C7016">
            <v>0</v>
          </cell>
          <cell r="D7016" t="str">
            <v>0</v>
          </cell>
          <cell r="E7016">
            <v>0</v>
          </cell>
          <cell r="F7016">
            <v>0</v>
          </cell>
          <cell r="G7016" t="e">
            <v>#N/A</v>
          </cell>
          <cell r="H7016" t="e">
            <v>#N/A</v>
          </cell>
          <cell r="I7016" t="str">
            <v>NA</v>
          </cell>
        </row>
        <row r="7017">
          <cell r="A7017">
            <v>0</v>
          </cell>
          <cell r="B7017">
            <v>0</v>
          </cell>
          <cell r="C7017">
            <v>0</v>
          </cell>
          <cell r="D7017" t="str">
            <v>0</v>
          </cell>
          <cell r="E7017">
            <v>0</v>
          </cell>
          <cell r="F7017">
            <v>0</v>
          </cell>
          <cell r="G7017" t="e">
            <v>#N/A</v>
          </cell>
          <cell r="H7017" t="e">
            <v>#N/A</v>
          </cell>
          <cell r="I7017" t="str">
            <v>NA</v>
          </cell>
        </row>
        <row r="7018">
          <cell r="A7018">
            <v>0</v>
          </cell>
          <cell r="B7018">
            <v>0</v>
          </cell>
          <cell r="C7018">
            <v>0</v>
          </cell>
          <cell r="D7018" t="str">
            <v>0</v>
          </cell>
          <cell r="E7018">
            <v>0</v>
          </cell>
          <cell r="F7018">
            <v>0</v>
          </cell>
          <cell r="G7018" t="e">
            <v>#N/A</v>
          </cell>
          <cell r="H7018" t="e">
            <v>#N/A</v>
          </cell>
          <cell r="I7018" t="str">
            <v>NA</v>
          </cell>
        </row>
        <row r="7019">
          <cell r="A7019">
            <v>0</v>
          </cell>
          <cell r="B7019">
            <v>0</v>
          </cell>
          <cell r="C7019">
            <v>0</v>
          </cell>
          <cell r="D7019" t="str">
            <v>0</v>
          </cell>
          <cell r="E7019">
            <v>0</v>
          </cell>
          <cell r="F7019">
            <v>0</v>
          </cell>
          <cell r="G7019" t="e">
            <v>#N/A</v>
          </cell>
          <cell r="H7019" t="e">
            <v>#N/A</v>
          </cell>
          <cell r="I7019" t="str">
            <v>NA</v>
          </cell>
        </row>
        <row r="7020">
          <cell r="A7020">
            <v>0</v>
          </cell>
          <cell r="B7020">
            <v>0</v>
          </cell>
          <cell r="C7020">
            <v>0</v>
          </cell>
          <cell r="D7020" t="str">
            <v>0</v>
          </cell>
          <cell r="E7020">
            <v>0</v>
          </cell>
          <cell r="F7020">
            <v>0</v>
          </cell>
          <cell r="G7020" t="e">
            <v>#N/A</v>
          </cell>
          <cell r="H7020" t="e">
            <v>#N/A</v>
          </cell>
          <cell r="I7020" t="str">
            <v>NA</v>
          </cell>
        </row>
        <row r="7021">
          <cell r="A7021">
            <v>0</v>
          </cell>
          <cell r="B7021">
            <v>0</v>
          </cell>
          <cell r="C7021">
            <v>0</v>
          </cell>
          <cell r="D7021" t="str">
            <v>0</v>
          </cell>
          <cell r="E7021">
            <v>0</v>
          </cell>
          <cell r="F7021">
            <v>0</v>
          </cell>
          <cell r="G7021" t="e">
            <v>#N/A</v>
          </cell>
          <cell r="H7021" t="e">
            <v>#N/A</v>
          </cell>
          <cell r="I7021" t="str">
            <v>NA</v>
          </cell>
        </row>
        <row r="7022">
          <cell r="A7022">
            <v>0</v>
          </cell>
          <cell r="B7022">
            <v>0</v>
          </cell>
          <cell r="C7022">
            <v>0</v>
          </cell>
          <cell r="D7022" t="str">
            <v>0</v>
          </cell>
          <cell r="E7022">
            <v>0</v>
          </cell>
          <cell r="F7022">
            <v>0</v>
          </cell>
          <cell r="G7022" t="e">
            <v>#N/A</v>
          </cell>
          <cell r="H7022" t="e">
            <v>#N/A</v>
          </cell>
          <cell r="I7022" t="str">
            <v>NA</v>
          </cell>
        </row>
        <row r="7023">
          <cell r="A7023">
            <v>0</v>
          </cell>
          <cell r="B7023">
            <v>0</v>
          </cell>
          <cell r="C7023">
            <v>0</v>
          </cell>
          <cell r="D7023" t="str">
            <v>0</v>
          </cell>
          <cell r="E7023">
            <v>0</v>
          </cell>
          <cell r="F7023">
            <v>0</v>
          </cell>
          <cell r="G7023" t="e">
            <v>#N/A</v>
          </cell>
          <cell r="H7023" t="e">
            <v>#N/A</v>
          </cell>
          <cell r="I7023" t="str">
            <v>NA</v>
          </cell>
        </row>
        <row r="7024">
          <cell r="A7024">
            <v>0</v>
          </cell>
          <cell r="B7024">
            <v>0</v>
          </cell>
          <cell r="C7024">
            <v>0</v>
          </cell>
          <cell r="D7024" t="str">
            <v>0</v>
          </cell>
          <cell r="E7024">
            <v>0</v>
          </cell>
          <cell r="F7024">
            <v>0</v>
          </cell>
          <cell r="G7024" t="e">
            <v>#N/A</v>
          </cell>
          <cell r="H7024" t="e">
            <v>#N/A</v>
          </cell>
          <cell r="I7024" t="str">
            <v>NA</v>
          </cell>
        </row>
        <row r="7025">
          <cell r="A7025">
            <v>0</v>
          </cell>
          <cell r="B7025">
            <v>0</v>
          </cell>
          <cell r="C7025">
            <v>0</v>
          </cell>
          <cell r="D7025" t="str">
            <v>0</v>
          </cell>
          <cell r="E7025">
            <v>0</v>
          </cell>
          <cell r="F7025">
            <v>0</v>
          </cell>
          <cell r="G7025" t="e">
            <v>#N/A</v>
          </cell>
          <cell r="H7025" t="e">
            <v>#N/A</v>
          </cell>
          <cell r="I7025" t="str">
            <v>NA</v>
          </cell>
        </row>
        <row r="7026">
          <cell r="A7026">
            <v>0</v>
          </cell>
          <cell r="B7026">
            <v>0</v>
          </cell>
          <cell r="C7026">
            <v>0</v>
          </cell>
          <cell r="D7026" t="str">
            <v>0</v>
          </cell>
          <cell r="E7026">
            <v>0</v>
          </cell>
          <cell r="F7026">
            <v>0</v>
          </cell>
          <cell r="G7026" t="e">
            <v>#N/A</v>
          </cell>
          <cell r="H7026" t="e">
            <v>#N/A</v>
          </cell>
          <cell r="I7026" t="str">
            <v>NA</v>
          </cell>
        </row>
        <row r="7027">
          <cell r="A7027">
            <v>0</v>
          </cell>
          <cell r="B7027">
            <v>0</v>
          </cell>
          <cell r="C7027">
            <v>0</v>
          </cell>
          <cell r="D7027" t="str">
            <v>0</v>
          </cell>
          <cell r="E7027">
            <v>0</v>
          </cell>
          <cell r="F7027">
            <v>0</v>
          </cell>
          <cell r="G7027" t="e">
            <v>#N/A</v>
          </cell>
          <cell r="H7027" t="e">
            <v>#N/A</v>
          </cell>
          <cell r="I7027" t="str">
            <v>NA</v>
          </cell>
        </row>
        <row r="7028">
          <cell r="A7028">
            <v>0</v>
          </cell>
          <cell r="B7028">
            <v>0</v>
          </cell>
          <cell r="C7028">
            <v>0</v>
          </cell>
          <cell r="D7028" t="str">
            <v>0</v>
          </cell>
          <cell r="E7028">
            <v>0</v>
          </cell>
          <cell r="F7028">
            <v>0</v>
          </cell>
          <cell r="G7028" t="e">
            <v>#N/A</v>
          </cell>
          <cell r="H7028" t="e">
            <v>#N/A</v>
          </cell>
          <cell r="I7028" t="str">
            <v>NA</v>
          </cell>
        </row>
        <row r="7029">
          <cell r="A7029">
            <v>0</v>
          </cell>
          <cell r="B7029">
            <v>0</v>
          </cell>
          <cell r="C7029">
            <v>0</v>
          </cell>
          <cell r="D7029" t="str">
            <v>0</v>
          </cell>
          <cell r="E7029">
            <v>0</v>
          </cell>
          <cell r="F7029">
            <v>0</v>
          </cell>
          <cell r="G7029" t="e">
            <v>#N/A</v>
          </cell>
          <cell r="H7029" t="e">
            <v>#N/A</v>
          </cell>
          <cell r="I7029" t="str">
            <v>NA</v>
          </cell>
        </row>
        <row r="7030">
          <cell r="A7030">
            <v>0</v>
          </cell>
          <cell r="B7030">
            <v>0</v>
          </cell>
          <cell r="C7030">
            <v>0</v>
          </cell>
          <cell r="D7030" t="str">
            <v>0</v>
          </cell>
          <cell r="E7030">
            <v>0</v>
          </cell>
          <cell r="F7030">
            <v>0</v>
          </cell>
          <cell r="G7030" t="e">
            <v>#N/A</v>
          </cell>
          <cell r="H7030" t="e">
            <v>#N/A</v>
          </cell>
          <cell r="I7030" t="str">
            <v>NA</v>
          </cell>
        </row>
        <row r="7031">
          <cell r="A7031">
            <v>0</v>
          </cell>
          <cell r="B7031">
            <v>0</v>
          </cell>
          <cell r="C7031">
            <v>0</v>
          </cell>
          <cell r="D7031" t="str">
            <v>0</v>
          </cell>
          <cell r="E7031">
            <v>0</v>
          </cell>
          <cell r="F7031">
            <v>0</v>
          </cell>
          <cell r="G7031" t="e">
            <v>#N/A</v>
          </cell>
          <cell r="H7031" t="e">
            <v>#N/A</v>
          </cell>
          <cell r="I7031" t="str">
            <v>NA</v>
          </cell>
        </row>
        <row r="7032">
          <cell r="A7032">
            <v>0</v>
          </cell>
          <cell r="B7032">
            <v>0</v>
          </cell>
          <cell r="C7032">
            <v>0</v>
          </cell>
          <cell r="D7032" t="str">
            <v>0</v>
          </cell>
          <cell r="E7032">
            <v>0</v>
          </cell>
          <cell r="F7032">
            <v>0</v>
          </cell>
          <cell r="G7032" t="e">
            <v>#N/A</v>
          </cell>
          <cell r="H7032" t="e">
            <v>#N/A</v>
          </cell>
          <cell r="I7032" t="str">
            <v>NA</v>
          </cell>
        </row>
        <row r="7033">
          <cell r="A7033">
            <v>0</v>
          </cell>
          <cell r="B7033">
            <v>0</v>
          </cell>
          <cell r="C7033">
            <v>0</v>
          </cell>
          <cell r="D7033" t="str">
            <v>0</v>
          </cell>
          <cell r="E7033">
            <v>0</v>
          </cell>
          <cell r="F7033">
            <v>0</v>
          </cell>
          <cell r="G7033" t="e">
            <v>#N/A</v>
          </cell>
          <cell r="H7033" t="e">
            <v>#N/A</v>
          </cell>
          <cell r="I7033" t="str">
            <v>NA</v>
          </cell>
        </row>
        <row r="7034">
          <cell r="A7034">
            <v>0</v>
          </cell>
          <cell r="B7034">
            <v>0</v>
          </cell>
          <cell r="C7034">
            <v>0</v>
          </cell>
          <cell r="D7034" t="str">
            <v>0</v>
          </cell>
          <cell r="E7034">
            <v>0</v>
          </cell>
          <cell r="F7034">
            <v>0</v>
          </cell>
          <cell r="G7034" t="e">
            <v>#N/A</v>
          </cell>
          <cell r="H7034" t="e">
            <v>#N/A</v>
          </cell>
          <cell r="I7034" t="str">
            <v>NA</v>
          </cell>
        </row>
        <row r="7035">
          <cell r="A7035">
            <v>0</v>
          </cell>
          <cell r="B7035">
            <v>0</v>
          </cell>
          <cell r="C7035">
            <v>0</v>
          </cell>
          <cell r="D7035" t="str">
            <v>0</v>
          </cell>
          <cell r="E7035">
            <v>0</v>
          </cell>
          <cell r="F7035">
            <v>0</v>
          </cell>
          <cell r="G7035" t="e">
            <v>#N/A</v>
          </cell>
          <cell r="H7035" t="e">
            <v>#N/A</v>
          </cell>
          <cell r="I7035" t="str">
            <v>NA</v>
          </cell>
        </row>
        <row r="7036">
          <cell r="A7036">
            <v>0</v>
          </cell>
          <cell r="B7036">
            <v>0</v>
          </cell>
          <cell r="C7036">
            <v>0</v>
          </cell>
          <cell r="D7036" t="str">
            <v>0</v>
          </cell>
          <cell r="E7036">
            <v>0</v>
          </cell>
          <cell r="F7036">
            <v>0</v>
          </cell>
          <cell r="G7036" t="e">
            <v>#N/A</v>
          </cell>
          <cell r="H7036" t="e">
            <v>#N/A</v>
          </cell>
          <cell r="I7036" t="str">
            <v>NA</v>
          </cell>
        </row>
        <row r="7037">
          <cell r="A7037">
            <v>0</v>
          </cell>
          <cell r="B7037">
            <v>0</v>
          </cell>
          <cell r="C7037">
            <v>0</v>
          </cell>
          <cell r="D7037" t="str">
            <v>0</v>
          </cell>
          <cell r="E7037">
            <v>0</v>
          </cell>
          <cell r="F7037">
            <v>0</v>
          </cell>
          <cell r="G7037" t="e">
            <v>#N/A</v>
          </cell>
          <cell r="H7037" t="e">
            <v>#N/A</v>
          </cell>
          <cell r="I7037" t="str">
            <v>NA</v>
          </cell>
        </row>
        <row r="7038">
          <cell r="A7038">
            <v>0</v>
          </cell>
          <cell r="B7038">
            <v>0</v>
          </cell>
          <cell r="C7038">
            <v>0</v>
          </cell>
          <cell r="D7038" t="str">
            <v>0</v>
          </cell>
          <cell r="E7038">
            <v>0</v>
          </cell>
          <cell r="F7038">
            <v>0</v>
          </cell>
          <cell r="G7038" t="e">
            <v>#N/A</v>
          </cell>
          <cell r="H7038" t="e">
            <v>#N/A</v>
          </cell>
          <cell r="I7038" t="str">
            <v>NA</v>
          </cell>
        </row>
        <row r="7039">
          <cell r="A7039">
            <v>0</v>
          </cell>
          <cell r="B7039">
            <v>0</v>
          </cell>
          <cell r="C7039">
            <v>0</v>
          </cell>
          <cell r="D7039" t="str">
            <v>0</v>
          </cell>
          <cell r="E7039">
            <v>0</v>
          </cell>
          <cell r="F7039">
            <v>0</v>
          </cell>
          <cell r="G7039" t="e">
            <v>#N/A</v>
          </cell>
          <cell r="H7039" t="e">
            <v>#N/A</v>
          </cell>
          <cell r="I7039" t="str">
            <v>NA</v>
          </cell>
        </row>
        <row r="7040">
          <cell r="A7040">
            <v>0</v>
          </cell>
          <cell r="B7040">
            <v>0</v>
          </cell>
          <cell r="C7040">
            <v>0</v>
          </cell>
          <cell r="D7040" t="str">
            <v>0</v>
          </cell>
          <cell r="E7040">
            <v>0</v>
          </cell>
          <cell r="F7040">
            <v>0</v>
          </cell>
          <cell r="G7040" t="e">
            <v>#N/A</v>
          </cell>
          <cell r="H7040" t="e">
            <v>#N/A</v>
          </cell>
          <cell r="I7040" t="str">
            <v>NA</v>
          </cell>
        </row>
        <row r="7041">
          <cell r="A7041">
            <v>0</v>
          </cell>
          <cell r="B7041">
            <v>0</v>
          </cell>
          <cell r="C7041">
            <v>0</v>
          </cell>
          <cell r="D7041" t="str">
            <v>0</v>
          </cell>
          <cell r="E7041">
            <v>0</v>
          </cell>
          <cell r="F7041">
            <v>0</v>
          </cell>
          <cell r="G7041" t="e">
            <v>#N/A</v>
          </cell>
          <cell r="H7041" t="e">
            <v>#N/A</v>
          </cell>
          <cell r="I7041" t="str">
            <v>NA</v>
          </cell>
        </row>
        <row r="7042">
          <cell r="A7042">
            <v>0</v>
          </cell>
          <cell r="B7042">
            <v>0</v>
          </cell>
          <cell r="C7042">
            <v>0</v>
          </cell>
          <cell r="D7042" t="str">
            <v>0</v>
          </cell>
          <cell r="E7042">
            <v>0</v>
          </cell>
          <cell r="F7042">
            <v>0</v>
          </cell>
          <cell r="G7042" t="e">
            <v>#N/A</v>
          </cell>
          <cell r="H7042" t="e">
            <v>#N/A</v>
          </cell>
          <cell r="I7042" t="str">
            <v>NA</v>
          </cell>
        </row>
        <row r="7043">
          <cell r="A7043">
            <v>0</v>
          </cell>
          <cell r="B7043">
            <v>0</v>
          </cell>
          <cell r="C7043">
            <v>0</v>
          </cell>
          <cell r="D7043" t="str">
            <v>0</v>
          </cell>
          <cell r="E7043">
            <v>0</v>
          </cell>
          <cell r="F7043">
            <v>0</v>
          </cell>
          <cell r="G7043" t="e">
            <v>#N/A</v>
          </cell>
          <cell r="H7043" t="e">
            <v>#N/A</v>
          </cell>
          <cell r="I7043" t="str">
            <v>NA</v>
          </cell>
        </row>
        <row r="7044">
          <cell r="A7044">
            <v>0</v>
          </cell>
          <cell r="B7044">
            <v>0</v>
          </cell>
          <cell r="C7044">
            <v>0</v>
          </cell>
          <cell r="D7044" t="str">
            <v>0</v>
          </cell>
          <cell r="E7044">
            <v>0</v>
          </cell>
          <cell r="F7044">
            <v>0</v>
          </cell>
          <cell r="G7044" t="e">
            <v>#N/A</v>
          </cell>
          <cell r="H7044" t="e">
            <v>#N/A</v>
          </cell>
          <cell r="I7044" t="str">
            <v>NA</v>
          </cell>
        </row>
        <row r="7045">
          <cell r="A7045">
            <v>0</v>
          </cell>
          <cell r="B7045">
            <v>0</v>
          </cell>
          <cell r="C7045">
            <v>0</v>
          </cell>
          <cell r="D7045" t="str">
            <v>0</v>
          </cell>
          <cell r="E7045">
            <v>0</v>
          </cell>
          <cell r="F7045">
            <v>0</v>
          </cell>
          <cell r="G7045" t="e">
            <v>#N/A</v>
          </cell>
          <cell r="H7045" t="e">
            <v>#N/A</v>
          </cell>
          <cell r="I7045" t="str">
            <v>NA</v>
          </cell>
        </row>
        <row r="7046">
          <cell r="A7046">
            <v>0</v>
          </cell>
          <cell r="B7046">
            <v>0</v>
          </cell>
          <cell r="C7046">
            <v>0</v>
          </cell>
          <cell r="D7046" t="str">
            <v>0</v>
          </cell>
          <cell r="E7046">
            <v>0</v>
          </cell>
          <cell r="F7046">
            <v>0</v>
          </cell>
          <cell r="G7046" t="e">
            <v>#N/A</v>
          </cell>
          <cell r="H7046" t="e">
            <v>#N/A</v>
          </cell>
          <cell r="I7046" t="str">
            <v>NA</v>
          </cell>
        </row>
        <row r="7047">
          <cell r="A7047">
            <v>0</v>
          </cell>
          <cell r="B7047">
            <v>0</v>
          </cell>
          <cell r="C7047">
            <v>0</v>
          </cell>
          <cell r="D7047" t="str">
            <v>0</v>
          </cell>
          <cell r="E7047">
            <v>0</v>
          </cell>
          <cell r="F7047">
            <v>0</v>
          </cell>
          <cell r="G7047" t="e">
            <v>#N/A</v>
          </cell>
          <cell r="H7047" t="e">
            <v>#N/A</v>
          </cell>
          <cell r="I7047" t="str">
            <v>NA</v>
          </cell>
        </row>
        <row r="7048">
          <cell r="A7048">
            <v>0</v>
          </cell>
          <cell r="B7048">
            <v>0</v>
          </cell>
          <cell r="C7048">
            <v>0</v>
          </cell>
          <cell r="D7048" t="str">
            <v>0</v>
          </cell>
          <cell r="E7048">
            <v>0</v>
          </cell>
          <cell r="F7048">
            <v>0</v>
          </cell>
          <cell r="G7048" t="e">
            <v>#N/A</v>
          </cell>
          <cell r="H7048" t="e">
            <v>#N/A</v>
          </cell>
          <cell r="I7048" t="str">
            <v>NA</v>
          </cell>
        </row>
        <row r="7049">
          <cell r="A7049">
            <v>0</v>
          </cell>
          <cell r="B7049">
            <v>0</v>
          </cell>
          <cell r="C7049">
            <v>0</v>
          </cell>
          <cell r="D7049" t="str">
            <v>0</v>
          </cell>
          <cell r="E7049">
            <v>0</v>
          </cell>
          <cell r="F7049">
            <v>0</v>
          </cell>
          <cell r="G7049" t="e">
            <v>#N/A</v>
          </cell>
          <cell r="H7049" t="e">
            <v>#N/A</v>
          </cell>
          <cell r="I7049" t="str">
            <v>NA</v>
          </cell>
        </row>
        <row r="7050">
          <cell r="A7050">
            <v>0</v>
          </cell>
          <cell r="B7050">
            <v>0</v>
          </cell>
          <cell r="C7050">
            <v>0</v>
          </cell>
          <cell r="D7050" t="str">
            <v>0</v>
          </cell>
          <cell r="E7050">
            <v>0</v>
          </cell>
          <cell r="F7050">
            <v>0</v>
          </cell>
          <cell r="G7050" t="e">
            <v>#N/A</v>
          </cell>
          <cell r="H7050" t="e">
            <v>#N/A</v>
          </cell>
          <cell r="I7050" t="str">
            <v>NA</v>
          </cell>
        </row>
        <row r="7051">
          <cell r="A7051">
            <v>0</v>
          </cell>
          <cell r="B7051">
            <v>0</v>
          </cell>
          <cell r="C7051">
            <v>0</v>
          </cell>
          <cell r="D7051" t="str">
            <v>0</v>
          </cell>
          <cell r="E7051">
            <v>0</v>
          </cell>
          <cell r="F7051">
            <v>0</v>
          </cell>
          <cell r="G7051" t="e">
            <v>#N/A</v>
          </cell>
          <cell r="H7051" t="e">
            <v>#N/A</v>
          </cell>
          <cell r="I7051" t="str">
            <v>NA</v>
          </cell>
        </row>
        <row r="7052">
          <cell r="A7052">
            <v>0</v>
          </cell>
          <cell r="B7052">
            <v>0</v>
          </cell>
          <cell r="C7052">
            <v>0</v>
          </cell>
          <cell r="D7052" t="str">
            <v>0</v>
          </cell>
          <cell r="E7052">
            <v>0</v>
          </cell>
          <cell r="F7052">
            <v>0</v>
          </cell>
          <cell r="G7052" t="e">
            <v>#N/A</v>
          </cell>
          <cell r="H7052" t="e">
            <v>#N/A</v>
          </cell>
          <cell r="I7052" t="str">
            <v>NA</v>
          </cell>
        </row>
        <row r="7053">
          <cell r="A7053">
            <v>0</v>
          </cell>
          <cell r="B7053">
            <v>0</v>
          </cell>
          <cell r="C7053">
            <v>0</v>
          </cell>
          <cell r="D7053" t="str">
            <v>0</v>
          </cell>
          <cell r="E7053">
            <v>0</v>
          </cell>
          <cell r="F7053">
            <v>0</v>
          </cell>
          <cell r="G7053" t="e">
            <v>#N/A</v>
          </cell>
          <cell r="H7053" t="e">
            <v>#N/A</v>
          </cell>
          <cell r="I7053" t="str">
            <v>NA</v>
          </cell>
        </row>
        <row r="7054">
          <cell r="A7054">
            <v>0</v>
          </cell>
          <cell r="B7054">
            <v>0</v>
          </cell>
          <cell r="C7054">
            <v>0</v>
          </cell>
          <cell r="D7054" t="str">
            <v>0</v>
          </cell>
          <cell r="E7054">
            <v>0</v>
          </cell>
          <cell r="F7054">
            <v>0</v>
          </cell>
          <cell r="G7054" t="e">
            <v>#N/A</v>
          </cell>
          <cell r="H7054" t="e">
            <v>#N/A</v>
          </cell>
          <cell r="I7054" t="str">
            <v>NA</v>
          </cell>
        </row>
        <row r="7055">
          <cell r="A7055">
            <v>0</v>
          </cell>
          <cell r="B7055">
            <v>0</v>
          </cell>
          <cell r="C7055">
            <v>0</v>
          </cell>
          <cell r="D7055" t="str">
            <v>0</v>
          </cell>
          <cell r="E7055">
            <v>0</v>
          </cell>
          <cell r="F7055">
            <v>0</v>
          </cell>
          <cell r="G7055" t="e">
            <v>#N/A</v>
          </cell>
          <cell r="H7055" t="e">
            <v>#N/A</v>
          </cell>
          <cell r="I7055" t="str">
            <v>NA</v>
          </cell>
        </row>
        <row r="7056">
          <cell r="A7056">
            <v>0</v>
          </cell>
          <cell r="B7056">
            <v>0</v>
          </cell>
          <cell r="C7056">
            <v>0</v>
          </cell>
          <cell r="D7056" t="str">
            <v>0</v>
          </cell>
          <cell r="E7056">
            <v>0</v>
          </cell>
          <cell r="F7056">
            <v>0</v>
          </cell>
          <cell r="G7056" t="e">
            <v>#N/A</v>
          </cell>
          <cell r="H7056" t="e">
            <v>#N/A</v>
          </cell>
          <cell r="I7056" t="str">
            <v>NA</v>
          </cell>
        </row>
        <row r="7057">
          <cell r="A7057">
            <v>0</v>
          </cell>
          <cell r="B7057">
            <v>0</v>
          </cell>
          <cell r="C7057">
            <v>0</v>
          </cell>
          <cell r="D7057" t="str">
            <v>0</v>
          </cell>
          <cell r="E7057">
            <v>0</v>
          </cell>
          <cell r="F7057">
            <v>0</v>
          </cell>
          <cell r="G7057" t="e">
            <v>#N/A</v>
          </cell>
          <cell r="H7057" t="e">
            <v>#N/A</v>
          </cell>
          <cell r="I7057" t="str">
            <v>NA</v>
          </cell>
        </row>
        <row r="7058">
          <cell r="A7058">
            <v>0</v>
          </cell>
          <cell r="B7058">
            <v>0</v>
          </cell>
          <cell r="C7058">
            <v>0</v>
          </cell>
          <cell r="D7058" t="str">
            <v>0</v>
          </cell>
          <cell r="E7058">
            <v>0</v>
          </cell>
          <cell r="F7058">
            <v>0</v>
          </cell>
          <cell r="G7058" t="e">
            <v>#N/A</v>
          </cell>
          <cell r="H7058" t="e">
            <v>#N/A</v>
          </cell>
          <cell r="I7058" t="str">
            <v>NA</v>
          </cell>
        </row>
        <row r="7059">
          <cell r="A7059">
            <v>0</v>
          </cell>
          <cell r="B7059">
            <v>0</v>
          </cell>
          <cell r="C7059">
            <v>0</v>
          </cell>
          <cell r="D7059" t="str">
            <v>0</v>
          </cell>
          <cell r="E7059">
            <v>0</v>
          </cell>
          <cell r="F7059">
            <v>0</v>
          </cell>
          <cell r="G7059" t="e">
            <v>#N/A</v>
          </cell>
          <cell r="H7059" t="e">
            <v>#N/A</v>
          </cell>
          <cell r="I7059" t="str">
            <v>NA</v>
          </cell>
        </row>
        <row r="7060">
          <cell r="A7060">
            <v>0</v>
          </cell>
          <cell r="B7060">
            <v>0</v>
          </cell>
          <cell r="C7060">
            <v>0</v>
          </cell>
          <cell r="D7060" t="str">
            <v>0</v>
          </cell>
          <cell r="E7060">
            <v>0</v>
          </cell>
          <cell r="F7060">
            <v>0</v>
          </cell>
          <cell r="G7060" t="e">
            <v>#N/A</v>
          </cell>
          <cell r="H7060" t="e">
            <v>#N/A</v>
          </cell>
          <cell r="I7060" t="str">
            <v>NA</v>
          </cell>
        </row>
        <row r="7061">
          <cell r="A7061">
            <v>0</v>
          </cell>
          <cell r="B7061">
            <v>0</v>
          </cell>
          <cell r="C7061">
            <v>0</v>
          </cell>
          <cell r="D7061" t="str">
            <v>0</v>
          </cell>
          <cell r="E7061">
            <v>0</v>
          </cell>
          <cell r="F7061">
            <v>0</v>
          </cell>
          <cell r="G7061" t="e">
            <v>#N/A</v>
          </cell>
          <cell r="H7061" t="e">
            <v>#N/A</v>
          </cell>
          <cell r="I7061" t="str">
            <v>NA</v>
          </cell>
        </row>
        <row r="7062">
          <cell r="A7062">
            <v>0</v>
          </cell>
          <cell r="B7062">
            <v>0</v>
          </cell>
          <cell r="C7062">
            <v>0</v>
          </cell>
          <cell r="D7062" t="str">
            <v>0</v>
          </cell>
          <cell r="E7062">
            <v>0</v>
          </cell>
          <cell r="F7062">
            <v>0</v>
          </cell>
          <cell r="G7062" t="e">
            <v>#N/A</v>
          </cell>
          <cell r="H7062" t="e">
            <v>#N/A</v>
          </cell>
          <cell r="I7062" t="str">
            <v>NA</v>
          </cell>
        </row>
        <row r="7063">
          <cell r="A7063">
            <v>0</v>
          </cell>
          <cell r="B7063">
            <v>0</v>
          </cell>
          <cell r="C7063">
            <v>0</v>
          </cell>
          <cell r="D7063" t="str">
            <v>0</v>
          </cell>
          <cell r="E7063">
            <v>0</v>
          </cell>
          <cell r="F7063">
            <v>0</v>
          </cell>
          <cell r="G7063" t="e">
            <v>#N/A</v>
          </cell>
          <cell r="H7063" t="e">
            <v>#N/A</v>
          </cell>
          <cell r="I7063" t="str">
            <v>NA</v>
          </cell>
        </row>
        <row r="7064">
          <cell r="A7064">
            <v>0</v>
          </cell>
          <cell r="B7064">
            <v>0</v>
          </cell>
          <cell r="C7064">
            <v>0</v>
          </cell>
          <cell r="D7064" t="str">
            <v>0</v>
          </cell>
          <cell r="E7064">
            <v>0</v>
          </cell>
          <cell r="F7064">
            <v>0</v>
          </cell>
          <cell r="G7064" t="e">
            <v>#N/A</v>
          </cell>
          <cell r="H7064" t="e">
            <v>#N/A</v>
          </cell>
          <cell r="I7064" t="str">
            <v>NA</v>
          </cell>
        </row>
        <row r="7065">
          <cell r="A7065">
            <v>0</v>
          </cell>
          <cell r="B7065">
            <v>0</v>
          </cell>
          <cell r="C7065">
            <v>0</v>
          </cell>
          <cell r="D7065" t="str">
            <v>0</v>
          </cell>
          <cell r="E7065">
            <v>0</v>
          </cell>
          <cell r="F7065">
            <v>0</v>
          </cell>
          <cell r="G7065" t="e">
            <v>#N/A</v>
          </cell>
          <cell r="H7065" t="e">
            <v>#N/A</v>
          </cell>
          <cell r="I7065" t="str">
            <v>NA</v>
          </cell>
        </row>
        <row r="7066">
          <cell r="A7066">
            <v>0</v>
          </cell>
          <cell r="B7066">
            <v>0</v>
          </cell>
          <cell r="C7066">
            <v>0</v>
          </cell>
          <cell r="D7066" t="str">
            <v>0</v>
          </cell>
          <cell r="E7066">
            <v>0</v>
          </cell>
          <cell r="F7066">
            <v>0</v>
          </cell>
          <cell r="G7066" t="e">
            <v>#N/A</v>
          </cell>
          <cell r="H7066" t="e">
            <v>#N/A</v>
          </cell>
          <cell r="I7066" t="str">
            <v>NA</v>
          </cell>
        </row>
        <row r="7067">
          <cell r="A7067">
            <v>0</v>
          </cell>
          <cell r="B7067">
            <v>0</v>
          </cell>
          <cell r="C7067">
            <v>0</v>
          </cell>
          <cell r="D7067" t="str">
            <v>0</v>
          </cell>
          <cell r="E7067">
            <v>0</v>
          </cell>
          <cell r="F7067">
            <v>0</v>
          </cell>
          <cell r="G7067" t="e">
            <v>#N/A</v>
          </cell>
          <cell r="H7067" t="e">
            <v>#N/A</v>
          </cell>
          <cell r="I7067" t="str">
            <v>NA</v>
          </cell>
        </row>
        <row r="7068">
          <cell r="A7068">
            <v>0</v>
          </cell>
          <cell r="B7068">
            <v>0</v>
          </cell>
          <cell r="C7068">
            <v>0</v>
          </cell>
          <cell r="D7068" t="str">
            <v>0</v>
          </cell>
          <cell r="E7068">
            <v>0</v>
          </cell>
          <cell r="F7068">
            <v>0</v>
          </cell>
          <cell r="G7068" t="e">
            <v>#N/A</v>
          </cell>
          <cell r="H7068" t="e">
            <v>#N/A</v>
          </cell>
          <cell r="I7068" t="str">
            <v>NA</v>
          </cell>
        </row>
        <row r="7069">
          <cell r="A7069">
            <v>0</v>
          </cell>
          <cell r="B7069">
            <v>0</v>
          </cell>
          <cell r="C7069">
            <v>0</v>
          </cell>
          <cell r="D7069" t="str">
            <v>0</v>
          </cell>
          <cell r="E7069">
            <v>0</v>
          </cell>
          <cell r="F7069">
            <v>0</v>
          </cell>
          <cell r="G7069" t="e">
            <v>#N/A</v>
          </cell>
          <cell r="H7069" t="e">
            <v>#N/A</v>
          </cell>
          <cell r="I7069" t="str">
            <v>NA</v>
          </cell>
        </row>
        <row r="7070">
          <cell r="A7070">
            <v>0</v>
          </cell>
          <cell r="B7070">
            <v>0</v>
          </cell>
          <cell r="C7070">
            <v>0</v>
          </cell>
          <cell r="D7070" t="str">
            <v>0</v>
          </cell>
          <cell r="E7070">
            <v>0</v>
          </cell>
          <cell r="F7070">
            <v>0</v>
          </cell>
          <cell r="G7070" t="e">
            <v>#N/A</v>
          </cell>
          <cell r="H7070" t="e">
            <v>#N/A</v>
          </cell>
          <cell r="I7070" t="str">
            <v>NA</v>
          </cell>
        </row>
        <row r="7071">
          <cell r="A7071">
            <v>0</v>
          </cell>
          <cell r="B7071">
            <v>0</v>
          </cell>
          <cell r="C7071">
            <v>0</v>
          </cell>
          <cell r="D7071" t="str">
            <v>0</v>
          </cell>
          <cell r="E7071">
            <v>0</v>
          </cell>
          <cell r="F7071">
            <v>0</v>
          </cell>
          <cell r="G7071" t="e">
            <v>#N/A</v>
          </cell>
          <cell r="H7071" t="e">
            <v>#N/A</v>
          </cell>
          <cell r="I7071" t="str">
            <v>NA</v>
          </cell>
        </row>
        <row r="7072">
          <cell r="A7072">
            <v>0</v>
          </cell>
          <cell r="B7072">
            <v>0</v>
          </cell>
          <cell r="C7072">
            <v>0</v>
          </cell>
          <cell r="D7072" t="str">
            <v>0</v>
          </cell>
          <cell r="E7072">
            <v>0</v>
          </cell>
          <cell r="F7072">
            <v>0</v>
          </cell>
          <cell r="G7072" t="e">
            <v>#N/A</v>
          </cell>
          <cell r="H7072" t="e">
            <v>#N/A</v>
          </cell>
          <cell r="I7072" t="str">
            <v>NA</v>
          </cell>
        </row>
        <row r="7073">
          <cell r="A7073">
            <v>0</v>
          </cell>
          <cell r="B7073">
            <v>0</v>
          </cell>
          <cell r="C7073">
            <v>0</v>
          </cell>
          <cell r="D7073" t="str">
            <v>0</v>
          </cell>
          <cell r="E7073">
            <v>0</v>
          </cell>
          <cell r="F7073">
            <v>0</v>
          </cell>
          <cell r="G7073" t="e">
            <v>#N/A</v>
          </cell>
          <cell r="H7073" t="e">
            <v>#N/A</v>
          </cell>
          <cell r="I7073" t="str">
            <v>NA</v>
          </cell>
        </row>
        <row r="7074">
          <cell r="A7074">
            <v>0</v>
          </cell>
          <cell r="B7074">
            <v>0</v>
          </cell>
          <cell r="C7074">
            <v>0</v>
          </cell>
          <cell r="D7074" t="str">
            <v>0</v>
          </cell>
          <cell r="E7074">
            <v>0</v>
          </cell>
          <cell r="F7074">
            <v>0</v>
          </cell>
          <cell r="G7074" t="e">
            <v>#N/A</v>
          </cell>
          <cell r="H7074" t="e">
            <v>#N/A</v>
          </cell>
          <cell r="I7074" t="str">
            <v>NA</v>
          </cell>
        </row>
        <row r="7075">
          <cell r="A7075">
            <v>0</v>
          </cell>
          <cell r="B7075">
            <v>0</v>
          </cell>
          <cell r="C7075">
            <v>0</v>
          </cell>
          <cell r="D7075" t="str">
            <v>0</v>
          </cell>
          <cell r="E7075">
            <v>0</v>
          </cell>
          <cell r="F7075">
            <v>0</v>
          </cell>
          <cell r="G7075" t="e">
            <v>#N/A</v>
          </cell>
          <cell r="H7075" t="e">
            <v>#N/A</v>
          </cell>
          <cell r="I7075" t="str">
            <v>NA</v>
          </cell>
        </row>
        <row r="7076">
          <cell r="A7076">
            <v>0</v>
          </cell>
          <cell r="B7076">
            <v>0</v>
          </cell>
          <cell r="C7076">
            <v>0</v>
          </cell>
          <cell r="D7076" t="str">
            <v>0</v>
          </cell>
          <cell r="E7076">
            <v>0</v>
          </cell>
          <cell r="F7076">
            <v>0</v>
          </cell>
          <cell r="G7076" t="e">
            <v>#N/A</v>
          </cell>
          <cell r="H7076" t="e">
            <v>#N/A</v>
          </cell>
          <cell r="I7076" t="str">
            <v>NA</v>
          </cell>
        </row>
        <row r="7077">
          <cell r="A7077">
            <v>0</v>
          </cell>
          <cell r="B7077">
            <v>0</v>
          </cell>
          <cell r="C7077">
            <v>0</v>
          </cell>
          <cell r="D7077" t="str">
            <v>0</v>
          </cell>
          <cell r="E7077">
            <v>0</v>
          </cell>
          <cell r="F7077">
            <v>0</v>
          </cell>
          <cell r="G7077" t="e">
            <v>#N/A</v>
          </cell>
          <cell r="H7077" t="e">
            <v>#N/A</v>
          </cell>
          <cell r="I7077" t="str">
            <v>NA</v>
          </cell>
        </row>
        <row r="7078">
          <cell r="A7078">
            <v>0</v>
          </cell>
          <cell r="B7078">
            <v>0</v>
          </cell>
          <cell r="C7078">
            <v>0</v>
          </cell>
          <cell r="D7078" t="str">
            <v>0</v>
          </cell>
          <cell r="E7078">
            <v>0</v>
          </cell>
          <cell r="F7078">
            <v>0</v>
          </cell>
          <cell r="G7078" t="e">
            <v>#N/A</v>
          </cell>
          <cell r="H7078" t="e">
            <v>#N/A</v>
          </cell>
          <cell r="I7078" t="str">
            <v>NA</v>
          </cell>
        </row>
        <row r="7079">
          <cell r="A7079">
            <v>0</v>
          </cell>
          <cell r="B7079">
            <v>0</v>
          </cell>
          <cell r="C7079">
            <v>0</v>
          </cell>
          <cell r="D7079" t="str">
            <v>0</v>
          </cell>
          <cell r="E7079">
            <v>0</v>
          </cell>
          <cell r="F7079">
            <v>0</v>
          </cell>
          <cell r="G7079" t="e">
            <v>#N/A</v>
          </cell>
          <cell r="H7079" t="e">
            <v>#N/A</v>
          </cell>
          <cell r="I7079" t="str">
            <v>NA</v>
          </cell>
        </row>
        <row r="7080">
          <cell r="A7080">
            <v>0</v>
          </cell>
          <cell r="B7080">
            <v>0</v>
          </cell>
          <cell r="C7080">
            <v>0</v>
          </cell>
          <cell r="D7080" t="str">
            <v>0</v>
          </cell>
          <cell r="E7080">
            <v>0</v>
          </cell>
          <cell r="F7080">
            <v>0</v>
          </cell>
          <cell r="G7080" t="e">
            <v>#N/A</v>
          </cell>
          <cell r="H7080" t="e">
            <v>#N/A</v>
          </cell>
          <cell r="I7080" t="str">
            <v>NA</v>
          </cell>
        </row>
        <row r="7081">
          <cell r="A7081">
            <v>0</v>
          </cell>
          <cell r="B7081">
            <v>0</v>
          </cell>
          <cell r="C7081">
            <v>0</v>
          </cell>
          <cell r="D7081" t="str">
            <v>0</v>
          </cell>
          <cell r="E7081">
            <v>0</v>
          </cell>
          <cell r="F7081">
            <v>0</v>
          </cell>
          <cell r="G7081" t="e">
            <v>#N/A</v>
          </cell>
          <cell r="H7081" t="e">
            <v>#N/A</v>
          </cell>
          <cell r="I7081" t="str">
            <v>NA</v>
          </cell>
        </row>
        <row r="7082">
          <cell r="A7082">
            <v>0</v>
          </cell>
          <cell r="B7082">
            <v>0</v>
          </cell>
          <cell r="C7082">
            <v>0</v>
          </cell>
          <cell r="D7082" t="str">
            <v>0</v>
          </cell>
          <cell r="E7082">
            <v>0</v>
          </cell>
          <cell r="F7082">
            <v>0</v>
          </cell>
          <cell r="G7082" t="e">
            <v>#N/A</v>
          </cell>
          <cell r="H7082" t="e">
            <v>#N/A</v>
          </cell>
          <cell r="I7082" t="str">
            <v>NA</v>
          </cell>
        </row>
        <row r="7083">
          <cell r="A7083">
            <v>0</v>
          </cell>
          <cell r="B7083">
            <v>0</v>
          </cell>
          <cell r="C7083">
            <v>0</v>
          </cell>
          <cell r="D7083" t="str">
            <v>0</v>
          </cell>
          <cell r="E7083">
            <v>0</v>
          </cell>
          <cell r="F7083">
            <v>0</v>
          </cell>
          <cell r="G7083" t="e">
            <v>#N/A</v>
          </cell>
          <cell r="H7083" t="e">
            <v>#N/A</v>
          </cell>
          <cell r="I7083" t="str">
            <v>NA</v>
          </cell>
        </row>
        <row r="7084">
          <cell r="A7084">
            <v>0</v>
          </cell>
          <cell r="B7084">
            <v>0</v>
          </cell>
          <cell r="C7084">
            <v>0</v>
          </cell>
          <cell r="D7084" t="str">
            <v>0</v>
          </cell>
          <cell r="E7084">
            <v>0</v>
          </cell>
          <cell r="F7084">
            <v>0</v>
          </cell>
          <cell r="G7084" t="e">
            <v>#N/A</v>
          </cell>
          <cell r="H7084" t="e">
            <v>#N/A</v>
          </cell>
          <cell r="I7084" t="str">
            <v>NA</v>
          </cell>
        </row>
        <row r="7085">
          <cell r="A7085">
            <v>0</v>
          </cell>
          <cell r="B7085">
            <v>0</v>
          </cell>
          <cell r="C7085">
            <v>0</v>
          </cell>
          <cell r="D7085" t="str">
            <v>0</v>
          </cell>
          <cell r="E7085">
            <v>0</v>
          </cell>
          <cell r="F7085">
            <v>0</v>
          </cell>
          <cell r="G7085" t="e">
            <v>#N/A</v>
          </cell>
          <cell r="H7085" t="e">
            <v>#N/A</v>
          </cell>
          <cell r="I7085" t="str">
            <v>NA</v>
          </cell>
        </row>
        <row r="7086">
          <cell r="A7086">
            <v>0</v>
          </cell>
          <cell r="B7086">
            <v>0</v>
          </cell>
          <cell r="C7086">
            <v>0</v>
          </cell>
          <cell r="D7086" t="str">
            <v>0</v>
          </cell>
          <cell r="E7086">
            <v>0</v>
          </cell>
          <cell r="F7086">
            <v>0</v>
          </cell>
          <cell r="G7086" t="e">
            <v>#N/A</v>
          </cell>
          <cell r="H7086" t="e">
            <v>#N/A</v>
          </cell>
          <cell r="I7086" t="str">
            <v>NA</v>
          </cell>
        </row>
        <row r="7087">
          <cell r="A7087">
            <v>0</v>
          </cell>
          <cell r="B7087">
            <v>0</v>
          </cell>
          <cell r="C7087">
            <v>0</v>
          </cell>
          <cell r="D7087" t="str">
            <v>0</v>
          </cell>
          <cell r="E7087">
            <v>0</v>
          </cell>
          <cell r="F7087">
            <v>0</v>
          </cell>
          <cell r="G7087" t="e">
            <v>#N/A</v>
          </cell>
          <cell r="H7087" t="e">
            <v>#N/A</v>
          </cell>
          <cell r="I7087" t="str">
            <v>NA</v>
          </cell>
        </row>
        <row r="7088">
          <cell r="A7088">
            <v>0</v>
          </cell>
          <cell r="B7088">
            <v>0</v>
          </cell>
          <cell r="C7088">
            <v>0</v>
          </cell>
          <cell r="D7088" t="str">
            <v>0</v>
          </cell>
          <cell r="E7088">
            <v>0</v>
          </cell>
          <cell r="F7088">
            <v>0</v>
          </cell>
          <cell r="G7088" t="e">
            <v>#N/A</v>
          </cell>
          <cell r="H7088" t="e">
            <v>#N/A</v>
          </cell>
          <cell r="I7088" t="str">
            <v>NA</v>
          </cell>
        </row>
        <row r="7089">
          <cell r="A7089">
            <v>0</v>
          </cell>
          <cell r="B7089">
            <v>0</v>
          </cell>
          <cell r="C7089">
            <v>0</v>
          </cell>
          <cell r="D7089" t="str">
            <v>0</v>
          </cell>
          <cell r="E7089">
            <v>0</v>
          </cell>
          <cell r="F7089">
            <v>0</v>
          </cell>
          <cell r="G7089" t="e">
            <v>#N/A</v>
          </cell>
          <cell r="H7089" t="e">
            <v>#N/A</v>
          </cell>
          <cell r="I7089" t="str">
            <v>NA</v>
          </cell>
        </row>
        <row r="7090">
          <cell r="A7090">
            <v>0</v>
          </cell>
          <cell r="B7090">
            <v>0</v>
          </cell>
          <cell r="C7090">
            <v>0</v>
          </cell>
          <cell r="D7090" t="str">
            <v>0</v>
          </cell>
          <cell r="E7090">
            <v>0</v>
          </cell>
          <cell r="F7090">
            <v>0</v>
          </cell>
          <cell r="G7090" t="e">
            <v>#N/A</v>
          </cell>
          <cell r="H7090" t="e">
            <v>#N/A</v>
          </cell>
          <cell r="I7090" t="str">
            <v>NA</v>
          </cell>
        </row>
        <row r="7091">
          <cell r="A7091">
            <v>0</v>
          </cell>
          <cell r="B7091">
            <v>0</v>
          </cell>
          <cell r="C7091">
            <v>0</v>
          </cell>
          <cell r="D7091" t="str">
            <v>0</v>
          </cell>
          <cell r="E7091">
            <v>0</v>
          </cell>
          <cell r="F7091">
            <v>0</v>
          </cell>
          <cell r="G7091" t="e">
            <v>#N/A</v>
          </cell>
          <cell r="H7091" t="e">
            <v>#N/A</v>
          </cell>
          <cell r="I7091" t="str">
            <v>NA</v>
          </cell>
        </row>
        <row r="7092">
          <cell r="A7092">
            <v>0</v>
          </cell>
          <cell r="B7092">
            <v>0</v>
          </cell>
          <cell r="C7092">
            <v>0</v>
          </cell>
          <cell r="D7092" t="str">
            <v>0</v>
          </cell>
          <cell r="E7092">
            <v>0</v>
          </cell>
          <cell r="F7092">
            <v>0</v>
          </cell>
          <cell r="G7092" t="e">
            <v>#N/A</v>
          </cell>
          <cell r="H7092" t="e">
            <v>#N/A</v>
          </cell>
          <cell r="I7092" t="str">
            <v>NA</v>
          </cell>
        </row>
        <row r="7093">
          <cell r="A7093">
            <v>0</v>
          </cell>
          <cell r="B7093">
            <v>0</v>
          </cell>
          <cell r="C7093">
            <v>0</v>
          </cell>
          <cell r="D7093" t="str">
            <v>0</v>
          </cell>
          <cell r="E7093">
            <v>0</v>
          </cell>
          <cell r="F7093">
            <v>0</v>
          </cell>
          <cell r="G7093" t="e">
            <v>#N/A</v>
          </cell>
          <cell r="H7093" t="e">
            <v>#N/A</v>
          </cell>
          <cell r="I7093" t="str">
            <v>NA</v>
          </cell>
        </row>
        <row r="7094">
          <cell r="A7094">
            <v>0</v>
          </cell>
          <cell r="B7094">
            <v>0</v>
          </cell>
          <cell r="C7094">
            <v>0</v>
          </cell>
          <cell r="D7094" t="str">
            <v>0</v>
          </cell>
          <cell r="E7094">
            <v>0</v>
          </cell>
          <cell r="F7094">
            <v>0</v>
          </cell>
          <cell r="G7094" t="e">
            <v>#N/A</v>
          </cell>
          <cell r="H7094" t="e">
            <v>#N/A</v>
          </cell>
          <cell r="I7094" t="str">
            <v>NA</v>
          </cell>
        </row>
        <row r="7095">
          <cell r="A7095">
            <v>0</v>
          </cell>
          <cell r="B7095">
            <v>0</v>
          </cell>
          <cell r="C7095">
            <v>0</v>
          </cell>
          <cell r="D7095" t="str">
            <v>0</v>
          </cell>
          <cell r="E7095">
            <v>0</v>
          </cell>
          <cell r="F7095">
            <v>0</v>
          </cell>
          <cell r="G7095" t="e">
            <v>#N/A</v>
          </cell>
          <cell r="H7095" t="e">
            <v>#N/A</v>
          </cell>
          <cell r="I7095" t="str">
            <v>NA</v>
          </cell>
        </row>
        <row r="7096">
          <cell r="A7096">
            <v>0</v>
          </cell>
          <cell r="B7096">
            <v>0</v>
          </cell>
          <cell r="C7096">
            <v>0</v>
          </cell>
          <cell r="D7096" t="str">
            <v>0</v>
          </cell>
          <cell r="E7096">
            <v>0</v>
          </cell>
          <cell r="F7096">
            <v>0</v>
          </cell>
          <cell r="G7096" t="e">
            <v>#N/A</v>
          </cell>
          <cell r="H7096" t="e">
            <v>#N/A</v>
          </cell>
          <cell r="I7096" t="str">
            <v>NA</v>
          </cell>
        </row>
        <row r="7097">
          <cell r="A7097">
            <v>0</v>
          </cell>
          <cell r="B7097">
            <v>0</v>
          </cell>
          <cell r="C7097">
            <v>0</v>
          </cell>
          <cell r="D7097" t="str">
            <v>0</v>
          </cell>
          <cell r="E7097">
            <v>0</v>
          </cell>
          <cell r="F7097">
            <v>0</v>
          </cell>
          <cell r="G7097" t="e">
            <v>#N/A</v>
          </cell>
          <cell r="H7097" t="e">
            <v>#N/A</v>
          </cell>
          <cell r="I7097" t="str">
            <v>NA</v>
          </cell>
        </row>
        <row r="7098">
          <cell r="A7098">
            <v>0</v>
          </cell>
          <cell r="B7098">
            <v>0</v>
          </cell>
          <cell r="C7098">
            <v>0</v>
          </cell>
          <cell r="D7098" t="str">
            <v>0</v>
          </cell>
          <cell r="E7098">
            <v>0</v>
          </cell>
          <cell r="F7098">
            <v>0</v>
          </cell>
          <cell r="G7098" t="e">
            <v>#N/A</v>
          </cell>
          <cell r="H7098" t="e">
            <v>#N/A</v>
          </cell>
          <cell r="I7098" t="str">
            <v>NA</v>
          </cell>
        </row>
        <row r="7099">
          <cell r="A7099">
            <v>0</v>
          </cell>
          <cell r="B7099">
            <v>0</v>
          </cell>
          <cell r="C7099">
            <v>0</v>
          </cell>
          <cell r="D7099" t="str">
            <v>0</v>
          </cell>
          <cell r="E7099">
            <v>0</v>
          </cell>
          <cell r="F7099">
            <v>0</v>
          </cell>
          <cell r="G7099" t="e">
            <v>#N/A</v>
          </cell>
          <cell r="H7099" t="e">
            <v>#N/A</v>
          </cell>
          <cell r="I7099" t="str">
            <v>NA</v>
          </cell>
        </row>
        <row r="7100">
          <cell r="A7100">
            <v>0</v>
          </cell>
          <cell r="B7100">
            <v>0</v>
          </cell>
          <cell r="C7100">
            <v>0</v>
          </cell>
          <cell r="D7100" t="str">
            <v>0</v>
          </cell>
          <cell r="E7100">
            <v>0</v>
          </cell>
          <cell r="F7100">
            <v>0</v>
          </cell>
          <cell r="G7100" t="e">
            <v>#N/A</v>
          </cell>
          <cell r="H7100" t="e">
            <v>#N/A</v>
          </cell>
          <cell r="I7100" t="str">
            <v>NA</v>
          </cell>
        </row>
        <row r="7101">
          <cell r="A7101">
            <v>0</v>
          </cell>
          <cell r="B7101">
            <v>0</v>
          </cell>
          <cell r="C7101">
            <v>0</v>
          </cell>
          <cell r="D7101" t="str">
            <v>0</v>
          </cell>
          <cell r="E7101">
            <v>0</v>
          </cell>
          <cell r="F7101">
            <v>0</v>
          </cell>
          <cell r="G7101" t="e">
            <v>#N/A</v>
          </cell>
          <cell r="H7101" t="e">
            <v>#N/A</v>
          </cell>
          <cell r="I7101" t="str">
            <v>NA</v>
          </cell>
        </row>
        <row r="7102">
          <cell r="A7102">
            <v>0</v>
          </cell>
          <cell r="B7102">
            <v>0</v>
          </cell>
          <cell r="C7102">
            <v>0</v>
          </cell>
          <cell r="D7102" t="str">
            <v>0</v>
          </cell>
          <cell r="E7102">
            <v>0</v>
          </cell>
          <cell r="F7102">
            <v>0</v>
          </cell>
          <cell r="G7102" t="e">
            <v>#N/A</v>
          </cell>
          <cell r="H7102" t="e">
            <v>#N/A</v>
          </cell>
          <cell r="I7102" t="str">
            <v>NA</v>
          </cell>
        </row>
        <row r="7103">
          <cell r="A7103">
            <v>0</v>
          </cell>
          <cell r="B7103">
            <v>0</v>
          </cell>
          <cell r="C7103">
            <v>0</v>
          </cell>
          <cell r="D7103" t="str">
            <v>0</v>
          </cell>
          <cell r="E7103">
            <v>0</v>
          </cell>
          <cell r="F7103">
            <v>0</v>
          </cell>
          <cell r="G7103" t="e">
            <v>#N/A</v>
          </cell>
          <cell r="H7103" t="e">
            <v>#N/A</v>
          </cell>
          <cell r="I7103" t="str">
            <v>NA</v>
          </cell>
        </row>
        <row r="7104">
          <cell r="A7104">
            <v>0</v>
          </cell>
          <cell r="B7104">
            <v>0</v>
          </cell>
          <cell r="C7104">
            <v>0</v>
          </cell>
          <cell r="D7104" t="str">
            <v>0</v>
          </cell>
          <cell r="E7104">
            <v>0</v>
          </cell>
          <cell r="F7104">
            <v>0</v>
          </cell>
          <cell r="G7104" t="e">
            <v>#N/A</v>
          </cell>
          <cell r="H7104" t="e">
            <v>#N/A</v>
          </cell>
          <cell r="I7104" t="str">
            <v>NA</v>
          </cell>
        </row>
        <row r="7105">
          <cell r="A7105">
            <v>0</v>
          </cell>
          <cell r="B7105">
            <v>0</v>
          </cell>
          <cell r="C7105">
            <v>0</v>
          </cell>
          <cell r="D7105" t="str">
            <v>0</v>
          </cell>
          <cell r="E7105">
            <v>0</v>
          </cell>
          <cell r="F7105">
            <v>0</v>
          </cell>
          <cell r="G7105" t="e">
            <v>#N/A</v>
          </cell>
          <cell r="H7105" t="e">
            <v>#N/A</v>
          </cell>
          <cell r="I7105" t="str">
            <v>NA</v>
          </cell>
        </row>
        <row r="7106">
          <cell r="A7106">
            <v>0</v>
          </cell>
          <cell r="B7106">
            <v>0</v>
          </cell>
          <cell r="C7106">
            <v>0</v>
          </cell>
          <cell r="D7106" t="str">
            <v>0</v>
          </cell>
          <cell r="E7106">
            <v>0</v>
          </cell>
          <cell r="F7106">
            <v>0</v>
          </cell>
          <cell r="G7106" t="e">
            <v>#N/A</v>
          </cell>
          <cell r="H7106" t="e">
            <v>#N/A</v>
          </cell>
          <cell r="I7106" t="str">
            <v>NA</v>
          </cell>
        </row>
        <row r="7107">
          <cell r="A7107">
            <v>0</v>
          </cell>
          <cell r="B7107">
            <v>0</v>
          </cell>
          <cell r="C7107">
            <v>0</v>
          </cell>
          <cell r="D7107" t="str">
            <v>0</v>
          </cell>
          <cell r="E7107">
            <v>0</v>
          </cell>
          <cell r="F7107">
            <v>0</v>
          </cell>
          <cell r="G7107" t="e">
            <v>#N/A</v>
          </cell>
          <cell r="H7107" t="e">
            <v>#N/A</v>
          </cell>
          <cell r="I7107" t="str">
            <v>NA</v>
          </cell>
        </row>
        <row r="7108">
          <cell r="A7108">
            <v>0</v>
          </cell>
          <cell r="B7108">
            <v>0</v>
          </cell>
          <cell r="C7108">
            <v>0</v>
          </cell>
          <cell r="D7108" t="str">
            <v>0</v>
          </cell>
          <cell r="E7108">
            <v>0</v>
          </cell>
          <cell r="F7108">
            <v>0</v>
          </cell>
          <cell r="G7108" t="e">
            <v>#N/A</v>
          </cell>
          <cell r="H7108" t="e">
            <v>#N/A</v>
          </cell>
          <cell r="I7108" t="str">
            <v>NA</v>
          </cell>
        </row>
        <row r="7109">
          <cell r="A7109">
            <v>0</v>
          </cell>
          <cell r="B7109">
            <v>0</v>
          </cell>
          <cell r="C7109">
            <v>0</v>
          </cell>
          <cell r="D7109" t="str">
            <v>0</v>
          </cell>
          <cell r="E7109">
            <v>0</v>
          </cell>
          <cell r="F7109">
            <v>0</v>
          </cell>
          <cell r="G7109" t="e">
            <v>#N/A</v>
          </cell>
          <cell r="H7109" t="e">
            <v>#N/A</v>
          </cell>
          <cell r="I7109" t="str">
            <v>NA</v>
          </cell>
        </row>
        <row r="7110">
          <cell r="A7110">
            <v>0</v>
          </cell>
          <cell r="B7110">
            <v>0</v>
          </cell>
          <cell r="C7110">
            <v>0</v>
          </cell>
          <cell r="D7110" t="str">
            <v>0</v>
          </cell>
          <cell r="E7110">
            <v>0</v>
          </cell>
          <cell r="F7110">
            <v>0</v>
          </cell>
          <cell r="G7110" t="e">
            <v>#N/A</v>
          </cell>
          <cell r="H7110" t="e">
            <v>#N/A</v>
          </cell>
          <cell r="I7110" t="str">
            <v>NA</v>
          </cell>
        </row>
        <row r="7111">
          <cell r="A7111">
            <v>0</v>
          </cell>
          <cell r="B7111">
            <v>0</v>
          </cell>
          <cell r="C7111">
            <v>0</v>
          </cell>
          <cell r="D7111" t="str">
            <v>0</v>
          </cell>
          <cell r="E7111">
            <v>0</v>
          </cell>
          <cell r="F7111">
            <v>0</v>
          </cell>
          <cell r="G7111" t="e">
            <v>#N/A</v>
          </cell>
          <cell r="H7111" t="e">
            <v>#N/A</v>
          </cell>
          <cell r="I7111" t="str">
            <v>NA</v>
          </cell>
        </row>
        <row r="7112">
          <cell r="A7112">
            <v>0</v>
          </cell>
          <cell r="B7112">
            <v>0</v>
          </cell>
          <cell r="C7112">
            <v>0</v>
          </cell>
          <cell r="D7112" t="str">
            <v>0</v>
          </cell>
          <cell r="E7112">
            <v>0</v>
          </cell>
          <cell r="F7112">
            <v>0</v>
          </cell>
          <cell r="G7112" t="e">
            <v>#N/A</v>
          </cell>
          <cell r="H7112" t="e">
            <v>#N/A</v>
          </cell>
          <cell r="I7112" t="str">
            <v>NA</v>
          </cell>
        </row>
        <row r="7113">
          <cell r="A7113">
            <v>0</v>
          </cell>
          <cell r="B7113">
            <v>0</v>
          </cell>
          <cell r="C7113">
            <v>0</v>
          </cell>
          <cell r="D7113" t="str">
            <v>0</v>
          </cell>
          <cell r="E7113">
            <v>0</v>
          </cell>
          <cell r="F7113">
            <v>0</v>
          </cell>
          <cell r="G7113" t="e">
            <v>#N/A</v>
          </cell>
          <cell r="H7113" t="e">
            <v>#N/A</v>
          </cell>
          <cell r="I7113" t="str">
            <v>NA</v>
          </cell>
        </row>
        <row r="7114">
          <cell r="A7114">
            <v>0</v>
          </cell>
          <cell r="B7114">
            <v>0</v>
          </cell>
          <cell r="C7114">
            <v>0</v>
          </cell>
          <cell r="D7114" t="str">
            <v>0</v>
          </cell>
          <cell r="E7114">
            <v>0</v>
          </cell>
          <cell r="F7114">
            <v>0</v>
          </cell>
          <cell r="G7114" t="e">
            <v>#N/A</v>
          </cell>
          <cell r="H7114" t="e">
            <v>#N/A</v>
          </cell>
          <cell r="I7114" t="str">
            <v>NA</v>
          </cell>
        </row>
        <row r="7115">
          <cell r="A7115">
            <v>0</v>
          </cell>
          <cell r="B7115">
            <v>0</v>
          </cell>
          <cell r="C7115">
            <v>0</v>
          </cell>
          <cell r="D7115" t="str">
            <v>0</v>
          </cell>
          <cell r="E7115">
            <v>0</v>
          </cell>
          <cell r="F7115">
            <v>0</v>
          </cell>
          <cell r="G7115" t="e">
            <v>#N/A</v>
          </cell>
          <cell r="H7115" t="e">
            <v>#N/A</v>
          </cell>
          <cell r="I7115" t="str">
            <v>NA</v>
          </cell>
        </row>
        <row r="7116">
          <cell r="A7116">
            <v>0</v>
          </cell>
          <cell r="B7116">
            <v>0</v>
          </cell>
          <cell r="C7116">
            <v>0</v>
          </cell>
          <cell r="D7116" t="str">
            <v>0</v>
          </cell>
          <cell r="E7116">
            <v>0</v>
          </cell>
          <cell r="F7116">
            <v>0</v>
          </cell>
          <cell r="G7116" t="e">
            <v>#N/A</v>
          </cell>
          <cell r="H7116" t="e">
            <v>#N/A</v>
          </cell>
          <cell r="I7116" t="str">
            <v>NA</v>
          </cell>
        </row>
        <row r="7117">
          <cell r="A7117">
            <v>0</v>
          </cell>
          <cell r="B7117">
            <v>0</v>
          </cell>
          <cell r="C7117">
            <v>0</v>
          </cell>
          <cell r="D7117" t="str">
            <v>0</v>
          </cell>
          <cell r="E7117">
            <v>0</v>
          </cell>
          <cell r="F7117">
            <v>0</v>
          </cell>
          <cell r="G7117" t="e">
            <v>#N/A</v>
          </cell>
          <cell r="H7117" t="e">
            <v>#N/A</v>
          </cell>
          <cell r="I7117" t="str">
            <v>NA</v>
          </cell>
        </row>
        <row r="7118">
          <cell r="A7118">
            <v>0</v>
          </cell>
          <cell r="B7118">
            <v>0</v>
          </cell>
          <cell r="C7118">
            <v>0</v>
          </cell>
          <cell r="D7118" t="str">
            <v>0</v>
          </cell>
          <cell r="E7118">
            <v>0</v>
          </cell>
          <cell r="F7118">
            <v>0</v>
          </cell>
          <cell r="G7118" t="e">
            <v>#N/A</v>
          </cell>
          <cell r="H7118" t="e">
            <v>#N/A</v>
          </cell>
          <cell r="I7118" t="str">
            <v>NA</v>
          </cell>
        </row>
        <row r="7119">
          <cell r="A7119">
            <v>0</v>
          </cell>
          <cell r="B7119">
            <v>0</v>
          </cell>
          <cell r="C7119">
            <v>0</v>
          </cell>
          <cell r="D7119" t="str">
            <v>0</v>
          </cell>
          <cell r="E7119">
            <v>0</v>
          </cell>
          <cell r="F7119">
            <v>0</v>
          </cell>
          <cell r="G7119" t="e">
            <v>#N/A</v>
          </cell>
          <cell r="H7119" t="e">
            <v>#N/A</v>
          </cell>
          <cell r="I7119" t="str">
            <v>NA</v>
          </cell>
        </row>
        <row r="7120">
          <cell r="A7120">
            <v>0</v>
          </cell>
          <cell r="B7120">
            <v>0</v>
          </cell>
          <cell r="C7120">
            <v>0</v>
          </cell>
          <cell r="D7120" t="str">
            <v>0</v>
          </cell>
          <cell r="E7120">
            <v>0</v>
          </cell>
          <cell r="F7120">
            <v>0</v>
          </cell>
          <cell r="G7120" t="e">
            <v>#N/A</v>
          </cell>
          <cell r="H7120" t="e">
            <v>#N/A</v>
          </cell>
          <cell r="I7120" t="str">
            <v>NA</v>
          </cell>
        </row>
        <row r="7121">
          <cell r="A7121">
            <v>0</v>
          </cell>
          <cell r="B7121">
            <v>0</v>
          </cell>
          <cell r="C7121">
            <v>0</v>
          </cell>
          <cell r="D7121" t="str">
            <v>0</v>
          </cell>
          <cell r="E7121">
            <v>0</v>
          </cell>
          <cell r="F7121">
            <v>0</v>
          </cell>
          <cell r="G7121" t="e">
            <v>#N/A</v>
          </cell>
          <cell r="H7121" t="e">
            <v>#N/A</v>
          </cell>
          <cell r="I7121" t="str">
            <v>NA</v>
          </cell>
        </row>
        <row r="7122">
          <cell r="A7122">
            <v>0</v>
          </cell>
          <cell r="B7122">
            <v>0</v>
          </cell>
          <cell r="C7122">
            <v>0</v>
          </cell>
          <cell r="D7122" t="str">
            <v>0</v>
          </cell>
          <cell r="E7122">
            <v>0</v>
          </cell>
          <cell r="F7122">
            <v>0</v>
          </cell>
          <cell r="G7122" t="e">
            <v>#N/A</v>
          </cell>
          <cell r="H7122" t="e">
            <v>#N/A</v>
          </cell>
          <cell r="I7122" t="str">
            <v>NA</v>
          </cell>
        </row>
        <row r="7123">
          <cell r="A7123">
            <v>0</v>
          </cell>
          <cell r="B7123">
            <v>0</v>
          </cell>
          <cell r="C7123">
            <v>0</v>
          </cell>
          <cell r="D7123" t="str">
            <v>0</v>
          </cell>
          <cell r="E7123">
            <v>0</v>
          </cell>
          <cell r="F7123">
            <v>0</v>
          </cell>
          <cell r="G7123" t="e">
            <v>#N/A</v>
          </cell>
          <cell r="H7123" t="e">
            <v>#N/A</v>
          </cell>
          <cell r="I7123" t="str">
            <v>NA</v>
          </cell>
        </row>
        <row r="7124">
          <cell r="A7124">
            <v>0</v>
          </cell>
          <cell r="B7124">
            <v>0</v>
          </cell>
          <cell r="C7124">
            <v>0</v>
          </cell>
          <cell r="D7124" t="str">
            <v>0</v>
          </cell>
          <cell r="E7124">
            <v>0</v>
          </cell>
          <cell r="F7124">
            <v>0</v>
          </cell>
          <cell r="G7124" t="e">
            <v>#N/A</v>
          </cell>
          <cell r="H7124" t="e">
            <v>#N/A</v>
          </cell>
          <cell r="I7124" t="str">
            <v>NA</v>
          </cell>
        </row>
        <row r="7125">
          <cell r="A7125">
            <v>0</v>
          </cell>
          <cell r="B7125">
            <v>0</v>
          </cell>
          <cell r="C7125">
            <v>0</v>
          </cell>
          <cell r="D7125" t="str">
            <v>0</v>
          </cell>
          <cell r="E7125">
            <v>0</v>
          </cell>
          <cell r="F7125">
            <v>0</v>
          </cell>
          <cell r="G7125" t="e">
            <v>#N/A</v>
          </cell>
          <cell r="H7125" t="e">
            <v>#N/A</v>
          </cell>
          <cell r="I7125" t="str">
            <v>NA</v>
          </cell>
        </row>
        <row r="7126">
          <cell r="A7126">
            <v>0</v>
          </cell>
          <cell r="B7126">
            <v>0</v>
          </cell>
          <cell r="C7126">
            <v>0</v>
          </cell>
          <cell r="D7126" t="str">
            <v>0</v>
          </cell>
          <cell r="E7126">
            <v>0</v>
          </cell>
          <cell r="F7126">
            <v>0</v>
          </cell>
          <cell r="G7126" t="e">
            <v>#N/A</v>
          </cell>
          <cell r="H7126" t="e">
            <v>#N/A</v>
          </cell>
          <cell r="I7126" t="str">
            <v>NA</v>
          </cell>
        </row>
        <row r="7127">
          <cell r="A7127">
            <v>0</v>
          </cell>
          <cell r="B7127">
            <v>0</v>
          </cell>
          <cell r="C7127">
            <v>0</v>
          </cell>
          <cell r="D7127" t="str">
            <v>0</v>
          </cell>
          <cell r="E7127">
            <v>0</v>
          </cell>
          <cell r="F7127">
            <v>0</v>
          </cell>
          <cell r="G7127" t="e">
            <v>#N/A</v>
          </cell>
          <cell r="H7127" t="e">
            <v>#N/A</v>
          </cell>
          <cell r="I7127" t="str">
            <v>NA</v>
          </cell>
        </row>
        <row r="7128">
          <cell r="A7128">
            <v>0</v>
          </cell>
          <cell r="B7128">
            <v>0</v>
          </cell>
          <cell r="C7128">
            <v>0</v>
          </cell>
          <cell r="D7128" t="str">
            <v>0</v>
          </cell>
          <cell r="E7128">
            <v>0</v>
          </cell>
          <cell r="F7128">
            <v>0</v>
          </cell>
          <cell r="G7128" t="e">
            <v>#N/A</v>
          </cell>
          <cell r="H7128" t="e">
            <v>#N/A</v>
          </cell>
          <cell r="I7128" t="str">
            <v>NA</v>
          </cell>
        </row>
        <row r="7129">
          <cell r="A7129">
            <v>0</v>
          </cell>
          <cell r="B7129">
            <v>0</v>
          </cell>
          <cell r="C7129">
            <v>0</v>
          </cell>
          <cell r="D7129" t="str">
            <v>0</v>
          </cell>
          <cell r="E7129">
            <v>0</v>
          </cell>
          <cell r="F7129">
            <v>0</v>
          </cell>
          <cell r="G7129" t="e">
            <v>#N/A</v>
          </cell>
          <cell r="H7129" t="e">
            <v>#N/A</v>
          </cell>
          <cell r="I7129" t="str">
            <v>NA</v>
          </cell>
        </row>
        <row r="7130">
          <cell r="A7130">
            <v>0</v>
          </cell>
          <cell r="B7130">
            <v>0</v>
          </cell>
          <cell r="C7130">
            <v>0</v>
          </cell>
          <cell r="D7130" t="str">
            <v>0</v>
          </cell>
          <cell r="E7130">
            <v>0</v>
          </cell>
          <cell r="F7130">
            <v>0</v>
          </cell>
          <cell r="G7130" t="e">
            <v>#N/A</v>
          </cell>
          <cell r="H7130" t="e">
            <v>#N/A</v>
          </cell>
          <cell r="I7130" t="str">
            <v>NA</v>
          </cell>
        </row>
        <row r="7131">
          <cell r="A7131">
            <v>0</v>
          </cell>
          <cell r="B7131">
            <v>0</v>
          </cell>
          <cell r="C7131">
            <v>0</v>
          </cell>
          <cell r="D7131" t="str">
            <v>0</v>
          </cell>
          <cell r="E7131">
            <v>0</v>
          </cell>
          <cell r="F7131">
            <v>0</v>
          </cell>
          <cell r="G7131" t="e">
            <v>#N/A</v>
          </cell>
          <cell r="H7131" t="e">
            <v>#N/A</v>
          </cell>
          <cell r="I7131" t="str">
            <v>NA</v>
          </cell>
        </row>
        <row r="7132">
          <cell r="A7132">
            <v>0</v>
          </cell>
          <cell r="B7132">
            <v>0</v>
          </cell>
          <cell r="C7132">
            <v>0</v>
          </cell>
          <cell r="D7132" t="str">
            <v>0</v>
          </cell>
          <cell r="E7132">
            <v>0</v>
          </cell>
          <cell r="F7132">
            <v>0</v>
          </cell>
          <cell r="G7132" t="e">
            <v>#N/A</v>
          </cell>
          <cell r="H7132" t="e">
            <v>#N/A</v>
          </cell>
          <cell r="I7132" t="str">
            <v>NA</v>
          </cell>
        </row>
        <row r="7133">
          <cell r="A7133">
            <v>0</v>
          </cell>
          <cell r="B7133">
            <v>0</v>
          </cell>
          <cell r="C7133">
            <v>0</v>
          </cell>
          <cell r="D7133" t="str">
            <v>0</v>
          </cell>
          <cell r="E7133">
            <v>0</v>
          </cell>
          <cell r="F7133">
            <v>0</v>
          </cell>
          <cell r="G7133" t="e">
            <v>#N/A</v>
          </cell>
          <cell r="H7133" t="e">
            <v>#N/A</v>
          </cell>
          <cell r="I7133" t="str">
            <v>NA</v>
          </cell>
        </row>
        <row r="7134">
          <cell r="A7134">
            <v>0</v>
          </cell>
          <cell r="B7134">
            <v>0</v>
          </cell>
          <cell r="C7134">
            <v>0</v>
          </cell>
          <cell r="D7134" t="str">
            <v>0</v>
          </cell>
          <cell r="E7134">
            <v>0</v>
          </cell>
          <cell r="F7134">
            <v>0</v>
          </cell>
          <cell r="G7134" t="e">
            <v>#N/A</v>
          </cell>
          <cell r="H7134" t="e">
            <v>#N/A</v>
          </cell>
          <cell r="I7134" t="str">
            <v>NA</v>
          </cell>
        </row>
        <row r="7135">
          <cell r="A7135">
            <v>0</v>
          </cell>
          <cell r="B7135">
            <v>0</v>
          </cell>
          <cell r="C7135">
            <v>0</v>
          </cell>
          <cell r="D7135" t="str">
            <v>0</v>
          </cell>
          <cell r="E7135">
            <v>0</v>
          </cell>
          <cell r="F7135">
            <v>0</v>
          </cell>
          <cell r="G7135" t="e">
            <v>#N/A</v>
          </cell>
          <cell r="H7135" t="e">
            <v>#N/A</v>
          </cell>
          <cell r="I7135" t="str">
            <v>NA</v>
          </cell>
        </row>
        <row r="7136">
          <cell r="A7136">
            <v>0</v>
          </cell>
          <cell r="B7136">
            <v>0</v>
          </cell>
          <cell r="C7136">
            <v>0</v>
          </cell>
          <cell r="D7136" t="str">
            <v>0</v>
          </cell>
          <cell r="E7136">
            <v>0</v>
          </cell>
          <cell r="F7136">
            <v>0</v>
          </cell>
          <cell r="G7136" t="e">
            <v>#N/A</v>
          </cell>
          <cell r="H7136" t="e">
            <v>#N/A</v>
          </cell>
          <cell r="I7136" t="str">
            <v>NA</v>
          </cell>
        </row>
        <row r="7137">
          <cell r="A7137">
            <v>0</v>
          </cell>
          <cell r="B7137">
            <v>0</v>
          </cell>
          <cell r="C7137">
            <v>0</v>
          </cell>
          <cell r="D7137" t="str">
            <v>0</v>
          </cell>
          <cell r="E7137">
            <v>0</v>
          </cell>
          <cell r="F7137">
            <v>0</v>
          </cell>
          <cell r="G7137" t="e">
            <v>#N/A</v>
          </cell>
          <cell r="H7137" t="e">
            <v>#N/A</v>
          </cell>
          <cell r="I7137" t="str">
            <v>NA</v>
          </cell>
        </row>
        <row r="7138">
          <cell r="A7138">
            <v>0</v>
          </cell>
          <cell r="B7138">
            <v>0</v>
          </cell>
          <cell r="C7138">
            <v>0</v>
          </cell>
          <cell r="D7138" t="str">
            <v>0</v>
          </cell>
          <cell r="E7138">
            <v>0</v>
          </cell>
          <cell r="F7138">
            <v>0</v>
          </cell>
          <cell r="G7138" t="e">
            <v>#N/A</v>
          </cell>
          <cell r="H7138" t="e">
            <v>#N/A</v>
          </cell>
          <cell r="I7138" t="str">
            <v>NA</v>
          </cell>
        </row>
        <row r="7139">
          <cell r="A7139">
            <v>0</v>
          </cell>
          <cell r="B7139">
            <v>0</v>
          </cell>
          <cell r="C7139">
            <v>0</v>
          </cell>
          <cell r="D7139" t="str">
            <v>0</v>
          </cell>
          <cell r="E7139">
            <v>0</v>
          </cell>
          <cell r="F7139">
            <v>0</v>
          </cell>
          <cell r="G7139" t="e">
            <v>#N/A</v>
          </cell>
          <cell r="H7139" t="e">
            <v>#N/A</v>
          </cell>
          <cell r="I7139" t="str">
            <v>NA</v>
          </cell>
        </row>
        <row r="7140">
          <cell r="A7140">
            <v>0</v>
          </cell>
          <cell r="B7140">
            <v>0</v>
          </cell>
          <cell r="C7140">
            <v>0</v>
          </cell>
          <cell r="D7140" t="str">
            <v>0</v>
          </cell>
          <cell r="E7140">
            <v>0</v>
          </cell>
          <cell r="F7140">
            <v>0</v>
          </cell>
          <cell r="G7140" t="e">
            <v>#N/A</v>
          </cell>
          <cell r="H7140" t="e">
            <v>#N/A</v>
          </cell>
          <cell r="I7140" t="str">
            <v>NA</v>
          </cell>
        </row>
        <row r="7141">
          <cell r="A7141">
            <v>0</v>
          </cell>
          <cell r="B7141">
            <v>0</v>
          </cell>
          <cell r="C7141">
            <v>0</v>
          </cell>
          <cell r="D7141" t="str">
            <v>0</v>
          </cell>
          <cell r="E7141">
            <v>0</v>
          </cell>
          <cell r="F7141">
            <v>0</v>
          </cell>
          <cell r="G7141" t="e">
            <v>#N/A</v>
          </cell>
          <cell r="H7141" t="e">
            <v>#N/A</v>
          </cell>
          <cell r="I7141" t="str">
            <v>NA</v>
          </cell>
        </row>
        <row r="7142">
          <cell r="A7142">
            <v>0</v>
          </cell>
          <cell r="B7142">
            <v>0</v>
          </cell>
          <cell r="C7142">
            <v>0</v>
          </cell>
          <cell r="D7142" t="str">
            <v>0</v>
          </cell>
          <cell r="E7142">
            <v>0</v>
          </cell>
          <cell r="F7142">
            <v>0</v>
          </cell>
          <cell r="G7142" t="e">
            <v>#N/A</v>
          </cell>
          <cell r="H7142" t="e">
            <v>#N/A</v>
          </cell>
          <cell r="I7142" t="str">
            <v>NA</v>
          </cell>
        </row>
        <row r="7143">
          <cell r="A7143">
            <v>0</v>
          </cell>
          <cell r="B7143">
            <v>0</v>
          </cell>
          <cell r="C7143">
            <v>0</v>
          </cell>
          <cell r="D7143" t="str">
            <v>0</v>
          </cell>
          <cell r="E7143">
            <v>0</v>
          </cell>
          <cell r="F7143">
            <v>0</v>
          </cell>
          <cell r="G7143" t="e">
            <v>#N/A</v>
          </cell>
          <cell r="H7143" t="e">
            <v>#N/A</v>
          </cell>
          <cell r="I7143" t="str">
            <v>NA</v>
          </cell>
        </row>
        <row r="7144">
          <cell r="A7144">
            <v>0</v>
          </cell>
          <cell r="B7144">
            <v>0</v>
          </cell>
          <cell r="C7144">
            <v>0</v>
          </cell>
          <cell r="D7144" t="str">
            <v>0</v>
          </cell>
          <cell r="E7144">
            <v>0</v>
          </cell>
          <cell r="F7144">
            <v>0</v>
          </cell>
          <cell r="G7144" t="e">
            <v>#N/A</v>
          </cell>
          <cell r="H7144" t="e">
            <v>#N/A</v>
          </cell>
          <cell r="I7144" t="str">
            <v>NA</v>
          </cell>
        </row>
        <row r="7145">
          <cell r="A7145">
            <v>0</v>
          </cell>
          <cell r="B7145">
            <v>0</v>
          </cell>
          <cell r="C7145">
            <v>0</v>
          </cell>
          <cell r="D7145" t="str">
            <v>0</v>
          </cell>
          <cell r="E7145">
            <v>0</v>
          </cell>
          <cell r="F7145">
            <v>0</v>
          </cell>
          <cell r="G7145" t="e">
            <v>#N/A</v>
          </cell>
          <cell r="H7145" t="e">
            <v>#N/A</v>
          </cell>
          <cell r="I7145" t="str">
            <v>NA</v>
          </cell>
        </row>
        <row r="7146">
          <cell r="A7146">
            <v>0</v>
          </cell>
          <cell r="B7146">
            <v>0</v>
          </cell>
          <cell r="C7146">
            <v>0</v>
          </cell>
          <cell r="D7146" t="str">
            <v>0</v>
          </cell>
          <cell r="E7146">
            <v>0</v>
          </cell>
          <cell r="F7146">
            <v>0</v>
          </cell>
          <cell r="G7146" t="e">
            <v>#N/A</v>
          </cell>
          <cell r="H7146" t="e">
            <v>#N/A</v>
          </cell>
          <cell r="I7146" t="str">
            <v>NA</v>
          </cell>
        </row>
        <row r="7147">
          <cell r="A7147">
            <v>0</v>
          </cell>
          <cell r="B7147">
            <v>0</v>
          </cell>
          <cell r="C7147">
            <v>0</v>
          </cell>
          <cell r="D7147" t="str">
            <v>0</v>
          </cell>
          <cell r="E7147">
            <v>0</v>
          </cell>
          <cell r="F7147">
            <v>0</v>
          </cell>
          <cell r="G7147" t="e">
            <v>#N/A</v>
          </cell>
          <cell r="H7147" t="e">
            <v>#N/A</v>
          </cell>
          <cell r="I7147" t="str">
            <v>NA</v>
          </cell>
        </row>
        <row r="7148">
          <cell r="A7148">
            <v>0</v>
          </cell>
          <cell r="B7148">
            <v>0</v>
          </cell>
          <cell r="C7148">
            <v>0</v>
          </cell>
          <cell r="D7148" t="str">
            <v>0</v>
          </cell>
          <cell r="E7148">
            <v>0</v>
          </cell>
          <cell r="F7148">
            <v>0</v>
          </cell>
          <cell r="G7148" t="e">
            <v>#N/A</v>
          </cell>
          <cell r="H7148" t="e">
            <v>#N/A</v>
          </cell>
          <cell r="I7148" t="str">
            <v>NA</v>
          </cell>
        </row>
        <row r="7149">
          <cell r="A7149">
            <v>0</v>
          </cell>
          <cell r="B7149">
            <v>0</v>
          </cell>
          <cell r="C7149">
            <v>0</v>
          </cell>
          <cell r="D7149" t="str">
            <v>0</v>
          </cell>
          <cell r="E7149">
            <v>0</v>
          </cell>
          <cell r="F7149">
            <v>0</v>
          </cell>
          <cell r="G7149" t="e">
            <v>#N/A</v>
          </cell>
          <cell r="H7149" t="e">
            <v>#N/A</v>
          </cell>
          <cell r="I7149" t="str">
            <v>NA</v>
          </cell>
        </row>
        <row r="7150">
          <cell r="A7150">
            <v>0</v>
          </cell>
          <cell r="B7150">
            <v>0</v>
          </cell>
          <cell r="C7150">
            <v>0</v>
          </cell>
          <cell r="D7150" t="str">
            <v>0</v>
          </cell>
          <cell r="E7150">
            <v>0</v>
          </cell>
          <cell r="F7150">
            <v>0</v>
          </cell>
          <cell r="G7150" t="e">
            <v>#N/A</v>
          </cell>
          <cell r="H7150" t="e">
            <v>#N/A</v>
          </cell>
          <cell r="I7150" t="str">
            <v>NA</v>
          </cell>
        </row>
        <row r="7151">
          <cell r="A7151">
            <v>0</v>
          </cell>
          <cell r="B7151">
            <v>0</v>
          </cell>
          <cell r="C7151">
            <v>0</v>
          </cell>
          <cell r="D7151" t="str">
            <v>0</v>
          </cell>
          <cell r="E7151">
            <v>0</v>
          </cell>
          <cell r="F7151">
            <v>0</v>
          </cell>
          <cell r="G7151" t="e">
            <v>#N/A</v>
          </cell>
          <cell r="H7151" t="e">
            <v>#N/A</v>
          </cell>
          <cell r="I7151" t="str">
            <v>NA</v>
          </cell>
        </row>
        <row r="7152">
          <cell r="A7152">
            <v>0</v>
          </cell>
          <cell r="B7152">
            <v>0</v>
          </cell>
          <cell r="C7152">
            <v>0</v>
          </cell>
          <cell r="D7152" t="str">
            <v>0</v>
          </cell>
          <cell r="E7152">
            <v>0</v>
          </cell>
          <cell r="F7152">
            <v>0</v>
          </cell>
          <cell r="G7152" t="e">
            <v>#N/A</v>
          </cell>
          <cell r="H7152" t="e">
            <v>#N/A</v>
          </cell>
          <cell r="I7152" t="str">
            <v>NA</v>
          </cell>
        </row>
        <row r="7153">
          <cell r="A7153">
            <v>0</v>
          </cell>
          <cell r="B7153">
            <v>0</v>
          </cell>
          <cell r="C7153">
            <v>0</v>
          </cell>
          <cell r="D7153" t="str">
            <v>0</v>
          </cell>
          <cell r="E7153">
            <v>0</v>
          </cell>
          <cell r="F7153">
            <v>0</v>
          </cell>
          <cell r="G7153" t="e">
            <v>#N/A</v>
          </cell>
          <cell r="H7153" t="e">
            <v>#N/A</v>
          </cell>
          <cell r="I7153" t="str">
            <v>NA</v>
          </cell>
        </row>
        <row r="7154">
          <cell r="A7154">
            <v>0</v>
          </cell>
          <cell r="B7154">
            <v>0</v>
          </cell>
          <cell r="C7154">
            <v>0</v>
          </cell>
          <cell r="D7154" t="str">
            <v>0</v>
          </cell>
          <cell r="E7154">
            <v>0</v>
          </cell>
          <cell r="F7154">
            <v>0</v>
          </cell>
          <cell r="G7154" t="e">
            <v>#N/A</v>
          </cell>
          <cell r="H7154" t="e">
            <v>#N/A</v>
          </cell>
          <cell r="I7154" t="str">
            <v>NA</v>
          </cell>
        </row>
        <row r="7155">
          <cell r="A7155">
            <v>0</v>
          </cell>
          <cell r="B7155">
            <v>0</v>
          </cell>
          <cell r="C7155">
            <v>0</v>
          </cell>
          <cell r="D7155" t="str">
            <v>0</v>
          </cell>
          <cell r="E7155">
            <v>0</v>
          </cell>
          <cell r="F7155">
            <v>0</v>
          </cell>
          <cell r="G7155" t="e">
            <v>#N/A</v>
          </cell>
          <cell r="H7155" t="e">
            <v>#N/A</v>
          </cell>
          <cell r="I7155" t="str">
            <v>NA</v>
          </cell>
        </row>
        <row r="7156">
          <cell r="A7156">
            <v>0</v>
          </cell>
          <cell r="B7156">
            <v>0</v>
          </cell>
          <cell r="C7156">
            <v>0</v>
          </cell>
          <cell r="D7156" t="str">
            <v>0</v>
          </cell>
          <cell r="E7156">
            <v>0</v>
          </cell>
          <cell r="F7156">
            <v>0</v>
          </cell>
          <cell r="G7156" t="e">
            <v>#N/A</v>
          </cell>
          <cell r="H7156" t="e">
            <v>#N/A</v>
          </cell>
          <cell r="I7156" t="str">
            <v>NA</v>
          </cell>
        </row>
        <row r="7157">
          <cell r="A7157">
            <v>0</v>
          </cell>
          <cell r="B7157">
            <v>0</v>
          </cell>
          <cell r="C7157">
            <v>0</v>
          </cell>
          <cell r="D7157" t="str">
            <v>0</v>
          </cell>
          <cell r="E7157">
            <v>0</v>
          </cell>
          <cell r="F7157">
            <v>0</v>
          </cell>
          <cell r="G7157" t="e">
            <v>#N/A</v>
          </cell>
          <cell r="H7157" t="e">
            <v>#N/A</v>
          </cell>
          <cell r="I7157" t="str">
            <v>NA</v>
          </cell>
        </row>
        <row r="7158">
          <cell r="A7158">
            <v>0</v>
          </cell>
          <cell r="B7158">
            <v>0</v>
          </cell>
          <cell r="C7158">
            <v>0</v>
          </cell>
          <cell r="D7158" t="str">
            <v>0</v>
          </cell>
          <cell r="E7158">
            <v>0</v>
          </cell>
          <cell r="F7158">
            <v>0</v>
          </cell>
          <cell r="G7158" t="e">
            <v>#N/A</v>
          </cell>
          <cell r="H7158" t="e">
            <v>#N/A</v>
          </cell>
          <cell r="I7158" t="str">
            <v>NA</v>
          </cell>
        </row>
        <row r="7159">
          <cell r="A7159">
            <v>0</v>
          </cell>
          <cell r="B7159">
            <v>0</v>
          </cell>
          <cell r="C7159">
            <v>0</v>
          </cell>
          <cell r="D7159" t="str">
            <v>0</v>
          </cell>
          <cell r="E7159">
            <v>0</v>
          </cell>
          <cell r="F7159">
            <v>0</v>
          </cell>
          <cell r="G7159" t="e">
            <v>#N/A</v>
          </cell>
          <cell r="H7159" t="e">
            <v>#N/A</v>
          </cell>
          <cell r="I7159" t="str">
            <v>NA</v>
          </cell>
        </row>
        <row r="7160">
          <cell r="A7160">
            <v>0</v>
          </cell>
          <cell r="B7160">
            <v>0</v>
          </cell>
          <cell r="C7160">
            <v>0</v>
          </cell>
          <cell r="D7160" t="str">
            <v>0</v>
          </cell>
          <cell r="E7160">
            <v>0</v>
          </cell>
          <cell r="F7160">
            <v>0</v>
          </cell>
          <cell r="G7160" t="e">
            <v>#N/A</v>
          </cell>
          <cell r="H7160" t="e">
            <v>#N/A</v>
          </cell>
          <cell r="I7160" t="str">
            <v>NA</v>
          </cell>
        </row>
        <row r="7161">
          <cell r="A7161">
            <v>0</v>
          </cell>
          <cell r="B7161">
            <v>0</v>
          </cell>
          <cell r="C7161">
            <v>0</v>
          </cell>
          <cell r="D7161" t="str">
            <v>0</v>
          </cell>
          <cell r="E7161">
            <v>0</v>
          </cell>
          <cell r="F7161">
            <v>0</v>
          </cell>
          <cell r="G7161" t="e">
            <v>#N/A</v>
          </cell>
          <cell r="H7161" t="e">
            <v>#N/A</v>
          </cell>
          <cell r="I7161" t="str">
            <v>NA</v>
          </cell>
        </row>
        <row r="7162">
          <cell r="A7162">
            <v>0</v>
          </cell>
          <cell r="B7162">
            <v>0</v>
          </cell>
          <cell r="C7162">
            <v>0</v>
          </cell>
          <cell r="D7162" t="str">
            <v>0</v>
          </cell>
          <cell r="E7162">
            <v>0</v>
          </cell>
          <cell r="F7162">
            <v>0</v>
          </cell>
          <cell r="G7162" t="e">
            <v>#N/A</v>
          </cell>
          <cell r="H7162" t="e">
            <v>#N/A</v>
          </cell>
          <cell r="I7162" t="str">
            <v>NA</v>
          </cell>
        </row>
        <row r="7163">
          <cell r="A7163">
            <v>0</v>
          </cell>
          <cell r="B7163">
            <v>0</v>
          </cell>
          <cell r="C7163">
            <v>0</v>
          </cell>
          <cell r="D7163" t="str">
            <v>0</v>
          </cell>
          <cell r="E7163">
            <v>0</v>
          </cell>
          <cell r="F7163">
            <v>0</v>
          </cell>
          <cell r="G7163" t="e">
            <v>#N/A</v>
          </cell>
          <cell r="H7163" t="e">
            <v>#N/A</v>
          </cell>
          <cell r="I7163" t="str">
            <v>NA</v>
          </cell>
        </row>
        <row r="7164">
          <cell r="A7164">
            <v>0</v>
          </cell>
          <cell r="B7164">
            <v>0</v>
          </cell>
          <cell r="C7164">
            <v>0</v>
          </cell>
          <cell r="D7164" t="str">
            <v>0</v>
          </cell>
          <cell r="E7164">
            <v>0</v>
          </cell>
          <cell r="F7164">
            <v>0</v>
          </cell>
          <cell r="G7164" t="e">
            <v>#N/A</v>
          </cell>
          <cell r="H7164" t="e">
            <v>#N/A</v>
          </cell>
          <cell r="I7164" t="str">
            <v>NA</v>
          </cell>
        </row>
        <row r="7165">
          <cell r="A7165">
            <v>0</v>
          </cell>
          <cell r="B7165">
            <v>0</v>
          </cell>
          <cell r="C7165">
            <v>0</v>
          </cell>
          <cell r="D7165" t="str">
            <v>0</v>
          </cell>
          <cell r="E7165">
            <v>0</v>
          </cell>
          <cell r="F7165">
            <v>0</v>
          </cell>
          <cell r="G7165" t="e">
            <v>#N/A</v>
          </cell>
          <cell r="H7165" t="e">
            <v>#N/A</v>
          </cell>
          <cell r="I7165" t="str">
            <v>NA</v>
          </cell>
        </row>
        <row r="7166">
          <cell r="A7166">
            <v>0</v>
          </cell>
          <cell r="B7166">
            <v>0</v>
          </cell>
          <cell r="C7166">
            <v>0</v>
          </cell>
          <cell r="D7166" t="str">
            <v>0</v>
          </cell>
          <cell r="E7166">
            <v>0</v>
          </cell>
          <cell r="F7166">
            <v>0</v>
          </cell>
          <cell r="G7166" t="e">
            <v>#N/A</v>
          </cell>
          <cell r="H7166" t="e">
            <v>#N/A</v>
          </cell>
          <cell r="I7166" t="str">
            <v>NA</v>
          </cell>
        </row>
        <row r="7167">
          <cell r="A7167">
            <v>0</v>
          </cell>
          <cell r="B7167">
            <v>0</v>
          </cell>
          <cell r="C7167">
            <v>0</v>
          </cell>
          <cell r="D7167" t="str">
            <v>0</v>
          </cell>
          <cell r="E7167">
            <v>0</v>
          </cell>
          <cell r="F7167">
            <v>0</v>
          </cell>
          <cell r="G7167" t="e">
            <v>#N/A</v>
          </cell>
          <cell r="H7167" t="e">
            <v>#N/A</v>
          </cell>
          <cell r="I7167" t="str">
            <v>NA</v>
          </cell>
        </row>
        <row r="7168">
          <cell r="A7168">
            <v>0</v>
          </cell>
          <cell r="B7168">
            <v>0</v>
          </cell>
          <cell r="C7168">
            <v>0</v>
          </cell>
          <cell r="D7168" t="str">
            <v>0</v>
          </cell>
          <cell r="E7168">
            <v>0</v>
          </cell>
          <cell r="F7168">
            <v>0</v>
          </cell>
          <cell r="G7168" t="e">
            <v>#N/A</v>
          </cell>
          <cell r="H7168" t="e">
            <v>#N/A</v>
          </cell>
          <cell r="I7168" t="str">
            <v>NA</v>
          </cell>
        </row>
        <row r="7169">
          <cell r="A7169">
            <v>0</v>
          </cell>
          <cell r="B7169">
            <v>0</v>
          </cell>
          <cell r="C7169">
            <v>0</v>
          </cell>
          <cell r="D7169" t="str">
            <v>0</v>
          </cell>
          <cell r="E7169">
            <v>0</v>
          </cell>
          <cell r="F7169">
            <v>0</v>
          </cell>
          <cell r="G7169" t="e">
            <v>#N/A</v>
          </cell>
          <cell r="H7169" t="e">
            <v>#N/A</v>
          </cell>
          <cell r="I7169" t="str">
            <v>NA</v>
          </cell>
        </row>
        <row r="7170">
          <cell r="A7170">
            <v>0</v>
          </cell>
          <cell r="B7170">
            <v>0</v>
          </cell>
          <cell r="C7170">
            <v>0</v>
          </cell>
          <cell r="D7170" t="str">
            <v>0</v>
          </cell>
          <cell r="E7170">
            <v>0</v>
          </cell>
          <cell r="F7170">
            <v>0</v>
          </cell>
          <cell r="G7170" t="e">
            <v>#N/A</v>
          </cell>
          <cell r="H7170" t="e">
            <v>#N/A</v>
          </cell>
          <cell r="I7170" t="str">
            <v>NA</v>
          </cell>
        </row>
        <row r="7171">
          <cell r="A7171">
            <v>0</v>
          </cell>
          <cell r="B7171">
            <v>0</v>
          </cell>
          <cell r="C7171">
            <v>0</v>
          </cell>
          <cell r="D7171" t="str">
            <v>0</v>
          </cell>
          <cell r="E7171">
            <v>0</v>
          </cell>
          <cell r="F7171">
            <v>0</v>
          </cell>
          <cell r="G7171" t="e">
            <v>#N/A</v>
          </cell>
          <cell r="H7171" t="e">
            <v>#N/A</v>
          </cell>
          <cell r="I7171" t="str">
            <v>NA</v>
          </cell>
        </row>
        <row r="7172">
          <cell r="A7172">
            <v>0</v>
          </cell>
          <cell r="B7172">
            <v>0</v>
          </cell>
          <cell r="C7172">
            <v>0</v>
          </cell>
          <cell r="D7172" t="str">
            <v>0</v>
          </cell>
          <cell r="E7172">
            <v>0</v>
          </cell>
          <cell r="F7172">
            <v>0</v>
          </cell>
          <cell r="G7172" t="e">
            <v>#N/A</v>
          </cell>
          <cell r="H7172" t="e">
            <v>#N/A</v>
          </cell>
          <cell r="I7172" t="str">
            <v>NA</v>
          </cell>
        </row>
        <row r="7173">
          <cell r="A7173">
            <v>0</v>
          </cell>
          <cell r="B7173">
            <v>0</v>
          </cell>
          <cell r="C7173">
            <v>0</v>
          </cell>
          <cell r="D7173" t="str">
            <v>0</v>
          </cell>
          <cell r="E7173">
            <v>0</v>
          </cell>
          <cell r="F7173">
            <v>0</v>
          </cell>
          <cell r="G7173" t="e">
            <v>#N/A</v>
          </cell>
          <cell r="H7173" t="e">
            <v>#N/A</v>
          </cell>
          <cell r="I7173" t="str">
            <v>NA</v>
          </cell>
        </row>
        <row r="7174">
          <cell r="A7174">
            <v>0</v>
          </cell>
          <cell r="B7174">
            <v>0</v>
          </cell>
          <cell r="C7174">
            <v>0</v>
          </cell>
          <cell r="D7174" t="str">
            <v>0</v>
          </cell>
          <cell r="E7174">
            <v>0</v>
          </cell>
          <cell r="F7174">
            <v>0</v>
          </cell>
          <cell r="G7174" t="e">
            <v>#N/A</v>
          </cell>
          <cell r="H7174" t="e">
            <v>#N/A</v>
          </cell>
          <cell r="I7174" t="str">
            <v>NA</v>
          </cell>
        </row>
        <row r="7175">
          <cell r="A7175">
            <v>0</v>
          </cell>
          <cell r="B7175">
            <v>0</v>
          </cell>
          <cell r="C7175">
            <v>0</v>
          </cell>
          <cell r="D7175" t="str">
            <v>0</v>
          </cell>
          <cell r="E7175">
            <v>0</v>
          </cell>
          <cell r="F7175">
            <v>0</v>
          </cell>
          <cell r="G7175" t="e">
            <v>#N/A</v>
          </cell>
          <cell r="H7175" t="e">
            <v>#N/A</v>
          </cell>
          <cell r="I7175" t="str">
            <v>NA</v>
          </cell>
        </row>
        <row r="7176">
          <cell r="A7176">
            <v>0</v>
          </cell>
          <cell r="B7176">
            <v>0</v>
          </cell>
          <cell r="C7176">
            <v>0</v>
          </cell>
          <cell r="D7176" t="str">
            <v>0</v>
          </cell>
          <cell r="E7176">
            <v>0</v>
          </cell>
          <cell r="F7176">
            <v>0</v>
          </cell>
          <cell r="G7176" t="e">
            <v>#N/A</v>
          </cell>
          <cell r="H7176" t="e">
            <v>#N/A</v>
          </cell>
          <cell r="I7176" t="str">
            <v>NA</v>
          </cell>
        </row>
        <row r="7177">
          <cell r="A7177">
            <v>0</v>
          </cell>
          <cell r="B7177">
            <v>0</v>
          </cell>
          <cell r="C7177">
            <v>0</v>
          </cell>
          <cell r="D7177" t="str">
            <v>0</v>
          </cell>
          <cell r="E7177">
            <v>0</v>
          </cell>
          <cell r="F7177">
            <v>0</v>
          </cell>
          <cell r="G7177" t="e">
            <v>#N/A</v>
          </cell>
          <cell r="H7177" t="e">
            <v>#N/A</v>
          </cell>
          <cell r="I7177" t="str">
            <v>NA</v>
          </cell>
        </row>
        <row r="7178">
          <cell r="A7178">
            <v>0</v>
          </cell>
          <cell r="B7178">
            <v>0</v>
          </cell>
          <cell r="C7178">
            <v>0</v>
          </cell>
          <cell r="D7178" t="str">
            <v>0</v>
          </cell>
          <cell r="E7178">
            <v>0</v>
          </cell>
          <cell r="F7178">
            <v>0</v>
          </cell>
          <cell r="G7178" t="e">
            <v>#N/A</v>
          </cell>
          <cell r="H7178" t="e">
            <v>#N/A</v>
          </cell>
          <cell r="I7178" t="str">
            <v>NA</v>
          </cell>
        </row>
        <row r="7179">
          <cell r="A7179">
            <v>0</v>
          </cell>
          <cell r="B7179">
            <v>0</v>
          </cell>
          <cell r="C7179">
            <v>0</v>
          </cell>
          <cell r="D7179" t="str">
            <v>0</v>
          </cell>
          <cell r="E7179">
            <v>0</v>
          </cell>
          <cell r="F7179">
            <v>0</v>
          </cell>
          <cell r="G7179" t="e">
            <v>#N/A</v>
          </cell>
          <cell r="H7179" t="e">
            <v>#N/A</v>
          </cell>
          <cell r="I7179" t="str">
            <v>NA</v>
          </cell>
        </row>
        <row r="7180">
          <cell r="A7180">
            <v>0</v>
          </cell>
          <cell r="B7180">
            <v>0</v>
          </cell>
          <cell r="C7180">
            <v>0</v>
          </cell>
          <cell r="D7180" t="str">
            <v>0</v>
          </cell>
          <cell r="E7180">
            <v>0</v>
          </cell>
          <cell r="F7180">
            <v>0</v>
          </cell>
          <cell r="G7180" t="e">
            <v>#N/A</v>
          </cell>
          <cell r="H7180" t="e">
            <v>#N/A</v>
          </cell>
          <cell r="I7180" t="str">
            <v>NA</v>
          </cell>
        </row>
        <row r="7181">
          <cell r="A7181">
            <v>0</v>
          </cell>
          <cell r="B7181">
            <v>0</v>
          </cell>
          <cell r="C7181">
            <v>0</v>
          </cell>
          <cell r="D7181" t="str">
            <v>0</v>
          </cell>
          <cell r="E7181">
            <v>0</v>
          </cell>
          <cell r="F7181">
            <v>0</v>
          </cell>
          <cell r="G7181" t="e">
            <v>#N/A</v>
          </cell>
          <cell r="H7181" t="e">
            <v>#N/A</v>
          </cell>
          <cell r="I7181" t="str">
            <v>NA</v>
          </cell>
        </row>
        <row r="7182">
          <cell r="A7182">
            <v>0</v>
          </cell>
          <cell r="B7182">
            <v>0</v>
          </cell>
          <cell r="C7182">
            <v>0</v>
          </cell>
          <cell r="D7182" t="str">
            <v>0</v>
          </cell>
          <cell r="E7182">
            <v>0</v>
          </cell>
          <cell r="F7182">
            <v>0</v>
          </cell>
          <cell r="G7182" t="e">
            <v>#N/A</v>
          </cell>
          <cell r="H7182" t="e">
            <v>#N/A</v>
          </cell>
          <cell r="I7182" t="str">
            <v>NA</v>
          </cell>
        </row>
        <row r="7183">
          <cell r="A7183">
            <v>0</v>
          </cell>
          <cell r="B7183">
            <v>0</v>
          </cell>
          <cell r="C7183">
            <v>0</v>
          </cell>
          <cell r="D7183" t="str">
            <v>0</v>
          </cell>
          <cell r="E7183">
            <v>0</v>
          </cell>
          <cell r="F7183">
            <v>0</v>
          </cell>
          <cell r="G7183" t="e">
            <v>#N/A</v>
          </cell>
          <cell r="H7183" t="e">
            <v>#N/A</v>
          </cell>
          <cell r="I7183" t="str">
            <v>NA</v>
          </cell>
        </row>
        <row r="7184">
          <cell r="A7184">
            <v>0</v>
          </cell>
          <cell r="B7184">
            <v>0</v>
          </cell>
          <cell r="C7184">
            <v>0</v>
          </cell>
          <cell r="D7184" t="str">
            <v>0</v>
          </cell>
          <cell r="E7184">
            <v>0</v>
          </cell>
          <cell r="F7184">
            <v>0</v>
          </cell>
          <cell r="G7184" t="e">
            <v>#N/A</v>
          </cell>
          <cell r="H7184" t="e">
            <v>#N/A</v>
          </cell>
          <cell r="I7184" t="str">
            <v>NA</v>
          </cell>
        </row>
        <row r="7185">
          <cell r="A7185">
            <v>0</v>
          </cell>
          <cell r="B7185">
            <v>0</v>
          </cell>
          <cell r="C7185">
            <v>0</v>
          </cell>
          <cell r="D7185" t="str">
            <v>0</v>
          </cell>
          <cell r="E7185">
            <v>0</v>
          </cell>
          <cell r="F7185">
            <v>0</v>
          </cell>
          <cell r="G7185" t="e">
            <v>#N/A</v>
          </cell>
          <cell r="H7185" t="e">
            <v>#N/A</v>
          </cell>
          <cell r="I7185" t="str">
            <v>NA</v>
          </cell>
        </row>
        <row r="7186">
          <cell r="A7186">
            <v>0</v>
          </cell>
          <cell r="B7186">
            <v>0</v>
          </cell>
          <cell r="C7186">
            <v>0</v>
          </cell>
          <cell r="D7186" t="str">
            <v>0</v>
          </cell>
          <cell r="E7186">
            <v>0</v>
          </cell>
          <cell r="F7186">
            <v>0</v>
          </cell>
          <cell r="G7186" t="e">
            <v>#N/A</v>
          </cell>
          <cell r="H7186" t="e">
            <v>#N/A</v>
          </cell>
          <cell r="I7186" t="str">
            <v>NA</v>
          </cell>
        </row>
        <row r="7187">
          <cell r="A7187">
            <v>0</v>
          </cell>
          <cell r="B7187">
            <v>0</v>
          </cell>
          <cell r="C7187">
            <v>0</v>
          </cell>
          <cell r="D7187" t="str">
            <v>0</v>
          </cell>
          <cell r="E7187">
            <v>0</v>
          </cell>
          <cell r="F7187">
            <v>0</v>
          </cell>
          <cell r="G7187" t="e">
            <v>#N/A</v>
          </cell>
          <cell r="H7187" t="e">
            <v>#N/A</v>
          </cell>
          <cell r="I7187" t="str">
            <v>NA</v>
          </cell>
        </row>
        <row r="7188">
          <cell r="A7188">
            <v>0</v>
          </cell>
          <cell r="B7188">
            <v>0</v>
          </cell>
          <cell r="C7188">
            <v>0</v>
          </cell>
          <cell r="D7188" t="str">
            <v>0</v>
          </cell>
          <cell r="E7188">
            <v>0</v>
          </cell>
          <cell r="F7188">
            <v>0</v>
          </cell>
          <cell r="G7188" t="e">
            <v>#N/A</v>
          </cell>
          <cell r="H7188" t="e">
            <v>#N/A</v>
          </cell>
          <cell r="I7188" t="str">
            <v>NA</v>
          </cell>
        </row>
        <row r="7189">
          <cell r="A7189">
            <v>0</v>
          </cell>
          <cell r="B7189">
            <v>0</v>
          </cell>
          <cell r="C7189">
            <v>0</v>
          </cell>
          <cell r="D7189" t="str">
            <v>0</v>
          </cell>
          <cell r="E7189">
            <v>0</v>
          </cell>
          <cell r="F7189">
            <v>0</v>
          </cell>
          <cell r="G7189" t="e">
            <v>#N/A</v>
          </cell>
          <cell r="H7189" t="e">
            <v>#N/A</v>
          </cell>
          <cell r="I7189" t="str">
            <v>NA</v>
          </cell>
        </row>
        <row r="7190">
          <cell r="A7190">
            <v>0</v>
          </cell>
          <cell r="B7190">
            <v>0</v>
          </cell>
          <cell r="C7190">
            <v>0</v>
          </cell>
          <cell r="D7190" t="str">
            <v>0</v>
          </cell>
          <cell r="E7190">
            <v>0</v>
          </cell>
          <cell r="F7190">
            <v>0</v>
          </cell>
          <cell r="G7190" t="e">
            <v>#N/A</v>
          </cell>
          <cell r="H7190" t="e">
            <v>#N/A</v>
          </cell>
          <cell r="I7190" t="str">
            <v>NA</v>
          </cell>
        </row>
        <row r="7191">
          <cell r="A7191">
            <v>0</v>
          </cell>
          <cell r="B7191">
            <v>0</v>
          </cell>
          <cell r="C7191">
            <v>0</v>
          </cell>
          <cell r="D7191" t="str">
            <v>0</v>
          </cell>
          <cell r="E7191">
            <v>0</v>
          </cell>
          <cell r="F7191">
            <v>0</v>
          </cell>
          <cell r="G7191" t="e">
            <v>#N/A</v>
          </cell>
          <cell r="H7191" t="e">
            <v>#N/A</v>
          </cell>
          <cell r="I7191" t="str">
            <v>NA</v>
          </cell>
        </row>
        <row r="7192">
          <cell r="A7192">
            <v>0</v>
          </cell>
          <cell r="B7192">
            <v>0</v>
          </cell>
          <cell r="C7192">
            <v>0</v>
          </cell>
          <cell r="D7192" t="str">
            <v>0</v>
          </cell>
          <cell r="E7192">
            <v>0</v>
          </cell>
          <cell r="F7192">
            <v>0</v>
          </cell>
          <cell r="G7192" t="e">
            <v>#N/A</v>
          </cell>
          <cell r="H7192" t="e">
            <v>#N/A</v>
          </cell>
          <cell r="I7192" t="str">
            <v>NA</v>
          </cell>
        </row>
        <row r="7193">
          <cell r="A7193">
            <v>0</v>
          </cell>
          <cell r="B7193">
            <v>0</v>
          </cell>
          <cell r="C7193">
            <v>0</v>
          </cell>
          <cell r="D7193" t="str">
            <v>0</v>
          </cell>
          <cell r="E7193">
            <v>0</v>
          </cell>
          <cell r="F7193">
            <v>0</v>
          </cell>
          <cell r="G7193" t="e">
            <v>#N/A</v>
          </cell>
          <cell r="H7193" t="e">
            <v>#N/A</v>
          </cell>
          <cell r="I7193" t="str">
            <v>NA</v>
          </cell>
        </row>
        <row r="7194">
          <cell r="A7194">
            <v>0</v>
          </cell>
          <cell r="B7194">
            <v>0</v>
          </cell>
          <cell r="C7194">
            <v>0</v>
          </cell>
          <cell r="D7194" t="str">
            <v>0</v>
          </cell>
          <cell r="E7194">
            <v>0</v>
          </cell>
          <cell r="F7194">
            <v>0</v>
          </cell>
          <cell r="G7194" t="e">
            <v>#N/A</v>
          </cell>
          <cell r="H7194" t="e">
            <v>#N/A</v>
          </cell>
          <cell r="I7194" t="str">
            <v>NA</v>
          </cell>
        </row>
        <row r="7195">
          <cell r="A7195">
            <v>0</v>
          </cell>
          <cell r="B7195">
            <v>0</v>
          </cell>
          <cell r="C7195">
            <v>0</v>
          </cell>
          <cell r="D7195" t="str">
            <v>0</v>
          </cell>
          <cell r="E7195">
            <v>0</v>
          </cell>
          <cell r="F7195">
            <v>0</v>
          </cell>
          <cell r="G7195" t="e">
            <v>#N/A</v>
          </cell>
          <cell r="H7195" t="e">
            <v>#N/A</v>
          </cell>
          <cell r="I7195" t="str">
            <v>NA</v>
          </cell>
        </row>
        <row r="7196">
          <cell r="A7196">
            <v>0</v>
          </cell>
          <cell r="B7196">
            <v>0</v>
          </cell>
          <cell r="C7196">
            <v>0</v>
          </cell>
          <cell r="D7196" t="str">
            <v>0</v>
          </cell>
          <cell r="E7196">
            <v>0</v>
          </cell>
          <cell r="F7196">
            <v>0</v>
          </cell>
          <cell r="G7196" t="e">
            <v>#N/A</v>
          </cell>
          <cell r="H7196" t="e">
            <v>#N/A</v>
          </cell>
          <cell r="I7196" t="str">
            <v>NA</v>
          </cell>
        </row>
        <row r="7197">
          <cell r="A7197">
            <v>0</v>
          </cell>
          <cell r="B7197">
            <v>0</v>
          </cell>
          <cell r="C7197">
            <v>0</v>
          </cell>
          <cell r="D7197" t="str">
            <v>0</v>
          </cell>
          <cell r="E7197">
            <v>0</v>
          </cell>
          <cell r="F7197">
            <v>0</v>
          </cell>
          <cell r="G7197" t="e">
            <v>#N/A</v>
          </cell>
          <cell r="H7197" t="e">
            <v>#N/A</v>
          </cell>
          <cell r="I7197" t="str">
            <v>NA</v>
          </cell>
        </row>
        <row r="7198">
          <cell r="A7198">
            <v>0</v>
          </cell>
          <cell r="B7198">
            <v>0</v>
          </cell>
          <cell r="C7198">
            <v>0</v>
          </cell>
          <cell r="D7198" t="str">
            <v>0</v>
          </cell>
          <cell r="E7198">
            <v>0</v>
          </cell>
          <cell r="F7198">
            <v>0</v>
          </cell>
          <cell r="G7198" t="e">
            <v>#N/A</v>
          </cell>
          <cell r="H7198" t="e">
            <v>#N/A</v>
          </cell>
          <cell r="I7198" t="str">
            <v>NA</v>
          </cell>
        </row>
        <row r="7199">
          <cell r="A7199">
            <v>0</v>
          </cell>
          <cell r="B7199">
            <v>0</v>
          </cell>
          <cell r="C7199">
            <v>0</v>
          </cell>
          <cell r="D7199" t="str">
            <v>0</v>
          </cell>
          <cell r="E7199">
            <v>0</v>
          </cell>
          <cell r="F7199">
            <v>0</v>
          </cell>
          <cell r="G7199" t="e">
            <v>#N/A</v>
          </cell>
          <cell r="H7199" t="e">
            <v>#N/A</v>
          </cell>
          <cell r="I7199" t="str">
            <v>NA</v>
          </cell>
        </row>
        <row r="7200">
          <cell r="A7200">
            <v>0</v>
          </cell>
          <cell r="B7200">
            <v>0</v>
          </cell>
          <cell r="C7200">
            <v>0</v>
          </cell>
          <cell r="D7200" t="str">
            <v>0</v>
          </cell>
          <cell r="E7200">
            <v>0</v>
          </cell>
          <cell r="F7200">
            <v>0</v>
          </cell>
          <cell r="G7200" t="e">
            <v>#N/A</v>
          </cell>
          <cell r="H7200" t="e">
            <v>#N/A</v>
          </cell>
          <cell r="I7200" t="str">
            <v>NA</v>
          </cell>
        </row>
        <row r="7201">
          <cell r="A7201">
            <v>0</v>
          </cell>
          <cell r="B7201">
            <v>0</v>
          </cell>
          <cell r="C7201">
            <v>0</v>
          </cell>
          <cell r="D7201" t="str">
            <v>0</v>
          </cell>
          <cell r="E7201">
            <v>0</v>
          </cell>
          <cell r="F7201">
            <v>0</v>
          </cell>
          <cell r="G7201" t="e">
            <v>#N/A</v>
          </cell>
          <cell r="H7201" t="e">
            <v>#N/A</v>
          </cell>
          <cell r="I7201" t="str">
            <v>NA</v>
          </cell>
        </row>
        <row r="7202">
          <cell r="A7202">
            <v>0</v>
          </cell>
          <cell r="B7202">
            <v>0</v>
          </cell>
          <cell r="C7202">
            <v>0</v>
          </cell>
          <cell r="D7202" t="str">
            <v>0</v>
          </cell>
          <cell r="E7202">
            <v>0</v>
          </cell>
          <cell r="F7202">
            <v>0</v>
          </cell>
          <cell r="G7202" t="e">
            <v>#N/A</v>
          </cell>
          <cell r="H7202" t="e">
            <v>#N/A</v>
          </cell>
          <cell r="I7202" t="str">
            <v>NA</v>
          </cell>
        </row>
        <row r="7203">
          <cell r="A7203">
            <v>0</v>
          </cell>
          <cell r="B7203">
            <v>0</v>
          </cell>
          <cell r="C7203">
            <v>0</v>
          </cell>
          <cell r="D7203" t="str">
            <v>0</v>
          </cell>
          <cell r="E7203">
            <v>0</v>
          </cell>
          <cell r="F7203">
            <v>0</v>
          </cell>
          <cell r="G7203" t="e">
            <v>#N/A</v>
          </cell>
          <cell r="H7203" t="e">
            <v>#N/A</v>
          </cell>
          <cell r="I7203" t="str">
            <v>NA</v>
          </cell>
        </row>
        <row r="7204">
          <cell r="A7204">
            <v>0</v>
          </cell>
          <cell r="B7204">
            <v>0</v>
          </cell>
          <cell r="C7204">
            <v>0</v>
          </cell>
          <cell r="D7204" t="str">
            <v>0</v>
          </cell>
          <cell r="E7204">
            <v>0</v>
          </cell>
          <cell r="F7204">
            <v>0</v>
          </cell>
          <cell r="G7204" t="e">
            <v>#N/A</v>
          </cell>
          <cell r="H7204" t="e">
            <v>#N/A</v>
          </cell>
          <cell r="I7204" t="str">
            <v>NA</v>
          </cell>
        </row>
        <row r="7205">
          <cell r="A7205">
            <v>0</v>
          </cell>
          <cell r="B7205">
            <v>0</v>
          </cell>
          <cell r="C7205">
            <v>0</v>
          </cell>
          <cell r="D7205" t="str">
            <v>0</v>
          </cell>
          <cell r="E7205">
            <v>0</v>
          </cell>
          <cell r="F7205">
            <v>0</v>
          </cell>
          <cell r="G7205" t="e">
            <v>#N/A</v>
          </cell>
          <cell r="H7205" t="e">
            <v>#N/A</v>
          </cell>
          <cell r="I7205" t="str">
            <v>NA</v>
          </cell>
        </row>
        <row r="7206">
          <cell r="A7206">
            <v>0</v>
          </cell>
          <cell r="B7206">
            <v>0</v>
          </cell>
          <cell r="C7206">
            <v>0</v>
          </cell>
          <cell r="D7206" t="str">
            <v>0</v>
          </cell>
          <cell r="E7206">
            <v>0</v>
          </cell>
          <cell r="F7206">
            <v>0</v>
          </cell>
          <cell r="G7206" t="e">
            <v>#N/A</v>
          </cell>
          <cell r="H7206" t="e">
            <v>#N/A</v>
          </cell>
          <cell r="I7206" t="str">
            <v>NA</v>
          </cell>
        </row>
        <row r="7207">
          <cell r="A7207">
            <v>0</v>
          </cell>
          <cell r="B7207">
            <v>0</v>
          </cell>
          <cell r="C7207">
            <v>0</v>
          </cell>
          <cell r="D7207" t="str">
            <v>0</v>
          </cell>
          <cell r="E7207">
            <v>0</v>
          </cell>
          <cell r="F7207">
            <v>0</v>
          </cell>
          <cell r="G7207" t="e">
            <v>#N/A</v>
          </cell>
          <cell r="H7207" t="e">
            <v>#N/A</v>
          </cell>
          <cell r="I7207" t="str">
            <v>NA</v>
          </cell>
        </row>
        <row r="7208">
          <cell r="A7208">
            <v>0</v>
          </cell>
          <cell r="B7208">
            <v>0</v>
          </cell>
          <cell r="C7208">
            <v>0</v>
          </cell>
          <cell r="D7208" t="str">
            <v>0</v>
          </cell>
          <cell r="E7208">
            <v>0</v>
          </cell>
          <cell r="F7208">
            <v>0</v>
          </cell>
          <cell r="G7208" t="e">
            <v>#N/A</v>
          </cell>
          <cell r="H7208" t="e">
            <v>#N/A</v>
          </cell>
          <cell r="I7208" t="str">
            <v>NA</v>
          </cell>
        </row>
        <row r="7209">
          <cell r="A7209">
            <v>0</v>
          </cell>
          <cell r="B7209">
            <v>0</v>
          </cell>
          <cell r="C7209">
            <v>0</v>
          </cell>
          <cell r="D7209" t="str">
            <v>0</v>
          </cell>
          <cell r="E7209">
            <v>0</v>
          </cell>
          <cell r="F7209">
            <v>0</v>
          </cell>
          <cell r="G7209" t="e">
            <v>#N/A</v>
          </cell>
          <cell r="H7209" t="e">
            <v>#N/A</v>
          </cell>
          <cell r="I7209" t="str">
            <v>NA</v>
          </cell>
        </row>
        <row r="7210">
          <cell r="A7210">
            <v>0</v>
          </cell>
          <cell r="B7210">
            <v>0</v>
          </cell>
          <cell r="C7210">
            <v>0</v>
          </cell>
          <cell r="D7210" t="str">
            <v>0</v>
          </cell>
          <cell r="E7210">
            <v>0</v>
          </cell>
          <cell r="F7210">
            <v>0</v>
          </cell>
          <cell r="G7210" t="e">
            <v>#N/A</v>
          </cell>
          <cell r="H7210" t="e">
            <v>#N/A</v>
          </cell>
          <cell r="I7210" t="str">
            <v>NA</v>
          </cell>
        </row>
        <row r="7211">
          <cell r="A7211">
            <v>0</v>
          </cell>
          <cell r="B7211">
            <v>0</v>
          </cell>
          <cell r="C7211">
            <v>0</v>
          </cell>
          <cell r="D7211" t="str">
            <v>0</v>
          </cell>
          <cell r="E7211">
            <v>0</v>
          </cell>
          <cell r="F7211">
            <v>0</v>
          </cell>
          <cell r="G7211" t="e">
            <v>#N/A</v>
          </cell>
          <cell r="H7211" t="e">
            <v>#N/A</v>
          </cell>
          <cell r="I7211" t="str">
            <v>NA</v>
          </cell>
        </row>
        <row r="7212">
          <cell r="A7212">
            <v>0</v>
          </cell>
          <cell r="B7212">
            <v>0</v>
          </cell>
          <cell r="C7212">
            <v>0</v>
          </cell>
          <cell r="D7212" t="str">
            <v>0</v>
          </cell>
          <cell r="E7212">
            <v>0</v>
          </cell>
          <cell r="F7212">
            <v>0</v>
          </cell>
          <cell r="G7212" t="e">
            <v>#N/A</v>
          </cell>
          <cell r="H7212" t="e">
            <v>#N/A</v>
          </cell>
          <cell r="I7212" t="str">
            <v>NA</v>
          </cell>
        </row>
        <row r="7213">
          <cell r="A7213">
            <v>0</v>
          </cell>
          <cell r="B7213">
            <v>0</v>
          </cell>
          <cell r="C7213">
            <v>0</v>
          </cell>
          <cell r="D7213" t="str">
            <v>0</v>
          </cell>
          <cell r="E7213">
            <v>0</v>
          </cell>
          <cell r="F7213">
            <v>0</v>
          </cell>
          <cell r="G7213" t="e">
            <v>#N/A</v>
          </cell>
          <cell r="H7213" t="e">
            <v>#N/A</v>
          </cell>
          <cell r="I7213" t="str">
            <v>NA</v>
          </cell>
        </row>
        <row r="7214">
          <cell r="A7214">
            <v>0</v>
          </cell>
          <cell r="B7214">
            <v>0</v>
          </cell>
          <cell r="C7214">
            <v>0</v>
          </cell>
          <cell r="D7214" t="str">
            <v>0</v>
          </cell>
          <cell r="E7214">
            <v>0</v>
          </cell>
          <cell r="F7214">
            <v>0</v>
          </cell>
          <cell r="G7214" t="e">
            <v>#N/A</v>
          </cell>
          <cell r="H7214" t="e">
            <v>#N/A</v>
          </cell>
          <cell r="I7214" t="str">
            <v>NA</v>
          </cell>
        </row>
        <row r="7215">
          <cell r="A7215">
            <v>0</v>
          </cell>
          <cell r="B7215">
            <v>0</v>
          </cell>
          <cell r="C7215">
            <v>0</v>
          </cell>
          <cell r="D7215" t="str">
            <v>0</v>
          </cell>
          <cell r="E7215">
            <v>0</v>
          </cell>
          <cell r="F7215">
            <v>0</v>
          </cell>
          <cell r="G7215" t="e">
            <v>#N/A</v>
          </cell>
          <cell r="H7215" t="e">
            <v>#N/A</v>
          </cell>
          <cell r="I7215" t="str">
            <v>NA</v>
          </cell>
        </row>
        <row r="7216">
          <cell r="A7216">
            <v>0</v>
          </cell>
          <cell r="B7216">
            <v>0</v>
          </cell>
          <cell r="C7216">
            <v>0</v>
          </cell>
          <cell r="D7216" t="str">
            <v>0</v>
          </cell>
          <cell r="E7216">
            <v>0</v>
          </cell>
          <cell r="F7216">
            <v>0</v>
          </cell>
          <cell r="G7216" t="e">
            <v>#N/A</v>
          </cell>
          <cell r="H7216" t="e">
            <v>#N/A</v>
          </cell>
          <cell r="I7216" t="str">
            <v>NA</v>
          </cell>
        </row>
        <row r="7217">
          <cell r="A7217">
            <v>0</v>
          </cell>
          <cell r="B7217">
            <v>0</v>
          </cell>
          <cell r="C7217">
            <v>0</v>
          </cell>
          <cell r="D7217" t="str">
            <v>0</v>
          </cell>
          <cell r="E7217">
            <v>0</v>
          </cell>
          <cell r="F7217">
            <v>0</v>
          </cell>
          <cell r="G7217" t="e">
            <v>#N/A</v>
          </cell>
          <cell r="H7217" t="e">
            <v>#N/A</v>
          </cell>
          <cell r="I7217" t="str">
            <v>NA</v>
          </cell>
        </row>
        <row r="7218">
          <cell r="A7218">
            <v>0</v>
          </cell>
          <cell r="B7218">
            <v>0</v>
          </cell>
          <cell r="C7218">
            <v>0</v>
          </cell>
          <cell r="D7218" t="str">
            <v>0</v>
          </cell>
          <cell r="E7218">
            <v>0</v>
          </cell>
          <cell r="F7218">
            <v>0</v>
          </cell>
          <cell r="G7218" t="e">
            <v>#N/A</v>
          </cell>
          <cell r="H7218" t="e">
            <v>#N/A</v>
          </cell>
          <cell r="I7218" t="str">
            <v>NA</v>
          </cell>
        </row>
        <row r="7219">
          <cell r="A7219">
            <v>0</v>
          </cell>
          <cell r="B7219">
            <v>0</v>
          </cell>
          <cell r="C7219">
            <v>0</v>
          </cell>
          <cell r="D7219" t="str">
            <v>0</v>
          </cell>
          <cell r="E7219">
            <v>0</v>
          </cell>
          <cell r="F7219">
            <v>0</v>
          </cell>
          <cell r="G7219" t="e">
            <v>#N/A</v>
          </cell>
          <cell r="H7219" t="e">
            <v>#N/A</v>
          </cell>
          <cell r="I7219" t="str">
            <v>NA</v>
          </cell>
        </row>
        <row r="7220">
          <cell r="A7220">
            <v>0</v>
          </cell>
          <cell r="B7220">
            <v>0</v>
          </cell>
          <cell r="C7220">
            <v>0</v>
          </cell>
          <cell r="D7220" t="str">
            <v>0</v>
          </cell>
          <cell r="E7220">
            <v>0</v>
          </cell>
          <cell r="F7220">
            <v>0</v>
          </cell>
          <cell r="G7220" t="e">
            <v>#N/A</v>
          </cell>
          <cell r="H7220" t="e">
            <v>#N/A</v>
          </cell>
          <cell r="I7220" t="str">
            <v>NA</v>
          </cell>
        </row>
        <row r="7221">
          <cell r="A7221">
            <v>0</v>
          </cell>
          <cell r="B7221">
            <v>0</v>
          </cell>
          <cell r="C7221">
            <v>0</v>
          </cell>
          <cell r="D7221" t="str">
            <v>0</v>
          </cell>
          <cell r="E7221">
            <v>0</v>
          </cell>
          <cell r="F7221">
            <v>0</v>
          </cell>
          <cell r="G7221" t="e">
            <v>#N/A</v>
          </cell>
          <cell r="H7221" t="e">
            <v>#N/A</v>
          </cell>
          <cell r="I7221" t="str">
            <v>NA</v>
          </cell>
        </row>
        <row r="7222">
          <cell r="A7222">
            <v>0</v>
          </cell>
          <cell r="B7222">
            <v>0</v>
          </cell>
          <cell r="C7222">
            <v>0</v>
          </cell>
          <cell r="D7222" t="str">
            <v>0</v>
          </cell>
          <cell r="E7222">
            <v>0</v>
          </cell>
          <cell r="F7222">
            <v>0</v>
          </cell>
          <cell r="G7222" t="e">
            <v>#N/A</v>
          </cell>
          <cell r="H7222" t="e">
            <v>#N/A</v>
          </cell>
          <cell r="I7222" t="str">
            <v>NA</v>
          </cell>
        </row>
        <row r="7223">
          <cell r="A7223">
            <v>0</v>
          </cell>
          <cell r="B7223">
            <v>0</v>
          </cell>
          <cell r="C7223">
            <v>0</v>
          </cell>
          <cell r="D7223" t="str">
            <v>0</v>
          </cell>
          <cell r="E7223">
            <v>0</v>
          </cell>
          <cell r="F7223">
            <v>0</v>
          </cell>
          <cell r="G7223" t="e">
            <v>#N/A</v>
          </cell>
          <cell r="H7223" t="e">
            <v>#N/A</v>
          </cell>
          <cell r="I7223" t="str">
            <v>NA</v>
          </cell>
        </row>
        <row r="7224">
          <cell r="A7224">
            <v>0</v>
          </cell>
          <cell r="B7224">
            <v>0</v>
          </cell>
          <cell r="C7224">
            <v>0</v>
          </cell>
          <cell r="D7224" t="str">
            <v>0</v>
          </cell>
          <cell r="E7224">
            <v>0</v>
          </cell>
          <cell r="F7224">
            <v>0</v>
          </cell>
          <cell r="G7224" t="e">
            <v>#N/A</v>
          </cell>
          <cell r="H7224" t="e">
            <v>#N/A</v>
          </cell>
          <cell r="I7224" t="str">
            <v>NA</v>
          </cell>
        </row>
        <row r="7225">
          <cell r="A7225">
            <v>0</v>
          </cell>
          <cell r="B7225">
            <v>0</v>
          </cell>
          <cell r="C7225">
            <v>0</v>
          </cell>
          <cell r="D7225" t="str">
            <v>0</v>
          </cell>
          <cell r="E7225">
            <v>0</v>
          </cell>
          <cell r="F7225">
            <v>0</v>
          </cell>
          <cell r="G7225" t="e">
            <v>#N/A</v>
          </cell>
          <cell r="H7225" t="e">
            <v>#N/A</v>
          </cell>
          <cell r="I7225" t="str">
            <v>NA</v>
          </cell>
        </row>
        <row r="7226">
          <cell r="A7226">
            <v>0</v>
          </cell>
          <cell r="B7226">
            <v>0</v>
          </cell>
          <cell r="C7226">
            <v>0</v>
          </cell>
          <cell r="D7226" t="str">
            <v>0</v>
          </cell>
          <cell r="E7226">
            <v>0</v>
          </cell>
          <cell r="F7226">
            <v>0</v>
          </cell>
          <cell r="G7226" t="e">
            <v>#N/A</v>
          </cell>
          <cell r="H7226" t="e">
            <v>#N/A</v>
          </cell>
          <cell r="I7226" t="str">
            <v>NA</v>
          </cell>
        </row>
        <row r="7227">
          <cell r="A7227">
            <v>0</v>
          </cell>
          <cell r="B7227">
            <v>0</v>
          </cell>
          <cell r="C7227">
            <v>0</v>
          </cell>
          <cell r="D7227" t="str">
            <v>0</v>
          </cell>
          <cell r="E7227">
            <v>0</v>
          </cell>
          <cell r="F7227">
            <v>0</v>
          </cell>
          <cell r="G7227" t="e">
            <v>#N/A</v>
          </cell>
          <cell r="H7227" t="e">
            <v>#N/A</v>
          </cell>
          <cell r="I7227" t="str">
            <v>NA</v>
          </cell>
        </row>
        <row r="7228">
          <cell r="A7228">
            <v>0</v>
          </cell>
          <cell r="B7228">
            <v>0</v>
          </cell>
          <cell r="C7228">
            <v>0</v>
          </cell>
          <cell r="D7228" t="str">
            <v>0</v>
          </cell>
          <cell r="E7228">
            <v>0</v>
          </cell>
          <cell r="F7228">
            <v>0</v>
          </cell>
          <cell r="G7228" t="e">
            <v>#N/A</v>
          </cell>
          <cell r="H7228" t="e">
            <v>#N/A</v>
          </cell>
          <cell r="I7228" t="str">
            <v>NA</v>
          </cell>
        </row>
        <row r="7229">
          <cell r="A7229">
            <v>0</v>
          </cell>
          <cell r="B7229">
            <v>0</v>
          </cell>
          <cell r="C7229">
            <v>0</v>
          </cell>
          <cell r="D7229" t="str">
            <v>0</v>
          </cell>
          <cell r="E7229">
            <v>0</v>
          </cell>
          <cell r="F7229">
            <v>0</v>
          </cell>
          <cell r="G7229" t="e">
            <v>#N/A</v>
          </cell>
          <cell r="H7229" t="e">
            <v>#N/A</v>
          </cell>
          <cell r="I7229" t="str">
            <v>NA</v>
          </cell>
        </row>
        <row r="7230">
          <cell r="A7230">
            <v>0</v>
          </cell>
          <cell r="B7230">
            <v>0</v>
          </cell>
          <cell r="C7230">
            <v>0</v>
          </cell>
          <cell r="D7230" t="str">
            <v>0</v>
          </cell>
          <cell r="E7230">
            <v>0</v>
          </cell>
          <cell r="F7230">
            <v>0</v>
          </cell>
          <cell r="G7230" t="e">
            <v>#N/A</v>
          </cell>
          <cell r="H7230" t="e">
            <v>#N/A</v>
          </cell>
          <cell r="I7230" t="str">
            <v>NA</v>
          </cell>
        </row>
        <row r="7231">
          <cell r="A7231">
            <v>0</v>
          </cell>
          <cell r="B7231">
            <v>0</v>
          </cell>
          <cell r="C7231">
            <v>0</v>
          </cell>
          <cell r="D7231" t="str">
            <v>0</v>
          </cell>
          <cell r="E7231">
            <v>0</v>
          </cell>
          <cell r="F7231">
            <v>0</v>
          </cell>
          <cell r="G7231" t="e">
            <v>#N/A</v>
          </cell>
          <cell r="H7231" t="e">
            <v>#N/A</v>
          </cell>
          <cell r="I7231" t="str">
            <v>NA</v>
          </cell>
        </row>
        <row r="7232">
          <cell r="A7232">
            <v>0</v>
          </cell>
          <cell r="B7232">
            <v>0</v>
          </cell>
          <cell r="C7232">
            <v>0</v>
          </cell>
          <cell r="D7232" t="str">
            <v>0</v>
          </cell>
          <cell r="E7232">
            <v>0</v>
          </cell>
          <cell r="F7232">
            <v>0</v>
          </cell>
          <cell r="G7232" t="e">
            <v>#N/A</v>
          </cell>
          <cell r="H7232" t="e">
            <v>#N/A</v>
          </cell>
          <cell r="I7232" t="str">
            <v>NA</v>
          </cell>
        </row>
        <row r="7233">
          <cell r="A7233">
            <v>0</v>
          </cell>
          <cell r="B7233">
            <v>0</v>
          </cell>
          <cell r="C7233">
            <v>0</v>
          </cell>
          <cell r="D7233" t="str">
            <v>0</v>
          </cell>
          <cell r="E7233">
            <v>0</v>
          </cell>
          <cell r="F7233">
            <v>0</v>
          </cell>
          <cell r="G7233" t="e">
            <v>#N/A</v>
          </cell>
          <cell r="H7233" t="e">
            <v>#N/A</v>
          </cell>
          <cell r="I7233" t="str">
            <v>NA</v>
          </cell>
        </row>
        <row r="7234">
          <cell r="A7234">
            <v>0</v>
          </cell>
          <cell r="B7234">
            <v>0</v>
          </cell>
          <cell r="C7234">
            <v>0</v>
          </cell>
          <cell r="D7234" t="str">
            <v>0</v>
          </cell>
          <cell r="E7234">
            <v>0</v>
          </cell>
          <cell r="F7234">
            <v>0</v>
          </cell>
          <cell r="G7234" t="e">
            <v>#N/A</v>
          </cell>
          <cell r="H7234" t="e">
            <v>#N/A</v>
          </cell>
          <cell r="I7234" t="str">
            <v>NA</v>
          </cell>
        </row>
        <row r="7235">
          <cell r="A7235">
            <v>0</v>
          </cell>
          <cell r="B7235">
            <v>0</v>
          </cell>
          <cell r="C7235">
            <v>0</v>
          </cell>
          <cell r="D7235" t="str">
            <v>0</v>
          </cell>
          <cell r="E7235">
            <v>0</v>
          </cell>
          <cell r="F7235">
            <v>0</v>
          </cell>
          <cell r="G7235" t="e">
            <v>#N/A</v>
          </cell>
          <cell r="H7235" t="e">
            <v>#N/A</v>
          </cell>
          <cell r="I7235" t="str">
            <v>NA</v>
          </cell>
        </row>
        <row r="7236">
          <cell r="A7236">
            <v>0</v>
          </cell>
          <cell r="B7236">
            <v>0</v>
          </cell>
          <cell r="C7236">
            <v>0</v>
          </cell>
          <cell r="D7236" t="str">
            <v>0</v>
          </cell>
          <cell r="E7236">
            <v>0</v>
          </cell>
          <cell r="F7236">
            <v>0</v>
          </cell>
          <cell r="G7236" t="e">
            <v>#N/A</v>
          </cell>
          <cell r="H7236" t="e">
            <v>#N/A</v>
          </cell>
          <cell r="I7236" t="str">
            <v>NA</v>
          </cell>
        </row>
        <row r="7237">
          <cell r="A7237">
            <v>0</v>
          </cell>
          <cell r="B7237">
            <v>0</v>
          </cell>
          <cell r="C7237">
            <v>0</v>
          </cell>
          <cell r="D7237" t="str">
            <v>0</v>
          </cell>
          <cell r="E7237">
            <v>0</v>
          </cell>
          <cell r="F7237">
            <v>0</v>
          </cell>
          <cell r="G7237" t="e">
            <v>#N/A</v>
          </cell>
          <cell r="H7237" t="e">
            <v>#N/A</v>
          </cell>
          <cell r="I7237" t="str">
            <v>NA</v>
          </cell>
        </row>
        <row r="7238">
          <cell r="A7238">
            <v>0</v>
          </cell>
          <cell r="B7238">
            <v>0</v>
          </cell>
          <cell r="C7238">
            <v>0</v>
          </cell>
          <cell r="D7238" t="str">
            <v>0</v>
          </cell>
          <cell r="E7238">
            <v>0</v>
          </cell>
          <cell r="F7238">
            <v>0</v>
          </cell>
          <cell r="G7238" t="e">
            <v>#N/A</v>
          </cell>
          <cell r="H7238" t="e">
            <v>#N/A</v>
          </cell>
          <cell r="I7238" t="str">
            <v>NA</v>
          </cell>
        </row>
        <row r="7239">
          <cell r="A7239">
            <v>0</v>
          </cell>
          <cell r="B7239">
            <v>0</v>
          </cell>
          <cell r="C7239">
            <v>0</v>
          </cell>
          <cell r="D7239" t="str">
            <v>0</v>
          </cell>
          <cell r="E7239">
            <v>0</v>
          </cell>
          <cell r="F7239">
            <v>0</v>
          </cell>
          <cell r="G7239" t="e">
            <v>#N/A</v>
          </cell>
          <cell r="H7239" t="e">
            <v>#N/A</v>
          </cell>
          <cell r="I7239" t="str">
            <v>NA</v>
          </cell>
        </row>
        <row r="7240">
          <cell r="A7240">
            <v>0</v>
          </cell>
          <cell r="B7240">
            <v>0</v>
          </cell>
          <cell r="C7240">
            <v>0</v>
          </cell>
          <cell r="D7240" t="str">
            <v>0</v>
          </cell>
          <cell r="E7240">
            <v>0</v>
          </cell>
          <cell r="F7240">
            <v>0</v>
          </cell>
          <cell r="G7240" t="e">
            <v>#N/A</v>
          </cell>
          <cell r="H7240" t="e">
            <v>#N/A</v>
          </cell>
          <cell r="I7240" t="str">
            <v>NA</v>
          </cell>
        </row>
        <row r="7241">
          <cell r="A7241">
            <v>0</v>
          </cell>
          <cell r="B7241">
            <v>0</v>
          </cell>
          <cell r="C7241">
            <v>0</v>
          </cell>
          <cell r="D7241" t="str">
            <v>0</v>
          </cell>
          <cell r="E7241">
            <v>0</v>
          </cell>
          <cell r="F7241">
            <v>0</v>
          </cell>
          <cell r="G7241" t="e">
            <v>#N/A</v>
          </cell>
          <cell r="H7241" t="e">
            <v>#N/A</v>
          </cell>
          <cell r="I7241" t="str">
            <v>NA</v>
          </cell>
        </row>
        <row r="7242">
          <cell r="A7242">
            <v>0</v>
          </cell>
          <cell r="B7242">
            <v>0</v>
          </cell>
          <cell r="C7242">
            <v>0</v>
          </cell>
          <cell r="D7242" t="str">
            <v>0</v>
          </cell>
          <cell r="E7242">
            <v>0</v>
          </cell>
          <cell r="F7242">
            <v>0</v>
          </cell>
          <cell r="G7242" t="e">
            <v>#N/A</v>
          </cell>
          <cell r="H7242" t="e">
            <v>#N/A</v>
          </cell>
          <cell r="I7242" t="str">
            <v>NA</v>
          </cell>
        </row>
        <row r="7243">
          <cell r="A7243">
            <v>0</v>
          </cell>
          <cell r="B7243">
            <v>0</v>
          </cell>
          <cell r="C7243">
            <v>0</v>
          </cell>
          <cell r="D7243" t="str">
            <v>0</v>
          </cell>
          <cell r="E7243">
            <v>0</v>
          </cell>
          <cell r="F7243">
            <v>0</v>
          </cell>
          <cell r="G7243" t="e">
            <v>#N/A</v>
          </cell>
          <cell r="H7243" t="e">
            <v>#N/A</v>
          </cell>
          <cell r="I7243" t="str">
            <v>NA</v>
          </cell>
        </row>
        <row r="7244">
          <cell r="A7244">
            <v>0</v>
          </cell>
          <cell r="B7244">
            <v>0</v>
          </cell>
          <cell r="C7244">
            <v>0</v>
          </cell>
          <cell r="D7244" t="str">
            <v>0</v>
          </cell>
          <cell r="E7244">
            <v>0</v>
          </cell>
          <cell r="F7244">
            <v>0</v>
          </cell>
          <cell r="G7244" t="e">
            <v>#N/A</v>
          </cell>
          <cell r="H7244" t="e">
            <v>#N/A</v>
          </cell>
          <cell r="I7244" t="str">
            <v>NA</v>
          </cell>
        </row>
        <row r="7245">
          <cell r="A7245">
            <v>0</v>
          </cell>
          <cell r="B7245">
            <v>0</v>
          </cell>
          <cell r="C7245">
            <v>0</v>
          </cell>
          <cell r="D7245" t="str">
            <v>0</v>
          </cell>
          <cell r="E7245">
            <v>0</v>
          </cell>
          <cell r="F7245">
            <v>0</v>
          </cell>
          <cell r="G7245" t="e">
            <v>#N/A</v>
          </cell>
          <cell r="H7245" t="e">
            <v>#N/A</v>
          </cell>
          <cell r="I7245" t="str">
            <v>NA</v>
          </cell>
        </row>
        <row r="7246">
          <cell r="A7246">
            <v>0</v>
          </cell>
          <cell r="B7246">
            <v>0</v>
          </cell>
          <cell r="C7246">
            <v>0</v>
          </cell>
          <cell r="D7246" t="str">
            <v>0</v>
          </cell>
          <cell r="E7246">
            <v>0</v>
          </cell>
          <cell r="F7246">
            <v>0</v>
          </cell>
          <cell r="G7246" t="e">
            <v>#N/A</v>
          </cell>
          <cell r="H7246" t="e">
            <v>#N/A</v>
          </cell>
          <cell r="I7246" t="str">
            <v>NA</v>
          </cell>
        </row>
        <row r="7247">
          <cell r="A7247">
            <v>0</v>
          </cell>
          <cell r="B7247">
            <v>0</v>
          </cell>
          <cell r="C7247">
            <v>0</v>
          </cell>
          <cell r="D7247" t="str">
            <v>0</v>
          </cell>
          <cell r="E7247">
            <v>0</v>
          </cell>
          <cell r="F7247">
            <v>0</v>
          </cell>
          <cell r="G7247" t="e">
            <v>#N/A</v>
          </cell>
          <cell r="H7247" t="e">
            <v>#N/A</v>
          </cell>
          <cell r="I7247" t="str">
            <v>NA</v>
          </cell>
        </row>
        <row r="7248">
          <cell r="A7248">
            <v>0</v>
          </cell>
          <cell r="B7248">
            <v>0</v>
          </cell>
          <cell r="C7248">
            <v>0</v>
          </cell>
          <cell r="D7248" t="str">
            <v>0</v>
          </cell>
          <cell r="E7248">
            <v>0</v>
          </cell>
          <cell r="F7248">
            <v>0</v>
          </cell>
          <cell r="G7248" t="e">
            <v>#N/A</v>
          </cell>
          <cell r="H7248" t="e">
            <v>#N/A</v>
          </cell>
          <cell r="I7248" t="str">
            <v>NA</v>
          </cell>
        </row>
        <row r="7249">
          <cell r="A7249">
            <v>0</v>
          </cell>
          <cell r="B7249">
            <v>0</v>
          </cell>
          <cell r="C7249">
            <v>0</v>
          </cell>
          <cell r="D7249" t="str">
            <v>0</v>
          </cell>
          <cell r="E7249">
            <v>0</v>
          </cell>
          <cell r="F7249">
            <v>0</v>
          </cell>
          <cell r="G7249" t="e">
            <v>#N/A</v>
          </cell>
          <cell r="H7249" t="e">
            <v>#N/A</v>
          </cell>
          <cell r="I7249" t="str">
            <v>NA</v>
          </cell>
        </row>
        <row r="7250">
          <cell r="A7250">
            <v>0</v>
          </cell>
          <cell r="B7250">
            <v>0</v>
          </cell>
          <cell r="C7250">
            <v>0</v>
          </cell>
          <cell r="D7250" t="str">
            <v>0</v>
          </cell>
          <cell r="E7250">
            <v>0</v>
          </cell>
          <cell r="F7250">
            <v>0</v>
          </cell>
          <cell r="G7250" t="e">
            <v>#N/A</v>
          </cell>
          <cell r="H7250" t="e">
            <v>#N/A</v>
          </cell>
          <cell r="I7250" t="str">
            <v>NA</v>
          </cell>
        </row>
        <row r="7251">
          <cell r="A7251">
            <v>0</v>
          </cell>
          <cell r="B7251">
            <v>0</v>
          </cell>
          <cell r="C7251">
            <v>0</v>
          </cell>
          <cell r="D7251" t="str">
            <v>0</v>
          </cell>
          <cell r="E7251">
            <v>0</v>
          </cell>
          <cell r="F7251">
            <v>0</v>
          </cell>
          <cell r="G7251" t="e">
            <v>#N/A</v>
          </cell>
          <cell r="H7251" t="e">
            <v>#N/A</v>
          </cell>
          <cell r="I7251" t="str">
            <v>NA</v>
          </cell>
        </row>
        <row r="7252">
          <cell r="A7252">
            <v>0</v>
          </cell>
          <cell r="B7252">
            <v>0</v>
          </cell>
          <cell r="C7252">
            <v>0</v>
          </cell>
          <cell r="D7252" t="str">
            <v>0</v>
          </cell>
          <cell r="E7252">
            <v>0</v>
          </cell>
          <cell r="F7252">
            <v>0</v>
          </cell>
          <cell r="G7252" t="e">
            <v>#N/A</v>
          </cell>
          <cell r="H7252" t="e">
            <v>#N/A</v>
          </cell>
          <cell r="I7252" t="str">
            <v>NA</v>
          </cell>
        </row>
        <row r="7253">
          <cell r="A7253">
            <v>0</v>
          </cell>
          <cell r="B7253">
            <v>0</v>
          </cell>
          <cell r="C7253">
            <v>0</v>
          </cell>
          <cell r="D7253" t="str">
            <v>0</v>
          </cell>
          <cell r="E7253">
            <v>0</v>
          </cell>
          <cell r="F7253">
            <v>0</v>
          </cell>
          <cell r="G7253" t="e">
            <v>#N/A</v>
          </cell>
          <cell r="H7253" t="e">
            <v>#N/A</v>
          </cell>
          <cell r="I7253" t="str">
            <v>NA</v>
          </cell>
        </row>
        <row r="7254">
          <cell r="A7254">
            <v>0</v>
          </cell>
          <cell r="B7254">
            <v>0</v>
          </cell>
          <cell r="C7254">
            <v>0</v>
          </cell>
          <cell r="D7254" t="str">
            <v>0</v>
          </cell>
          <cell r="E7254">
            <v>0</v>
          </cell>
          <cell r="F7254">
            <v>0</v>
          </cell>
          <cell r="G7254" t="e">
            <v>#N/A</v>
          </cell>
          <cell r="H7254" t="e">
            <v>#N/A</v>
          </cell>
          <cell r="I7254" t="str">
            <v>NA</v>
          </cell>
        </row>
        <row r="7255">
          <cell r="A7255">
            <v>0</v>
          </cell>
          <cell r="B7255">
            <v>0</v>
          </cell>
          <cell r="C7255">
            <v>0</v>
          </cell>
          <cell r="D7255" t="str">
            <v>0</v>
          </cell>
          <cell r="E7255">
            <v>0</v>
          </cell>
          <cell r="F7255">
            <v>0</v>
          </cell>
          <cell r="G7255" t="e">
            <v>#N/A</v>
          </cell>
          <cell r="H7255" t="e">
            <v>#N/A</v>
          </cell>
          <cell r="I7255" t="str">
            <v>NA</v>
          </cell>
        </row>
        <row r="7256">
          <cell r="A7256">
            <v>0</v>
          </cell>
          <cell r="B7256">
            <v>0</v>
          </cell>
          <cell r="C7256">
            <v>0</v>
          </cell>
          <cell r="D7256" t="str">
            <v>0</v>
          </cell>
          <cell r="E7256">
            <v>0</v>
          </cell>
          <cell r="F7256">
            <v>0</v>
          </cell>
          <cell r="G7256" t="e">
            <v>#N/A</v>
          </cell>
          <cell r="H7256" t="e">
            <v>#N/A</v>
          </cell>
          <cell r="I7256" t="str">
            <v>NA</v>
          </cell>
        </row>
        <row r="7257">
          <cell r="A7257">
            <v>0</v>
          </cell>
          <cell r="B7257">
            <v>0</v>
          </cell>
          <cell r="C7257">
            <v>0</v>
          </cell>
          <cell r="D7257" t="str">
            <v>0</v>
          </cell>
          <cell r="E7257">
            <v>0</v>
          </cell>
          <cell r="F7257">
            <v>0</v>
          </cell>
          <cell r="G7257" t="e">
            <v>#N/A</v>
          </cell>
          <cell r="H7257" t="e">
            <v>#N/A</v>
          </cell>
          <cell r="I7257" t="str">
            <v>NA</v>
          </cell>
        </row>
        <row r="7258">
          <cell r="A7258">
            <v>0</v>
          </cell>
          <cell r="B7258">
            <v>0</v>
          </cell>
          <cell r="C7258">
            <v>0</v>
          </cell>
          <cell r="D7258" t="str">
            <v>0</v>
          </cell>
          <cell r="E7258">
            <v>0</v>
          </cell>
          <cell r="F7258">
            <v>0</v>
          </cell>
          <cell r="G7258" t="e">
            <v>#N/A</v>
          </cell>
          <cell r="H7258" t="e">
            <v>#N/A</v>
          </cell>
          <cell r="I7258" t="str">
            <v>NA</v>
          </cell>
        </row>
        <row r="7259">
          <cell r="A7259">
            <v>0</v>
          </cell>
          <cell r="B7259">
            <v>0</v>
          </cell>
          <cell r="C7259">
            <v>0</v>
          </cell>
          <cell r="D7259" t="str">
            <v>0</v>
          </cell>
          <cell r="E7259">
            <v>0</v>
          </cell>
          <cell r="F7259">
            <v>0</v>
          </cell>
          <cell r="G7259" t="e">
            <v>#N/A</v>
          </cell>
          <cell r="H7259" t="e">
            <v>#N/A</v>
          </cell>
          <cell r="I7259" t="str">
            <v>NA</v>
          </cell>
        </row>
        <row r="7260">
          <cell r="A7260">
            <v>0</v>
          </cell>
          <cell r="B7260">
            <v>0</v>
          </cell>
          <cell r="C7260">
            <v>0</v>
          </cell>
          <cell r="D7260" t="str">
            <v>0</v>
          </cell>
          <cell r="E7260">
            <v>0</v>
          </cell>
          <cell r="F7260">
            <v>0</v>
          </cell>
          <cell r="G7260" t="e">
            <v>#N/A</v>
          </cell>
          <cell r="H7260" t="e">
            <v>#N/A</v>
          </cell>
          <cell r="I7260" t="str">
            <v>NA</v>
          </cell>
        </row>
        <row r="7261">
          <cell r="A7261">
            <v>0</v>
          </cell>
          <cell r="B7261">
            <v>0</v>
          </cell>
          <cell r="C7261">
            <v>0</v>
          </cell>
          <cell r="D7261" t="str">
            <v>0</v>
          </cell>
          <cell r="E7261">
            <v>0</v>
          </cell>
          <cell r="F7261">
            <v>0</v>
          </cell>
          <cell r="G7261" t="e">
            <v>#N/A</v>
          </cell>
          <cell r="H7261" t="e">
            <v>#N/A</v>
          </cell>
          <cell r="I7261" t="str">
            <v>NA</v>
          </cell>
        </row>
        <row r="7262">
          <cell r="A7262">
            <v>0</v>
          </cell>
          <cell r="B7262">
            <v>0</v>
          </cell>
          <cell r="C7262">
            <v>0</v>
          </cell>
          <cell r="D7262" t="str">
            <v>0</v>
          </cell>
          <cell r="E7262">
            <v>0</v>
          </cell>
          <cell r="F7262">
            <v>0</v>
          </cell>
          <cell r="G7262" t="e">
            <v>#N/A</v>
          </cell>
          <cell r="H7262" t="e">
            <v>#N/A</v>
          </cell>
          <cell r="I7262" t="str">
            <v>NA</v>
          </cell>
        </row>
        <row r="7263">
          <cell r="A7263">
            <v>0</v>
          </cell>
          <cell r="B7263">
            <v>0</v>
          </cell>
          <cell r="C7263">
            <v>0</v>
          </cell>
          <cell r="D7263" t="str">
            <v>0</v>
          </cell>
          <cell r="E7263">
            <v>0</v>
          </cell>
          <cell r="F7263">
            <v>0</v>
          </cell>
          <cell r="G7263" t="e">
            <v>#N/A</v>
          </cell>
          <cell r="H7263" t="e">
            <v>#N/A</v>
          </cell>
          <cell r="I7263" t="str">
            <v>NA</v>
          </cell>
        </row>
        <row r="7264">
          <cell r="A7264">
            <v>0</v>
          </cell>
          <cell r="B7264">
            <v>0</v>
          </cell>
          <cell r="C7264">
            <v>0</v>
          </cell>
          <cell r="D7264" t="str">
            <v>0</v>
          </cell>
          <cell r="E7264">
            <v>0</v>
          </cell>
          <cell r="F7264">
            <v>0</v>
          </cell>
          <cell r="G7264" t="e">
            <v>#N/A</v>
          </cell>
          <cell r="H7264" t="e">
            <v>#N/A</v>
          </cell>
          <cell r="I7264" t="str">
            <v>NA</v>
          </cell>
        </row>
        <row r="7265">
          <cell r="A7265">
            <v>0</v>
          </cell>
          <cell r="B7265">
            <v>0</v>
          </cell>
          <cell r="C7265">
            <v>0</v>
          </cell>
          <cell r="D7265" t="str">
            <v>0</v>
          </cell>
          <cell r="E7265">
            <v>0</v>
          </cell>
          <cell r="F7265">
            <v>0</v>
          </cell>
          <cell r="G7265" t="e">
            <v>#N/A</v>
          </cell>
          <cell r="H7265" t="e">
            <v>#N/A</v>
          </cell>
          <cell r="I7265" t="str">
            <v>NA</v>
          </cell>
        </row>
        <row r="7266">
          <cell r="A7266">
            <v>0</v>
          </cell>
          <cell r="B7266">
            <v>0</v>
          </cell>
          <cell r="C7266">
            <v>0</v>
          </cell>
          <cell r="D7266" t="str">
            <v>0</v>
          </cell>
          <cell r="E7266">
            <v>0</v>
          </cell>
          <cell r="F7266">
            <v>0</v>
          </cell>
          <cell r="G7266" t="e">
            <v>#N/A</v>
          </cell>
          <cell r="H7266" t="e">
            <v>#N/A</v>
          </cell>
          <cell r="I7266" t="str">
            <v>NA</v>
          </cell>
        </row>
        <row r="7267">
          <cell r="A7267">
            <v>0</v>
          </cell>
          <cell r="B7267">
            <v>0</v>
          </cell>
          <cell r="C7267">
            <v>0</v>
          </cell>
          <cell r="D7267" t="str">
            <v>0</v>
          </cell>
          <cell r="E7267">
            <v>0</v>
          </cell>
          <cell r="F7267">
            <v>0</v>
          </cell>
          <cell r="G7267" t="e">
            <v>#N/A</v>
          </cell>
          <cell r="H7267" t="e">
            <v>#N/A</v>
          </cell>
          <cell r="I7267" t="str">
            <v>NA</v>
          </cell>
        </row>
        <row r="7268">
          <cell r="A7268">
            <v>0</v>
          </cell>
          <cell r="B7268">
            <v>0</v>
          </cell>
          <cell r="C7268">
            <v>0</v>
          </cell>
          <cell r="D7268" t="str">
            <v>0</v>
          </cell>
          <cell r="E7268">
            <v>0</v>
          </cell>
          <cell r="F7268">
            <v>0</v>
          </cell>
          <cell r="G7268" t="e">
            <v>#N/A</v>
          </cell>
          <cell r="H7268" t="e">
            <v>#N/A</v>
          </cell>
          <cell r="I7268" t="str">
            <v>NA</v>
          </cell>
        </row>
        <row r="7269">
          <cell r="A7269">
            <v>0</v>
          </cell>
          <cell r="B7269">
            <v>0</v>
          </cell>
          <cell r="C7269">
            <v>0</v>
          </cell>
          <cell r="D7269" t="str">
            <v>0</v>
          </cell>
          <cell r="E7269">
            <v>0</v>
          </cell>
          <cell r="F7269">
            <v>0</v>
          </cell>
          <cell r="G7269" t="e">
            <v>#N/A</v>
          </cell>
          <cell r="H7269" t="e">
            <v>#N/A</v>
          </cell>
          <cell r="I7269" t="str">
            <v>NA</v>
          </cell>
        </row>
        <row r="7270">
          <cell r="A7270">
            <v>0</v>
          </cell>
          <cell r="B7270">
            <v>0</v>
          </cell>
          <cell r="C7270">
            <v>0</v>
          </cell>
          <cell r="D7270" t="str">
            <v>0</v>
          </cell>
          <cell r="E7270">
            <v>0</v>
          </cell>
          <cell r="F7270">
            <v>0</v>
          </cell>
          <cell r="G7270" t="e">
            <v>#N/A</v>
          </cell>
          <cell r="H7270" t="e">
            <v>#N/A</v>
          </cell>
          <cell r="I7270" t="str">
            <v>NA</v>
          </cell>
        </row>
        <row r="7271">
          <cell r="A7271">
            <v>0</v>
          </cell>
          <cell r="B7271">
            <v>0</v>
          </cell>
          <cell r="C7271">
            <v>0</v>
          </cell>
          <cell r="D7271" t="str">
            <v>0</v>
          </cell>
          <cell r="E7271">
            <v>0</v>
          </cell>
          <cell r="F7271">
            <v>0</v>
          </cell>
          <cell r="G7271" t="e">
            <v>#N/A</v>
          </cell>
          <cell r="H7271" t="e">
            <v>#N/A</v>
          </cell>
          <cell r="I7271" t="str">
            <v>NA</v>
          </cell>
        </row>
        <row r="7272">
          <cell r="A7272">
            <v>0</v>
          </cell>
          <cell r="B7272">
            <v>0</v>
          </cell>
          <cell r="C7272">
            <v>0</v>
          </cell>
          <cell r="D7272" t="str">
            <v>0</v>
          </cell>
          <cell r="E7272">
            <v>0</v>
          </cell>
          <cell r="F7272">
            <v>0</v>
          </cell>
          <cell r="G7272" t="e">
            <v>#N/A</v>
          </cell>
          <cell r="H7272" t="e">
            <v>#N/A</v>
          </cell>
          <cell r="I7272" t="str">
            <v>NA</v>
          </cell>
        </row>
        <row r="7273">
          <cell r="A7273">
            <v>0</v>
          </cell>
          <cell r="B7273">
            <v>0</v>
          </cell>
          <cell r="C7273">
            <v>0</v>
          </cell>
          <cell r="D7273" t="str">
            <v>0</v>
          </cell>
          <cell r="E7273">
            <v>0</v>
          </cell>
          <cell r="F7273">
            <v>0</v>
          </cell>
          <cell r="G7273" t="e">
            <v>#N/A</v>
          </cell>
          <cell r="H7273" t="e">
            <v>#N/A</v>
          </cell>
          <cell r="I7273" t="str">
            <v>NA</v>
          </cell>
        </row>
        <row r="7274">
          <cell r="A7274">
            <v>0</v>
          </cell>
          <cell r="B7274">
            <v>0</v>
          </cell>
          <cell r="C7274">
            <v>0</v>
          </cell>
          <cell r="D7274" t="str">
            <v>0</v>
          </cell>
          <cell r="E7274">
            <v>0</v>
          </cell>
          <cell r="F7274">
            <v>0</v>
          </cell>
          <cell r="G7274" t="e">
            <v>#N/A</v>
          </cell>
          <cell r="H7274" t="e">
            <v>#N/A</v>
          </cell>
          <cell r="I7274" t="str">
            <v>NA</v>
          </cell>
        </row>
        <row r="7275">
          <cell r="A7275">
            <v>0</v>
          </cell>
          <cell r="B7275">
            <v>0</v>
          </cell>
          <cell r="C7275">
            <v>0</v>
          </cell>
          <cell r="D7275" t="str">
            <v>0</v>
          </cell>
          <cell r="E7275">
            <v>0</v>
          </cell>
          <cell r="F7275">
            <v>0</v>
          </cell>
          <cell r="G7275" t="e">
            <v>#N/A</v>
          </cell>
          <cell r="H7275" t="e">
            <v>#N/A</v>
          </cell>
          <cell r="I7275" t="str">
            <v>NA</v>
          </cell>
        </row>
        <row r="7276">
          <cell r="A7276">
            <v>0</v>
          </cell>
          <cell r="B7276">
            <v>0</v>
          </cell>
          <cell r="C7276">
            <v>0</v>
          </cell>
          <cell r="D7276" t="str">
            <v>0</v>
          </cell>
          <cell r="E7276">
            <v>0</v>
          </cell>
          <cell r="F7276">
            <v>0</v>
          </cell>
          <cell r="G7276" t="e">
            <v>#N/A</v>
          </cell>
          <cell r="H7276" t="e">
            <v>#N/A</v>
          </cell>
          <cell r="I7276" t="str">
            <v>NA</v>
          </cell>
        </row>
        <row r="7277">
          <cell r="A7277">
            <v>0</v>
          </cell>
          <cell r="B7277">
            <v>0</v>
          </cell>
          <cell r="C7277">
            <v>0</v>
          </cell>
          <cell r="D7277" t="str">
            <v>0</v>
          </cell>
          <cell r="E7277">
            <v>0</v>
          </cell>
          <cell r="F7277">
            <v>0</v>
          </cell>
          <cell r="G7277" t="e">
            <v>#N/A</v>
          </cell>
          <cell r="H7277" t="e">
            <v>#N/A</v>
          </cell>
          <cell r="I7277" t="str">
            <v>NA</v>
          </cell>
        </row>
        <row r="7278">
          <cell r="A7278">
            <v>0</v>
          </cell>
          <cell r="B7278">
            <v>0</v>
          </cell>
          <cell r="C7278">
            <v>0</v>
          </cell>
          <cell r="D7278" t="str">
            <v>0</v>
          </cell>
          <cell r="E7278">
            <v>0</v>
          </cell>
          <cell r="F7278">
            <v>0</v>
          </cell>
          <cell r="G7278" t="e">
            <v>#N/A</v>
          </cell>
          <cell r="H7278" t="e">
            <v>#N/A</v>
          </cell>
          <cell r="I7278" t="str">
            <v>NA</v>
          </cell>
        </row>
        <row r="7279">
          <cell r="A7279">
            <v>0</v>
          </cell>
          <cell r="B7279">
            <v>0</v>
          </cell>
          <cell r="C7279">
            <v>0</v>
          </cell>
          <cell r="D7279" t="str">
            <v>0</v>
          </cell>
          <cell r="E7279">
            <v>0</v>
          </cell>
          <cell r="F7279">
            <v>0</v>
          </cell>
          <cell r="G7279" t="e">
            <v>#N/A</v>
          </cell>
          <cell r="H7279" t="e">
            <v>#N/A</v>
          </cell>
          <cell r="I7279" t="str">
            <v>NA</v>
          </cell>
        </row>
        <row r="7280">
          <cell r="A7280">
            <v>0</v>
          </cell>
          <cell r="B7280">
            <v>0</v>
          </cell>
          <cell r="C7280">
            <v>0</v>
          </cell>
          <cell r="D7280" t="str">
            <v>0</v>
          </cell>
          <cell r="E7280">
            <v>0</v>
          </cell>
          <cell r="F7280">
            <v>0</v>
          </cell>
          <cell r="G7280" t="e">
            <v>#N/A</v>
          </cell>
          <cell r="H7280" t="e">
            <v>#N/A</v>
          </cell>
          <cell r="I7280" t="str">
            <v>NA</v>
          </cell>
        </row>
        <row r="7281">
          <cell r="A7281">
            <v>0</v>
          </cell>
          <cell r="B7281">
            <v>0</v>
          </cell>
          <cell r="C7281">
            <v>0</v>
          </cell>
          <cell r="D7281" t="str">
            <v>0</v>
          </cell>
          <cell r="E7281">
            <v>0</v>
          </cell>
          <cell r="F7281">
            <v>0</v>
          </cell>
          <cell r="G7281" t="e">
            <v>#N/A</v>
          </cell>
          <cell r="H7281" t="e">
            <v>#N/A</v>
          </cell>
          <cell r="I7281" t="str">
            <v>NA</v>
          </cell>
        </row>
        <row r="7282">
          <cell r="A7282">
            <v>0</v>
          </cell>
          <cell r="B7282">
            <v>0</v>
          </cell>
          <cell r="C7282">
            <v>0</v>
          </cell>
          <cell r="D7282" t="str">
            <v>0</v>
          </cell>
          <cell r="E7282">
            <v>0</v>
          </cell>
          <cell r="F7282">
            <v>0</v>
          </cell>
          <cell r="G7282" t="e">
            <v>#N/A</v>
          </cell>
          <cell r="H7282" t="e">
            <v>#N/A</v>
          </cell>
          <cell r="I7282" t="str">
            <v>NA</v>
          </cell>
        </row>
        <row r="7283">
          <cell r="A7283">
            <v>0</v>
          </cell>
          <cell r="B7283">
            <v>0</v>
          </cell>
          <cell r="C7283">
            <v>0</v>
          </cell>
          <cell r="D7283" t="str">
            <v>0</v>
          </cell>
          <cell r="E7283">
            <v>0</v>
          </cell>
          <cell r="F7283">
            <v>0</v>
          </cell>
          <cell r="G7283" t="e">
            <v>#N/A</v>
          </cell>
          <cell r="H7283" t="e">
            <v>#N/A</v>
          </cell>
          <cell r="I7283" t="str">
            <v>NA</v>
          </cell>
        </row>
        <row r="7284">
          <cell r="A7284">
            <v>0</v>
          </cell>
          <cell r="B7284">
            <v>0</v>
          </cell>
          <cell r="C7284">
            <v>0</v>
          </cell>
          <cell r="D7284" t="str">
            <v>0</v>
          </cell>
          <cell r="E7284">
            <v>0</v>
          </cell>
          <cell r="F7284">
            <v>0</v>
          </cell>
          <cell r="G7284" t="e">
            <v>#N/A</v>
          </cell>
          <cell r="H7284" t="e">
            <v>#N/A</v>
          </cell>
          <cell r="I7284" t="str">
            <v>NA</v>
          </cell>
        </row>
        <row r="7285">
          <cell r="A7285">
            <v>0</v>
          </cell>
          <cell r="B7285">
            <v>0</v>
          </cell>
          <cell r="C7285">
            <v>0</v>
          </cell>
          <cell r="D7285" t="str">
            <v>0</v>
          </cell>
          <cell r="E7285">
            <v>0</v>
          </cell>
          <cell r="F7285">
            <v>0</v>
          </cell>
          <cell r="G7285" t="e">
            <v>#N/A</v>
          </cell>
          <cell r="H7285" t="e">
            <v>#N/A</v>
          </cell>
          <cell r="I7285" t="str">
            <v>NA</v>
          </cell>
        </row>
        <row r="7286">
          <cell r="A7286">
            <v>0</v>
          </cell>
          <cell r="B7286">
            <v>0</v>
          </cell>
          <cell r="C7286">
            <v>0</v>
          </cell>
          <cell r="D7286" t="str">
            <v>0</v>
          </cell>
          <cell r="E7286">
            <v>0</v>
          </cell>
          <cell r="F7286">
            <v>0</v>
          </cell>
          <cell r="G7286" t="e">
            <v>#N/A</v>
          </cell>
          <cell r="H7286" t="e">
            <v>#N/A</v>
          </cell>
          <cell r="I7286" t="str">
            <v>NA</v>
          </cell>
        </row>
        <row r="7287">
          <cell r="A7287">
            <v>0</v>
          </cell>
          <cell r="B7287">
            <v>0</v>
          </cell>
          <cell r="C7287">
            <v>0</v>
          </cell>
          <cell r="D7287" t="str">
            <v>0</v>
          </cell>
          <cell r="E7287">
            <v>0</v>
          </cell>
          <cell r="F7287">
            <v>0</v>
          </cell>
          <cell r="G7287" t="e">
            <v>#N/A</v>
          </cell>
          <cell r="H7287" t="e">
            <v>#N/A</v>
          </cell>
          <cell r="I7287" t="str">
            <v>NA</v>
          </cell>
        </row>
        <row r="7288">
          <cell r="A7288">
            <v>0</v>
          </cell>
          <cell r="B7288">
            <v>0</v>
          </cell>
          <cell r="C7288">
            <v>0</v>
          </cell>
          <cell r="D7288" t="str">
            <v>0</v>
          </cell>
          <cell r="E7288">
            <v>0</v>
          </cell>
          <cell r="F7288">
            <v>0</v>
          </cell>
          <cell r="G7288" t="e">
            <v>#N/A</v>
          </cell>
          <cell r="H7288" t="e">
            <v>#N/A</v>
          </cell>
          <cell r="I7288" t="str">
            <v>NA</v>
          </cell>
        </row>
        <row r="7289">
          <cell r="A7289">
            <v>0</v>
          </cell>
          <cell r="B7289">
            <v>0</v>
          </cell>
          <cell r="C7289">
            <v>0</v>
          </cell>
          <cell r="D7289" t="str">
            <v>0</v>
          </cell>
          <cell r="E7289">
            <v>0</v>
          </cell>
          <cell r="F7289">
            <v>0</v>
          </cell>
          <cell r="G7289" t="e">
            <v>#N/A</v>
          </cell>
          <cell r="H7289" t="e">
            <v>#N/A</v>
          </cell>
          <cell r="I7289" t="str">
            <v>NA</v>
          </cell>
        </row>
        <row r="7290">
          <cell r="A7290">
            <v>0</v>
          </cell>
          <cell r="B7290">
            <v>0</v>
          </cell>
          <cell r="C7290">
            <v>0</v>
          </cell>
          <cell r="D7290" t="str">
            <v>0</v>
          </cell>
          <cell r="E7290">
            <v>0</v>
          </cell>
          <cell r="F7290">
            <v>0</v>
          </cell>
          <cell r="G7290" t="e">
            <v>#N/A</v>
          </cell>
          <cell r="H7290" t="e">
            <v>#N/A</v>
          </cell>
          <cell r="I7290" t="str">
            <v>NA</v>
          </cell>
        </row>
        <row r="7291">
          <cell r="A7291">
            <v>0</v>
          </cell>
          <cell r="B7291">
            <v>0</v>
          </cell>
          <cell r="C7291">
            <v>0</v>
          </cell>
          <cell r="D7291" t="str">
            <v>0</v>
          </cell>
          <cell r="E7291">
            <v>0</v>
          </cell>
          <cell r="F7291">
            <v>0</v>
          </cell>
          <cell r="G7291" t="e">
            <v>#N/A</v>
          </cell>
          <cell r="H7291" t="e">
            <v>#N/A</v>
          </cell>
          <cell r="I7291" t="str">
            <v>NA</v>
          </cell>
        </row>
        <row r="7292">
          <cell r="A7292">
            <v>0</v>
          </cell>
          <cell r="B7292">
            <v>0</v>
          </cell>
          <cell r="C7292">
            <v>0</v>
          </cell>
          <cell r="D7292" t="str">
            <v>0</v>
          </cell>
          <cell r="E7292">
            <v>0</v>
          </cell>
          <cell r="F7292">
            <v>0</v>
          </cell>
          <cell r="G7292" t="e">
            <v>#N/A</v>
          </cell>
          <cell r="H7292" t="e">
            <v>#N/A</v>
          </cell>
          <cell r="I7292" t="str">
            <v>NA</v>
          </cell>
        </row>
        <row r="7293">
          <cell r="A7293">
            <v>0</v>
          </cell>
          <cell r="B7293">
            <v>0</v>
          </cell>
          <cell r="C7293">
            <v>0</v>
          </cell>
          <cell r="D7293" t="str">
            <v>0</v>
          </cell>
          <cell r="E7293">
            <v>0</v>
          </cell>
          <cell r="F7293">
            <v>0</v>
          </cell>
          <cell r="G7293" t="e">
            <v>#N/A</v>
          </cell>
          <cell r="H7293" t="e">
            <v>#N/A</v>
          </cell>
          <cell r="I7293" t="str">
            <v>NA</v>
          </cell>
        </row>
        <row r="7294">
          <cell r="A7294">
            <v>0</v>
          </cell>
          <cell r="B7294">
            <v>0</v>
          </cell>
          <cell r="C7294">
            <v>0</v>
          </cell>
          <cell r="D7294" t="str">
            <v>0</v>
          </cell>
          <cell r="E7294">
            <v>0</v>
          </cell>
          <cell r="F7294">
            <v>0</v>
          </cell>
          <cell r="G7294" t="e">
            <v>#N/A</v>
          </cell>
          <cell r="H7294" t="e">
            <v>#N/A</v>
          </cell>
          <cell r="I7294" t="str">
            <v>NA</v>
          </cell>
        </row>
        <row r="7295">
          <cell r="A7295">
            <v>0</v>
          </cell>
          <cell r="B7295">
            <v>0</v>
          </cell>
          <cell r="C7295">
            <v>0</v>
          </cell>
          <cell r="D7295" t="str">
            <v>0</v>
          </cell>
          <cell r="E7295">
            <v>0</v>
          </cell>
          <cell r="F7295">
            <v>0</v>
          </cell>
          <cell r="G7295" t="e">
            <v>#N/A</v>
          </cell>
          <cell r="H7295" t="e">
            <v>#N/A</v>
          </cell>
          <cell r="I7295" t="str">
            <v>NA</v>
          </cell>
        </row>
        <row r="7296">
          <cell r="A7296">
            <v>0</v>
          </cell>
          <cell r="B7296">
            <v>0</v>
          </cell>
          <cell r="C7296">
            <v>0</v>
          </cell>
          <cell r="D7296" t="str">
            <v>0</v>
          </cell>
          <cell r="E7296">
            <v>0</v>
          </cell>
          <cell r="F7296">
            <v>0</v>
          </cell>
          <cell r="G7296" t="e">
            <v>#N/A</v>
          </cell>
          <cell r="H7296" t="e">
            <v>#N/A</v>
          </cell>
          <cell r="I7296" t="str">
            <v>NA</v>
          </cell>
        </row>
        <row r="7297">
          <cell r="A7297">
            <v>0</v>
          </cell>
          <cell r="B7297">
            <v>0</v>
          </cell>
          <cell r="C7297">
            <v>0</v>
          </cell>
          <cell r="D7297" t="str">
            <v>0</v>
          </cell>
          <cell r="E7297">
            <v>0</v>
          </cell>
          <cell r="F7297">
            <v>0</v>
          </cell>
          <cell r="G7297" t="e">
            <v>#N/A</v>
          </cell>
          <cell r="H7297" t="e">
            <v>#N/A</v>
          </cell>
          <cell r="I7297" t="str">
            <v>NA</v>
          </cell>
        </row>
        <row r="7298">
          <cell r="A7298">
            <v>0</v>
          </cell>
          <cell r="B7298">
            <v>0</v>
          </cell>
          <cell r="C7298">
            <v>0</v>
          </cell>
          <cell r="D7298" t="str">
            <v>0</v>
          </cell>
          <cell r="E7298">
            <v>0</v>
          </cell>
          <cell r="F7298">
            <v>0</v>
          </cell>
          <cell r="G7298" t="e">
            <v>#N/A</v>
          </cell>
          <cell r="H7298" t="e">
            <v>#N/A</v>
          </cell>
          <cell r="I7298" t="str">
            <v>NA</v>
          </cell>
        </row>
        <row r="7299">
          <cell r="A7299">
            <v>0</v>
          </cell>
          <cell r="B7299">
            <v>0</v>
          </cell>
          <cell r="C7299">
            <v>0</v>
          </cell>
          <cell r="D7299" t="str">
            <v>0</v>
          </cell>
          <cell r="E7299">
            <v>0</v>
          </cell>
          <cell r="F7299">
            <v>0</v>
          </cell>
          <cell r="G7299" t="e">
            <v>#N/A</v>
          </cell>
          <cell r="H7299" t="e">
            <v>#N/A</v>
          </cell>
          <cell r="I7299" t="str">
            <v>NA</v>
          </cell>
        </row>
        <row r="7300">
          <cell r="A7300">
            <v>0</v>
          </cell>
          <cell r="B7300">
            <v>0</v>
          </cell>
          <cell r="C7300">
            <v>0</v>
          </cell>
          <cell r="D7300" t="str">
            <v>0</v>
          </cell>
          <cell r="E7300">
            <v>0</v>
          </cell>
          <cell r="F7300">
            <v>0</v>
          </cell>
          <cell r="G7300" t="e">
            <v>#N/A</v>
          </cell>
          <cell r="H7300" t="e">
            <v>#N/A</v>
          </cell>
          <cell r="I7300" t="str">
            <v>NA</v>
          </cell>
        </row>
        <row r="7301">
          <cell r="A7301">
            <v>0</v>
          </cell>
          <cell r="B7301">
            <v>0</v>
          </cell>
          <cell r="C7301">
            <v>0</v>
          </cell>
          <cell r="D7301" t="str">
            <v>0</v>
          </cell>
          <cell r="E7301">
            <v>0</v>
          </cell>
          <cell r="F7301">
            <v>0</v>
          </cell>
          <cell r="G7301" t="e">
            <v>#N/A</v>
          </cell>
          <cell r="H7301" t="e">
            <v>#N/A</v>
          </cell>
          <cell r="I7301" t="str">
            <v>NA</v>
          </cell>
        </row>
        <row r="7302">
          <cell r="A7302">
            <v>0</v>
          </cell>
          <cell r="B7302">
            <v>0</v>
          </cell>
          <cell r="C7302">
            <v>0</v>
          </cell>
          <cell r="D7302" t="str">
            <v>0</v>
          </cell>
          <cell r="E7302">
            <v>0</v>
          </cell>
          <cell r="F7302">
            <v>0</v>
          </cell>
          <cell r="G7302" t="e">
            <v>#N/A</v>
          </cell>
          <cell r="H7302" t="e">
            <v>#N/A</v>
          </cell>
          <cell r="I7302" t="str">
            <v>NA</v>
          </cell>
        </row>
        <row r="7303">
          <cell r="A7303">
            <v>0</v>
          </cell>
          <cell r="B7303">
            <v>0</v>
          </cell>
          <cell r="C7303">
            <v>0</v>
          </cell>
          <cell r="D7303" t="str">
            <v>0</v>
          </cell>
          <cell r="E7303">
            <v>0</v>
          </cell>
          <cell r="F7303">
            <v>0</v>
          </cell>
          <cell r="G7303" t="e">
            <v>#N/A</v>
          </cell>
          <cell r="H7303" t="e">
            <v>#N/A</v>
          </cell>
          <cell r="I7303" t="str">
            <v>NA</v>
          </cell>
        </row>
        <row r="7304">
          <cell r="A7304">
            <v>0</v>
          </cell>
          <cell r="B7304">
            <v>0</v>
          </cell>
          <cell r="C7304">
            <v>0</v>
          </cell>
          <cell r="D7304" t="str">
            <v>0</v>
          </cell>
          <cell r="E7304">
            <v>0</v>
          </cell>
          <cell r="F7304">
            <v>0</v>
          </cell>
          <cell r="G7304" t="e">
            <v>#N/A</v>
          </cell>
          <cell r="H7304" t="e">
            <v>#N/A</v>
          </cell>
          <cell r="I7304" t="str">
            <v>NA</v>
          </cell>
        </row>
        <row r="7305">
          <cell r="A7305">
            <v>0</v>
          </cell>
          <cell r="B7305">
            <v>0</v>
          </cell>
          <cell r="C7305">
            <v>0</v>
          </cell>
          <cell r="D7305" t="str">
            <v>0</v>
          </cell>
          <cell r="E7305">
            <v>0</v>
          </cell>
          <cell r="F7305">
            <v>0</v>
          </cell>
          <cell r="G7305" t="e">
            <v>#N/A</v>
          </cell>
          <cell r="H7305" t="e">
            <v>#N/A</v>
          </cell>
          <cell r="I7305" t="str">
            <v>NA</v>
          </cell>
        </row>
        <row r="7306">
          <cell r="A7306">
            <v>0</v>
          </cell>
          <cell r="B7306">
            <v>0</v>
          </cell>
          <cell r="C7306">
            <v>0</v>
          </cell>
          <cell r="D7306" t="str">
            <v>0</v>
          </cell>
          <cell r="E7306">
            <v>0</v>
          </cell>
          <cell r="F7306">
            <v>0</v>
          </cell>
          <cell r="G7306" t="e">
            <v>#N/A</v>
          </cell>
          <cell r="H7306" t="e">
            <v>#N/A</v>
          </cell>
          <cell r="I7306" t="str">
            <v>NA</v>
          </cell>
        </row>
        <row r="7307">
          <cell r="A7307">
            <v>0</v>
          </cell>
          <cell r="B7307">
            <v>0</v>
          </cell>
          <cell r="C7307">
            <v>0</v>
          </cell>
          <cell r="D7307" t="str">
            <v>0</v>
          </cell>
          <cell r="E7307">
            <v>0</v>
          </cell>
          <cell r="F7307">
            <v>0</v>
          </cell>
          <cell r="G7307" t="e">
            <v>#N/A</v>
          </cell>
          <cell r="H7307" t="e">
            <v>#N/A</v>
          </cell>
          <cell r="I7307" t="str">
            <v>NA</v>
          </cell>
        </row>
        <row r="7308">
          <cell r="A7308">
            <v>0</v>
          </cell>
          <cell r="B7308">
            <v>0</v>
          </cell>
          <cell r="C7308">
            <v>0</v>
          </cell>
          <cell r="D7308" t="str">
            <v>0</v>
          </cell>
          <cell r="E7308">
            <v>0</v>
          </cell>
          <cell r="F7308">
            <v>0</v>
          </cell>
          <cell r="G7308" t="e">
            <v>#N/A</v>
          </cell>
          <cell r="H7308" t="e">
            <v>#N/A</v>
          </cell>
          <cell r="I7308" t="str">
            <v>NA</v>
          </cell>
        </row>
        <row r="7309">
          <cell r="A7309">
            <v>0</v>
          </cell>
          <cell r="B7309">
            <v>0</v>
          </cell>
          <cell r="C7309">
            <v>0</v>
          </cell>
          <cell r="D7309" t="str">
            <v>0</v>
          </cell>
          <cell r="E7309">
            <v>0</v>
          </cell>
          <cell r="F7309">
            <v>0</v>
          </cell>
          <cell r="G7309" t="e">
            <v>#N/A</v>
          </cell>
          <cell r="H7309" t="e">
            <v>#N/A</v>
          </cell>
          <cell r="I7309" t="str">
            <v>NA</v>
          </cell>
        </row>
        <row r="7310">
          <cell r="A7310">
            <v>0</v>
          </cell>
          <cell r="B7310">
            <v>0</v>
          </cell>
          <cell r="C7310">
            <v>0</v>
          </cell>
          <cell r="D7310" t="str">
            <v>0</v>
          </cell>
          <cell r="E7310">
            <v>0</v>
          </cell>
          <cell r="F7310">
            <v>0</v>
          </cell>
          <cell r="G7310" t="e">
            <v>#N/A</v>
          </cell>
          <cell r="H7310" t="e">
            <v>#N/A</v>
          </cell>
          <cell r="I7310" t="str">
            <v>NA</v>
          </cell>
        </row>
        <row r="7311">
          <cell r="A7311">
            <v>0</v>
          </cell>
          <cell r="B7311">
            <v>0</v>
          </cell>
          <cell r="C7311">
            <v>0</v>
          </cell>
          <cell r="D7311" t="str">
            <v>0</v>
          </cell>
          <cell r="E7311">
            <v>0</v>
          </cell>
          <cell r="F7311">
            <v>0</v>
          </cell>
          <cell r="G7311" t="e">
            <v>#N/A</v>
          </cell>
          <cell r="H7311" t="e">
            <v>#N/A</v>
          </cell>
          <cell r="I7311" t="str">
            <v>NA</v>
          </cell>
        </row>
        <row r="7312">
          <cell r="A7312">
            <v>0</v>
          </cell>
          <cell r="B7312">
            <v>0</v>
          </cell>
          <cell r="C7312">
            <v>0</v>
          </cell>
          <cell r="D7312" t="str">
            <v>0</v>
          </cell>
          <cell r="E7312">
            <v>0</v>
          </cell>
          <cell r="F7312">
            <v>0</v>
          </cell>
          <cell r="G7312" t="e">
            <v>#N/A</v>
          </cell>
          <cell r="H7312" t="e">
            <v>#N/A</v>
          </cell>
          <cell r="I7312" t="str">
            <v>NA</v>
          </cell>
        </row>
        <row r="7313">
          <cell r="A7313">
            <v>0</v>
          </cell>
          <cell r="B7313">
            <v>0</v>
          </cell>
          <cell r="C7313">
            <v>0</v>
          </cell>
          <cell r="D7313" t="str">
            <v>0</v>
          </cell>
          <cell r="E7313">
            <v>0</v>
          </cell>
          <cell r="F7313">
            <v>0</v>
          </cell>
          <cell r="G7313" t="e">
            <v>#N/A</v>
          </cell>
          <cell r="H7313" t="e">
            <v>#N/A</v>
          </cell>
          <cell r="I7313" t="str">
            <v>NA</v>
          </cell>
        </row>
        <row r="7314">
          <cell r="A7314">
            <v>0</v>
          </cell>
          <cell r="B7314">
            <v>0</v>
          </cell>
          <cell r="C7314">
            <v>0</v>
          </cell>
          <cell r="D7314" t="str">
            <v>0</v>
          </cell>
          <cell r="E7314">
            <v>0</v>
          </cell>
          <cell r="F7314">
            <v>0</v>
          </cell>
          <cell r="G7314" t="e">
            <v>#N/A</v>
          </cell>
          <cell r="H7314" t="e">
            <v>#N/A</v>
          </cell>
          <cell r="I7314" t="str">
            <v>NA</v>
          </cell>
        </row>
        <row r="7315">
          <cell r="A7315">
            <v>0</v>
          </cell>
          <cell r="B7315">
            <v>0</v>
          </cell>
          <cell r="C7315">
            <v>0</v>
          </cell>
          <cell r="D7315" t="str">
            <v>0</v>
          </cell>
          <cell r="E7315">
            <v>0</v>
          </cell>
          <cell r="F7315">
            <v>0</v>
          </cell>
          <cell r="G7315" t="e">
            <v>#N/A</v>
          </cell>
          <cell r="H7315" t="e">
            <v>#N/A</v>
          </cell>
          <cell r="I7315" t="str">
            <v>NA</v>
          </cell>
        </row>
        <row r="7316">
          <cell r="A7316">
            <v>0</v>
          </cell>
          <cell r="B7316">
            <v>0</v>
          </cell>
          <cell r="C7316">
            <v>0</v>
          </cell>
          <cell r="D7316" t="str">
            <v>0</v>
          </cell>
          <cell r="E7316">
            <v>0</v>
          </cell>
          <cell r="F7316">
            <v>0</v>
          </cell>
          <cell r="G7316" t="e">
            <v>#N/A</v>
          </cell>
          <cell r="H7316" t="e">
            <v>#N/A</v>
          </cell>
          <cell r="I7316" t="str">
            <v>NA</v>
          </cell>
        </row>
        <row r="7317">
          <cell r="A7317">
            <v>0</v>
          </cell>
          <cell r="B7317">
            <v>0</v>
          </cell>
          <cell r="C7317">
            <v>0</v>
          </cell>
          <cell r="D7317" t="str">
            <v>0</v>
          </cell>
          <cell r="E7317">
            <v>0</v>
          </cell>
          <cell r="F7317">
            <v>0</v>
          </cell>
          <cell r="G7317" t="e">
            <v>#N/A</v>
          </cell>
          <cell r="H7317" t="e">
            <v>#N/A</v>
          </cell>
          <cell r="I7317" t="str">
            <v>NA</v>
          </cell>
        </row>
        <row r="7318">
          <cell r="A7318">
            <v>0</v>
          </cell>
          <cell r="B7318">
            <v>0</v>
          </cell>
          <cell r="C7318">
            <v>0</v>
          </cell>
          <cell r="D7318" t="str">
            <v>0</v>
          </cell>
          <cell r="E7318">
            <v>0</v>
          </cell>
          <cell r="F7318">
            <v>0</v>
          </cell>
          <cell r="G7318" t="e">
            <v>#N/A</v>
          </cell>
          <cell r="H7318" t="e">
            <v>#N/A</v>
          </cell>
          <cell r="I7318" t="str">
            <v>NA</v>
          </cell>
        </row>
        <row r="7319">
          <cell r="A7319">
            <v>0</v>
          </cell>
          <cell r="B7319">
            <v>0</v>
          </cell>
          <cell r="C7319">
            <v>0</v>
          </cell>
          <cell r="D7319" t="str">
            <v>0</v>
          </cell>
          <cell r="E7319">
            <v>0</v>
          </cell>
          <cell r="F7319">
            <v>0</v>
          </cell>
          <cell r="G7319" t="e">
            <v>#N/A</v>
          </cell>
          <cell r="H7319" t="e">
            <v>#N/A</v>
          </cell>
          <cell r="I7319" t="str">
            <v>NA</v>
          </cell>
        </row>
        <row r="7320">
          <cell r="A7320">
            <v>0</v>
          </cell>
          <cell r="B7320">
            <v>0</v>
          </cell>
          <cell r="C7320">
            <v>0</v>
          </cell>
          <cell r="D7320" t="str">
            <v>0</v>
          </cell>
          <cell r="E7320">
            <v>0</v>
          </cell>
          <cell r="F7320">
            <v>0</v>
          </cell>
          <cell r="G7320" t="e">
            <v>#N/A</v>
          </cell>
          <cell r="H7320" t="e">
            <v>#N/A</v>
          </cell>
          <cell r="I7320" t="str">
            <v>NA</v>
          </cell>
        </row>
        <row r="7321">
          <cell r="A7321">
            <v>0</v>
          </cell>
          <cell r="B7321">
            <v>0</v>
          </cell>
          <cell r="C7321">
            <v>0</v>
          </cell>
          <cell r="D7321" t="str">
            <v>0</v>
          </cell>
          <cell r="E7321">
            <v>0</v>
          </cell>
          <cell r="F7321">
            <v>0</v>
          </cell>
          <cell r="G7321" t="e">
            <v>#N/A</v>
          </cell>
          <cell r="H7321" t="e">
            <v>#N/A</v>
          </cell>
          <cell r="I7321" t="str">
            <v>NA</v>
          </cell>
        </row>
        <row r="7322">
          <cell r="A7322">
            <v>0</v>
          </cell>
          <cell r="B7322">
            <v>0</v>
          </cell>
          <cell r="C7322">
            <v>0</v>
          </cell>
          <cell r="D7322" t="str">
            <v>0</v>
          </cell>
          <cell r="E7322">
            <v>0</v>
          </cell>
          <cell r="F7322">
            <v>0</v>
          </cell>
          <cell r="G7322" t="e">
            <v>#N/A</v>
          </cell>
          <cell r="H7322" t="e">
            <v>#N/A</v>
          </cell>
          <cell r="I7322" t="str">
            <v>NA</v>
          </cell>
        </row>
        <row r="7323">
          <cell r="A7323">
            <v>0</v>
          </cell>
          <cell r="B7323">
            <v>0</v>
          </cell>
          <cell r="C7323">
            <v>0</v>
          </cell>
          <cell r="D7323" t="str">
            <v>0</v>
          </cell>
          <cell r="E7323">
            <v>0</v>
          </cell>
          <cell r="F7323">
            <v>0</v>
          </cell>
          <cell r="G7323" t="e">
            <v>#N/A</v>
          </cell>
          <cell r="H7323" t="e">
            <v>#N/A</v>
          </cell>
          <cell r="I7323" t="str">
            <v>NA</v>
          </cell>
        </row>
        <row r="7324">
          <cell r="A7324">
            <v>0</v>
          </cell>
          <cell r="B7324">
            <v>0</v>
          </cell>
          <cell r="C7324">
            <v>0</v>
          </cell>
          <cell r="D7324" t="str">
            <v>0</v>
          </cell>
          <cell r="E7324">
            <v>0</v>
          </cell>
          <cell r="F7324">
            <v>0</v>
          </cell>
          <cell r="G7324" t="e">
            <v>#N/A</v>
          </cell>
          <cell r="H7324" t="e">
            <v>#N/A</v>
          </cell>
          <cell r="I7324" t="str">
            <v>NA</v>
          </cell>
        </row>
        <row r="7325">
          <cell r="A7325">
            <v>0</v>
          </cell>
          <cell r="B7325">
            <v>0</v>
          </cell>
          <cell r="C7325">
            <v>0</v>
          </cell>
          <cell r="D7325" t="str">
            <v>0</v>
          </cell>
          <cell r="E7325">
            <v>0</v>
          </cell>
          <cell r="F7325">
            <v>0</v>
          </cell>
          <cell r="G7325" t="e">
            <v>#N/A</v>
          </cell>
          <cell r="H7325" t="e">
            <v>#N/A</v>
          </cell>
          <cell r="I7325" t="str">
            <v>NA</v>
          </cell>
        </row>
        <row r="7326">
          <cell r="A7326">
            <v>0</v>
          </cell>
          <cell r="B7326">
            <v>0</v>
          </cell>
          <cell r="C7326">
            <v>0</v>
          </cell>
          <cell r="D7326" t="str">
            <v>0</v>
          </cell>
          <cell r="E7326">
            <v>0</v>
          </cell>
          <cell r="F7326">
            <v>0</v>
          </cell>
          <cell r="G7326" t="e">
            <v>#N/A</v>
          </cell>
          <cell r="H7326" t="e">
            <v>#N/A</v>
          </cell>
          <cell r="I7326" t="str">
            <v>NA</v>
          </cell>
        </row>
        <row r="7327">
          <cell r="A7327">
            <v>0</v>
          </cell>
          <cell r="B7327">
            <v>0</v>
          </cell>
          <cell r="C7327">
            <v>0</v>
          </cell>
          <cell r="D7327" t="str">
            <v>0</v>
          </cell>
          <cell r="E7327">
            <v>0</v>
          </cell>
          <cell r="F7327">
            <v>0</v>
          </cell>
          <cell r="G7327" t="e">
            <v>#N/A</v>
          </cell>
          <cell r="H7327" t="e">
            <v>#N/A</v>
          </cell>
          <cell r="I7327" t="str">
            <v>NA</v>
          </cell>
        </row>
        <row r="7328">
          <cell r="A7328">
            <v>0</v>
          </cell>
          <cell r="B7328">
            <v>0</v>
          </cell>
          <cell r="C7328">
            <v>0</v>
          </cell>
          <cell r="D7328" t="str">
            <v>0</v>
          </cell>
          <cell r="E7328">
            <v>0</v>
          </cell>
          <cell r="F7328">
            <v>0</v>
          </cell>
          <cell r="G7328" t="e">
            <v>#N/A</v>
          </cell>
          <cell r="H7328" t="e">
            <v>#N/A</v>
          </cell>
          <cell r="I7328" t="str">
            <v>NA</v>
          </cell>
        </row>
        <row r="7329">
          <cell r="A7329">
            <v>0</v>
          </cell>
          <cell r="B7329">
            <v>0</v>
          </cell>
          <cell r="C7329">
            <v>0</v>
          </cell>
          <cell r="D7329" t="str">
            <v>0</v>
          </cell>
          <cell r="E7329">
            <v>0</v>
          </cell>
          <cell r="F7329">
            <v>0</v>
          </cell>
          <cell r="G7329" t="e">
            <v>#N/A</v>
          </cell>
          <cell r="H7329" t="e">
            <v>#N/A</v>
          </cell>
          <cell r="I7329" t="str">
            <v>NA</v>
          </cell>
        </row>
        <row r="7330">
          <cell r="A7330">
            <v>0</v>
          </cell>
          <cell r="B7330">
            <v>0</v>
          </cell>
          <cell r="C7330">
            <v>0</v>
          </cell>
          <cell r="D7330" t="str">
            <v>0</v>
          </cell>
          <cell r="E7330">
            <v>0</v>
          </cell>
          <cell r="F7330">
            <v>0</v>
          </cell>
          <cell r="G7330" t="e">
            <v>#N/A</v>
          </cell>
          <cell r="H7330" t="e">
            <v>#N/A</v>
          </cell>
          <cell r="I7330" t="str">
            <v>NA</v>
          </cell>
        </row>
        <row r="7331">
          <cell r="A7331">
            <v>0</v>
          </cell>
          <cell r="B7331">
            <v>0</v>
          </cell>
          <cell r="C7331">
            <v>0</v>
          </cell>
          <cell r="D7331" t="str">
            <v>0</v>
          </cell>
          <cell r="E7331">
            <v>0</v>
          </cell>
          <cell r="F7331">
            <v>0</v>
          </cell>
          <cell r="G7331" t="e">
            <v>#N/A</v>
          </cell>
          <cell r="H7331" t="e">
            <v>#N/A</v>
          </cell>
          <cell r="I7331" t="str">
            <v>NA</v>
          </cell>
        </row>
        <row r="7332">
          <cell r="A7332">
            <v>0</v>
          </cell>
          <cell r="B7332">
            <v>0</v>
          </cell>
          <cell r="C7332">
            <v>0</v>
          </cell>
          <cell r="D7332" t="str">
            <v>0</v>
          </cell>
          <cell r="E7332">
            <v>0</v>
          </cell>
          <cell r="F7332">
            <v>0</v>
          </cell>
          <cell r="G7332" t="e">
            <v>#N/A</v>
          </cell>
          <cell r="H7332" t="e">
            <v>#N/A</v>
          </cell>
          <cell r="I7332" t="str">
            <v>NA</v>
          </cell>
        </row>
        <row r="7333">
          <cell r="A7333">
            <v>0</v>
          </cell>
          <cell r="B7333">
            <v>0</v>
          </cell>
          <cell r="C7333">
            <v>0</v>
          </cell>
          <cell r="D7333" t="str">
            <v>0</v>
          </cell>
          <cell r="E7333">
            <v>0</v>
          </cell>
          <cell r="F7333">
            <v>0</v>
          </cell>
          <cell r="G7333" t="e">
            <v>#N/A</v>
          </cell>
          <cell r="H7333" t="e">
            <v>#N/A</v>
          </cell>
          <cell r="I7333" t="str">
            <v>NA</v>
          </cell>
        </row>
        <row r="7334">
          <cell r="A7334">
            <v>0</v>
          </cell>
          <cell r="B7334">
            <v>0</v>
          </cell>
          <cell r="C7334">
            <v>0</v>
          </cell>
          <cell r="D7334" t="str">
            <v>0</v>
          </cell>
          <cell r="E7334">
            <v>0</v>
          </cell>
          <cell r="F7334">
            <v>0</v>
          </cell>
          <cell r="G7334" t="e">
            <v>#N/A</v>
          </cell>
          <cell r="H7334" t="e">
            <v>#N/A</v>
          </cell>
          <cell r="I7334" t="str">
            <v>NA</v>
          </cell>
        </row>
        <row r="7335">
          <cell r="A7335">
            <v>0</v>
          </cell>
          <cell r="B7335">
            <v>0</v>
          </cell>
          <cell r="C7335">
            <v>0</v>
          </cell>
          <cell r="D7335" t="str">
            <v>0</v>
          </cell>
          <cell r="E7335">
            <v>0</v>
          </cell>
          <cell r="F7335">
            <v>0</v>
          </cell>
          <cell r="G7335" t="e">
            <v>#N/A</v>
          </cell>
          <cell r="H7335" t="e">
            <v>#N/A</v>
          </cell>
          <cell r="I7335" t="str">
            <v>NA</v>
          </cell>
        </row>
        <row r="7336">
          <cell r="A7336">
            <v>0</v>
          </cell>
          <cell r="B7336">
            <v>0</v>
          </cell>
          <cell r="C7336">
            <v>0</v>
          </cell>
          <cell r="D7336" t="str">
            <v>0</v>
          </cell>
          <cell r="E7336">
            <v>0</v>
          </cell>
          <cell r="F7336">
            <v>0</v>
          </cell>
          <cell r="G7336" t="e">
            <v>#N/A</v>
          </cell>
          <cell r="H7336" t="e">
            <v>#N/A</v>
          </cell>
          <cell r="I7336" t="str">
            <v>NA</v>
          </cell>
        </row>
        <row r="7337">
          <cell r="A7337">
            <v>0</v>
          </cell>
          <cell r="B7337">
            <v>0</v>
          </cell>
          <cell r="C7337">
            <v>0</v>
          </cell>
          <cell r="D7337" t="str">
            <v>0</v>
          </cell>
          <cell r="E7337">
            <v>0</v>
          </cell>
          <cell r="F7337">
            <v>0</v>
          </cell>
          <cell r="G7337" t="e">
            <v>#N/A</v>
          </cell>
          <cell r="H7337" t="e">
            <v>#N/A</v>
          </cell>
          <cell r="I7337" t="str">
            <v>NA</v>
          </cell>
        </row>
        <row r="7338">
          <cell r="A7338">
            <v>0</v>
          </cell>
          <cell r="B7338">
            <v>0</v>
          </cell>
          <cell r="C7338">
            <v>0</v>
          </cell>
          <cell r="D7338" t="str">
            <v>0</v>
          </cell>
          <cell r="E7338">
            <v>0</v>
          </cell>
          <cell r="F7338">
            <v>0</v>
          </cell>
          <cell r="G7338" t="e">
            <v>#N/A</v>
          </cell>
          <cell r="H7338" t="e">
            <v>#N/A</v>
          </cell>
          <cell r="I7338" t="str">
            <v>NA</v>
          </cell>
        </row>
        <row r="7339">
          <cell r="A7339">
            <v>0</v>
          </cell>
          <cell r="B7339">
            <v>0</v>
          </cell>
          <cell r="C7339">
            <v>0</v>
          </cell>
          <cell r="D7339" t="str">
            <v>0</v>
          </cell>
          <cell r="E7339">
            <v>0</v>
          </cell>
          <cell r="F7339">
            <v>0</v>
          </cell>
          <cell r="G7339" t="e">
            <v>#N/A</v>
          </cell>
          <cell r="H7339" t="e">
            <v>#N/A</v>
          </cell>
          <cell r="I7339" t="str">
            <v>NA</v>
          </cell>
        </row>
        <row r="7340">
          <cell r="A7340">
            <v>0</v>
          </cell>
          <cell r="B7340">
            <v>0</v>
          </cell>
          <cell r="C7340">
            <v>0</v>
          </cell>
          <cell r="D7340" t="str">
            <v>0</v>
          </cell>
          <cell r="E7340">
            <v>0</v>
          </cell>
          <cell r="F7340">
            <v>0</v>
          </cell>
          <cell r="G7340" t="e">
            <v>#N/A</v>
          </cell>
          <cell r="H7340" t="e">
            <v>#N/A</v>
          </cell>
          <cell r="I7340" t="str">
            <v>NA</v>
          </cell>
        </row>
        <row r="7341">
          <cell r="A7341">
            <v>0</v>
          </cell>
          <cell r="B7341">
            <v>0</v>
          </cell>
          <cell r="C7341">
            <v>0</v>
          </cell>
          <cell r="D7341" t="str">
            <v>0</v>
          </cell>
          <cell r="E7341">
            <v>0</v>
          </cell>
          <cell r="F7341">
            <v>0</v>
          </cell>
          <cell r="G7341" t="e">
            <v>#N/A</v>
          </cell>
          <cell r="H7341" t="e">
            <v>#N/A</v>
          </cell>
          <cell r="I7341" t="str">
            <v>NA</v>
          </cell>
        </row>
        <row r="7342">
          <cell r="A7342">
            <v>0</v>
          </cell>
          <cell r="B7342">
            <v>0</v>
          </cell>
          <cell r="C7342">
            <v>0</v>
          </cell>
          <cell r="D7342" t="str">
            <v>0</v>
          </cell>
          <cell r="E7342">
            <v>0</v>
          </cell>
          <cell r="F7342">
            <v>0</v>
          </cell>
          <cell r="G7342" t="e">
            <v>#N/A</v>
          </cell>
          <cell r="H7342" t="e">
            <v>#N/A</v>
          </cell>
          <cell r="I7342" t="str">
            <v>NA</v>
          </cell>
        </row>
        <row r="7343">
          <cell r="A7343">
            <v>0</v>
          </cell>
          <cell r="B7343">
            <v>0</v>
          </cell>
          <cell r="C7343">
            <v>0</v>
          </cell>
          <cell r="D7343" t="str">
            <v>0</v>
          </cell>
          <cell r="E7343">
            <v>0</v>
          </cell>
          <cell r="F7343">
            <v>0</v>
          </cell>
          <cell r="G7343" t="e">
            <v>#N/A</v>
          </cell>
          <cell r="H7343" t="e">
            <v>#N/A</v>
          </cell>
          <cell r="I7343" t="str">
            <v>NA</v>
          </cell>
        </row>
        <row r="7344">
          <cell r="A7344">
            <v>0</v>
          </cell>
          <cell r="B7344">
            <v>0</v>
          </cell>
          <cell r="C7344">
            <v>0</v>
          </cell>
          <cell r="D7344" t="str">
            <v>0</v>
          </cell>
          <cell r="E7344">
            <v>0</v>
          </cell>
          <cell r="F7344">
            <v>0</v>
          </cell>
          <cell r="G7344" t="e">
            <v>#N/A</v>
          </cell>
          <cell r="H7344" t="e">
            <v>#N/A</v>
          </cell>
          <cell r="I7344" t="str">
            <v>NA</v>
          </cell>
        </row>
        <row r="7345">
          <cell r="A7345">
            <v>0</v>
          </cell>
          <cell r="B7345">
            <v>0</v>
          </cell>
          <cell r="C7345">
            <v>0</v>
          </cell>
          <cell r="D7345" t="str">
            <v>0</v>
          </cell>
          <cell r="E7345">
            <v>0</v>
          </cell>
          <cell r="F7345">
            <v>0</v>
          </cell>
          <cell r="G7345" t="e">
            <v>#N/A</v>
          </cell>
          <cell r="H7345" t="e">
            <v>#N/A</v>
          </cell>
          <cell r="I7345" t="str">
            <v>NA</v>
          </cell>
        </row>
        <row r="7346">
          <cell r="A7346">
            <v>0</v>
          </cell>
          <cell r="B7346">
            <v>0</v>
          </cell>
          <cell r="C7346">
            <v>0</v>
          </cell>
          <cell r="D7346" t="str">
            <v>0</v>
          </cell>
          <cell r="E7346">
            <v>0</v>
          </cell>
          <cell r="F7346">
            <v>0</v>
          </cell>
          <cell r="G7346" t="e">
            <v>#N/A</v>
          </cell>
          <cell r="H7346" t="e">
            <v>#N/A</v>
          </cell>
          <cell r="I7346" t="str">
            <v>NA</v>
          </cell>
        </row>
        <row r="7347">
          <cell r="A7347">
            <v>0</v>
          </cell>
          <cell r="B7347">
            <v>0</v>
          </cell>
          <cell r="C7347">
            <v>0</v>
          </cell>
          <cell r="D7347" t="str">
            <v>0</v>
          </cell>
          <cell r="E7347">
            <v>0</v>
          </cell>
          <cell r="F7347">
            <v>0</v>
          </cell>
          <cell r="G7347" t="e">
            <v>#N/A</v>
          </cell>
          <cell r="H7347" t="e">
            <v>#N/A</v>
          </cell>
          <cell r="I7347" t="str">
            <v>NA</v>
          </cell>
        </row>
        <row r="7348">
          <cell r="A7348">
            <v>0</v>
          </cell>
          <cell r="B7348">
            <v>0</v>
          </cell>
          <cell r="C7348">
            <v>0</v>
          </cell>
          <cell r="D7348" t="str">
            <v>0</v>
          </cell>
          <cell r="E7348">
            <v>0</v>
          </cell>
          <cell r="F7348">
            <v>0</v>
          </cell>
          <cell r="G7348" t="e">
            <v>#N/A</v>
          </cell>
          <cell r="H7348" t="e">
            <v>#N/A</v>
          </cell>
          <cell r="I7348" t="str">
            <v>NA</v>
          </cell>
        </row>
        <row r="7349">
          <cell r="A7349">
            <v>0</v>
          </cell>
          <cell r="B7349">
            <v>0</v>
          </cell>
          <cell r="C7349">
            <v>0</v>
          </cell>
          <cell r="D7349" t="str">
            <v>0</v>
          </cell>
          <cell r="E7349">
            <v>0</v>
          </cell>
          <cell r="F7349">
            <v>0</v>
          </cell>
          <cell r="G7349" t="e">
            <v>#N/A</v>
          </cell>
          <cell r="H7349" t="e">
            <v>#N/A</v>
          </cell>
          <cell r="I7349" t="str">
            <v>NA</v>
          </cell>
        </row>
        <row r="7350">
          <cell r="A7350">
            <v>0</v>
          </cell>
          <cell r="B7350">
            <v>0</v>
          </cell>
          <cell r="C7350">
            <v>0</v>
          </cell>
          <cell r="D7350" t="str">
            <v>0</v>
          </cell>
          <cell r="E7350">
            <v>0</v>
          </cell>
          <cell r="F7350">
            <v>0</v>
          </cell>
          <cell r="G7350" t="e">
            <v>#N/A</v>
          </cell>
          <cell r="H7350" t="e">
            <v>#N/A</v>
          </cell>
          <cell r="I7350" t="str">
            <v>NA</v>
          </cell>
        </row>
        <row r="7351">
          <cell r="A7351">
            <v>0</v>
          </cell>
          <cell r="B7351">
            <v>0</v>
          </cell>
          <cell r="C7351">
            <v>0</v>
          </cell>
          <cell r="D7351" t="str">
            <v>0</v>
          </cell>
          <cell r="E7351">
            <v>0</v>
          </cell>
          <cell r="F7351">
            <v>0</v>
          </cell>
          <cell r="G7351" t="e">
            <v>#N/A</v>
          </cell>
          <cell r="H7351" t="e">
            <v>#N/A</v>
          </cell>
          <cell r="I7351" t="str">
            <v>NA</v>
          </cell>
        </row>
        <row r="7352">
          <cell r="A7352">
            <v>0</v>
          </cell>
          <cell r="B7352">
            <v>0</v>
          </cell>
          <cell r="C7352">
            <v>0</v>
          </cell>
          <cell r="D7352" t="str">
            <v>0</v>
          </cell>
          <cell r="E7352">
            <v>0</v>
          </cell>
          <cell r="F7352">
            <v>0</v>
          </cell>
          <cell r="G7352" t="e">
            <v>#N/A</v>
          </cell>
          <cell r="H7352" t="e">
            <v>#N/A</v>
          </cell>
          <cell r="I7352" t="str">
            <v>NA</v>
          </cell>
        </row>
        <row r="7353">
          <cell r="A7353">
            <v>0</v>
          </cell>
          <cell r="B7353">
            <v>0</v>
          </cell>
          <cell r="C7353">
            <v>0</v>
          </cell>
          <cell r="D7353" t="str">
            <v>0</v>
          </cell>
          <cell r="E7353">
            <v>0</v>
          </cell>
          <cell r="F7353">
            <v>0</v>
          </cell>
          <cell r="G7353" t="e">
            <v>#N/A</v>
          </cell>
          <cell r="H7353" t="e">
            <v>#N/A</v>
          </cell>
          <cell r="I7353" t="str">
            <v>NA</v>
          </cell>
        </row>
        <row r="7354">
          <cell r="A7354">
            <v>0</v>
          </cell>
          <cell r="B7354">
            <v>0</v>
          </cell>
          <cell r="C7354">
            <v>0</v>
          </cell>
          <cell r="D7354" t="str">
            <v>0</v>
          </cell>
          <cell r="E7354">
            <v>0</v>
          </cell>
          <cell r="F7354">
            <v>0</v>
          </cell>
          <cell r="G7354" t="e">
            <v>#N/A</v>
          </cell>
          <cell r="H7354" t="e">
            <v>#N/A</v>
          </cell>
          <cell r="I7354" t="str">
            <v>NA</v>
          </cell>
        </row>
        <row r="7355">
          <cell r="A7355">
            <v>0</v>
          </cell>
          <cell r="B7355">
            <v>0</v>
          </cell>
          <cell r="C7355">
            <v>0</v>
          </cell>
          <cell r="D7355" t="str">
            <v>0</v>
          </cell>
          <cell r="E7355">
            <v>0</v>
          </cell>
          <cell r="F7355">
            <v>0</v>
          </cell>
          <cell r="G7355" t="e">
            <v>#N/A</v>
          </cell>
          <cell r="H7355" t="e">
            <v>#N/A</v>
          </cell>
          <cell r="I7355" t="str">
            <v>NA</v>
          </cell>
        </row>
        <row r="7356">
          <cell r="A7356">
            <v>0</v>
          </cell>
          <cell r="B7356">
            <v>0</v>
          </cell>
          <cell r="C7356">
            <v>0</v>
          </cell>
          <cell r="D7356" t="str">
            <v>0</v>
          </cell>
          <cell r="E7356">
            <v>0</v>
          </cell>
          <cell r="F7356">
            <v>0</v>
          </cell>
          <cell r="G7356" t="e">
            <v>#N/A</v>
          </cell>
          <cell r="H7356" t="e">
            <v>#N/A</v>
          </cell>
          <cell r="I7356" t="str">
            <v>NA</v>
          </cell>
        </row>
        <row r="7357">
          <cell r="A7357">
            <v>0</v>
          </cell>
          <cell r="B7357">
            <v>0</v>
          </cell>
          <cell r="C7357">
            <v>0</v>
          </cell>
          <cell r="D7357" t="str">
            <v>0</v>
          </cell>
          <cell r="E7357">
            <v>0</v>
          </cell>
          <cell r="F7357">
            <v>0</v>
          </cell>
          <cell r="G7357" t="e">
            <v>#N/A</v>
          </cell>
          <cell r="H7357" t="e">
            <v>#N/A</v>
          </cell>
          <cell r="I7357" t="str">
            <v>NA</v>
          </cell>
        </row>
        <row r="7358">
          <cell r="A7358">
            <v>0</v>
          </cell>
          <cell r="B7358">
            <v>0</v>
          </cell>
          <cell r="C7358">
            <v>0</v>
          </cell>
          <cell r="D7358" t="str">
            <v>0</v>
          </cell>
          <cell r="E7358">
            <v>0</v>
          </cell>
          <cell r="F7358">
            <v>0</v>
          </cell>
          <cell r="G7358" t="e">
            <v>#N/A</v>
          </cell>
          <cell r="H7358" t="e">
            <v>#N/A</v>
          </cell>
          <cell r="I7358" t="str">
            <v>NA</v>
          </cell>
        </row>
        <row r="7359">
          <cell r="A7359">
            <v>0</v>
          </cell>
          <cell r="B7359">
            <v>0</v>
          </cell>
          <cell r="C7359">
            <v>0</v>
          </cell>
          <cell r="D7359" t="str">
            <v>0</v>
          </cell>
          <cell r="E7359">
            <v>0</v>
          </cell>
          <cell r="F7359">
            <v>0</v>
          </cell>
          <cell r="G7359" t="e">
            <v>#N/A</v>
          </cell>
          <cell r="H7359" t="e">
            <v>#N/A</v>
          </cell>
          <cell r="I7359" t="str">
            <v>NA</v>
          </cell>
        </row>
        <row r="7360">
          <cell r="A7360">
            <v>0</v>
          </cell>
          <cell r="B7360">
            <v>0</v>
          </cell>
          <cell r="C7360">
            <v>0</v>
          </cell>
          <cell r="D7360" t="str">
            <v>0</v>
          </cell>
          <cell r="E7360">
            <v>0</v>
          </cell>
          <cell r="F7360">
            <v>0</v>
          </cell>
          <cell r="G7360" t="e">
            <v>#N/A</v>
          </cell>
          <cell r="H7360" t="e">
            <v>#N/A</v>
          </cell>
          <cell r="I7360" t="str">
            <v>NA</v>
          </cell>
        </row>
        <row r="7361">
          <cell r="A7361">
            <v>0</v>
          </cell>
          <cell r="B7361">
            <v>0</v>
          </cell>
          <cell r="C7361">
            <v>0</v>
          </cell>
          <cell r="D7361" t="str">
            <v>0</v>
          </cell>
          <cell r="E7361">
            <v>0</v>
          </cell>
          <cell r="F7361">
            <v>0</v>
          </cell>
          <cell r="G7361" t="e">
            <v>#N/A</v>
          </cell>
          <cell r="H7361" t="e">
            <v>#N/A</v>
          </cell>
          <cell r="I7361" t="str">
            <v>NA</v>
          </cell>
        </row>
        <row r="7362">
          <cell r="A7362">
            <v>0</v>
          </cell>
          <cell r="B7362">
            <v>0</v>
          </cell>
          <cell r="C7362">
            <v>0</v>
          </cell>
          <cell r="D7362" t="str">
            <v>0</v>
          </cell>
          <cell r="E7362">
            <v>0</v>
          </cell>
          <cell r="F7362">
            <v>0</v>
          </cell>
          <cell r="G7362" t="e">
            <v>#N/A</v>
          </cell>
          <cell r="H7362" t="e">
            <v>#N/A</v>
          </cell>
          <cell r="I7362" t="str">
            <v>NA</v>
          </cell>
        </row>
        <row r="7363">
          <cell r="A7363">
            <v>0</v>
          </cell>
          <cell r="B7363">
            <v>0</v>
          </cell>
          <cell r="C7363">
            <v>0</v>
          </cell>
          <cell r="D7363" t="str">
            <v>0</v>
          </cell>
          <cell r="E7363">
            <v>0</v>
          </cell>
          <cell r="F7363">
            <v>0</v>
          </cell>
          <cell r="G7363" t="e">
            <v>#N/A</v>
          </cell>
          <cell r="H7363" t="e">
            <v>#N/A</v>
          </cell>
          <cell r="I7363" t="str">
            <v>NA</v>
          </cell>
        </row>
        <row r="7364">
          <cell r="A7364">
            <v>0</v>
          </cell>
          <cell r="B7364">
            <v>0</v>
          </cell>
          <cell r="C7364">
            <v>0</v>
          </cell>
          <cell r="D7364" t="str">
            <v>0</v>
          </cell>
          <cell r="E7364">
            <v>0</v>
          </cell>
          <cell r="F7364">
            <v>0</v>
          </cell>
          <cell r="G7364" t="e">
            <v>#N/A</v>
          </cell>
          <cell r="H7364" t="e">
            <v>#N/A</v>
          </cell>
          <cell r="I7364" t="str">
            <v>NA</v>
          </cell>
        </row>
        <row r="7365">
          <cell r="A7365">
            <v>0</v>
          </cell>
          <cell r="B7365">
            <v>0</v>
          </cell>
          <cell r="C7365">
            <v>0</v>
          </cell>
          <cell r="D7365" t="str">
            <v>0</v>
          </cell>
          <cell r="E7365">
            <v>0</v>
          </cell>
          <cell r="F7365">
            <v>0</v>
          </cell>
          <cell r="G7365" t="e">
            <v>#N/A</v>
          </cell>
          <cell r="H7365" t="e">
            <v>#N/A</v>
          </cell>
          <cell r="I7365" t="str">
            <v>NA</v>
          </cell>
        </row>
        <row r="7366">
          <cell r="A7366">
            <v>0</v>
          </cell>
          <cell r="B7366">
            <v>0</v>
          </cell>
          <cell r="C7366">
            <v>0</v>
          </cell>
          <cell r="D7366" t="str">
            <v>0</v>
          </cell>
          <cell r="E7366">
            <v>0</v>
          </cell>
          <cell r="F7366">
            <v>0</v>
          </cell>
          <cell r="G7366" t="e">
            <v>#N/A</v>
          </cell>
          <cell r="H7366" t="e">
            <v>#N/A</v>
          </cell>
          <cell r="I7366" t="str">
            <v>NA</v>
          </cell>
        </row>
        <row r="7367">
          <cell r="A7367">
            <v>0</v>
          </cell>
          <cell r="B7367">
            <v>0</v>
          </cell>
          <cell r="C7367">
            <v>0</v>
          </cell>
          <cell r="D7367" t="str">
            <v>0</v>
          </cell>
          <cell r="E7367">
            <v>0</v>
          </cell>
          <cell r="F7367">
            <v>0</v>
          </cell>
          <cell r="G7367" t="e">
            <v>#N/A</v>
          </cell>
          <cell r="H7367" t="e">
            <v>#N/A</v>
          </cell>
          <cell r="I7367" t="str">
            <v>NA</v>
          </cell>
        </row>
        <row r="7368">
          <cell r="A7368">
            <v>0</v>
          </cell>
          <cell r="B7368">
            <v>0</v>
          </cell>
          <cell r="C7368">
            <v>0</v>
          </cell>
          <cell r="D7368" t="str">
            <v>0</v>
          </cell>
          <cell r="E7368">
            <v>0</v>
          </cell>
          <cell r="F7368">
            <v>0</v>
          </cell>
          <cell r="G7368" t="e">
            <v>#N/A</v>
          </cell>
          <cell r="H7368" t="e">
            <v>#N/A</v>
          </cell>
          <cell r="I7368" t="str">
            <v>NA</v>
          </cell>
        </row>
        <row r="7369">
          <cell r="A7369">
            <v>0</v>
          </cell>
          <cell r="B7369">
            <v>0</v>
          </cell>
          <cell r="C7369">
            <v>0</v>
          </cell>
          <cell r="D7369" t="str">
            <v>0</v>
          </cell>
          <cell r="E7369">
            <v>0</v>
          </cell>
          <cell r="F7369">
            <v>0</v>
          </cell>
          <cell r="G7369" t="e">
            <v>#N/A</v>
          </cell>
          <cell r="H7369" t="e">
            <v>#N/A</v>
          </cell>
          <cell r="I7369" t="str">
            <v>NA</v>
          </cell>
        </row>
        <row r="7370">
          <cell r="A7370">
            <v>0</v>
          </cell>
          <cell r="B7370">
            <v>0</v>
          </cell>
          <cell r="C7370">
            <v>0</v>
          </cell>
          <cell r="D7370" t="str">
            <v>0</v>
          </cell>
          <cell r="E7370">
            <v>0</v>
          </cell>
          <cell r="F7370">
            <v>0</v>
          </cell>
          <cell r="G7370" t="e">
            <v>#N/A</v>
          </cell>
          <cell r="H7370" t="e">
            <v>#N/A</v>
          </cell>
          <cell r="I7370" t="str">
            <v>NA</v>
          </cell>
        </row>
        <row r="7371">
          <cell r="A7371">
            <v>0</v>
          </cell>
          <cell r="B7371">
            <v>0</v>
          </cell>
          <cell r="C7371">
            <v>0</v>
          </cell>
          <cell r="D7371" t="str">
            <v>0</v>
          </cell>
          <cell r="E7371">
            <v>0</v>
          </cell>
          <cell r="F7371">
            <v>0</v>
          </cell>
          <cell r="G7371" t="e">
            <v>#N/A</v>
          </cell>
          <cell r="H7371" t="e">
            <v>#N/A</v>
          </cell>
          <cell r="I7371" t="str">
            <v>NA</v>
          </cell>
        </row>
        <row r="7372">
          <cell r="A7372">
            <v>0</v>
          </cell>
          <cell r="B7372">
            <v>0</v>
          </cell>
          <cell r="C7372">
            <v>0</v>
          </cell>
          <cell r="D7372" t="str">
            <v>0</v>
          </cell>
          <cell r="E7372">
            <v>0</v>
          </cell>
          <cell r="F7372">
            <v>0</v>
          </cell>
          <cell r="G7372" t="e">
            <v>#N/A</v>
          </cell>
          <cell r="H7372" t="e">
            <v>#N/A</v>
          </cell>
          <cell r="I7372" t="str">
            <v>NA</v>
          </cell>
        </row>
        <row r="7373">
          <cell r="A7373">
            <v>0</v>
          </cell>
          <cell r="B7373">
            <v>0</v>
          </cell>
          <cell r="C7373">
            <v>0</v>
          </cell>
          <cell r="D7373" t="str">
            <v>0</v>
          </cell>
          <cell r="E7373">
            <v>0</v>
          </cell>
          <cell r="F7373">
            <v>0</v>
          </cell>
          <cell r="G7373" t="e">
            <v>#N/A</v>
          </cell>
          <cell r="H7373" t="e">
            <v>#N/A</v>
          </cell>
          <cell r="I7373" t="str">
            <v>NA</v>
          </cell>
        </row>
        <row r="7374">
          <cell r="A7374">
            <v>0</v>
          </cell>
          <cell r="B7374">
            <v>0</v>
          </cell>
          <cell r="C7374">
            <v>0</v>
          </cell>
          <cell r="D7374" t="str">
            <v>0</v>
          </cell>
          <cell r="E7374">
            <v>0</v>
          </cell>
          <cell r="F7374">
            <v>0</v>
          </cell>
          <cell r="G7374" t="e">
            <v>#N/A</v>
          </cell>
          <cell r="H7374" t="e">
            <v>#N/A</v>
          </cell>
          <cell r="I7374" t="str">
            <v>NA</v>
          </cell>
        </row>
        <row r="7375">
          <cell r="A7375">
            <v>0</v>
          </cell>
          <cell r="B7375">
            <v>0</v>
          </cell>
          <cell r="C7375">
            <v>0</v>
          </cell>
          <cell r="D7375" t="str">
            <v>0</v>
          </cell>
          <cell r="E7375">
            <v>0</v>
          </cell>
          <cell r="F7375">
            <v>0</v>
          </cell>
          <cell r="G7375" t="e">
            <v>#N/A</v>
          </cell>
          <cell r="H7375" t="e">
            <v>#N/A</v>
          </cell>
          <cell r="I7375" t="str">
            <v>NA</v>
          </cell>
        </row>
        <row r="7376">
          <cell r="A7376">
            <v>0</v>
          </cell>
          <cell r="B7376">
            <v>0</v>
          </cell>
          <cell r="C7376">
            <v>0</v>
          </cell>
          <cell r="D7376" t="str">
            <v>0</v>
          </cell>
          <cell r="E7376">
            <v>0</v>
          </cell>
          <cell r="F7376">
            <v>0</v>
          </cell>
          <cell r="G7376" t="e">
            <v>#N/A</v>
          </cell>
          <cell r="H7376" t="e">
            <v>#N/A</v>
          </cell>
          <cell r="I7376" t="str">
            <v>NA</v>
          </cell>
        </row>
        <row r="7377">
          <cell r="A7377">
            <v>0</v>
          </cell>
          <cell r="B7377">
            <v>0</v>
          </cell>
          <cell r="C7377">
            <v>0</v>
          </cell>
          <cell r="D7377" t="str">
            <v>0</v>
          </cell>
          <cell r="E7377">
            <v>0</v>
          </cell>
          <cell r="F7377">
            <v>0</v>
          </cell>
          <cell r="G7377" t="e">
            <v>#N/A</v>
          </cell>
          <cell r="H7377" t="e">
            <v>#N/A</v>
          </cell>
          <cell r="I7377" t="str">
            <v>NA</v>
          </cell>
        </row>
        <row r="7378">
          <cell r="A7378">
            <v>0</v>
          </cell>
          <cell r="B7378">
            <v>0</v>
          </cell>
          <cell r="C7378">
            <v>0</v>
          </cell>
          <cell r="D7378" t="str">
            <v>0</v>
          </cell>
          <cell r="E7378">
            <v>0</v>
          </cell>
          <cell r="F7378">
            <v>0</v>
          </cell>
          <cell r="G7378" t="e">
            <v>#N/A</v>
          </cell>
          <cell r="H7378" t="e">
            <v>#N/A</v>
          </cell>
          <cell r="I7378" t="str">
            <v>NA</v>
          </cell>
        </row>
        <row r="7379">
          <cell r="A7379">
            <v>0</v>
          </cell>
          <cell r="B7379">
            <v>0</v>
          </cell>
          <cell r="C7379">
            <v>0</v>
          </cell>
          <cell r="D7379" t="str">
            <v>0</v>
          </cell>
          <cell r="E7379">
            <v>0</v>
          </cell>
          <cell r="F7379">
            <v>0</v>
          </cell>
          <cell r="G7379" t="e">
            <v>#N/A</v>
          </cell>
          <cell r="H7379" t="e">
            <v>#N/A</v>
          </cell>
          <cell r="I7379" t="str">
            <v>NA</v>
          </cell>
        </row>
        <row r="7380">
          <cell r="A7380">
            <v>0</v>
          </cell>
          <cell r="B7380">
            <v>0</v>
          </cell>
          <cell r="C7380">
            <v>0</v>
          </cell>
          <cell r="D7380" t="str">
            <v>0</v>
          </cell>
          <cell r="E7380">
            <v>0</v>
          </cell>
          <cell r="F7380">
            <v>0</v>
          </cell>
          <cell r="G7380" t="e">
            <v>#N/A</v>
          </cell>
          <cell r="H7380" t="e">
            <v>#N/A</v>
          </cell>
          <cell r="I7380" t="str">
            <v>NA</v>
          </cell>
        </row>
        <row r="7381">
          <cell r="A7381">
            <v>0</v>
          </cell>
          <cell r="B7381">
            <v>0</v>
          </cell>
          <cell r="C7381">
            <v>0</v>
          </cell>
          <cell r="D7381" t="str">
            <v>0</v>
          </cell>
          <cell r="E7381">
            <v>0</v>
          </cell>
          <cell r="F7381">
            <v>0</v>
          </cell>
          <cell r="G7381" t="e">
            <v>#N/A</v>
          </cell>
          <cell r="H7381" t="e">
            <v>#N/A</v>
          </cell>
          <cell r="I7381" t="str">
            <v>NA</v>
          </cell>
        </row>
        <row r="7382">
          <cell r="A7382">
            <v>0</v>
          </cell>
          <cell r="B7382">
            <v>0</v>
          </cell>
          <cell r="C7382">
            <v>0</v>
          </cell>
          <cell r="D7382" t="str">
            <v>0</v>
          </cell>
          <cell r="E7382">
            <v>0</v>
          </cell>
          <cell r="F7382">
            <v>0</v>
          </cell>
          <cell r="G7382" t="e">
            <v>#N/A</v>
          </cell>
          <cell r="H7382" t="e">
            <v>#N/A</v>
          </cell>
          <cell r="I7382" t="str">
            <v>NA</v>
          </cell>
        </row>
        <row r="7383">
          <cell r="A7383">
            <v>0</v>
          </cell>
          <cell r="B7383">
            <v>0</v>
          </cell>
          <cell r="C7383">
            <v>0</v>
          </cell>
          <cell r="D7383" t="str">
            <v>0</v>
          </cell>
          <cell r="E7383">
            <v>0</v>
          </cell>
          <cell r="F7383">
            <v>0</v>
          </cell>
          <cell r="G7383" t="e">
            <v>#N/A</v>
          </cell>
          <cell r="H7383" t="e">
            <v>#N/A</v>
          </cell>
          <cell r="I7383" t="str">
            <v>NA</v>
          </cell>
        </row>
        <row r="7384">
          <cell r="A7384">
            <v>0</v>
          </cell>
          <cell r="B7384">
            <v>0</v>
          </cell>
          <cell r="C7384">
            <v>0</v>
          </cell>
          <cell r="D7384" t="str">
            <v>0</v>
          </cell>
          <cell r="E7384">
            <v>0</v>
          </cell>
          <cell r="F7384">
            <v>0</v>
          </cell>
          <cell r="G7384" t="e">
            <v>#N/A</v>
          </cell>
          <cell r="H7384" t="e">
            <v>#N/A</v>
          </cell>
          <cell r="I7384" t="str">
            <v>NA</v>
          </cell>
        </row>
        <row r="7385">
          <cell r="A7385">
            <v>0</v>
          </cell>
          <cell r="B7385">
            <v>0</v>
          </cell>
          <cell r="C7385">
            <v>0</v>
          </cell>
          <cell r="D7385" t="str">
            <v>0</v>
          </cell>
          <cell r="E7385">
            <v>0</v>
          </cell>
          <cell r="F7385">
            <v>0</v>
          </cell>
          <cell r="G7385" t="e">
            <v>#N/A</v>
          </cell>
          <cell r="H7385" t="e">
            <v>#N/A</v>
          </cell>
          <cell r="I7385" t="str">
            <v>NA</v>
          </cell>
        </row>
        <row r="7386">
          <cell r="A7386">
            <v>0</v>
          </cell>
          <cell r="B7386">
            <v>0</v>
          </cell>
          <cell r="C7386">
            <v>0</v>
          </cell>
          <cell r="D7386" t="str">
            <v>0</v>
          </cell>
          <cell r="E7386">
            <v>0</v>
          </cell>
          <cell r="F7386">
            <v>0</v>
          </cell>
          <cell r="G7386" t="e">
            <v>#N/A</v>
          </cell>
          <cell r="H7386" t="e">
            <v>#N/A</v>
          </cell>
          <cell r="I7386" t="str">
            <v>NA</v>
          </cell>
        </row>
        <row r="7387">
          <cell r="A7387">
            <v>0</v>
          </cell>
          <cell r="B7387">
            <v>0</v>
          </cell>
          <cell r="C7387">
            <v>0</v>
          </cell>
          <cell r="D7387" t="str">
            <v>0</v>
          </cell>
          <cell r="E7387">
            <v>0</v>
          </cell>
          <cell r="F7387">
            <v>0</v>
          </cell>
          <cell r="G7387" t="e">
            <v>#N/A</v>
          </cell>
          <cell r="H7387" t="e">
            <v>#N/A</v>
          </cell>
          <cell r="I7387" t="str">
            <v>NA</v>
          </cell>
        </row>
        <row r="7388">
          <cell r="A7388">
            <v>0</v>
          </cell>
          <cell r="B7388">
            <v>0</v>
          </cell>
          <cell r="C7388">
            <v>0</v>
          </cell>
          <cell r="D7388" t="str">
            <v>0</v>
          </cell>
          <cell r="E7388">
            <v>0</v>
          </cell>
          <cell r="F7388">
            <v>0</v>
          </cell>
          <cell r="G7388" t="e">
            <v>#N/A</v>
          </cell>
          <cell r="H7388" t="e">
            <v>#N/A</v>
          </cell>
          <cell r="I7388" t="str">
            <v>NA</v>
          </cell>
        </row>
        <row r="7389">
          <cell r="A7389">
            <v>0</v>
          </cell>
          <cell r="B7389">
            <v>0</v>
          </cell>
          <cell r="C7389">
            <v>0</v>
          </cell>
          <cell r="D7389" t="str">
            <v>0</v>
          </cell>
          <cell r="E7389">
            <v>0</v>
          </cell>
          <cell r="F7389">
            <v>0</v>
          </cell>
          <cell r="G7389" t="e">
            <v>#N/A</v>
          </cell>
          <cell r="H7389" t="e">
            <v>#N/A</v>
          </cell>
          <cell r="I7389" t="str">
            <v>NA</v>
          </cell>
        </row>
        <row r="7390">
          <cell r="A7390">
            <v>0</v>
          </cell>
          <cell r="B7390">
            <v>0</v>
          </cell>
          <cell r="C7390">
            <v>0</v>
          </cell>
          <cell r="D7390" t="str">
            <v>0</v>
          </cell>
          <cell r="E7390">
            <v>0</v>
          </cell>
          <cell r="F7390">
            <v>0</v>
          </cell>
          <cell r="G7390" t="e">
            <v>#N/A</v>
          </cell>
          <cell r="H7390" t="e">
            <v>#N/A</v>
          </cell>
          <cell r="I7390" t="str">
            <v>NA</v>
          </cell>
        </row>
        <row r="7391">
          <cell r="A7391">
            <v>0</v>
          </cell>
          <cell r="B7391">
            <v>0</v>
          </cell>
          <cell r="C7391">
            <v>0</v>
          </cell>
          <cell r="D7391" t="str">
            <v>0</v>
          </cell>
          <cell r="E7391">
            <v>0</v>
          </cell>
          <cell r="F7391">
            <v>0</v>
          </cell>
          <cell r="G7391" t="e">
            <v>#N/A</v>
          </cell>
          <cell r="H7391" t="e">
            <v>#N/A</v>
          </cell>
          <cell r="I7391" t="str">
            <v>NA</v>
          </cell>
        </row>
        <row r="7392">
          <cell r="A7392">
            <v>0</v>
          </cell>
          <cell r="B7392">
            <v>0</v>
          </cell>
          <cell r="C7392">
            <v>0</v>
          </cell>
          <cell r="D7392" t="str">
            <v>0</v>
          </cell>
          <cell r="E7392">
            <v>0</v>
          </cell>
          <cell r="F7392">
            <v>0</v>
          </cell>
          <cell r="G7392" t="e">
            <v>#N/A</v>
          </cell>
          <cell r="H7392" t="e">
            <v>#N/A</v>
          </cell>
          <cell r="I7392" t="str">
            <v>NA</v>
          </cell>
        </row>
        <row r="7393">
          <cell r="A7393">
            <v>0</v>
          </cell>
          <cell r="B7393">
            <v>0</v>
          </cell>
          <cell r="C7393">
            <v>0</v>
          </cell>
          <cell r="D7393" t="str">
            <v>0</v>
          </cell>
          <cell r="E7393">
            <v>0</v>
          </cell>
          <cell r="F7393">
            <v>0</v>
          </cell>
          <cell r="G7393" t="e">
            <v>#N/A</v>
          </cell>
          <cell r="H7393" t="e">
            <v>#N/A</v>
          </cell>
          <cell r="I7393" t="str">
            <v>NA</v>
          </cell>
        </row>
        <row r="7394">
          <cell r="A7394">
            <v>0</v>
          </cell>
          <cell r="B7394">
            <v>0</v>
          </cell>
          <cell r="C7394">
            <v>0</v>
          </cell>
          <cell r="D7394" t="str">
            <v>0</v>
          </cell>
          <cell r="E7394">
            <v>0</v>
          </cell>
          <cell r="F7394">
            <v>0</v>
          </cell>
          <cell r="G7394" t="e">
            <v>#N/A</v>
          </cell>
          <cell r="H7394" t="e">
            <v>#N/A</v>
          </cell>
          <cell r="I7394" t="str">
            <v>NA</v>
          </cell>
        </row>
        <row r="7395">
          <cell r="A7395">
            <v>0</v>
          </cell>
          <cell r="B7395">
            <v>0</v>
          </cell>
          <cell r="C7395">
            <v>0</v>
          </cell>
          <cell r="D7395" t="str">
            <v>0</v>
          </cell>
          <cell r="E7395">
            <v>0</v>
          </cell>
          <cell r="F7395">
            <v>0</v>
          </cell>
          <cell r="G7395" t="e">
            <v>#N/A</v>
          </cell>
          <cell r="H7395" t="e">
            <v>#N/A</v>
          </cell>
          <cell r="I7395" t="str">
            <v>NA</v>
          </cell>
        </row>
        <row r="7396">
          <cell r="A7396">
            <v>0</v>
          </cell>
          <cell r="B7396">
            <v>0</v>
          </cell>
          <cell r="C7396">
            <v>0</v>
          </cell>
          <cell r="D7396" t="str">
            <v>0</v>
          </cell>
          <cell r="E7396">
            <v>0</v>
          </cell>
          <cell r="F7396">
            <v>0</v>
          </cell>
          <cell r="G7396" t="e">
            <v>#N/A</v>
          </cell>
          <cell r="H7396" t="e">
            <v>#N/A</v>
          </cell>
          <cell r="I7396" t="str">
            <v>NA</v>
          </cell>
        </row>
        <row r="7397">
          <cell r="A7397">
            <v>0</v>
          </cell>
          <cell r="B7397">
            <v>0</v>
          </cell>
          <cell r="C7397">
            <v>0</v>
          </cell>
          <cell r="D7397" t="str">
            <v>0</v>
          </cell>
          <cell r="E7397">
            <v>0</v>
          </cell>
          <cell r="F7397">
            <v>0</v>
          </cell>
          <cell r="G7397" t="e">
            <v>#N/A</v>
          </cell>
          <cell r="H7397" t="e">
            <v>#N/A</v>
          </cell>
          <cell r="I7397" t="str">
            <v>NA</v>
          </cell>
        </row>
        <row r="7398">
          <cell r="A7398">
            <v>0</v>
          </cell>
          <cell r="B7398">
            <v>0</v>
          </cell>
          <cell r="C7398">
            <v>0</v>
          </cell>
          <cell r="D7398" t="str">
            <v>0</v>
          </cell>
          <cell r="E7398">
            <v>0</v>
          </cell>
          <cell r="F7398">
            <v>0</v>
          </cell>
          <cell r="G7398" t="e">
            <v>#N/A</v>
          </cell>
          <cell r="H7398" t="e">
            <v>#N/A</v>
          </cell>
          <cell r="I7398" t="str">
            <v>NA</v>
          </cell>
        </row>
        <row r="7399">
          <cell r="A7399">
            <v>0</v>
          </cell>
          <cell r="B7399">
            <v>0</v>
          </cell>
          <cell r="C7399">
            <v>0</v>
          </cell>
          <cell r="D7399" t="str">
            <v>0</v>
          </cell>
          <cell r="E7399">
            <v>0</v>
          </cell>
          <cell r="F7399">
            <v>0</v>
          </cell>
          <cell r="G7399" t="e">
            <v>#N/A</v>
          </cell>
          <cell r="H7399" t="e">
            <v>#N/A</v>
          </cell>
          <cell r="I7399" t="str">
            <v>NA</v>
          </cell>
        </row>
        <row r="7400">
          <cell r="A7400">
            <v>0</v>
          </cell>
          <cell r="B7400">
            <v>0</v>
          </cell>
          <cell r="C7400">
            <v>0</v>
          </cell>
          <cell r="D7400" t="str">
            <v>0</v>
          </cell>
          <cell r="E7400">
            <v>0</v>
          </cell>
          <cell r="F7400">
            <v>0</v>
          </cell>
          <cell r="G7400" t="e">
            <v>#N/A</v>
          </cell>
          <cell r="H7400" t="e">
            <v>#N/A</v>
          </cell>
          <cell r="I7400" t="str">
            <v>NA</v>
          </cell>
        </row>
        <row r="7401">
          <cell r="A7401">
            <v>0</v>
          </cell>
          <cell r="B7401">
            <v>0</v>
          </cell>
          <cell r="C7401">
            <v>0</v>
          </cell>
          <cell r="D7401" t="str">
            <v>0</v>
          </cell>
          <cell r="E7401">
            <v>0</v>
          </cell>
          <cell r="F7401">
            <v>0</v>
          </cell>
          <cell r="G7401" t="e">
            <v>#N/A</v>
          </cell>
          <cell r="H7401" t="e">
            <v>#N/A</v>
          </cell>
          <cell r="I7401" t="str">
            <v>NA</v>
          </cell>
        </row>
        <row r="7402">
          <cell r="A7402">
            <v>0</v>
          </cell>
          <cell r="B7402">
            <v>0</v>
          </cell>
          <cell r="C7402">
            <v>0</v>
          </cell>
          <cell r="D7402" t="str">
            <v>0</v>
          </cell>
          <cell r="E7402">
            <v>0</v>
          </cell>
          <cell r="F7402">
            <v>0</v>
          </cell>
          <cell r="G7402" t="e">
            <v>#N/A</v>
          </cell>
          <cell r="H7402" t="e">
            <v>#N/A</v>
          </cell>
          <cell r="I7402" t="str">
            <v>NA</v>
          </cell>
        </row>
        <row r="7403">
          <cell r="A7403">
            <v>0</v>
          </cell>
          <cell r="B7403">
            <v>0</v>
          </cell>
          <cell r="C7403">
            <v>0</v>
          </cell>
          <cell r="D7403" t="str">
            <v>0</v>
          </cell>
          <cell r="E7403">
            <v>0</v>
          </cell>
          <cell r="F7403">
            <v>0</v>
          </cell>
          <cell r="G7403" t="e">
            <v>#N/A</v>
          </cell>
          <cell r="H7403" t="e">
            <v>#N/A</v>
          </cell>
          <cell r="I7403" t="str">
            <v>NA</v>
          </cell>
        </row>
        <row r="7404">
          <cell r="A7404">
            <v>0</v>
          </cell>
          <cell r="B7404">
            <v>0</v>
          </cell>
          <cell r="C7404">
            <v>0</v>
          </cell>
          <cell r="D7404" t="str">
            <v>0</v>
          </cell>
          <cell r="E7404">
            <v>0</v>
          </cell>
          <cell r="F7404">
            <v>0</v>
          </cell>
          <cell r="G7404" t="e">
            <v>#N/A</v>
          </cell>
          <cell r="H7404" t="e">
            <v>#N/A</v>
          </cell>
          <cell r="I7404" t="str">
            <v>NA</v>
          </cell>
        </row>
        <row r="7405">
          <cell r="A7405">
            <v>0</v>
          </cell>
          <cell r="B7405">
            <v>0</v>
          </cell>
          <cell r="C7405">
            <v>0</v>
          </cell>
          <cell r="D7405" t="str">
            <v>0</v>
          </cell>
          <cell r="E7405">
            <v>0</v>
          </cell>
          <cell r="F7405">
            <v>0</v>
          </cell>
          <cell r="G7405" t="e">
            <v>#N/A</v>
          </cell>
          <cell r="H7405" t="e">
            <v>#N/A</v>
          </cell>
          <cell r="I7405" t="str">
            <v>NA</v>
          </cell>
        </row>
        <row r="7406">
          <cell r="A7406">
            <v>0</v>
          </cell>
          <cell r="B7406">
            <v>0</v>
          </cell>
          <cell r="C7406">
            <v>0</v>
          </cell>
          <cell r="D7406" t="str">
            <v>0</v>
          </cell>
          <cell r="E7406">
            <v>0</v>
          </cell>
          <cell r="F7406">
            <v>0</v>
          </cell>
          <cell r="G7406" t="e">
            <v>#N/A</v>
          </cell>
          <cell r="H7406" t="e">
            <v>#N/A</v>
          </cell>
          <cell r="I7406" t="str">
            <v>NA</v>
          </cell>
        </row>
        <row r="7407">
          <cell r="A7407">
            <v>0</v>
          </cell>
          <cell r="B7407">
            <v>0</v>
          </cell>
          <cell r="C7407">
            <v>0</v>
          </cell>
          <cell r="D7407" t="str">
            <v>0</v>
          </cell>
          <cell r="E7407">
            <v>0</v>
          </cell>
          <cell r="F7407">
            <v>0</v>
          </cell>
          <cell r="G7407" t="e">
            <v>#N/A</v>
          </cell>
          <cell r="H7407" t="e">
            <v>#N/A</v>
          </cell>
          <cell r="I7407" t="str">
            <v>NA</v>
          </cell>
        </row>
        <row r="7408">
          <cell r="A7408">
            <v>0</v>
          </cell>
          <cell r="B7408">
            <v>0</v>
          </cell>
          <cell r="C7408">
            <v>0</v>
          </cell>
          <cell r="D7408" t="str">
            <v>0</v>
          </cell>
          <cell r="E7408">
            <v>0</v>
          </cell>
          <cell r="F7408">
            <v>0</v>
          </cell>
          <cell r="G7408" t="e">
            <v>#N/A</v>
          </cell>
          <cell r="H7408" t="e">
            <v>#N/A</v>
          </cell>
          <cell r="I7408" t="str">
            <v>NA</v>
          </cell>
        </row>
        <row r="7409">
          <cell r="A7409">
            <v>0</v>
          </cell>
          <cell r="B7409">
            <v>0</v>
          </cell>
          <cell r="C7409">
            <v>0</v>
          </cell>
          <cell r="D7409" t="str">
            <v>0</v>
          </cell>
          <cell r="E7409">
            <v>0</v>
          </cell>
          <cell r="F7409">
            <v>0</v>
          </cell>
          <cell r="G7409" t="e">
            <v>#N/A</v>
          </cell>
          <cell r="H7409" t="e">
            <v>#N/A</v>
          </cell>
          <cell r="I7409" t="str">
            <v>NA</v>
          </cell>
        </row>
        <row r="7410">
          <cell r="A7410">
            <v>0</v>
          </cell>
          <cell r="B7410">
            <v>0</v>
          </cell>
          <cell r="C7410">
            <v>0</v>
          </cell>
          <cell r="D7410" t="str">
            <v>0</v>
          </cell>
          <cell r="E7410">
            <v>0</v>
          </cell>
          <cell r="F7410">
            <v>0</v>
          </cell>
          <cell r="G7410" t="e">
            <v>#N/A</v>
          </cell>
          <cell r="H7410" t="e">
            <v>#N/A</v>
          </cell>
          <cell r="I7410" t="str">
            <v>NA</v>
          </cell>
        </row>
        <row r="7411">
          <cell r="A7411">
            <v>0</v>
          </cell>
          <cell r="B7411">
            <v>0</v>
          </cell>
          <cell r="C7411">
            <v>0</v>
          </cell>
          <cell r="D7411" t="str">
            <v>0</v>
          </cell>
          <cell r="E7411">
            <v>0</v>
          </cell>
          <cell r="F7411">
            <v>0</v>
          </cell>
          <cell r="G7411" t="e">
            <v>#N/A</v>
          </cell>
          <cell r="H7411" t="e">
            <v>#N/A</v>
          </cell>
          <cell r="I7411" t="str">
            <v>NA</v>
          </cell>
        </row>
        <row r="7412">
          <cell r="A7412">
            <v>0</v>
          </cell>
          <cell r="B7412">
            <v>0</v>
          </cell>
          <cell r="C7412">
            <v>0</v>
          </cell>
          <cell r="D7412" t="str">
            <v>0</v>
          </cell>
          <cell r="E7412">
            <v>0</v>
          </cell>
          <cell r="F7412">
            <v>0</v>
          </cell>
          <cell r="G7412" t="e">
            <v>#N/A</v>
          </cell>
          <cell r="H7412" t="e">
            <v>#N/A</v>
          </cell>
          <cell r="I7412" t="str">
            <v>NA</v>
          </cell>
        </row>
        <row r="7413">
          <cell r="A7413">
            <v>0</v>
          </cell>
          <cell r="B7413">
            <v>0</v>
          </cell>
          <cell r="C7413">
            <v>0</v>
          </cell>
          <cell r="D7413" t="str">
            <v>0</v>
          </cell>
          <cell r="E7413">
            <v>0</v>
          </cell>
          <cell r="F7413">
            <v>0</v>
          </cell>
          <cell r="G7413" t="e">
            <v>#N/A</v>
          </cell>
          <cell r="H7413" t="e">
            <v>#N/A</v>
          </cell>
          <cell r="I7413" t="str">
            <v>NA</v>
          </cell>
        </row>
        <row r="7414">
          <cell r="A7414">
            <v>0</v>
          </cell>
          <cell r="B7414">
            <v>0</v>
          </cell>
          <cell r="C7414">
            <v>0</v>
          </cell>
          <cell r="D7414" t="str">
            <v>0</v>
          </cell>
          <cell r="E7414">
            <v>0</v>
          </cell>
          <cell r="F7414">
            <v>0</v>
          </cell>
          <cell r="G7414" t="e">
            <v>#N/A</v>
          </cell>
          <cell r="H7414" t="e">
            <v>#N/A</v>
          </cell>
          <cell r="I7414" t="str">
            <v>NA</v>
          </cell>
        </row>
        <row r="7415">
          <cell r="A7415">
            <v>0</v>
          </cell>
          <cell r="B7415">
            <v>0</v>
          </cell>
          <cell r="C7415">
            <v>0</v>
          </cell>
          <cell r="D7415" t="str">
            <v>0</v>
          </cell>
          <cell r="E7415">
            <v>0</v>
          </cell>
          <cell r="F7415">
            <v>0</v>
          </cell>
          <cell r="G7415" t="e">
            <v>#N/A</v>
          </cell>
          <cell r="H7415" t="e">
            <v>#N/A</v>
          </cell>
          <cell r="I7415" t="str">
            <v>NA</v>
          </cell>
        </row>
        <row r="7416">
          <cell r="A7416">
            <v>0</v>
          </cell>
          <cell r="B7416">
            <v>0</v>
          </cell>
          <cell r="C7416">
            <v>0</v>
          </cell>
          <cell r="D7416" t="str">
            <v>0</v>
          </cell>
          <cell r="E7416">
            <v>0</v>
          </cell>
          <cell r="F7416">
            <v>0</v>
          </cell>
          <cell r="G7416" t="e">
            <v>#N/A</v>
          </cell>
          <cell r="H7416" t="e">
            <v>#N/A</v>
          </cell>
          <cell r="I7416" t="str">
            <v>NA</v>
          </cell>
        </row>
        <row r="7417">
          <cell r="A7417">
            <v>0</v>
          </cell>
          <cell r="B7417">
            <v>0</v>
          </cell>
          <cell r="C7417">
            <v>0</v>
          </cell>
          <cell r="D7417" t="str">
            <v>0</v>
          </cell>
          <cell r="E7417">
            <v>0</v>
          </cell>
          <cell r="F7417">
            <v>0</v>
          </cell>
          <cell r="G7417" t="e">
            <v>#N/A</v>
          </cell>
          <cell r="H7417" t="e">
            <v>#N/A</v>
          </cell>
          <cell r="I7417" t="str">
            <v>NA</v>
          </cell>
        </row>
        <row r="7418">
          <cell r="A7418">
            <v>0</v>
          </cell>
          <cell r="B7418">
            <v>0</v>
          </cell>
          <cell r="C7418">
            <v>0</v>
          </cell>
          <cell r="D7418" t="str">
            <v>0</v>
          </cell>
          <cell r="E7418">
            <v>0</v>
          </cell>
          <cell r="F7418">
            <v>0</v>
          </cell>
          <cell r="G7418" t="e">
            <v>#N/A</v>
          </cell>
          <cell r="H7418" t="e">
            <v>#N/A</v>
          </cell>
          <cell r="I7418" t="str">
            <v>NA</v>
          </cell>
        </row>
        <row r="7419">
          <cell r="A7419">
            <v>0</v>
          </cell>
          <cell r="B7419">
            <v>0</v>
          </cell>
          <cell r="C7419">
            <v>0</v>
          </cell>
          <cell r="D7419" t="str">
            <v>0</v>
          </cell>
          <cell r="E7419">
            <v>0</v>
          </cell>
          <cell r="F7419">
            <v>0</v>
          </cell>
          <cell r="G7419" t="e">
            <v>#N/A</v>
          </cell>
          <cell r="H7419" t="e">
            <v>#N/A</v>
          </cell>
          <cell r="I7419" t="str">
            <v>NA</v>
          </cell>
        </row>
        <row r="7420">
          <cell r="A7420">
            <v>0</v>
          </cell>
          <cell r="B7420">
            <v>0</v>
          </cell>
          <cell r="C7420">
            <v>0</v>
          </cell>
          <cell r="D7420" t="str">
            <v>0</v>
          </cell>
          <cell r="E7420">
            <v>0</v>
          </cell>
          <cell r="F7420">
            <v>0</v>
          </cell>
          <cell r="G7420" t="e">
            <v>#N/A</v>
          </cell>
          <cell r="H7420" t="e">
            <v>#N/A</v>
          </cell>
          <cell r="I7420" t="str">
            <v>NA</v>
          </cell>
        </row>
        <row r="7421">
          <cell r="A7421">
            <v>0</v>
          </cell>
          <cell r="B7421">
            <v>0</v>
          </cell>
          <cell r="C7421">
            <v>0</v>
          </cell>
          <cell r="D7421" t="str">
            <v>0</v>
          </cell>
          <cell r="E7421">
            <v>0</v>
          </cell>
          <cell r="F7421">
            <v>0</v>
          </cell>
          <cell r="G7421" t="e">
            <v>#N/A</v>
          </cell>
          <cell r="H7421" t="e">
            <v>#N/A</v>
          </cell>
          <cell r="I7421" t="str">
            <v>NA</v>
          </cell>
        </row>
        <row r="7422">
          <cell r="A7422">
            <v>0</v>
          </cell>
          <cell r="B7422">
            <v>0</v>
          </cell>
          <cell r="C7422">
            <v>0</v>
          </cell>
          <cell r="D7422" t="str">
            <v>0</v>
          </cell>
          <cell r="E7422">
            <v>0</v>
          </cell>
          <cell r="F7422">
            <v>0</v>
          </cell>
          <cell r="G7422" t="e">
            <v>#N/A</v>
          </cell>
          <cell r="H7422" t="e">
            <v>#N/A</v>
          </cell>
          <cell r="I7422" t="str">
            <v>NA</v>
          </cell>
        </row>
        <row r="7423">
          <cell r="A7423">
            <v>0</v>
          </cell>
          <cell r="B7423">
            <v>0</v>
          </cell>
          <cell r="C7423">
            <v>0</v>
          </cell>
          <cell r="D7423" t="str">
            <v>0</v>
          </cell>
          <cell r="E7423">
            <v>0</v>
          </cell>
          <cell r="F7423">
            <v>0</v>
          </cell>
          <cell r="G7423" t="e">
            <v>#N/A</v>
          </cell>
          <cell r="H7423" t="e">
            <v>#N/A</v>
          </cell>
          <cell r="I7423" t="str">
            <v>NA</v>
          </cell>
        </row>
        <row r="7424">
          <cell r="A7424">
            <v>0</v>
          </cell>
          <cell r="B7424">
            <v>0</v>
          </cell>
          <cell r="C7424">
            <v>0</v>
          </cell>
          <cell r="D7424" t="str">
            <v>0</v>
          </cell>
          <cell r="E7424">
            <v>0</v>
          </cell>
          <cell r="F7424">
            <v>0</v>
          </cell>
          <cell r="G7424" t="e">
            <v>#N/A</v>
          </cell>
          <cell r="H7424" t="e">
            <v>#N/A</v>
          </cell>
          <cell r="I7424" t="str">
            <v>NA</v>
          </cell>
        </row>
        <row r="7425">
          <cell r="A7425">
            <v>0</v>
          </cell>
          <cell r="B7425">
            <v>0</v>
          </cell>
          <cell r="C7425">
            <v>0</v>
          </cell>
          <cell r="D7425" t="str">
            <v>0</v>
          </cell>
          <cell r="E7425">
            <v>0</v>
          </cell>
          <cell r="F7425">
            <v>0</v>
          </cell>
          <cell r="G7425" t="e">
            <v>#N/A</v>
          </cell>
          <cell r="H7425" t="e">
            <v>#N/A</v>
          </cell>
          <cell r="I7425" t="str">
            <v>NA</v>
          </cell>
        </row>
        <row r="7426">
          <cell r="A7426">
            <v>0</v>
          </cell>
          <cell r="B7426">
            <v>0</v>
          </cell>
          <cell r="C7426">
            <v>0</v>
          </cell>
          <cell r="D7426" t="str">
            <v>0</v>
          </cell>
          <cell r="E7426">
            <v>0</v>
          </cell>
          <cell r="F7426">
            <v>0</v>
          </cell>
          <cell r="G7426" t="e">
            <v>#N/A</v>
          </cell>
          <cell r="H7426" t="e">
            <v>#N/A</v>
          </cell>
          <cell r="I7426" t="str">
            <v>NA</v>
          </cell>
        </row>
        <row r="7427">
          <cell r="A7427">
            <v>0</v>
          </cell>
          <cell r="B7427">
            <v>0</v>
          </cell>
          <cell r="C7427">
            <v>0</v>
          </cell>
          <cell r="D7427" t="str">
            <v>0</v>
          </cell>
          <cell r="E7427">
            <v>0</v>
          </cell>
          <cell r="F7427">
            <v>0</v>
          </cell>
          <cell r="G7427" t="e">
            <v>#N/A</v>
          </cell>
          <cell r="H7427" t="e">
            <v>#N/A</v>
          </cell>
          <cell r="I7427" t="str">
            <v>NA</v>
          </cell>
        </row>
        <row r="7428">
          <cell r="A7428">
            <v>0</v>
          </cell>
          <cell r="B7428">
            <v>0</v>
          </cell>
          <cell r="C7428">
            <v>0</v>
          </cell>
          <cell r="D7428" t="str">
            <v>0</v>
          </cell>
          <cell r="E7428">
            <v>0</v>
          </cell>
          <cell r="F7428">
            <v>0</v>
          </cell>
          <cell r="G7428" t="e">
            <v>#N/A</v>
          </cell>
          <cell r="H7428" t="e">
            <v>#N/A</v>
          </cell>
          <cell r="I7428" t="str">
            <v>NA</v>
          </cell>
        </row>
        <row r="7429">
          <cell r="A7429">
            <v>0</v>
          </cell>
          <cell r="B7429">
            <v>0</v>
          </cell>
          <cell r="C7429">
            <v>0</v>
          </cell>
          <cell r="D7429" t="str">
            <v>0</v>
          </cell>
          <cell r="E7429">
            <v>0</v>
          </cell>
          <cell r="F7429">
            <v>0</v>
          </cell>
          <cell r="G7429" t="e">
            <v>#N/A</v>
          </cell>
          <cell r="H7429" t="e">
            <v>#N/A</v>
          </cell>
          <cell r="I7429" t="str">
            <v>NA</v>
          </cell>
        </row>
        <row r="7430">
          <cell r="A7430">
            <v>0</v>
          </cell>
          <cell r="B7430">
            <v>0</v>
          </cell>
          <cell r="C7430">
            <v>0</v>
          </cell>
          <cell r="D7430" t="str">
            <v>0</v>
          </cell>
          <cell r="E7430">
            <v>0</v>
          </cell>
          <cell r="F7430">
            <v>0</v>
          </cell>
          <cell r="G7430" t="e">
            <v>#N/A</v>
          </cell>
          <cell r="H7430" t="e">
            <v>#N/A</v>
          </cell>
          <cell r="I7430" t="str">
            <v>NA</v>
          </cell>
        </row>
        <row r="7431">
          <cell r="A7431">
            <v>0</v>
          </cell>
          <cell r="B7431">
            <v>0</v>
          </cell>
          <cell r="C7431">
            <v>0</v>
          </cell>
          <cell r="D7431" t="str">
            <v>0</v>
          </cell>
          <cell r="E7431">
            <v>0</v>
          </cell>
          <cell r="F7431">
            <v>0</v>
          </cell>
          <cell r="G7431" t="e">
            <v>#N/A</v>
          </cell>
          <cell r="H7431" t="e">
            <v>#N/A</v>
          </cell>
          <cell r="I7431" t="str">
            <v>NA</v>
          </cell>
        </row>
        <row r="7432">
          <cell r="A7432">
            <v>0</v>
          </cell>
          <cell r="B7432">
            <v>0</v>
          </cell>
          <cell r="C7432">
            <v>0</v>
          </cell>
          <cell r="D7432" t="str">
            <v>0</v>
          </cell>
          <cell r="E7432">
            <v>0</v>
          </cell>
          <cell r="F7432">
            <v>0</v>
          </cell>
          <cell r="G7432" t="e">
            <v>#N/A</v>
          </cell>
          <cell r="H7432" t="e">
            <v>#N/A</v>
          </cell>
          <cell r="I7432" t="str">
            <v>NA</v>
          </cell>
        </row>
        <row r="7433">
          <cell r="A7433">
            <v>0</v>
          </cell>
          <cell r="B7433">
            <v>0</v>
          </cell>
          <cell r="C7433">
            <v>0</v>
          </cell>
          <cell r="D7433" t="str">
            <v>0</v>
          </cell>
          <cell r="E7433">
            <v>0</v>
          </cell>
          <cell r="F7433">
            <v>0</v>
          </cell>
          <cell r="G7433" t="e">
            <v>#N/A</v>
          </cell>
          <cell r="H7433" t="e">
            <v>#N/A</v>
          </cell>
          <cell r="I7433" t="str">
            <v>NA</v>
          </cell>
        </row>
        <row r="7434">
          <cell r="A7434">
            <v>0</v>
          </cell>
          <cell r="B7434">
            <v>0</v>
          </cell>
          <cell r="C7434">
            <v>0</v>
          </cell>
          <cell r="D7434" t="str">
            <v>0</v>
          </cell>
          <cell r="E7434">
            <v>0</v>
          </cell>
          <cell r="F7434">
            <v>0</v>
          </cell>
          <cell r="G7434" t="e">
            <v>#N/A</v>
          </cell>
          <cell r="H7434" t="e">
            <v>#N/A</v>
          </cell>
          <cell r="I7434" t="str">
            <v>NA</v>
          </cell>
        </row>
        <row r="7435">
          <cell r="A7435">
            <v>0</v>
          </cell>
          <cell r="B7435">
            <v>0</v>
          </cell>
          <cell r="C7435">
            <v>0</v>
          </cell>
          <cell r="D7435" t="str">
            <v>0</v>
          </cell>
          <cell r="E7435">
            <v>0</v>
          </cell>
          <cell r="F7435">
            <v>0</v>
          </cell>
          <cell r="G7435" t="e">
            <v>#N/A</v>
          </cell>
          <cell r="H7435" t="e">
            <v>#N/A</v>
          </cell>
          <cell r="I7435" t="str">
            <v>NA</v>
          </cell>
        </row>
        <row r="7436">
          <cell r="A7436">
            <v>0</v>
          </cell>
          <cell r="B7436">
            <v>0</v>
          </cell>
          <cell r="C7436">
            <v>0</v>
          </cell>
          <cell r="D7436" t="str">
            <v>0</v>
          </cell>
          <cell r="E7436">
            <v>0</v>
          </cell>
          <cell r="F7436">
            <v>0</v>
          </cell>
          <cell r="G7436" t="e">
            <v>#N/A</v>
          </cell>
          <cell r="H7436" t="e">
            <v>#N/A</v>
          </cell>
          <cell r="I7436" t="str">
            <v>NA</v>
          </cell>
        </row>
        <row r="7437">
          <cell r="A7437">
            <v>0</v>
          </cell>
          <cell r="B7437">
            <v>0</v>
          </cell>
          <cell r="C7437">
            <v>0</v>
          </cell>
          <cell r="D7437" t="str">
            <v>0</v>
          </cell>
          <cell r="E7437">
            <v>0</v>
          </cell>
          <cell r="F7437">
            <v>0</v>
          </cell>
          <cell r="G7437" t="e">
            <v>#N/A</v>
          </cell>
          <cell r="H7437" t="e">
            <v>#N/A</v>
          </cell>
          <cell r="I7437" t="str">
            <v>NA</v>
          </cell>
        </row>
        <row r="7438">
          <cell r="A7438">
            <v>0</v>
          </cell>
          <cell r="B7438">
            <v>0</v>
          </cell>
          <cell r="C7438">
            <v>0</v>
          </cell>
          <cell r="D7438" t="str">
            <v>0</v>
          </cell>
          <cell r="E7438">
            <v>0</v>
          </cell>
          <cell r="F7438">
            <v>0</v>
          </cell>
          <cell r="G7438" t="e">
            <v>#N/A</v>
          </cell>
          <cell r="H7438" t="e">
            <v>#N/A</v>
          </cell>
          <cell r="I7438" t="str">
            <v>NA</v>
          </cell>
        </row>
        <row r="7439">
          <cell r="A7439">
            <v>0</v>
          </cell>
          <cell r="B7439">
            <v>0</v>
          </cell>
          <cell r="C7439">
            <v>0</v>
          </cell>
          <cell r="D7439" t="str">
            <v>0</v>
          </cell>
          <cell r="E7439">
            <v>0</v>
          </cell>
          <cell r="F7439">
            <v>0</v>
          </cell>
          <cell r="G7439" t="e">
            <v>#N/A</v>
          </cell>
          <cell r="H7439" t="e">
            <v>#N/A</v>
          </cell>
          <cell r="I7439" t="str">
            <v>NA</v>
          </cell>
        </row>
        <row r="7440">
          <cell r="A7440">
            <v>0</v>
          </cell>
          <cell r="B7440">
            <v>0</v>
          </cell>
          <cell r="C7440">
            <v>0</v>
          </cell>
          <cell r="D7440" t="str">
            <v>0</v>
          </cell>
          <cell r="E7440">
            <v>0</v>
          </cell>
          <cell r="F7440">
            <v>0</v>
          </cell>
          <cell r="G7440" t="e">
            <v>#N/A</v>
          </cell>
          <cell r="H7440" t="e">
            <v>#N/A</v>
          </cell>
          <cell r="I7440" t="str">
            <v>NA</v>
          </cell>
        </row>
        <row r="7441">
          <cell r="A7441">
            <v>0</v>
          </cell>
          <cell r="B7441">
            <v>0</v>
          </cell>
          <cell r="C7441">
            <v>0</v>
          </cell>
          <cell r="D7441" t="str">
            <v>0</v>
          </cell>
          <cell r="E7441">
            <v>0</v>
          </cell>
          <cell r="F7441">
            <v>0</v>
          </cell>
          <cell r="G7441" t="e">
            <v>#N/A</v>
          </cell>
          <cell r="H7441" t="e">
            <v>#N/A</v>
          </cell>
          <cell r="I7441" t="str">
            <v>NA</v>
          </cell>
        </row>
        <row r="7442">
          <cell r="A7442">
            <v>0</v>
          </cell>
          <cell r="B7442">
            <v>0</v>
          </cell>
          <cell r="C7442">
            <v>0</v>
          </cell>
          <cell r="D7442" t="str">
            <v>0</v>
          </cell>
          <cell r="E7442">
            <v>0</v>
          </cell>
          <cell r="F7442">
            <v>0</v>
          </cell>
          <cell r="G7442" t="e">
            <v>#N/A</v>
          </cell>
          <cell r="H7442" t="e">
            <v>#N/A</v>
          </cell>
          <cell r="I7442" t="str">
            <v>NA</v>
          </cell>
        </row>
        <row r="7443">
          <cell r="A7443">
            <v>0</v>
          </cell>
          <cell r="B7443">
            <v>0</v>
          </cell>
          <cell r="C7443">
            <v>0</v>
          </cell>
          <cell r="D7443" t="str">
            <v>0</v>
          </cell>
          <cell r="E7443">
            <v>0</v>
          </cell>
          <cell r="F7443">
            <v>0</v>
          </cell>
          <cell r="G7443" t="e">
            <v>#N/A</v>
          </cell>
          <cell r="H7443" t="e">
            <v>#N/A</v>
          </cell>
          <cell r="I7443" t="str">
            <v>NA</v>
          </cell>
        </row>
        <row r="7444">
          <cell r="A7444">
            <v>0</v>
          </cell>
          <cell r="B7444">
            <v>0</v>
          </cell>
          <cell r="C7444">
            <v>0</v>
          </cell>
          <cell r="D7444" t="str">
            <v>0</v>
          </cell>
          <cell r="E7444">
            <v>0</v>
          </cell>
          <cell r="F7444">
            <v>0</v>
          </cell>
          <cell r="G7444" t="e">
            <v>#N/A</v>
          </cell>
          <cell r="H7444" t="e">
            <v>#N/A</v>
          </cell>
          <cell r="I7444" t="str">
            <v>NA</v>
          </cell>
        </row>
        <row r="7445">
          <cell r="A7445">
            <v>0</v>
          </cell>
          <cell r="B7445">
            <v>0</v>
          </cell>
          <cell r="C7445">
            <v>0</v>
          </cell>
          <cell r="D7445" t="str">
            <v>0</v>
          </cell>
          <cell r="E7445">
            <v>0</v>
          </cell>
          <cell r="F7445">
            <v>0</v>
          </cell>
          <cell r="G7445" t="e">
            <v>#N/A</v>
          </cell>
          <cell r="H7445" t="e">
            <v>#N/A</v>
          </cell>
          <cell r="I7445" t="str">
            <v>NA</v>
          </cell>
        </row>
        <row r="7446">
          <cell r="A7446">
            <v>0</v>
          </cell>
          <cell r="B7446">
            <v>0</v>
          </cell>
          <cell r="C7446">
            <v>0</v>
          </cell>
          <cell r="D7446" t="str">
            <v>0</v>
          </cell>
          <cell r="E7446">
            <v>0</v>
          </cell>
          <cell r="F7446">
            <v>0</v>
          </cell>
          <cell r="G7446" t="e">
            <v>#N/A</v>
          </cell>
          <cell r="H7446" t="e">
            <v>#N/A</v>
          </cell>
          <cell r="I7446" t="str">
            <v>NA</v>
          </cell>
        </row>
        <row r="7447">
          <cell r="A7447">
            <v>0</v>
          </cell>
          <cell r="B7447">
            <v>0</v>
          </cell>
          <cell r="C7447">
            <v>0</v>
          </cell>
          <cell r="D7447" t="str">
            <v>0</v>
          </cell>
          <cell r="E7447">
            <v>0</v>
          </cell>
          <cell r="F7447">
            <v>0</v>
          </cell>
          <cell r="G7447" t="e">
            <v>#N/A</v>
          </cell>
          <cell r="H7447" t="e">
            <v>#N/A</v>
          </cell>
          <cell r="I7447" t="str">
            <v>NA</v>
          </cell>
        </row>
        <row r="7448">
          <cell r="A7448">
            <v>0</v>
          </cell>
          <cell r="B7448">
            <v>0</v>
          </cell>
          <cell r="C7448">
            <v>0</v>
          </cell>
          <cell r="D7448" t="str">
            <v>0</v>
          </cell>
          <cell r="E7448">
            <v>0</v>
          </cell>
          <cell r="F7448">
            <v>0</v>
          </cell>
          <cell r="G7448" t="e">
            <v>#N/A</v>
          </cell>
          <cell r="H7448" t="e">
            <v>#N/A</v>
          </cell>
          <cell r="I7448" t="str">
            <v>NA</v>
          </cell>
        </row>
        <row r="7449">
          <cell r="A7449">
            <v>0</v>
          </cell>
          <cell r="B7449">
            <v>0</v>
          </cell>
          <cell r="C7449">
            <v>0</v>
          </cell>
          <cell r="D7449" t="str">
            <v>0</v>
          </cell>
          <cell r="E7449">
            <v>0</v>
          </cell>
          <cell r="F7449">
            <v>0</v>
          </cell>
          <cell r="G7449" t="e">
            <v>#N/A</v>
          </cell>
          <cell r="H7449" t="e">
            <v>#N/A</v>
          </cell>
          <cell r="I7449" t="str">
            <v>NA</v>
          </cell>
        </row>
        <row r="7450">
          <cell r="A7450">
            <v>0</v>
          </cell>
          <cell r="B7450">
            <v>0</v>
          </cell>
          <cell r="C7450">
            <v>0</v>
          </cell>
          <cell r="D7450" t="str">
            <v>0</v>
          </cell>
          <cell r="E7450">
            <v>0</v>
          </cell>
          <cell r="F7450">
            <v>0</v>
          </cell>
          <cell r="G7450" t="e">
            <v>#N/A</v>
          </cell>
          <cell r="H7450" t="e">
            <v>#N/A</v>
          </cell>
          <cell r="I7450" t="str">
            <v>NA</v>
          </cell>
        </row>
        <row r="7451">
          <cell r="A7451">
            <v>0</v>
          </cell>
          <cell r="B7451">
            <v>0</v>
          </cell>
          <cell r="C7451">
            <v>0</v>
          </cell>
          <cell r="D7451" t="str">
            <v>0</v>
          </cell>
          <cell r="E7451">
            <v>0</v>
          </cell>
          <cell r="F7451">
            <v>0</v>
          </cell>
          <cell r="G7451" t="e">
            <v>#N/A</v>
          </cell>
          <cell r="H7451" t="e">
            <v>#N/A</v>
          </cell>
          <cell r="I7451" t="str">
            <v>NA</v>
          </cell>
        </row>
        <row r="7452">
          <cell r="A7452">
            <v>0</v>
          </cell>
          <cell r="B7452">
            <v>0</v>
          </cell>
          <cell r="C7452">
            <v>0</v>
          </cell>
          <cell r="D7452" t="str">
            <v>0</v>
          </cell>
          <cell r="E7452">
            <v>0</v>
          </cell>
          <cell r="F7452">
            <v>0</v>
          </cell>
          <cell r="G7452" t="e">
            <v>#N/A</v>
          </cell>
          <cell r="H7452" t="e">
            <v>#N/A</v>
          </cell>
          <cell r="I7452" t="str">
            <v>NA</v>
          </cell>
        </row>
        <row r="7453">
          <cell r="A7453">
            <v>0</v>
          </cell>
          <cell r="B7453">
            <v>0</v>
          </cell>
          <cell r="C7453">
            <v>0</v>
          </cell>
          <cell r="D7453" t="str">
            <v>0</v>
          </cell>
          <cell r="E7453">
            <v>0</v>
          </cell>
          <cell r="F7453">
            <v>0</v>
          </cell>
          <cell r="G7453" t="e">
            <v>#N/A</v>
          </cell>
          <cell r="H7453" t="e">
            <v>#N/A</v>
          </cell>
          <cell r="I7453" t="str">
            <v>NA</v>
          </cell>
        </row>
        <row r="7454">
          <cell r="A7454">
            <v>0</v>
          </cell>
          <cell r="B7454">
            <v>0</v>
          </cell>
          <cell r="C7454">
            <v>0</v>
          </cell>
          <cell r="D7454" t="str">
            <v>0</v>
          </cell>
          <cell r="E7454">
            <v>0</v>
          </cell>
          <cell r="F7454">
            <v>0</v>
          </cell>
          <cell r="G7454" t="e">
            <v>#N/A</v>
          </cell>
          <cell r="H7454" t="e">
            <v>#N/A</v>
          </cell>
          <cell r="I7454" t="str">
            <v>NA</v>
          </cell>
        </row>
        <row r="7455">
          <cell r="A7455">
            <v>0</v>
          </cell>
          <cell r="B7455">
            <v>0</v>
          </cell>
          <cell r="C7455">
            <v>0</v>
          </cell>
          <cell r="D7455" t="str">
            <v>0</v>
          </cell>
          <cell r="E7455">
            <v>0</v>
          </cell>
          <cell r="F7455">
            <v>0</v>
          </cell>
          <cell r="G7455" t="e">
            <v>#N/A</v>
          </cell>
          <cell r="H7455" t="e">
            <v>#N/A</v>
          </cell>
          <cell r="I7455" t="str">
            <v>NA</v>
          </cell>
        </row>
        <row r="7456">
          <cell r="A7456">
            <v>0</v>
          </cell>
          <cell r="B7456">
            <v>0</v>
          </cell>
          <cell r="C7456">
            <v>0</v>
          </cell>
          <cell r="D7456" t="str">
            <v>0</v>
          </cell>
          <cell r="E7456">
            <v>0</v>
          </cell>
          <cell r="F7456">
            <v>0</v>
          </cell>
          <cell r="G7456" t="e">
            <v>#N/A</v>
          </cell>
          <cell r="H7456" t="e">
            <v>#N/A</v>
          </cell>
          <cell r="I7456" t="str">
            <v>NA</v>
          </cell>
        </row>
        <row r="7457">
          <cell r="A7457">
            <v>0</v>
          </cell>
          <cell r="B7457">
            <v>0</v>
          </cell>
          <cell r="C7457">
            <v>0</v>
          </cell>
          <cell r="D7457" t="str">
            <v>0</v>
          </cell>
          <cell r="E7457">
            <v>0</v>
          </cell>
          <cell r="F7457">
            <v>0</v>
          </cell>
          <cell r="G7457" t="e">
            <v>#N/A</v>
          </cell>
          <cell r="H7457" t="e">
            <v>#N/A</v>
          </cell>
          <cell r="I7457" t="str">
            <v>NA</v>
          </cell>
        </row>
        <row r="7458">
          <cell r="A7458">
            <v>0</v>
          </cell>
          <cell r="B7458">
            <v>0</v>
          </cell>
          <cell r="C7458">
            <v>0</v>
          </cell>
          <cell r="D7458" t="str">
            <v>0</v>
          </cell>
          <cell r="E7458">
            <v>0</v>
          </cell>
          <cell r="F7458">
            <v>0</v>
          </cell>
          <cell r="G7458" t="e">
            <v>#N/A</v>
          </cell>
          <cell r="H7458" t="e">
            <v>#N/A</v>
          </cell>
          <cell r="I7458" t="str">
            <v>NA</v>
          </cell>
        </row>
        <row r="7459">
          <cell r="A7459">
            <v>0</v>
          </cell>
          <cell r="B7459">
            <v>0</v>
          </cell>
          <cell r="C7459">
            <v>0</v>
          </cell>
          <cell r="D7459" t="str">
            <v>0</v>
          </cell>
          <cell r="E7459">
            <v>0</v>
          </cell>
          <cell r="F7459">
            <v>0</v>
          </cell>
          <cell r="G7459" t="e">
            <v>#N/A</v>
          </cell>
          <cell r="H7459" t="e">
            <v>#N/A</v>
          </cell>
          <cell r="I7459" t="str">
            <v>NA</v>
          </cell>
        </row>
        <row r="7460">
          <cell r="A7460">
            <v>0</v>
          </cell>
          <cell r="B7460">
            <v>0</v>
          </cell>
          <cell r="C7460">
            <v>0</v>
          </cell>
          <cell r="D7460" t="str">
            <v>0</v>
          </cell>
          <cell r="E7460">
            <v>0</v>
          </cell>
          <cell r="F7460">
            <v>0</v>
          </cell>
          <cell r="G7460" t="e">
            <v>#N/A</v>
          </cell>
          <cell r="H7460" t="e">
            <v>#N/A</v>
          </cell>
          <cell r="I7460" t="str">
            <v>NA</v>
          </cell>
        </row>
        <row r="7461">
          <cell r="A7461">
            <v>0</v>
          </cell>
          <cell r="B7461">
            <v>0</v>
          </cell>
          <cell r="C7461">
            <v>0</v>
          </cell>
          <cell r="D7461" t="str">
            <v>0</v>
          </cell>
          <cell r="E7461">
            <v>0</v>
          </cell>
          <cell r="F7461">
            <v>0</v>
          </cell>
          <cell r="G7461" t="e">
            <v>#N/A</v>
          </cell>
          <cell r="H7461" t="e">
            <v>#N/A</v>
          </cell>
          <cell r="I7461" t="str">
            <v>NA</v>
          </cell>
        </row>
        <row r="7462">
          <cell r="A7462">
            <v>0</v>
          </cell>
          <cell r="B7462">
            <v>0</v>
          </cell>
          <cell r="C7462">
            <v>0</v>
          </cell>
          <cell r="D7462" t="str">
            <v>0</v>
          </cell>
          <cell r="E7462">
            <v>0</v>
          </cell>
          <cell r="F7462">
            <v>0</v>
          </cell>
          <cell r="G7462" t="e">
            <v>#N/A</v>
          </cell>
          <cell r="H7462" t="e">
            <v>#N/A</v>
          </cell>
          <cell r="I7462" t="str">
            <v>NA</v>
          </cell>
        </row>
        <row r="7463">
          <cell r="A7463">
            <v>0</v>
          </cell>
          <cell r="B7463">
            <v>0</v>
          </cell>
          <cell r="C7463">
            <v>0</v>
          </cell>
          <cell r="D7463" t="str">
            <v>0</v>
          </cell>
          <cell r="E7463">
            <v>0</v>
          </cell>
          <cell r="F7463">
            <v>0</v>
          </cell>
          <cell r="G7463" t="e">
            <v>#N/A</v>
          </cell>
          <cell r="H7463" t="e">
            <v>#N/A</v>
          </cell>
          <cell r="I7463" t="str">
            <v>NA</v>
          </cell>
        </row>
        <row r="7464">
          <cell r="A7464">
            <v>0</v>
          </cell>
          <cell r="B7464">
            <v>0</v>
          </cell>
          <cell r="C7464">
            <v>0</v>
          </cell>
          <cell r="D7464" t="str">
            <v>0</v>
          </cell>
          <cell r="E7464">
            <v>0</v>
          </cell>
          <cell r="F7464">
            <v>0</v>
          </cell>
          <cell r="G7464" t="e">
            <v>#N/A</v>
          </cell>
          <cell r="H7464" t="e">
            <v>#N/A</v>
          </cell>
          <cell r="I7464" t="str">
            <v>NA</v>
          </cell>
        </row>
        <row r="7465">
          <cell r="A7465">
            <v>0</v>
          </cell>
          <cell r="B7465">
            <v>0</v>
          </cell>
          <cell r="C7465">
            <v>0</v>
          </cell>
          <cell r="D7465" t="str">
            <v>0</v>
          </cell>
          <cell r="E7465">
            <v>0</v>
          </cell>
          <cell r="F7465">
            <v>0</v>
          </cell>
          <cell r="G7465" t="e">
            <v>#N/A</v>
          </cell>
          <cell r="H7465" t="e">
            <v>#N/A</v>
          </cell>
          <cell r="I7465" t="str">
            <v>NA</v>
          </cell>
        </row>
        <row r="7466">
          <cell r="A7466">
            <v>0</v>
          </cell>
          <cell r="B7466">
            <v>0</v>
          </cell>
          <cell r="C7466">
            <v>0</v>
          </cell>
          <cell r="D7466" t="str">
            <v>0</v>
          </cell>
          <cell r="E7466">
            <v>0</v>
          </cell>
          <cell r="F7466">
            <v>0</v>
          </cell>
          <cell r="G7466" t="e">
            <v>#N/A</v>
          </cell>
          <cell r="H7466" t="e">
            <v>#N/A</v>
          </cell>
          <cell r="I7466" t="str">
            <v>NA</v>
          </cell>
        </row>
        <row r="7467">
          <cell r="A7467">
            <v>0</v>
          </cell>
          <cell r="B7467">
            <v>0</v>
          </cell>
          <cell r="C7467">
            <v>0</v>
          </cell>
          <cell r="D7467" t="str">
            <v>0</v>
          </cell>
          <cell r="E7467">
            <v>0</v>
          </cell>
          <cell r="F7467">
            <v>0</v>
          </cell>
          <cell r="G7467" t="e">
            <v>#N/A</v>
          </cell>
          <cell r="H7467" t="e">
            <v>#N/A</v>
          </cell>
          <cell r="I7467" t="str">
            <v>NA</v>
          </cell>
        </row>
        <row r="7468">
          <cell r="A7468">
            <v>0</v>
          </cell>
          <cell r="B7468">
            <v>0</v>
          </cell>
          <cell r="C7468">
            <v>0</v>
          </cell>
          <cell r="D7468" t="str">
            <v>0</v>
          </cell>
          <cell r="E7468">
            <v>0</v>
          </cell>
          <cell r="F7468">
            <v>0</v>
          </cell>
          <cell r="G7468" t="e">
            <v>#N/A</v>
          </cell>
          <cell r="H7468" t="e">
            <v>#N/A</v>
          </cell>
          <cell r="I7468" t="str">
            <v>NA</v>
          </cell>
        </row>
        <row r="7469">
          <cell r="A7469">
            <v>0</v>
          </cell>
          <cell r="B7469">
            <v>0</v>
          </cell>
          <cell r="C7469">
            <v>0</v>
          </cell>
          <cell r="D7469" t="str">
            <v>0</v>
          </cell>
          <cell r="E7469">
            <v>0</v>
          </cell>
          <cell r="F7469">
            <v>0</v>
          </cell>
          <cell r="G7469" t="e">
            <v>#N/A</v>
          </cell>
          <cell r="H7469" t="e">
            <v>#N/A</v>
          </cell>
          <cell r="I7469" t="str">
            <v>NA</v>
          </cell>
        </row>
        <row r="7470">
          <cell r="A7470">
            <v>0</v>
          </cell>
          <cell r="B7470">
            <v>0</v>
          </cell>
          <cell r="C7470">
            <v>0</v>
          </cell>
          <cell r="D7470" t="str">
            <v>0</v>
          </cell>
          <cell r="E7470">
            <v>0</v>
          </cell>
          <cell r="F7470">
            <v>0</v>
          </cell>
          <cell r="G7470" t="e">
            <v>#N/A</v>
          </cell>
          <cell r="H7470" t="e">
            <v>#N/A</v>
          </cell>
          <cell r="I7470" t="str">
            <v>NA</v>
          </cell>
        </row>
        <row r="7471">
          <cell r="A7471">
            <v>0</v>
          </cell>
          <cell r="B7471">
            <v>0</v>
          </cell>
          <cell r="C7471">
            <v>0</v>
          </cell>
          <cell r="D7471" t="str">
            <v>0</v>
          </cell>
          <cell r="E7471">
            <v>0</v>
          </cell>
          <cell r="F7471">
            <v>0</v>
          </cell>
          <cell r="G7471" t="e">
            <v>#N/A</v>
          </cell>
          <cell r="H7471" t="e">
            <v>#N/A</v>
          </cell>
          <cell r="I7471" t="str">
            <v>NA</v>
          </cell>
        </row>
        <row r="7472">
          <cell r="A7472">
            <v>0</v>
          </cell>
          <cell r="B7472">
            <v>0</v>
          </cell>
          <cell r="C7472">
            <v>0</v>
          </cell>
          <cell r="D7472" t="str">
            <v>0</v>
          </cell>
          <cell r="E7472">
            <v>0</v>
          </cell>
          <cell r="F7472">
            <v>0</v>
          </cell>
          <cell r="G7472" t="e">
            <v>#N/A</v>
          </cell>
          <cell r="H7472" t="e">
            <v>#N/A</v>
          </cell>
          <cell r="I7472" t="str">
            <v>NA</v>
          </cell>
        </row>
        <row r="7473">
          <cell r="A7473">
            <v>0</v>
          </cell>
          <cell r="B7473">
            <v>0</v>
          </cell>
          <cell r="C7473">
            <v>0</v>
          </cell>
          <cell r="D7473" t="str">
            <v>0</v>
          </cell>
          <cell r="E7473">
            <v>0</v>
          </cell>
          <cell r="F7473">
            <v>0</v>
          </cell>
          <cell r="G7473" t="e">
            <v>#N/A</v>
          </cell>
          <cell r="H7473" t="e">
            <v>#N/A</v>
          </cell>
          <cell r="I7473" t="str">
            <v>NA</v>
          </cell>
        </row>
        <row r="7474">
          <cell r="A7474">
            <v>0</v>
          </cell>
          <cell r="B7474">
            <v>0</v>
          </cell>
          <cell r="C7474">
            <v>0</v>
          </cell>
          <cell r="D7474" t="str">
            <v>0</v>
          </cell>
          <cell r="E7474">
            <v>0</v>
          </cell>
          <cell r="F7474">
            <v>0</v>
          </cell>
          <cell r="G7474" t="e">
            <v>#N/A</v>
          </cell>
          <cell r="H7474" t="e">
            <v>#N/A</v>
          </cell>
          <cell r="I7474" t="str">
            <v>NA</v>
          </cell>
        </row>
        <row r="7475">
          <cell r="A7475">
            <v>0</v>
          </cell>
          <cell r="B7475">
            <v>0</v>
          </cell>
          <cell r="C7475">
            <v>0</v>
          </cell>
          <cell r="D7475" t="str">
            <v>0</v>
          </cell>
          <cell r="E7475">
            <v>0</v>
          </cell>
          <cell r="F7475">
            <v>0</v>
          </cell>
          <cell r="G7475" t="e">
            <v>#N/A</v>
          </cell>
          <cell r="H7475" t="e">
            <v>#N/A</v>
          </cell>
          <cell r="I7475" t="str">
            <v>NA</v>
          </cell>
        </row>
        <row r="7476">
          <cell r="A7476">
            <v>0</v>
          </cell>
          <cell r="B7476">
            <v>0</v>
          </cell>
          <cell r="C7476">
            <v>0</v>
          </cell>
          <cell r="D7476" t="str">
            <v>0</v>
          </cell>
          <cell r="E7476">
            <v>0</v>
          </cell>
          <cell r="F7476">
            <v>0</v>
          </cell>
          <cell r="G7476" t="e">
            <v>#N/A</v>
          </cell>
          <cell r="H7476" t="e">
            <v>#N/A</v>
          </cell>
          <cell r="I7476" t="str">
            <v>NA</v>
          </cell>
        </row>
        <row r="7477">
          <cell r="A7477">
            <v>0</v>
          </cell>
          <cell r="B7477">
            <v>0</v>
          </cell>
          <cell r="C7477">
            <v>0</v>
          </cell>
          <cell r="D7477" t="str">
            <v>0</v>
          </cell>
          <cell r="E7477">
            <v>0</v>
          </cell>
          <cell r="F7477">
            <v>0</v>
          </cell>
          <cell r="G7477" t="e">
            <v>#N/A</v>
          </cell>
          <cell r="H7477" t="e">
            <v>#N/A</v>
          </cell>
          <cell r="I7477" t="str">
            <v>NA</v>
          </cell>
        </row>
        <row r="7478">
          <cell r="A7478">
            <v>0</v>
          </cell>
          <cell r="B7478">
            <v>0</v>
          </cell>
          <cell r="C7478">
            <v>0</v>
          </cell>
          <cell r="D7478" t="str">
            <v>0</v>
          </cell>
          <cell r="E7478">
            <v>0</v>
          </cell>
          <cell r="F7478">
            <v>0</v>
          </cell>
          <cell r="G7478" t="e">
            <v>#N/A</v>
          </cell>
          <cell r="H7478" t="e">
            <v>#N/A</v>
          </cell>
          <cell r="I7478" t="str">
            <v>NA</v>
          </cell>
        </row>
        <row r="7479">
          <cell r="A7479">
            <v>0</v>
          </cell>
          <cell r="B7479">
            <v>0</v>
          </cell>
          <cell r="C7479">
            <v>0</v>
          </cell>
          <cell r="D7479" t="str">
            <v>0</v>
          </cell>
          <cell r="E7479">
            <v>0</v>
          </cell>
          <cell r="F7479">
            <v>0</v>
          </cell>
          <cell r="G7479" t="e">
            <v>#N/A</v>
          </cell>
          <cell r="H7479" t="e">
            <v>#N/A</v>
          </cell>
          <cell r="I7479" t="str">
            <v>NA</v>
          </cell>
        </row>
        <row r="7480">
          <cell r="A7480">
            <v>0</v>
          </cell>
          <cell r="B7480">
            <v>0</v>
          </cell>
          <cell r="C7480">
            <v>0</v>
          </cell>
          <cell r="D7480" t="str">
            <v>0</v>
          </cell>
          <cell r="E7480">
            <v>0</v>
          </cell>
          <cell r="F7480">
            <v>0</v>
          </cell>
          <cell r="G7480" t="e">
            <v>#N/A</v>
          </cell>
          <cell r="H7480" t="e">
            <v>#N/A</v>
          </cell>
          <cell r="I7480" t="str">
            <v>NA</v>
          </cell>
        </row>
        <row r="7481">
          <cell r="A7481">
            <v>0</v>
          </cell>
          <cell r="B7481">
            <v>0</v>
          </cell>
          <cell r="C7481">
            <v>0</v>
          </cell>
          <cell r="D7481" t="str">
            <v>0</v>
          </cell>
          <cell r="E7481">
            <v>0</v>
          </cell>
          <cell r="F7481">
            <v>0</v>
          </cell>
          <cell r="G7481" t="e">
            <v>#N/A</v>
          </cell>
          <cell r="H7481" t="e">
            <v>#N/A</v>
          </cell>
          <cell r="I7481" t="str">
            <v>NA</v>
          </cell>
        </row>
        <row r="7482">
          <cell r="A7482">
            <v>0</v>
          </cell>
          <cell r="B7482">
            <v>0</v>
          </cell>
          <cell r="C7482">
            <v>0</v>
          </cell>
          <cell r="D7482" t="str">
            <v>0</v>
          </cell>
          <cell r="E7482">
            <v>0</v>
          </cell>
          <cell r="F7482">
            <v>0</v>
          </cell>
          <cell r="G7482" t="e">
            <v>#N/A</v>
          </cell>
          <cell r="H7482" t="e">
            <v>#N/A</v>
          </cell>
          <cell r="I7482" t="str">
            <v>NA</v>
          </cell>
        </row>
        <row r="7483">
          <cell r="A7483">
            <v>0</v>
          </cell>
          <cell r="B7483">
            <v>0</v>
          </cell>
          <cell r="C7483">
            <v>0</v>
          </cell>
          <cell r="D7483" t="str">
            <v>0</v>
          </cell>
          <cell r="E7483">
            <v>0</v>
          </cell>
          <cell r="F7483">
            <v>0</v>
          </cell>
          <cell r="G7483" t="e">
            <v>#N/A</v>
          </cell>
          <cell r="H7483" t="e">
            <v>#N/A</v>
          </cell>
          <cell r="I7483" t="str">
            <v>NA</v>
          </cell>
        </row>
        <row r="7484">
          <cell r="A7484">
            <v>0</v>
          </cell>
          <cell r="B7484">
            <v>0</v>
          </cell>
          <cell r="C7484">
            <v>0</v>
          </cell>
          <cell r="D7484" t="str">
            <v>0</v>
          </cell>
          <cell r="E7484">
            <v>0</v>
          </cell>
          <cell r="F7484">
            <v>0</v>
          </cell>
          <cell r="G7484" t="e">
            <v>#N/A</v>
          </cell>
          <cell r="H7484" t="e">
            <v>#N/A</v>
          </cell>
          <cell r="I7484" t="str">
            <v>NA</v>
          </cell>
        </row>
        <row r="7485">
          <cell r="A7485">
            <v>0</v>
          </cell>
          <cell r="B7485">
            <v>0</v>
          </cell>
          <cell r="C7485">
            <v>0</v>
          </cell>
          <cell r="D7485" t="str">
            <v>0</v>
          </cell>
          <cell r="E7485">
            <v>0</v>
          </cell>
          <cell r="F7485">
            <v>0</v>
          </cell>
          <cell r="G7485" t="e">
            <v>#N/A</v>
          </cell>
          <cell r="H7485" t="e">
            <v>#N/A</v>
          </cell>
          <cell r="I7485" t="str">
            <v>NA</v>
          </cell>
        </row>
        <row r="7486">
          <cell r="A7486">
            <v>0</v>
          </cell>
          <cell r="B7486">
            <v>0</v>
          </cell>
          <cell r="C7486">
            <v>0</v>
          </cell>
          <cell r="D7486" t="str">
            <v>0</v>
          </cell>
          <cell r="E7486">
            <v>0</v>
          </cell>
          <cell r="F7486">
            <v>0</v>
          </cell>
          <cell r="G7486" t="e">
            <v>#N/A</v>
          </cell>
          <cell r="H7486" t="e">
            <v>#N/A</v>
          </cell>
          <cell r="I7486" t="str">
            <v>NA</v>
          </cell>
        </row>
        <row r="7487">
          <cell r="A7487">
            <v>0</v>
          </cell>
          <cell r="B7487">
            <v>0</v>
          </cell>
          <cell r="C7487">
            <v>0</v>
          </cell>
          <cell r="D7487" t="str">
            <v>0</v>
          </cell>
          <cell r="E7487">
            <v>0</v>
          </cell>
          <cell r="F7487">
            <v>0</v>
          </cell>
          <cell r="G7487" t="e">
            <v>#N/A</v>
          </cell>
          <cell r="H7487" t="e">
            <v>#N/A</v>
          </cell>
          <cell r="I7487" t="str">
            <v>NA</v>
          </cell>
        </row>
        <row r="7488">
          <cell r="A7488">
            <v>0</v>
          </cell>
          <cell r="B7488">
            <v>0</v>
          </cell>
          <cell r="C7488">
            <v>0</v>
          </cell>
          <cell r="D7488" t="str">
            <v>0</v>
          </cell>
          <cell r="E7488">
            <v>0</v>
          </cell>
          <cell r="F7488">
            <v>0</v>
          </cell>
          <cell r="G7488" t="e">
            <v>#N/A</v>
          </cell>
          <cell r="H7488" t="e">
            <v>#N/A</v>
          </cell>
          <cell r="I7488" t="str">
            <v>NA</v>
          </cell>
        </row>
        <row r="7489">
          <cell r="A7489">
            <v>0</v>
          </cell>
          <cell r="B7489">
            <v>0</v>
          </cell>
          <cell r="C7489">
            <v>0</v>
          </cell>
          <cell r="D7489" t="str">
            <v>0</v>
          </cell>
          <cell r="E7489">
            <v>0</v>
          </cell>
          <cell r="F7489">
            <v>0</v>
          </cell>
          <cell r="G7489" t="e">
            <v>#N/A</v>
          </cell>
          <cell r="H7489" t="e">
            <v>#N/A</v>
          </cell>
          <cell r="I7489" t="str">
            <v>NA</v>
          </cell>
        </row>
        <row r="7490">
          <cell r="A7490">
            <v>0</v>
          </cell>
          <cell r="B7490">
            <v>0</v>
          </cell>
          <cell r="C7490">
            <v>0</v>
          </cell>
          <cell r="D7490" t="str">
            <v>0</v>
          </cell>
          <cell r="E7490">
            <v>0</v>
          </cell>
          <cell r="F7490">
            <v>0</v>
          </cell>
          <cell r="G7490" t="e">
            <v>#N/A</v>
          </cell>
          <cell r="H7490" t="e">
            <v>#N/A</v>
          </cell>
          <cell r="I7490" t="str">
            <v>NA</v>
          </cell>
        </row>
        <row r="7491">
          <cell r="A7491">
            <v>0</v>
          </cell>
          <cell r="B7491">
            <v>0</v>
          </cell>
          <cell r="C7491">
            <v>0</v>
          </cell>
          <cell r="D7491" t="str">
            <v>0</v>
          </cell>
          <cell r="E7491">
            <v>0</v>
          </cell>
          <cell r="F7491">
            <v>0</v>
          </cell>
          <cell r="G7491" t="e">
            <v>#N/A</v>
          </cell>
          <cell r="H7491" t="e">
            <v>#N/A</v>
          </cell>
          <cell r="I7491" t="str">
            <v>NA</v>
          </cell>
        </row>
        <row r="7492">
          <cell r="A7492">
            <v>0</v>
          </cell>
          <cell r="B7492">
            <v>0</v>
          </cell>
          <cell r="C7492">
            <v>0</v>
          </cell>
          <cell r="D7492" t="str">
            <v>0</v>
          </cell>
          <cell r="E7492">
            <v>0</v>
          </cell>
          <cell r="F7492">
            <v>0</v>
          </cell>
          <cell r="G7492" t="e">
            <v>#N/A</v>
          </cell>
          <cell r="H7492" t="e">
            <v>#N/A</v>
          </cell>
          <cell r="I7492" t="str">
            <v>NA</v>
          </cell>
        </row>
        <row r="7493">
          <cell r="A7493">
            <v>0</v>
          </cell>
          <cell r="B7493">
            <v>0</v>
          </cell>
          <cell r="C7493">
            <v>0</v>
          </cell>
          <cell r="D7493" t="str">
            <v>0</v>
          </cell>
          <cell r="E7493">
            <v>0</v>
          </cell>
          <cell r="F7493">
            <v>0</v>
          </cell>
          <cell r="G7493" t="e">
            <v>#N/A</v>
          </cell>
          <cell r="H7493" t="e">
            <v>#N/A</v>
          </cell>
          <cell r="I7493" t="str">
            <v>NA</v>
          </cell>
        </row>
        <row r="7494">
          <cell r="A7494">
            <v>0</v>
          </cell>
          <cell r="B7494">
            <v>0</v>
          </cell>
          <cell r="C7494">
            <v>0</v>
          </cell>
          <cell r="D7494" t="str">
            <v>0</v>
          </cell>
          <cell r="E7494">
            <v>0</v>
          </cell>
          <cell r="F7494">
            <v>0</v>
          </cell>
          <cell r="G7494" t="e">
            <v>#N/A</v>
          </cell>
          <cell r="H7494" t="e">
            <v>#N/A</v>
          </cell>
          <cell r="I7494" t="str">
            <v>NA</v>
          </cell>
        </row>
        <row r="7495">
          <cell r="A7495">
            <v>0</v>
          </cell>
          <cell r="B7495">
            <v>0</v>
          </cell>
          <cell r="C7495">
            <v>0</v>
          </cell>
          <cell r="D7495" t="str">
            <v>0</v>
          </cell>
          <cell r="E7495">
            <v>0</v>
          </cell>
          <cell r="F7495">
            <v>0</v>
          </cell>
          <cell r="G7495" t="e">
            <v>#N/A</v>
          </cell>
          <cell r="H7495" t="e">
            <v>#N/A</v>
          </cell>
          <cell r="I7495" t="str">
            <v>NA</v>
          </cell>
        </row>
        <row r="7496">
          <cell r="A7496">
            <v>0</v>
          </cell>
          <cell r="B7496">
            <v>0</v>
          </cell>
          <cell r="C7496">
            <v>0</v>
          </cell>
          <cell r="D7496" t="str">
            <v>0</v>
          </cell>
          <cell r="E7496">
            <v>0</v>
          </cell>
          <cell r="F7496">
            <v>0</v>
          </cell>
          <cell r="G7496" t="e">
            <v>#N/A</v>
          </cell>
          <cell r="H7496" t="e">
            <v>#N/A</v>
          </cell>
          <cell r="I7496" t="str">
            <v>NA</v>
          </cell>
        </row>
        <row r="7497">
          <cell r="A7497">
            <v>0</v>
          </cell>
          <cell r="B7497">
            <v>0</v>
          </cell>
          <cell r="C7497">
            <v>0</v>
          </cell>
          <cell r="D7497" t="str">
            <v>0</v>
          </cell>
          <cell r="E7497">
            <v>0</v>
          </cell>
          <cell r="F7497">
            <v>0</v>
          </cell>
          <cell r="G7497" t="e">
            <v>#N/A</v>
          </cell>
          <cell r="H7497" t="e">
            <v>#N/A</v>
          </cell>
          <cell r="I7497" t="str">
            <v>NA</v>
          </cell>
        </row>
        <row r="7498">
          <cell r="A7498">
            <v>0</v>
          </cell>
          <cell r="B7498">
            <v>0</v>
          </cell>
          <cell r="C7498">
            <v>0</v>
          </cell>
          <cell r="D7498" t="str">
            <v>0</v>
          </cell>
          <cell r="E7498">
            <v>0</v>
          </cell>
          <cell r="F7498">
            <v>0</v>
          </cell>
          <cell r="G7498" t="e">
            <v>#N/A</v>
          </cell>
          <cell r="H7498" t="e">
            <v>#N/A</v>
          </cell>
          <cell r="I7498" t="str">
            <v>NA</v>
          </cell>
        </row>
        <row r="7499">
          <cell r="A7499">
            <v>0</v>
          </cell>
          <cell r="B7499">
            <v>0</v>
          </cell>
          <cell r="C7499">
            <v>0</v>
          </cell>
          <cell r="D7499" t="str">
            <v>0</v>
          </cell>
          <cell r="E7499">
            <v>0</v>
          </cell>
          <cell r="F7499">
            <v>0</v>
          </cell>
          <cell r="G7499" t="e">
            <v>#N/A</v>
          </cell>
          <cell r="H7499" t="e">
            <v>#N/A</v>
          </cell>
          <cell r="I7499" t="str">
            <v>NA</v>
          </cell>
        </row>
        <row r="7500">
          <cell r="A7500">
            <v>0</v>
          </cell>
          <cell r="B7500">
            <v>0</v>
          </cell>
          <cell r="C7500">
            <v>0</v>
          </cell>
          <cell r="D7500" t="str">
            <v>0</v>
          </cell>
          <cell r="E7500">
            <v>0</v>
          </cell>
          <cell r="F7500">
            <v>0</v>
          </cell>
          <cell r="G7500" t="e">
            <v>#N/A</v>
          </cell>
          <cell r="H7500" t="e">
            <v>#N/A</v>
          </cell>
          <cell r="I7500" t="str">
            <v>NA</v>
          </cell>
        </row>
        <row r="7501">
          <cell r="A7501">
            <v>0</v>
          </cell>
          <cell r="B7501">
            <v>0</v>
          </cell>
          <cell r="C7501">
            <v>0</v>
          </cell>
          <cell r="D7501" t="str">
            <v>0</v>
          </cell>
          <cell r="E7501">
            <v>0</v>
          </cell>
          <cell r="F7501">
            <v>0</v>
          </cell>
          <cell r="G7501" t="e">
            <v>#N/A</v>
          </cell>
          <cell r="H7501" t="e">
            <v>#N/A</v>
          </cell>
          <cell r="I7501" t="str">
            <v>NA</v>
          </cell>
        </row>
        <row r="7502">
          <cell r="A7502">
            <v>0</v>
          </cell>
          <cell r="B7502">
            <v>0</v>
          </cell>
          <cell r="C7502">
            <v>0</v>
          </cell>
          <cell r="D7502" t="str">
            <v>0</v>
          </cell>
          <cell r="E7502">
            <v>0</v>
          </cell>
          <cell r="F7502">
            <v>0</v>
          </cell>
          <cell r="G7502" t="e">
            <v>#N/A</v>
          </cell>
          <cell r="H7502" t="e">
            <v>#N/A</v>
          </cell>
          <cell r="I7502" t="str">
            <v>NA</v>
          </cell>
        </row>
        <row r="7503">
          <cell r="A7503">
            <v>0</v>
          </cell>
          <cell r="B7503">
            <v>0</v>
          </cell>
          <cell r="C7503">
            <v>0</v>
          </cell>
          <cell r="D7503" t="str">
            <v>0</v>
          </cell>
          <cell r="E7503">
            <v>0</v>
          </cell>
          <cell r="F7503">
            <v>0</v>
          </cell>
          <cell r="G7503" t="e">
            <v>#N/A</v>
          </cell>
          <cell r="H7503" t="e">
            <v>#N/A</v>
          </cell>
          <cell r="I7503" t="str">
            <v>NA</v>
          </cell>
        </row>
        <row r="7504">
          <cell r="A7504">
            <v>0</v>
          </cell>
          <cell r="B7504">
            <v>0</v>
          </cell>
          <cell r="C7504">
            <v>0</v>
          </cell>
          <cell r="D7504" t="str">
            <v>0</v>
          </cell>
          <cell r="E7504">
            <v>0</v>
          </cell>
          <cell r="F7504">
            <v>0</v>
          </cell>
          <cell r="G7504" t="e">
            <v>#N/A</v>
          </cell>
          <cell r="H7504" t="e">
            <v>#N/A</v>
          </cell>
          <cell r="I7504" t="str">
            <v>NA</v>
          </cell>
        </row>
        <row r="7505">
          <cell r="A7505">
            <v>0</v>
          </cell>
          <cell r="B7505">
            <v>0</v>
          </cell>
          <cell r="C7505">
            <v>0</v>
          </cell>
          <cell r="D7505" t="str">
            <v>0</v>
          </cell>
          <cell r="E7505">
            <v>0</v>
          </cell>
          <cell r="F7505">
            <v>0</v>
          </cell>
          <cell r="G7505" t="e">
            <v>#N/A</v>
          </cell>
          <cell r="H7505" t="e">
            <v>#N/A</v>
          </cell>
          <cell r="I7505" t="str">
            <v>NA</v>
          </cell>
        </row>
        <row r="7506">
          <cell r="A7506">
            <v>0</v>
          </cell>
          <cell r="B7506">
            <v>0</v>
          </cell>
          <cell r="C7506">
            <v>0</v>
          </cell>
          <cell r="D7506" t="str">
            <v>0</v>
          </cell>
          <cell r="E7506">
            <v>0</v>
          </cell>
          <cell r="F7506">
            <v>0</v>
          </cell>
          <cell r="G7506" t="e">
            <v>#N/A</v>
          </cell>
          <cell r="H7506" t="e">
            <v>#N/A</v>
          </cell>
          <cell r="I7506" t="str">
            <v>NA</v>
          </cell>
        </row>
        <row r="7507">
          <cell r="A7507">
            <v>0</v>
          </cell>
          <cell r="B7507">
            <v>0</v>
          </cell>
          <cell r="C7507">
            <v>0</v>
          </cell>
          <cell r="D7507" t="str">
            <v>0</v>
          </cell>
          <cell r="E7507">
            <v>0</v>
          </cell>
          <cell r="F7507">
            <v>0</v>
          </cell>
          <cell r="G7507" t="e">
            <v>#N/A</v>
          </cell>
          <cell r="H7507" t="e">
            <v>#N/A</v>
          </cell>
          <cell r="I7507" t="str">
            <v>NA</v>
          </cell>
        </row>
        <row r="7508">
          <cell r="A7508">
            <v>0</v>
          </cell>
          <cell r="B7508">
            <v>0</v>
          </cell>
          <cell r="C7508">
            <v>0</v>
          </cell>
          <cell r="D7508" t="str">
            <v>0</v>
          </cell>
          <cell r="E7508">
            <v>0</v>
          </cell>
          <cell r="F7508">
            <v>0</v>
          </cell>
          <cell r="G7508" t="e">
            <v>#N/A</v>
          </cell>
          <cell r="H7508" t="e">
            <v>#N/A</v>
          </cell>
          <cell r="I7508" t="str">
            <v>NA</v>
          </cell>
        </row>
        <row r="7509">
          <cell r="A7509">
            <v>0</v>
          </cell>
          <cell r="B7509">
            <v>0</v>
          </cell>
          <cell r="C7509">
            <v>0</v>
          </cell>
          <cell r="D7509" t="str">
            <v>0</v>
          </cell>
          <cell r="E7509">
            <v>0</v>
          </cell>
          <cell r="F7509">
            <v>0</v>
          </cell>
          <cell r="G7509" t="e">
            <v>#N/A</v>
          </cell>
          <cell r="H7509" t="e">
            <v>#N/A</v>
          </cell>
          <cell r="I7509" t="str">
            <v>NA</v>
          </cell>
        </row>
        <row r="7510">
          <cell r="A7510">
            <v>0</v>
          </cell>
          <cell r="B7510">
            <v>0</v>
          </cell>
          <cell r="C7510">
            <v>0</v>
          </cell>
          <cell r="D7510" t="str">
            <v>0</v>
          </cell>
          <cell r="E7510">
            <v>0</v>
          </cell>
          <cell r="F7510">
            <v>0</v>
          </cell>
          <cell r="G7510" t="e">
            <v>#N/A</v>
          </cell>
          <cell r="H7510" t="e">
            <v>#N/A</v>
          </cell>
          <cell r="I7510" t="str">
            <v>NA</v>
          </cell>
        </row>
        <row r="7511">
          <cell r="A7511">
            <v>0</v>
          </cell>
          <cell r="B7511">
            <v>0</v>
          </cell>
          <cell r="C7511">
            <v>0</v>
          </cell>
          <cell r="D7511" t="str">
            <v>0</v>
          </cell>
          <cell r="E7511">
            <v>0</v>
          </cell>
          <cell r="F7511">
            <v>0</v>
          </cell>
          <cell r="G7511" t="e">
            <v>#N/A</v>
          </cell>
          <cell r="H7511" t="e">
            <v>#N/A</v>
          </cell>
          <cell r="I7511" t="str">
            <v>NA</v>
          </cell>
        </row>
        <row r="7512">
          <cell r="A7512">
            <v>0</v>
          </cell>
          <cell r="B7512">
            <v>0</v>
          </cell>
          <cell r="C7512">
            <v>0</v>
          </cell>
          <cell r="D7512" t="str">
            <v>0</v>
          </cell>
          <cell r="E7512">
            <v>0</v>
          </cell>
          <cell r="F7512">
            <v>0</v>
          </cell>
          <cell r="G7512" t="e">
            <v>#N/A</v>
          </cell>
          <cell r="H7512" t="e">
            <v>#N/A</v>
          </cell>
          <cell r="I7512" t="str">
            <v>NA</v>
          </cell>
        </row>
        <row r="7513">
          <cell r="A7513">
            <v>0</v>
          </cell>
          <cell r="B7513">
            <v>0</v>
          </cell>
          <cell r="C7513">
            <v>0</v>
          </cell>
          <cell r="D7513" t="str">
            <v>0</v>
          </cell>
          <cell r="E7513">
            <v>0</v>
          </cell>
          <cell r="F7513">
            <v>0</v>
          </cell>
          <cell r="G7513" t="e">
            <v>#N/A</v>
          </cell>
          <cell r="H7513" t="e">
            <v>#N/A</v>
          </cell>
          <cell r="I7513" t="str">
            <v>NA</v>
          </cell>
        </row>
        <row r="7514">
          <cell r="A7514">
            <v>0</v>
          </cell>
          <cell r="B7514">
            <v>0</v>
          </cell>
          <cell r="C7514">
            <v>0</v>
          </cell>
          <cell r="D7514" t="str">
            <v>0</v>
          </cell>
          <cell r="E7514">
            <v>0</v>
          </cell>
          <cell r="F7514">
            <v>0</v>
          </cell>
          <cell r="G7514" t="e">
            <v>#N/A</v>
          </cell>
          <cell r="H7514" t="e">
            <v>#N/A</v>
          </cell>
          <cell r="I7514" t="str">
            <v>NA</v>
          </cell>
        </row>
        <row r="7515">
          <cell r="A7515">
            <v>0</v>
          </cell>
          <cell r="B7515">
            <v>0</v>
          </cell>
          <cell r="C7515">
            <v>0</v>
          </cell>
          <cell r="D7515" t="str">
            <v>0</v>
          </cell>
          <cell r="E7515">
            <v>0</v>
          </cell>
          <cell r="F7515">
            <v>0</v>
          </cell>
          <cell r="G7515" t="e">
            <v>#N/A</v>
          </cell>
          <cell r="H7515" t="e">
            <v>#N/A</v>
          </cell>
          <cell r="I7515" t="str">
            <v>NA</v>
          </cell>
        </row>
        <row r="7516">
          <cell r="A7516">
            <v>0</v>
          </cell>
          <cell r="B7516">
            <v>0</v>
          </cell>
          <cell r="C7516">
            <v>0</v>
          </cell>
          <cell r="D7516" t="str">
            <v>0</v>
          </cell>
          <cell r="E7516">
            <v>0</v>
          </cell>
          <cell r="F7516">
            <v>0</v>
          </cell>
          <cell r="G7516" t="e">
            <v>#N/A</v>
          </cell>
          <cell r="H7516" t="e">
            <v>#N/A</v>
          </cell>
          <cell r="I7516" t="str">
            <v>NA</v>
          </cell>
        </row>
        <row r="7517">
          <cell r="A7517">
            <v>0</v>
          </cell>
          <cell r="B7517">
            <v>0</v>
          </cell>
          <cell r="C7517">
            <v>0</v>
          </cell>
          <cell r="D7517" t="str">
            <v>0</v>
          </cell>
          <cell r="E7517">
            <v>0</v>
          </cell>
          <cell r="F7517">
            <v>0</v>
          </cell>
          <cell r="G7517" t="e">
            <v>#N/A</v>
          </cell>
          <cell r="H7517" t="e">
            <v>#N/A</v>
          </cell>
          <cell r="I7517" t="str">
            <v>NA</v>
          </cell>
        </row>
        <row r="7518">
          <cell r="A7518">
            <v>0</v>
          </cell>
          <cell r="B7518">
            <v>0</v>
          </cell>
          <cell r="C7518">
            <v>0</v>
          </cell>
          <cell r="D7518" t="str">
            <v>0</v>
          </cell>
          <cell r="E7518">
            <v>0</v>
          </cell>
          <cell r="F7518">
            <v>0</v>
          </cell>
          <cell r="G7518" t="e">
            <v>#N/A</v>
          </cell>
          <cell r="H7518" t="e">
            <v>#N/A</v>
          </cell>
          <cell r="I7518" t="str">
            <v>NA</v>
          </cell>
        </row>
        <row r="7519">
          <cell r="A7519">
            <v>0</v>
          </cell>
          <cell r="B7519">
            <v>0</v>
          </cell>
          <cell r="C7519">
            <v>0</v>
          </cell>
          <cell r="D7519" t="str">
            <v>0</v>
          </cell>
          <cell r="E7519">
            <v>0</v>
          </cell>
          <cell r="F7519">
            <v>0</v>
          </cell>
          <cell r="G7519" t="e">
            <v>#N/A</v>
          </cell>
          <cell r="H7519" t="e">
            <v>#N/A</v>
          </cell>
          <cell r="I7519" t="str">
            <v>NA</v>
          </cell>
        </row>
        <row r="7520">
          <cell r="A7520">
            <v>0</v>
          </cell>
          <cell r="B7520">
            <v>0</v>
          </cell>
          <cell r="C7520">
            <v>0</v>
          </cell>
          <cell r="D7520" t="str">
            <v>0</v>
          </cell>
          <cell r="E7520">
            <v>0</v>
          </cell>
          <cell r="F7520">
            <v>0</v>
          </cell>
          <cell r="G7520" t="e">
            <v>#N/A</v>
          </cell>
          <cell r="H7520" t="e">
            <v>#N/A</v>
          </cell>
          <cell r="I7520" t="str">
            <v>NA</v>
          </cell>
        </row>
        <row r="7521">
          <cell r="A7521">
            <v>0</v>
          </cell>
          <cell r="B7521">
            <v>0</v>
          </cell>
          <cell r="C7521">
            <v>0</v>
          </cell>
          <cell r="D7521" t="str">
            <v>0</v>
          </cell>
          <cell r="E7521">
            <v>0</v>
          </cell>
          <cell r="F7521">
            <v>0</v>
          </cell>
          <cell r="G7521" t="e">
            <v>#N/A</v>
          </cell>
          <cell r="H7521" t="e">
            <v>#N/A</v>
          </cell>
          <cell r="I7521" t="str">
            <v>NA</v>
          </cell>
        </row>
        <row r="7522">
          <cell r="A7522">
            <v>0</v>
          </cell>
          <cell r="B7522">
            <v>0</v>
          </cell>
          <cell r="C7522">
            <v>0</v>
          </cell>
          <cell r="D7522" t="str">
            <v>0</v>
          </cell>
          <cell r="E7522">
            <v>0</v>
          </cell>
          <cell r="F7522">
            <v>0</v>
          </cell>
          <cell r="G7522" t="e">
            <v>#N/A</v>
          </cell>
          <cell r="H7522" t="e">
            <v>#N/A</v>
          </cell>
          <cell r="I7522" t="str">
            <v>NA</v>
          </cell>
        </row>
        <row r="7523">
          <cell r="A7523">
            <v>0</v>
          </cell>
          <cell r="B7523">
            <v>0</v>
          </cell>
          <cell r="C7523">
            <v>0</v>
          </cell>
          <cell r="D7523" t="str">
            <v>0</v>
          </cell>
          <cell r="E7523">
            <v>0</v>
          </cell>
          <cell r="F7523">
            <v>0</v>
          </cell>
          <cell r="G7523" t="e">
            <v>#N/A</v>
          </cell>
          <cell r="H7523" t="e">
            <v>#N/A</v>
          </cell>
          <cell r="I7523" t="str">
            <v>NA</v>
          </cell>
        </row>
        <row r="7524">
          <cell r="A7524">
            <v>0</v>
          </cell>
          <cell r="B7524">
            <v>0</v>
          </cell>
          <cell r="C7524">
            <v>0</v>
          </cell>
          <cell r="D7524" t="str">
            <v>0</v>
          </cell>
          <cell r="E7524">
            <v>0</v>
          </cell>
          <cell r="F7524">
            <v>0</v>
          </cell>
          <cell r="G7524" t="e">
            <v>#N/A</v>
          </cell>
          <cell r="H7524" t="e">
            <v>#N/A</v>
          </cell>
          <cell r="I7524" t="str">
            <v>NA</v>
          </cell>
        </row>
        <row r="7525">
          <cell r="A7525">
            <v>0</v>
          </cell>
          <cell r="B7525">
            <v>0</v>
          </cell>
          <cell r="C7525">
            <v>0</v>
          </cell>
          <cell r="D7525" t="str">
            <v>0</v>
          </cell>
          <cell r="E7525">
            <v>0</v>
          </cell>
          <cell r="F7525">
            <v>0</v>
          </cell>
          <cell r="G7525" t="e">
            <v>#N/A</v>
          </cell>
          <cell r="H7525" t="e">
            <v>#N/A</v>
          </cell>
          <cell r="I7525" t="str">
            <v>NA</v>
          </cell>
        </row>
        <row r="7526">
          <cell r="A7526">
            <v>0</v>
          </cell>
          <cell r="B7526">
            <v>0</v>
          </cell>
          <cell r="C7526">
            <v>0</v>
          </cell>
          <cell r="D7526" t="str">
            <v>0</v>
          </cell>
          <cell r="E7526">
            <v>0</v>
          </cell>
          <cell r="F7526">
            <v>0</v>
          </cell>
          <cell r="G7526" t="e">
            <v>#N/A</v>
          </cell>
          <cell r="H7526" t="e">
            <v>#N/A</v>
          </cell>
          <cell r="I7526" t="str">
            <v>NA</v>
          </cell>
        </row>
        <row r="7527">
          <cell r="A7527">
            <v>0</v>
          </cell>
          <cell r="B7527">
            <v>0</v>
          </cell>
          <cell r="C7527">
            <v>0</v>
          </cell>
          <cell r="D7527" t="str">
            <v>0</v>
          </cell>
          <cell r="E7527">
            <v>0</v>
          </cell>
          <cell r="F7527">
            <v>0</v>
          </cell>
          <cell r="G7527" t="e">
            <v>#N/A</v>
          </cell>
          <cell r="H7527" t="e">
            <v>#N/A</v>
          </cell>
          <cell r="I7527" t="str">
            <v>NA</v>
          </cell>
        </row>
        <row r="7528">
          <cell r="A7528">
            <v>0</v>
          </cell>
          <cell r="B7528">
            <v>0</v>
          </cell>
          <cell r="C7528">
            <v>0</v>
          </cell>
          <cell r="D7528" t="str">
            <v>0</v>
          </cell>
          <cell r="E7528">
            <v>0</v>
          </cell>
          <cell r="F7528">
            <v>0</v>
          </cell>
          <cell r="G7528" t="e">
            <v>#N/A</v>
          </cell>
          <cell r="H7528" t="e">
            <v>#N/A</v>
          </cell>
          <cell r="I7528" t="str">
            <v>NA</v>
          </cell>
        </row>
        <row r="7529">
          <cell r="A7529">
            <v>0</v>
          </cell>
          <cell r="B7529">
            <v>0</v>
          </cell>
          <cell r="C7529">
            <v>0</v>
          </cell>
          <cell r="D7529" t="str">
            <v>0</v>
          </cell>
          <cell r="E7529">
            <v>0</v>
          </cell>
          <cell r="F7529">
            <v>0</v>
          </cell>
          <cell r="G7529" t="e">
            <v>#N/A</v>
          </cell>
          <cell r="H7529" t="e">
            <v>#N/A</v>
          </cell>
          <cell r="I7529" t="str">
            <v>NA</v>
          </cell>
        </row>
        <row r="7530">
          <cell r="A7530">
            <v>0</v>
          </cell>
          <cell r="B7530">
            <v>0</v>
          </cell>
          <cell r="C7530">
            <v>0</v>
          </cell>
          <cell r="D7530" t="str">
            <v>0</v>
          </cell>
          <cell r="E7530">
            <v>0</v>
          </cell>
          <cell r="F7530">
            <v>0</v>
          </cell>
          <cell r="G7530" t="e">
            <v>#N/A</v>
          </cell>
          <cell r="H7530" t="e">
            <v>#N/A</v>
          </cell>
          <cell r="I7530" t="str">
            <v>NA</v>
          </cell>
        </row>
        <row r="7531">
          <cell r="A7531">
            <v>0</v>
          </cell>
          <cell r="B7531">
            <v>0</v>
          </cell>
          <cell r="C7531">
            <v>0</v>
          </cell>
          <cell r="D7531" t="str">
            <v>0</v>
          </cell>
          <cell r="E7531">
            <v>0</v>
          </cell>
          <cell r="F7531">
            <v>0</v>
          </cell>
          <cell r="G7531" t="e">
            <v>#N/A</v>
          </cell>
          <cell r="H7531" t="e">
            <v>#N/A</v>
          </cell>
          <cell r="I7531" t="str">
            <v>NA</v>
          </cell>
        </row>
        <row r="7532">
          <cell r="A7532">
            <v>0</v>
          </cell>
          <cell r="B7532">
            <v>0</v>
          </cell>
          <cell r="C7532">
            <v>0</v>
          </cell>
          <cell r="D7532" t="str">
            <v>0</v>
          </cell>
          <cell r="E7532">
            <v>0</v>
          </cell>
          <cell r="F7532">
            <v>0</v>
          </cell>
          <cell r="G7532" t="e">
            <v>#N/A</v>
          </cell>
          <cell r="H7532" t="e">
            <v>#N/A</v>
          </cell>
          <cell r="I7532" t="str">
            <v>NA</v>
          </cell>
        </row>
        <row r="7533">
          <cell r="A7533">
            <v>0</v>
          </cell>
          <cell r="B7533">
            <v>0</v>
          </cell>
          <cell r="C7533">
            <v>0</v>
          </cell>
          <cell r="D7533" t="str">
            <v>0</v>
          </cell>
          <cell r="E7533">
            <v>0</v>
          </cell>
          <cell r="F7533">
            <v>0</v>
          </cell>
          <cell r="G7533" t="e">
            <v>#N/A</v>
          </cell>
          <cell r="H7533" t="e">
            <v>#N/A</v>
          </cell>
          <cell r="I7533" t="str">
            <v>NA</v>
          </cell>
        </row>
        <row r="7534">
          <cell r="A7534">
            <v>0</v>
          </cell>
          <cell r="B7534">
            <v>0</v>
          </cell>
          <cell r="C7534">
            <v>0</v>
          </cell>
          <cell r="D7534" t="str">
            <v>0</v>
          </cell>
          <cell r="E7534">
            <v>0</v>
          </cell>
          <cell r="F7534">
            <v>0</v>
          </cell>
          <cell r="G7534" t="e">
            <v>#N/A</v>
          </cell>
          <cell r="H7534" t="e">
            <v>#N/A</v>
          </cell>
          <cell r="I7534" t="str">
            <v>NA</v>
          </cell>
        </row>
        <row r="7535">
          <cell r="A7535">
            <v>0</v>
          </cell>
          <cell r="B7535">
            <v>0</v>
          </cell>
          <cell r="C7535">
            <v>0</v>
          </cell>
          <cell r="D7535" t="str">
            <v>0</v>
          </cell>
          <cell r="E7535">
            <v>0</v>
          </cell>
          <cell r="F7535">
            <v>0</v>
          </cell>
          <cell r="G7535" t="e">
            <v>#N/A</v>
          </cell>
          <cell r="H7535" t="e">
            <v>#N/A</v>
          </cell>
          <cell r="I7535" t="str">
            <v>NA</v>
          </cell>
        </row>
        <row r="7536">
          <cell r="A7536">
            <v>0</v>
          </cell>
          <cell r="B7536">
            <v>0</v>
          </cell>
          <cell r="C7536">
            <v>0</v>
          </cell>
          <cell r="D7536" t="str">
            <v>0</v>
          </cell>
          <cell r="E7536">
            <v>0</v>
          </cell>
          <cell r="F7536">
            <v>0</v>
          </cell>
          <cell r="G7536" t="e">
            <v>#N/A</v>
          </cell>
          <cell r="H7536" t="e">
            <v>#N/A</v>
          </cell>
          <cell r="I7536" t="str">
            <v>NA</v>
          </cell>
        </row>
        <row r="7537">
          <cell r="A7537">
            <v>0</v>
          </cell>
          <cell r="B7537">
            <v>0</v>
          </cell>
          <cell r="C7537">
            <v>0</v>
          </cell>
          <cell r="D7537" t="str">
            <v>0</v>
          </cell>
          <cell r="E7537">
            <v>0</v>
          </cell>
          <cell r="F7537">
            <v>0</v>
          </cell>
          <cell r="G7537" t="e">
            <v>#N/A</v>
          </cell>
          <cell r="H7537" t="e">
            <v>#N/A</v>
          </cell>
          <cell r="I7537" t="str">
            <v>NA</v>
          </cell>
        </row>
        <row r="7538">
          <cell r="A7538">
            <v>0</v>
          </cell>
          <cell r="B7538">
            <v>0</v>
          </cell>
          <cell r="C7538">
            <v>0</v>
          </cell>
          <cell r="D7538" t="str">
            <v>0</v>
          </cell>
          <cell r="E7538">
            <v>0</v>
          </cell>
          <cell r="F7538">
            <v>0</v>
          </cell>
          <cell r="G7538" t="e">
            <v>#N/A</v>
          </cell>
          <cell r="H7538" t="e">
            <v>#N/A</v>
          </cell>
          <cell r="I7538" t="str">
            <v>NA</v>
          </cell>
        </row>
        <row r="7539">
          <cell r="A7539">
            <v>0</v>
          </cell>
          <cell r="B7539">
            <v>0</v>
          </cell>
          <cell r="C7539">
            <v>0</v>
          </cell>
          <cell r="D7539" t="str">
            <v>0</v>
          </cell>
          <cell r="E7539">
            <v>0</v>
          </cell>
          <cell r="F7539">
            <v>0</v>
          </cell>
          <cell r="G7539" t="e">
            <v>#N/A</v>
          </cell>
          <cell r="H7539" t="e">
            <v>#N/A</v>
          </cell>
          <cell r="I7539" t="str">
            <v>NA</v>
          </cell>
        </row>
        <row r="7540">
          <cell r="A7540">
            <v>0</v>
          </cell>
          <cell r="B7540">
            <v>0</v>
          </cell>
          <cell r="C7540">
            <v>0</v>
          </cell>
          <cell r="D7540" t="str">
            <v>0</v>
          </cell>
          <cell r="E7540">
            <v>0</v>
          </cell>
          <cell r="F7540">
            <v>0</v>
          </cell>
          <cell r="G7540" t="e">
            <v>#N/A</v>
          </cell>
          <cell r="H7540" t="e">
            <v>#N/A</v>
          </cell>
          <cell r="I7540" t="str">
            <v>NA</v>
          </cell>
        </row>
        <row r="7541">
          <cell r="A7541">
            <v>0</v>
          </cell>
          <cell r="B7541">
            <v>0</v>
          </cell>
          <cell r="C7541">
            <v>0</v>
          </cell>
          <cell r="D7541" t="str">
            <v>0</v>
          </cell>
          <cell r="E7541">
            <v>0</v>
          </cell>
          <cell r="F7541">
            <v>0</v>
          </cell>
          <cell r="G7541" t="e">
            <v>#N/A</v>
          </cell>
          <cell r="H7541" t="e">
            <v>#N/A</v>
          </cell>
          <cell r="I7541" t="str">
            <v>NA</v>
          </cell>
        </row>
        <row r="7542">
          <cell r="A7542">
            <v>0</v>
          </cell>
          <cell r="B7542">
            <v>0</v>
          </cell>
          <cell r="C7542">
            <v>0</v>
          </cell>
          <cell r="D7542" t="str">
            <v>0</v>
          </cell>
          <cell r="E7542">
            <v>0</v>
          </cell>
          <cell r="F7542">
            <v>0</v>
          </cell>
          <cell r="G7542" t="e">
            <v>#N/A</v>
          </cell>
          <cell r="H7542" t="e">
            <v>#N/A</v>
          </cell>
          <cell r="I7542" t="str">
            <v>NA</v>
          </cell>
        </row>
        <row r="7543">
          <cell r="A7543">
            <v>0</v>
          </cell>
          <cell r="B7543">
            <v>0</v>
          </cell>
          <cell r="C7543">
            <v>0</v>
          </cell>
          <cell r="D7543" t="str">
            <v>0</v>
          </cell>
          <cell r="E7543">
            <v>0</v>
          </cell>
          <cell r="F7543">
            <v>0</v>
          </cell>
          <cell r="G7543" t="e">
            <v>#N/A</v>
          </cell>
          <cell r="H7543" t="e">
            <v>#N/A</v>
          </cell>
          <cell r="I7543" t="str">
            <v>NA</v>
          </cell>
        </row>
        <row r="7544">
          <cell r="A7544">
            <v>0</v>
          </cell>
          <cell r="B7544">
            <v>0</v>
          </cell>
          <cell r="C7544">
            <v>0</v>
          </cell>
          <cell r="D7544" t="str">
            <v>0</v>
          </cell>
          <cell r="E7544">
            <v>0</v>
          </cell>
          <cell r="F7544">
            <v>0</v>
          </cell>
          <cell r="G7544" t="e">
            <v>#N/A</v>
          </cell>
          <cell r="H7544" t="e">
            <v>#N/A</v>
          </cell>
          <cell r="I7544" t="str">
            <v>NA</v>
          </cell>
        </row>
        <row r="7545">
          <cell r="A7545">
            <v>0</v>
          </cell>
          <cell r="B7545">
            <v>0</v>
          </cell>
          <cell r="C7545">
            <v>0</v>
          </cell>
          <cell r="D7545" t="str">
            <v>0</v>
          </cell>
          <cell r="E7545">
            <v>0</v>
          </cell>
          <cell r="F7545">
            <v>0</v>
          </cell>
          <cell r="G7545" t="e">
            <v>#N/A</v>
          </cell>
          <cell r="H7545" t="e">
            <v>#N/A</v>
          </cell>
          <cell r="I7545" t="str">
            <v>NA</v>
          </cell>
        </row>
        <row r="7546">
          <cell r="A7546">
            <v>0</v>
          </cell>
          <cell r="B7546">
            <v>0</v>
          </cell>
          <cell r="C7546">
            <v>0</v>
          </cell>
          <cell r="D7546" t="str">
            <v>0</v>
          </cell>
          <cell r="E7546">
            <v>0</v>
          </cell>
          <cell r="F7546">
            <v>0</v>
          </cell>
          <cell r="G7546" t="e">
            <v>#N/A</v>
          </cell>
          <cell r="H7546" t="e">
            <v>#N/A</v>
          </cell>
          <cell r="I7546" t="str">
            <v>NA</v>
          </cell>
        </row>
        <row r="7547">
          <cell r="A7547">
            <v>0</v>
          </cell>
          <cell r="B7547">
            <v>0</v>
          </cell>
          <cell r="C7547">
            <v>0</v>
          </cell>
          <cell r="D7547" t="str">
            <v>0</v>
          </cell>
          <cell r="E7547">
            <v>0</v>
          </cell>
          <cell r="F7547">
            <v>0</v>
          </cell>
          <cell r="G7547" t="e">
            <v>#N/A</v>
          </cell>
          <cell r="H7547" t="e">
            <v>#N/A</v>
          </cell>
          <cell r="I7547" t="str">
            <v>NA</v>
          </cell>
        </row>
        <row r="7548">
          <cell r="A7548">
            <v>0</v>
          </cell>
          <cell r="B7548">
            <v>0</v>
          </cell>
          <cell r="C7548">
            <v>0</v>
          </cell>
          <cell r="D7548" t="str">
            <v>0</v>
          </cell>
          <cell r="E7548">
            <v>0</v>
          </cell>
          <cell r="F7548">
            <v>0</v>
          </cell>
          <cell r="G7548" t="e">
            <v>#N/A</v>
          </cell>
          <cell r="H7548" t="e">
            <v>#N/A</v>
          </cell>
          <cell r="I7548" t="str">
            <v>NA</v>
          </cell>
        </row>
        <row r="7549">
          <cell r="A7549">
            <v>0</v>
          </cell>
          <cell r="B7549">
            <v>0</v>
          </cell>
          <cell r="C7549">
            <v>0</v>
          </cell>
          <cell r="D7549" t="str">
            <v>0</v>
          </cell>
          <cell r="E7549">
            <v>0</v>
          </cell>
          <cell r="F7549">
            <v>0</v>
          </cell>
          <cell r="G7549" t="e">
            <v>#N/A</v>
          </cell>
          <cell r="H7549" t="e">
            <v>#N/A</v>
          </cell>
          <cell r="I7549" t="str">
            <v>NA</v>
          </cell>
        </row>
        <row r="7550">
          <cell r="A7550">
            <v>0</v>
          </cell>
          <cell r="B7550">
            <v>0</v>
          </cell>
          <cell r="C7550">
            <v>0</v>
          </cell>
          <cell r="D7550" t="str">
            <v>0</v>
          </cell>
          <cell r="E7550">
            <v>0</v>
          </cell>
          <cell r="F7550">
            <v>0</v>
          </cell>
          <cell r="G7550" t="e">
            <v>#N/A</v>
          </cell>
          <cell r="H7550" t="e">
            <v>#N/A</v>
          </cell>
          <cell r="I7550" t="str">
            <v>NA</v>
          </cell>
        </row>
        <row r="7551">
          <cell r="A7551">
            <v>0</v>
          </cell>
          <cell r="B7551">
            <v>0</v>
          </cell>
          <cell r="C7551">
            <v>0</v>
          </cell>
          <cell r="D7551" t="str">
            <v>0</v>
          </cell>
          <cell r="E7551">
            <v>0</v>
          </cell>
          <cell r="F7551">
            <v>0</v>
          </cell>
          <cell r="G7551" t="e">
            <v>#N/A</v>
          </cell>
          <cell r="H7551" t="e">
            <v>#N/A</v>
          </cell>
          <cell r="I7551" t="str">
            <v>NA</v>
          </cell>
        </row>
        <row r="7552">
          <cell r="A7552">
            <v>0</v>
          </cell>
          <cell r="B7552">
            <v>0</v>
          </cell>
          <cell r="C7552">
            <v>0</v>
          </cell>
          <cell r="D7552" t="str">
            <v>0</v>
          </cell>
          <cell r="E7552">
            <v>0</v>
          </cell>
          <cell r="F7552">
            <v>0</v>
          </cell>
          <cell r="G7552" t="e">
            <v>#N/A</v>
          </cell>
          <cell r="H7552" t="e">
            <v>#N/A</v>
          </cell>
          <cell r="I7552" t="str">
            <v>NA</v>
          </cell>
        </row>
        <row r="7553">
          <cell r="A7553">
            <v>0</v>
          </cell>
          <cell r="B7553">
            <v>0</v>
          </cell>
          <cell r="C7553">
            <v>0</v>
          </cell>
          <cell r="D7553" t="str">
            <v>0</v>
          </cell>
          <cell r="E7553">
            <v>0</v>
          </cell>
          <cell r="F7553">
            <v>0</v>
          </cell>
          <cell r="G7553" t="e">
            <v>#N/A</v>
          </cell>
          <cell r="H7553" t="e">
            <v>#N/A</v>
          </cell>
          <cell r="I7553" t="str">
            <v>NA</v>
          </cell>
        </row>
        <row r="7554">
          <cell r="A7554">
            <v>0</v>
          </cell>
          <cell r="B7554">
            <v>0</v>
          </cell>
          <cell r="C7554">
            <v>0</v>
          </cell>
          <cell r="D7554" t="str">
            <v>0</v>
          </cell>
          <cell r="E7554">
            <v>0</v>
          </cell>
          <cell r="F7554">
            <v>0</v>
          </cell>
          <cell r="G7554" t="e">
            <v>#N/A</v>
          </cell>
          <cell r="H7554" t="e">
            <v>#N/A</v>
          </cell>
          <cell r="I7554" t="str">
            <v>NA</v>
          </cell>
        </row>
        <row r="7555">
          <cell r="A7555">
            <v>0</v>
          </cell>
          <cell r="B7555">
            <v>0</v>
          </cell>
          <cell r="C7555">
            <v>0</v>
          </cell>
          <cell r="D7555" t="str">
            <v>0</v>
          </cell>
          <cell r="E7555">
            <v>0</v>
          </cell>
          <cell r="F7555">
            <v>0</v>
          </cell>
          <cell r="G7555" t="e">
            <v>#N/A</v>
          </cell>
          <cell r="H7555" t="e">
            <v>#N/A</v>
          </cell>
          <cell r="I7555" t="str">
            <v>NA</v>
          </cell>
        </row>
        <row r="7556">
          <cell r="A7556">
            <v>0</v>
          </cell>
          <cell r="B7556">
            <v>0</v>
          </cell>
          <cell r="C7556">
            <v>0</v>
          </cell>
          <cell r="D7556" t="str">
            <v>0</v>
          </cell>
          <cell r="E7556">
            <v>0</v>
          </cell>
          <cell r="F7556">
            <v>0</v>
          </cell>
          <cell r="G7556" t="e">
            <v>#N/A</v>
          </cell>
          <cell r="H7556" t="e">
            <v>#N/A</v>
          </cell>
          <cell r="I7556" t="str">
            <v>NA</v>
          </cell>
        </row>
        <row r="7557">
          <cell r="A7557">
            <v>0</v>
          </cell>
          <cell r="B7557">
            <v>0</v>
          </cell>
          <cell r="C7557">
            <v>0</v>
          </cell>
          <cell r="D7557" t="str">
            <v>0</v>
          </cell>
          <cell r="E7557">
            <v>0</v>
          </cell>
          <cell r="F7557">
            <v>0</v>
          </cell>
          <cell r="G7557" t="e">
            <v>#N/A</v>
          </cell>
          <cell r="H7557" t="e">
            <v>#N/A</v>
          </cell>
          <cell r="I7557" t="str">
            <v>NA</v>
          </cell>
        </row>
        <row r="7558">
          <cell r="A7558">
            <v>0</v>
          </cell>
          <cell r="B7558">
            <v>0</v>
          </cell>
          <cell r="C7558">
            <v>0</v>
          </cell>
          <cell r="D7558" t="str">
            <v>0</v>
          </cell>
          <cell r="E7558">
            <v>0</v>
          </cell>
          <cell r="F7558">
            <v>0</v>
          </cell>
          <cell r="G7558" t="e">
            <v>#N/A</v>
          </cell>
          <cell r="H7558" t="e">
            <v>#N/A</v>
          </cell>
          <cell r="I7558" t="str">
            <v>NA</v>
          </cell>
        </row>
        <row r="7559">
          <cell r="A7559">
            <v>0</v>
          </cell>
          <cell r="B7559">
            <v>0</v>
          </cell>
          <cell r="C7559">
            <v>0</v>
          </cell>
          <cell r="D7559" t="str">
            <v>0</v>
          </cell>
          <cell r="E7559">
            <v>0</v>
          </cell>
          <cell r="F7559">
            <v>0</v>
          </cell>
          <cell r="G7559" t="e">
            <v>#N/A</v>
          </cell>
          <cell r="H7559" t="e">
            <v>#N/A</v>
          </cell>
          <cell r="I7559" t="str">
            <v>NA</v>
          </cell>
        </row>
        <row r="7560">
          <cell r="A7560">
            <v>0</v>
          </cell>
          <cell r="B7560">
            <v>0</v>
          </cell>
          <cell r="C7560">
            <v>0</v>
          </cell>
          <cell r="D7560" t="str">
            <v>0</v>
          </cell>
          <cell r="E7560">
            <v>0</v>
          </cell>
          <cell r="F7560">
            <v>0</v>
          </cell>
          <cell r="G7560" t="e">
            <v>#N/A</v>
          </cell>
          <cell r="H7560" t="e">
            <v>#N/A</v>
          </cell>
          <cell r="I7560" t="str">
            <v>NA</v>
          </cell>
        </row>
        <row r="7561">
          <cell r="A7561">
            <v>0</v>
          </cell>
          <cell r="B7561">
            <v>0</v>
          </cell>
          <cell r="C7561">
            <v>0</v>
          </cell>
          <cell r="D7561" t="str">
            <v>0</v>
          </cell>
          <cell r="E7561">
            <v>0</v>
          </cell>
          <cell r="F7561">
            <v>0</v>
          </cell>
          <cell r="G7561" t="e">
            <v>#N/A</v>
          </cell>
          <cell r="H7561" t="e">
            <v>#N/A</v>
          </cell>
          <cell r="I7561" t="str">
            <v>NA</v>
          </cell>
        </row>
        <row r="7562">
          <cell r="A7562">
            <v>0</v>
          </cell>
          <cell r="B7562">
            <v>0</v>
          </cell>
          <cell r="C7562">
            <v>0</v>
          </cell>
          <cell r="D7562" t="str">
            <v>0</v>
          </cell>
          <cell r="E7562">
            <v>0</v>
          </cell>
          <cell r="F7562">
            <v>0</v>
          </cell>
          <cell r="G7562" t="e">
            <v>#N/A</v>
          </cell>
          <cell r="H7562" t="e">
            <v>#N/A</v>
          </cell>
          <cell r="I7562" t="str">
            <v>NA</v>
          </cell>
        </row>
        <row r="7563">
          <cell r="A7563">
            <v>0</v>
          </cell>
          <cell r="B7563">
            <v>0</v>
          </cell>
          <cell r="C7563">
            <v>0</v>
          </cell>
          <cell r="D7563" t="str">
            <v>0</v>
          </cell>
          <cell r="E7563">
            <v>0</v>
          </cell>
          <cell r="F7563">
            <v>0</v>
          </cell>
          <cell r="G7563" t="e">
            <v>#N/A</v>
          </cell>
          <cell r="H7563" t="e">
            <v>#N/A</v>
          </cell>
          <cell r="I7563" t="str">
            <v>NA</v>
          </cell>
        </row>
        <row r="7564">
          <cell r="A7564">
            <v>0</v>
          </cell>
          <cell r="B7564">
            <v>0</v>
          </cell>
          <cell r="C7564">
            <v>0</v>
          </cell>
          <cell r="D7564" t="str">
            <v>0</v>
          </cell>
          <cell r="E7564">
            <v>0</v>
          </cell>
          <cell r="F7564">
            <v>0</v>
          </cell>
          <cell r="G7564" t="e">
            <v>#N/A</v>
          </cell>
          <cell r="H7564" t="e">
            <v>#N/A</v>
          </cell>
          <cell r="I7564" t="str">
            <v>NA</v>
          </cell>
        </row>
        <row r="7565">
          <cell r="A7565">
            <v>0</v>
          </cell>
          <cell r="B7565">
            <v>0</v>
          </cell>
          <cell r="C7565">
            <v>0</v>
          </cell>
          <cell r="D7565" t="str">
            <v>0</v>
          </cell>
          <cell r="E7565">
            <v>0</v>
          </cell>
          <cell r="F7565">
            <v>0</v>
          </cell>
          <cell r="G7565" t="e">
            <v>#N/A</v>
          </cell>
          <cell r="H7565" t="e">
            <v>#N/A</v>
          </cell>
          <cell r="I7565" t="str">
            <v>NA</v>
          </cell>
        </row>
        <row r="7566">
          <cell r="A7566">
            <v>0</v>
          </cell>
          <cell r="B7566">
            <v>0</v>
          </cell>
          <cell r="C7566">
            <v>0</v>
          </cell>
          <cell r="D7566" t="str">
            <v>0</v>
          </cell>
          <cell r="E7566">
            <v>0</v>
          </cell>
          <cell r="F7566">
            <v>0</v>
          </cell>
          <cell r="G7566" t="e">
            <v>#N/A</v>
          </cell>
          <cell r="H7566" t="e">
            <v>#N/A</v>
          </cell>
          <cell r="I7566" t="str">
            <v>NA</v>
          </cell>
        </row>
        <row r="7567">
          <cell r="A7567">
            <v>0</v>
          </cell>
          <cell r="B7567">
            <v>0</v>
          </cell>
          <cell r="C7567">
            <v>0</v>
          </cell>
          <cell r="D7567" t="str">
            <v>0</v>
          </cell>
          <cell r="E7567">
            <v>0</v>
          </cell>
          <cell r="F7567">
            <v>0</v>
          </cell>
          <cell r="G7567" t="e">
            <v>#N/A</v>
          </cell>
          <cell r="H7567" t="e">
            <v>#N/A</v>
          </cell>
          <cell r="I7567" t="str">
            <v>NA</v>
          </cell>
        </row>
        <row r="7568">
          <cell r="A7568">
            <v>0</v>
          </cell>
          <cell r="B7568">
            <v>0</v>
          </cell>
          <cell r="C7568">
            <v>0</v>
          </cell>
          <cell r="D7568" t="str">
            <v>0</v>
          </cell>
          <cell r="E7568">
            <v>0</v>
          </cell>
          <cell r="F7568">
            <v>0</v>
          </cell>
          <cell r="G7568" t="e">
            <v>#N/A</v>
          </cell>
          <cell r="H7568" t="e">
            <v>#N/A</v>
          </cell>
          <cell r="I7568" t="str">
            <v>NA</v>
          </cell>
        </row>
        <row r="7569">
          <cell r="A7569">
            <v>0</v>
          </cell>
          <cell r="B7569">
            <v>0</v>
          </cell>
          <cell r="C7569">
            <v>0</v>
          </cell>
          <cell r="D7569" t="str">
            <v>0</v>
          </cell>
          <cell r="E7569">
            <v>0</v>
          </cell>
          <cell r="F7569">
            <v>0</v>
          </cell>
          <cell r="G7569" t="e">
            <v>#N/A</v>
          </cell>
          <cell r="H7569" t="e">
            <v>#N/A</v>
          </cell>
          <cell r="I7569" t="str">
            <v>NA</v>
          </cell>
        </row>
        <row r="7570">
          <cell r="A7570">
            <v>0</v>
          </cell>
          <cell r="B7570">
            <v>0</v>
          </cell>
          <cell r="C7570">
            <v>0</v>
          </cell>
          <cell r="D7570" t="str">
            <v>0</v>
          </cell>
          <cell r="E7570">
            <v>0</v>
          </cell>
          <cell r="F7570">
            <v>0</v>
          </cell>
          <cell r="G7570" t="e">
            <v>#N/A</v>
          </cell>
          <cell r="H7570" t="e">
            <v>#N/A</v>
          </cell>
          <cell r="I7570" t="str">
            <v>NA</v>
          </cell>
        </row>
        <row r="7571">
          <cell r="A7571">
            <v>0</v>
          </cell>
          <cell r="B7571">
            <v>0</v>
          </cell>
          <cell r="C7571">
            <v>0</v>
          </cell>
          <cell r="D7571" t="str">
            <v>0</v>
          </cell>
          <cell r="E7571">
            <v>0</v>
          </cell>
          <cell r="F7571">
            <v>0</v>
          </cell>
          <cell r="G7571" t="e">
            <v>#N/A</v>
          </cell>
          <cell r="H7571" t="e">
            <v>#N/A</v>
          </cell>
          <cell r="I7571" t="str">
            <v>NA</v>
          </cell>
        </row>
        <row r="7572">
          <cell r="A7572">
            <v>0</v>
          </cell>
          <cell r="B7572">
            <v>0</v>
          </cell>
          <cell r="C7572">
            <v>0</v>
          </cell>
          <cell r="D7572" t="str">
            <v>0</v>
          </cell>
          <cell r="E7572">
            <v>0</v>
          </cell>
          <cell r="F7572">
            <v>0</v>
          </cell>
          <cell r="G7572" t="e">
            <v>#N/A</v>
          </cell>
          <cell r="H7572" t="e">
            <v>#N/A</v>
          </cell>
          <cell r="I7572" t="str">
            <v>NA</v>
          </cell>
        </row>
        <row r="7573">
          <cell r="A7573">
            <v>0</v>
          </cell>
          <cell r="B7573">
            <v>0</v>
          </cell>
          <cell r="C7573">
            <v>0</v>
          </cell>
          <cell r="D7573" t="str">
            <v>0</v>
          </cell>
          <cell r="E7573">
            <v>0</v>
          </cell>
          <cell r="F7573">
            <v>0</v>
          </cell>
          <cell r="G7573" t="e">
            <v>#N/A</v>
          </cell>
          <cell r="H7573" t="e">
            <v>#N/A</v>
          </cell>
          <cell r="I7573" t="str">
            <v>NA</v>
          </cell>
        </row>
        <row r="7574">
          <cell r="A7574">
            <v>0</v>
          </cell>
          <cell r="B7574">
            <v>0</v>
          </cell>
          <cell r="C7574">
            <v>0</v>
          </cell>
          <cell r="D7574" t="str">
            <v>0</v>
          </cell>
          <cell r="E7574">
            <v>0</v>
          </cell>
          <cell r="F7574">
            <v>0</v>
          </cell>
          <cell r="G7574" t="e">
            <v>#N/A</v>
          </cell>
          <cell r="H7574" t="e">
            <v>#N/A</v>
          </cell>
          <cell r="I7574" t="str">
            <v>NA</v>
          </cell>
        </row>
        <row r="7575">
          <cell r="A7575">
            <v>0</v>
          </cell>
          <cell r="B7575">
            <v>0</v>
          </cell>
          <cell r="C7575">
            <v>0</v>
          </cell>
          <cell r="D7575" t="str">
            <v>0</v>
          </cell>
          <cell r="E7575">
            <v>0</v>
          </cell>
          <cell r="F7575">
            <v>0</v>
          </cell>
          <cell r="G7575" t="e">
            <v>#N/A</v>
          </cell>
          <cell r="H7575" t="e">
            <v>#N/A</v>
          </cell>
          <cell r="I7575" t="str">
            <v>NA</v>
          </cell>
        </row>
        <row r="7576">
          <cell r="A7576">
            <v>0</v>
          </cell>
          <cell r="B7576">
            <v>0</v>
          </cell>
          <cell r="C7576">
            <v>0</v>
          </cell>
          <cell r="D7576" t="str">
            <v>0</v>
          </cell>
          <cell r="E7576">
            <v>0</v>
          </cell>
          <cell r="F7576">
            <v>0</v>
          </cell>
          <cell r="G7576" t="e">
            <v>#N/A</v>
          </cell>
          <cell r="H7576" t="e">
            <v>#N/A</v>
          </cell>
          <cell r="I7576" t="str">
            <v>NA</v>
          </cell>
        </row>
        <row r="7577">
          <cell r="A7577">
            <v>0</v>
          </cell>
          <cell r="B7577">
            <v>0</v>
          </cell>
          <cell r="C7577">
            <v>0</v>
          </cell>
          <cell r="D7577" t="str">
            <v>0</v>
          </cell>
          <cell r="E7577">
            <v>0</v>
          </cell>
          <cell r="F7577">
            <v>0</v>
          </cell>
          <cell r="G7577" t="e">
            <v>#N/A</v>
          </cell>
          <cell r="H7577" t="e">
            <v>#N/A</v>
          </cell>
          <cell r="I7577" t="str">
            <v>NA</v>
          </cell>
        </row>
        <row r="7578">
          <cell r="A7578">
            <v>0</v>
          </cell>
          <cell r="B7578">
            <v>0</v>
          </cell>
          <cell r="C7578">
            <v>0</v>
          </cell>
          <cell r="D7578" t="str">
            <v>0</v>
          </cell>
          <cell r="E7578">
            <v>0</v>
          </cell>
          <cell r="F7578">
            <v>0</v>
          </cell>
          <cell r="G7578" t="e">
            <v>#N/A</v>
          </cell>
          <cell r="H7578" t="e">
            <v>#N/A</v>
          </cell>
          <cell r="I7578" t="str">
            <v>NA</v>
          </cell>
        </row>
        <row r="7579">
          <cell r="A7579">
            <v>0</v>
          </cell>
          <cell r="B7579">
            <v>0</v>
          </cell>
          <cell r="C7579">
            <v>0</v>
          </cell>
          <cell r="D7579" t="str">
            <v>0</v>
          </cell>
          <cell r="E7579">
            <v>0</v>
          </cell>
          <cell r="F7579">
            <v>0</v>
          </cell>
          <cell r="G7579" t="e">
            <v>#N/A</v>
          </cell>
          <cell r="H7579" t="e">
            <v>#N/A</v>
          </cell>
          <cell r="I7579" t="str">
            <v>NA</v>
          </cell>
        </row>
        <row r="7580">
          <cell r="A7580">
            <v>0</v>
          </cell>
          <cell r="B7580">
            <v>0</v>
          </cell>
          <cell r="C7580">
            <v>0</v>
          </cell>
          <cell r="D7580" t="str">
            <v>0</v>
          </cell>
          <cell r="E7580">
            <v>0</v>
          </cell>
          <cell r="F7580">
            <v>0</v>
          </cell>
          <cell r="G7580" t="e">
            <v>#N/A</v>
          </cell>
          <cell r="H7580" t="e">
            <v>#N/A</v>
          </cell>
          <cell r="I7580" t="str">
            <v>NA</v>
          </cell>
        </row>
        <row r="7581">
          <cell r="A7581">
            <v>0</v>
          </cell>
          <cell r="B7581">
            <v>0</v>
          </cell>
          <cell r="C7581">
            <v>0</v>
          </cell>
          <cell r="D7581" t="str">
            <v>0</v>
          </cell>
          <cell r="E7581">
            <v>0</v>
          </cell>
          <cell r="F7581">
            <v>0</v>
          </cell>
          <cell r="G7581" t="e">
            <v>#N/A</v>
          </cell>
          <cell r="H7581" t="e">
            <v>#N/A</v>
          </cell>
          <cell r="I7581" t="str">
            <v>NA</v>
          </cell>
        </row>
        <row r="7582">
          <cell r="A7582">
            <v>0</v>
          </cell>
          <cell r="B7582">
            <v>0</v>
          </cell>
          <cell r="C7582">
            <v>0</v>
          </cell>
          <cell r="D7582" t="str">
            <v>0</v>
          </cell>
          <cell r="E7582">
            <v>0</v>
          </cell>
          <cell r="F7582">
            <v>0</v>
          </cell>
          <cell r="G7582" t="e">
            <v>#N/A</v>
          </cell>
          <cell r="H7582" t="e">
            <v>#N/A</v>
          </cell>
          <cell r="I7582" t="str">
            <v>NA</v>
          </cell>
        </row>
        <row r="7583">
          <cell r="A7583">
            <v>0</v>
          </cell>
          <cell r="B7583">
            <v>0</v>
          </cell>
          <cell r="C7583">
            <v>0</v>
          </cell>
          <cell r="D7583" t="str">
            <v>0</v>
          </cell>
          <cell r="E7583">
            <v>0</v>
          </cell>
          <cell r="F7583">
            <v>0</v>
          </cell>
          <cell r="G7583" t="e">
            <v>#N/A</v>
          </cell>
          <cell r="H7583" t="e">
            <v>#N/A</v>
          </cell>
          <cell r="I7583" t="str">
            <v>NA</v>
          </cell>
        </row>
        <row r="7584">
          <cell r="A7584">
            <v>0</v>
          </cell>
          <cell r="B7584">
            <v>0</v>
          </cell>
          <cell r="C7584">
            <v>0</v>
          </cell>
          <cell r="D7584" t="str">
            <v>0</v>
          </cell>
          <cell r="E7584">
            <v>0</v>
          </cell>
          <cell r="F7584">
            <v>0</v>
          </cell>
          <cell r="G7584" t="e">
            <v>#N/A</v>
          </cell>
          <cell r="H7584" t="e">
            <v>#N/A</v>
          </cell>
          <cell r="I7584" t="str">
            <v>NA</v>
          </cell>
        </row>
        <row r="7585">
          <cell r="A7585">
            <v>0</v>
          </cell>
          <cell r="B7585">
            <v>0</v>
          </cell>
          <cell r="C7585">
            <v>0</v>
          </cell>
          <cell r="D7585" t="str">
            <v>0</v>
          </cell>
          <cell r="E7585">
            <v>0</v>
          </cell>
          <cell r="F7585">
            <v>0</v>
          </cell>
          <cell r="G7585" t="e">
            <v>#N/A</v>
          </cell>
          <cell r="H7585" t="e">
            <v>#N/A</v>
          </cell>
          <cell r="I7585" t="str">
            <v>NA</v>
          </cell>
        </row>
        <row r="7586">
          <cell r="A7586">
            <v>0</v>
          </cell>
          <cell r="B7586">
            <v>0</v>
          </cell>
          <cell r="C7586">
            <v>0</v>
          </cell>
          <cell r="D7586" t="str">
            <v>0</v>
          </cell>
          <cell r="E7586">
            <v>0</v>
          </cell>
          <cell r="F7586">
            <v>0</v>
          </cell>
          <cell r="G7586" t="e">
            <v>#N/A</v>
          </cell>
          <cell r="H7586" t="e">
            <v>#N/A</v>
          </cell>
          <cell r="I7586" t="str">
            <v>NA</v>
          </cell>
        </row>
        <row r="7587">
          <cell r="A7587">
            <v>0</v>
          </cell>
          <cell r="B7587">
            <v>0</v>
          </cell>
          <cell r="C7587">
            <v>0</v>
          </cell>
          <cell r="D7587" t="str">
            <v>0</v>
          </cell>
          <cell r="E7587">
            <v>0</v>
          </cell>
          <cell r="F7587">
            <v>0</v>
          </cell>
          <cell r="G7587" t="e">
            <v>#N/A</v>
          </cell>
          <cell r="H7587" t="e">
            <v>#N/A</v>
          </cell>
          <cell r="I7587" t="str">
            <v>NA</v>
          </cell>
        </row>
        <row r="7588">
          <cell r="A7588">
            <v>0</v>
          </cell>
          <cell r="B7588">
            <v>0</v>
          </cell>
          <cell r="C7588">
            <v>0</v>
          </cell>
          <cell r="D7588" t="str">
            <v>0</v>
          </cell>
          <cell r="E7588">
            <v>0</v>
          </cell>
          <cell r="F7588">
            <v>0</v>
          </cell>
          <cell r="G7588" t="e">
            <v>#N/A</v>
          </cell>
          <cell r="H7588" t="e">
            <v>#N/A</v>
          </cell>
          <cell r="I7588" t="str">
            <v>NA</v>
          </cell>
        </row>
        <row r="7589">
          <cell r="A7589">
            <v>0</v>
          </cell>
          <cell r="B7589">
            <v>0</v>
          </cell>
          <cell r="C7589">
            <v>0</v>
          </cell>
          <cell r="D7589" t="str">
            <v>0</v>
          </cell>
          <cell r="E7589">
            <v>0</v>
          </cell>
          <cell r="F7589">
            <v>0</v>
          </cell>
          <cell r="G7589" t="e">
            <v>#N/A</v>
          </cell>
          <cell r="H7589" t="e">
            <v>#N/A</v>
          </cell>
          <cell r="I7589" t="str">
            <v>NA</v>
          </cell>
        </row>
        <row r="7590">
          <cell r="A7590">
            <v>0</v>
          </cell>
          <cell r="B7590">
            <v>0</v>
          </cell>
          <cell r="C7590">
            <v>0</v>
          </cell>
          <cell r="D7590" t="str">
            <v>0</v>
          </cell>
          <cell r="E7590">
            <v>0</v>
          </cell>
          <cell r="F7590">
            <v>0</v>
          </cell>
          <cell r="G7590" t="e">
            <v>#N/A</v>
          </cell>
          <cell r="H7590" t="e">
            <v>#N/A</v>
          </cell>
          <cell r="I7590" t="str">
            <v>NA</v>
          </cell>
        </row>
        <row r="7591">
          <cell r="A7591">
            <v>0</v>
          </cell>
          <cell r="B7591">
            <v>0</v>
          </cell>
          <cell r="C7591">
            <v>0</v>
          </cell>
          <cell r="D7591" t="str">
            <v>0</v>
          </cell>
          <cell r="E7591">
            <v>0</v>
          </cell>
          <cell r="F7591">
            <v>0</v>
          </cell>
          <cell r="G7591" t="e">
            <v>#N/A</v>
          </cell>
          <cell r="H7591" t="e">
            <v>#N/A</v>
          </cell>
          <cell r="I7591" t="str">
            <v>NA</v>
          </cell>
        </row>
        <row r="7592">
          <cell r="A7592">
            <v>0</v>
          </cell>
          <cell r="B7592">
            <v>0</v>
          </cell>
          <cell r="C7592">
            <v>0</v>
          </cell>
          <cell r="D7592" t="str">
            <v>0</v>
          </cell>
          <cell r="E7592">
            <v>0</v>
          </cell>
          <cell r="F7592">
            <v>0</v>
          </cell>
          <cell r="G7592" t="e">
            <v>#N/A</v>
          </cell>
          <cell r="H7592" t="e">
            <v>#N/A</v>
          </cell>
          <cell r="I7592" t="str">
            <v>NA</v>
          </cell>
        </row>
        <row r="7593">
          <cell r="A7593">
            <v>0</v>
          </cell>
          <cell r="B7593">
            <v>0</v>
          </cell>
          <cell r="C7593">
            <v>0</v>
          </cell>
          <cell r="D7593" t="str">
            <v>0</v>
          </cell>
          <cell r="E7593">
            <v>0</v>
          </cell>
          <cell r="F7593">
            <v>0</v>
          </cell>
          <cell r="G7593" t="e">
            <v>#N/A</v>
          </cell>
          <cell r="H7593" t="e">
            <v>#N/A</v>
          </cell>
          <cell r="I7593" t="str">
            <v>NA</v>
          </cell>
        </row>
        <row r="7594">
          <cell r="A7594">
            <v>0</v>
          </cell>
          <cell r="B7594">
            <v>0</v>
          </cell>
          <cell r="C7594">
            <v>0</v>
          </cell>
          <cell r="D7594" t="str">
            <v>0</v>
          </cell>
          <cell r="E7594">
            <v>0</v>
          </cell>
          <cell r="F7594">
            <v>0</v>
          </cell>
          <cell r="G7594" t="e">
            <v>#N/A</v>
          </cell>
          <cell r="H7594" t="e">
            <v>#N/A</v>
          </cell>
          <cell r="I7594" t="str">
            <v>NA</v>
          </cell>
        </row>
        <row r="7595">
          <cell r="A7595">
            <v>0</v>
          </cell>
          <cell r="B7595">
            <v>0</v>
          </cell>
          <cell r="C7595">
            <v>0</v>
          </cell>
          <cell r="D7595" t="str">
            <v>0</v>
          </cell>
          <cell r="E7595">
            <v>0</v>
          </cell>
          <cell r="F7595">
            <v>0</v>
          </cell>
          <cell r="G7595" t="e">
            <v>#N/A</v>
          </cell>
          <cell r="H7595" t="e">
            <v>#N/A</v>
          </cell>
          <cell r="I7595" t="str">
            <v>NA</v>
          </cell>
        </row>
        <row r="7596">
          <cell r="A7596">
            <v>0</v>
          </cell>
          <cell r="B7596">
            <v>0</v>
          </cell>
          <cell r="C7596">
            <v>0</v>
          </cell>
          <cell r="D7596" t="str">
            <v>0</v>
          </cell>
          <cell r="E7596">
            <v>0</v>
          </cell>
          <cell r="F7596">
            <v>0</v>
          </cell>
          <cell r="G7596" t="e">
            <v>#N/A</v>
          </cell>
          <cell r="H7596" t="e">
            <v>#N/A</v>
          </cell>
          <cell r="I7596" t="str">
            <v>NA</v>
          </cell>
        </row>
        <row r="7597">
          <cell r="A7597">
            <v>0</v>
          </cell>
          <cell r="B7597">
            <v>0</v>
          </cell>
          <cell r="C7597">
            <v>0</v>
          </cell>
          <cell r="D7597" t="str">
            <v>0</v>
          </cell>
          <cell r="E7597">
            <v>0</v>
          </cell>
          <cell r="F7597">
            <v>0</v>
          </cell>
          <cell r="G7597" t="e">
            <v>#N/A</v>
          </cell>
          <cell r="H7597" t="e">
            <v>#N/A</v>
          </cell>
          <cell r="I7597" t="str">
            <v>NA</v>
          </cell>
        </row>
        <row r="7598">
          <cell r="A7598">
            <v>0</v>
          </cell>
          <cell r="B7598">
            <v>0</v>
          </cell>
          <cell r="C7598">
            <v>0</v>
          </cell>
          <cell r="D7598" t="str">
            <v>0</v>
          </cell>
          <cell r="E7598">
            <v>0</v>
          </cell>
          <cell r="F7598">
            <v>0</v>
          </cell>
          <cell r="G7598" t="e">
            <v>#N/A</v>
          </cell>
          <cell r="H7598" t="e">
            <v>#N/A</v>
          </cell>
          <cell r="I7598" t="str">
            <v>NA</v>
          </cell>
        </row>
        <row r="7599">
          <cell r="A7599">
            <v>0</v>
          </cell>
          <cell r="B7599">
            <v>0</v>
          </cell>
          <cell r="C7599">
            <v>0</v>
          </cell>
          <cell r="D7599" t="str">
            <v>0</v>
          </cell>
          <cell r="E7599">
            <v>0</v>
          </cell>
          <cell r="F7599">
            <v>0</v>
          </cell>
          <cell r="G7599" t="e">
            <v>#N/A</v>
          </cell>
          <cell r="H7599" t="e">
            <v>#N/A</v>
          </cell>
          <cell r="I7599" t="str">
            <v>NA</v>
          </cell>
        </row>
        <row r="7600">
          <cell r="A7600">
            <v>0</v>
          </cell>
          <cell r="B7600">
            <v>0</v>
          </cell>
          <cell r="C7600">
            <v>0</v>
          </cell>
          <cell r="D7600" t="str">
            <v>0</v>
          </cell>
          <cell r="E7600">
            <v>0</v>
          </cell>
          <cell r="F7600">
            <v>0</v>
          </cell>
          <cell r="G7600" t="e">
            <v>#N/A</v>
          </cell>
          <cell r="H7600" t="e">
            <v>#N/A</v>
          </cell>
          <cell r="I7600" t="str">
            <v>NA</v>
          </cell>
        </row>
        <row r="7601">
          <cell r="A7601">
            <v>0</v>
          </cell>
          <cell r="B7601">
            <v>0</v>
          </cell>
          <cell r="C7601">
            <v>0</v>
          </cell>
          <cell r="D7601" t="str">
            <v>0</v>
          </cell>
          <cell r="E7601">
            <v>0</v>
          </cell>
          <cell r="F7601">
            <v>0</v>
          </cell>
          <cell r="G7601" t="e">
            <v>#N/A</v>
          </cell>
          <cell r="H7601" t="e">
            <v>#N/A</v>
          </cell>
          <cell r="I7601" t="str">
            <v>NA</v>
          </cell>
        </row>
        <row r="7602">
          <cell r="A7602">
            <v>0</v>
          </cell>
          <cell r="B7602">
            <v>0</v>
          </cell>
          <cell r="C7602">
            <v>0</v>
          </cell>
          <cell r="D7602" t="str">
            <v>0</v>
          </cell>
          <cell r="E7602">
            <v>0</v>
          </cell>
          <cell r="F7602">
            <v>0</v>
          </cell>
          <cell r="G7602" t="e">
            <v>#N/A</v>
          </cell>
          <cell r="H7602" t="e">
            <v>#N/A</v>
          </cell>
          <cell r="I7602" t="str">
            <v>NA</v>
          </cell>
        </row>
        <row r="7603">
          <cell r="A7603">
            <v>0</v>
          </cell>
          <cell r="B7603">
            <v>0</v>
          </cell>
          <cell r="C7603">
            <v>0</v>
          </cell>
          <cell r="D7603" t="str">
            <v>0</v>
          </cell>
          <cell r="E7603">
            <v>0</v>
          </cell>
          <cell r="F7603">
            <v>0</v>
          </cell>
          <cell r="G7603" t="e">
            <v>#N/A</v>
          </cell>
          <cell r="H7603" t="e">
            <v>#N/A</v>
          </cell>
          <cell r="I7603" t="str">
            <v>NA</v>
          </cell>
        </row>
        <row r="7604">
          <cell r="A7604">
            <v>0</v>
          </cell>
          <cell r="B7604">
            <v>0</v>
          </cell>
          <cell r="C7604">
            <v>0</v>
          </cell>
          <cell r="D7604" t="str">
            <v>0</v>
          </cell>
          <cell r="E7604">
            <v>0</v>
          </cell>
          <cell r="F7604">
            <v>0</v>
          </cell>
          <cell r="G7604" t="e">
            <v>#N/A</v>
          </cell>
          <cell r="H7604" t="e">
            <v>#N/A</v>
          </cell>
          <cell r="I7604" t="str">
            <v>NA</v>
          </cell>
        </row>
        <row r="7605">
          <cell r="A7605">
            <v>0</v>
          </cell>
          <cell r="B7605">
            <v>0</v>
          </cell>
          <cell r="C7605">
            <v>0</v>
          </cell>
          <cell r="D7605" t="str">
            <v>0</v>
          </cell>
          <cell r="E7605">
            <v>0</v>
          </cell>
          <cell r="F7605">
            <v>0</v>
          </cell>
          <cell r="G7605" t="e">
            <v>#N/A</v>
          </cell>
          <cell r="H7605" t="e">
            <v>#N/A</v>
          </cell>
          <cell r="I7605" t="str">
            <v>NA</v>
          </cell>
        </row>
        <row r="7606">
          <cell r="A7606">
            <v>0</v>
          </cell>
          <cell r="B7606">
            <v>0</v>
          </cell>
          <cell r="C7606">
            <v>0</v>
          </cell>
          <cell r="D7606" t="str">
            <v>0</v>
          </cell>
          <cell r="E7606">
            <v>0</v>
          </cell>
          <cell r="F7606">
            <v>0</v>
          </cell>
          <cell r="G7606" t="e">
            <v>#N/A</v>
          </cell>
          <cell r="H7606" t="e">
            <v>#N/A</v>
          </cell>
          <cell r="I7606" t="str">
            <v>NA</v>
          </cell>
        </row>
        <row r="7607">
          <cell r="A7607">
            <v>0</v>
          </cell>
          <cell r="B7607">
            <v>0</v>
          </cell>
          <cell r="C7607">
            <v>0</v>
          </cell>
          <cell r="D7607" t="str">
            <v>0</v>
          </cell>
          <cell r="E7607">
            <v>0</v>
          </cell>
          <cell r="F7607">
            <v>0</v>
          </cell>
          <cell r="G7607" t="e">
            <v>#N/A</v>
          </cell>
          <cell r="H7607" t="e">
            <v>#N/A</v>
          </cell>
          <cell r="I7607" t="str">
            <v>NA</v>
          </cell>
        </row>
        <row r="7608">
          <cell r="A7608">
            <v>0</v>
          </cell>
          <cell r="B7608">
            <v>0</v>
          </cell>
          <cell r="C7608">
            <v>0</v>
          </cell>
          <cell r="D7608" t="str">
            <v>0</v>
          </cell>
          <cell r="E7608">
            <v>0</v>
          </cell>
          <cell r="F7608">
            <v>0</v>
          </cell>
          <cell r="G7608" t="e">
            <v>#N/A</v>
          </cell>
          <cell r="H7608" t="e">
            <v>#N/A</v>
          </cell>
          <cell r="I7608" t="str">
            <v>NA</v>
          </cell>
        </row>
        <row r="7609">
          <cell r="A7609">
            <v>0</v>
          </cell>
          <cell r="B7609">
            <v>0</v>
          </cell>
          <cell r="C7609">
            <v>0</v>
          </cell>
          <cell r="D7609" t="str">
            <v>0</v>
          </cell>
          <cell r="E7609">
            <v>0</v>
          </cell>
          <cell r="F7609">
            <v>0</v>
          </cell>
          <cell r="G7609" t="e">
            <v>#N/A</v>
          </cell>
          <cell r="H7609" t="e">
            <v>#N/A</v>
          </cell>
          <cell r="I7609" t="str">
            <v>NA</v>
          </cell>
        </row>
        <row r="7610">
          <cell r="A7610">
            <v>0</v>
          </cell>
          <cell r="B7610">
            <v>0</v>
          </cell>
          <cell r="C7610">
            <v>0</v>
          </cell>
          <cell r="D7610" t="str">
            <v>0</v>
          </cell>
          <cell r="E7610">
            <v>0</v>
          </cell>
          <cell r="F7610">
            <v>0</v>
          </cell>
          <cell r="G7610" t="e">
            <v>#N/A</v>
          </cell>
          <cell r="H7610" t="e">
            <v>#N/A</v>
          </cell>
          <cell r="I7610" t="str">
            <v>NA</v>
          </cell>
        </row>
        <row r="7611">
          <cell r="A7611">
            <v>0</v>
          </cell>
          <cell r="B7611">
            <v>0</v>
          </cell>
          <cell r="C7611">
            <v>0</v>
          </cell>
          <cell r="D7611" t="str">
            <v>0</v>
          </cell>
          <cell r="E7611">
            <v>0</v>
          </cell>
          <cell r="F7611">
            <v>0</v>
          </cell>
          <cell r="G7611" t="e">
            <v>#N/A</v>
          </cell>
          <cell r="H7611" t="e">
            <v>#N/A</v>
          </cell>
          <cell r="I7611" t="str">
            <v>NA</v>
          </cell>
        </row>
        <row r="7612">
          <cell r="A7612">
            <v>0</v>
          </cell>
          <cell r="B7612">
            <v>0</v>
          </cell>
          <cell r="C7612">
            <v>0</v>
          </cell>
          <cell r="D7612" t="str">
            <v>0</v>
          </cell>
          <cell r="E7612">
            <v>0</v>
          </cell>
          <cell r="F7612">
            <v>0</v>
          </cell>
          <cell r="G7612" t="e">
            <v>#N/A</v>
          </cell>
          <cell r="H7612" t="e">
            <v>#N/A</v>
          </cell>
          <cell r="I7612" t="str">
            <v>NA</v>
          </cell>
        </row>
        <row r="7613">
          <cell r="A7613">
            <v>0</v>
          </cell>
          <cell r="B7613">
            <v>0</v>
          </cell>
          <cell r="C7613">
            <v>0</v>
          </cell>
          <cell r="D7613" t="str">
            <v>0</v>
          </cell>
          <cell r="E7613">
            <v>0</v>
          </cell>
          <cell r="F7613">
            <v>0</v>
          </cell>
          <cell r="G7613" t="e">
            <v>#N/A</v>
          </cell>
          <cell r="H7613" t="e">
            <v>#N/A</v>
          </cell>
          <cell r="I7613" t="str">
            <v>NA</v>
          </cell>
        </row>
        <row r="7614">
          <cell r="A7614">
            <v>0</v>
          </cell>
          <cell r="B7614">
            <v>0</v>
          </cell>
          <cell r="C7614">
            <v>0</v>
          </cell>
          <cell r="D7614" t="str">
            <v>0</v>
          </cell>
          <cell r="E7614">
            <v>0</v>
          </cell>
          <cell r="F7614">
            <v>0</v>
          </cell>
          <cell r="G7614" t="e">
            <v>#N/A</v>
          </cell>
          <cell r="H7614" t="e">
            <v>#N/A</v>
          </cell>
          <cell r="I7614" t="str">
            <v>NA</v>
          </cell>
        </row>
        <row r="7615">
          <cell r="A7615">
            <v>0</v>
          </cell>
          <cell r="B7615">
            <v>0</v>
          </cell>
          <cell r="C7615">
            <v>0</v>
          </cell>
          <cell r="D7615" t="str">
            <v>0</v>
          </cell>
          <cell r="E7615">
            <v>0</v>
          </cell>
          <cell r="F7615">
            <v>0</v>
          </cell>
          <cell r="G7615" t="e">
            <v>#N/A</v>
          </cell>
          <cell r="H7615" t="e">
            <v>#N/A</v>
          </cell>
          <cell r="I7615" t="str">
            <v>NA</v>
          </cell>
        </row>
        <row r="7616">
          <cell r="A7616">
            <v>0</v>
          </cell>
          <cell r="B7616">
            <v>0</v>
          </cell>
          <cell r="C7616">
            <v>0</v>
          </cell>
          <cell r="D7616" t="str">
            <v>0</v>
          </cell>
          <cell r="E7616">
            <v>0</v>
          </cell>
          <cell r="F7616">
            <v>0</v>
          </cell>
          <cell r="G7616" t="e">
            <v>#N/A</v>
          </cell>
          <cell r="H7616" t="e">
            <v>#N/A</v>
          </cell>
          <cell r="I7616" t="str">
            <v>NA</v>
          </cell>
        </row>
        <row r="7617">
          <cell r="A7617">
            <v>0</v>
          </cell>
          <cell r="B7617">
            <v>0</v>
          </cell>
          <cell r="C7617">
            <v>0</v>
          </cell>
          <cell r="D7617" t="str">
            <v>0</v>
          </cell>
          <cell r="E7617">
            <v>0</v>
          </cell>
          <cell r="F7617">
            <v>0</v>
          </cell>
          <cell r="G7617" t="e">
            <v>#N/A</v>
          </cell>
          <cell r="H7617" t="e">
            <v>#N/A</v>
          </cell>
          <cell r="I7617" t="str">
            <v>NA</v>
          </cell>
        </row>
        <row r="7618">
          <cell r="A7618">
            <v>0</v>
          </cell>
          <cell r="B7618">
            <v>0</v>
          </cell>
          <cell r="C7618">
            <v>0</v>
          </cell>
          <cell r="D7618" t="str">
            <v>0</v>
          </cell>
          <cell r="E7618">
            <v>0</v>
          </cell>
          <cell r="F7618">
            <v>0</v>
          </cell>
          <cell r="G7618" t="e">
            <v>#N/A</v>
          </cell>
          <cell r="H7618" t="e">
            <v>#N/A</v>
          </cell>
          <cell r="I7618" t="str">
            <v>NA</v>
          </cell>
        </row>
        <row r="7619">
          <cell r="A7619">
            <v>0</v>
          </cell>
          <cell r="B7619">
            <v>0</v>
          </cell>
          <cell r="C7619">
            <v>0</v>
          </cell>
          <cell r="D7619" t="str">
            <v>0</v>
          </cell>
          <cell r="E7619">
            <v>0</v>
          </cell>
          <cell r="F7619">
            <v>0</v>
          </cell>
          <cell r="G7619" t="e">
            <v>#N/A</v>
          </cell>
          <cell r="H7619" t="e">
            <v>#N/A</v>
          </cell>
          <cell r="I7619" t="str">
            <v>NA</v>
          </cell>
        </row>
        <row r="7620">
          <cell r="A7620">
            <v>0</v>
          </cell>
          <cell r="B7620">
            <v>0</v>
          </cell>
          <cell r="C7620">
            <v>0</v>
          </cell>
          <cell r="D7620" t="str">
            <v>0</v>
          </cell>
          <cell r="E7620">
            <v>0</v>
          </cell>
          <cell r="F7620">
            <v>0</v>
          </cell>
          <cell r="G7620" t="e">
            <v>#N/A</v>
          </cell>
          <cell r="H7620" t="e">
            <v>#N/A</v>
          </cell>
          <cell r="I7620" t="str">
            <v>NA</v>
          </cell>
        </row>
        <row r="7621">
          <cell r="A7621">
            <v>0</v>
          </cell>
          <cell r="B7621">
            <v>0</v>
          </cell>
          <cell r="C7621">
            <v>0</v>
          </cell>
          <cell r="D7621" t="str">
            <v>0</v>
          </cell>
          <cell r="E7621">
            <v>0</v>
          </cell>
          <cell r="F7621">
            <v>0</v>
          </cell>
          <cell r="G7621" t="e">
            <v>#N/A</v>
          </cell>
          <cell r="H7621" t="e">
            <v>#N/A</v>
          </cell>
          <cell r="I7621" t="str">
            <v>NA</v>
          </cell>
        </row>
        <row r="7622">
          <cell r="A7622">
            <v>0</v>
          </cell>
          <cell r="B7622">
            <v>0</v>
          </cell>
          <cell r="C7622">
            <v>0</v>
          </cell>
          <cell r="D7622" t="str">
            <v>0</v>
          </cell>
          <cell r="E7622">
            <v>0</v>
          </cell>
          <cell r="F7622">
            <v>0</v>
          </cell>
          <cell r="G7622" t="e">
            <v>#N/A</v>
          </cell>
          <cell r="H7622" t="e">
            <v>#N/A</v>
          </cell>
          <cell r="I7622" t="str">
            <v>NA</v>
          </cell>
        </row>
        <row r="7623">
          <cell r="A7623">
            <v>0</v>
          </cell>
          <cell r="B7623">
            <v>0</v>
          </cell>
          <cell r="C7623">
            <v>0</v>
          </cell>
          <cell r="D7623" t="str">
            <v>0</v>
          </cell>
          <cell r="E7623">
            <v>0</v>
          </cell>
          <cell r="F7623">
            <v>0</v>
          </cell>
          <cell r="G7623" t="e">
            <v>#N/A</v>
          </cell>
          <cell r="H7623" t="e">
            <v>#N/A</v>
          </cell>
          <cell r="I7623" t="str">
            <v>NA</v>
          </cell>
        </row>
        <row r="7624">
          <cell r="A7624">
            <v>0</v>
          </cell>
          <cell r="B7624">
            <v>0</v>
          </cell>
          <cell r="C7624">
            <v>0</v>
          </cell>
          <cell r="D7624" t="str">
            <v>0</v>
          </cell>
          <cell r="E7624">
            <v>0</v>
          </cell>
          <cell r="F7624">
            <v>0</v>
          </cell>
          <cell r="G7624" t="e">
            <v>#N/A</v>
          </cell>
          <cell r="H7624" t="e">
            <v>#N/A</v>
          </cell>
          <cell r="I7624" t="str">
            <v>NA</v>
          </cell>
        </row>
        <row r="7625">
          <cell r="A7625">
            <v>0</v>
          </cell>
          <cell r="B7625">
            <v>0</v>
          </cell>
          <cell r="C7625">
            <v>0</v>
          </cell>
          <cell r="D7625" t="str">
            <v>0</v>
          </cell>
          <cell r="E7625">
            <v>0</v>
          </cell>
          <cell r="F7625">
            <v>0</v>
          </cell>
          <cell r="G7625" t="e">
            <v>#N/A</v>
          </cell>
          <cell r="H7625" t="e">
            <v>#N/A</v>
          </cell>
          <cell r="I7625" t="str">
            <v>NA</v>
          </cell>
        </row>
        <row r="7626">
          <cell r="A7626">
            <v>0</v>
          </cell>
          <cell r="B7626">
            <v>0</v>
          </cell>
          <cell r="C7626">
            <v>0</v>
          </cell>
          <cell r="D7626" t="str">
            <v>0</v>
          </cell>
          <cell r="E7626">
            <v>0</v>
          </cell>
          <cell r="F7626">
            <v>0</v>
          </cell>
          <cell r="G7626" t="e">
            <v>#N/A</v>
          </cell>
          <cell r="H7626" t="e">
            <v>#N/A</v>
          </cell>
          <cell r="I7626" t="str">
            <v>NA</v>
          </cell>
        </row>
        <row r="7627">
          <cell r="A7627">
            <v>0</v>
          </cell>
          <cell r="B7627">
            <v>0</v>
          </cell>
          <cell r="C7627">
            <v>0</v>
          </cell>
          <cell r="D7627" t="str">
            <v>0</v>
          </cell>
          <cell r="E7627">
            <v>0</v>
          </cell>
          <cell r="F7627">
            <v>0</v>
          </cell>
          <cell r="G7627" t="e">
            <v>#N/A</v>
          </cell>
          <cell r="H7627" t="e">
            <v>#N/A</v>
          </cell>
          <cell r="I7627" t="str">
            <v>NA</v>
          </cell>
        </row>
        <row r="7628">
          <cell r="A7628">
            <v>0</v>
          </cell>
          <cell r="B7628">
            <v>0</v>
          </cell>
          <cell r="C7628">
            <v>0</v>
          </cell>
          <cell r="D7628" t="str">
            <v>0</v>
          </cell>
          <cell r="E7628">
            <v>0</v>
          </cell>
          <cell r="F7628">
            <v>0</v>
          </cell>
          <cell r="G7628" t="e">
            <v>#N/A</v>
          </cell>
          <cell r="H7628" t="e">
            <v>#N/A</v>
          </cell>
          <cell r="I7628" t="str">
            <v>NA</v>
          </cell>
        </row>
        <row r="7629">
          <cell r="A7629">
            <v>0</v>
          </cell>
          <cell r="B7629">
            <v>0</v>
          </cell>
          <cell r="C7629">
            <v>0</v>
          </cell>
          <cell r="D7629" t="str">
            <v>0</v>
          </cell>
          <cell r="E7629">
            <v>0</v>
          </cell>
          <cell r="F7629">
            <v>0</v>
          </cell>
          <cell r="G7629" t="e">
            <v>#N/A</v>
          </cell>
          <cell r="H7629" t="e">
            <v>#N/A</v>
          </cell>
          <cell r="I7629" t="str">
            <v>NA</v>
          </cell>
        </row>
        <row r="7630">
          <cell r="A7630">
            <v>0</v>
          </cell>
          <cell r="B7630">
            <v>0</v>
          </cell>
          <cell r="C7630">
            <v>0</v>
          </cell>
          <cell r="D7630" t="str">
            <v>0</v>
          </cell>
          <cell r="E7630">
            <v>0</v>
          </cell>
          <cell r="F7630">
            <v>0</v>
          </cell>
          <cell r="G7630" t="e">
            <v>#N/A</v>
          </cell>
          <cell r="H7630" t="e">
            <v>#N/A</v>
          </cell>
          <cell r="I7630" t="str">
            <v>NA</v>
          </cell>
        </row>
        <row r="7631">
          <cell r="A7631">
            <v>0</v>
          </cell>
          <cell r="B7631">
            <v>0</v>
          </cell>
          <cell r="C7631">
            <v>0</v>
          </cell>
          <cell r="D7631" t="str">
            <v>0</v>
          </cell>
          <cell r="E7631">
            <v>0</v>
          </cell>
          <cell r="F7631">
            <v>0</v>
          </cell>
          <cell r="G7631" t="e">
            <v>#N/A</v>
          </cell>
          <cell r="H7631" t="e">
            <v>#N/A</v>
          </cell>
          <cell r="I7631" t="str">
            <v>NA</v>
          </cell>
        </row>
        <row r="7632">
          <cell r="A7632">
            <v>0</v>
          </cell>
          <cell r="B7632">
            <v>0</v>
          </cell>
          <cell r="C7632">
            <v>0</v>
          </cell>
          <cell r="D7632" t="str">
            <v>0</v>
          </cell>
          <cell r="E7632">
            <v>0</v>
          </cell>
          <cell r="F7632">
            <v>0</v>
          </cell>
          <cell r="G7632" t="e">
            <v>#N/A</v>
          </cell>
          <cell r="H7632" t="e">
            <v>#N/A</v>
          </cell>
          <cell r="I7632" t="str">
            <v>NA</v>
          </cell>
        </row>
        <row r="7633">
          <cell r="A7633">
            <v>0</v>
          </cell>
          <cell r="B7633">
            <v>0</v>
          </cell>
          <cell r="C7633">
            <v>0</v>
          </cell>
          <cell r="D7633" t="str">
            <v>0</v>
          </cell>
          <cell r="E7633">
            <v>0</v>
          </cell>
          <cell r="F7633">
            <v>0</v>
          </cell>
          <cell r="G7633" t="e">
            <v>#N/A</v>
          </cell>
          <cell r="H7633" t="e">
            <v>#N/A</v>
          </cell>
          <cell r="I7633" t="str">
            <v>NA</v>
          </cell>
        </row>
        <row r="7634">
          <cell r="A7634">
            <v>0</v>
          </cell>
          <cell r="B7634">
            <v>0</v>
          </cell>
          <cell r="C7634">
            <v>0</v>
          </cell>
          <cell r="D7634" t="str">
            <v>0</v>
          </cell>
          <cell r="E7634">
            <v>0</v>
          </cell>
          <cell r="F7634">
            <v>0</v>
          </cell>
          <cell r="G7634" t="e">
            <v>#N/A</v>
          </cell>
          <cell r="H7634" t="e">
            <v>#N/A</v>
          </cell>
          <cell r="I7634" t="str">
            <v>NA</v>
          </cell>
        </row>
        <row r="7635">
          <cell r="A7635">
            <v>0</v>
          </cell>
          <cell r="B7635">
            <v>0</v>
          </cell>
          <cell r="C7635">
            <v>0</v>
          </cell>
          <cell r="D7635" t="str">
            <v>0</v>
          </cell>
          <cell r="E7635">
            <v>0</v>
          </cell>
          <cell r="F7635">
            <v>0</v>
          </cell>
          <cell r="G7635" t="e">
            <v>#N/A</v>
          </cell>
          <cell r="H7635" t="e">
            <v>#N/A</v>
          </cell>
          <cell r="I7635" t="str">
            <v>NA</v>
          </cell>
        </row>
        <row r="7636">
          <cell r="A7636">
            <v>0</v>
          </cell>
          <cell r="B7636">
            <v>0</v>
          </cell>
          <cell r="C7636">
            <v>0</v>
          </cell>
          <cell r="D7636" t="str">
            <v>0</v>
          </cell>
          <cell r="E7636">
            <v>0</v>
          </cell>
          <cell r="F7636">
            <v>0</v>
          </cell>
          <cell r="G7636" t="e">
            <v>#N/A</v>
          </cell>
          <cell r="H7636" t="e">
            <v>#N/A</v>
          </cell>
          <cell r="I7636" t="str">
            <v>NA</v>
          </cell>
        </row>
        <row r="7637">
          <cell r="A7637">
            <v>0</v>
          </cell>
          <cell r="B7637">
            <v>0</v>
          </cell>
          <cell r="C7637">
            <v>0</v>
          </cell>
          <cell r="D7637" t="str">
            <v>0</v>
          </cell>
          <cell r="E7637">
            <v>0</v>
          </cell>
          <cell r="F7637">
            <v>0</v>
          </cell>
          <cell r="G7637" t="e">
            <v>#N/A</v>
          </cell>
          <cell r="H7637" t="e">
            <v>#N/A</v>
          </cell>
          <cell r="I7637" t="str">
            <v>NA</v>
          </cell>
        </row>
        <row r="7638">
          <cell r="A7638">
            <v>0</v>
          </cell>
          <cell r="B7638">
            <v>0</v>
          </cell>
          <cell r="C7638">
            <v>0</v>
          </cell>
          <cell r="D7638" t="str">
            <v>0</v>
          </cell>
          <cell r="E7638">
            <v>0</v>
          </cell>
          <cell r="F7638">
            <v>0</v>
          </cell>
          <cell r="G7638" t="e">
            <v>#N/A</v>
          </cell>
          <cell r="H7638" t="e">
            <v>#N/A</v>
          </cell>
          <cell r="I7638" t="str">
            <v>NA</v>
          </cell>
        </row>
        <row r="7639">
          <cell r="A7639">
            <v>0</v>
          </cell>
          <cell r="B7639">
            <v>0</v>
          </cell>
          <cell r="C7639">
            <v>0</v>
          </cell>
          <cell r="D7639" t="str">
            <v>0</v>
          </cell>
          <cell r="E7639">
            <v>0</v>
          </cell>
          <cell r="F7639">
            <v>0</v>
          </cell>
          <cell r="G7639" t="e">
            <v>#N/A</v>
          </cell>
          <cell r="H7639" t="e">
            <v>#N/A</v>
          </cell>
          <cell r="I7639" t="str">
            <v>NA</v>
          </cell>
        </row>
        <row r="7640">
          <cell r="A7640">
            <v>0</v>
          </cell>
          <cell r="B7640">
            <v>0</v>
          </cell>
          <cell r="C7640">
            <v>0</v>
          </cell>
          <cell r="D7640" t="str">
            <v>0</v>
          </cell>
          <cell r="E7640">
            <v>0</v>
          </cell>
          <cell r="F7640">
            <v>0</v>
          </cell>
          <cell r="G7640" t="e">
            <v>#N/A</v>
          </cell>
          <cell r="H7640" t="e">
            <v>#N/A</v>
          </cell>
          <cell r="I7640" t="str">
            <v>NA</v>
          </cell>
        </row>
        <row r="7641">
          <cell r="A7641">
            <v>0</v>
          </cell>
          <cell r="B7641">
            <v>0</v>
          </cell>
          <cell r="C7641">
            <v>0</v>
          </cell>
          <cell r="D7641" t="str">
            <v>0</v>
          </cell>
          <cell r="E7641">
            <v>0</v>
          </cell>
          <cell r="F7641">
            <v>0</v>
          </cell>
          <cell r="G7641" t="e">
            <v>#N/A</v>
          </cell>
          <cell r="H7641" t="e">
            <v>#N/A</v>
          </cell>
          <cell r="I7641" t="str">
            <v>NA</v>
          </cell>
        </row>
        <row r="7642">
          <cell r="A7642">
            <v>0</v>
          </cell>
          <cell r="B7642">
            <v>0</v>
          </cell>
          <cell r="C7642">
            <v>0</v>
          </cell>
          <cell r="D7642" t="str">
            <v>0</v>
          </cell>
          <cell r="E7642">
            <v>0</v>
          </cell>
          <cell r="F7642">
            <v>0</v>
          </cell>
          <cell r="G7642" t="e">
            <v>#N/A</v>
          </cell>
          <cell r="H7642" t="e">
            <v>#N/A</v>
          </cell>
          <cell r="I7642" t="str">
            <v>NA</v>
          </cell>
        </row>
        <row r="7643">
          <cell r="A7643">
            <v>0</v>
          </cell>
          <cell r="B7643">
            <v>0</v>
          </cell>
          <cell r="C7643">
            <v>0</v>
          </cell>
          <cell r="D7643" t="str">
            <v>0</v>
          </cell>
          <cell r="E7643">
            <v>0</v>
          </cell>
          <cell r="F7643">
            <v>0</v>
          </cell>
          <cell r="G7643" t="e">
            <v>#N/A</v>
          </cell>
          <cell r="H7643" t="e">
            <v>#N/A</v>
          </cell>
          <cell r="I7643" t="str">
            <v>NA</v>
          </cell>
        </row>
        <row r="7644">
          <cell r="A7644">
            <v>0</v>
          </cell>
          <cell r="B7644">
            <v>0</v>
          </cell>
          <cell r="C7644">
            <v>0</v>
          </cell>
          <cell r="D7644" t="str">
            <v>0</v>
          </cell>
          <cell r="E7644">
            <v>0</v>
          </cell>
          <cell r="F7644">
            <v>0</v>
          </cell>
          <cell r="G7644" t="e">
            <v>#N/A</v>
          </cell>
          <cell r="H7644" t="e">
            <v>#N/A</v>
          </cell>
          <cell r="I7644" t="str">
            <v>NA</v>
          </cell>
        </row>
        <row r="7645">
          <cell r="A7645">
            <v>0</v>
          </cell>
          <cell r="B7645">
            <v>0</v>
          </cell>
          <cell r="C7645">
            <v>0</v>
          </cell>
          <cell r="D7645" t="str">
            <v>0</v>
          </cell>
          <cell r="E7645">
            <v>0</v>
          </cell>
          <cell r="F7645">
            <v>0</v>
          </cell>
          <cell r="G7645" t="e">
            <v>#N/A</v>
          </cell>
          <cell r="H7645" t="e">
            <v>#N/A</v>
          </cell>
          <cell r="I7645" t="str">
            <v>NA</v>
          </cell>
        </row>
        <row r="7646">
          <cell r="A7646">
            <v>0</v>
          </cell>
          <cell r="B7646">
            <v>0</v>
          </cell>
          <cell r="C7646">
            <v>0</v>
          </cell>
          <cell r="D7646" t="str">
            <v>0</v>
          </cell>
          <cell r="E7646">
            <v>0</v>
          </cell>
          <cell r="F7646">
            <v>0</v>
          </cell>
          <cell r="G7646" t="e">
            <v>#N/A</v>
          </cell>
          <cell r="H7646" t="e">
            <v>#N/A</v>
          </cell>
          <cell r="I7646" t="str">
            <v>NA</v>
          </cell>
        </row>
        <row r="7647">
          <cell r="A7647">
            <v>0</v>
          </cell>
          <cell r="B7647">
            <v>0</v>
          </cell>
          <cell r="C7647">
            <v>0</v>
          </cell>
          <cell r="D7647" t="str">
            <v>0</v>
          </cell>
          <cell r="E7647">
            <v>0</v>
          </cell>
          <cell r="F7647">
            <v>0</v>
          </cell>
          <cell r="G7647" t="e">
            <v>#N/A</v>
          </cell>
          <cell r="H7647" t="e">
            <v>#N/A</v>
          </cell>
          <cell r="I7647" t="str">
            <v>NA</v>
          </cell>
        </row>
        <row r="7648">
          <cell r="A7648">
            <v>0</v>
          </cell>
          <cell r="B7648">
            <v>0</v>
          </cell>
          <cell r="C7648">
            <v>0</v>
          </cell>
          <cell r="D7648" t="str">
            <v>0</v>
          </cell>
          <cell r="E7648">
            <v>0</v>
          </cell>
          <cell r="F7648">
            <v>0</v>
          </cell>
          <cell r="G7648" t="e">
            <v>#N/A</v>
          </cell>
          <cell r="H7648" t="e">
            <v>#N/A</v>
          </cell>
          <cell r="I7648" t="str">
            <v>NA</v>
          </cell>
        </row>
        <row r="7649">
          <cell r="A7649">
            <v>0</v>
          </cell>
          <cell r="B7649">
            <v>0</v>
          </cell>
          <cell r="C7649">
            <v>0</v>
          </cell>
          <cell r="D7649" t="str">
            <v>0</v>
          </cell>
          <cell r="E7649">
            <v>0</v>
          </cell>
          <cell r="F7649">
            <v>0</v>
          </cell>
          <cell r="G7649" t="e">
            <v>#N/A</v>
          </cell>
          <cell r="H7649" t="e">
            <v>#N/A</v>
          </cell>
          <cell r="I7649" t="str">
            <v>NA</v>
          </cell>
        </row>
        <row r="7650">
          <cell r="A7650">
            <v>0</v>
          </cell>
          <cell r="B7650">
            <v>0</v>
          </cell>
          <cell r="C7650">
            <v>0</v>
          </cell>
          <cell r="D7650" t="str">
            <v>0</v>
          </cell>
          <cell r="E7650">
            <v>0</v>
          </cell>
          <cell r="F7650">
            <v>0</v>
          </cell>
          <cell r="G7650" t="e">
            <v>#N/A</v>
          </cell>
          <cell r="H7650" t="e">
            <v>#N/A</v>
          </cell>
          <cell r="I7650" t="str">
            <v>NA</v>
          </cell>
        </row>
        <row r="7651">
          <cell r="A7651">
            <v>0</v>
          </cell>
          <cell r="B7651">
            <v>0</v>
          </cell>
          <cell r="C7651">
            <v>0</v>
          </cell>
          <cell r="D7651" t="str">
            <v>0</v>
          </cell>
          <cell r="E7651">
            <v>0</v>
          </cell>
          <cell r="F7651">
            <v>0</v>
          </cell>
          <cell r="G7651" t="e">
            <v>#N/A</v>
          </cell>
          <cell r="H7651" t="e">
            <v>#N/A</v>
          </cell>
          <cell r="I7651" t="str">
            <v>NA</v>
          </cell>
        </row>
        <row r="7652">
          <cell r="A7652">
            <v>0</v>
          </cell>
          <cell r="B7652">
            <v>0</v>
          </cell>
          <cell r="C7652">
            <v>0</v>
          </cell>
          <cell r="D7652" t="str">
            <v>0</v>
          </cell>
          <cell r="E7652">
            <v>0</v>
          </cell>
          <cell r="F7652">
            <v>0</v>
          </cell>
          <cell r="G7652" t="e">
            <v>#N/A</v>
          </cell>
          <cell r="H7652" t="e">
            <v>#N/A</v>
          </cell>
          <cell r="I7652" t="str">
            <v>NA</v>
          </cell>
        </row>
        <row r="7653">
          <cell r="A7653">
            <v>0</v>
          </cell>
          <cell r="B7653">
            <v>0</v>
          </cell>
          <cell r="C7653">
            <v>0</v>
          </cell>
          <cell r="D7653" t="str">
            <v>0</v>
          </cell>
          <cell r="E7653">
            <v>0</v>
          </cell>
          <cell r="F7653">
            <v>0</v>
          </cell>
          <cell r="G7653" t="e">
            <v>#N/A</v>
          </cell>
          <cell r="H7653" t="e">
            <v>#N/A</v>
          </cell>
          <cell r="I7653" t="str">
            <v>NA</v>
          </cell>
        </row>
        <row r="7654">
          <cell r="A7654">
            <v>0</v>
          </cell>
          <cell r="B7654">
            <v>0</v>
          </cell>
          <cell r="C7654">
            <v>0</v>
          </cell>
          <cell r="D7654" t="str">
            <v>0</v>
          </cell>
          <cell r="E7654">
            <v>0</v>
          </cell>
          <cell r="F7654">
            <v>0</v>
          </cell>
          <cell r="G7654" t="e">
            <v>#N/A</v>
          </cell>
          <cell r="H7654" t="e">
            <v>#N/A</v>
          </cell>
          <cell r="I7654" t="str">
            <v>NA</v>
          </cell>
        </row>
        <row r="7655">
          <cell r="A7655">
            <v>0</v>
          </cell>
          <cell r="B7655">
            <v>0</v>
          </cell>
          <cell r="C7655">
            <v>0</v>
          </cell>
          <cell r="D7655" t="str">
            <v>0</v>
          </cell>
          <cell r="E7655">
            <v>0</v>
          </cell>
          <cell r="F7655">
            <v>0</v>
          </cell>
          <cell r="G7655" t="e">
            <v>#N/A</v>
          </cell>
          <cell r="H7655" t="e">
            <v>#N/A</v>
          </cell>
          <cell r="I7655" t="str">
            <v>NA</v>
          </cell>
        </row>
        <row r="7656">
          <cell r="A7656">
            <v>0</v>
          </cell>
          <cell r="B7656">
            <v>0</v>
          </cell>
          <cell r="C7656">
            <v>0</v>
          </cell>
          <cell r="D7656" t="str">
            <v>0</v>
          </cell>
          <cell r="E7656">
            <v>0</v>
          </cell>
          <cell r="F7656">
            <v>0</v>
          </cell>
          <cell r="G7656" t="e">
            <v>#N/A</v>
          </cell>
          <cell r="H7656" t="e">
            <v>#N/A</v>
          </cell>
          <cell r="I7656" t="str">
            <v>NA</v>
          </cell>
        </row>
        <row r="7657">
          <cell r="A7657">
            <v>0</v>
          </cell>
          <cell r="B7657">
            <v>0</v>
          </cell>
          <cell r="C7657">
            <v>0</v>
          </cell>
          <cell r="D7657" t="str">
            <v>0</v>
          </cell>
          <cell r="E7657">
            <v>0</v>
          </cell>
          <cell r="F7657">
            <v>0</v>
          </cell>
          <cell r="G7657" t="e">
            <v>#N/A</v>
          </cell>
          <cell r="H7657" t="e">
            <v>#N/A</v>
          </cell>
          <cell r="I7657" t="str">
            <v>NA</v>
          </cell>
        </row>
        <row r="7658">
          <cell r="A7658">
            <v>0</v>
          </cell>
          <cell r="B7658">
            <v>0</v>
          </cell>
          <cell r="C7658">
            <v>0</v>
          </cell>
          <cell r="D7658" t="str">
            <v>0</v>
          </cell>
          <cell r="E7658">
            <v>0</v>
          </cell>
          <cell r="F7658">
            <v>0</v>
          </cell>
          <cell r="G7658" t="e">
            <v>#N/A</v>
          </cell>
          <cell r="H7658" t="e">
            <v>#N/A</v>
          </cell>
          <cell r="I7658" t="str">
            <v>NA</v>
          </cell>
        </row>
        <row r="7659">
          <cell r="A7659">
            <v>0</v>
          </cell>
          <cell r="B7659">
            <v>0</v>
          </cell>
          <cell r="C7659">
            <v>0</v>
          </cell>
          <cell r="D7659" t="str">
            <v>0</v>
          </cell>
          <cell r="E7659">
            <v>0</v>
          </cell>
          <cell r="F7659">
            <v>0</v>
          </cell>
          <cell r="G7659" t="e">
            <v>#N/A</v>
          </cell>
          <cell r="H7659" t="e">
            <v>#N/A</v>
          </cell>
          <cell r="I7659" t="str">
            <v>NA</v>
          </cell>
        </row>
        <row r="7660">
          <cell r="A7660">
            <v>0</v>
          </cell>
          <cell r="B7660">
            <v>0</v>
          </cell>
          <cell r="C7660">
            <v>0</v>
          </cell>
          <cell r="D7660" t="str">
            <v>0</v>
          </cell>
          <cell r="E7660">
            <v>0</v>
          </cell>
          <cell r="F7660">
            <v>0</v>
          </cell>
          <cell r="G7660" t="e">
            <v>#N/A</v>
          </cell>
          <cell r="H7660" t="e">
            <v>#N/A</v>
          </cell>
          <cell r="I7660" t="str">
            <v>NA</v>
          </cell>
        </row>
        <row r="7661">
          <cell r="A7661">
            <v>0</v>
          </cell>
          <cell r="B7661">
            <v>0</v>
          </cell>
          <cell r="C7661">
            <v>0</v>
          </cell>
          <cell r="D7661" t="str">
            <v>0</v>
          </cell>
          <cell r="E7661">
            <v>0</v>
          </cell>
          <cell r="F7661">
            <v>0</v>
          </cell>
          <cell r="G7661" t="e">
            <v>#N/A</v>
          </cell>
          <cell r="H7661" t="e">
            <v>#N/A</v>
          </cell>
          <cell r="I7661" t="str">
            <v>NA</v>
          </cell>
        </row>
        <row r="7662">
          <cell r="A7662">
            <v>0</v>
          </cell>
          <cell r="B7662">
            <v>0</v>
          </cell>
          <cell r="C7662">
            <v>0</v>
          </cell>
          <cell r="D7662" t="str">
            <v>0</v>
          </cell>
          <cell r="E7662">
            <v>0</v>
          </cell>
          <cell r="F7662">
            <v>0</v>
          </cell>
          <cell r="G7662" t="e">
            <v>#N/A</v>
          </cell>
          <cell r="H7662" t="e">
            <v>#N/A</v>
          </cell>
          <cell r="I7662" t="str">
            <v>NA</v>
          </cell>
        </row>
        <row r="7663">
          <cell r="A7663">
            <v>0</v>
          </cell>
          <cell r="B7663">
            <v>0</v>
          </cell>
          <cell r="C7663">
            <v>0</v>
          </cell>
          <cell r="D7663" t="str">
            <v>0</v>
          </cell>
          <cell r="E7663">
            <v>0</v>
          </cell>
          <cell r="F7663">
            <v>0</v>
          </cell>
          <cell r="G7663" t="e">
            <v>#N/A</v>
          </cell>
          <cell r="H7663" t="e">
            <v>#N/A</v>
          </cell>
          <cell r="I7663" t="str">
            <v>NA</v>
          </cell>
        </row>
        <row r="7664">
          <cell r="A7664">
            <v>0</v>
          </cell>
          <cell r="B7664">
            <v>0</v>
          </cell>
          <cell r="C7664">
            <v>0</v>
          </cell>
          <cell r="D7664" t="str">
            <v>0</v>
          </cell>
          <cell r="E7664">
            <v>0</v>
          </cell>
          <cell r="F7664">
            <v>0</v>
          </cell>
          <cell r="G7664" t="e">
            <v>#N/A</v>
          </cell>
          <cell r="H7664" t="e">
            <v>#N/A</v>
          </cell>
          <cell r="I7664" t="str">
            <v>NA</v>
          </cell>
        </row>
        <row r="7665">
          <cell r="A7665">
            <v>0</v>
          </cell>
          <cell r="B7665">
            <v>0</v>
          </cell>
          <cell r="C7665">
            <v>0</v>
          </cell>
          <cell r="D7665" t="str">
            <v>0</v>
          </cell>
          <cell r="E7665">
            <v>0</v>
          </cell>
          <cell r="F7665">
            <v>0</v>
          </cell>
          <cell r="G7665" t="e">
            <v>#N/A</v>
          </cell>
          <cell r="H7665" t="e">
            <v>#N/A</v>
          </cell>
          <cell r="I7665" t="str">
            <v>NA</v>
          </cell>
        </row>
        <row r="7666">
          <cell r="A7666">
            <v>0</v>
          </cell>
          <cell r="B7666">
            <v>0</v>
          </cell>
          <cell r="C7666">
            <v>0</v>
          </cell>
          <cell r="D7666" t="str">
            <v>0</v>
          </cell>
          <cell r="E7666">
            <v>0</v>
          </cell>
          <cell r="F7666">
            <v>0</v>
          </cell>
          <cell r="G7666" t="e">
            <v>#N/A</v>
          </cell>
          <cell r="H7666" t="e">
            <v>#N/A</v>
          </cell>
          <cell r="I7666" t="str">
            <v>NA</v>
          </cell>
        </row>
        <row r="7667">
          <cell r="A7667">
            <v>0</v>
          </cell>
          <cell r="B7667">
            <v>0</v>
          </cell>
          <cell r="C7667">
            <v>0</v>
          </cell>
          <cell r="D7667" t="str">
            <v>0</v>
          </cell>
          <cell r="E7667">
            <v>0</v>
          </cell>
          <cell r="F7667">
            <v>0</v>
          </cell>
          <cell r="G7667" t="e">
            <v>#N/A</v>
          </cell>
          <cell r="H7667" t="e">
            <v>#N/A</v>
          </cell>
          <cell r="I7667" t="str">
            <v>NA</v>
          </cell>
        </row>
        <row r="7668">
          <cell r="A7668">
            <v>0</v>
          </cell>
          <cell r="B7668">
            <v>0</v>
          </cell>
          <cell r="C7668">
            <v>0</v>
          </cell>
          <cell r="D7668" t="str">
            <v>0</v>
          </cell>
          <cell r="E7668">
            <v>0</v>
          </cell>
          <cell r="F7668">
            <v>0</v>
          </cell>
          <cell r="G7668" t="e">
            <v>#N/A</v>
          </cell>
          <cell r="H7668" t="e">
            <v>#N/A</v>
          </cell>
          <cell r="I7668" t="str">
            <v>NA</v>
          </cell>
        </row>
        <row r="7669">
          <cell r="A7669">
            <v>0</v>
          </cell>
          <cell r="B7669">
            <v>0</v>
          </cell>
          <cell r="C7669">
            <v>0</v>
          </cell>
          <cell r="D7669" t="str">
            <v>0</v>
          </cell>
          <cell r="E7669">
            <v>0</v>
          </cell>
          <cell r="F7669">
            <v>0</v>
          </cell>
          <cell r="G7669" t="e">
            <v>#N/A</v>
          </cell>
          <cell r="H7669" t="e">
            <v>#N/A</v>
          </cell>
          <cell r="I7669" t="str">
            <v>NA</v>
          </cell>
        </row>
        <row r="7670">
          <cell r="A7670">
            <v>0</v>
          </cell>
          <cell r="B7670">
            <v>0</v>
          </cell>
          <cell r="C7670">
            <v>0</v>
          </cell>
          <cell r="D7670" t="str">
            <v>0</v>
          </cell>
          <cell r="E7670">
            <v>0</v>
          </cell>
          <cell r="F7670">
            <v>0</v>
          </cell>
          <cell r="G7670" t="e">
            <v>#N/A</v>
          </cell>
          <cell r="H7670" t="e">
            <v>#N/A</v>
          </cell>
          <cell r="I7670" t="str">
            <v>NA</v>
          </cell>
        </row>
        <row r="7671">
          <cell r="A7671">
            <v>0</v>
          </cell>
          <cell r="B7671">
            <v>0</v>
          </cell>
          <cell r="C7671">
            <v>0</v>
          </cell>
          <cell r="D7671" t="str">
            <v>0</v>
          </cell>
          <cell r="E7671">
            <v>0</v>
          </cell>
          <cell r="F7671">
            <v>0</v>
          </cell>
          <cell r="G7671" t="e">
            <v>#N/A</v>
          </cell>
          <cell r="H7671" t="e">
            <v>#N/A</v>
          </cell>
          <cell r="I7671" t="str">
            <v>NA</v>
          </cell>
        </row>
        <row r="7672">
          <cell r="A7672">
            <v>0</v>
          </cell>
          <cell r="B7672">
            <v>0</v>
          </cell>
          <cell r="C7672">
            <v>0</v>
          </cell>
          <cell r="D7672" t="str">
            <v>0</v>
          </cell>
          <cell r="E7672">
            <v>0</v>
          </cell>
          <cell r="F7672">
            <v>0</v>
          </cell>
          <cell r="G7672" t="e">
            <v>#N/A</v>
          </cell>
          <cell r="H7672" t="e">
            <v>#N/A</v>
          </cell>
          <cell r="I7672" t="str">
            <v>NA</v>
          </cell>
        </row>
        <row r="7673">
          <cell r="A7673">
            <v>0</v>
          </cell>
          <cell r="B7673">
            <v>0</v>
          </cell>
          <cell r="C7673">
            <v>0</v>
          </cell>
          <cell r="D7673" t="str">
            <v>0</v>
          </cell>
          <cell r="E7673">
            <v>0</v>
          </cell>
          <cell r="F7673">
            <v>0</v>
          </cell>
          <cell r="G7673" t="e">
            <v>#N/A</v>
          </cell>
          <cell r="H7673" t="e">
            <v>#N/A</v>
          </cell>
          <cell r="I7673" t="str">
            <v>NA</v>
          </cell>
        </row>
        <row r="7674">
          <cell r="A7674">
            <v>0</v>
          </cell>
          <cell r="B7674">
            <v>0</v>
          </cell>
          <cell r="C7674">
            <v>0</v>
          </cell>
          <cell r="D7674" t="str">
            <v>0</v>
          </cell>
          <cell r="E7674">
            <v>0</v>
          </cell>
          <cell r="F7674">
            <v>0</v>
          </cell>
          <cell r="G7674" t="e">
            <v>#N/A</v>
          </cell>
          <cell r="H7674" t="e">
            <v>#N/A</v>
          </cell>
          <cell r="I7674" t="str">
            <v>NA</v>
          </cell>
        </row>
        <row r="7675">
          <cell r="A7675">
            <v>0</v>
          </cell>
          <cell r="B7675">
            <v>0</v>
          </cell>
          <cell r="C7675">
            <v>0</v>
          </cell>
          <cell r="D7675" t="str">
            <v>0</v>
          </cell>
          <cell r="E7675">
            <v>0</v>
          </cell>
          <cell r="F7675">
            <v>0</v>
          </cell>
          <cell r="G7675" t="e">
            <v>#N/A</v>
          </cell>
          <cell r="H7675" t="e">
            <v>#N/A</v>
          </cell>
          <cell r="I7675" t="str">
            <v>NA</v>
          </cell>
        </row>
        <row r="7676">
          <cell r="A7676">
            <v>0</v>
          </cell>
          <cell r="B7676">
            <v>0</v>
          </cell>
          <cell r="C7676">
            <v>0</v>
          </cell>
          <cell r="D7676" t="str">
            <v>0</v>
          </cell>
          <cell r="E7676">
            <v>0</v>
          </cell>
          <cell r="F7676">
            <v>0</v>
          </cell>
          <cell r="G7676" t="e">
            <v>#N/A</v>
          </cell>
          <cell r="H7676" t="e">
            <v>#N/A</v>
          </cell>
          <cell r="I7676" t="str">
            <v>NA</v>
          </cell>
        </row>
        <row r="7677">
          <cell r="A7677">
            <v>0</v>
          </cell>
          <cell r="B7677">
            <v>0</v>
          </cell>
          <cell r="C7677">
            <v>0</v>
          </cell>
          <cell r="D7677" t="str">
            <v>0</v>
          </cell>
          <cell r="E7677">
            <v>0</v>
          </cell>
          <cell r="F7677">
            <v>0</v>
          </cell>
          <cell r="G7677" t="e">
            <v>#N/A</v>
          </cell>
          <cell r="H7677" t="e">
            <v>#N/A</v>
          </cell>
          <cell r="I7677" t="str">
            <v>NA</v>
          </cell>
        </row>
        <row r="7678">
          <cell r="A7678">
            <v>0</v>
          </cell>
          <cell r="B7678">
            <v>0</v>
          </cell>
          <cell r="C7678">
            <v>0</v>
          </cell>
          <cell r="D7678" t="str">
            <v>0</v>
          </cell>
          <cell r="E7678">
            <v>0</v>
          </cell>
          <cell r="F7678">
            <v>0</v>
          </cell>
          <cell r="G7678" t="e">
            <v>#N/A</v>
          </cell>
          <cell r="H7678" t="e">
            <v>#N/A</v>
          </cell>
          <cell r="I7678" t="str">
            <v>NA</v>
          </cell>
        </row>
        <row r="7679">
          <cell r="A7679">
            <v>0</v>
          </cell>
          <cell r="B7679">
            <v>0</v>
          </cell>
          <cell r="C7679">
            <v>0</v>
          </cell>
          <cell r="D7679" t="str">
            <v>0</v>
          </cell>
          <cell r="E7679">
            <v>0</v>
          </cell>
          <cell r="F7679">
            <v>0</v>
          </cell>
          <cell r="G7679" t="e">
            <v>#N/A</v>
          </cell>
          <cell r="H7679" t="e">
            <v>#N/A</v>
          </cell>
          <cell r="I7679" t="str">
            <v>NA</v>
          </cell>
        </row>
        <row r="7680">
          <cell r="A7680">
            <v>0</v>
          </cell>
          <cell r="B7680">
            <v>0</v>
          </cell>
          <cell r="C7680">
            <v>0</v>
          </cell>
          <cell r="D7680" t="str">
            <v>0</v>
          </cell>
          <cell r="E7680">
            <v>0</v>
          </cell>
          <cell r="F7680">
            <v>0</v>
          </cell>
          <cell r="G7680" t="e">
            <v>#N/A</v>
          </cell>
          <cell r="H7680" t="e">
            <v>#N/A</v>
          </cell>
          <cell r="I7680" t="str">
            <v>NA</v>
          </cell>
        </row>
        <row r="7681">
          <cell r="A7681">
            <v>0</v>
          </cell>
          <cell r="B7681">
            <v>0</v>
          </cell>
          <cell r="C7681">
            <v>0</v>
          </cell>
          <cell r="D7681" t="str">
            <v>0</v>
          </cell>
          <cell r="E7681">
            <v>0</v>
          </cell>
          <cell r="F7681">
            <v>0</v>
          </cell>
          <cell r="G7681" t="e">
            <v>#N/A</v>
          </cell>
          <cell r="H7681" t="e">
            <v>#N/A</v>
          </cell>
          <cell r="I7681" t="str">
            <v>NA</v>
          </cell>
        </row>
        <row r="7682">
          <cell r="A7682">
            <v>0</v>
          </cell>
          <cell r="B7682">
            <v>0</v>
          </cell>
          <cell r="C7682">
            <v>0</v>
          </cell>
          <cell r="D7682" t="str">
            <v>0</v>
          </cell>
          <cell r="E7682">
            <v>0</v>
          </cell>
          <cell r="F7682">
            <v>0</v>
          </cell>
          <cell r="G7682" t="e">
            <v>#N/A</v>
          </cell>
          <cell r="H7682" t="e">
            <v>#N/A</v>
          </cell>
          <cell r="I7682" t="str">
            <v>NA</v>
          </cell>
        </row>
        <row r="7683">
          <cell r="A7683">
            <v>0</v>
          </cell>
          <cell r="B7683">
            <v>0</v>
          </cell>
          <cell r="C7683">
            <v>0</v>
          </cell>
          <cell r="D7683" t="str">
            <v>0</v>
          </cell>
          <cell r="E7683">
            <v>0</v>
          </cell>
          <cell r="F7683">
            <v>0</v>
          </cell>
          <cell r="G7683" t="e">
            <v>#N/A</v>
          </cell>
          <cell r="H7683" t="e">
            <v>#N/A</v>
          </cell>
          <cell r="I7683" t="str">
            <v>NA</v>
          </cell>
        </row>
        <row r="7684">
          <cell r="A7684">
            <v>0</v>
          </cell>
          <cell r="B7684">
            <v>0</v>
          </cell>
          <cell r="C7684">
            <v>0</v>
          </cell>
          <cell r="D7684" t="str">
            <v>0</v>
          </cell>
          <cell r="E7684">
            <v>0</v>
          </cell>
          <cell r="F7684">
            <v>0</v>
          </cell>
          <cell r="G7684" t="e">
            <v>#N/A</v>
          </cell>
          <cell r="H7684" t="e">
            <v>#N/A</v>
          </cell>
          <cell r="I7684" t="str">
            <v>NA</v>
          </cell>
        </row>
        <row r="7685">
          <cell r="A7685">
            <v>0</v>
          </cell>
          <cell r="B7685">
            <v>0</v>
          </cell>
          <cell r="C7685">
            <v>0</v>
          </cell>
          <cell r="D7685" t="str">
            <v>0</v>
          </cell>
          <cell r="E7685">
            <v>0</v>
          </cell>
          <cell r="F7685">
            <v>0</v>
          </cell>
          <cell r="G7685" t="e">
            <v>#N/A</v>
          </cell>
          <cell r="H7685" t="e">
            <v>#N/A</v>
          </cell>
          <cell r="I7685" t="str">
            <v>NA</v>
          </cell>
        </row>
        <row r="7686">
          <cell r="A7686">
            <v>0</v>
          </cell>
          <cell r="B7686">
            <v>0</v>
          </cell>
          <cell r="C7686">
            <v>0</v>
          </cell>
          <cell r="D7686" t="str">
            <v>0</v>
          </cell>
          <cell r="E7686">
            <v>0</v>
          </cell>
          <cell r="F7686">
            <v>0</v>
          </cell>
          <cell r="G7686" t="e">
            <v>#N/A</v>
          </cell>
          <cell r="H7686" t="e">
            <v>#N/A</v>
          </cell>
          <cell r="I7686" t="str">
            <v>NA</v>
          </cell>
        </row>
        <row r="7687">
          <cell r="A7687">
            <v>0</v>
          </cell>
          <cell r="B7687">
            <v>0</v>
          </cell>
          <cell r="C7687">
            <v>0</v>
          </cell>
          <cell r="D7687" t="str">
            <v>0</v>
          </cell>
          <cell r="E7687">
            <v>0</v>
          </cell>
          <cell r="F7687">
            <v>0</v>
          </cell>
          <cell r="G7687" t="e">
            <v>#N/A</v>
          </cell>
          <cell r="H7687" t="e">
            <v>#N/A</v>
          </cell>
          <cell r="I7687" t="str">
            <v>NA</v>
          </cell>
        </row>
        <row r="7688">
          <cell r="A7688">
            <v>0</v>
          </cell>
          <cell r="B7688">
            <v>0</v>
          </cell>
          <cell r="C7688">
            <v>0</v>
          </cell>
          <cell r="D7688" t="str">
            <v>0</v>
          </cell>
          <cell r="E7688">
            <v>0</v>
          </cell>
          <cell r="F7688">
            <v>0</v>
          </cell>
          <cell r="G7688" t="e">
            <v>#N/A</v>
          </cell>
          <cell r="H7688" t="e">
            <v>#N/A</v>
          </cell>
          <cell r="I7688" t="str">
            <v>NA</v>
          </cell>
        </row>
        <row r="7689">
          <cell r="A7689">
            <v>0</v>
          </cell>
          <cell r="B7689">
            <v>0</v>
          </cell>
          <cell r="C7689">
            <v>0</v>
          </cell>
          <cell r="D7689" t="str">
            <v>0</v>
          </cell>
          <cell r="E7689">
            <v>0</v>
          </cell>
          <cell r="F7689">
            <v>0</v>
          </cell>
          <cell r="G7689" t="e">
            <v>#N/A</v>
          </cell>
          <cell r="H7689" t="e">
            <v>#N/A</v>
          </cell>
          <cell r="I7689" t="str">
            <v>NA</v>
          </cell>
        </row>
        <row r="7690">
          <cell r="A7690">
            <v>0</v>
          </cell>
          <cell r="B7690">
            <v>0</v>
          </cell>
          <cell r="C7690">
            <v>0</v>
          </cell>
          <cell r="D7690" t="str">
            <v>0</v>
          </cell>
          <cell r="E7690">
            <v>0</v>
          </cell>
          <cell r="F7690">
            <v>0</v>
          </cell>
          <cell r="G7690" t="e">
            <v>#N/A</v>
          </cell>
          <cell r="H7690" t="e">
            <v>#N/A</v>
          </cell>
          <cell r="I7690" t="str">
            <v>NA</v>
          </cell>
        </row>
        <row r="7691">
          <cell r="A7691">
            <v>0</v>
          </cell>
          <cell r="B7691">
            <v>0</v>
          </cell>
          <cell r="C7691">
            <v>0</v>
          </cell>
          <cell r="D7691" t="str">
            <v>0</v>
          </cell>
          <cell r="E7691">
            <v>0</v>
          </cell>
          <cell r="F7691">
            <v>0</v>
          </cell>
          <cell r="G7691" t="e">
            <v>#N/A</v>
          </cell>
          <cell r="H7691" t="e">
            <v>#N/A</v>
          </cell>
          <cell r="I7691" t="str">
            <v>NA</v>
          </cell>
        </row>
        <row r="7692">
          <cell r="A7692">
            <v>0</v>
          </cell>
          <cell r="B7692">
            <v>0</v>
          </cell>
          <cell r="C7692">
            <v>0</v>
          </cell>
          <cell r="D7692" t="str">
            <v>0</v>
          </cell>
          <cell r="E7692">
            <v>0</v>
          </cell>
          <cell r="F7692">
            <v>0</v>
          </cell>
          <cell r="G7692" t="e">
            <v>#N/A</v>
          </cell>
          <cell r="H7692" t="e">
            <v>#N/A</v>
          </cell>
          <cell r="I7692" t="str">
            <v>NA</v>
          </cell>
        </row>
        <row r="7693">
          <cell r="A7693">
            <v>0</v>
          </cell>
          <cell r="B7693">
            <v>0</v>
          </cell>
          <cell r="C7693">
            <v>0</v>
          </cell>
          <cell r="D7693" t="str">
            <v>0</v>
          </cell>
          <cell r="E7693">
            <v>0</v>
          </cell>
          <cell r="F7693">
            <v>0</v>
          </cell>
          <cell r="G7693" t="e">
            <v>#N/A</v>
          </cell>
          <cell r="H7693" t="e">
            <v>#N/A</v>
          </cell>
          <cell r="I7693" t="str">
            <v>NA</v>
          </cell>
        </row>
        <row r="7694">
          <cell r="A7694">
            <v>0</v>
          </cell>
          <cell r="B7694">
            <v>0</v>
          </cell>
          <cell r="C7694">
            <v>0</v>
          </cell>
          <cell r="D7694" t="str">
            <v>0</v>
          </cell>
          <cell r="E7694">
            <v>0</v>
          </cell>
          <cell r="F7694">
            <v>0</v>
          </cell>
          <cell r="G7694" t="e">
            <v>#N/A</v>
          </cell>
          <cell r="H7694" t="e">
            <v>#N/A</v>
          </cell>
          <cell r="I7694" t="str">
            <v>NA</v>
          </cell>
        </row>
        <row r="7695">
          <cell r="A7695">
            <v>0</v>
          </cell>
          <cell r="B7695">
            <v>0</v>
          </cell>
          <cell r="C7695">
            <v>0</v>
          </cell>
          <cell r="D7695" t="str">
            <v>0</v>
          </cell>
          <cell r="E7695">
            <v>0</v>
          </cell>
          <cell r="F7695">
            <v>0</v>
          </cell>
          <cell r="G7695" t="e">
            <v>#N/A</v>
          </cell>
          <cell r="H7695" t="e">
            <v>#N/A</v>
          </cell>
          <cell r="I7695" t="str">
            <v>NA</v>
          </cell>
        </row>
        <row r="7696">
          <cell r="A7696">
            <v>0</v>
          </cell>
          <cell r="B7696">
            <v>0</v>
          </cell>
          <cell r="C7696">
            <v>0</v>
          </cell>
          <cell r="D7696" t="str">
            <v>0</v>
          </cell>
          <cell r="E7696">
            <v>0</v>
          </cell>
          <cell r="F7696">
            <v>0</v>
          </cell>
          <cell r="G7696" t="e">
            <v>#N/A</v>
          </cell>
          <cell r="H7696" t="e">
            <v>#N/A</v>
          </cell>
          <cell r="I7696" t="str">
            <v>NA</v>
          </cell>
        </row>
        <row r="7697">
          <cell r="A7697">
            <v>0</v>
          </cell>
          <cell r="B7697">
            <v>0</v>
          </cell>
          <cell r="C7697">
            <v>0</v>
          </cell>
          <cell r="D7697" t="str">
            <v>0</v>
          </cell>
          <cell r="E7697">
            <v>0</v>
          </cell>
          <cell r="F7697">
            <v>0</v>
          </cell>
          <cell r="G7697" t="e">
            <v>#N/A</v>
          </cell>
          <cell r="H7697" t="e">
            <v>#N/A</v>
          </cell>
          <cell r="I7697" t="str">
            <v>NA</v>
          </cell>
        </row>
        <row r="7698">
          <cell r="A7698">
            <v>0</v>
          </cell>
          <cell r="B7698">
            <v>0</v>
          </cell>
          <cell r="C7698">
            <v>0</v>
          </cell>
          <cell r="D7698" t="str">
            <v>0</v>
          </cell>
          <cell r="E7698">
            <v>0</v>
          </cell>
          <cell r="F7698">
            <v>0</v>
          </cell>
          <cell r="G7698" t="e">
            <v>#N/A</v>
          </cell>
          <cell r="H7698" t="e">
            <v>#N/A</v>
          </cell>
          <cell r="I7698" t="str">
            <v>NA</v>
          </cell>
        </row>
        <row r="7699">
          <cell r="A7699">
            <v>0</v>
          </cell>
          <cell r="B7699">
            <v>0</v>
          </cell>
          <cell r="C7699">
            <v>0</v>
          </cell>
          <cell r="D7699" t="str">
            <v>0</v>
          </cell>
          <cell r="E7699">
            <v>0</v>
          </cell>
          <cell r="F7699">
            <v>0</v>
          </cell>
          <cell r="G7699" t="e">
            <v>#N/A</v>
          </cell>
          <cell r="H7699" t="e">
            <v>#N/A</v>
          </cell>
          <cell r="I7699" t="str">
            <v>NA</v>
          </cell>
        </row>
        <row r="7700">
          <cell r="A7700">
            <v>0</v>
          </cell>
          <cell r="B7700">
            <v>0</v>
          </cell>
          <cell r="C7700">
            <v>0</v>
          </cell>
          <cell r="D7700" t="str">
            <v>0</v>
          </cell>
          <cell r="E7700">
            <v>0</v>
          </cell>
          <cell r="F7700">
            <v>0</v>
          </cell>
          <cell r="G7700" t="e">
            <v>#N/A</v>
          </cell>
          <cell r="H7700" t="e">
            <v>#N/A</v>
          </cell>
          <cell r="I7700" t="str">
            <v>NA</v>
          </cell>
        </row>
        <row r="7701">
          <cell r="A7701">
            <v>0</v>
          </cell>
          <cell r="B7701">
            <v>0</v>
          </cell>
          <cell r="C7701">
            <v>0</v>
          </cell>
          <cell r="D7701" t="str">
            <v>0</v>
          </cell>
          <cell r="E7701">
            <v>0</v>
          </cell>
          <cell r="F7701">
            <v>0</v>
          </cell>
          <cell r="G7701" t="e">
            <v>#N/A</v>
          </cell>
          <cell r="H7701" t="e">
            <v>#N/A</v>
          </cell>
          <cell r="I7701" t="str">
            <v>NA</v>
          </cell>
        </row>
        <row r="7702">
          <cell r="A7702">
            <v>0</v>
          </cell>
          <cell r="B7702">
            <v>0</v>
          </cell>
          <cell r="C7702">
            <v>0</v>
          </cell>
          <cell r="D7702" t="str">
            <v>0</v>
          </cell>
          <cell r="E7702">
            <v>0</v>
          </cell>
          <cell r="F7702">
            <v>0</v>
          </cell>
          <cell r="G7702" t="e">
            <v>#N/A</v>
          </cell>
          <cell r="H7702" t="e">
            <v>#N/A</v>
          </cell>
          <cell r="I7702" t="str">
            <v>NA</v>
          </cell>
        </row>
        <row r="7703">
          <cell r="A7703">
            <v>0</v>
          </cell>
          <cell r="B7703">
            <v>0</v>
          </cell>
          <cell r="C7703">
            <v>0</v>
          </cell>
          <cell r="D7703" t="str">
            <v>0</v>
          </cell>
          <cell r="E7703">
            <v>0</v>
          </cell>
          <cell r="F7703">
            <v>0</v>
          </cell>
          <cell r="G7703" t="e">
            <v>#N/A</v>
          </cell>
          <cell r="H7703" t="e">
            <v>#N/A</v>
          </cell>
          <cell r="I7703" t="str">
            <v>NA</v>
          </cell>
        </row>
        <row r="7704">
          <cell r="A7704">
            <v>0</v>
          </cell>
          <cell r="B7704">
            <v>0</v>
          </cell>
          <cell r="C7704">
            <v>0</v>
          </cell>
          <cell r="D7704" t="str">
            <v>0</v>
          </cell>
          <cell r="E7704">
            <v>0</v>
          </cell>
          <cell r="F7704">
            <v>0</v>
          </cell>
          <cell r="G7704" t="e">
            <v>#N/A</v>
          </cell>
          <cell r="H7704" t="e">
            <v>#N/A</v>
          </cell>
          <cell r="I7704" t="str">
            <v>NA</v>
          </cell>
        </row>
        <row r="7705">
          <cell r="A7705">
            <v>0</v>
          </cell>
          <cell r="B7705">
            <v>0</v>
          </cell>
          <cell r="C7705">
            <v>0</v>
          </cell>
          <cell r="D7705" t="str">
            <v>0</v>
          </cell>
          <cell r="E7705">
            <v>0</v>
          </cell>
          <cell r="F7705">
            <v>0</v>
          </cell>
          <cell r="G7705" t="e">
            <v>#N/A</v>
          </cell>
          <cell r="H7705" t="e">
            <v>#N/A</v>
          </cell>
          <cell r="I7705" t="str">
            <v>NA</v>
          </cell>
        </row>
        <row r="7706">
          <cell r="A7706">
            <v>0</v>
          </cell>
          <cell r="B7706">
            <v>0</v>
          </cell>
          <cell r="C7706">
            <v>0</v>
          </cell>
          <cell r="D7706" t="str">
            <v>0</v>
          </cell>
          <cell r="E7706">
            <v>0</v>
          </cell>
          <cell r="F7706">
            <v>0</v>
          </cell>
          <cell r="G7706" t="e">
            <v>#N/A</v>
          </cell>
          <cell r="H7706" t="e">
            <v>#N/A</v>
          </cell>
          <cell r="I7706" t="str">
            <v>NA</v>
          </cell>
        </row>
        <row r="7707">
          <cell r="A7707">
            <v>0</v>
          </cell>
          <cell r="B7707">
            <v>0</v>
          </cell>
          <cell r="C7707">
            <v>0</v>
          </cell>
          <cell r="D7707" t="str">
            <v>0</v>
          </cell>
          <cell r="E7707">
            <v>0</v>
          </cell>
          <cell r="F7707">
            <v>0</v>
          </cell>
          <cell r="G7707" t="e">
            <v>#N/A</v>
          </cell>
          <cell r="H7707" t="e">
            <v>#N/A</v>
          </cell>
          <cell r="I7707" t="str">
            <v>NA</v>
          </cell>
        </row>
        <row r="7708">
          <cell r="A7708">
            <v>0</v>
          </cell>
          <cell r="B7708">
            <v>0</v>
          </cell>
          <cell r="C7708">
            <v>0</v>
          </cell>
          <cell r="D7708" t="str">
            <v>0</v>
          </cell>
          <cell r="E7708">
            <v>0</v>
          </cell>
          <cell r="F7708">
            <v>0</v>
          </cell>
          <cell r="G7708" t="e">
            <v>#N/A</v>
          </cell>
          <cell r="H7708" t="e">
            <v>#N/A</v>
          </cell>
          <cell r="I7708" t="str">
            <v>NA</v>
          </cell>
        </row>
        <row r="7709">
          <cell r="A7709">
            <v>0</v>
          </cell>
          <cell r="B7709">
            <v>0</v>
          </cell>
          <cell r="C7709">
            <v>0</v>
          </cell>
          <cell r="D7709" t="str">
            <v>0</v>
          </cell>
          <cell r="E7709">
            <v>0</v>
          </cell>
          <cell r="F7709">
            <v>0</v>
          </cell>
          <cell r="G7709" t="e">
            <v>#N/A</v>
          </cell>
          <cell r="H7709" t="e">
            <v>#N/A</v>
          </cell>
          <cell r="I7709" t="str">
            <v>NA</v>
          </cell>
        </row>
        <row r="7710">
          <cell r="A7710">
            <v>0</v>
          </cell>
          <cell r="B7710">
            <v>0</v>
          </cell>
          <cell r="C7710">
            <v>0</v>
          </cell>
          <cell r="D7710" t="str">
            <v>0</v>
          </cell>
          <cell r="E7710">
            <v>0</v>
          </cell>
          <cell r="F7710">
            <v>0</v>
          </cell>
          <cell r="G7710" t="e">
            <v>#N/A</v>
          </cell>
          <cell r="H7710" t="e">
            <v>#N/A</v>
          </cell>
          <cell r="I7710" t="str">
            <v>NA</v>
          </cell>
        </row>
        <row r="7711">
          <cell r="A7711">
            <v>0</v>
          </cell>
          <cell r="B7711">
            <v>0</v>
          </cell>
          <cell r="C7711">
            <v>0</v>
          </cell>
          <cell r="D7711" t="str">
            <v>0</v>
          </cell>
          <cell r="E7711">
            <v>0</v>
          </cell>
          <cell r="F7711">
            <v>0</v>
          </cell>
          <cell r="G7711" t="e">
            <v>#N/A</v>
          </cell>
          <cell r="H7711" t="e">
            <v>#N/A</v>
          </cell>
          <cell r="I7711" t="str">
            <v>NA</v>
          </cell>
        </row>
        <row r="7712">
          <cell r="A7712">
            <v>0</v>
          </cell>
          <cell r="B7712">
            <v>0</v>
          </cell>
          <cell r="C7712">
            <v>0</v>
          </cell>
          <cell r="D7712" t="str">
            <v>0</v>
          </cell>
          <cell r="E7712">
            <v>0</v>
          </cell>
          <cell r="F7712">
            <v>0</v>
          </cell>
          <cell r="G7712" t="e">
            <v>#N/A</v>
          </cell>
          <cell r="H7712" t="e">
            <v>#N/A</v>
          </cell>
          <cell r="I7712" t="str">
            <v>NA</v>
          </cell>
        </row>
        <row r="7713">
          <cell r="A7713">
            <v>0</v>
          </cell>
          <cell r="B7713">
            <v>0</v>
          </cell>
          <cell r="C7713">
            <v>0</v>
          </cell>
          <cell r="D7713" t="str">
            <v>0</v>
          </cell>
          <cell r="E7713">
            <v>0</v>
          </cell>
          <cell r="F7713">
            <v>0</v>
          </cell>
          <cell r="G7713" t="e">
            <v>#N/A</v>
          </cell>
          <cell r="H7713" t="e">
            <v>#N/A</v>
          </cell>
          <cell r="I7713" t="str">
            <v>NA</v>
          </cell>
        </row>
        <row r="7714">
          <cell r="A7714">
            <v>0</v>
          </cell>
          <cell r="B7714">
            <v>0</v>
          </cell>
          <cell r="C7714">
            <v>0</v>
          </cell>
          <cell r="D7714" t="str">
            <v>0</v>
          </cell>
          <cell r="E7714">
            <v>0</v>
          </cell>
          <cell r="F7714">
            <v>0</v>
          </cell>
          <cell r="G7714" t="e">
            <v>#N/A</v>
          </cell>
          <cell r="H7714" t="e">
            <v>#N/A</v>
          </cell>
          <cell r="I7714" t="str">
            <v>NA</v>
          </cell>
        </row>
        <row r="7715">
          <cell r="A7715">
            <v>0</v>
          </cell>
          <cell r="B7715">
            <v>0</v>
          </cell>
          <cell r="C7715">
            <v>0</v>
          </cell>
          <cell r="D7715" t="str">
            <v>0</v>
          </cell>
          <cell r="E7715">
            <v>0</v>
          </cell>
          <cell r="F7715">
            <v>0</v>
          </cell>
          <cell r="G7715" t="e">
            <v>#N/A</v>
          </cell>
          <cell r="H7715" t="e">
            <v>#N/A</v>
          </cell>
          <cell r="I7715" t="str">
            <v>NA</v>
          </cell>
        </row>
        <row r="7716">
          <cell r="A7716">
            <v>0</v>
          </cell>
          <cell r="B7716">
            <v>0</v>
          </cell>
          <cell r="C7716">
            <v>0</v>
          </cell>
          <cell r="D7716" t="str">
            <v>0</v>
          </cell>
          <cell r="E7716">
            <v>0</v>
          </cell>
          <cell r="F7716">
            <v>0</v>
          </cell>
          <cell r="G7716" t="e">
            <v>#N/A</v>
          </cell>
          <cell r="H7716" t="e">
            <v>#N/A</v>
          </cell>
          <cell r="I7716" t="str">
            <v>NA</v>
          </cell>
        </row>
        <row r="7717">
          <cell r="A7717">
            <v>0</v>
          </cell>
          <cell r="B7717">
            <v>0</v>
          </cell>
          <cell r="C7717">
            <v>0</v>
          </cell>
          <cell r="D7717" t="str">
            <v>0</v>
          </cell>
          <cell r="E7717">
            <v>0</v>
          </cell>
          <cell r="F7717">
            <v>0</v>
          </cell>
          <cell r="G7717" t="e">
            <v>#N/A</v>
          </cell>
          <cell r="H7717" t="e">
            <v>#N/A</v>
          </cell>
          <cell r="I7717" t="str">
            <v>NA</v>
          </cell>
        </row>
        <row r="7718">
          <cell r="A7718">
            <v>0</v>
          </cell>
          <cell r="B7718">
            <v>0</v>
          </cell>
          <cell r="C7718">
            <v>0</v>
          </cell>
          <cell r="D7718" t="str">
            <v>0</v>
          </cell>
          <cell r="E7718">
            <v>0</v>
          </cell>
          <cell r="F7718">
            <v>0</v>
          </cell>
          <cell r="G7718" t="e">
            <v>#N/A</v>
          </cell>
          <cell r="H7718" t="e">
            <v>#N/A</v>
          </cell>
          <cell r="I7718" t="str">
            <v>NA</v>
          </cell>
        </row>
        <row r="7719">
          <cell r="A7719">
            <v>0</v>
          </cell>
          <cell r="B7719">
            <v>0</v>
          </cell>
          <cell r="C7719">
            <v>0</v>
          </cell>
          <cell r="D7719" t="str">
            <v>0</v>
          </cell>
          <cell r="E7719">
            <v>0</v>
          </cell>
          <cell r="F7719">
            <v>0</v>
          </cell>
          <cell r="G7719" t="e">
            <v>#N/A</v>
          </cell>
          <cell r="H7719" t="e">
            <v>#N/A</v>
          </cell>
          <cell r="I7719" t="str">
            <v>NA</v>
          </cell>
        </row>
        <row r="7720">
          <cell r="A7720">
            <v>0</v>
          </cell>
          <cell r="B7720">
            <v>0</v>
          </cell>
          <cell r="C7720">
            <v>0</v>
          </cell>
          <cell r="D7720" t="str">
            <v>0</v>
          </cell>
          <cell r="E7720">
            <v>0</v>
          </cell>
          <cell r="F7720">
            <v>0</v>
          </cell>
          <cell r="G7720" t="e">
            <v>#N/A</v>
          </cell>
          <cell r="H7720" t="e">
            <v>#N/A</v>
          </cell>
          <cell r="I7720" t="str">
            <v>NA</v>
          </cell>
        </row>
        <row r="7721">
          <cell r="A7721">
            <v>0</v>
          </cell>
          <cell r="B7721">
            <v>0</v>
          </cell>
          <cell r="C7721">
            <v>0</v>
          </cell>
          <cell r="D7721" t="str">
            <v>0</v>
          </cell>
          <cell r="E7721">
            <v>0</v>
          </cell>
          <cell r="F7721">
            <v>0</v>
          </cell>
          <cell r="G7721" t="e">
            <v>#N/A</v>
          </cell>
          <cell r="H7721" t="e">
            <v>#N/A</v>
          </cell>
          <cell r="I7721" t="str">
            <v>NA</v>
          </cell>
        </row>
        <row r="7722">
          <cell r="A7722">
            <v>0</v>
          </cell>
          <cell r="B7722">
            <v>0</v>
          </cell>
          <cell r="C7722">
            <v>0</v>
          </cell>
          <cell r="D7722" t="str">
            <v>0</v>
          </cell>
          <cell r="E7722">
            <v>0</v>
          </cell>
          <cell r="F7722">
            <v>0</v>
          </cell>
          <cell r="G7722" t="e">
            <v>#N/A</v>
          </cell>
          <cell r="H7722" t="e">
            <v>#N/A</v>
          </cell>
          <cell r="I7722" t="str">
            <v>NA</v>
          </cell>
        </row>
        <row r="7723">
          <cell r="A7723">
            <v>0</v>
          </cell>
          <cell r="B7723">
            <v>0</v>
          </cell>
          <cell r="C7723">
            <v>0</v>
          </cell>
          <cell r="D7723" t="str">
            <v>0</v>
          </cell>
          <cell r="E7723">
            <v>0</v>
          </cell>
          <cell r="F7723">
            <v>0</v>
          </cell>
          <cell r="G7723" t="e">
            <v>#N/A</v>
          </cell>
          <cell r="H7723" t="e">
            <v>#N/A</v>
          </cell>
          <cell r="I7723" t="str">
            <v>NA</v>
          </cell>
        </row>
        <row r="7724">
          <cell r="A7724">
            <v>0</v>
          </cell>
          <cell r="B7724">
            <v>0</v>
          </cell>
          <cell r="C7724">
            <v>0</v>
          </cell>
          <cell r="D7724" t="str">
            <v>0</v>
          </cell>
          <cell r="E7724">
            <v>0</v>
          </cell>
          <cell r="F7724">
            <v>0</v>
          </cell>
          <cell r="G7724" t="e">
            <v>#N/A</v>
          </cell>
          <cell r="H7724" t="e">
            <v>#N/A</v>
          </cell>
          <cell r="I7724" t="str">
            <v>NA</v>
          </cell>
        </row>
        <row r="7725">
          <cell r="A7725">
            <v>0</v>
          </cell>
          <cell r="B7725">
            <v>0</v>
          </cell>
          <cell r="C7725">
            <v>0</v>
          </cell>
          <cell r="D7725" t="str">
            <v>0</v>
          </cell>
          <cell r="E7725">
            <v>0</v>
          </cell>
          <cell r="F7725">
            <v>0</v>
          </cell>
          <cell r="G7725" t="e">
            <v>#N/A</v>
          </cell>
          <cell r="H7725" t="e">
            <v>#N/A</v>
          </cell>
          <cell r="I7725" t="str">
            <v>NA</v>
          </cell>
        </row>
        <row r="7726">
          <cell r="A7726">
            <v>0</v>
          </cell>
          <cell r="B7726">
            <v>0</v>
          </cell>
          <cell r="C7726">
            <v>0</v>
          </cell>
          <cell r="D7726" t="str">
            <v>0</v>
          </cell>
          <cell r="E7726">
            <v>0</v>
          </cell>
          <cell r="F7726">
            <v>0</v>
          </cell>
          <cell r="G7726" t="e">
            <v>#N/A</v>
          </cell>
          <cell r="H7726" t="e">
            <v>#N/A</v>
          </cell>
          <cell r="I7726" t="str">
            <v>NA</v>
          </cell>
        </row>
        <row r="7727">
          <cell r="A7727">
            <v>0</v>
          </cell>
          <cell r="B7727">
            <v>0</v>
          </cell>
          <cell r="C7727">
            <v>0</v>
          </cell>
          <cell r="D7727" t="str">
            <v>0</v>
          </cell>
          <cell r="E7727">
            <v>0</v>
          </cell>
          <cell r="F7727">
            <v>0</v>
          </cell>
          <cell r="G7727" t="e">
            <v>#N/A</v>
          </cell>
          <cell r="H7727" t="e">
            <v>#N/A</v>
          </cell>
          <cell r="I7727" t="str">
            <v>NA</v>
          </cell>
        </row>
        <row r="7728">
          <cell r="A7728">
            <v>0</v>
          </cell>
          <cell r="B7728">
            <v>0</v>
          </cell>
          <cell r="C7728">
            <v>0</v>
          </cell>
          <cell r="D7728" t="str">
            <v>0</v>
          </cell>
          <cell r="E7728">
            <v>0</v>
          </cell>
          <cell r="F7728">
            <v>0</v>
          </cell>
          <cell r="G7728" t="e">
            <v>#N/A</v>
          </cell>
          <cell r="H7728" t="e">
            <v>#N/A</v>
          </cell>
          <cell r="I7728" t="str">
            <v>NA</v>
          </cell>
        </row>
        <row r="7729">
          <cell r="A7729">
            <v>0</v>
          </cell>
          <cell r="B7729">
            <v>0</v>
          </cell>
          <cell r="C7729">
            <v>0</v>
          </cell>
          <cell r="D7729" t="str">
            <v>0</v>
          </cell>
          <cell r="E7729">
            <v>0</v>
          </cell>
          <cell r="F7729">
            <v>0</v>
          </cell>
          <cell r="G7729" t="e">
            <v>#N/A</v>
          </cell>
          <cell r="H7729" t="e">
            <v>#N/A</v>
          </cell>
          <cell r="I7729" t="str">
            <v>NA</v>
          </cell>
        </row>
        <row r="7730">
          <cell r="A7730">
            <v>0</v>
          </cell>
          <cell r="B7730">
            <v>0</v>
          </cell>
          <cell r="C7730">
            <v>0</v>
          </cell>
          <cell r="D7730" t="str">
            <v>0</v>
          </cell>
          <cell r="E7730">
            <v>0</v>
          </cell>
          <cell r="F7730">
            <v>0</v>
          </cell>
          <cell r="G7730" t="e">
            <v>#N/A</v>
          </cell>
          <cell r="H7730" t="e">
            <v>#N/A</v>
          </cell>
          <cell r="I7730" t="str">
            <v>NA</v>
          </cell>
        </row>
        <row r="7731">
          <cell r="A7731">
            <v>0</v>
          </cell>
          <cell r="B7731">
            <v>0</v>
          </cell>
          <cell r="C7731">
            <v>0</v>
          </cell>
          <cell r="D7731" t="str">
            <v>0</v>
          </cell>
          <cell r="E7731">
            <v>0</v>
          </cell>
          <cell r="F7731">
            <v>0</v>
          </cell>
          <cell r="G7731" t="e">
            <v>#N/A</v>
          </cell>
          <cell r="H7731" t="e">
            <v>#N/A</v>
          </cell>
          <cell r="I7731" t="str">
            <v>NA</v>
          </cell>
        </row>
        <row r="7732">
          <cell r="A7732">
            <v>0</v>
          </cell>
          <cell r="B7732">
            <v>0</v>
          </cell>
          <cell r="C7732">
            <v>0</v>
          </cell>
          <cell r="D7732" t="str">
            <v>0</v>
          </cell>
          <cell r="E7732">
            <v>0</v>
          </cell>
          <cell r="F7732">
            <v>0</v>
          </cell>
          <cell r="G7732" t="e">
            <v>#N/A</v>
          </cell>
          <cell r="H7732" t="e">
            <v>#N/A</v>
          </cell>
          <cell r="I7732" t="str">
            <v>NA</v>
          </cell>
        </row>
        <row r="7733">
          <cell r="A7733">
            <v>0</v>
          </cell>
          <cell r="B7733">
            <v>0</v>
          </cell>
          <cell r="C7733">
            <v>0</v>
          </cell>
          <cell r="D7733" t="str">
            <v>0</v>
          </cell>
          <cell r="E7733">
            <v>0</v>
          </cell>
          <cell r="F7733">
            <v>0</v>
          </cell>
          <cell r="G7733" t="e">
            <v>#N/A</v>
          </cell>
          <cell r="H7733" t="e">
            <v>#N/A</v>
          </cell>
          <cell r="I7733" t="str">
            <v>NA</v>
          </cell>
        </row>
        <row r="7734">
          <cell r="A7734">
            <v>0</v>
          </cell>
          <cell r="B7734">
            <v>0</v>
          </cell>
          <cell r="C7734">
            <v>0</v>
          </cell>
          <cell r="D7734" t="str">
            <v>0</v>
          </cell>
          <cell r="E7734">
            <v>0</v>
          </cell>
          <cell r="F7734">
            <v>0</v>
          </cell>
          <cell r="G7734" t="e">
            <v>#N/A</v>
          </cell>
          <cell r="H7734" t="e">
            <v>#N/A</v>
          </cell>
          <cell r="I7734" t="str">
            <v>NA</v>
          </cell>
        </row>
        <row r="7735">
          <cell r="A7735">
            <v>0</v>
          </cell>
          <cell r="B7735">
            <v>0</v>
          </cell>
          <cell r="C7735">
            <v>0</v>
          </cell>
          <cell r="D7735" t="str">
            <v>0</v>
          </cell>
          <cell r="E7735">
            <v>0</v>
          </cell>
          <cell r="F7735">
            <v>0</v>
          </cell>
          <cell r="G7735" t="e">
            <v>#N/A</v>
          </cell>
          <cell r="H7735" t="e">
            <v>#N/A</v>
          </cell>
          <cell r="I7735" t="str">
            <v>NA</v>
          </cell>
        </row>
        <row r="7736">
          <cell r="A7736">
            <v>0</v>
          </cell>
          <cell r="B7736">
            <v>0</v>
          </cell>
          <cell r="C7736">
            <v>0</v>
          </cell>
          <cell r="D7736" t="str">
            <v>0</v>
          </cell>
          <cell r="E7736">
            <v>0</v>
          </cell>
          <cell r="F7736">
            <v>0</v>
          </cell>
          <cell r="G7736" t="e">
            <v>#N/A</v>
          </cell>
          <cell r="H7736" t="e">
            <v>#N/A</v>
          </cell>
          <cell r="I7736" t="str">
            <v>NA</v>
          </cell>
        </row>
        <row r="7737">
          <cell r="A7737">
            <v>0</v>
          </cell>
          <cell r="B7737">
            <v>0</v>
          </cell>
          <cell r="C7737">
            <v>0</v>
          </cell>
          <cell r="D7737" t="str">
            <v>0</v>
          </cell>
          <cell r="E7737">
            <v>0</v>
          </cell>
          <cell r="F7737">
            <v>0</v>
          </cell>
          <cell r="G7737" t="e">
            <v>#N/A</v>
          </cell>
          <cell r="H7737" t="e">
            <v>#N/A</v>
          </cell>
          <cell r="I7737" t="str">
            <v>NA</v>
          </cell>
        </row>
        <row r="7738">
          <cell r="A7738">
            <v>0</v>
          </cell>
          <cell r="B7738">
            <v>0</v>
          </cell>
          <cell r="C7738">
            <v>0</v>
          </cell>
          <cell r="D7738" t="str">
            <v>0</v>
          </cell>
          <cell r="E7738">
            <v>0</v>
          </cell>
          <cell r="F7738">
            <v>0</v>
          </cell>
          <cell r="G7738" t="e">
            <v>#N/A</v>
          </cell>
          <cell r="H7738" t="e">
            <v>#N/A</v>
          </cell>
          <cell r="I7738" t="str">
            <v>NA</v>
          </cell>
        </row>
        <row r="7739">
          <cell r="A7739">
            <v>0</v>
          </cell>
          <cell r="B7739">
            <v>0</v>
          </cell>
          <cell r="C7739">
            <v>0</v>
          </cell>
          <cell r="D7739" t="str">
            <v>0</v>
          </cell>
          <cell r="E7739">
            <v>0</v>
          </cell>
          <cell r="F7739">
            <v>0</v>
          </cell>
          <cell r="G7739" t="e">
            <v>#N/A</v>
          </cell>
          <cell r="H7739" t="e">
            <v>#N/A</v>
          </cell>
          <cell r="I7739" t="str">
            <v>NA</v>
          </cell>
        </row>
        <row r="7740">
          <cell r="A7740">
            <v>0</v>
          </cell>
          <cell r="B7740">
            <v>0</v>
          </cell>
          <cell r="C7740">
            <v>0</v>
          </cell>
          <cell r="D7740" t="str">
            <v>0</v>
          </cell>
          <cell r="E7740">
            <v>0</v>
          </cell>
          <cell r="F7740">
            <v>0</v>
          </cell>
          <cell r="G7740" t="e">
            <v>#N/A</v>
          </cell>
          <cell r="H7740" t="e">
            <v>#N/A</v>
          </cell>
          <cell r="I7740" t="str">
            <v>NA</v>
          </cell>
        </row>
        <row r="7741">
          <cell r="A7741">
            <v>0</v>
          </cell>
          <cell r="B7741">
            <v>0</v>
          </cell>
          <cell r="C7741">
            <v>0</v>
          </cell>
          <cell r="D7741" t="str">
            <v>0</v>
          </cell>
          <cell r="E7741">
            <v>0</v>
          </cell>
          <cell r="F7741">
            <v>0</v>
          </cell>
          <cell r="G7741" t="e">
            <v>#N/A</v>
          </cell>
          <cell r="H7741" t="e">
            <v>#N/A</v>
          </cell>
          <cell r="I7741" t="str">
            <v>NA</v>
          </cell>
        </row>
        <row r="7742">
          <cell r="A7742">
            <v>0</v>
          </cell>
          <cell r="B7742">
            <v>0</v>
          </cell>
          <cell r="C7742">
            <v>0</v>
          </cell>
          <cell r="D7742" t="str">
            <v>0</v>
          </cell>
          <cell r="E7742">
            <v>0</v>
          </cell>
          <cell r="F7742">
            <v>0</v>
          </cell>
          <cell r="G7742" t="e">
            <v>#N/A</v>
          </cell>
          <cell r="H7742" t="e">
            <v>#N/A</v>
          </cell>
          <cell r="I7742" t="str">
            <v>NA</v>
          </cell>
        </row>
        <row r="7743">
          <cell r="A7743">
            <v>0</v>
          </cell>
          <cell r="B7743">
            <v>0</v>
          </cell>
          <cell r="C7743">
            <v>0</v>
          </cell>
          <cell r="D7743" t="str">
            <v>0</v>
          </cell>
          <cell r="E7743">
            <v>0</v>
          </cell>
          <cell r="F7743">
            <v>0</v>
          </cell>
          <cell r="G7743" t="e">
            <v>#N/A</v>
          </cell>
          <cell r="H7743" t="e">
            <v>#N/A</v>
          </cell>
          <cell r="I7743" t="str">
            <v>NA</v>
          </cell>
        </row>
        <row r="7744">
          <cell r="A7744">
            <v>0</v>
          </cell>
          <cell r="B7744">
            <v>0</v>
          </cell>
          <cell r="C7744">
            <v>0</v>
          </cell>
          <cell r="D7744" t="str">
            <v>0</v>
          </cell>
          <cell r="E7744">
            <v>0</v>
          </cell>
          <cell r="F7744">
            <v>0</v>
          </cell>
          <cell r="G7744" t="e">
            <v>#N/A</v>
          </cell>
          <cell r="H7744" t="e">
            <v>#N/A</v>
          </cell>
          <cell r="I7744" t="str">
            <v>NA</v>
          </cell>
        </row>
        <row r="7745">
          <cell r="A7745">
            <v>0</v>
          </cell>
          <cell r="B7745">
            <v>0</v>
          </cell>
          <cell r="C7745">
            <v>0</v>
          </cell>
          <cell r="D7745" t="str">
            <v>0</v>
          </cell>
          <cell r="E7745">
            <v>0</v>
          </cell>
          <cell r="F7745">
            <v>0</v>
          </cell>
          <cell r="G7745" t="e">
            <v>#N/A</v>
          </cell>
          <cell r="H7745" t="e">
            <v>#N/A</v>
          </cell>
          <cell r="I7745" t="str">
            <v>NA</v>
          </cell>
        </row>
        <row r="7746">
          <cell r="A7746">
            <v>0</v>
          </cell>
          <cell r="B7746">
            <v>0</v>
          </cell>
          <cell r="C7746">
            <v>0</v>
          </cell>
          <cell r="D7746" t="str">
            <v>0</v>
          </cell>
          <cell r="E7746">
            <v>0</v>
          </cell>
          <cell r="F7746">
            <v>0</v>
          </cell>
          <cell r="G7746" t="e">
            <v>#N/A</v>
          </cell>
          <cell r="H7746" t="e">
            <v>#N/A</v>
          </cell>
          <cell r="I7746" t="str">
            <v>NA</v>
          </cell>
        </row>
        <row r="7747">
          <cell r="A7747">
            <v>0</v>
          </cell>
          <cell r="B7747">
            <v>0</v>
          </cell>
          <cell r="C7747">
            <v>0</v>
          </cell>
          <cell r="D7747" t="str">
            <v>0</v>
          </cell>
          <cell r="E7747">
            <v>0</v>
          </cell>
          <cell r="F7747">
            <v>0</v>
          </cell>
          <cell r="G7747" t="e">
            <v>#N/A</v>
          </cell>
          <cell r="H7747" t="e">
            <v>#N/A</v>
          </cell>
          <cell r="I7747" t="str">
            <v>NA</v>
          </cell>
        </row>
        <row r="7748">
          <cell r="A7748">
            <v>0</v>
          </cell>
          <cell r="B7748">
            <v>0</v>
          </cell>
          <cell r="C7748">
            <v>0</v>
          </cell>
          <cell r="D7748" t="str">
            <v>0</v>
          </cell>
          <cell r="E7748">
            <v>0</v>
          </cell>
          <cell r="F7748">
            <v>0</v>
          </cell>
          <cell r="G7748" t="e">
            <v>#N/A</v>
          </cell>
          <cell r="H7748" t="e">
            <v>#N/A</v>
          </cell>
          <cell r="I7748" t="str">
            <v>NA</v>
          </cell>
        </row>
        <row r="7749">
          <cell r="A7749">
            <v>0</v>
          </cell>
          <cell r="B7749">
            <v>0</v>
          </cell>
          <cell r="C7749">
            <v>0</v>
          </cell>
          <cell r="D7749" t="str">
            <v>0</v>
          </cell>
          <cell r="E7749">
            <v>0</v>
          </cell>
          <cell r="F7749">
            <v>0</v>
          </cell>
          <cell r="G7749" t="e">
            <v>#N/A</v>
          </cell>
          <cell r="H7749" t="e">
            <v>#N/A</v>
          </cell>
          <cell r="I7749" t="str">
            <v>NA</v>
          </cell>
        </row>
        <row r="7750">
          <cell r="A7750">
            <v>0</v>
          </cell>
          <cell r="B7750">
            <v>0</v>
          </cell>
          <cell r="C7750">
            <v>0</v>
          </cell>
          <cell r="D7750" t="str">
            <v>0</v>
          </cell>
          <cell r="E7750">
            <v>0</v>
          </cell>
          <cell r="F7750">
            <v>0</v>
          </cell>
          <cell r="G7750" t="e">
            <v>#N/A</v>
          </cell>
          <cell r="H7750" t="e">
            <v>#N/A</v>
          </cell>
          <cell r="I7750" t="str">
            <v>NA</v>
          </cell>
        </row>
        <row r="7751">
          <cell r="A7751">
            <v>0</v>
          </cell>
          <cell r="B7751">
            <v>0</v>
          </cell>
          <cell r="C7751">
            <v>0</v>
          </cell>
          <cell r="D7751" t="str">
            <v>0</v>
          </cell>
          <cell r="E7751">
            <v>0</v>
          </cell>
          <cell r="F7751">
            <v>0</v>
          </cell>
          <cell r="G7751" t="e">
            <v>#N/A</v>
          </cell>
          <cell r="H7751" t="e">
            <v>#N/A</v>
          </cell>
          <cell r="I7751" t="str">
            <v>NA</v>
          </cell>
        </row>
        <row r="7752">
          <cell r="A7752">
            <v>0</v>
          </cell>
          <cell r="B7752">
            <v>0</v>
          </cell>
          <cell r="C7752">
            <v>0</v>
          </cell>
          <cell r="D7752" t="str">
            <v>0</v>
          </cell>
          <cell r="E7752">
            <v>0</v>
          </cell>
          <cell r="F7752">
            <v>0</v>
          </cell>
          <cell r="G7752" t="e">
            <v>#N/A</v>
          </cell>
          <cell r="H7752" t="e">
            <v>#N/A</v>
          </cell>
          <cell r="I7752" t="str">
            <v>NA</v>
          </cell>
        </row>
        <row r="7753">
          <cell r="A7753">
            <v>0</v>
          </cell>
          <cell r="B7753">
            <v>0</v>
          </cell>
          <cell r="C7753">
            <v>0</v>
          </cell>
          <cell r="D7753" t="str">
            <v>0</v>
          </cell>
          <cell r="E7753">
            <v>0</v>
          </cell>
          <cell r="F7753">
            <v>0</v>
          </cell>
          <cell r="G7753" t="e">
            <v>#N/A</v>
          </cell>
          <cell r="H7753" t="e">
            <v>#N/A</v>
          </cell>
          <cell r="I7753" t="str">
            <v>NA</v>
          </cell>
        </row>
        <row r="7754">
          <cell r="A7754">
            <v>0</v>
          </cell>
          <cell r="B7754">
            <v>0</v>
          </cell>
          <cell r="C7754">
            <v>0</v>
          </cell>
          <cell r="D7754" t="str">
            <v>0</v>
          </cell>
          <cell r="E7754">
            <v>0</v>
          </cell>
          <cell r="F7754">
            <v>0</v>
          </cell>
          <cell r="G7754" t="e">
            <v>#N/A</v>
          </cell>
          <cell r="H7754" t="e">
            <v>#N/A</v>
          </cell>
          <cell r="I7754" t="str">
            <v>NA</v>
          </cell>
        </row>
        <row r="7755">
          <cell r="A7755">
            <v>0</v>
          </cell>
          <cell r="B7755">
            <v>0</v>
          </cell>
          <cell r="C7755">
            <v>0</v>
          </cell>
          <cell r="D7755" t="str">
            <v>0</v>
          </cell>
          <cell r="E7755">
            <v>0</v>
          </cell>
          <cell r="F7755">
            <v>0</v>
          </cell>
          <cell r="G7755" t="e">
            <v>#N/A</v>
          </cell>
          <cell r="H7755" t="e">
            <v>#N/A</v>
          </cell>
          <cell r="I7755" t="str">
            <v>NA</v>
          </cell>
        </row>
        <row r="7756">
          <cell r="A7756">
            <v>0</v>
          </cell>
          <cell r="B7756">
            <v>0</v>
          </cell>
          <cell r="C7756">
            <v>0</v>
          </cell>
          <cell r="D7756" t="str">
            <v>0</v>
          </cell>
          <cell r="E7756">
            <v>0</v>
          </cell>
          <cell r="F7756">
            <v>0</v>
          </cell>
          <cell r="G7756" t="e">
            <v>#N/A</v>
          </cell>
          <cell r="H7756" t="e">
            <v>#N/A</v>
          </cell>
          <cell r="I7756" t="str">
            <v>NA</v>
          </cell>
        </row>
        <row r="7757">
          <cell r="A7757">
            <v>0</v>
          </cell>
          <cell r="B7757">
            <v>0</v>
          </cell>
          <cell r="C7757">
            <v>0</v>
          </cell>
          <cell r="D7757" t="str">
            <v>0</v>
          </cell>
          <cell r="E7757">
            <v>0</v>
          </cell>
          <cell r="F7757">
            <v>0</v>
          </cell>
          <cell r="G7757" t="e">
            <v>#N/A</v>
          </cell>
          <cell r="H7757" t="e">
            <v>#N/A</v>
          </cell>
          <cell r="I7757" t="str">
            <v>NA</v>
          </cell>
        </row>
        <row r="7758">
          <cell r="A7758">
            <v>0</v>
          </cell>
          <cell r="B7758">
            <v>0</v>
          </cell>
          <cell r="C7758">
            <v>0</v>
          </cell>
          <cell r="D7758" t="str">
            <v>0</v>
          </cell>
          <cell r="E7758">
            <v>0</v>
          </cell>
          <cell r="F7758">
            <v>0</v>
          </cell>
          <cell r="G7758" t="e">
            <v>#N/A</v>
          </cell>
          <cell r="H7758" t="e">
            <v>#N/A</v>
          </cell>
          <cell r="I7758" t="str">
            <v>NA</v>
          </cell>
        </row>
        <row r="7759">
          <cell r="A7759">
            <v>0</v>
          </cell>
          <cell r="B7759">
            <v>0</v>
          </cell>
          <cell r="C7759">
            <v>0</v>
          </cell>
          <cell r="D7759" t="str">
            <v>0</v>
          </cell>
          <cell r="E7759">
            <v>0</v>
          </cell>
          <cell r="F7759">
            <v>0</v>
          </cell>
          <cell r="G7759" t="e">
            <v>#N/A</v>
          </cell>
          <cell r="H7759" t="e">
            <v>#N/A</v>
          </cell>
          <cell r="I7759" t="str">
            <v>NA</v>
          </cell>
        </row>
        <row r="7760">
          <cell r="A7760">
            <v>0</v>
          </cell>
          <cell r="B7760">
            <v>0</v>
          </cell>
          <cell r="C7760">
            <v>0</v>
          </cell>
          <cell r="D7760" t="str">
            <v>0</v>
          </cell>
          <cell r="E7760">
            <v>0</v>
          </cell>
          <cell r="F7760">
            <v>0</v>
          </cell>
          <cell r="G7760" t="e">
            <v>#N/A</v>
          </cell>
          <cell r="H7760" t="e">
            <v>#N/A</v>
          </cell>
          <cell r="I7760" t="str">
            <v>NA</v>
          </cell>
        </row>
        <row r="7761">
          <cell r="A7761">
            <v>0</v>
          </cell>
          <cell r="B7761">
            <v>0</v>
          </cell>
          <cell r="C7761">
            <v>0</v>
          </cell>
          <cell r="D7761" t="str">
            <v>0</v>
          </cell>
          <cell r="E7761">
            <v>0</v>
          </cell>
          <cell r="F7761">
            <v>0</v>
          </cell>
          <cell r="G7761" t="e">
            <v>#N/A</v>
          </cell>
          <cell r="H7761" t="e">
            <v>#N/A</v>
          </cell>
          <cell r="I7761" t="str">
            <v>NA</v>
          </cell>
        </row>
        <row r="7762">
          <cell r="A7762">
            <v>0</v>
          </cell>
          <cell r="B7762">
            <v>0</v>
          </cell>
          <cell r="C7762">
            <v>0</v>
          </cell>
          <cell r="D7762" t="str">
            <v>0</v>
          </cell>
          <cell r="E7762">
            <v>0</v>
          </cell>
          <cell r="F7762">
            <v>0</v>
          </cell>
          <cell r="G7762" t="e">
            <v>#N/A</v>
          </cell>
          <cell r="H7762" t="e">
            <v>#N/A</v>
          </cell>
          <cell r="I7762" t="str">
            <v>NA</v>
          </cell>
        </row>
        <row r="7763">
          <cell r="A7763">
            <v>0</v>
          </cell>
          <cell r="B7763">
            <v>0</v>
          </cell>
          <cell r="C7763">
            <v>0</v>
          </cell>
          <cell r="D7763" t="str">
            <v>0</v>
          </cell>
          <cell r="E7763">
            <v>0</v>
          </cell>
          <cell r="F7763">
            <v>0</v>
          </cell>
          <cell r="G7763" t="e">
            <v>#N/A</v>
          </cell>
          <cell r="H7763" t="e">
            <v>#N/A</v>
          </cell>
          <cell r="I7763" t="str">
            <v>NA</v>
          </cell>
        </row>
        <row r="7764">
          <cell r="A7764">
            <v>0</v>
          </cell>
          <cell r="B7764">
            <v>0</v>
          </cell>
          <cell r="C7764">
            <v>0</v>
          </cell>
          <cell r="D7764" t="str">
            <v>0</v>
          </cell>
          <cell r="E7764">
            <v>0</v>
          </cell>
          <cell r="F7764">
            <v>0</v>
          </cell>
          <cell r="G7764" t="e">
            <v>#N/A</v>
          </cell>
          <cell r="H7764" t="e">
            <v>#N/A</v>
          </cell>
          <cell r="I7764" t="str">
            <v>NA</v>
          </cell>
        </row>
        <row r="7765">
          <cell r="A7765">
            <v>0</v>
          </cell>
          <cell r="B7765">
            <v>0</v>
          </cell>
          <cell r="C7765">
            <v>0</v>
          </cell>
          <cell r="D7765" t="str">
            <v>0</v>
          </cell>
          <cell r="E7765">
            <v>0</v>
          </cell>
          <cell r="F7765">
            <v>0</v>
          </cell>
          <cell r="G7765" t="e">
            <v>#N/A</v>
          </cell>
          <cell r="H7765" t="e">
            <v>#N/A</v>
          </cell>
          <cell r="I7765" t="str">
            <v>NA</v>
          </cell>
        </row>
        <row r="7766">
          <cell r="A7766">
            <v>0</v>
          </cell>
          <cell r="B7766">
            <v>0</v>
          </cell>
          <cell r="C7766">
            <v>0</v>
          </cell>
          <cell r="D7766" t="str">
            <v>0</v>
          </cell>
          <cell r="E7766">
            <v>0</v>
          </cell>
          <cell r="F7766">
            <v>0</v>
          </cell>
          <cell r="G7766" t="e">
            <v>#N/A</v>
          </cell>
          <cell r="H7766" t="e">
            <v>#N/A</v>
          </cell>
          <cell r="I7766" t="str">
            <v>NA</v>
          </cell>
        </row>
        <row r="7767">
          <cell r="A7767">
            <v>0</v>
          </cell>
          <cell r="B7767">
            <v>0</v>
          </cell>
          <cell r="C7767">
            <v>0</v>
          </cell>
          <cell r="D7767" t="str">
            <v>0</v>
          </cell>
          <cell r="E7767">
            <v>0</v>
          </cell>
          <cell r="F7767">
            <v>0</v>
          </cell>
          <cell r="G7767" t="e">
            <v>#N/A</v>
          </cell>
          <cell r="H7767" t="e">
            <v>#N/A</v>
          </cell>
          <cell r="I7767" t="str">
            <v>NA</v>
          </cell>
        </row>
        <row r="7768">
          <cell r="A7768">
            <v>0</v>
          </cell>
          <cell r="B7768">
            <v>0</v>
          </cell>
          <cell r="C7768">
            <v>0</v>
          </cell>
          <cell r="D7768" t="str">
            <v>0</v>
          </cell>
          <cell r="E7768">
            <v>0</v>
          </cell>
          <cell r="F7768">
            <v>0</v>
          </cell>
          <cell r="G7768" t="e">
            <v>#N/A</v>
          </cell>
          <cell r="H7768" t="e">
            <v>#N/A</v>
          </cell>
          <cell r="I7768" t="str">
            <v>NA</v>
          </cell>
        </row>
        <row r="7769">
          <cell r="A7769">
            <v>0</v>
          </cell>
          <cell r="B7769">
            <v>0</v>
          </cell>
          <cell r="C7769">
            <v>0</v>
          </cell>
          <cell r="D7769" t="str">
            <v>0</v>
          </cell>
          <cell r="E7769">
            <v>0</v>
          </cell>
          <cell r="F7769">
            <v>0</v>
          </cell>
          <cell r="G7769" t="e">
            <v>#N/A</v>
          </cell>
          <cell r="H7769" t="e">
            <v>#N/A</v>
          </cell>
          <cell r="I7769" t="str">
            <v>NA</v>
          </cell>
        </row>
        <row r="7770">
          <cell r="A7770">
            <v>0</v>
          </cell>
          <cell r="B7770">
            <v>0</v>
          </cell>
          <cell r="C7770">
            <v>0</v>
          </cell>
          <cell r="D7770" t="str">
            <v>0</v>
          </cell>
          <cell r="E7770">
            <v>0</v>
          </cell>
          <cell r="F7770">
            <v>0</v>
          </cell>
          <cell r="G7770" t="e">
            <v>#N/A</v>
          </cell>
          <cell r="H7770" t="e">
            <v>#N/A</v>
          </cell>
          <cell r="I7770" t="str">
            <v>NA</v>
          </cell>
        </row>
        <row r="7771">
          <cell r="A7771">
            <v>0</v>
          </cell>
          <cell r="B7771">
            <v>0</v>
          </cell>
          <cell r="C7771">
            <v>0</v>
          </cell>
          <cell r="D7771" t="str">
            <v>0</v>
          </cell>
          <cell r="E7771">
            <v>0</v>
          </cell>
          <cell r="F7771">
            <v>0</v>
          </cell>
          <cell r="G7771" t="e">
            <v>#N/A</v>
          </cell>
          <cell r="H7771" t="e">
            <v>#N/A</v>
          </cell>
          <cell r="I7771" t="str">
            <v>NA</v>
          </cell>
        </row>
        <row r="7772">
          <cell r="A7772">
            <v>0</v>
          </cell>
          <cell r="B7772">
            <v>0</v>
          </cell>
          <cell r="C7772">
            <v>0</v>
          </cell>
          <cell r="D7772" t="str">
            <v>0</v>
          </cell>
          <cell r="E7772">
            <v>0</v>
          </cell>
          <cell r="F7772">
            <v>0</v>
          </cell>
          <cell r="G7772" t="e">
            <v>#N/A</v>
          </cell>
          <cell r="H7772" t="e">
            <v>#N/A</v>
          </cell>
          <cell r="I7772" t="str">
            <v>NA</v>
          </cell>
        </row>
        <row r="7773">
          <cell r="A7773">
            <v>0</v>
          </cell>
          <cell r="B7773">
            <v>0</v>
          </cell>
          <cell r="C7773">
            <v>0</v>
          </cell>
          <cell r="D7773" t="str">
            <v>0</v>
          </cell>
          <cell r="E7773">
            <v>0</v>
          </cell>
          <cell r="F7773">
            <v>0</v>
          </cell>
          <cell r="G7773" t="e">
            <v>#N/A</v>
          </cell>
          <cell r="H7773" t="e">
            <v>#N/A</v>
          </cell>
          <cell r="I7773" t="str">
            <v>NA</v>
          </cell>
        </row>
        <row r="7774">
          <cell r="A7774">
            <v>0</v>
          </cell>
          <cell r="B7774">
            <v>0</v>
          </cell>
          <cell r="C7774">
            <v>0</v>
          </cell>
          <cell r="D7774" t="str">
            <v>0</v>
          </cell>
          <cell r="E7774">
            <v>0</v>
          </cell>
          <cell r="F7774">
            <v>0</v>
          </cell>
          <cell r="G7774" t="e">
            <v>#N/A</v>
          </cell>
          <cell r="H7774" t="e">
            <v>#N/A</v>
          </cell>
          <cell r="I7774" t="str">
            <v>NA</v>
          </cell>
        </row>
        <row r="7775">
          <cell r="A7775">
            <v>0</v>
          </cell>
          <cell r="B7775">
            <v>0</v>
          </cell>
          <cell r="C7775">
            <v>0</v>
          </cell>
          <cell r="D7775" t="str">
            <v>0</v>
          </cell>
          <cell r="E7775">
            <v>0</v>
          </cell>
          <cell r="F7775">
            <v>0</v>
          </cell>
          <cell r="G7775" t="e">
            <v>#N/A</v>
          </cell>
          <cell r="H7775" t="e">
            <v>#N/A</v>
          </cell>
          <cell r="I7775" t="str">
            <v>NA</v>
          </cell>
        </row>
        <row r="7776">
          <cell r="A7776">
            <v>0</v>
          </cell>
          <cell r="B7776">
            <v>0</v>
          </cell>
          <cell r="C7776">
            <v>0</v>
          </cell>
          <cell r="D7776" t="str">
            <v>0</v>
          </cell>
          <cell r="E7776">
            <v>0</v>
          </cell>
          <cell r="F7776">
            <v>0</v>
          </cell>
          <cell r="G7776" t="e">
            <v>#N/A</v>
          </cell>
          <cell r="H7776" t="e">
            <v>#N/A</v>
          </cell>
          <cell r="I7776" t="str">
            <v>NA</v>
          </cell>
        </row>
        <row r="7777">
          <cell r="A7777">
            <v>0</v>
          </cell>
          <cell r="B7777">
            <v>0</v>
          </cell>
          <cell r="C7777">
            <v>0</v>
          </cell>
          <cell r="D7777" t="str">
            <v>0</v>
          </cell>
          <cell r="E7777">
            <v>0</v>
          </cell>
          <cell r="F7777">
            <v>0</v>
          </cell>
          <cell r="G7777" t="e">
            <v>#N/A</v>
          </cell>
          <cell r="H7777" t="e">
            <v>#N/A</v>
          </cell>
          <cell r="I7777" t="str">
            <v>NA</v>
          </cell>
        </row>
        <row r="7778">
          <cell r="A7778">
            <v>0</v>
          </cell>
          <cell r="B7778">
            <v>0</v>
          </cell>
          <cell r="C7778">
            <v>0</v>
          </cell>
          <cell r="D7778" t="str">
            <v>0</v>
          </cell>
          <cell r="E7778">
            <v>0</v>
          </cell>
          <cell r="F7778">
            <v>0</v>
          </cell>
          <cell r="G7778" t="e">
            <v>#N/A</v>
          </cell>
          <cell r="H7778" t="e">
            <v>#N/A</v>
          </cell>
          <cell r="I7778" t="str">
            <v>NA</v>
          </cell>
        </row>
        <row r="7779">
          <cell r="A7779">
            <v>0</v>
          </cell>
          <cell r="B7779">
            <v>0</v>
          </cell>
          <cell r="C7779">
            <v>0</v>
          </cell>
          <cell r="D7779" t="str">
            <v>0</v>
          </cell>
          <cell r="E7779">
            <v>0</v>
          </cell>
          <cell r="F7779">
            <v>0</v>
          </cell>
          <cell r="G7779" t="e">
            <v>#N/A</v>
          </cell>
          <cell r="H7779" t="e">
            <v>#N/A</v>
          </cell>
          <cell r="I7779" t="str">
            <v>NA</v>
          </cell>
        </row>
        <row r="7780">
          <cell r="A7780">
            <v>0</v>
          </cell>
          <cell r="B7780">
            <v>0</v>
          </cell>
          <cell r="C7780">
            <v>0</v>
          </cell>
          <cell r="D7780" t="str">
            <v>0</v>
          </cell>
          <cell r="E7780">
            <v>0</v>
          </cell>
          <cell r="F7780">
            <v>0</v>
          </cell>
          <cell r="G7780" t="e">
            <v>#N/A</v>
          </cell>
          <cell r="H7780" t="e">
            <v>#N/A</v>
          </cell>
          <cell r="I7780" t="str">
            <v>NA</v>
          </cell>
        </row>
        <row r="7781">
          <cell r="A7781">
            <v>0</v>
          </cell>
          <cell r="B7781">
            <v>0</v>
          </cell>
          <cell r="C7781">
            <v>0</v>
          </cell>
          <cell r="D7781" t="str">
            <v>0</v>
          </cell>
          <cell r="E7781">
            <v>0</v>
          </cell>
          <cell r="F7781">
            <v>0</v>
          </cell>
          <cell r="G7781" t="e">
            <v>#N/A</v>
          </cell>
          <cell r="H7781" t="e">
            <v>#N/A</v>
          </cell>
          <cell r="I7781" t="str">
            <v>NA</v>
          </cell>
        </row>
        <row r="7782">
          <cell r="A7782">
            <v>0</v>
          </cell>
          <cell r="B7782">
            <v>0</v>
          </cell>
          <cell r="C7782">
            <v>0</v>
          </cell>
          <cell r="D7782" t="str">
            <v>0</v>
          </cell>
          <cell r="E7782">
            <v>0</v>
          </cell>
          <cell r="F7782">
            <v>0</v>
          </cell>
          <cell r="G7782" t="e">
            <v>#N/A</v>
          </cell>
          <cell r="H7782" t="e">
            <v>#N/A</v>
          </cell>
          <cell r="I7782" t="str">
            <v>NA</v>
          </cell>
        </row>
        <row r="7783">
          <cell r="A7783">
            <v>0</v>
          </cell>
          <cell r="B7783">
            <v>0</v>
          </cell>
          <cell r="C7783">
            <v>0</v>
          </cell>
          <cell r="D7783" t="str">
            <v>0</v>
          </cell>
          <cell r="E7783">
            <v>0</v>
          </cell>
          <cell r="F7783">
            <v>0</v>
          </cell>
          <cell r="G7783" t="e">
            <v>#N/A</v>
          </cell>
          <cell r="H7783" t="e">
            <v>#N/A</v>
          </cell>
          <cell r="I7783" t="str">
            <v>NA</v>
          </cell>
        </row>
        <row r="7784">
          <cell r="A7784">
            <v>0</v>
          </cell>
          <cell r="B7784">
            <v>0</v>
          </cell>
          <cell r="C7784">
            <v>0</v>
          </cell>
          <cell r="D7784" t="str">
            <v>0</v>
          </cell>
          <cell r="E7784">
            <v>0</v>
          </cell>
          <cell r="F7784">
            <v>0</v>
          </cell>
          <cell r="G7784" t="e">
            <v>#N/A</v>
          </cell>
          <cell r="H7784" t="e">
            <v>#N/A</v>
          </cell>
          <cell r="I7784" t="str">
            <v>NA</v>
          </cell>
        </row>
        <row r="7785">
          <cell r="A7785">
            <v>0</v>
          </cell>
          <cell r="B7785">
            <v>0</v>
          </cell>
          <cell r="C7785">
            <v>0</v>
          </cell>
          <cell r="D7785" t="str">
            <v>0</v>
          </cell>
          <cell r="E7785">
            <v>0</v>
          </cell>
          <cell r="F7785">
            <v>0</v>
          </cell>
          <cell r="G7785" t="e">
            <v>#N/A</v>
          </cell>
          <cell r="H7785" t="e">
            <v>#N/A</v>
          </cell>
          <cell r="I7785" t="str">
            <v>NA</v>
          </cell>
        </row>
        <row r="7786">
          <cell r="A7786">
            <v>0</v>
          </cell>
          <cell r="B7786">
            <v>0</v>
          </cell>
          <cell r="C7786">
            <v>0</v>
          </cell>
          <cell r="D7786" t="str">
            <v>0</v>
          </cell>
          <cell r="E7786">
            <v>0</v>
          </cell>
          <cell r="F7786">
            <v>0</v>
          </cell>
          <cell r="G7786" t="e">
            <v>#N/A</v>
          </cell>
          <cell r="H7786" t="e">
            <v>#N/A</v>
          </cell>
          <cell r="I7786" t="str">
            <v>NA</v>
          </cell>
        </row>
        <row r="7787">
          <cell r="A7787">
            <v>0</v>
          </cell>
          <cell r="B7787">
            <v>0</v>
          </cell>
          <cell r="C7787">
            <v>0</v>
          </cell>
          <cell r="D7787" t="str">
            <v>0</v>
          </cell>
          <cell r="E7787">
            <v>0</v>
          </cell>
          <cell r="F7787">
            <v>0</v>
          </cell>
          <cell r="G7787" t="e">
            <v>#N/A</v>
          </cell>
          <cell r="H7787" t="e">
            <v>#N/A</v>
          </cell>
          <cell r="I7787" t="str">
            <v>NA</v>
          </cell>
        </row>
        <row r="7788">
          <cell r="A7788">
            <v>0</v>
          </cell>
          <cell r="B7788">
            <v>0</v>
          </cell>
          <cell r="C7788">
            <v>0</v>
          </cell>
          <cell r="D7788" t="str">
            <v>0</v>
          </cell>
          <cell r="E7788">
            <v>0</v>
          </cell>
          <cell r="F7788">
            <v>0</v>
          </cell>
          <cell r="G7788" t="e">
            <v>#N/A</v>
          </cell>
          <cell r="H7788" t="e">
            <v>#N/A</v>
          </cell>
          <cell r="I7788" t="str">
            <v>NA</v>
          </cell>
        </row>
        <row r="7789">
          <cell r="A7789">
            <v>0</v>
          </cell>
          <cell r="B7789">
            <v>0</v>
          </cell>
          <cell r="C7789">
            <v>0</v>
          </cell>
          <cell r="D7789" t="str">
            <v>0</v>
          </cell>
          <cell r="E7789">
            <v>0</v>
          </cell>
          <cell r="F7789">
            <v>0</v>
          </cell>
          <cell r="G7789" t="e">
            <v>#N/A</v>
          </cell>
          <cell r="H7789" t="e">
            <v>#N/A</v>
          </cell>
          <cell r="I7789" t="str">
            <v>NA</v>
          </cell>
        </row>
        <row r="7790">
          <cell r="A7790">
            <v>0</v>
          </cell>
          <cell r="B7790">
            <v>0</v>
          </cell>
          <cell r="C7790">
            <v>0</v>
          </cell>
          <cell r="D7790" t="str">
            <v>0</v>
          </cell>
          <cell r="E7790">
            <v>0</v>
          </cell>
          <cell r="F7790">
            <v>0</v>
          </cell>
          <cell r="G7790" t="e">
            <v>#N/A</v>
          </cell>
          <cell r="H7790" t="e">
            <v>#N/A</v>
          </cell>
          <cell r="I7790" t="str">
            <v>NA</v>
          </cell>
        </row>
        <row r="7791">
          <cell r="A7791">
            <v>0</v>
          </cell>
          <cell r="B7791">
            <v>0</v>
          </cell>
          <cell r="C7791">
            <v>0</v>
          </cell>
          <cell r="D7791" t="str">
            <v>0</v>
          </cell>
          <cell r="E7791">
            <v>0</v>
          </cell>
          <cell r="F7791">
            <v>0</v>
          </cell>
          <cell r="G7791" t="e">
            <v>#N/A</v>
          </cell>
          <cell r="H7791" t="e">
            <v>#N/A</v>
          </cell>
          <cell r="I7791" t="str">
            <v>NA</v>
          </cell>
        </row>
        <row r="7792">
          <cell r="A7792">
            <v>0</v>
          </cell>
          <cell r="B7792">
            <v>0</v>
          </cell>
          <cell r="C7792">
            <v>0</v>
          </cell>
          <cell r="D7792" t="str">
            <v>0</v>
          </cell>
          <cell r="E7792">
            <v>0</v>
          </cell>
          <cell r="F7792">
            <v>0</v>
          </cell>
          <cell r="G7792" t="e">
            <v>#N/A</v>
          </cell>
          <cell r="H7792" t="e">
            <v>#N/A</v>
          </cell>
          <cell r="I7792" t="str">
            <v>NA</v>
          </cell>
        </row>
        <row r="7793">
          <cell r="A7793">
            <v>0</v>
          </cell>
          <cell r="B7793">
            <v>0</v>
          </cell>
          <cell r="C7793">
            <v>0</v>
          </cell>
          <cell r="D7793" t="str">
            <v>0</v>
          </cell>
          <cell r="E7793">
            <v>0</v>
          </cell>
          <cell r="F7793">
            <v>0</v>
          </cell>
          <cell r="G7793" t="e">
            <v>#N/A</v>
          </cell>
          <cell r="H7793" t="e">
            <v>#N/A</v>
          </cell>
          <cell r="I7793" t="str">
            <v>NA</v>
          </cell>
        </row>
        <row r="7794">
          <cell r="A7794">
            <v>0</v>
          </cell>
          <cell r="B7794">
            <v>0</v>
          </cell>
          <cell r="C7794">
            <v>0</v>
          </cell>
          <cell r="D7794" t="str">
            <v>0</v>
          </cell>
          <cell r="E7794">
            <v>0</v>
          </cell>
          <cell r="F7794">
            <v>0</v>
          </cell>
          <cell r="G7794" t="e">
            <v>#N/A</v>
          </cell>
          <cell r="H7794" t="e">
            <v>#N/A</v>
          </cell>
          <cell r="I7794" t="str">
            <v>NA</v>
          </cell>
        </row>
        <row r="7795">
          <cell r="A7795">
            <v>0</v>
          </cell>
          <cell r="B7795">
            <v>0</v>
          </cell>
          <cell r="C7795">
            <v>0</v>
          </cell>
          <cell r="D7795" t="str">
            <v>0</v>
          </cell>
          <cell r="E7795">
            <v>0</v>
          </cell>
          <cell r="F7795">
            <v>0</v>
          </cell>
          <cell r="G7795" t="e">
            <v>#N/A</v>
          </cell>
          <cell r="H7795" t="e">
            <v>#N/A</v>
          </cell>
          <cell r="I7795" t="str">
            <v>NA</v>
          </cell>
        </row>
        <row r="7796">
          <cell r="A7796">
            <v>0</v>
          </cell>
          <cell r="B7796">
            <v>0</v>
          </cell>
          <cell r="C7796">
            <v>0</v>
          </cell>
          <cell r="D7796" t="str">
            <v>0</v>
          </cell>
          <cell r="E7796">
            <v>0</v>
          </cell>
          <cell r="F7796">
            <v>0</v>
          </cell>
          <cell r="G7796" t="e">
            <v>#N/A</v>
          </cell>
          <cell r="H7796" t="e">
            <v>#N/A</v>
          </cell>
          <cell r="I7796" t="str">
            <v>NA</v>
          </cell>
        </row>
        <row r="7797">
          <cell r="A7797">
            <v>0</v>
          </cell>
          <cell r="B7797">
            <v>0</v>
          </cell>
          <cell r="C7797">
            <v>0</v>
          </cell>
          <cell r="D7797" t="str">
            <v>0</v>
          </cell>
          <cell r="E7797">
            <v>0</v>
          </cell>
          <cell r="F7797">
            <v>0</v>
          </cell>
          <cell r="G7797" t="e">
            <v>#N/A</v>
          </cell>
          <cell r="H7797" t="e">
            <v>#N/A</v>
          </cell>
          <cell r="I7797" t="str">
            <v>NA</v>
          </cell>
        </row>
        <row r="7798">
          <cell r="A7798">
            <v>0</v>
          </cell>
          <cell r="B7798">
            <v>0</v>
          </cell>
          <cell r="C7798">
            <v>0</v>
          </cell>
          <cell r="D7798" t="str">
            <v>0</v>
          </cell>
          <cell r="E7798">
            <v>0</v>
          </cell>
          <cell r="F7798">
            <v>0</v>
          </cell>
          <cell r="G7798" t="e">
            <v>#N/A</v>
          </cell>
          <cell r="H7798" t="e">
            <v>#N/A</v>
          </cell>
          <cell r="I7798" t="str">
            <v>NA</v>
          </cell>
        </row>
        <row r="7799">
          <cell r="A7799">
            <v>0</v>
          </cell>
          <cell r="B7799">
            <v>0</v>
          </cell>
          <cell r="C7799">
            <v>0</v>
          </cell>
          <cell r="D7799" t="str">
            <v>0</v>
          </cell>
          <cell r="E7799">
            <v>0</v>
          </cell>
          <cell r="F7799">
            <v>0</v>
          </cell>
          <cell r="G7799" t="e">
            <v>#N/A</v>
          </cell>
          <cell r="H7799" t="e">
            <v>#N/A</v>
          </cell>
          <cell r="I7799" t="str">
            <v>NA</v>
          </cell>
        </row>
        <row r="7800">
          <cell r="A7800">
            <v>0</v>
          </cell>
          <cell r="B7800">
            <v>0</v>
          </cell>
          <cell r="C7800">
            <v>0</v>
          </cell>
          <cell r="D7800" t="str">
            <v>0</v>
          </cell>
          <cell r="E7800">
            <v>0</v>
          </cell>
          <cell r="F7800">
            <v>0</v>
          </cell>
          <cell r="G7800" t="e">
            <v>#N/A</v>
          </cell>
          <cell r="H7800" t="e">
            <v>#N/A</v>
          </cell>
          <cell r="I7800" t="str">
            <v>NA</v>
          </cell>
        </row>
        <row r="7801">
          <cell r="A7801">
            <v>0</v>
          </cell>
          <cell r="B7801">
            <v>0</v>
          </cell>
          <cell r="C7801">
            <v>0</v>
          </cell>
          <cell r="D7801" t="str">
            <v>0</v>
          </cell>
          <cell r="E7801">
            <v>0</v>
          </cell>
          <cell r="F7801">
            <v>0</v>
          </cell>
          <cell r="G7801" t="e">
            <v>#N/A</v>
          </cell>
          <cell r="H7801" t="e">
            <v>#N/A</v>
          </cell>
          <cell r="I7801" t="str">
            <v>NA</v>
          </cell>
        </row>
        <row r="7802">
          <cell r="A7802">
            <v>0</v>
          </cell>
          <cell r="B7802">
            <v>0</v>
          </cell>
          <cell r="C7802">
            <v>0</v>
          </cell>
          <cell r="D7802" t="str">
            <v>0</v>
          </cell>
          <cell r="E7802">
            <v>0</v>
          </cell>
          <cell r="F7802">
            <v>0</v>
          </cell>
          <cell r="G7802" t="e">
            <v>#N/A</v>
          </cell>
          <cell r="H7802" t="e">
            <v>#N/A</v>
          </cell>
          <cell r="I7802" t="str">
            <v>NA</v>
          </cell>
        </row>
        <row r="7803">
          <cell r="A7803">
            <v>0</v>
          </cell>
          <cell r="B7803">
            <v>0</v>
          </cell>
          <cell r="C7803">
            <v>0</v>
          </cell>
          <cell r="D7803" t="str">
            <v>0</v>
          </cell>
          <cell r="E7803">
            <v>0</v>
          </cell>
          <cell r="F7803">
            <v>0</v>
          </cell>
          <cell r="G7803" t="e">
            <v>#N/A</v>
          </cell>
          <cell r="H7803" t="e">
            <v>#N/A</v>
          </cell>
          <cell r="I7803" t="str">
            <v>NA</v>
          </cell>
        </row>
        <row r="7804">
          <cell r="A7804">
            <v>0</v>
          </cell>
          <cell r="B7804">
            <v>0</v>
          </cell>
          <cell r="C7804">
            <v>0</v>
          </cell>
          <cell r="D7804" t="str">
            <v>0</v>
          </cell>
          <cell r="E7804">
            <v>0</v>
          </cell>
          <cell r="F7804">
            <v>0</v>
          </cell>
          <cell r="G7804" t="e">
            <v>#N/A</v>
          </cell>
          <cell r="H7804" t="e">
            <v>#N/A</v>
          </cell>
          <cell r="I7804" t="str">
            <v>NA</v>
          </cell>
        </row>
        <row r="7805">
          <cell r="A7805">
            <v>0</v>
          </cell>
          <cell r="B7805">
            <v>0</v>
          </cell>
          <cell r="C7805">
            <v>0</v>
          </cell>
          <cell r="D7805" t="str">
            <v>0</v>
          </cell>
          <cell r="E7805">
            <v>0</v>
          </cell>
          <cell r="F7805">
            <v>0</v>
          </cell>
          <cell r="G7805" t="e">
            <v>#N/A</v>
          </cell>
          <cell r="H7805" t="e">
            <v>#N/A</v>
          </cell>
          <cell r="I7805" t="str">
            <v>NA</v>
          </cell>
        </row>
        <row r="7806">
          <cell r="A7806">
            <v>0</v>
          </cell>
          <cell r="B7806">
            <v>0</v>
          </cell>
          <cell r="C7806">
            <v>0</v>
          </cell>
          <cell r="D7806" t="str">
            <v>0</v>
          </cell>
          <cell r="E7806">
            <v>0</v>
          </cell>
          <cell r="F7806">
            <v>0</v>
          </cell>
          <cell r="G7806" t="e">
            <v>#N/A</v>
          </cell>
          <cell r="H7806" t="e">
            <v>#N/A</v>
          </cell>
          <cell r="I7806" t="str">
            <v>NA</v>
          </cell>
        </row>
        <row r="7807">
          <cell r="A7807">
            <v>0</v>
          </cell>
          <cell r="B7807">
            <v>0</v>
          </cell>
          <cell r="C7807">
            <v>0</v>
          </cell>
          <cell r="D7807" t="str">
            <v>0</v>
          </cell>
          <cell r="E7807">
            <v>0</v>
          </cell>
          <cell r="F7807">
            <v>0</v>
          </cell>
          <cell r="G7807" t="e">
            <v>#N/A</v>
          </cell>
          <cell r="H7807" t="e">
            <v>#N/A</v>
          </cell>
          <cell r="I7807" t="str">
            <v>NA</v>
          </cell>
        </row>
        <row r="7808">
          <cell r="A7808">
            <v>0</v>
          </cell>
          <cell r="B7808">
            <v>0</v>
          </cell>
          <cell r="C7808">
            <v>0</v>
          </cell>
          <cell r="D7808" t="str">
            <v>0</v>
          </cell>
          <cell r="E7808">
            <v>0</v>
          </cell>
          <cell r="F7808">
            <v>0</v>
          </cell>
          <cell r="G7808" t="e">
            <v>#N/A</v>
          </cell>
          <cell r="H7808" t="e">
            <v>#N/A</v>
          </cell>
          <cell r="I7808" t="str">
            <v>NA</v>
          </cell>
        </row>
        <row r="7809">
          <cell r="A7809">
            <v>0</v>
          </cell>
          <cell r="B7809">
            <v>0</v>
          </cell>
          <cell r="C7809">
            <v>0</v>
          </cell>
          <cell r="D7809" t="str">
            <v>0</v>
          </cell>
          <cell r="E7809">
            <v>0</v>
          </cell>
          <cell r="F7809">
            <v>0</v>
          </cell>
          <cell r="G7809" t="e">
            <v>#N/A</v>
          </cell>
          <cell r="H7809" t="e">
            <v>#N/A</v>
          </cell>
          <cell r="I7809" t="str">
            <v>NA</v>
          </cell>
        </row>
        <row r="7810">
          <cell r="A7810">
            <v>0</v>
          </cell>
          <cell r="B7810">
            <v>0</v>
          </cell>
          <cell r="C7810">
            <v>0</v>
          </cell>
          <cell r="D7810" t="str">
            <v>0</v>
          </cell>
          <cell r="E7810">
            <v>0</v>
          </cell>
          <cell r="F7810">
            <v>0</v>
          </cell>
          <cell r="G7810" t="e">
            <v>#N/A</v>
          </cell>
          <cell r="H7810" t="e">
            <v>#N/A</v>
          </cell>
          <cell r="I7810" t="str">
            <v>NA</v>
          </cell>
        </row>
        <row r="7811">
          <cell r="A7811">
            <v>0</v>
          </cell>
          <cell r="B7811">
            <v>0</v>
          </cell>
          <cell r="C7811">
            <v>0</v>
          </cell>
          <cell r="D7811" t="str">
            <v>0</v>
          </cell>
          <cell r="E7811">
            <v>0</v>
          </cell>
          <cell r="F7811">
            <v>0</v>
          </cell>
          <cell r="G7811" t="e">
            <v>#N/A</v>
          </cell>
          <cell r="H7811" t="e">
            <v>#N/A</v>
          </cell>
          <cell r="I7811" t="str">
            <v>NA</v>
          </cell>
        </row>
        <row r="7812">
          <cell r="A7812">
            <v>0</v>
          </cell>
          <cell r="B7812">
            <v>0</v>
          </cell>
          <cell r="C7812">
            <v>0</v>
          </cell>
          <cell r="D7812" t="str">
            <v>0</v>
          </cell>
          <cell r="E7812">
            <v>0</v>
          </cell>
          <cell r="F7812">
            <v>0</v>
          </cell>
          <cell r="G7812" t="e">
            <v>#N/A</v>
          </cell>
          <cell r="H7812" t="e">
            <v>#N/A</v>
          </cell>
          <cell r="I7812" t="str">
            <v>NA</v>
          </cell>
        </row>
        <row r="7813">
          <cell r="A7813">
            <v>0</v>
          </cell>
          <cell r="B7813">
            <v>0</v>
          </cell>
          <cell r="C7813">
            <v>0</v>
          </cell>
          <cell r="D7813" t="str">
            <v>0</v>
          </cell>
          <cell r="E7813">
            <v>0</v>
          </cell>
          <cell r="F7813">
            <v>0</v>
          </cell>
          <cell r="G7813" t="e">
            <v>#N/A</v>
          </cell>
          <cell r="H7813" t="e">
            <v>#N/A</v>
          </cell>
          <cell r="I7813" t="str">
            <v>NA</v>
          </cell>
        </row>
        <row r="7814">
          <cell r="A7814">
            <v>0</v>
          </cell>
          <cell r="B7814">
            <v>0</v>
          </cell>
          <cell r="C7814">
            <v>0</v>
          </cell>
          <cell r="D7814" t="str">
            <v>0</v>
          </cell>
          <cell r="E7814">
            <v>0</v>
          </cell>
          <cell r="F7814">
            <v>0</v>
          </cell>
          <cell r="G7814" t="e">
            <v>#N/A</v>
          </cell>
          <cell r="H7814" t="e">
            <v>#N/A</v>
          </cell>
          <cell r="I7814" t="str">
            <v>NA</v>
          </cell>
        </row>
        <row r="7815">
          <cell r="A7815">
            <v>0</v>
          </cell>
          <cell r="B7815">
            <v>0</v>
          </cell>
          <cell r="C7815">
            <v>0</v>
          </cell>
          <cell r="D7815" t="str">
            <v>0</v>
          </cell>
          <cell r="E7815">
            <v>0</v>
          </cell>
          <cell r="F7815">
            <v>0</v>
          </cell>
          <cell r="G7815" t="e">
            <v>#N/A</v>
          </cell>
          <cell r="H7815" t="e">
            <v>#N/A</v>
          </cell>
          <cell r="I7815" t="str">
            <v>NA</v>
          </cell>
        </row>
        <row r="7816">
          <cell r="A7816">
            <v>0</v>
          </cell>
          <cell r="B7816">
            <v>0</v>
          </cell>
          <cell r="C7816">
            <v>0</v>
          </cell>
          <cell r="D7816" t="str">
            <v>0</v>
          </cell>
          <cell r="E7816">
            <v>0</v>
          </cell>
          <cell r="F7816">
            <v>0</v>
          </cell>
          <cell r="G7816" t="e">
            <v>#N/A</v>
          </cell>
          <cell r="H7816" t="e">
            <v>#N/A</v>
          </cell>
          <cell r="I7816" t="str">
            <v>NA</v>
          </cell>
        </row>
        <row r="7817">
          <cell r="A7817">
            <v>0</v>
          </cell>
          <cell r="B7817">
            <v>0</v>
          </cell>
          <cell r="C7817">
            <v>0</v>
          </cell>
          <cell r="D7817" t="str">
            <v>0</v>
          </cell>
          <cell r="E7817">
            <v>0</v>
          </cell>
          <cell r="F7817">
            <v>0</v>
          </cell>
          <cell r="G7817" t="e">
            <v>#N/A</v>
          </cell>
          <cell r="H7817" t="e">
            <v>#N/A</v>
          </cell>
          <cell r="I7817" t="str">
            <v>NA</v>
          </cell>
        </row>
        <row r="7818">
          <cell r="A7818">
            <v>0</v>
          </cell>
          <cell r="B7818">
            <v>0</v>
          </cell>
          <cell r="C7818">
            <v>0</v>
          </cell>
          <cell r="D7818" t="str">
            <v>0</v>
          </cell>
          <cell r="E7818">
            <v>0</v>
          </cell>
          <cell r="F7818">
            <v>0</v>
          </cell>
          <cell r="G7818" t="e">
            <v>#N/A</v>
          </cell>
          <cell r="H7818" t="e">
            <v>#N/A</v>
          </cell>
          <cell r="I7818" t="str">
            <v>NA</v>
          </cell>
        </row>
        <row r="7819">
          <cell r="A7819">
            <v>0</v>
          </cell>
          <cell r="B7819">
            <v>0</v>
          </cell>
          <cell r="C7819">
            <v>0</v>
          </cell>
          <cell r="D7819" t="str">
            <v>0</v>
          </cell>
          <cell r="E7819">
            <v>0</v>
          </cell>
          <cell r="F7819">
            <v>0</v>
          </cell>
          <cell r="G7819" t="e">
            <v>#N/A</v>
          </cell>
          <cell r="H7819" t="e">
            <v>#N/A</v>
          </cell>
          <cell r="I7819" t="str">
            <v>NA</v>
          </cell>
        </row>
        <row r="7820">
          <cell r="A7820">
            <v>0</v>
          </cell>
          <cell r="B7820">
            <v>0</v>
          </cell>
          <cell r="C7820">
            <v>0</v>
          </cell>
          <cell r="D7820" t="str">
            <v>0</v>
          </cell>
          <cell r="E7820">
            <v>0</v>
          </cell>
          <cell r="F7820">
            <v>0</v>
          </cell>
          <cell r="G7820" t="e">
            <v>#N/A</v>
          </cell>
          <cell r="H7820" t="e">
            <v>#N/A</v>
          </cell>
          <cell r="I7820" t="str">
            <v>NA</v>
          </cell>
        </row>
        <row r="7821">
          <cell r="A7821">
            <v>0</v>
          </cell>
          <cell r="B7821">
            <v>0</v>
          </cell>
          <cell r="C7821">
            <v>0</v>
          </cell>
          <cell r="D7821" t="str">
            <v>0</v>
          </cell>
          <cell r="E7821">
            <v>0</v>
          </cell>
          <cell r="F7821">
            <v>0</v>
          </cell>
          <cell r="G7821" t="e">
            <v>#N/A</v>
          </cell>
          <cell r="H7821" t="e">
            <v>#N/A</v>
          </cell>
          <cell r="I7821" t="str">
            <v>NA</v>
          </cell>
        </row>
        <row r="7822">
          <cell r="A7822">
            <v>0</v>
          </cell>
          <cell r="B7822">
            <v>0</v>
          </cell>
          <cell r="C7822">
            <v>0</v>
          </cell>
          <cell r="D7822" t="str">
            <v>0</v>
          </cell>
          <cell r="E7822">
            <v>0</v>
          </cell>
          <cell r="F7822">
            <v>0</v>
          </cell>
          <cell r="G7822" t="e">
            <v>#N/A</v>
          </cell>
          <cell r="H7822" t="e">
            <v>#N/A</v>
          </cell>
          <cell r="I7822" t="str">
            <v>NA</v>
          </cell>
        </row>
        <row r="7823">
          <cell r="A7823">
            <v>0</v>
          </cell>
          <cell r="B7823">
            <v>0</v>
          </cell>
          <cell r="C7823">
            <v>0</v>
          </cell>
          <cell r="D7823" t="str">
            <v>0</v>
          </cell>
          <cell r="E7823">
            <v>0</v>
          </cell>
          <cell r="F7823">
            <v>0</v>
          </cell>
          <cell r="G7823" t="e">
            <v>#N/A</v>
          </cell>
          <cell r="H7823" t="e">
            <v>#N/A</v>
          </cell>
          <cell r="I7823" t="str">
            <v>NA</v>
          </cell>
        </row>
        <row r="7824">
          <cell r="A7824">
            <v>0</v>
          </cell>
          <cell r="B7824">
            <v>0</v>
          </cell>
          <cell r="C7824">
            <v>0</v>
          </cell>
          <cell r="D7824" t="str">
            <v>0</v>
          </cell>
          <cell r="E7824">
            <v>0</v>
          </cell>
          <cell r="F7824">
            <v>0</v>
          </cell>
          <cell r="G7824" t="e">
            <v>#N/A</v>
          </cell>
          <cell r="H7824" t="e">
            <v>#N/A</v>
          </cell>
          <cell r="I7824" t="str">
            <v>NA</v>
          </cell>
        </row>
        <row r="7825">
          <cell r="A7825">
            <v>0</v>
          </cell>
          <cell r="B7825">
            <v>0</v>
          </cell>
          <cell r="C7825">
            <v>0</v>
          </cell>
          <cell r="D7825" t="str">
            <v>0</v>
          </cell>
          <cell r="E7825">
            <v>0</v>
          </cell>
          <cell r="F7825">
            <v>0</v>
          </cell>
          <cell r="G7825" t="e">
            <v>#N/A</v>
          </cell>
          <cell r="H7825" t="e">
            <v>#N/A</v>
          </cell>
          <cell r="I7825" t="str">
            <v>NA</v>
          </cell>
        </row>
        <row r="7826">
          <cell r="A7826">
            <v>0</v>
          </cell>
          <cell r="B7826">
            <v>0</v>
          </cell>
          <cell r="C7826">
            <v>0</v>
          </cell>
          <cell r="D7826" t="str">
            <v>0</v>
          </cell>
          <cell r="E7826">
            <v>0</v>
          </cell>
          <cell r="F7826">
            <v>0</v>
          </cell>
          <cell r="G7826" t="e">
            <v>#N/A</v>
          </cell>
          <cell r="H7826" t="e">
            <v>#N/A</v>
          </cell>
          <cell r="I7826" t="str">
            <v>NA</v>
          </cell>
        </row>
        <row r="7827">
          <cell r="A7827">
            <v>0</v>
          </cell>
          <cell r="B7827">
            <v>0</v>
          </cell>
          <cell r="C7827">
            <v>0</v>
          </cell>
          <cell r="D7827" t="str">
            <v>0</v>
          </cell>
          <cell r="E7827">
            <v>0</v>
          </cell>
          <cell r="F7827">
            <v>0</v>
          </cell>
          <cell r="G7827" t="e">
            <v>#N/A</v>
          </cell>
          <cell r="H7827" t="e">
            <v>#N/A</v>
          </cell>
          <cell r="I7827" t="str">
            <v>NA</v>
          </cell>
        </row>
        <row r="7828">
          <cell r="A7828">
            <v>0</v>
          </cell>
          <cell r="B7828">
            <v>0</v>
          </cell>
          <cell r="C7828">
            <v>0</v>
          </cell>
          <cell r="D7828" t="str">
            <v>0</v>
          </cell>
          <cell r="E7828">
            <v>0</v>
          </cell>
          <cell r="F7828">
            <v>0</v>
          </cell>
          <cell r="G7828" t="e">
            <v>#N/A</v>
          </cell>
          <cell r="H7828" t="e">
            <v>#N/A</v>
          </cell>
          <cell r="I7828" t="str">
            <v>NA</v>
          </cell>
        </row>
        <row r="7829">
          <cell r="A7829">
            <v>0</v>
          </cell>
          <cell r="B7829">
            <v>0</v>
          </cell>
          <cell r="C7829">
            <v>0</v>
          </cell>
          <cell r="D7829" t="str">
            <v>0</v>
          </cell>
          <cell r="E7829">
            <v>0</v>
          </cell>
          <cell r="F7829">
            <v>0</v>
          </cell>
          <cell r="G7829" t="e">
            <v>#N/A</v>
          </cell>
          <cell r="H7829" t="e">
            <v>#N/A</v>
          </cell>
          <cell r="I7829" t="str">
            <v>NA</v>
          </cell>
        </row>
        <row r="7830">
          <cell r="A7830">
            <v>0</v>
          </cell>
          <cell r="B7830">
            <v>0</v>
          </cell>
          <cell r="C7830">
            <v>0</v>
          </cell>
          <cell r="D7830" t="str">
            <v>0</v>
          </cell>
          <cell r="E7830">
            <v>0</v>
          </cell>
          <cell r="F7830">
            <v>0</v>
          </cell>
          <cell r="G7830" t="e">
            <v>#N/A</v>
          </cell>
          <cell r="H7830" t="e">
            <v>#N/A</v>
          </cell>
          <cell r="I7830" t="str">
            <v>NA</v>
          </cell>
        </row>
        <row r="7831">
          <cell r="A7831">
            <v>0</v>
          </cell>
          <cell r="B7831">
            <v>0</v>
          </cell>
          <cell r="C7831">
            <v>0</v>
          </cell>
          <cell r="D7831" t="str">
            <v>0</v>
          </cell>
          <cell r="E7831">
            <v>0</v>
          </cell>
          <cell r="F7831">
            <v>0</v>
          </cell>
          <cell r="G7831" t="e">
            <v>#N/A</v>
          </cell>
          <cell r="H7831" t="e">
            <v>#N/A</v>
          </cell>
          <cell r="I7831" t="str">
            <v>NA</v>
          </cell>
        </row>
        <row r="7832">
          <cell r="A7832">
            <v>0</v>
          </cell>
          <cell r="B7832">
            <v>0</v>
          </cell>
          <cell r="C7832">
            <v>0</v>
          </cell>
          <cell r="D7832" t="str">
            <v>0</v>
          </cell>
          <cell r="E7832">
            <v>0</v>
          </cell>
          <cell r="F7832">
            <v>0</v>
          </cell>
          <cell r="G7832" t="e">
            <v>#N/A</v>
          </cell>
          <cell r="H7832" t="e">
            <v>#N/A</v>
          </cell>
          <cell r="I7832" t="str">
            <v>NA</v>
          </cell>
        </row>
        <row r="7833">
          <cell r="A7833">
            <v>0</v>
          </cell>
          <cell r="B7833">
            <v>0</v>
          </cell>
          <cell r="C7833">
            <v>0</v>
          </cell>
          <cell r="D7833" t="str">
            <v>0</v>
          </cell>
          <cell r="E7833">
            <v>0</v>
          </cell>
          <cell r="F7833">
            <v>0</v>
          </cell>
          <cell r="G7833" t="e">
            <v>#N/A</v>
          </cell>
          <cell r="H7833" t="e">
            <v>#N/A</v>
          </cell>
          <cell r="I7833" t="str">
            <v>NA</v>
          </cell>
        </row>
        <row r="7834">
          <cell r="A7834">
            <v>0</v>
          </cell>
          <cell r="B7834">
            <v>0</v>
          </cell>
          <cell r="C7834">
            <v>0</v>
          </cell>
          <cell r="D7834" t="str">
            <v>0</v>
          </cell>
          <cell r="E7834">
            <v>0</v>
          </cell>
          <cell r="F7834">
            <v>0</v>
          </cell>
          <cell r="G7834" t="e">
            <v>#N/A</v>
          </cell>
          <cell r="H7834" t="e">
            <v>#N/A</v>
          </cell>
          <cell r="I7834" t="str">
            <v>NA</v>
          </cell>
        </row>
        <row r="7835">
          <cell r="A7835">
            <v>0</v>
          </cell>
          <cell r="B7835">
            <v>0</v>
          </cell>
          <cell r="C7835">
            <v>0</v>
          </cell>
          <cell r="D7835" t="str">
            <v>0</v>
          </cell>
          <cell r="E7835">
            <v>0</v>
          </cell>
          <cell r="F7835">
            <v>0</v>
          </cell>
          <cell r="G7835" t="e">
            <v>#N/A</v>
          </cell>
          <cell r="H7835" t="e">
            <v>#N/A</v>
          </cell>
          <cell r="I7835" t="str">
            <v>NA</v>
          </cell>
        </row>
        <row r="7836">
          <cell r="A7836">
            <v>0</v>
          </cell>
          <cell r="B7836">
            <v>0</v>
          </cell>
          <cell r="C7836">
            <v>0</v>
          </cell>
          <cell r="D7836" t="str">
            <v>0</v>
          </cell>
          <cell r="E7836">
            <v>0</v>
          </cell>
          <cell r="F7836">
            <v>0</v>
          </cell>
          <cell r="G7836" t="e">
            <v>#N/A</v>
          </cell>
          <cell r="H7836" t="e">
            <v>#N/A</v>
          </cell>
          <cell r="I7836" t="str">
            <v>NA</v>
          </cell>
        </row>
        <row r="7837">
          <cell r="A7837">
            <v>0</v>
          </cell>
          <cell r="B7837">
            <v>0</v>
          </cell>
          <cell r="C7837">
            <v>0</v>
          </cell>
          <cell r="D7837" t="str">
            <v>0</v>
          </cell>
          <cell r="E7837">
            <v>0</v>
          </cell>
          <cell r="F7837">
            <v>0</v>
          </cell>
          <cell r="G7837" t="e">
            <v>#N/A</v>
          </cell>
          <cell r="H7837" t="e">
            <v>#N/A</v>
          </cell>
          <cell r="I7837" t="str">
            <v>NA</v>
          </cell>
        </row>
        <row r="7838">
          <cell r="A7838">
            <v>0</v>
          </cell>
          <cell r="B7838">
            <v>0</v>
          </cell>
          <cell r="C7838">
            <v>0</v>
          </cell>
          <cell r="D7838" t="str">
            <v>0</v>
          </cell>
          <cell r="E7838">
            <v>0</v>
          </cell>
          <cell r="F7838">
            <v>0</v>
          </cell>
          <cell r="G7838" t="e">
            <v>#N/A</v>
          </cell>
          <cell r="H7838" t="e">
            <v>#N/A</v>
          </cell>
          <cell r="I7838" t="str">
            <v>NA</v>
          </cell>
        </row>
        <row r="7839">
          <cell r="A7839">
            <v>0</v>
          </cell>
          <cell r="B7839">
            <v>0</v>
          </cell>
          <cell r="C7839">
            <v>0</v>
          </cell>
          <cell r="D7839" t="str">
            <v>0</v>
          </cell>
          <cell r="E7839">
            <v>0</v>
          </cell>
          <cell r="F7839">
            <v>0</v>
          </cell>
          <cell r="G7839" t="e">
            <v>#N/A</v>
          </cell>
          <cell r="H7839" t="e">
            <v>#N/A</v>
          </cell>
          <cell r="I7839" t="str">
            <v>NA</v>
          </cell>
        </row>
        <row r="7840">
          <cell r="A7840">
            <v>0</v>
          </cell>
          <cell r="B7840">
            <v>0</v>
          </cell>
          <cell r="C7840">
            <v>0</v>
          </cell>
          <cell r="D7840" t="str">
            <v>0</v>
          </cell>
          <cell r="E7840">
            <v>0</v>
          </cell>
          <cell r="F7840">
            <v>0</v>
          </cell>
          <cell r="G7840" t="e">
            <v>#N/A</v>
          </cell>
          <cell r="H7840" t="e">
            <v>#N/A</v>
          </cell>
          <cell r="I7840" t="str">
            <v>NA</v>
          </cell>
        </row>
        <row r="7841">
          <cell r="A7841">
            <v>0</v>
          </cell>
          <cell r="B7841">
            <v>0</v>
          </cell>
          <cell r="C7841">
            <v>0</v>
          </cell>
          <cell r="D7841" t="str">
            <v>0</v>
          </cell>
          <cell r="E7841">
            <v>0</v>
          </cell>
          <cell r="F7841">
            <v>0</v>
          </cell>
          <cell r="G7841" t="e">
            <v>#N/A</v>
          </cell>
          <cell r="H7841" t="e">
            <v>#N/A</v>
          </cell>
          <cell r="I7841" t="str">
            <v>NA</v>
          </cell>
        </row>
        <row r="7842">
          <cell r="A7842">
            <v>0</v>
          </cell>
          <cell r="B7842">
            <v>0</v>
          </cell>
          <cell r="C7842">
            <v>0</v>
          </cell>
          <cell r="D7842" t="str">
            <v>0</v>
          </cell>
          <cell r="E7842">
            <v>0</v>
          </cell>
          <cell r="F7842">
            <v>0</v>
          </cell>
          <cell r="G7842" t="e">
            <v>#N/A</v>
          </cell>
          <cell r="H7842" t="e">
            <v>#N/A</v>
          </cell>
          <cell r="I7842" t="str">
            <v>NA</v>
          </cell>
        </row>
        <row r="7843">
          <cell r="A7843">
            <v>0</v>
          </cell>
          <cell r="B7843">
            <v>0</v>
          </cell>
          <cell r="C7843">
            <v>0</v>
          </cell>
          <cell r="D7843" t="str">
            <v>0</v>
          </cell>
          <cell r="E7843">
            <v>0</v>
          </cell>
          <cell r="F7843">
            <v>0</v>
          </cell>
          <cell r="G7843" t="e">
            <v>#N/A</v>
          </cell>
          <cell r="H7843" t="e">
            <v>#N/A</v>
          </cell>
          <cell r="I7843" t="str">
            <v>NA</v>
          </cell>
        </row>
        <row r="7844">
          <cell r="A7844">
            <v>0</v>
          </cell>
          <cell r="B7844">
            <v>0</v>
          </cell>
          <cell r="C7844">
            <v>0</v>
          </cell>
          <cell r="D7844" t="str">
            <v>0</v>
          </cell>
          <cell r="E7844">
            <v>0</v>
          </cell>
          <cell r="F7844">
            <v>0</v>
          </cell>
          <cell r="G7844" t="e">
            <v>#N/A</v>
          </cell>
          <cell r="H7844" t="e">
            <v>#N/A</v>
          </cell>
          <cell r="I7844" t="str">
            <v>NA</v>
          </cell>
        </row>
        <row r="7845">
          <cell r="A7845">
            <v>0</v>
          </cell>
          <cell r="B7845">
            <v>0</v>
          </cell>
          <cell r="C7845">
            <v>0</v>
          </cell>
          <cell r="D7845" t="str">
            <v>0</v>
          </cell>
          <cell r="E7845">
            <v>0</v>
          </cell>
          <cell r="F7845">
            <v>0</v>
          </cell>
          <cell r="G7845" t="e">
            <v>#N/A</v>
          </cell>
          <cell r="H7845" t="e">
            <v>#N/A</v>
          </cell>
          <cell r="I7845" t="str">
            <v>NA</v>
          </cell>
        </row>
        <row r="7846">
          <cell r="A7846">
            <v>0</v>
          </cell>
          <cell r="B7846">
            <v>0</v>
          </cell>
          <cell r="C7846">
            <v>0</v>
          </cell>
          <cell r="D7846" t="str">
            <v>0</v>
          </cell>
          <cell r="E7846">
            <v>0</v>
          </cell>
          <cell r="F7846">
            <v>0</v>
          </cell>
          <cell r="G7846" t="e">
            <v>#N/A</v>
          </cell>
          <cell r="H7846" t="e">
            <v>#N/A</v>
          </cell>
          <cell r="I7846" t="str">
            <v>NA</v>
          </cell>
        </row>
        <row r="7847">
          <cell r="A7847">
            <v>0</v>
          </cell>
          <cell r="B7847">
            <v>0</v>
          </cell>
          <cell r="C7847">
            <v>0</v>
          </cell>
          <cell r="D7847" t="str">
            <v>0</v>
          </cell>
          <cell r="E7847">
            <v>0</v>
          </cell>
          <cell r="F7847">
            <v>0</v>
          </cell>
          <cell r="G7847" t="e">
            <v>#N/A</v>
          </cell>
          <cell r="H7847" t="e">
            <v>#N/A</v>
          </cell>
          <cell r="I7847" t="str">
            <v>NA</v>
          </cell>
        </row>
        <row r="7848">
          <cell r="A7848">
            <v>0</v>
          </cell>
          <cell r="B7848">
            <v>0</v>
          </cell>
          <cell r="C7848">
            <v>0</v>
          </cell>
          <cell r="D7848" t="str">
            <v>0</v>
          </cell>
          <cell r="E7848">
            <v>0</v>
          </cell>
          <cell r="F7848">
            <v>0</v>
          </cell>
          <cell r="G7848" t="e">
            <v>#N/A</v>
          </cell>
          <cell r="H7848" t="e">
            <v>#N/A</v>
          </cell>
          <cell r="I7848" t="str">
            <v>NA</v>
          </cell>
        </row>
        <row r="7849">
          <cell r="A7849">
            <v>0</v>
          </cell>
          <cell r="B7849">
            <v>0</v>
          </cell>
          <cell r="C7849">
            <v>0</v>
          </cell>
          <cell r="D7849" t="str">
            <v>0</v>
          </cell>
          <cell r="E7849">
            <v>0</v>
          </cell>
          <cell r="F7849">
            <v>0</v>
          </cell>
          <cell r="G7849" t="e">
            <v>#N/A</v>
          </cell>
          <cell r="H7849" t="e">
            <v>#N/A</v>
          </cell>
          <cell r="I7849" t="str">
            <v>NA</v>
          </cell>
        </row>
        <row r="7850">
          <cell r="A7850">
            <v>0</v>
          </cell>
          <cell r="B7850">
            <v>0</v>
          </cell>
          <cell r="C7850">
            <v>0</v>
          </cell>
          <cell r="D7850" t="str">
            <v>0</v>
          </cell>
          <cell r="E7850">
            <v>0</v>
          </cell>
          <cell r="F7850">
            <v>0</v>
          </cell>
          <cell r="G7850" t="e">
            <v>#N/A</v>
          </cell>
          <cell r="H7850" t="e">
            <v>#N/A</v>
          </cell>
          <cell r="I7850" t="str">
            <v>NA</v>
          </cell>
        </row>
        <row r="7851">
          <cell r="A7851">
            <v>0</v>
          </cell>
          <cell r="B7851">
            <v>0</v>
          </cell>
          <cell r="C7851">
            <v>0</v>
          </cell>
          <cell r="D7851" t="str">
            <v>0</v>
          </cell>
          <cell r="E7851">
            <v>0</v>
          </cell>
          <cell r="F7851">
            <v>0</v>
          </cell>
          <cell r="G7851" t="e">
            <v>#N/A</v>
          </cell>
          <cell r="H7851" t="e">
            <v>#N/A</v>
          </cell>
          <cell r="I7851" t="str">
            <v>NA</v>
          </cell>
        </row>
        <row r="7852">
          <cell r="A7852">
            <v>0</v>
          </cell>
          <cell r="B7852">
            <v>0</v>
          </cell>
          <cell r="C7852">
            <v>0</v>
          </cell>
          <cell r="D7852" t="str">
            <v>0</v>
          </cell>
          <cell r="E7852">
            <v>0</v>
          </cell>
          <cell r="F7852">
            <v>0</v>
          </cell>
          <cell r="G7852" t="e">
            <v>#N/A</v>
          </cell>
          <cell r="H7852" t="e">
            <v>#N/A</v>
          </cell>
          <cell r="I7852" t="str">
            <v>NA</v>
          </cell>
        </row>
        <row r="7853">
          <cell r="A7853">
            <v>0</v>
          </cell>
          <cell r="B7853">
            <v>0</v>
          </cell>
          <cell r="C7853">
            <v>0</v>
          </cell>
          <cell r="D7853" t="str">
            <v>0</v>
          </cell>
          <cell r="E7853">
            <v>0</v>
          </cell>
          <cell r="F7853">
            <v>0</v>
          </cell>
          <cell r="G7853" t="e">
            <v>#N/A</v>
          </cell>
          <cell r="H7853" t="e">
            <v>#N/A</v>
          </cell>
          <cell r="I7853" t="str">
            <v>NA</v>
          </cell>
        </row>
        <row r="7854">
          <cell r="A7854">
            <v>0</v>
          </cell>
          <cell r="B7854">
            <v>0</v>
          </cell>
          <cell r="C7854">
            <v>0</v>
          </cell>
          <cell r="D7854" t="str">
            <v>0</v>
          </cell>
          <cell r="E7854">
            <v>0</v>
          </cell>
          <cell r="F7854">
            <v>0</v>
          </cell>
          <cell r="G7854" t="e">
            <v>#N/A</v>
          </cell>
          <cell r="H7854" t="e">
            <v>#N/A</v>
          </cell>
          <cell r="I7854" t="str">
            <v>NA</v>
          </cell>
        </row>
        <row r="7855">
          <cell r="A7855">
            <v>0</v>
          </cell>
          <cell r="B7855">
            <v>0</v>
          </cell>
          <cell r="C7855">
            <v>0</v>
          </cell>
          <cell r="D7855" t="str">
            <v>0</v>
          </cell>
          <cell r="E7855">
            <v>0</v>
          </cell>
          <cell r="F7855">
            <v>0</v>
          </cell>
          <cell r="G7855" t="e">
            <v>#N/A</v>
          </cell>
          <cell r="H7855" t="e">
            <v>#N/A</v>
          </cell>
          <cell r="I7855" t="str">
            <v>NA</v>
          </cell>
        </row>
        <row r="7856">
          <cell r="A7856">
            <v>0</v>
          </cell>
          <cell r="B7856">
            <v>0</v>
          </cell>
          <cell r="C7856">
            <v>0</v>
          </cell>
          <cell r="D7856" t="str">
            <v>0</v>
          </cell>
          <cell r="E7856">
            <v>0</v>
          </cell>
          <cell r="F7856">
            <v>0</v>
          </cell>
          <cell r="G7856" t="e">
            <v>#N/A</v>
          </cell>
          <cell r="H7856" t="e">
            <v>#N/A</v>
          </cell>
          <cell r="I7856" t="str">
            <v>NA</v>
          </cell>
        </row>
        <row r="7857">
          <cell r="A7857">
            <v>0</v>
          </cell>
          <cell r="B7857">
            <v>0</v>
          </cell>
          <cell r="C7857">
            <v>0</v>
          </cell>
          <cell r="D7857" t="str">
            <v>0</v>
          </cell>
          <cell r="E7857">
            <v>0</v>
          </cell>
          <cell r="F7857">
            <v>0</v>
          </cell>
          <cell r="G7857" t="e">
            <v>#N/A</v>
          </cell>
          <cell r="H7857" t="e">
            <v>#N/A</v>
          </cell>
          <cell r="I7857" t="str">
            <v>NA</v>
          </cell>
        </row>
        <row r="7858">
          <cell r="A7858">
            <v>0</v>
          </cell>
          <cell r="B7858">
            <v>0</v>
          </cell>
          <cell r="C7858">
            <v>0</v>
          </cell>
          <cell r="D7858" t="str">
            <v>0</v>
          </cell>
          <cell r="E7858">
            <v>0</v>
          </cell>
          <cell r="F7858">
            <v>0</v>
          </cell>
          <cell r="G7858" t="e">
            <v>#N/A</v>
          </cell>
          <cell r="H7858" t="e">
            <v>#N/A</v>
          </cell>
          <cell r="I7858" t="str">
            <v>NA</v>
          </cell>
        </row>
        <row r="7859">
          <cell r="A7859">
            <v>0</v>
          </cell>
          <cell r="B7859">
            <v>0</v>
          </cell>
          <cell r="C7859">
            <v>0</v>
          </cell>
          <cell r="D7859" t="str">
            <v>0</v>
          </cell>
          <cell r="E7859">
            <v>0</v>
          </cell>
          <cell r="F7859">
            <v>0</v>
          </cell>
          <cell r="G7859" t="e">
            <v>#N/A</v>
          </cell>
          <cell r="H7859" t="e">
            <v>#N/A</v>
          </cell>
          <cell r="I7859" t="str">
            <v>NA</v>
          </cell>
        </row>
        <row r="7860">
          <cell r="A7860">
            <v>0</v>
          </cell>
          <cell r="B7860">
            <v>0</v>
          </cell>
          <cell r="C7860">
            <v>0</v>
          </cell>
          <cell r="D7860" t="str">
            <v>0</v>
          </cell>
          <cell r="E7860">
            <v>0</v>
          </cell>
          <cell r="F7860">
            <v>0</v>
          </cell>
          <cell r="G7860" t="e">
            <v>#N/A</v>
          </cell>
          <cell r="H7860" t="e">
            <v>#N/A</v>
          </cell>
          <cell r="I7860" t="str">
            <v>NA</v>
          </cell>
        </row>
        <row r="7861">
          <cell r="A7861">
            <v>0</v>
          </cell>
          <cell r="B7861">
            <v>0</v>
          </cell>
          <cell r="C7861">
            <v>0</v>
          </cell>
          <cell r="D7861" t="str">
            <v>0</v>
          </cell>
          <cell r="E7861">
            <v>0</v>
          </cell>
          <cell r="F7861">
            <v>0</v>
          </cell>
          <cell r="G7861" t="e">
            <v>#N/A</v>
          </cell>
          <cell r="H7861" t="e">
            <v>#N/A</v>
          </cell>
          <cell r="I7861" t="str">
            <v>NA</v>
          </cell>
        </row>
        <row r="7862">
          <cell r="A7862">
            <v>0</v>
          </cell>
          <cell r="B7862">
            <v>0</v>
          </cell>
          <cell r="C7862">
            <v>0</v>
          </cell>
          <cell r="D7862" t="str">
            <v>0</v>
          </cell>
          <cell r="E7862">
            <v>0</v>
          </cell>
          <cell r="F7862">
            <v>0</v>
          </cell>
          <cell r="G7862" t="e">
            <v>#N/A</v>
          </cell>
          <cell r="H7862" t="e">
            <v>#N/A</v>
          </cell>
          <cell r="I7862" t="str">
            <v>NA</v>
          </cell>
        </row>
        <row r="7863">
          <cell r="A7863">
            <v>0</v>
          </cell>
          <cell r="B7863">
            <v>0</v>
          </cell>
          <cell r="C7863">
            <v>0</v>
          </cell>
          <cell r="D7863" t="str">
            <v>0</v>
          </cell>
          <cell r="E7863">
            <v>0</v>
          </cell>
          <cell r="F7863">
            <v>0</v>
          </cell>
          <cell r="G7863" t="e">
            <v>#N/A</v>
          </cell>
          <cell r="H7863" t="e">
            <v>#N/A</v>
          </cell>
          <cell r="I7863" t="str">
            <v>NA</v>
          </cell>
        </row>
        <row r="7864">
          <cell r="A7864">
            <v>0</v>
          </cell>
          <cell r="B7864">
            <v>0</v>
          </cell>
          <cell r="C7864">
            <v>0</v>
          </cell>
          <cell r="D7864" t="str">
            <v>0</v>
          </cell>
          <cell r="E7864">
            <v>0</v>
          </cell>
          <cell r="F7864">
            <v>0</v>
          </cell>
          <cell r="G7864" t="e">
            <v>#N/A</v>
          </cell>
          <cell r="H7864" t="e">
            <v>#N/A</v>
          </cell>
          <cell r="I7864" t="str">
            <v>NA</v>
          </cell>
        </row>
        <row r="7865">
          <cell r="A7865">
            <v>0</v>
          </cell>
          <cell r="B7865">
            <v>0</v>
          </cell>
          <cell r="C7865">
            <v>0</v>
          </cell>
          <cell r="D7865" t="str">
            <v>0</v>
          </cell>
          <cell r="E7865">
            <v>0</v>
          </cell>
          <cell r="F7865">
            <v>0</v>
          </cell>
          <cell r="G7865" t="e">
            <v>#N/A</v>
          </cell>
          <cell r="H7865" t="e">
            <v>#N/A</v>
          </cell>
          <cell r="I7865" t="str">
            <v>NA</v>
          </cell>
        </row>
        <row r="7866">
          <cell r="A7866">
            <v>0</v>
          </cell>
          <cell r="B7866">
            <v>0</v>
          </cell>
          <cell r="C7866">
            <v>0</v>
          </cell>
          <cell r="D7866" t="str">
            <v>0</v>
          </cell>
          <cell r="E7866">
            <v>0</v>
          </cell>
          <cell r="F7866">
            <v>0</v>
          </cell>
          <cell r="G7866" t="e">
            <v>#N/A</v>
          </cell>
          <cell r="H7866" t="e">
            <v>#N/A</v>
          </cell>
          <cell r="I7866" t="str">
            <v>NA</v>
          </cell>
        </row>
        <row r="7867">
          <cell r="A7867">
            <v>0</v>
          </cell>
          <cell r="B7867">
            <v>0</v>
          </cell>
          <cell r="C7867">
            <v>0</v>
          </cell>
          <cell r="D7867" t="str">
            <v>0</v>
          </cell>
          <cell r="E7867">
            <v>0</v>
          </cell>
          <cell r="F7867">
            <v>0</v>
          </cell>
          <cell r="G7867" t="e">
            <v>#N/A</v>
          </cell>
          <cell r="H7867" t="e">
            <v>#N/A</v>
          </cell>
          <cell r="I7867" t="str">
            <v>NA</v>
          </cell>
        </row>
        <row r="7868">
          <cell r="A7868">
            <v>0</v>
          </cell>
          <cell r="B7868">
            <v>0</v>
          </cell>
          <cell r="C7868">
            <v>0</v>
          </cell>
          <cell r="D7868" t="str">
            <v>0</v>
          </cell>
          <cell r="E7868">
            <v>0</v>
          </cell>
          <cell r="F7868">
            <v>0</v>
          </cell>
          <cell r="G7868" t="e">
            <v>#N/A</v>
          </cell>
          <cell r="H7868" t="e">
            <v>#N/A</v>
          </cell>
          <cell r="I7868" t="str">
            <v>NA</v>
          </cell>
        </row>
        <row r="7869">
          <cell r="A7869">
            <v>0</v>
          </cell>
          <cell r="B7869">
            <v>0</v>
          </cell>
          <cell r="C7869">
            <v>0</v>
          </cell>
          <cell r="D7869" t="str">
            <v>0</v>
          </cell>
          <cell r="E7869">
            <v>0</v>
          </cell>
          <cell r="F7869">
            <v>0</v>
          </cell>
          <cell r="G7869" t="e">
            <v>#N/A</v>
          </cell>
          <cell r="H7869" t="e">
            <v>#N/A</v>
          </cell>
          <cell r="I7869" t="str">
            <v>NA</v>
          </cell>
        </row>
        <row r="7870">
          <cell r="A7870">
            <v>0</v>
          </cell>
          <cell r="B7870">
            <v>0</v>
          </cell>
          <cell r="C7870">
            <v>0</v>
          </cell>
          <cell r="D7870" t="str">
            <v>0</v>
          </cell>
          <cell r="E7870">
            <v>0</v>
          </cell>
          <cell r="F7870">
            <v>0</v>
          </cell>
          <cell r="G7870" t="e">
            <v>#N/A</v>
          </cell>
          <cell r="H7870" t="e">
            <v>#N/A</v>
          </cell>
          <cell r="I7870" t="str">
            <v>NA</v>
          </cell>
        </row>
        <row r="7871">
          <cell r="A7871">
            <v>0</v>
          </cell>
          <cell r="B7871">
            <v>0</v>
          </cell>
          <cell r="C7871">
            <v>0</v>
          </cell>
          <cell r="D7871" t="str">
            <v>0</v>
          </cell>
          <cell r="E7871">
            <v>0</v>
          </cell>
          <cell r="F7871">
            <v>0</v>
          </cell>
          <cell r="G7871" t="e">
            <v>#N/A</v>
          </cell>
          <cell r="H7871" t="e">
            <v>#N/A</v>
          </cell>
          <cell r="I7871" t="str">
            <v>NA</v>
          </cell>
        </row>
        <row r="7872">
          <cell r="A7872">
            <v>0</v>
          </cell>
          <cell r="B7872">
            <v>0</v>
          </cell>
          <cell r="C7872">
            <v>0</v>
          </cell>
          <cell r="D7872" t="str">
            <v>0</v>
          </cell>
          <cell r="E7872">
            <v>0</v>
          </cell>
          <cell r="F7872">
            <v>0</v>
          </cell>
          <cell r="G7872" t="e">
            <v>#N/A</v>
          </cell>
          <cell r="H7872" t="e">
            <v>#N/A</v>
          </cell>
          <cell r="I7872" t="str">
            <v>NA</v>
          </cell>
        </row>
        <row r="7873">
          <cell r="A7873">
            <v>0</v>
          </cell>
          <cell r="B7873">
            <v>0</v>
          </cell>
          <cell r="C7873">
            <v>0</v>
          </cell>
          <cell r="D7873" t="str">
            <v>0</v>
          </cell>
          <cell r="E7873">
            <v>0</v>
          </cell>
          <cell r="F7873">
            <v>0</v>
          </cell>
          <cell r="G7873" t="e">
            <v>#N/A</v>
          </cell>
          <cell r="H7873" t="e">
            <v>#N/A</v>
          </cell>
          <cell r="I7873" t="str">
            <v>NA</v>
          </cell>
        </row>
        <row r="7874">
          <cell r="A7874">
            <v>0</v>
          </cell>
          <cell r="B7874">
            <v>0</v>
          </cell>
          <cell r="C7874">
            <v>0</v>
          </cell>
          <cell r="D7874" t="str">
            <v>0</v>
          </cell>
          <cell r="E7874">
            <v>0</v>
          </cell>
          <cell r="F7874">
            <v>0</v>
          </cell>
          <cell r="G7874" t="e">
            <v>#N/A</v>
          </cell>
          <cell r="H7874" t="e">
            <v>#N/A</v>
          </cell>
          <cell r="I7874" t="str">
            <v>NA</v>
          </cell>
        </row>
        <row r="7875">
          <cell r="A7875">
            <v>0</v>
          </cell>
          <cell r="B7875">
            <v>0</v>
          </cell>
          <cell r="C7875">
            <v>0</v>
          </cell>
          <cell r="D7875" t="str">
            <v>0</v>
          </cell>
          <cell r="E7875">
            <v>0</v>
          </cell>
          <cell r="F7875">
            <v>0</v>
          </cell>
          <cell r="G7875" t="e">
            <v>#N/A</v>
          </cell>
          <cell r="H7875" t="e">
            <v>#N/A</v>
          </cell>
          <cell r="I7875" t="str">
            <v>NA</v>
          </cell>
        </row>
        <row r="7876">
          <cell r="A7876">
            <v>0</v>
          </cell>
          <cell r="B7876">
            <v>0</v>
          </cell>
          <cell r="C7876">
            <v>0</v>
          </cell>
          <cell r="D7876" t="str">
            <v>0</v>
          </cell>
          <cell r="E7876">
            <v>0</v>
          </cell>
          <cell r="F7876">
            <v>0</v>
          </cell>
          <cell r="G7876" t="e">
            <v>#N/A</v>
          </cell>
          <cell r="H7876" t="e">
            <v>#N/A</v>
          </cell>
          <cell r="I7876" t="str">
            <v>NA</v>
          </cell>
        </row>
        <row r="7877">
          <cell r="A7877">
            <v>0</v>
          </cell>
          <cell r="B7877">
            <v>0</v>
          </cell>
          <cell r="C7877">
            <v>0</v>
          </cell>
          <cell r="D7877" t="str">
            <v>0</v>
          </cell>
          <cell r="E7877">
            <v>0</v>
          </cell>
          <cell r="F7877">
            <v>0</v>
          </cell>
          <cell r="G7877" t="e">
            <v>#N/A</v>
          </cell>
          <cell r="H7877" t="e">
            <v>#N/A</v>
          </cell>
          <cell r="I7877" t="str">
            <v>NA</v>
          </cell>
        </row>
        <row r="7878">
          <cell r="A7878">
            <v>0</v>
          </cell>
          <cell r="B7878">
            <v>0</v>
          </cell>
          <cell r="C7878">
            <v>0</v>
          </cell>
          <cell r="D7878" t="str">
            <v>0</v>
          </cell>
          <cell r="E7878">
            <v>0</v>
          </cell>
          <cell r="F7878">
            <v>0</v>
          </cell>
          <cell r="G7878" t="e">
            <v>#N/A</v>
          </cell>
          <cell r="H7878" t="e">
            <v>#N/A</v>
          </cell>
          <cell r="I7878" t="str">
            <v>NA</v>
          </cell>
        </row>
        <row r="7879">
          <cell r="A7879">
            <v>0</v>
          </cell>
          <cell r="B7879">
            <v>0</v>
          </cell>
          <cell r="C7879">
            <v>0</v>
          </cell>
          <cell r="D7879" t="str">
            <v>0</v>
          </cell>
          <cell r="E7879">
            <v>0</v>
          </cell>
          <cell r="F7879">
            <v>0</v>
          </cell>
          <cell r="G7879" t="e">
            <v>#N/A</v>
          </cell>
          <cell r="H7879" t="e">
            <v>#N/A</v>
          </cell>
          <cell r="I7879" t="str">
            <v>NA</v>
          </cell>
        </row>
        <row r="7880">
          <cell r="A7880">
            <v>0</v>
          </cell>
          <cell r="B7880">
            <v>0</v>
          </cell>
          <cell r="C7880">
            <v>0</v>
          </cell>
          <cell r="D7880" t="str">
            <v>0</v>
          </cell>
          <cell r="E7880">
            <v>0</v>
          </cell>
          <cell r="F7880">
            <v>0</v>
          </cell>
          <cell r="G7880" t="e">
            <v>#N/A</v>
          </cell>
          <cell r="H7880" t="e">
            <v>#N/A</v>
          </cell>
          <cell r="I7880" t="str">
            <v>NA</v>
          </cell>
        </row>
        <row r="7881">
          <cell r="A7881">
            <v>0</v>
          </cell>
          <cell r="B7881">
            <v>0</v>
          </cell>
          <cell r="C7881">
            <v>0</v>
          </cell>
          <cell r="D7881" t="str">
            <v>0</v>
          </cell>
          <cell r="E7881">
            <v>0</v>
          </cell>
          <cell r="F7881">
            <v>0</v>
          </cell>
          <cell r="G7881" t="e">
            <v>#N/A</v>
          </cell>
          <cell r="H7881" t="e">
            <v>#N/A</v>
          </cell>
          <cell r="I7881" t="str">
            <v>NA</v>
          </cell>
        </row>
        <row r="7882">
          <cell r="A7882">
            <v>0</v>
          </cell>
          <cell r="B7882">
            <v>0</v>
          </cell>
          <cell r="C7882">
            <v>0</v>
          </cell>
          <cell r="D7882" t="str">
            <v>0</v>
          </cell>
          <cell r="E7882">
            <v>0</v>
          </cell>
          <cell r="F7882">
            <v>0</v>
          </cell>
          <cell r="G7882" t="e">
            <v>#N/A</v>
          </cell>
          <cell r="H7882" t="e">
            <v>#N/A</v>
          </cell>
          <cell r="I7882" t="str">
            <v>NA</v>
          </cell>
        </row>
        <row r="7883">
          <cell r="A7883">
            <v>0</v>
          </cell>
          <cell r="B7883">
            <v>0</v>
          </cell>
          <cell r="C7883">
            <v>0</v>
          </cell>
          <cell r="D7883" t="str">
            <v>0</v>
          </cell>
          <cell r="E7883">
            <v>0</v>
          </cell>
          <cell r="F7883">
            <v>0</v>
          </cell>
          <cell r="G7883" t="e">
            <v>#N/A</v>
          </cell>
          <cell r="H7883" t="e">
            <v>#N/A</v>
          </cell>
          <cell r="I7883" t="str">
            <v>NA</v>
          </cell>
        </row>
        <row r="7884">
          <cell r="A7884">
            <v>0</v>
          </cell>
          <cell r="B7884">
            <v>0</v>
          </cell>
          <cell r="C7884">
            <v>0</v>
          </cell>
          <cell r="D7884" t="str">
            <v>0</v>
          </cell>
          <cell r="E7884">
            <v>0</v>
          </cell>
          <cell r="F7884">
            <v>0</v>
          </cell>
          <cell r="G7884" t="e">
            <v>#N/A</v>
          </cell>
          <cell r="H7884" t="e">
            <v>#N/A</v>
          </cell>
          <cell r="I7884" t="str">
            <v>NA</v>
          </cell>
        </row>
        <row r="7885">
          <cell r="A7885">
            <v>0</v>
          </cell>
          <cell r="B7885">
            <v>0</v>
          </cell>
          <cell r="C7885">
            <v>0</v>
          </cell>
          <cell r="D7885" t="str">
            <v>0</v>
          </cell>
          <cell r="E7885">
            <v>0</v>
          </cell>
          <cell r="F7885">
            <v>0</v>
          </cell>
          <cell r="G7885" t="e">
            <v>#N/A</v>
          </cell>
          <cell r="H7885" t="e">
            <v>#N/A</v>
          </cell>
          <cell r="I7885" t="str">
            <v>NA</v>
          </cell>
        </row>
        <row r="7886">
          <cell r="A7886">
            <v>0</v>
          </cell>
          <cell r="B7886">
            <v>0</v>
          </cell>
          <cell r="C7886">
            <v>0</v>
          </cell>
          <cell r="D7886" t="str">
            <v>0</v>
          </cell>
          <cell r="E7886">
            <v>0</v>
          </cell>
          <cell r="F7886">
            <v>0</v>
          </cell>
          <cell r="G7886" t="e">
            <v>#N/A</v>
          </cell>
          <cell r="H7886" t="e">
            <v>#N/A</v>
          </cell>
          <cell r="I7886" t="str">
            <v>NA</v>
          </cell>
        </row>
        <row r="7887">
          <cell r="A7887">
            <v>0</v>
          </cell>
          <cell r="B7887">
            <v>0</v>
          </cell>
          <cell r="C7887">
            <v>0</v>
          </cell>
          <cell r="D7887" t="str">
            <v>0</v>
          </cell>
          <cell r="E7887">
            <v>0</v>
          </cell>
          <cell r="F7887">
            <v>0</v>
          </cell>
          <cell r="G7887" t="e">
            <v>#N/A</v>
          </cell>
          <cell r="H7887" t="e">
            <v>#N/A</v>
          </cell>
          <cell r="I7887" t="str">
            <v>NA</v>
          </cell>
        </row>
        <row r="7888">
          <cell r="A7888">
            <v>0</v>
          </cell>
          <cell r="B7888">
            <v>0</v>
          </cell>
          <cell r="C7888">
            <v>0</v>
          </cell>
          <cell r="D7888" t="str">
            <v>0</v>
          </cell>
          <cell r="E7888">
            <v>0</v>
          </cell>
          <cell r="F7888">
            <v>0</v>
          </cell>
          <cell r="G7888" t="e">
            <v>#N/A</v>
          </cell>
          <cell r="H7888" t="e">
            <v>#N/A</v>
          </cell>
          <cell r="I7888" t="str">
            <v>NA</v>
          </cell>
        </row>
        <row r="7889">
          <cell r="A7889">
            <v>0</v>
          </cell>
          <cell r="B7889">
            <v>0</v>
          </cell>
          <cell r="C7889">
            <v>0</v>
          </cell>
          <cell r="D7889" t="str">
            <v>0</v>
          </cell>
          <cell r="E7889">
            <v>0</v>
          </cell>
          <cell r="F7889">
            <v>0</v>
          </cell>
          <cell r="G7889" t="e">
            <v>#N/A</v>
          </cell>
          <cell r="H7889" t="e">
            <v>#N/A</v>
          </cell>
          <cell r="I7889" t="str">
            <v>NA</v>
          </cell>
        </row>
        <row r="7890">
          <cell r="A7890">
            <v>0</v>
          </cell>
          <cell r="B7890">
            <v>0</v>
          </cell>
          <cell r="C7890">
            <v>0</v>
          </cell>
          <cell r="D7890" t="str">
            <v>0</v>
          </cell>
          <cell r="E7890">
            <v>0</v>
          </cell>
          <cell r="F7890">
            <v>0</v>
          </cell>
          <cell r="G7890" t="e">
            <v>#N/A</v>
          </cell>
          <cell r="H7890" t="e">
            <v>#N/A</v>
          </cell>
          <cell r="I7890" t="str">
            <v>NA</v>
          </cell>
        </row>
        <row r="7891">
          <cell r="A7891">
            <v>0</v>
          </cell>
          <cell r="B7891">
            <v>0</v>
          </cell>
          <cell r="C7891">
            <v>0</v>
          </cell>
          <cell r="D7891" t="str">
            <v>0</v>
          </cell>
          <cell r="E7891">
            <v>0</v>
          </cell>
          <cell r="F7891">
            <v>0</v>
          </cell>
          <cell r="G7891" t="e">
            <v>#N/A</v>
          </cell>
          <cell r="H7891" t="e">
            <v>#N/A</v>
          </cell>
          <cell r="I7891" t="str">
            <v>NA</v>
          </cell>
        </row>
        <row r="7892">
          <cell r="A7892">
            <v>0</v>
          </cell>
          <cell r="B7892">
            <v>0</v>
          </cell>
          <cell r="C7892">
            <v>0</v>
          </cell>
          <cell r="D7892" t="str">
            <v>0</v>
          </cell>
          <cell r="E7892">
            <v>0</v>
          </cell>
          <cell r="F7892">
            <v>0</v>
          </cell>
          <cell r="G7892" t="e">
            <v>#N/A</v>
          </cell>
          <cell r="H7892" t="e">
            <v>#N/A</v>
          </cell>
          <cell r="I7892" t="str">
            <v>NA</v>
          </cell>
        </row>
        <row r="7893">
          <cell r="A7893">
            <v>0</v>
          </cell>
          <cell r="B7893">
            <v>0</v>
          </cell>
          <cell r="C7893">
            <v>0</v>
          </cell>
          <cell r="D7893" t="str">
            <v>0</v>
          </cell>
          <cell r="E7893">
            <v>0</v>
          </cell>
          <cell r="F7893">
            <v>0</v>
          </cell>
          <cell r="G7893" t="e">
            <v>#N/A</v>
          </cell>
          <cell r="H7893" t="e">
            <v>#N/A</v>
          </cell>
          <cell r="I7893" t="str">
            <v>NA</v>
          </cell>
        </row>
        <row r="7894">
          <cell r="A7894">
            <v>0</v>
          </cell>
          <cell r="B7894">
            <v>0</v>
          </cell>
          <cell r="C7894">
            <v>0</v>
          </cell>
          <cell r="D7894" t="str">
            <v>0</v>
          </cell>
          <cell r="E7894">
            <v>0</v>
          </cell>
          <cell r="F7894">
            <v>0</v>
          </cell>
          <cell r="G7894" t="e">
            <v>#N/A</v>
          </cell>
          <cell r="H7894" t="e">
            <v>#N/A</v>
          </cell>
          <cell r="I7894" t="str">
            <v>NA</v>
          </cell>
        </row>
        <row r="7895">
          <cell r="A7895">
            <v>0</v>
          </cell>
          <cell r="B7895">
            <v>0</v>
          </cell>
          <cell r="C7895">
            <v>0</v>
          </cell>
          <cell r="D7895" t="str">
            <v>0</v>
          </cell>
          <cell r="E7895">
            <v>0</v>
          </cell>
          <cell r="F7895">
            <v>0</v>
          </cell>
          <cell r="G7895" t="e">
            <v>#N/A</v>
          </cell>
          <cell r="H7895" t="e">
            <v>#N/A</v>
          </cell>
          <cell r="I7895" t="str">
            <v>NA</v>
          </cell>
        </row>
        <row r="7896">
          <cell r="A7896">
            <v>0</v>
          </cell>
          <cell r="B7896">
            <v>0</v>
          </cell>
          <cell r="C7896">
            <v>0</v>
          </cell>
          <cell r="D7896" t="str">
            <v>0</v>
          </cell>
          <cell r="E7896">
            <v>0</v>
          </cell>
          <cell r="F7896">
            <v>0</v>
          </cell>
          <cell r="G7896" t="e">
            <v>#N/A</v>
          </cell>
          <cell r="H7896" t="e">
            <v>#N/A</v>
          </cell>
          <cell r="I7896" t="str">
            <v>NA</v>
          </cell>
        </row>
        <row r="7897">
          <cell r="A7897">
            <v>0</v>
          </cell>
          <cell r="B7897">
            <v>0</v>
          </cell>
          <cell r="C7897">
            <v>0</v>
          </cell>
          <cell r="D7897" t="str">
            <v>0</v>
          </cell>
          <cell r="E7897">
            <v>0</v>
          </cell>
          <cell r="F7897">
            <v>0</v>
          </cell>
          <cell r="G7897" t="e">
            <v>#N/A</v>
          </cell>
          <cell r="H7897" t="e">
            <v>#N/A</v>
          </cell>
          <cell r="I7897" t="str">
            <v>NA</v>
          </cell>
        </row>
        <row r="7898">
          <cell r="A7898">
            <v>0</v>
          </cell>
          <cell r="B7898">
            <v>0</v>
          </cell>
          <cell r="C7898">
            <v>0</v>
          </cell>
          <cell r="D7898" t="str">
            <v>0</v>
          </cell>
          <cell r="E7898">
            <v>0</v>
          </cell>
          <cell r="F7898">
            <v>0</v>
          </cell>
          <cell r="G7898" t="e">
            <v>#N/A</v>
          </cell>
          <cell r="H7898" t="e">
            <v>#N/A</v>
          </cell>
          <cell r="I7898" t="str">
            <v>NA</v>
          </cell>
        </row>
        <row r="7899">
          <cell r="A7899">
            <v>0</v>
          </cell>
          <cell r="B7899">
            <v>0</v>
          </cell>
          <cell r="C7899">
            <v>0</v>
          </cell>
          <cell r="D7899" t="str">
            <v>0</v>
          </cell>
          <cell r="E7899">
            <v>0</v>
          </cell>
          <cell r="F7899">
            <v>0</v>
          </cell>
          <cell r="G7899" t="e">
            <v>#N/A</v>
          </cell>
          <cell r="H7899" t="e">
            <v>#N/A</v>
          </cell>
          <cell r="I7899" t="str">
            <v>NA</v>
          </cell>
        </row>
        <row r="7900">
          <cell r="A7900">
            <v>0</v>
          </cell>
          <cell r="B7900">
            <v>0</v>
          </cell>
          <cell r="C7900">
            <v>0</v>
          </cell>
          <cell r="D7900" t="str">
            <v>0</v>
          </cell>
          <cell r="E7900">
            <v>0</v>
          </cell>
          <cell r="F7900">
            <v>0</v>
          </cell>
          <cell r="G7900" t="e">
            <v>#N/A</v>
          </cell>
          <cell r="H7900" t="e">
            <v>#N/A</v>
          </cell>
          <cell r="I7900" t="str">
            <v>NA</v>
          </cell>
        </row>
        <row r="7901">
          <cell r="A7901">
            <v>0</v>
          </cell>
          <cell r="B7901">
            <v>0</v>
          </cell>
          <cell r="C7901">
            <v>0</v>
          </cell>
          <cell r="D7901" t="str">
            <v>0</v>
          </cell>
          <cell r="E7901">
            <v>0</v>
          </cell>
          <cell r="F7901">
            <v>0</v>
          </cell>
          <cell r="G7901" t="e">
            <v>#N/A</v>
          </cell>
          <cell r="H7901" t="e">
            <v>#N/A</v>
          </cell>
          <cell r="I7901" t="str">
            <v>NA</v>
          </cell>
        </row>
        <row r="7902">
          <cell r="A7902">
            <v>0</v>
          </cell>
          <cell r="B7902">
            <v>0</v>
          </cell>
          <cell r="C7902">
            <v>0</v>
          </cell>
          <cell r="D7902" t="str">
            <v>0</v>
          </cell>
          <cell r="E7902">
            <v>0</v>
          </cell>
          <cell r="F7902">
            <v>0</v>
          </cell>
          <cell r="G7902" t="e">
            <v>#N/A</v>
          </cell>
          <cell r="H7902" t="e">
            <v>#N/A</v>
          </cell>
          <cell r="I7902" t="str">
            <v>NA</v>
          </cell>
        </row>
        <row r="7903">
          <cell r="A7903">
            <v>0</v>
          </cell>
          <cell r="B7903">
            <v>0</v>
          </cell>
          <cell r="C7903">
            <v>0</v>
          </cell>
          <cell r="D7903" t="str">
            <v>0</v>
          </cell>
          <cell r="E7903">
            <v>0</v>
          </cell>
          <cell r="F7903">
            <v>0</v>
          </cell>
          <cell r="G7903" t="e">
            <v>#N/A</v>
          </cell>
          <cell r="H7903" t="e">
            <v>#N/A</v>
          </cell>
          <cell r="I7903" t="str">
            <v>NA</v>
          </cell>
        </row>
        <row r="7904">
          <cell r="A7904">
            <v>0</v>
          </cell>
          <cell r="B7904">
            <v>0</v>
          </cell>
          <cell r="C7904">
            <v>0</v>
          </cell>
          <cell r="D7904" t="str">
            <v>0</v>
          </cell>
          <cell r="E7904">
            <v>0</v>
          </cell>
          <cell r="F7904">
            <v>0</v>
          </cell>
          <cell r="G7904" t="e">
            <v>#N/A</v>
          </cell>
          <cell r="H7904" t="e">
            <v>#N/A</v>
          </cell>
          <cell r="I7904" t="str">
            <v>NA</v>
          </cell>
        </row>
        <row r="7905">
          <cell r="A7905">
            <v>0</v>
          </cell>
          <cell r="B7905">
            <v>0</v>
          </cell>
          <cell r="C7905">
            <v>0</v>
          </cell>
          <cell r="D7905" t="str">
            <v>0</v>
          </cell>
          <cell r="E7905">
            <v>0</v>
          </cell>
          <cell r="F7905">
            <v>0</v>
          </cell>
          <cell r="G7905" t="e">
            <v>#N/A</v>
          </cell>
          <cell r="H7905" t="e">
            <v>#N/A</v>
          </cell>
          <cell r="I7905" t="str">
            <v>NA</v>
          </cell>
        </row>
        <row r="7906">
          <cell r="A7906">
            <v>0</v>
          </cell>
          <cell r="B7906">
            <v>0</v>
          </cell>
          <cell r="C7906">
            <v>0</v>
          </cell>
          <cell r="D7906" t="str">
            <v>0</v>
          </cell>
          <cell r="E7906">
            <v>0</v>
          </cell>
          <cell r="F7906">
            <v>0</v>
          </cell>
          <cell r="G7906" t="e">
            <v>#N/A</v>
          </cell>
          <cell r="H7906" t="e">
            <v>#N/A</v>
          </cell>
          <cell r="I7906" t="str">
            <v>NA</v>
          </cell>
        </row>
        <row r="7907">
          <cell r="A7907">
            <v>0</v>
          </cell>
          <cell r="B7907">
            <v>0</v>
          </cell>
          <cell r="C7907">
            <v>0</v>
          </cell>
          <cell r="D7907" t="str">
            <v>0</v>
          </cell>
          <cell r="E7907">
            <v>0</v>
          </cell>
          <cell r="F7907">
            <v>0</v>
          </cell>
          <cell r="G7907" t="e">
            <v>#N/A</v>
          </cell>
          <cell r="H7907" t="e">
            <v>#N/A</v>
          </cell>
          <cell r="I7907" t="str">
            <v>NA</v>
          </cell>
        </row>
        <row r="7908">
          <cell r="A7908">
            <v>0</v>
          </cell>
          <cell r="B7908">
            <v>0</v>
          </cell>
          <cell r="C7908">
            <v>0</v>
          </cell>
          <cell r="D7908" t="str">
            <v>0</v>
          </cell>
          <cell r="E7908">
            <v>0</v>
          </cell>
          <cell r="F7908">
            <v>0</v>
          </cell>
          <cell r="G7908" t="e">
            <v>#N/A</v>
          </cell>
          <cell r="H7908" t="e">
            <v>#N/A</v>
          </cell>
          <cell r="I7908" t="str">
            <v>NA</v>
          </cell>
        </row>
        <row r="7909">
          <cell r="A7909">
            <v>0</v>
          </cell>
          <cell r="B7909">
            <v>0</v>
          </cell>
          <cell r="C7909">
            <v>0</v>
          </cell>
          <cell r="D7909" t="str">
            <v>0</v>
          </cell>
          <cell r="E7909">
            <v>0</v>
          </cell>
          <cell r="F7909">
            <v>0</v>
          </cell>
          <cell r="G7909" t="e">
            <v>#N/A</v>
          </cell>
          <cell r="H7909" t="e">
            <v>#N/A</v>
          </cell>
          <cell r="I7909" t="str">
            <v>NA</v>
          </cell>
        </row>
        <row r="7910">
          <cell r="A7910">
            <v>0</v>
          </cell>
          <cell r="B7910">
            <v>0</v>
          </cell>
          <cell r="C7910">
            <v>0</v>
          </cell>
          <cell r="D7910" t="str">
            <v>0</v>
          </cell>
          <cell r="E7910">
            <v>0</v>
          </cell>
          <cell r="F7910">
            <v>0</v>
          </cell>
          <cell r="G7910" t="e">
            <v>#N/A</v>
          </cell>
          <cell r="H7910" t="e">
            <v>#N/A</v>
          </cell>
          <cell r="I7910" t="str">
            <v>NA</v>
          </cell>
        </row>
        <row r="7911">
          <cell r="A7911">
            <v>0</v>
          </cell>
          <cell r="B7911">
            <v>0</v>
          </cell>
          <cell r="C7911">
            <v>0</v>
          </cell>
          <cell r="D7911" t="str">
            <v>0</v>
          </cell>
          <cell r="E7911">
            <v>0</v>
          </cell>
          <cell r="F7911">
            <v>0</v>
          </cell>
          <cell r="G7911" t="e">
            <v>#N/A</v>
          </cell>
          <cell r="H7911" t="e">
            <v>#N/A</v>
          </cell>
          <cell r="I7911" t="str">
            <v>NA</v>
          </cell>
        </row>
        <row r="7912">
          <cell r="A7912">
            <v>0</v>
          </cell>
          <cell r="B7912">
            <v>0</v>
          </cell>
          <cell r="C7912">
            <v>0</v>
          </cell>
          <cell r="D7912" t="str">
            <v>0</v>
          </cell>
          <cell r="E7912">
            <v>0</v>
          </cell>
          <cell r="F7912">
            <v>0</v>
          </cell>
          <cell r="G7912" t="e">
            <v>#N/A</v>
          </cell>
          <cell r="H7912" t="e">
            <v>#N/A</v>
          </cell>
          <cell r="I7912" t="str">
            <v>NA</v>
          </cell>
        </row>
        <row r="7913">
          <cell r="A7913">
            <v>0</v>
          </cell>
          <cell r="B7913">
            <v>0</v>
          </cell>
          <cell r="C7913">
            <v>0</v>
          </cell>
          <cell r="D7913" t="str">
            <v>0</v>
          </cell>
          <cell r="E7913">
            <v>0</v>
          </cell>
          <cell r="F7913">
            <v>0</v>
          </cell>
          <cell r="G7913" t="e">
            <v>#N/A</v>
          </cell>
          <cell r="H7913" t="e">
            <v>#N/A</v>
          </cell>
          <cell r="I7913" t="str">
            <v>NA</v>
          </cell>
        </row>
        <row r="7914">
          <cell r="A7914">
            <v>0</v>
          </cell>
          <cell r="B7914">
            <v>0</v>
          </cell>
          <cell r="C7914">
            <v>0</v>
          </cell>
          <cell r="D7914" t="str">
            <v>0</v>
          </cell>
          <cell r="E7914">
            <v>0</v>
          </cell>
          <cell r="F7914">
            <v>0</v>
          </cell>
          <cell r="G7914" t="e">
            <v>#N/A</v>
          </cell>
          <cell r="H7914" t="e">
            <v>#N/A</v>
          </cell>
          <cell r="I7914" t="str">
            <v>NA</v>
          </cell>
        </row>
        <row r="7915">
          <cell r="A7915">
            <v>0</v>
          </cell>
          <cell r="B7915">
            <v>0</v>
          </cell>
          <cell r="C7915">
            <v>0</v>
          </cell>
          <cell r="D7915" t="str">
            <v>0</v>
          </cell>
          <cell r="E7915">
            <v>0</v>
          </cell>
          <cell r="F7915">
            <v>0</v>
          </cell>
          <cell r="G7915" t="e">
            <v>#N/A</v>
          </cell>
          <cell r="H7915" t="e">
            <v>#N/A</v>
          </cell>
          <cell r="I7915" t="str">
            <v>NA</v>
          </cell>
        </row>
        <row r="7916">
          <cell r="A7916">
            <v>0</v>
          </cell>
          <cell r="B7916">
            <v>0</v>
          </cell>
          <cell r="C7916">
            <v>0</v>
          </cell>
          <cell r="D7916" t="str">
            <v>0</v>
          </cell>
          <cell r="E7916">
            <v>0</v>
          </cell>
          <cell r="F7916">
            <v>0</v>
          </cell>
          <cell r="G7916" t="e">
            <v>#N/A</v>
          </cell>
          <cell r="H7916" t="e">
            <v>#N/A</v>
          </cell>
          <cell r="I7916" t="str">
            <v>NA</v>
          </cell>
        </row>
        <row r="7917">
          <cell r="A7917">
            <v>0</v>
          </cell>
          <cell r="B7917">
            <v>0</v>
          </cell>
          <cell r="C7917">
            <v>0</v>
          </cell>
          <cell r="D7917" t="str">
            <v>0</v>
          </cell>
          <cell r="E7917">
            <v>0</v>
          </cell>
          <cell r="F7917">
            <v>0</v>
          </cell>
          <cell r="G7917" t="e">
            <v>#N/A</v>
          </cell>
          <cell r="H7917" t="e">
            <v>#N/A</v>
          </cell>
          <cell r="I7917" t="str">
            <v>NA</v>
          </cell>
        </row>
        <row r="7918">
          <cell r="A7918">
            <v>0</v>
          </cell>
          <cell r="B7918">
            <v>0</v>
          </cell>
          <cell r="C7918">
            <v>0</v>
          </cell>
          <cell r="D7918" t="str">
            <v>0</v>
          </cell>
          <cell r="E7918">
            <v>0</v>
          </cell>
          <cell r="F7918">
            <v>0</v>
          </cell>
          <cell r="G7918" t="e">
            <v>#N/A</v>
          </cell>
          <cell r="H7918" t="e">
            <v>#N/A</v>
          </cell>
          <cell r="I7918" t="str">
            <v>NA</v>
          </cell>
        </row>
        <row r="7919">
          <cell r="A7919">
            <v>0</v>
          </cell>
          <cell r="B7919">
            <v>0</v>
          </cell>
          <cell r="C7919">
            <v>0</v>
          </cell>
          <cell r="D7919" t="str">
            <v>0</v>
          </cell>
          <cell r="E7919">
            <v>0</v>
          </cell>
          <cell r="F7919">
            <v>0</v>
          </cell>
          <cell r="G7919" t="e">
            <v>#N/A</v>
          </cell>
          <cell r="H7919" t="e">
            <v>#N/A</v>
          </cell>
          <cell r="I7919" t="str">
            <v>NA</v>
          </cell>
        </row>
        <row r="7920">
          <cell r="A7920">
            <v>0</v>
          </cell>
          <cell r="B7920">
            <v>0</v>
          </cell>
          <cell r="C7920">
            <v>0</v>
          </cell>
          <cell r="D7920" t="str">
            <v>0</v>
          </cell>
          <cell r="E7920">
            <v>0</v>
          </cell>
          <cell r="F7920">
            <v>0</v>
          </cell>
          <cell r="G7920" t="e">
            <v>#N/A</v>
          </cell>
          <cell r="H7920" t="e">
            <v>#N/A</v>
          </cell>
          <cell r="I7920" t="str">
            <v>NA</v>
          </cell>
        </row>
        <row r="7921">
          <cell r="A7921">
            <v>0</v>
          </cell>
          <cell r="B7921">
            <v>0</v>
          </cell>
          <cell r="C7921">
            <v>0</v>
          </cell>
          <cell r="D7921" t="str">
            <v>0</v>
          </cell>
          <cell r="E7921">
            <v>0</v>
          </cell>
          <cell r="F7921">
            <v>0</v>
          </cell>
          <cell r="G7921" t="e">
            <v>#N/A</v>
          </cell>
          <cell r="H7921" t="e">
            <v>#N/A</v>
          </cell>
          <cell r="I7921" t="str">
            <v>NA</v>
          </cell>
        </row>
        <row r="7922">
          <cell r="A7922">
            <v>0</v>
          </cell>
          <cell r="B7922">
            <v>0</v>
          </cell>
          <cell r="C7922">
            <v>0</v>
          </cell>
          <cell r="D7922" t="str">
            <v>0</v>
          </cell>
          <cell r="E7922">
            <v>0</v>
          </cell>
          <cell r="F7922">
            <v>0</v>
          </cell>
          <cell r="G7922" t="e">
            <v>#N/A</v>
          </cell>
          <cell r="H7922" t="e">
            <v>#N/A</v>
          </cell>
          <cell r="I7922" t="str">
            <v>NA</v>
          </cell>
        </row>
        <row r="7923">
          <cell r="A7923">
            <v>0</v>
          </cell>
          <cell r="B7923">
            <v>0</v>
          </cell>
          <cell r="C7923">
            <v>0</v>
          </cell>
          <cell r="D7923" t="str">
            <v>0</v>
          </cell>
          <cell r="E7923">
            <v>0</v>
          </cell>
          <cell r="F7923">
            <v>0</v>
          </cell>
          <cell r="G7923" t="e">
            <v>#N/A</v>
          </cell>
          <cell r="H7923" t="e">
            <v>#N/A</v>
          </cell>
          <cell r="I7923" t="str">
            <v>NA</v>
          </cell>
        </row>
        <row r="7924">
          <cell r="A7924">
            <v>0</v>
          </cell>
          <cell r="B7924">
            <v>0</v>
          </cell>
          <cell r="C7924">
            <v>0</v>
          </cell>
          <cell r="D7924" t="str">
            <v>0</v>
          </cell>
          <cell r="E7924">
            <v>0</v>
          </cell>
          <cell r="F7924">
            <v>0</v>
          </cell>
          <cell r="G7924" t="e">
            <v>#N/A</v>
          </cell>
          <cell r="H7924" t="e">
            <v>#N/A</v>
          </cell>
          <cell r="I7924" t="str">
            <v>NA</v>
          </cell>
        </row>
        <row r="7925">
          <cell r="A7925">
            <v>0</v>
          </cell>
          <cell r="B7925">
            <v>0</v>
          </cell>
          <cell r="C7925">
            <v>0</v>
          </cell>
          <cell r="D7925" t="str">
            <v>0</v>
          </cell>
          <cell r="E7925">
            <v>0</v>
          </cell>
          <cell r="F7925">
            <v>0</v>
          </cell>
          <cell r="G7925" t="e">
            <v>#N/A</v>
          </cell>
          <cell r="H7925" t="e">
            <v>#N/A</v>
          </cell>
          <cell r="I7925" t="str">
            <v>NA</v>
          </cell>
        </row>
        <row r="7926">
          <cell r="A7926">
            <v>0</v>
          </cell>
          <cell r="B7926">
            <v>0</v>
          </cell>
          <cell r="C7926">
            <v>0</v>
          </cell>
          <cell r="D7926" t="str">
            <v>0</v>
          </cell>
          <cell r="E7926">
            <v>0</v>
          </cell>
          <cell r="F7926">
            <v>0</v>
          </cell>
          <cell r="G7926" t="e">
            <v>#N/A</v>
          </cell>
          <cell r="H7926" t="e">
            <v>#N/A</v>
          </cell>
          <cell r="I7926" t="str">
            <v>NA</v>
          </cell>
        </row>
        <row r="7927">
          <cell r="A7927">
            <v>0</v>
          </cell>
          <cell r="B7927">
            <v>0</v>
          </cell>
          <cell r="C7927">
            <v>0</v>
          </cell>
          <cell r="D7927" t="str">
            <v>0</v>
          </cell>
          <cell r="E7927">
            <v>0</v>
          </cell>
          <cell r="F7927">
            <v>0</v>
          </cell>
          <cell r="G7927" t="e">
            <v>#N/A</v>
          </cell>
          <cell r="H7927" t="e">
            <v>#N/A</v>
          </cell>
          <cell r="I7927" t="str">
            <v>NA</v>
          </cell>
        </row>
        <row r="7928">
          <cell r="A7928">
            <v>0</v>
          </cell>
          <cell r="B7928">
            <v>0</v>
          </cell>
          <cell r="C7928">
            <v>0</v>
          </cell>
          <cell r="D7928" t="str">
            <v>0</v>
          </cell>
          <cell r="E7928">
            <v>0</v>
          </cell>
          <cell r="F7928">
            <v>0</v>
          </cell>
          <cell r="G7928" t="e">
            <v>#N/A</v>
          </cell>
          <cell r="H7928" t="e">
            <v>#N/A</v>
          </cell>
          <cell r="I7928" t="str">
            <v>NA</v>
          </cell>
        </row>
        <row r="7929">
          <cell r="A7929">
            <v>0</v>
          </cell>
          <cell r="B7929">
            <v>0</v>
          </cell>
          <cell r="C7929">
            <v>0</v>
          </cell>
          <cell r="D7929" t="str">
            <v>0</v>
          </cell>
          <cell r="E7929">
            <v>0</v>
          </cell>
          <cell r="F7929">
            <v>0</v>
          </cell>
          <cell r="G7929" t="e">
            <v>#N/A</v>
          </cell>
          <cell r="H7929" t="e">
            <v>#N/A</v>
          </cell>
          <cell r="I7929" t="str">
            <v>NA</v>
          </cell>
        </row>
        <row r="7930">
          <cell r="A7930">
            <v>0</v>
          </cell>
          <cell r="B7930">
            <v>0</v>
          </cell>
          <cell r="C7930">
            <v>0</v>
          </cell>
          <cell r="D7930" t="str">
            <v>0</v>
          </cell>
          <cell r="E7930">
            <v>0</v>
          </cell>
          <cell r="F7930">
            <v>0</v>
          </cell>
          <cell r="G7930" t="e">
            <v>#N/A</v>
          </cell>
          <cell r="H7930" t="e">
            <v>#N/A</v>
          </cell>
          <cell r="I7930" t="str">
            <v>NA</v>
          </cell>
        </row>
        <row r="7931">
          <cell r="A7931">
            <v>0</v>
          </cell>
          <cell r="B7931">
            <v>0</v>
          </cell>
          <cell r="C7931">
            <v>0</v>
          </cell>
          <cell r="D7931" t="str">
            <v>0</v>
          </cell>
          <cell r="E7931">
            <v>0</v>
          </cell>
          <cell r="F7931">
            <v>0</v>
          </cell>
          <cell r="G7931" t="e">
            <v>#N/A</v>
          </cell>
          <cell r="H7931" t="e">
            <v>#N/A</v>
          </cell>
          <cell r="I7931" t="str">
            <v>NA</v>
          </cell>
        </row>
        <row r="7932">
          <cell r="A7932">
            <v>0</v>
          </cell>
          <cell r="B7932">
            <v>0</v>
          </cell>
          <cell r="C7932">
            <v>0</v>
          </cell>
          <cell r="D7932" t="str">
            <v>0</v>
          </cell>
          <cell r="E7932">
            <v>0</v>
          </cell>
          <cell r="F7932">
            <v>0</v>
          </cell>
          <cell r="G7932" t="e">
            <v>#N/A</v>
          </cell>
          <cell r="H7932" t="e">
            <v>#N/A</v>
          </cell>
          <cell r="I7932" t="str">
            <v>NA</v>
          </cell>
        </row>
        <row r="7933">
          <cell r="A7933">
            <v>0</v>
          </cell>
          <cell r="B7933">
            <v>0</v>
          </cell>
          <cell r="C7933">
            <v>0</v>
          </cell>
          <cell r="D7933" t="str">
            <v>0</v>
          </cell>
          <cell r="E7933">
            <v>0</v>
          </cell>
          <cell r="F7933">
            <v>0</v>
          </cell>
          <cell r="G7933" t="e">
            <v>#N/A</v>
          </cell>
          <cell r="H7933" t="e">
            <v>#N/A</v>
          </cell>
          <cell r="I7933" t="str">
            <v>NA</v>
          </cell>
        </row>
        <row r="7934">
          <cell r="A7934">
            <v>0</v>
          </cell>
          <cell r="B7934">
            <v>0</v>
          </cell>
          <cell r="C7934">
            <v>0</v>
          </cell>
          <cell r="D7934" t="str">
            <v>0</v>
          </cell>
          <cell r="E7934">
            <v>0</v>
          </cell>
          <cell r="F7934">
            <v>0</v>
          </cell>
          <cell r="G7934" t="e">
            <v>#N/A</v>
          </cell>
          <cell r="H7934" t="e">
            <v>#N/A</v>
          </cell>
          <cell r="I7934" t="str">
            <v>NA</v>
          </cell>
        </row>
        <row r="7935">
          <cell r="A7935">
            <v>0</v>
          </cell>
          <cell r="B7935">
            <v>0</v>
          </cell>
          <cell r="C7935">
            <v>0</v>
          </cell>
          <cell r="D7935" t="str">
            <v>0</v>
          </cell>
          <cell r="E7935">
            <v>0</v>
          </cell>
          <cell r="F7935">
            <v>0</v>
          </cell>
          <cell r="G7935" t="e">
            <v>#N/A</v>
          </cell>
          <cell r="H7935" t="e">
            <v>#N/A</v>
          </cell>
          <cell r="I7935" t="str">
            <v>NA</v>
          </cell>
        </row>
        <row r="7936">
          <cell r="A7936">
            <v>0</v>
          </cell>
          <cell r="B7936">
            <v>0</v>
          </cell>
          <cell r="C7936">
            <v>0</v>
          </cell>
          <cell r="D7936" t="str">
            <v>0</v>
          </cell>
          <cell r="E7936">
            <v>0</v>
          </cell>
          <cell r="F7936">
            <v>0</v>
          </cell>
          <cell r="G7936" t="e">
            <v>#N/A</v>
          </cell>
          <cell r="H7936" t="e">
            <v>#N/A</v>
          </cell>
          <cell r="I7936" t="str">
            <v>NA</v>
          </cell>
        </row>
        <row r="7937">
          <cell r="A7937">
            <v>0</v>
          </cell>
          <cell r="B7937">
            <v>0</v>
          </cell>
          <cell r="C7937">
            <v>0</v>
          </cell>
          <cell r="D7937" t="str">
            <v>0</v>
          </cell>
          <cell r="E7937">
            <v>0</v>
          </cell>
          <cell r="F7937">
            <v>0</v>
          </cell>
          <cell r="G7937" t="e">
            <v>#N/A</v>
          </cell>
          <cell r="H7937" t="e">
            <v>#N/A</v>
          </cell>
          <cell r="I7937" t="str">
            <v>NA</v>
          </cell>
        </row>
        <row r="7938">
          <cell r="A7938">
            <v>0</v>
          </cell>
          <cell r="B7938">
            <v>0</v>
          </cell>
          <cell r="C7938">
            <v>0</v>
          </cell>
          <cell r="D7938" t="str">
            <v>0</v>
          </cell>
          <cell r="E7938">
            <v>0</v>
          </cell>
          <cell r="F7938">
            <v>0</v>
          </cell>
          <cell r="G7938" t="e">
            <v>#N/A</v>
          </cell>
          <cell r="H7938" t="e">
            <v>#N/A</v>
          </cell>
          <cell r="I7938" t="str">
            <v>NA</v>
          </cell>
        </row>
        <row r="7939">
          <cell r="A7939">
            <v>0</v>
          </cell>
          <cell r="B7939">
            <v>0</v>
          </cell>
          <cell r="C7939">
            <v>0</v>
          </cell>
          <cell r="D7939" t="str">
            <v>0</v>
          </cell>
          <cell r="E7939">
            <v>0</v>
          </cell>
          <cell r="F7939">
            <v>0</v>
          </cell>
          <cell r="G7939" t="e">
            <v>#N/A</v>
          </cell>
          <cell r="H7939" t="e">
            <v>#N/A</v>
          </cell>
          <cell r="I7939" t="str">
            <v>NA</v>
          </cell>
        </row>
        <row r="7940">
          <cell r="A7940">
            <v>0</v>
          </cell>
          <cell r="B7940">
            <v>0</v>
          </cell>
          <cell r="C7940">
            <v>0</v>
          </cell>
          <cell r="D7940" t="str">
            <v>0</v>
          </cell>
          <cell r="E7940">
            <v>0</v>
          </cell>
          <cell r="F7940">
            <v>0</v>
          </cell>
          <cell r="G7940" t="e">
            <v>#N/A</v>
          </cell>
          <cell r="H7940" t="e">
            <v>#N/A</v>
          </cell>
          <cell r="I7940" t="str">
            <v>NA</v>
          </cell>
        </row>
        <row r="7941">
          <cell r="A7941">
            <v>0</v>
          </cell>
          <cell r="B7941">
            <v>0</v>
          </cell>
          <cell r="C7941">
            <v>0</v>
          </cell>
          <cell r="D7941" t="str">
            <v>0</v>
          </cell>
          <cell r="E7941">
            <v>0</v>
          </cell>
          <cell r="F7941">
            <v>0</v>
          </cell>
          <cell r="G7941" t="e">
            <v>#N/A</v>
          </cell>
          <cell r="H7941" t="e">
            <v>#N/A</v>
          </cell>
          <cell r="I7941" t="str">
            <v>NA</v>
          </cell>
        </row>
        <row r="7942">
          <cell r="A7942">
            <v>0</v>
          </cell>
          <cell r="B7942">
            <v>0</v>
          </cell>
          <cell r="C7942">
            <v>0</v>
          </cell>
          <cell r="D7942" t="str">
            <v>0</v>
          </cell>
          <cell r="E7942">
            <v>0</v>
          </cell>
          <cell r="F7942">
            <v>0</v>
          </cell>
          <cell r="G7942" t="e">
            <v>#N/A</v>
          </cell>
          <cell r="H7942" t="e">
            <v>#N/A</v>
          </cell>
          <cell r="I7942" t="str">
            <v>NA</v>
          </cell>
        </row>
        <row r="7943">
          <cell r="A7943">
            <v>0</v>
          </cell>
          <cell r="B7943">
            <v>0</v>
          </cell>
          <cell r="C7943">
            <v>0</v>
          </cell>
          <cell r="D7943" t="str">
            <v>0</v>
          </cell>
          <cell r="E7943">
            <v>0</v>
          </cell>
          <cell r="F7943">
            <v>0</v>
          </cell>
          <cell r="G7943" t="e">
            <v>#N/A</v>
          </cell>
          <cell r="H7943" t="e">
            <v>#N/A</v>
          </cell>
          <cell r="I7943" t="str">
            <v>NA</v>
          </cell>
        </row>
        <row r="7944">
          <cell r="A7944">
            <v>0</v>
          </cell>
          <cell r="B7944">
            <v>0</v>
          </cell>
          <cell r="C7944">
            <v>0</v>
          </cell>
          <cell r="D7944" t="str">
            <v>0</v>
          </cell>
          <cell r="E7944">
            <v>0</v>
          </cell>
          <cell r="F7944">
            <v>0</v>
          </cell>
          <cell r="G7944" t="e">
            <v>#N/A</v>
          </cell>
          <cell r="H7944" t="e">
            <v>#N/A</v>
          </cell>
          <cell r="I7944" t="str">
            <v>NA</v>
          </cell>
        </row>
        <row r="7945">
          <cell r="A7945">
            <v>0</v>
          </cell>
          <cell r="B7945">
            <v>0</v>
          </cell>
          <cell r="C7945">
            <v>0</v>
          </cell>
          <cell r="D7945" t="str">
            <v>0</v>
          </cell>
          <cell r="E7945">
            <v>0</v>
          </cell>
          <cell r="F7945">
            <v>0</v>
          </cell>
          <cell r="G7945" t="e">
            <v>#N/A</v>
          </cell>
          <cell r="H7945" t="e">
            <v>#N/A</v>
          </cell>
          <cell r="I7945" t="str">
            <v>NA</v>
          </cell>
        </row>
        <row r="7946">
          <cell r="A7946">
            <v>0</v>
          </cell>
          <cell r="B7946">
            <v>0</v>
          </cell>
          <cell r="C7946">
            <v>0</v>
          </cell>
          <cell r="D7946" t="str">
            <v>0</v>
          </cell>
          <cell r="E7946">
            <v>0</v>
          </cell>
          <cell r="F7946">
            <v>0</v>
          </cell>
          <cell r="G7946" t="e">
            <v>#N/A</v>
          </cell>
          <cell r="H7946" t="e">
            <v>#N/A</v>
          </cell>
          <cell r="I7946" t="str">
            <v>NA</v>
          </cell>
        </row>
        <row r="7947">
          <cell r="A7947">
            <v>0</v>
          </cell>
          <cell r="B7947">
            <v>0</v>
          </cell>
          <cell r="C7947">
            <v>0</v>
          </cell>
          <cell r="D7947" t="str">
            <v>0</v>
          </cell>
          <cell r="E7947">
            <v>0</v>
          </cell>
          <cell r="F7947">
            <v>0</v>
          </cell>
          <cell r="G7947" t="e">
            <v>#N/A</v>
          </cell>
          <cell r="H7947" t="e">
            <v>#N/A</v>
          </cell>
          <cell r="I7947" t="str">
            <v>NA</v>
          </cell>
        </row>
        <row r="7948">
          <cell r="A7948">
            <v>0</v>
          </cell>
          <cell r="B7948">
            <v>0</v>
          </cell>
          <cell r="C7948">
            <v>0</v>
          </cell>
          <cell r="D7948" t="str">
            <v>0</v>
          </cell>
          <cell r="E7948">
            <v>0</v>
          </cell>
          <cell r="F7948">
            <v>0</v>
          </cell>
          <cell r="G7948" t="e">
            <v>#N/A</v>
          </cell>
          <cell r="H7948" t="e">
            <v>#N/A</v>
          </cell>
          <cell r="I7948" t="str">
            <v>NA</v>
          </cell>
        </row>
        <row r="7949">
          <cell r="A7949">
            <v>0</v>
          </cell>
          <cell r="B7949">
            <v>0</v>
          </cell>
          <cell r="C7949">
            <v>0</v>
          </cell>
          <cell r="D7949" t="str">
            <v>0</v>
          </cell>
          <cell r="E7949">
            <v>0</v>
          </cell>
          <cell r="F7949">
            <v>0</v>
          </cell>
          <cell r="G7949" t="e">
            <v>#N/A</v>
          </cell>
          <cell r="H7949" t="e">
            <v>#N/A</v>
          </cell>
          <cell r="I7949" t="str">
            <v>NA</v>
          </cell>
        </row>
        <row r="7950">
          <cell r="A7950">
            <v>0</v>
          </cell>
          <cell r="B7950">
            <v>0</v>
          </cell>
          <cell r="C7950">
            <v>0</v>
          </cell>
          <cell r="D7950" t="str">
            <v>0</v>
          </cell>
          <cell r="E7950">
            <v>0</v>
          </cell>
          <cell r="F7950">
            <v>0</v>
          </cell>
          <cell r="G7950" t="e">
            <v>#N/A</v>
          </cell>
          <cell r="H7950" t="e">
            <v>#N/A</v>
          </cell>
          <cell r="I7950" t="str">
            <v>NA</v>
          </cell>
        </row>
        <row r="7951">
          <cell r="A7951">
            <v>0</v>
          </cell>
          <cell r="B7951">
            <v>0</v>
          </cell>
          <cell r="C7951">
            <v>0</v>
          </cell>
          <cell r="D7951" t="str">
            <v>0</v>
          </cell>
          <cell r="E7951">
            <v>0</v>
          </cell>
          <cell r="F7951">
            <v>0</v>
          </cell>
          <cell r="G7951" t="e">
            <v>#N/A</v>
          </cell>
          <cell r="H7951" t="e">
            <v>#N/A</v>
          </cell>
          <cell r="I7951" t="str">
            <v>NA</v>
          </cell>
        </row>
        <row r="7952">
          <cell r="A7952">
            <v>0</v>
          </cell>
          <cell r="B7952">
            <v>0</v>
          </cell>
          <cell r="C7952">
            <v>0</v>
          </cell>
          <cell r="D7952" t="str">
            <v>0</v>
          </cell>
          <cell r="E7952">
            <v>0</v>
          </cell>
          <cell r="F7952">
            <v>0</v>
          </cell>
          <cell r="G7952" t="e">
            <v>#N/A</v>
          </cell>
          <cell r="H7952" t="e">
            <v>#N/A</v>
          </cell>
          <cell r="I7952" t="str">
            <v>NA</v>
          </cell>
        </row>
        <row r="7953">
          <cell r="A7953">
            <v>0</v>
          </cell>
          <cell r="B7953">
            <v>0</v>
          </cell>
          <cell r="C7953">
            <v>0</v>
          </cell>
          <cell r="D7953" t="str">
            <v>0</v>
          </cell>
          <cell r="E7953">
            <v>0</v>
          </cell>
          <cell r="F7953">
            <v>0</v>
          </cell>
          <cell r="G7953" t="e">
            <v>#N/A</v>
          </cell>
          <cell r="H7953" t="e">
            <v>#N/A</v>
          </cell>
          <cell r="I7953" t="str">
            <v>NA</v>
          </cell>
        </row>
        <row r="7954">
          <cell r="A7954">
            <v>0</v>
          </cell>
          <cell r="B7954">
            <v>0</v>
          </cell>
          <cell r="C7954">
            <v>0</v>
          </cell>
          <cell r="D7954" t="str">
            <v>0</v>
          </cell>
          <cell r="E7954">
            <v>0</v>
          </cell>
          <cell r="F7954">
            <v>0</v>
          </cell>
          <cell r="G7954" t="e">
            <v>#N/A</v>
          </cell>
          <cell r="H7954" t="e">
            <v>#N/A</v>
          </cell>
          <cell r="I7954" t="str">
            <v>NA</v>
          </cell>
        </row>
        <row r="7955">
          <cell r="A7955">
            <v>0</v>
          </cell>
          <cell r="B7955">
            <v>0</v>
          </cell>
          <cell r="C7955">
            <v>0</v>
          </cell>
          <cell r="D7955" t="str">
            <v>0</v>
          </cell>
          <cell r="E7955">
            <v>0</v>
          </cell>
          <cell r="F7955">
            <v>0</v>
          </cell>
          <cell r="G7955" t="e">
            <v>#N/A</v>
          </cell>
          <cell r="H7955" t="e">
            <v>#N/A</v>
          </cell>
          <cell r="I7955" t="str">
            <v>NA</v>
          </cell>
        </row>
        <row r="7956">
          <cell r="A7956">
            <v>0</v>
          </cell>
          <cell r="B7956">
            <v>0</v>
          </cell>
          <cell r="C7956">
            <v>0</v>
          </cell>
          <cell r="D7956" t="str">
            <v>0</v>
          </cell>
          <cell r="E7956">
            <v>0</v>
          </cell>
          <cell r="F7956">
            <v>0</v>
          </cell>
          <cell r="G7956" t="e">
            <v>#N/A</v>
          </cell>
          <cell r="H7956" t="e">
            <v>#N/A</v>
          </cell>
          <cell r="I7956" t="str">
            <v>NA</v>
          </cell>
        </row>
        <row r="7957">
          <cell r="A7957">
            <v>0</v>
          </cell>
          <cell r="B7957">
            <v>0</v>
          </cell>
          <cell r="C7957">
            <v>0</v>
          </cell>
          <cell r="D7957" t="str">
            <v>0</v>
          </cell>
          <cell r="E7957">
            <v>0</v>
          </cell>
          <cell r="F7957">
            <v>0</v>
          </cell>
          <cell r="G7957" t="e">
            <v>#N/A</v>
          </cell>
          <cell r="H7957" t="e">
            <v>#N/A</v>
          </cell>
          <cell r="I7957" t="str">
            <v>NA</v>
          </cell>
        </row>
        <row r="7958">
          <cell r="A7958">
            <v>0</v>
          </cell>
          <cell r="B7958">
            <v>0</v>
          </cell>
          <cell r="C7958">
            <v>0</v>
          </cell>
          <cell r="D7958" t="str">
            <v>0</v>
          </cell>
          <cell r="E7958">
            <v>0</v>
          </cell>
          <cell r="F7958">
            <v>0</v>
          </cell>
          <cell r="G7958" t="e">
            <v>#N/A</v>
          </cell>
          <cell r="H7958" t="e">
            <v>#N/A</v>
          </cell>
          <cell r="I7958" t="str">
            <v>NA</v>
          </cell>
        </row>
        <row r="7959">
          <cell r="A7959">
            <v>0</v>
          </cell>
          <cell r="B7959">
            <v>0</v>
          </cell>
          <cell r="C7959">
            <v>0</v>
          </cell>
          <cell r="D7959" t="str">
            <v>0</v>
          </cell>
          <cell r="E7959">
            <v>0</v>
          </cell>
          <cell r="F7959">
            <v>0</v>
          </cell>
          <cell r="G7959" t="e">
            <v>#N/A</v>
          </cell>
          <cell r="H7959" t="e">
            <v>#N/A</v>
          </cell>
          <cell r="I7959" t="str">
            <v>NA</v>
          </cell>
        </row>
        <row r="7960">
          <cell r="A7960">
            <v>0</v>
          </cell>
          <cell r="B7960">
            <v>0</v>
          </cell>
          <cell r="C7960">
            <v>0</v>
          </cell>
          <cell r="D7960" t="str">
            <v>0</v>
          </cell>
          <cell r="E7960">
            <v>0</v>
          </cell>
          <cell r="F7960">
            <v>0</v>
          </cell>
          <cell r="G7960" t="e">
            <v>#N/A</v>
          </cell>
          <cell r="H7960" t="e">
            <v>#N/A</v>
          </cell>
          <cell r="I7960" t="str">
            <v>NA</v>
          </cell>
        </row>
        <row r="7961">
          <cell r="A7961">
            <v>0</v>
          </cell>
          <cell r="B7961">
            <v>0</v>
          </cell>
          <cell r="C7961">
            <v>0</v>
          </cell>
          <cell r="D7961" t="str">
            <v>0</v>
          </cell>
          <cell r="E7961">
            <v>0</v>
          </cell>
          <cell r="F7961">
            <v>0</v>
          </cell>
          <cell r="G7961" t="e">
            <v>#N/A</v>
          </cell>
          <cell r="H7961" t="e">
            <v>#N/A</v>
          </cell>
          <cell r="I7961" t="str">
            <v>NA</v>
          </cell>
        </row>
        <row r="7962">
          <cell r="A7962">
            <v>0</v>
          </cell>
          <cell r="B7962">
            <v>0</v>
          </cell>
          <cell r="C7962">
            <v>0</v>
          </cell>
          <cell r="D7962" t="str">
            <v>0</v>
          </cell>
          <cell r="E7962">
            <v>0</v>
          </cell>
          <cell r="F7962">
            <v>0</v>
          </cell>
          <cell r="G7962" t="e">
            <v>#N/A</v>
          </cell>
          <cell r="H7962" t="e">
            <v>#N/A</v>
          </cell>
          <cell r="I7962" t="str">
            <v>NA</v>
          </cell>
        </row>
        <row r="7963">
          <cell r="A7963">
            <v>0</v>
          </cell>
          <cell r="B7963">
            <v>0</v>
          </cell>
          <cell r="C7963">
            <v>0</v>
          </cell>
          <cell r="D7963" t="str">
            <v>0</v>
          </cell>
          <cell r="E7963">
            <v>0</v>
          </cell>
          <cell r="F7963">
            <v>0</v>
          </cell>
          <cell r="G7963" t="e">
            <v>#N/A</v>
          </cell>
          <cell r="H7963" t="e">
            <v>#N/A</v>
          </cell>
          <cell r="I7963" t="str">
            <v>NA</v>
          </cell>
        </row>
        <row r="7964">
          <cell r="A7964">
            <v>0</v>
          </cell>
          <cell r="B7964">
            <v>0</v>
          </cell>
          <cell r="C7964">
            <v>0</v>
          </cell>
          <cell r="D7964" t="str">
            <v>0</v>
          </cell>
          <cell r="E7964">
            <v>0</v>
          </cell>
          <cell r="F7964">
            <v>0</v>
          </cell>
          <cell r="G7964" t="e">
            <v>#N/A</v>
          </cell>
          <cell r="H7964" t="e">
            <v>#N/A</v>
          </cell>
          <cell r="I7964" t="str">
            <v>NA</v>
          </cell>
        </row>
        <row r="7965">
          <cell r="A7965">
            <v>0</v>
          </cell>
          <cell r="B7965">
            <v>0</v>
          </cell>
          <cell r="C7965">
            <v>0</v>
          </cell>
          <cell r="D7965" t="str">
            <v>0</v>
          </cell>
          <cell r="E7965">
            <v>0</v>
          </cell>
          <cell r="F7965">
            <v>0</v>
          </cell>
          <cell r="G7965" t="e">
            <v>#N/A</v>
          </cell>
          <cell r="H7965" t="e">
            <v>#N/A</v>
          </cell>
          <cell r="I7965" t="str">
            <v>NA</v>
          </cell>
        </row>
        <row r="7966">
          <cell r="A7966">
            <v>0</v>
          </cell>
          <cell r="B7966">
            <v>0</v>
          </cell>
          <cell r="C7966">
            <v>0</v>
          </cell>
          <cell r="D7966" t="str">
            <v>0</v>
          </cell>
          <cell r="E7966">
            <v>0</v>
          </cell>
          <cell r="F7966">
            <v>0</v>
          </cell>
          <cell r="G7966" t="e">
            <v>#N/A</v>
          </cell>
          <cell r="H7966" t="e">
            <v>#N/A</v>
          </cell>
          <cell r="I7966" t="str">
            <v>NA</v>
          </cell>
        </row>
        <row r="7967">
          <cell r="A7967">
            <v>0</v>
          </cell>
          <cell r="B7967">
            <v>0</v>
          </cell>
          <cell r="C7967">
            <v>0</v>
          </cell>
          <cell r="D7967" t="str">
            <v>0</v>
          </cell>
          <cell r="E7967">
            <v>0</v>
          </cell>
          <cell r="F7967">
            <v>0</v>
          </cell>
          <cell r="G7967" t="e">
            <v>#N/A</v>
          </cell>
          <cell r="H7967" t="e">
            <v>#N/A</v>
          </cell>
          <cell r="I7967" t="str">
            <v>NA</v>
          </cell>
        </row>
        <row r="7968">
          <cell r="A7968">
            <v>0</v>
          </cell>
          <cell r="B7968">
            <v>0</v>
          </cell>
          <cell r="C7968">
            <v>0</v>
          </cell>
          <cell r="D7968" t="str">
            <v>0</v>
          </cell>
          <cell r="E7968">
            <v>0</v>
          </cell>
          <cell r="F7968">
            <v>0</v>
          </cell>
          <cell r="G7968" t="e">
            <v>#N/A</v>
          </cell>
          <cell r="H7968" t="e">
            <v>#N/A</v>
          </cell>
          <cell r="I7968" t="str">
            <v>NA</v>
          </cell>
        </row>
        <row r="7969">
          <cell r="A7969">
            <v>0</v>
          </cell>
          <cell r="B7969">
            <v>0</v>
          </cell>
          <cell r="C7969">
            <v>0</v>
          </cell>
          <cell r="D7969" t="str">
            <v>0</v>
          </cell>
          <cell r="E7969">
            <v>0</v>
          </cell>
          <cell r="F7969">
            <v>0</v>
          </cell>
          <cell r="G7969" t="e">
            <v>#N/A</v>
          </cell>
          <cell r="H7969" t="e">
            <v>#N/A</v>
          </cell>
          <cell r="I7969" t="str">
            <v>NA</v>
          </cell>
        </row>
        <row r="7970">
          <cell r="A7970">
            <v>0</v>
          </cell>
          <cell r="B7970">
            <v>0</v>
          </cell>
          <cell r="C7970">
            <v>0</v>
          </cell>
          <cell r="D7970" t="str">
            <v>0</v>
          </cell>
          <cell r="E7970">
            <v>0</v>
          </cell>
          <cell r="F7970">
            <v>0</v>
          </cell>
          <cell r="G7970" t="e">
            <v>#N/A</v>
          </cell>
          <cell r="H7970" t="e">
            <v>#N/A</v>
          </cell>
          <cell r="I7970" t="str">
            <v>NA</v>
          </cell>
        </row>
        <row r="7971">
          <cell r="A7971">
            <v>0</v>
          </cell>
          <cell r="B7971">
            <v>0</v>
          </cell>
          <cell r="C7971">
            <v>0</v>
          </cell>
          <cell r="D7971" t="str">
            <v>0</v>
          </cell>
          <cell r="E7971">
            <v>0</v>
          </cell>
          <cell r="F7971">
            <v>0</v>
          </cell>
          <cell r="G7971" t="e">
            <v>#N/A</v>
          </cell>
          <cell r="H7971" t="e">
            <v>#N/A</v>
          </cell>
          <cell r="I7971" t="str">
            <v>NA</v>
          </cell>
        </row>
        <row r="7972">
          <cell r="A7972">
            <v>0</v>
          </cell>
          <cell r="B7972">
            <v>0</v>
          </cell>
          <cell r="C7972">
            <v>0</v>
          </cell>
          <cell r="D7972" t="str">
            <v>0</v>
          </cell>
          <cell r="E7972">
            <v>0</v>
          </cell>
          <cell r="F7972">
            <v>0</v>
          </cell>
          <cell r="G7972" t="e">
            <v>#N/A</v>
          </cell>
          <cell r="H7972" t="e">
            <v>#N/A</v>
          </cell>
          <cell r="I7972" t="str">
            <v>NA</v>
          </cell>
        </row>
        <row r="7973">
          <cell r="A7973">
            <v>0</v>
          </cell>
          <cell r="B7973">
            <v>0</v>
          </cell>
          <cell r="C7973">
            <v>0</v>
          </cell>
          <cell r="D7973" t="str">
            <v>0</v>
          </cell>
          <cell r="E7973">
            <v>0</v>
          </cell>
          <cell r="F7973">
            <v>0</v>
          </cell>
          <cell r="G7973" t="e">
            <v>#N/A</v>
          </cell>
          <cell r="H7973" t="e">
            <v>#N/A</v>
          </cell>
          <cell r="I7973" t="str">
            <v>NA</v>
          </cell>
        </row>
        <row r="7974">
          <cell r="A7974">
            <v>0</v>
          </cell>
          <cell r="B7974">
            <v>0</v>
          </cell>
          <cell r="C7974">
            <v>0</v>
          </cell>
          <cell r="D7974" t="str">
            <v>0</v>
          </cell>
          <cell r="E7974">
            <v>0</v>
          </cell>
          <cell r="F7974">
            <v>0</v>
          </cell>
          <cell r="G7974" t="e">
            <v>#N/A</v>
          </cell>
          <cell r="H7974" t="e">
            <v>#N/A</v>
          </cell>
          <cell r="I7974" t="str">
            <v>NA</v>
          </cell>
        </row>
        <row r="7975">
          <cell r="A7975">
            <v>0</v>
          </cell>
          <cell r="B7975">
            <v>0</v>
          </cell>
          <cell r="C7975">
            <v>0</v>
          </cell>
          <cell r="D7975" t="str">
            <v>0</v>
          </cell>
          <cell r="E7975">
            <v>0</v>
          </cell>
          <cell r="F7975">
            <v>0</v>
          </cell>
          <cell r="G7975" t="e">
            <v>#N/A</v>
          </cell>
          <cell r="H7975" t="e">
            <v>#N/A</v>
          </cell>
          <cell r="I7975" t="str">
            <v>NA</v>
          </cell>
        </row>
        <row r="7976">
          <cell r="A7976">
            <v>0</v>
          </cell>
          <cell r="B7976">
            <v>0</v>
          </cell>
          <cell r="C7976">
            <v>0</v>
          </cell>
          <cell r="D7976" t="str">
            <v>0</v>
          </cell>
          <cell r="E7976">
            <v>0</v>
          </cell>
          <cell r="F7976">
            <v>0</v>
          </cell>
          <cell r="G7976" t="e">
            <v>#N/A</v>
          </cell>
          <cell r="H7976" t="e">
            <v>#N/A</v>
          </cell>
          <cell r="I7976" t="str">
            <v>NA</v>
          </cell>
        </row>
        <row r="7977">
          <cell r="A7977">
            <v>0</v>
          </cell>
          <cell r="B7977">
            <v>0</v>
          </cell>
          <cell r="C7977">
            <v>0</v>
          </cell>
          <cell r="D7977" t="str">
            <v>0</v>
          </cell>
          <cell r="E7977">
            <v>0</v>
          </cell>
          <cell r="F7977">
            <v>0</v>
          </cell>
          <cell r="G7977" t="e">
            <v>#N/A</v>
          </cell>
          <cell r="H7977" t="e">
            <v>#N/A</v>
          </cell>
          <cell r="I7977" t="str">
            <v>NA</v>
          </cell>
        </row>
        <row r="7978">
          <cell r="A7978">
            <v>0</v>
          </cell>
          <cell r="B7978">
            <v>0</v>
          </cell>
          <cell r="C7978">
            <v>0</v>
          </cell>
          <cell r="D7978" t="str">
            <v>0</v>
          </cell>
          <cell r="E7978">
            <v>0</v>
          </cell>
          <cell r="F7978">
            <v>0</v>
          </cell>
          <cell r="G7978" t="e">
            <v>#N/A</v>
          </cell>
          <cell r="H7978" t="e">
            <v>#N/A</v>
          </cell>
          <cell r="I7978" t="str">
            <v>NA</v>
          </cell>
        </row>
        <row r="7979">
          <cell r="A7979">
            <v>0</v>
          </cell>
          <cell r="B7979">
            <v>0</v>
          </cell>
          <cell r="C7979">
            <v>0</v>
          </cell>
          <cell r="D7979" t="str">
            <v>0</v>
          </cell>
          <cell r="E7979">
            <v>0</v>
          </cell>
          <cell r="F7979">
            <v>0</v>
          </cell>
          <cell r="G7979" t="e">
            <v>#N/A</v>
          </cell>
          <cell r="H7979" t="e">
            <v>#N/A</v>
          </cell>
          <cell r="I7979" t="str">
            <v>NA</v>
          </cell>
        </row>
        <row r="7980">
          <cell r="A7980">
            <v>0</v>
          </cell>
          <cell r="B7980">
            <v>0</v>
          </cell>
          <cell r="C7980">
            <v>0</v>
          </cell>
          <cell r="D7980" t="str">
            <v>0</v>
          </cell>
          <cell r="E7980">
            <v>0</v>
          </cell>
          <cell r="F7980">
            <v>0</v>
          </cell>
          <cell r="G7980" t="e">
            <v>#N/A</v>
          </cell>
          <cell r="H7980" t="e">
            <v>#N/A</v>
          </cell>
          <cell r="I7980" t="str">
            <v>NA</v>
          </cell>
        </row>
        <row r="7981">
          <cell r="A7981">
            <v>0</v>
          </cell>
          <cell r="B7981">
            <v>0</v>
          </cell>
          <cell r="C7981">
            <v>0</v>
          </cell>
          <cell r="D7981" t="str">
            <v>0</v>
          </cell>
          <cell r="E7981">
            <v>0</v>
          </cell>
          <cell r="F7981">
            <v>0</v>
          </cell>
          <cell r="G7981" t="e">
            <v>#N/A</v>
          </cell>
          <cell r="H7981" t="e">
            <v>#N/A</v>
          </cell>
          <cell r="I7981" t="str">
            <v>NA</v>
          </cell>
        </row>
        <row r="7982">
          <cell r="A7982">
            <v>0</v>
          </cell>
          <cell r="B7982">
            <v>0</v>
          </cell>
          <cell r="C7982">
            <v>0</v>
          </cell>
          <cell r="D7982" t="str">
            <v>0</v>
          </cell>
          <cell r="E7982">
            <v>0</v>
          </cell>
          <cell r="F7982">
            <v>0</v>
          </cell>
          <cell r="G7982" t="e">
            <v>#N/A</v>
          </cell>
          <cell r="H7982" t="e">
            <v>#N/A</v>
          </cell>
          <cell r="I7982" t="str">
            <v>NA</v>
          </cell>
        </row>
        <row r="7983">
          <cell r="A7983">
            <v>0</v>
          </cell>
          <cell r="B7983">
            <v>0</v>
          </cell>
          <cell r="C7983">
            <v>0</v>
          </cell>
          <cell r="D7983" t="str">
            <v>0</v>
          </cell>
          <cell r="E7983">
            <v>0</v>
          </cell>
          <cell r="F7983">
            <v>0</v>
          </cell>
          <cell r="G7983" t="e">
            <v>#N/A</v>
          </cell>
          <cell r="H7983" t="e">
            <v>#N/A</v>
          </cell>
          <cell r="I7983" t="str">
            <v>NA</v>
          </cell>
        </row>
        <row r="7984">
          <cell r="A7984">
            <v>0</v>
          </cell>
          <cell r="B7984">
            <v>0</v>
          </cell>
          <cell r="C7984">
            <v>0</v>
          </cell>
          <cell r="D7984" t="str">
            <v>0</v>
          </cell>
          <cell r="E7984">
            <v>0</v>
          </cell>
          <cell r="F7984">
            <v>0</v>
          </cell>
          <cell r="G7984" t="e">
            <v>#N/A</v>
          </cell>
          <cell r="H7984" t="e">
            <v>#N/A</v>
          </cell>
          <cell r="I7984" t="str">
            <v>NA</v>
          </cell>
        </row>
        <row r="7985">
          <cell r="A7985">
            <v>0</v>
          </cell>
          <cell r="B7985">
            <v>0</v>
          </cell>
          <cell r="C7985">
            <v>0</v>
          </cell>
          <cell r="D7985" t="str">
            <v>0</v>
          </cell>
          <cell r="E7985">
            <v>0</v>
          </cell>
          <cell r="F7985">
            <v>0</v>
          </cell>
          <cell r="G7985" t="e">
            <v>#N/A</v>
          </cell>
          <cell r="H7985" t="e">
            <v>#N/A</v>
          </cell>
          <cell r="I7985" t="str">
            <v>NA</v>
          </cell>
        </row>
        <row r="7986">
          <cell r="A7986">
            <v>0</v>
          </cell>
          <cell r="B7986">
            <v>0</v>
          </cell>
          <cell r="C7986">
            <v>0</v>
          </cell>
          <cell r="D7986" t="str">
            <v>0</v>
          </cell>
          <cell r="E7986">
            <v>0</v>
          </cell>
          <cell r="F7986">
            <v>0</v>
          </cell>
          <cell r="G7986" t="e">
            <v>#N/A</v>
          </cell>
          <cell r="H7986" t="e">
            <v>#N/A</v>
          </cell>
          <cell r="I7986" t="str">
            <v>NA</v>
          </cell>
        </row>
        <row r="7987">
          <cell r="A7987">
            <v>0</v>
          </cell>
          <cell r="B7987">
            <v>0</v>
          </cell>
          <cell r="C7987">
            <v>0</v>
          </cell>
          <cell r="D7987" t="str">
            <v>0</v>
          </cell>
          <cell r="E7987">
            <v>0</v>
          </cell>
          <cell r="F7987">
            <v>0</v>
          </cell>
          <cell r="G7987" t="e">
            <v>#N/A</v>
          </cell>
          <cell r="H7987" t="e">
            <v>#N/A</v>
          </cell>
          <cell r="I7987" t="str">
            <v>NA</v>
          </cell>
        </row>
        <row r="7988">
          <cell r="A7988">
            <v>0</v>
          </cell>
          <cell r="B7988">
            <v>0</v>
          </cell>
          <cell r="C7988">
            <v>0</v>
          </cell>
          <cell r="D7988" t="str">
            <v>0</v>
          </cell>
          <cell r="E7988">
            <v>0</v>
          </cell>
          <cell r="F7988">
            <v>0</v>
          </cell>
          <cell r="G7988" t="e">
            <v>#N/A</v>
          </cell>
          <cell r="H7988" t="e">
            <v>#N/A</v>
          </cell>
          <cell r="I7988" t="str">
            <v>NA</v>
          </cell>
        </row>
        <row r="7989">
          <cell r="A7989">
            <v>0</v>
          </cell>
          <cell r="B7989">
            <v>0</v>
          </cell>
          <cell r="C7989">
            <v>0</v>
          </cell>
          <cell r="D7989" t="str">
            <v>0</v>
          </cell>
          <cell r="E7989">
            <v>0</v>
          </cell>
          <cell r="F7989">
            <v>0</v>
          </cell>
          <cell r="G7989" t="e">
            <v>#N/A</v>
          </cell>
          <cell r="H7989" t="e">
            <v>#N/A</v>
          </cell>
          <cell r="I7989" t="str">
            <v>NA</v>
          </cell>
        </row>
        <row r="7990">
          <cell r="A7990">
            <v>0</v>
          </cell>
          <cell r="B7990">
            <v>0</v>
          </cell>
          <cell r="C7990">
            <v>0</v>
          </cell>
          <cell r="D7990" t="str">
            <v>0</v>
          </cell>
          <cell r="E7990">
            <v>0</v>
          </cell>
          <cell r="F7990">
            <v>0</v>
          </cell>
          <cell r="G7990" t="e">
            <v>#N/A</v>
          </cell>
          <cell r="H7990" t="e">
            <v>#N/A</v>
          </cell>
          <cell r="I7990" t="str">
            <v>NA</v>
          </cell>
        </row>
        <row r="7991">
          <cell r="A7991">
            <v>0</v>
          </cell>
          <cell r="B7991">
            <v>0</v>
          </cell>
          <cell r="C7991">
            <v>0</v>
          </cell>
          <cell r="D7991" t="str">
            <v>0</v>
          </cell>
          <cell r="E7991">
            <v>0</v>
          </cell>
          <cell r="F7991">
            <v>0</v>
          </cell>
          <cell r="G7991" t="e">
            <v>#N/A</v>
          </cell>
          <cell r="H7991" t="e">
            <v>#N/A</v>
          </cell>
          <cell r="I7991" t="str">
            <v>NA</v>
          </cell>
        </row>
        <row r="7992">
          <cell r="A7992">
            <v>0</v>
          </cell>
          <cell r="B7992">
            <v>0</v>
          </cell>
          <cell r="C7992">
            <v>0</v>
          </cell>
          <cell r="D7992" t="str">
            <v>0</v>
          </cell>
          <cell r="E7992">
            <v>0</v>
          </cell>
          <cell r="F7992">
            <v>0</v>
          </cell>
          <cell r="G7992" t="e">
            <v>#N/A</v>
          </cell>
          <cell r="H7992" t="e">
            <v>#N/A</v>
          </cell>
          <cell r="I7992" t="str">
            <v>NA</v>
          </cell>
        </row>
        <row r="7993">
          <cell r="A7993">
            <v>0</v>
          </cell>
          <cell r="B7993">
            <v>0</v>
          </cell>
          <cell r="C7993">
            <v>0</v>
          </cell>
          <cell r="D7993" t="str">
            <v>0</v>
          </cell>
          <cell r="E7993">
            <v>0</v>
          </cell>
          <cell r="F7993">
            <v>0</v>
          </cell>
          <cell r="G7993" t="e">
            <v>#N/A</v>
          </cell>
          <cell r="H7993" t="e">
            <v>#N/A</v>
          </cell>
          <cell r="I7993" t="str">
            <v>NA</v>
          </cell>
        </row>
        <row r="7994">
          <cell r="A7994">
            <v>0</v>
          </cell>
          <cell r="B7994">
            <v>0</v>
          </cell>
          <cell r="C7994">
            <v>0</v>
          </cell>
          <cell r="D7994" t="str">
            <v>0</v>
          </cell>
          <cell r="E7994">
            <v>0</v>
          </cell>
          <cell r="F7994">
            <v>0</v>
          </cell>
          <cell r="G7994" t="e">
            <v>#N/A</v>
          </cell>
          <cell r="H7994" t="e">
            <v>#N/A</v>
          </cell>
          <cell r="I7994" t="str">
            <v>NA</v>
          </cell>
        </row>
        <row r="7995">
          <cell r="A7995">
            <v>0</v>
          </cell>
          <cell r="B7995">
            <v>0</v>
          </cell>
          <cell r="C7995">
            <v>0</v>
          </cell>
          <cell r="D7995" t="str">
            <v>0</v>
          </cell>
          <cell r="E7995">
            <v>0</v>
          </cell>
          <cell r="F7995">
            <v>0</v>
          </cell>
          <cell r="G7995" t="e">
            <v>#N/A</v>
          </cell>
          <cell r="H7995" t="e">
            <v>#N/A</v>
          </cell>
          <cell r="I7995" t="str">
            <v>NA</v>
          </cell>
        </row>
        <row r="7996">
          <cell r="A7996">
            <v>0</v>
          </cell>
          <cell r="B7996">
            <v>0</v>
          </cell>
          <cell r="C7996">
            <v>0</v>
          </cell>
          <cell r="D7996" t="str">
            <v>0</v>
          </cell>
          <cell r="E7996">
            <v>0</v>
          </cell>
          <cell r="F7996">
            <v>0</v>
          </cell>
          <cell r="G7996" t="e">
            <v>#N/A</v>
          </cell>
          <cell r="H7996" t="e">
            <v>#N/A</v>
          </cell>
          <cell r="I7996" t="str">
            <v>NA</v>
          </cell>
        </row>
        <row r="7997">
          <cell r="A7997">
            <v>0</v>
          </cell>
          <cell r="B7997">
            <v>0</v>
          </cell>
          <cell r="C7997">
            <v>0</v>
          </cell>
          <cell r="D7997" t="str">
            <v>0</v>
          </cell>
          <cell r="E7997">
            <v>0</v>
          </cell>
          <cell r="F7997">
            <v>0</v>
          </cell>
          <cell r="G7997" t="e">
            <v>#N/A</v>
          </cell>
          <cell r="H7997" t="e">
            <v>#N/A</v>
          </cell>
          <cell r="I7997" t="str">
            <v>NA</v>
          </cell>
        </row>
        <row r="7998">
          <cell r="A7998">
            <v>0</v>
          </cell>
          <cell r="B7998">
            <v>0</v>
          </cell>
          <cell r="C7998">
            <v>0</v>
          </cell>
          <cell r="D7998" t="str">
            <v>0</v>
          </cell>
          <cell r="E7998">
            <v>0</v>
          </cell>
          <cell r="F7998">
            <v>0</v>
          </cell>
          <cell r="G7998" t="e">
            <v>#N/A</v>
          </cell>
          <cell r="H7998" t="e">
            <v>#N/A</v>
          </cell>
          <cell r="I7998" t="str">
            <v>NA</v>
          </cell>
        </row>
        <row r="7999">
          <cell r="A7999">
            <v>0</v>
          </cell>
          <cell r="B7999">
            <v>0</v>
          </cell>
          <cell r="C7999">
            <v>0</v>
          </cell>
          <cell r="D7999" t="str">
            <v>0</v>
          </cell>
          <cell r="E7999">
            <v>0</v>
          </cell>
          <cell r="F7999">
            <v>0</v>
          </cell>
          <cell r="G7999" t="e">
            <v>#N/A</v>
          </cell>
          <cell r="H7999" t="e">
            <v>#N/A</v>
          </cell>
          <cell r="I7999" t="str">
            <v>NA</v>
          </cell>
        </row>
        <row r="8000">
          <cell r="A8000">
            <v>0</v>
          </cell>
          <cell r="B8000">
            <v>0</v>
          </cell>
          <cell r="C8000">
            <v>0</v>
          </cell>
          <cell r="D8000" t="str">
            <v>0</v>
          </cell>
          <cell r="E8000">
            <v>0</v>
          </cell>
          <cell r="F8000">
            <v>0</v>
          </cell>
          <cell r="G8000" t="e">
            <v>#N/A</v>
          </cell>
          <cell r="H8000" t="e">
            <v>#N/A</v>
          </cell>
          <cell r="I8000" t="str">
            <v>NA</v>
          </cell>
        </row>
        <row r="8001">
          <cell r="A8001">
            <v>0</v>
          </cell>
          <cell r="B8001">
            <v>0</v>
          </cell>
          <cell r="C8001">
            <v>0</v>
          </cell>
          <cell r="D8001" t="str">
            <v>0</v>
          </cell>
          <cell r="E8001">
            <v>0</v>
          </cell>
          <cell r="F8001">
            <v>0</v>
          </cell>
          <cell r="G8001" t="e">
            <v>#N/A</v>
          </cell>
          <cell r="H8001" t="e">
            <v>#N/A</v>
          </cell>
          <cell r="I8001" t="str">
            <v>NA</v>
          </cell>
        </row>
        <row r="8002">
          <cell r="A8002">
            <v>0</v>
          </cell>
          <cell r="B8002">
            <v>0</v>
          </cell>
          <cell r="C8002">
            <v>0</v>
          </cell>
          <cell r="D8002" t="str">
            <v>0</v>
          </cell>
          <cell r="E8002">
            <v>0</v>
          </cell>
          <cell r="F8002">
            <v>0</v>
          </cell>
          <cell r="G8002" t="e">
            <v>#N/A</v>
          </cell>
          <cell r="H8002" t="e">
            <v>#N/A</v>
          </cell>
          <cell r="I8002" t="str">
            <v>NA</v>
          </cell>
        </row>
        <row r="8003">
          <cell r="A8003">
            <v>0</v>
          </cell>
          <cell r="B8003">
            <v>0</v>
          </cell>
          <cell r="C8003">
            <v>0</v>
          </cell>
          <cell r="D8003" t="str">
            <v>0</v>
          </cell>
          <cell r="E8003">
            <v>0</v>
          </cell>
          <cell r="F8003">
            <v>0</v>
          </cell>
          <cell r="G8003" t="e">
            <v>#N/A</v>
          </cell>
          <cell r="H8003" t="e">
            <v>#N/A</v>
          </cell>
          <cell r="I8003" t="str">
            <v>NA</v>
          </cell>
        </row>
        <row r="8004">
          <cell r="A8004">
            <v>0</v>
          </cell>
          <cell r="B8004">
            <v>0</v>
          </cell>
          <cell r="C8004">
            <v>0</v>
          </cell>
          <cell r="D8004" t="str">
            <v>0</v>
          </cell>
          <cell r="E8004">
            <v>0</v>
          </cell>
          <cell r="F8004">
            <v>0</v>
          </cell>
          <cell r="G8004" t="e">
            <v>#N/A</v>
          </cell>
          <cell r="H8004" t="e">
            <v>#N/A</v>
          </cell>
          <cell r="I8004" t="str">
            <v>NA</v>
          </cell>
        </row>
        <row r="8005">
          <cell r="A8005">
            <v>0</v>
          </cell>
          <cell r="B8005">
            <v>0</v>
          </cell>
          <cell r="C8005">
            <v>0</v>
          </cell>
          <cell r="D8005" t="str">
            <v>0</v>
          </cell>
          <cell r="E8005">
            <v>0</v>
          </cell>
          <cell r="F8005">
            <v>0</v>
          </cell>
          <cell r="G8005" t="e">
            <v>#N/A</v>
          </cell>
          <cell r="H8005" t="e">
            <v>#N/A</v>
          </cell>
          <cell r="I8005" t="str">
            <v>NA</v>
          </cell>
        </row>
        <row r="8006">
          <cell r="A8006">
            <v>0</v>
          </cell>
          <cell r="B8006">
            <v>0</v>
          </cell>
          <cell r="C8006">
            <v>0</v>
          </cell>
          <cell r="D8006" t="str">
            <v>0</v>
          </cell>
          <cell r="E8006">
            <v>0</v>
          </cell>
          <cell r="F8006">
            <v>0</v>
          </cell>
          <cell r="G8006" t="e">
            <v>#N/A</v>
          </cell>
          <cell r="H8006" t="e">
            <v>#N/A</v>
          </cell>
          <cell r="I8006" t="str">
            <v>NA</v>
          </cell>
        </row>
        <row r="8007">
          <cell r="A8007">
            <v>0</v>
          </cell>
          <cell r="B8007">
            <v>0</v>
          </cell>
          <cell r="C8007">
            <v>0</v>
          </cell>
          <cell r="D8007" t="str">
            <v>0</v>
          </cell>
          <cell r="E8007">
            <v>0</v>
          </cell>
          <cell r="F8007">
            <v>0</v>
          </cell>
          <cell r="G8007" t="e">
            <v>#N/A</v>
          </cell>
          <cell r="H8007" t="e">
            <v>#N/A</v>
          </cell>
          <cell r="I8007" t="str">
            <v>NA</v>
          </cell>
        </row>
        <row r="8008">
          <cell r="A8008">
            <v>0</v>
          </cell>
          <cell r="B8008">
            <v>0</v>
          </cell>
          <cell r="C8008">
            <v>0</v>
          </cell>
          <cell r="D8008" t="str">
            <v>0</v>
          </cell>
          <cell r="E8008">
            <v>0</v>
          </cell>
          <cell r="F8008">
            <v>0</v>
          </cell>
          <cell r="G8008" t="e">
            <v>#N/A</v>
          </cell>
          <cell r="H8008" t="e">
            <v>#N/A</v>
          </cell>
          <cell r="I8008" t="str">
            <v>NA</v>
          </cell>
        </row>
        <row r="8009">
          <cell r="A8009">
            <v>0</v>
          </cell>
          <cell r="B8009">
            <v>0</v>
          </cell>
          <cell r="C8009">
            <v>0</v>
          </cell>
          <cell r="D8009" t="str">
            <v>0</v>
          </cell>
          <cell r="E8009">
            <v>0</v>
          </cell>
          <cell r="F8009">
            <v>0</v>
          </cell>
          <cell r="G8009" t="e">
            <v>#N/A</v>
          </cell>
          <cell r="H8009" t="e">
            <v>#N/A</v>
          </cell>
          <cell r="I8009" t="str">
            <v>NA</v>
          </cell>
        </row>
        <row r="8010">
          <cell r="A8010">
            <v>0</v>
          </cell>
          <cell r="B8010">
            <v>0</v>
          </cell>
          <cell r="C8010">
            <v>0</v>
          </cell>
          <cell r="D8010" t="str">
            <v>0</v>
          </cell>
          <cell r="E8010">
            <v>0</v>
          </cell>
          <cell r="F8010">
            <v>0</v>
          </cell>
          <cell r="G8010" t="e">
            <v>#N/A</v>
          </cell>
          <cell r="H8010" t="e">
            <v>#N/A</v>
          </cell>
          <cell r="I8010" t="str">
            <v>NA</v>
          </cell>
        </row>
        <row r="8011">
          <cell r="A8011">
            <v>0</v>
          </cell>
          <cell r="B8011">
            <v>0</v>
          </cell>
          <cell r="C8011">
            <v>0</v>
          </cell>
          <cell r="D8011" t="str">
            <v>0</v>
          </cell>
          <cell r="E8011">
            <v>0</v>
          </cell>
          <cell r="F8011">
            <v>0</v>
          </cell>
          <cell r="G8011" t="e">
            <v>#N/A</v>
          </cell>
          <cell r="H8011" t="e">
            <v>#N/A</v>
          </cell>
          <cell r="I8011" t="str">
            <v>NA</v>
          </cell>
        </row>
        <row r="8012">
          <cell r="A8012">
            <v>0</v>
          </cell>
          <cell r="B8012">
            <v>0</v>
          </cell>
          <cell r="C8012">
            <v>0</v>
          </cell>
          <cell r="D8012" t="str">
            <v>0</v>
          </cell>
          <cell r="E8012">
            <v>0</v>
          </cell>
          <cell r="F8012">
            <v>0</v>
          </cell>
          <cell r="G8012" t="e">
            <v>#N/A</v>
          </cell>
          <cell r="H8012" t="e">
            <v>#N/A</v>
          </cell>
          <cell r="I8012" t="str">
            <v>NA</v>
          </cell>
        </row>
        <row r="8013">
          <cell r="A8013">
            <v>0</v>
          </cell>
          <cell r="B8013">
            <v>0</v>
          </cell>
          <cell r="C8013">
            <v>0</v>
          </cell>
          <cell r="D8013" t="str">
            <v>0</v>
          </cell>
          <cell r="E8013">
            <v>0</v>
          </cell>
          <cell r="F8013">
            <v>0</v>
          </cell>
          <cell r="G8013" t="e">
            <v>#N/A</v>
          </cell>
          <cell r="H8013" t="e">
            <v>#N/A</v>
          </cell>
          <cell r="I8013" t="str">
            <v>NA</v>
          </cell>
        </row>
        <row r="8014">
          <cell r="A8014">
            <v>0</v>
          </cell>
          <cell r="B8014">
            <v>0</v>
          </cell>
          <cell r="C8014">
            <v>0</v>
          </cell>
          <cell r="D8014" t="str">
            <v>0</v>
          </cell>
          <cell r="E8014">
            <v>0</v>
          </cell>
          <cell r="F8014">
            <v>0</v>
          </cell>
          <cell r="G8014" t="e">
            <v>#N/A</v>
          </cell>
          <cell r="H8014" t="e">
            <v>#N/A</v>
          </cell>
          <cell r="I8014" t="str">
            <v>NA</v>
          </cell>
        </row>
        <row r="8015">
          <cell r="A8015">
            <v>0</v>
          </cell>
          <cell r="B8015">
            <v>0</v>
          </cell>
          <cell r="C8015">
            <v>0</v>
          </cell>
          <cell r="D8015" t="str">
            <v>0</v>
          </cell>
          <cell r="E8015">
            <v>0</v>
          </cell>
          <cell r="F8015">
            <v>0</v>
          </cell>
          <cell r="G8015" t="e">
            <v>#N/A</v>
          </cell>
          <cell r="H8015" t="e">
            <v>#N/A</v>
          </cell>
          <cell r="I8015" t="str">
            <v>NA</v>
          </cell>
        </row>
        <row r="8016">
          <cell r="A8016">
            <v>0</v>
          </cell>
          <cell r="B8016">
            <v>0</v>
          </cell>
          <cell r="C8016">
            <v>0</v>
          </cell>
          <cell r="D8016" t="str">
            <v>0</v>
          </cell>
          <cell r="E8016">
            <v>0</v>
          </cell>
          <cell r="F8016">
            <v>0</v>
          </cell>
          <cell r="G8016" t="e">
            <v>#N/A</v>
          </cell>
          <cell r="H8016" t="e">
            <v>#N/A</v>
          </cell>
          <cell r="I8016" t="str">
            <v>NA</v>
          </cell>
        </row>
        <row r="8017">
          <cell r="A8017">
            <v>0</v>
          </cell>
          <cell r="B8017">
            <v>0</v>
          </cell>
          <cell r="C8017">
            <v>0</v>
          </cell>
          <cell r="D8017" t="str">
            <v>0</v>
          </cell>
          <cell r="E8017">
            <v>0</v>
          </cell>
          <cell r="F8017">
            <v>0</v>
          </cell>
          <cell r="G8017" t="e">
            <v>#N/A</v>
          </cell>
          <cell r="H8017" t="e">
            <v>#N/A</v>
          </cell>
          <cell r="I8017" t="str">
            <v>NA</v>
          </cell>
        </row>
        <row r="8018">
          <cell r="A8018">
            <v>0</v>
          </cell>
          <cell r="B8018">
            <v>0</v>
          </cell>
          <cell r="C8018">
            <v>0</v>
          </cell>
          <cell r="D8018" t="str">
            <v>0</v>
          </cell>
          <cell r="E8018">
            <v>0</v>
          </cell>
          <cell r="F8018">
            <v>0</v>
          </cell>
          <cell r="G8018" t="e">
            <v>#N/A</v>
          </cell>
          <cell r="H8018" t="e">
            <v>#N/A</v>
          </cell>
          <cell r="I8018" t="str">
            <v>NA</v>
          </cell>
        </row>
        <row r="8019">
          <cell r="A8019">
            <v>0</v>
          </cell>
          <cell r="B8019">
            <v>0</v>
          </cell>
          <cell r="C8019">
            <v>0</v>
          </cell>
          <cell r="D8019" t="str">
            <v>0</v>
          </cell>
          <cell r="E8019">
            <v>0</v>
          </cell>
          <cell r="F8019">
            <v>0</v>
          </cell>
          <cell r="G8019" t="e">
            <v>#N/A</v>
          </cell>
          <cell r="H8019" t="e">
            <v>#N/A</v>
          </cell>
          <cell r="I8019" t="str">
            <v>NA</v>
          </cell>
        </row>
        <row r="8020">
          <cell r="A8020">
            <v>0</v>
          </cell>
          <cell r="B8020">
            <v>0</v>
          </cell>
          <cell r="C8020">
            <v>0</v>
          </cell>
          <cell r="D8020" t="str">
            <v>0</v>
          </cell>
          <cell r="E8020">
            <v>0</v>
          </cell>
          <cell r="F8020">
            <v>0</v>
          </cell>
          <cell r="G8020" t="e">
            <v>#N/A</v>
          </cell>
          <cell r="H8020" t="e">
            <v>#N/A</v>
          </cell>
          <cell r="I8020" t="str">
            <v>NA</v>
          </cell>
        </row>
        <row r="8021">
          <cell r="A8021">
            <v>0</v>
          </cell>
          <cell r="B8021">
            <v>0</v>
          </cell>
          <cell r="C8021">
            <v>0</v>
          </cell>
          <cell r="D8021" t="str">
            <v>0</v>
          </cell>
          <cell r="E8021">
            <v>0</v>
          </cell>
          <cell r="F8021">
            <v>0</v>
          </cell>
          <cell r="G8021" t="e">
            <v>#N/A</v>
          </cell>
          <cell r="H8021" t="e">
            <v>#N/A</v>
          </cell>
          <cell r="I8021" t="str">
            <v>NA</v>
          </cell>
        </row>
        <row r="8022">
          <cell r="A8022">
            <v>0</v>
          </cell>
          <cell r="B8022">
            <v>0</v>
          </cell>
          <cell r="C8022">
            <v>0</v>
          </cell>
          <cell r="D8022" t="str">
            <v>0</v>
          </cell>
          <cell r="E8022">
            <v>0</v>
          </cell>
          <cell r="F8022">
            <v>0</v>
          </cell>
          <cell r="G8022" t="e">
            <v>#N/A</v>
          </cell>
          <cell r="H8022" t="e">
            <v>#N/A</v>
          </cell>
          <cell r="I8022" t="str">
            <v>NA</v>
          </cell>
        </row>
        <row r="8023">
          <cell r="A8023">
            <v>0</v>
          </cell>
          <cell r="B8023">
            <v>0</v>
          </cell>
          <cell r="C8023">
            <v>0</v>
          </cell>
          <cell r="D8023" t="str">
            <v>0</v>
          </cell>
          <cell r="E8023">
            <v>0</v>
          </cell>
          <cell r="F8023">
            <v>0</v>
          </cell>
          <cell r="G8023" t="e">
            <v>#N/A</v>
          </cell>
          <cell r="H8023" t="e">
            <v>#N/A</v>
          </cell>
          <cell r="I8023" t="str">
            <v>NA</v>
          </cell>
        </row>
        <row r="8024">
          <cell r="A8024">
            <v>0</v>
          </cell>
          <cell r="B8024">
            <v>0</v>
          </cell>
          <cell r="C8024">
            <v>0</v>
          </cell>
          <cell r="D8024" t="str">
            <v>0</v>
          </cell>
          <cell r="E8024">
            <v>0</v>
          </cell>
          <cell r="F8024">
            <v>0</v>
          </cell>
          <cell r="G8024" t="e">
            <v>#N/A</v>
          </cell>
          <cell r="H8024" t="e">
            <v>#N/A</v>
          </cell>
          <cell r="I8024" t="str">
            <v>NA</v>
          </cell>
        </row>
        <row r="8025">
          <cell r="A8025">
            <v>0</v>
          </cell>
          <cell r="B8025">
            <v>0</v>
          </cell>
          <cell r="C8025">
            <v>0</v>
          </cell>
          <cell r="D8025" t="str">
            <v>0</v>
          </cell>
          <cell r="E8025">
            <v>0</v>
          </cell>
          <cell r="F8025">
            <v>0</v>
          </cell>
          <cell r="G8025" t="e">
            <v>#N/A</v>
          </cell>
          <cell r="H8025" t="e">
            <v>#N/A</v>
          </cell>
          <cell r="I8025" t="str">
            <v>NA</v>
          </cell>
        </row>
        <row r="8026">
          <cell r="A8026">
            <v>0</v>
          </cell>
          <cell r="B8026">
            <v>0</v>
          </cell>
          <cell r="C8026">
            <v>0</v>
          </cell>
          <cell r="D8026" t="str">
            <v>0</v>
          </cell>
          <cell r="E8026">
            <v>0</v>
          </cell>
          <cell r="F8026">
            <v>0</v>
          </cell>
          <cell r="G8026" t="e">
            <v>#N/A</v>
          </cell>
          <cell r="H8026" t="e">
            <v>#N/A</v>
          </cell>
          <cell r="I8026" t="str">
            <v>NA</v>
          </cell>
        </row>
        <row r="8027">
          <cell r="A8027">
            <v>0</v>
          </cell>
          <cell r="B8027">
            <v>0</v>
          </cell>
          <cell r="C8027">
            <v>0</v>
          </cell>
          <cell r="D8027" t="str">
            <v>0</v>
          </cell>
          <cell r="E8027">
            <v>0</v>
          </cell>
          <cell r="F8027">
            <v>0</v>
          </cell>
          <cell r="G8027" t="e">
            <v>#N/A</v>
          </cell>
          <cell r="H8027" t="e">
            <v>#N/A</v>
          </cell>
          <cell r="I8027" t="str">
            <v>NA</v>
          </cell>
        </row>
        <row r="8028">
          <cell r="A8028">
            <v>0</v>
          </cell>
          <cell r="B8028">
            <v>0</v>
          </cell>
          <cell r="C8028">
            <v>0</v>
          </cell>
          <cell r="D8028" t="str">
            <v>0</v>
          </cell>
          <cell r="E8028">
            <v>0</v>
          </cell>
          <cell r="F8028">
            <v>0</v>
          </cell>
          <cell r="G8028" t="e">
            <v>#N/A</v>
          </cell>
          <cell r="H8028" t="e">
            <v>#N/A</v>
          </cell>
          <cell r="I8028" t="str">
            <v>NA</v>
          </cell>
        </row>
        <row r="8029">
          <cell r="A8029">
            <v>0</v>
          </cell>
          <cell r="B8029">
            <v>0</v>
          </cell>
          <cell r="C8029">
            <v>0</v>
          </cell>
          <cell r="D8029" t="str">
            <v>0</v>
          </cell>
          <cell r="E8029">
            <v>0</v>
          </cell>
          <cell r="F8029">
            <v>0</v>
          </cell>
          <cell r="G8029" t="e">
            <v>#N/A</v>
          </cell>
          <cell r="H8029" t="e">
            <v>#N/A</v>
          </cell>
          <cell r="I8029" t="str">
            <v>NA</v>
          </cell>
        </row>
        <row r="8030">
          <cell r="A8030">
            <v>0</v>
          </cell>
          <cell r="B8030">
            <v>0</v>
          </cell>
          <cell r="C8030">
            <v>0</v>
          </cell>
          <cell r="D8030" t="str">
            <v>0</v>
          </cell>
          <cell r="E8030">
            <v>0</v>
          </cell>
          <cell r="F8030">
            <v>0</v>
          </cell>
          <cell r="G8030" t="e">
            <v>#N/A</v>
          </cell>
          <cell r="H8030" t="e">
            <v>#N/A</v>
          </cell>
          <cell r="I8030" t="str">
            <v>NA</v>
          </cell>
        </row>
        <row r="8031">
          <cell r="A8031">
            <v>0</v>
          </cell>
          <cell r="B8031">
            <v>0</v>
          </cell>
          <cell r="C8031">
            <v>0</v>
          </cell>
          <cell r="D8031" t="str">
            <v>0</v>
          </cell>
          <cell r="E8031">
            <v>0</v>
          </cell>
          <cell r="F8031">
            <v>0</v>
          </cell>
          <cell r="G8031" t="e">
            <v>#N/A</v>
          </cell>
          <cell r="H8031" t="e">
            <v>#N/A</v>
          </cell>
          <cell r="I8031" t="str">
            <v>NA</v>
          </cell>
        </row>
        <row r="8032">
          <cell r="A8032">
            <v>0</v>
          </cell>
          <cell r="B8032">
            <v>0</v>
          </cell>
          <cell r="C8032">
            <v>0</v>
          </cell>
          <cell r="D8032" t="str">
            <v>0</v>
          </cell>
          <cell r="E8032">
            <v>0</v>
          </cell>
          <cell r="F8032">
            <v>0</v>
          </cell>
          <cell r="G8032" t="e">
            <v>#N/A</v>
          </cell>
          <cell r="H8032" t="e">
            <v>#N/A</v>
          </cell>
          <cell r="I8032" t="str">
            <v>NA</v>
          </cell>
        </row>
        <row r="8033">
          <cell r="A8033">
            <v>0</v>
          </cell>
          <cell r="B8033">
            <v>0</v>
          </cell>
          <cell r="C8033">
            <v>0</v>
          </cell>
          <cell r="D8033" t="str">
            <v>0</v>
          </cell>
          <cell r="E8033">
            <v>0</v>
          </cell>
          <cell r="F8033">
            <v>0</v>
          </cell>
          <cell r="G8033" t="e">
            <v>#N/A</v>
          </cell>
          <cell r="H8033" t="e">
            <v>#N/A</v>
          </cell>
          <cell r="I8033" t="str">
            <v>NA</v>
          </cell>
        </row>
        <row r="8034">
          <cell r="A8034">
            <v>0</v>
          </cell>
          <cell r="B8034">
            <v>0</v>
          </cell>
          <cell r="C8034">
            <v>0</v>
          </cell>
          <cell r="D8034" t="str">
            <v>0</v>
          </cell>
          <cell r="E8034">
            <v>0</v>
          </cell>
          <cell r="F8034">
            <v>0</v>
          </cell>
          <cell r="G8034" t="e">
            <v>#N/A</v>
          </cell>
          <cell r="H8034" t="e">
            <v>#N/A</v>
          </cell>
          <cell r="I8034" t="str">
            <v>NA</v>
          </cell>
        </row>
        <row r="8035">
          <cell r="A8035">
            <v>0</v>
          </cell>
          <cell r="B8035">
            <v>0</v>
          </cell>
          <cell r="C8035">
            <v>0</v>
          </cell>
          <cell r="D8035" t="str">
            <v>0</v>
          </cell>
          <cell r="E8035">
            <v>0</v>
          </cell>
          <cell r="F8035">
            <v>0</v>
          </cell>
          <cell r="G8035" t="e">
            <v>#N/A</v>
          </cell>
          <cell r="H8035" t="e">
            <v>#N/A</v>
          </cell>
          <cell r="I8035" t="str">
            <v>NA</v>
          </cell>
        </row>
        <row r="8036">
          <cell r="A8036">
            <v>0</v>
          </cell>
          <cell r="B8036">
            <v>0</v>
          </cell>
          <cell r="C8036">
            <v>0</v>
          </cell>
          <cell r="D8036" t="str">
            <v>0</v>
          </cell>
          <cell r="E8036">
            <v>0</v>
          </cell>
          <cell r="F8036">
            <v>0</v>
          </cell>
          <cell r="G8036" t="e">
            <v>#N/A</v>
          </cell>
          <cell r="H8036" t="e">
            <v>#N/A</v>
          </cell>
          <cell r="I8036" t="str">
            <v>NA</v>
          </cell>
        </row>
        <row r="8037">
          <cell r="A8037">
            <v>0</v>
          </cell>
          <cell r="B8037">
            <v>0</v>
          </cell>
          <cell r="C8037">
            <v>0</v>
          </cell>
          <cell r="D8037" t="str">
            <v>0</v>
          </cell>
          <cell r="E8037">
            <v>0</v>
          </cell>
          <cell r="F8037">
            <v>0</v>
          </cell>
          <cell r="G8037" t="e">
            <v>#N/A</v>
          </cell>
          <cell r="H8037" t="e">
            <v>#N/A</v>
          </cell>
          <cell r="I8037" t="str">
            <v>NA</v>
          </cell>
        </row>
        <row r="8038">
          <cell r="A8038">
            <v>0</v>
          </cell>
          <cell r="B8038">
            <v>0</v>
          </cell>
          <cell r="C8038">
            <v>0</v>
          </cell>
          <cell r="D8038" t="str">
            <v>0</v>
          </cell>
          <cell r="E8038">
            <v>0</v>
          </cell>
          <cell r="F8038">
            <v>0</v>
          </cell>
          <cell r="G8038" t="e">
            <v>#N/A</v>
          </cell>
          <cell r="H8038" t="e">
            <v>#N/A</v>
          </cell>
          <cell r="I8038" t="str">
            <v>NA</v>
          </cell>
        </row>
        <row r="8039">
          <cell r="A8039">
            <v>0</v>
          </cell>
          <cell r="B8039">
            <v>0</v>
          </cell>
          <cell r="C8039">
            <v>0</v>
          </cell>
          <cell r="D8039" t="str">
            <v>0</v>
          </cell>
          <cell r="E8039">
            <v>0</v>
          </cell>
          <cell r="F8039">
            <v>0</v>
          </cell>
          <cell r="G8039" t="e">
            <v>#N/A</v>
          </cell>
          <cell r="H8039" t="e">
            <v>#N/A</v>
          </cell>
          <cell r="I8039" t="str">
            <v>NA</v>
          </cell>
        </row>
        <row r="8040">
          <cell r="A8040">
            <v>0</v>
          </cell>
          <cell r="B8040">
            <v>0</v>
          </cell>
          <cell r="C8040">
            <v>0</v>
          </cell>
          <cell r="D8040" t="str">
            <v>0</v>
          </cell>
          <cell r="E8040">
            <v>0</v>
          </cell>
          <cell r="F8040">
            <v>0</v>
          </cell>
          <cell r="G8040" t="e">
            <v>#N/A</v>
          </cell>
          <cell r="H8040" t="e">
            <v>#N/A</v>
          </cell>
          <cell r="I8040" t="str">
            <v>NA</v>
          </cell>
        </row>
        <row r="8041">
          <cell r="A8041">
            <v>0</v>
          </cell>
          <cell r="B8041">
            <v>0</v>
          </cell>
          <cell r="C8041">
            <v>0</v>
          </cell>
          <cell r="D8041" t="str">
            <v>0</v>
          </cell>
          <cell r="E8041">
            <v>0</v>
          </cell>
          <cell r="F8041">
            <v>0</v>
          </cell>
          <cell r="G8041" t="e">
            <v>#N/A</v>
          </cell>
          <cell r="H8041" t="e">
            <v>#N/A</v>
          </cell>
          <cell r="I8041" t="str">
            <v>NA</v>
          </cell>
        </row>
        <row r="8042">
          <cell r="A8042">
            <v>0</v>
          </cell>
          <cell r="B8042">
            <v>0</v>
          </cell>
          <cell r="C8042">
            <v>0</v>
          </cell>
          <cell r="D8042" t="str">
            <v>0</v>
          </cell>
          <cell r="E8042">
            <v>0</v>
          </cell>
          <cell r="F8042">
            <v>0</v>
          </cell>
          <cell r="G8042" t="e">
            <v>#N/A</v>
          </cell>
          <cell r="H8042" t="e">
            <v>#N/A</v>
          </cell>
          <cell r="I8042" t="str">
            <v>NA</v>
          </cell>
        </row>
        <row r="8043">
          <cell r="A8043">
            <v>0</v>
          </cell>
          <cell r="B8043">
            <v>0</v>
          </cell>
          <cell r="C8043">
            <v>0</v>
          </cell>
          <cell r="D8043" t="str">
            <v>0</v>
          </cell>
          <cell r="E8043">
            <v>0</v>
          </cell>
          <cell r="F8043">
            <v>0</v>
          </cell>
          <cell r="G8043" t="e">
            <v>#N/A</v>
          </cell>
          <cell r="H8043" t="e">
            <v>#N/A</v>
          </cell>
          <cell r="I8043" t="str">
            <v>NA</v>
          </cell>
        </row>
        <row r="8044">
          <cell r="A8044">
            <v>0</v>
          </cell>
          <cell r="B8044">
            <v>0</v>
          </cell>
          <cell r="C8044">
            <v>0</v>
          </cell>
          <cell r="D8044" t="str">
            <v>0</v>
          </cell>
          <cell r="E8044">
            <v>0</v>
          </cell>
          <cell r="F8044">
            <v>0</v>
          </cell>
          <cell r="G8044" t="e">
            <v>#N/A</v>
          </cell>
          <cell r="H8044" t="e">
            <v>#N/A</v>
          </cell>
          <cell r="I8044" t="str">
            <v>NA</v>
          </cell>
        </row>
        <row r="8045">
          <cell r="A8045">
            <v>0</v>
          </cell>
          <cell r="B8045">
            <v>0</v>
          </cell>
          <cell r="C8045">
            <v>0</v>
          </cell>
          <cell r="D8045" t="str">
            <v>0</v>
          </cell>
          <cell r="E8045">
            <v>0</v>
          </cell>
          <cell r="F8045">
            <v>0</v>
          </cell>
          <cell r="G8045" t="e">
            <v>#N/A</v>
          </cell>
          <cell r="H8045" t="e">
            <v>#N/A</v>
          </cell>
          <cell r="I8045" t="str">
            <v>NA</v>
          </cell>
        </row>
        <row r="8046">
          <cell r="A8046">
            <v>0</v>
          </cell>
          <cell r="B8046">
            <v>0</v>
          </cell>
          <cell r="C8046">
            <v>0</v>
          </cell>
          <cell r="D8046" t="str">
            <v>0</v>
          </cell>
          <cell r="E8046">
            <v>0</v>
          </cell>
          <cell r="F8046">
            <v>0</v>
          </cell>
          <cell r="G8046" t="e">
            <v>#N/A</v>
          </cell>
          <cell r="H8046" t="e">
            <v>#N/A</v>
          </cell>
          <cell r="I8046" t="str">
            <v>NA</v>
          </cell>
        </row>
        <row r="8047">
          <cell r="A8047">
            <v>0</v>
          </cell>
          <cell r="B8047">
            <v>0</v>
          </cell>
          <cell r="C8047">
            <v>0</v>
          </cell>
          <cell r="D8047" t="str">
            <v>0</v>
          </cell>
          <cell r="E8047">
            <v>0</v>
          </cell>
          <cell r="F8047">
            <v>0</v>
          </cell>
          <cell r="G8047" t="e">
            <v>#N/A</v>
          </cell>
          <cell r="H8047" t="e">
            <v>#N/A</v>
          </cell>
          <cell r="I8047" t="str">
            <v>NA</v>
          </cell>
        </row>
        <row r="8048">
          <cell r="A8048">
            <v>0</v>
          </cell>
          <cell r="B8048">
            <v>0</v>
          </cell>
          <cell r="C8048">
            <v>0</v>
          </cell>
          <cell r="D8048" t="str">
            <v>0</v>
          </cell>
          <cell r="E8048">
            <v>0</v>
          </cell>
          <cell r="F8048">
            <v>0</v>
          </cell>
          <cell r="G8048" t="e">
            <v>#N/A</v>
          </cell>
          <cell r="H8048" t="e">
            <v>#N/A</v>
          </cell>
          <cell r="I8048" t="str">
            <v>NA</v>
          </cell>
        </row>
        <row r="8049">
          <cell r="A8049">
            <v>0</v>
          </cell>
          <cell r="B8049">
            <v>0</v>
          </cell>
          <cell r="C8049">
            <v>0</v>
          </cell>
          <cell r="D8049" t="str">
            <v>0</v>
          </cell>
          <cell r="E8049">
            <v>0</v>
          </cell>
          <cell r="F8049">
            <v>0</v>
          </cell>
          <cell r="G8049" t="e">
            <v>#N/A</v>
          </cell>
          <cell r="H8049" t="e">
            <v>#N/A</v>
          </cell>
          <cell r="I8049" t="str">
            <v>NA</v>
          </cell>
        </row>
        <row r="8050">
          <cell r="A8050">
            <v>0</v>
          </cell>
          <cell r="B8050">
            <v>0</v>
          </cell>
          <cell r="C8050">
            <v>0</v>
          </cell>
          <cell r="D8050" t="str">
            <v>0</v>
          </cell>
          <cell r="E8050">
            <v>0</v>
          </cell>
          <cell r="F8050">
            <v>0</v>
          </cell>
          <cell r="G8050" t="e">
            <v>#N/A</v>
          </cell>
          <cell r="H8050" t="e">
            <v>#N/A</v>
          </cell>
          <cell r="I8050" t="str">
            <v>NA</v>
          </cell>
        </row>
        <row r="8051">
          <cell r="A8051">
            <v>0</v>
          </cell>
          <cell r="B8051">
            <v>0</v>
          </cell>
          <cell r="C8051">
            <v>0</v>
          </cell>
          <cell r="D8051" t="str">
            <v>0</v>
          </cell>
          <cell r="E8051">
            <v>0</v>
          </cell>
          <cell r="F8051">
            <v>0</v>
          </cell>
          <cell r="G8051" t="e">
            <v>#N/A</v>
          </cell>
          <cell r="H8051" t="e">
            <v>#N/A</v>
          </cell>
          <cell r="I8051" t="str">
            <v>NA</v>
          </cell>
        </row>
        <row r="8052">
          <cell r="A8052">
            <v>0</v>
          </cell>
          <cell r="B8052">
            <v>0</v>
          </cell>
          <cell r="C8052">
            <v>0</v>
          </cell>
          <cell r="D8052" t="str">
            <v>0</v>
          </cell>
          <cell r="E8052">
            <v>0</v>
          </cell>
          <cell r="F8052">
            <v>0</v>
          </cell>
          <cell r="G8052" t="e">
            <v>#N/A</v>
          </cell>
          <cell r="H8052" t="e">
            <v>#N/A</v>
          </cell>
          <cell r="I8052" t="str">
            <v>NA</v>
          </cell>
        </row>
        <row r="8053">
          <cell r="A8053">
            <v>0</v>
          </cell>
          <cell r="B8053">
            <v>0</v>
          </cell>
          <cell r="C8053">
            <v>0</v>
          </cell>
          <cell r="D8053" t="str">
            <v>0</v>
          </cell>
          <cell r="E8053">
            <v>0</v>
          </cell>
          <cell r="F8053">
            <v>0</v>
          </cell>
          <cell r="G8053" t="e">
            <v>#N/A</v>
          </cell>
          <cell r="H8053" t="e">
            <v>#N/A</v>
          </cell>
          <cell r="I8053" t="str">
            <v>NA</v>
          </cell>
        </row>
        <row r="8054">
          <cell r="A8054">
            <v>0</v>
          </cell>
          <cell r="B8054">
            <v>0</v>
          </cell>
          <cell r="C8054">
            <v>0</v>
          </cell>
          <cell r="D8054" t="str">
            <v>0</v>
          </cell>
          <cell r="E8054">
            <v>0</v>
          </cell>
          <cell r="F8054">
            <v>0</v>
          </cell>
          <cell r="G8054" t="e">
            <v>#N/A</v>
          </cell>
          <cell r="H8054" t="e">
            <v>#N/A</v>
          </cell>
          <cell r="I8054" t="str">
            <v>NA</v>
          </cell>
        </row>
        <row r="8055">
          <cell r="A8055">
            <v>0</v>
          </cell>
          <cell r="B8055">
            <v>0</v>
          </cell>
          <cell r="C8055">
            <v>0</v>
          </cell>
          <cell r="D8055" t="str">
            <v>0</v>
          </cell>
          <cell r="E8055">
            <v>0</v>
          </cell>
          <cell r="F8055">
            <v>0</v>
          </cell>
          <cell r="G8055" t="e">
            <v>#N/A</v>
          </cell>
          <cell r="H8055" t="e">
            <v>#N/A</v>
          </cell>
          <cell r="I8055" t="str">
            <v>NA</v>
          </cell>
        </row>
        <row r="8056">
          <cell r="A8056">
            <v>0</v>
          </cell>
          <cell r="B8056">
            <v>0</v>
          </cell>
          <cell r="C8056">
            <v>0</v>
          </cell>
          <cell r="D8056" t="str">
            <v>0</v>
          </cell>
          <cell r="E8056">
            <v>0</v>
          </cell>
          <cell r="F8056">
            <v>0</v>
          </cell>
          <cell r="G8056" t="e">
            <v>#N/A</v>
          </cell>
          <cell r="H8056" t="e">
            <v>#N/A</v>
          </cell>
          <cell r="I8056" t="str">
            <v>NA</v>
          </cell>
        </row>
        <row r="8057">
          <cell r="A8057">
            <v>0</v>
          </cell>
          <cell r="B8057">
            <v>0</v>
          </cell>
          <cell r="C8057">
            <v>0</v>
          </cell>
          <cell r="D8057" t="str">
            <v>0</v>
          </cell>
          <cell r="E8057">
            <v>0</v>
          </cell>
          <cell r="F8057">
            <v>0</v>
          </cell>
          <cell r="G8057" t="e">
            <v>#N/A</v>
          </cell>
          <cell r="H8057" t="e">
            <v>#N/A</v>
          </cell>
          <cell r="I8057" t="str">
            <v>NA</v>
          </cell>
        </row>
        <row r="8058">
          <cell r="A8058">
            <v>0</v>
          </cell>
          <cell r="B8058">
            <v>0</v>
          </cell>
          <cell r="C8058">
            <v>0</v>
          </cell>
          <cell r="D8058" t="str">
            <v>0</v>
          </cell>
          <cell r="E8058">
            <v>0</v>
          </cell>
          <cell r="F8058">
            <v>0</v>
          </cell>
          <cell r="G8058" t="e">
            <v>#N/A</v>
          </cell>
          <cell r="H8058" t="e">
            <v>#N/A</v>
          </cell>
          <cell r="I8058" t="str">
            <v>NA</v>
          </cell>
        </row>
        <row r="8059">
          <cell r="A8059">
            <v>0</v>
          </cell>
          <cell r="B8059">
            <v>0</v>
          </cell>
          <cell r="C8059">
            <v>0</v>
          </cell>
          <cell r="D8059" t="str">
            <v>0</v>
          </cell>
          <cell r="E8059">
            <v>0</v>
          </cell>
          <cell r="F8059">
            <v>0</v>
          </cell>
          <cell r="G8059" t="e">
            <v>#N/A</v>
          </cell>
          <cell r="H8059" t="e">
            <v>#N/A</v>
          </cell>
          <cell r="I8059" t="str">
            <v>NA</v>
          </cell>
        </row>
        <row r="8060">
          <cell r="A8060">
            <v>0</v>
          </cell>
          <cell r="B8060">
            <v>0</v>
          </cell>
          <cell r="C8060">
            <v>0</v>
          </cell>
          <cell r="D8060" t="str">
            <v>0</v>
          </cell>
          <cell r="E8060">
            <v>0</v>
          </cell>
          <cell r="F8060">
            <v>0</v>
          </cell>
          <cell r="G8060" t="e">
            <v>#N/A</v>
          </cell>
          <cell r="H8060" t="e">
            <v>#N/A</v>
          </cell>
          <cell r="I8060" t="str">
            <v>NA</v>
          </cell>
        </row>
        <row r="8061">
          <cell r="A8061">
            <v>0</v>
          </cell>
          <cell r="B8061">
            <v>0</v>
          </cell>
          <cell r="C8061">
            <v>0</v>
          </cell>
          <cell r="D8061" t="str">
            <v>0</v>
          </cell>
          <cell r="E8061">
            <v>0</v>
          </cell>
          <cell r="F8061">
            <v>0</v>
          </cell>
          <cell r="G8061" t="e">
            <v>#N/A</v>
          </cell>
          <cell r="H8061" t="e">
            <v>#N/A</v>
          </cell>
          <cell r="I8061" t="str">
            <v>NA</v>
          </cell>
        </row>
        <row r="8062">
          <cell r="A8062">
            <v>0</v>
          </cell>
          <cell r="B8062">
            <v>0</v>
          </cell>
          <cell r="C8062">
            <v>0</v>
          </cell>
          <cell r="D8062" t="str">
            <v>0</v>
          </cell>
          <cell r="E8062">
            <v>0</v>
          </cell>
          <cell r="F8062">
            <v>0</v>
          </cell>
          <cell r="G8062" t="e">
            <v>#N/A</v>
          </cell>
          <cell r="H8062" t="e">
            <v>#N/A</v>
          </cell>
          <cell r="I8062" t="str">
            <v>NA</v>
          </cell>
        </row>
        <row r="8063">
          <cell r="A8063">
            <v>0</v>
          </cell>
          <cell r="B8063">
            <v>0</v>
          </cell>
          <cell r="C8063">
            <v>0</v>
          </cell>
          <cell r="D8063" t="str">
            <v>0</v>
          </cell>
          <cell r="E8063">
            <v>0</v>
          </cell>
          <cell r="F8063">
            <v>0</v>
          </cell>
          <cell r="G8063" t="e">
            <v>#N/A</v>
          </cell>
          <cell r="H8063" t="e">
            <v>#N/A</v>
          </cell>
          <cell r="I8063" t="str">
            <v>NA</v>
          </cell>
        </row>
        <row r="8064">
          <cell r="A8064">
            <v>0</v>
          </cell>
          <cell r="B8064">
            <v>0</v>
          </cell>
          <cell r="C8064">
            <v>0</v>
          </cell>
          <cell r="D8064" t="str">
            <v>0</v>
          </cell>
          <cell r="E8064">
            <v>0</v>
          </cell>
          <cell r="F8064">
            <v>0</v>
          </cell>
          <cell r="G8064" t="e">
            <v>#N/A</v>
          </cell>
          <cell r="H8064" t="e">
            <v>#N/A</v>
          </cell>
          <cell r="I8064" t="str">
            <v>NA</v>
          </cell>
        </row>
        <row r="8065">
          <cell r="A8065">
            <v>0</v>
          </cell>
          <cell r="B8065">
            <v>0</v>
          </cell>
          <cell r="C8065">
            <v>0</v>
          </cell>
          <cell r="D8065" t="str">
            <v>0</v>
          </cell>
          <cell r="E8065">
            <v>0</v>
          </cell>
          <cell r="F8065">
            <v>0</v>
          </cell>
          <cell r="G8065" t="e">
            <v>#N/A</v>
          </cell>
          <cell r="H8065" t="e">
            <v>#N/A</v>
          </cell>
          <cell r="I8065" t="str">
            <v>NA</v>
          </cell>
        </row>
        <row r="8066">
          <cell r="A8066">
            <v>0</v>
          </cell>
          <cell r="B8066">
            <v>0</v>
          </cell>
          <cell r="C8066">
            <v>0</v>
          </cell>
          <cell r="D8066" t="str">
            <v>0</v>
          </cell>
          <cell r="E8066">
            <v>0</v>
          </cell>
          <cell r="F8066">
            <v>0</v>
          </cell>
          <cell r="G8066" t="e">
            <v>#N/A</v>
          </cell>
          <cell r="H8066" t="e">
            <v>#N/A</v>
          </cell>
          <cell r="I8066" t="str">
            <v>NA</v>
          </cell>
        </row>
        <row r="8067">
          <cell r="A8067">
            <v>0</v>
          </cell>
          <cell r="B8067">
            <v>0</v>
          </cell>
          <cell r="C8067">
            <v>0</v>
          </cell>
          <cell r="D8067" t="str">
            <v>0</v>
          </cell>
          <cell r="E8067">
            <v>0</v>
          </cell>
          <cell r="F8067">
            <v>0</v>
          </cell>
          <cell r="G8067" t="e">
            <v>#N/A</v>
          </cell>
          <cell r="H8067" t="e">
            <v>#N/A</v>
          </cell>
          <cell r="I8067" t="str">
            <v>NA</v>
          </cell>
        </row>
        <row r="8068">
          <cell r="A8068">
            <v>0</v>
          </cell>
          <cell r="B8068">
            <v>0</v>
          </cell>
          <cell r="C8068">
            <v>0</v>
          </cell>
          <cell r="D8068" t="str">
            <v>0</v>
          </cell>
          <cell r="E8068">
            <v>0</v>
          </cell>
          <cell r="F8068">
            <v>0</v>
          </cell>
          <cell r="G8068" t="e">
            <v>#N/A</v>
          </cell>
          <cell r="H8068" t="e">
            <v>#N/A</v>
          </cell>
          <cell r="I8068" t="str">
            <v>NA</v>
          </cell>
        </row>
        <row r="8069">
          <cell r="A8069">
            <v>0</v>
          </cell>
          <cell r="B8069">
            <v>0</v>
          </cell>
          <cell r="C8069">
            <v>0</v>
          </cell>
          <cell r="D8069" t="str">
            <v>0</v>
          </cell>
          <cell r="E8069">
            <v>0</v>
          </cell>
          <cell r="F8069">
            <v>0</v>
          </cell>
          <cell r="G8069" t="e">
            <v>#N/A</v>
          </cell>
          <cell r="H8069" t="e">
            <v>#N/A</v>
          </cell>
          <cell r="I8069" t="str">
            <v>NA</v>
          </cell>
        </row>
        <row r="8070">
          <cell r="A8070">
            <v>0</v>
          </cell>
          <cell r="B8070">
            <v>0</v>
          </cell>
          <cell r="C8070">
            <v>0</v>
          </cell>
          <cell r="D8070" t="str">
            <v>0</v>
          </cell>
          <cell r="E8070">
            <v>0</v>
          </cell>
          <cell r="F8070">
            <v>0</v>
          </cell>
          <cell r="G8070" t="e">
            <v>#N/A</v>
          </cell>
          <cell r="H8070" t="e">
            <v>#N/A</v>
          </cell>
          <cell r="I8070" t="str">
            <v>NA</v>
          </cell>
        </row>
        <row r="8071">
          <cell r="A8071">
            <v>0</v>
          </cell>
          <cell r="B8071">
            <v>0</v>
          </cell>
          <cell r="C8071">
            <v>0</v>
          </cell>
          <cell r="D8071" t="str">
            <v>0</v>
          </cell>
          <cell r="E8071">
            <v>0</v>
          </cell>
          <cell r="F8071">
            <v>0</v>
          </cell>
          <cell r="G8071" t="e">
            <v>#N/A</v>
          </cell>
          <cell r="H8071" t="e">
            <v>#N/A</v>
          </cell>
          <cell r="I8071" t="str">
            <v>NA</v>
          </cell>
        </row>
        <row r="8072">
          <cell r="A8072">
            <v>0</v>
          </cell>
          <cell r="B8072">
            <v>0</v>
          </cell>
          <cell r="C8072">
            <v>0</v>
          </cell>
          <cell r="D8072" t="str">
            <v>0</v>
          </cell>
          <cell r="E8072">
            <v>0</v>
          </cell>
          <cell r="F8072">
            <v>0</v>
          </cell>
          <cell r="G8072" t="e">
            <v>#N/A</v>
          </cell>
          <cell r="H8072" t="e">
            <v>#N/A</v>
          </cell>
          <cell r="I8072" t="str">
            <v>NA</v>
          </cell>
        </row>
        <row r="8073">
          <cell r="A8073">
            <v>0</v>
          </cell>
          <cell r="B8073">
            <v>0</v>
          </cell>
          <cell r="C8073">
            <v>0</v>
          </cell>
          <cell r="D8073" t="str">
            <v>0</v>
          </cell>
          <cell r="E8073">
            <v>0</v>
          </cell>
          <cell r="F8073">
            <v>0</v>
          </cell>
          <cell r="G8073" t="e">
            <v>#N/A</v>
          </cell>
          <cell r="H8073" t="e">
            <v>#N/A</v>
          </cell>
          <cell r="I8073" t="str">
            <v>NA</v>
          </cell>
        </row>
        <row r="8074">
          <cell r="A8074">
            <v>0</v>
          </cell>
          <cell r="B8074">
            <v>0</v>
          </cell>
          <cell r="C8074">
            <v>0</v>
          </cell>
          <cell r="D8074" t="str">
            <v>0</v>
          </cell>
          <cell r="E8074">
            <v>0</v>
          </cell>
          <cell r="F8074">
            <v>0</v>
          </cell>
          <cell r="G8074" t="e">
            <v>#N/A</v>
          </cell>
          <cell r="H8074" t="e">
            <v>#N/A</v>
          </cell>
          <cell r="I8074" t="str">
            <v>NA</v>
          </cell>
        </row>
        <row r="8075">
          <cell r="A8075">
            <v>0</v>
          </cell>
          <cell r="B8075">
            <v>0</v>
          </cell>
          <cell r="C8075">
            <v>0</v>
          </cell>
          <cell r="D8075" t="str">
            <v>0</v>
          </cell>
          <cell r="E8075">
            <v>0</v>
          </cell>
          <cell r="F8075">
            <v>0</v>
          </cell>
          <cell r="G8075" t="e">
            <v>#N/A</v>
          </cell>
          <cell r="H8075" t="e">
            <v>#N/A</v>
          </cell>
          <cell r="I8075" t="str">
            <v>NA</v>
          </cell>
        </row>
        <row r="8076">
          <cell r="A8076">
            <v>0</v>
          </cell>
          <cell r="B8076">
            <v>0</v>
          </cell>
          <cell r="C8076">
            <v>0</v>
          </cell>
          <cell r="D8076" t="str">
            <v>0</v>
          </cell>
          <cell r="E8076">
            <v>0</v>
          </cell>
          <cell r="F8076">
            <v>0</v>
          </cell>
          <cell r="G8076" t="e">
            <v>#N/A</v>
          </cell>
          <cell r="H8076" t="e">
            <v>#N/A</v>
          </cell>
          <cell r="I8076" t="str">
            <v>NA</v>
          </cell>
        </row>
        <row r="8077">
          <cell r="A8077">
            <v>0</v>
          </cell>
          <cell r="B8077">
            <v>0</v>
          </cell>
          <cell r="C8077">
            <v>0</v>
          </cell>
          <cell r="D8077" t="str">
            <v>0</v>
          </cell>
          <cell r="E8077">
            <v>0</v>
          </cell>
          <cell r="F8077">
            <v>0</v>
          </cell>
          <cell r="G8077" t="e">
            <v>#N/A</v>
          </cell>
          <cell r="H8077" t="e">
            <v>#N/A</v>
          </cell>
          <cell r="I8077" t="str">
            <v>NA</v>
          </cell>
        </row>
        <row r="8078">
          <cell r="A8078">
            <v>0</v>
          </cell>
          <cell r="B8078">
            <v>0</v>
          </cell>
          <cell r="C8078">
            <v>0</v>
          </cell>
          <cell r="D8078" t="str">
            <v>0</v>
          </cell>
          <cell r="E8078">
            <v>0</v>
          </cell>
          <cell r="F8078">
            <v>0</v>
          </cell>
          <cell r="G8078" t="e">
            <v>#N/A</v>
          </cell>
          <cell r="H8078" t="e">
            <v>#N/A</v>
          </cell>
          <cell r="I8078" t="str">
            <v>NA</v>
          </cell>
        </row>
        <row r="8079">
          <cell r="A8079">
            <v>0</v>
          </cell>
          <cell r="B8079">
            <v>0</v>
          </cell>
          <cell r="C8079">
            <v>0</v>
          </cell>
          <cell r="D8079" t="str">
            <v>0</v>
          </cell>
          <cell r="E8079">
            <v>0</v>
          </cell>
          <cell r="F8079">
            <v>0</v>
          </cell>
          <cell r="G8079" t="e">
            <v>#N/A</v>
          </cell>
          <cell r="H8079" t="e">
            <v>#N/A</v>
          </cell>
          <cell r="I8079" t="str">
            <v>NA</v>
          </cell>
        </row>
        <row r="8080">
          <cell r="A8080">
            <v>0</v>
          </cell>
          <cell r="B8080">
            <v>0</v>
          </cell>
          <cell r="C8080">
            <v>0</v>
          </cell>
          <cell r="D8080" t="str">
            <v>0</v>
          </cell>
          <cell r="E8080">
            <v>0</v>
          </cell>
          <cell r="F8080">
            <v>0</v>
          </cell>
          <cell r="G8080" t="e">
            <v>#N/A</v>
          </cell>
          <cell r="H8080" t="e">
            <v>#N/A</v>
          </cell>
          <cell r="I8080" t="str">
            <v>NA</v>
          </cell>
        </row>
        <row r="8081">
          <cell r="A8081">
            <v>0</v>
          </cell>
          <cell r="B8081">
            <v>0</v>
          </cell>
          <cell r="C8081">
            <v>0</v>
          </cell>
          <cell r="D8081" t="str">
            <v>0</v>
          </cell>
          <cell r="E8081">
            <v>0</v>
          </cell>
          <cell r="F8081">
            <v>0</v>
          </cell>
          <cell r="G8081" t="e">
            <v>#N/A</v>
          </cell>
          <cell r="H8081" t="e">
            <v>#N/A</v>
          </cell>
          <cell r="I8081" t="str">
            <v>NA</v>
          </cell>
        </row>
        <row r="8082">
          <cell r="A8082">
            <v>0</v>
          </cell>
          <cell r="B8082">
            <v>0</v>
          </cell>
          <cell r="C8082">
            <v>0</v>
          </cell>
          <cell r="D8082" t="str">
            <v>0</v>
          </cell>
          <cell r="E8082">
            <v>0</v>
          </cell>
          <cell r="F8082">
            <v>0</v>
          </cell>
          <cell r="G8082" t="e">
            <v>#N/A</v>
          </cell>
          <cell r="H8082" t="e">
            <v>#N/A</v>
          </cell>
          <cell r="I8082" t="str">
            <v>NA</v>
          </cell>
        </row>
        <row r="8083">
          <cell r="A8083">
            <v>0</v>
          </cell>
          <cell r="B8083">
            <v>0</v>
          </cell>
          <cell r="C8083">
            <v>0</v>
          </cell>
          <cell r="D8083" t="str">
            <v>0</v>
          </cell>
          <cell r="E8083">
            <v>0</v>
          </cell>
          <cell r="F8083">
            <v>0</v>
          </cell>
          <cell r="G8083" t="e">
            <v>#N/A</v>
          </cell>
          <cell r="H8083" t="e">
            <v>#N/A</v>
          </cell>
          <cell r="I8083" t="str">
            <v>NA</v>
          </cell>
        </row>
        <row r="8084">
          <cell r="A8084">
            <v>0</v>
          </cell>
          <cell r="B8084">
            <v>0</v>
          </cell>
          <cell r="C8084">
            <v>0</v>
          </cell>
          <cell r="D8084" t="str">
            <v>0</v>
          </cell>
          <cell r="E8084">
            <v>0</v>
          </cell>
          <cell r="F8084">
            <v>0</v>
          </cell>
          <cell r="G8084" t="e">
            <v>#N/A</v>
          </cell>
          <cell r="H8084" t="e">
            <v>#N/A</v>
          </cell>
          <cell r="I8084" t="str">
            <v>NA</v>
          </cell>
        </row>
        <row r="8085">
          <cell r="A8085">
            <v>0</v>
          </cell>
          <cell r="B8085">
            <v>0</v>
          </cell>
          <cell r="C8085">
            <v>0</v>
          </cell>
          <cell r="D8085" t="str">
            <v>0</v>
          </cell>
          <cell r="E8085">
            <v>0</v>
          </cell>
          <cell r="F8085">
            <v>0</v>
          </cell>
          <cell r="G8085" t="e">
            <v>#N/A</v>
          </cell>
          <cell r="H8085" t="e">
            <v>#N/A</v>
          </cell>
          <cell r="I8085" t="str">
            <v>NA</v>
          </cell>
        </row>
        <row r="8086">
          <cell r="A8086">
            <v>0</v>
          </cell>
          <cell r="B8086">
            <v>0</v>
          </cell>
          <cell r="C8086">
            <v>0</v>
          </cell>
          <cell r="D8086" t="str">
            <v>0</v>
          </cell>
          <cell r="E8086">
            <v>0</v>
          </cell>
          <cell r="F8086">
            <v>0</v>
          </cell>
          <cell r="G8086" t="e">
            <v>#N/A</v>
          </cell>
          <cell r="H8086" t="e">
            <v>#N/A</v>
          </cell>
          <cell r="I8086" t="str">
            <v>NA</v>
          </cell>
        </row>
        <row r="8087">
          <cell r="A8087">
            <v>0</v>
          </cell>
          <cell r="B8087">
            <v>0</v>
          </cell>
          <cell r="C8087">
            <v>0</v>
          </cell>
          <cell r="D8087" t="str">
            <v>0</v>
          </cell>
          <cell r="E8087">
            <v>0</v>
          </cell>
          <cell r="F8087">
            <v>0</v>
          </cell>
          <cell r="G8087" t="e">
            <v>#N/A</v>
          </cell>
          <cell r="H8087" t="e">
            <v>#N/A</v>
          </cell>
          <cell r="I8087" t="str">
            <v>NA</v>
          </cell>
        </row>
        <row r="8088">
          <cell r="A8088">
            <v>0</v>
          </cell>
          <cell r="B8088">
            <v>0</v>
          </cell>
          <cell r="C8088">
            <v>0</v>
          </cell>
          <cell r="D8088" t="str">
            <v>0</v>
          </cell>
          <cell r="E8088">
            <v>0</v>
          </cell>
          <cell r="F8088">
            <v>0</v>
          </cell>
          <cell r="G8088" t="e">
            <v>#N/A</v>
          </cell>
          <cell r="H8088" t="e">
            <v>#N/A</v>
          </cell>
          <cell r="I8088" t="str">
            <v>NA</v>
          </cell>
        </row>
        <row r="8089">
          <cell r="A8089">
            <v>0</v>
          </cell>
          <cell r="B8089">
            <v>0</v>
          </cell>
          <cell r="C8089">
            <v>0</v>
          </cell>
          <cell r="D8089" t="str">
            <v>0</v>
          </cell>
          <cell r="E8089">
            <v>0</v>
          </cell>
          <cell r="F8089">
            <v>0</v>
          </cell>
          <cell r="G8089" t="e">
            <v>#N/A</v>
          </cell>
          <cell r="H8089" t="e">
            <v>#N/A</v>
          </cell>
          <cell r="I8089" t="str">
            <v>NA</v>
          </cell>
        </row>
        <row r="8090">
          <cell r="A8090">
            <v>0</v>
          </cell>
          <cell r="B8090">
            <v>0</v>
          </cell>
          <cell r="C8090">
            <v>0</v>
          </cell>
          <cell r="D8090" t="str">
            <v>0</v>
          </cell>
          <cell r="E8090">
            <v>0</v>
          </cell>
          <cell r="F8090">
            <v>0</v>
          </cell>
          <cell r="G8090" t="e">
            <v>#N/A</v>
          </cell>
          <cell r="H8090" t="e">
            <v>#N/A</v>
          </cell>
          <cell r="I8090" t="str">
            <v>NA</v>
          </cell>
        </row>
        <row r="8091">
          <cell r="A8091">
            <v>0</v>
          </cell>
          <cell r="B8091">
            <v>0</v>
          </cell>
          <cell r="C8091">
            <v>0</v>
          </cell>
          <cell r="D8091" t="str">
            <v>0</v>
          </cell>
          <cell r="E8091">
            <v>0</v>
          </cell>
          <cell r="F8091">
            <v>0</v>
          </cell>
          <cell r="G8091" t="e">
            <v>#N/A</v>
          </cell>
          <cell r="H8091" t="e">
            <v>#N/A</v>
          </cell>
          <cell r="I8091" t="str">
            <v>NA</v>
          </cell>
        </row>
        <row r="8092">
          <cell r="A8092">
            <v>0</v>
          </cell>
          <cell r="B8092">
            <v>0</v>
          </cell>
          <cell r="C8092">
            <v>0</v>
          </cell>
          <cell r="D8092" t="str">
            <v>0</v>
          </cell>
          <cell r="E8092">
            <v>0</v>
          </cell>
          <cell r="F8092">
            <v>0</v>
          </cell>
          <cell r="G8092" t="e">
            <v>#N/A</v>
          </cell>
          <cell r="H8092" t="e">
            <v>#N/A</v>
          </cell>
          <cell r="I8092" t="str">
            <v>NA</v>
          </cell>
        </row>
        <row r="8093">
          <cell r="A8093">
            <v>0</v>
          </cell>
          <cell r="B8093">
            <v>0</v>
          </cell>
          <cell r="C8093">
            <v>0</v>
          </cell>
          <cell r="D8093" t="str">
            <v>0</v>
          </cell>
          <cell r="E8093">
            <v>0</v>
          </cell>
          <cell r="F8093">
            <v>0</v>
          </cell>
          <cell r="G8093" t="e">
            <v>#N/A</v>
          </cell>
          <cell r="H8093" t="e">
            <v>#N/A</v>
          </cell>
          <cell r="I8093" t="str">
            <v>NA</v>
          </cell>
        </row>
        <row r="8094">
          <cell r="A8094">
            <v>0</v>
          </cell>
          <cell r="B8094">
            <v>0</v>
          </cell>
          <cell r="C8094">
            <v>0</v>
          </cell>
          <cell r="D8094" t="str">
            <v>0</v>
          </cell>
          <cell r="E8094">
            <v>0</v>
          </cell>
          <cell r="F8094">
            <v>0</v>
          </cell>
          <cell r="G8094" t="e">
            <v>#N/A</v>
          </cell>
          <cell r="H8094" t="e">
            <v>#N/A</v>
          </cell>
          <cell r="I8094" t="str">
            <v>NA</v>
          </cell>
        </row>
        <row r="8095">
          <cell r="A8095">
            <v>0</v>
          </cell>
          <cell r="B8095">
            <v>0</v>
          </cell>
          <cell r="C8095">
            <v>0</v>
          </cell>
          <cell r="D8095" t="str">
            <v>0</v>
          </cell>
          <cell r="E8095">
            <v>0</v>
          </cell>
          <cell r="F8095">
            <v>0</v>
          </cell>
          <cell r="G8095" t="e">
            <v>#N/A</v>
          </cell>
          <cell r="H8095" t="e">
            <v>#N/A</v>
          </cell>
          <cell r="I8095" t="str">
            <v>NA</v>
          </cell>
        </row>
        <row r="8096">
          <cell r="A8096">
            <v>0</v>
          </cell>
          <cell r="B8096">
            <v>0</v>
          </cell>
          <cell r="C8096">
            <v>0</v>
          </cell>
          <cell r="D8096" t="str">
            <v>0</v>
          </cell>
          <cell r="E8096">
            <v>0</v>
          </cell>
          <cell r="F8096">
            <v>0</v>
          </cell>
          <cell r="G8096" t="e">
            <v>#N/A</v>
          </cell>
          <cell r="H8096" t="e">
            <v>#N/A</v>
          </cell>
          <cell r="I8096" t="str">
            <v>NA</v>
          </cell>
        </row>
        <row r="8097">
          <cell r="A8097">
            <v>0</v>
          </cell>
          <cell r="B8097">
            <v>0</v>
          </cell>
          <cell r="C8097">
            <v>0</v>
          </cell>
          <cell r="D8097" t="str">
            <v>0</v>
          </cell>
          <cell r="E8097">
            <v>0</v>
          </cell>
          <cell r="F8097">
            <v>0</v>
          </cell>
          <cell r="G8097" t="e">
            <v>#N/A</v>
          </cell>
          <cell r="H8097" t="e">
            <v>#N/A</v>
          </cell>
          <cell r="I8097" t="str">
            <v>NA</v>
          </cell>
        </row>
        <row r="8098">
          <cell r="A8098">
            <v>0</v>
          </cell>
          <cell r="B8098">
            <v>0</v>
          </cell>
          <cell r="C8098">
            <v>0</v>
          </cell>
          <cell r="D8098" t="str">
            <v>0</v>
          </cell>
          <cell r="E8098">
            <v>0</v>
          </cell>
          <cell r="F8098">
            <v>0</v>
          </cell>
          <cell r="G8098" t="e">
            <v>#N/A</v>
          </cell>
          <cell r="H8098" t="e">
            <v>#N/A</v>
          </cell>
          <cell r="I8098" t="str">
            <v>NA</v>
          </cell>
        </row>
        <row r="8099">
          <cell r="A8099">
            <v>0</v>
          </cell>
          <cell r="B8099">
            <v>0</v>
          </cell>
          <cell r="C8099">
            <v>0</v>
          </cell>
          <cell r="D8099" t="str">
            <v>0</v>
          </cell>
          <cell r="E8099">
            <v>0</v>
          </cell>
          <cell r="F8099">
            <v>0</v>
          </cell>
          <cell r="G8099" t="e">
            <v>#N/A</v>
          </cell>
          <cell r="H8099" t="e">
            <v>#N/A</v>
          </cell>
          <cell r="I8099" t="str">
            <v>NA</v>
          </cell>
        </row>
        <row r="8100">
          <cell r="A8100">
            <v>0</v>
          </cell>
          <cell r="B8100">
            <v>0</v>
          </cell>
          <cell r="C8100">
            <v>0</v>
          </cell>
          <cell r="D8100" t="str">
            <v>0</v>
          </cell>
          <cell r="E8100">
            <v>0</v>
          </cell>
          <cell r="F8100">
            <v>0</v>
          </cell>
          <cell r="G8100" t="e">
            <v>#N/A</v>
          </cell>
          <cell r="H8100" t="e">
            <v>#N/A</v>
          </cell>
          <cell r="I8100" t="str">
            <v>NA</v>
          </cell>
        </row>
        <row r="8101">
          <cell r="A8101">
            <v>0</v>
          </cell>
          <cell r="B8101">
            <v>0</v>
          </cell>
          <cell r="C8101">
            <v>0</v>
          </cell>
          <cell r="D8101" t="str">
            <v>0</v>
          </cell>
          <cell r="E8101">
            <v>0</v>
          </cell>
          <cell r="F8101">
            <v>0</v>
          </cell>
          <cell r="G8101" t="e">
            <v>#N/A</v>
          </cell>
          <cell r="H8101" t="e">
            <v>#N/A</v>
          </cell>
          <cell r="I8101" t="str">
            <v>NA</v>
          </cell>
        </row>
        <row r="8102">
          <cell r="A8102">
            <v>0</v>
          </cell>
          <cell r="B8102">
            <v>0</v>
          </cell>
          <cell r="C8102">
            <v>0</v>
          </cell>
          <cell r="D8102" t="str">
            <v>0</v>
          </cell>
          <cell r="E8102">
            <v>0</v>
          </cell>
          <cell r="F8102">
            <v>0</v>
          </cell>
          <cell r="G8102" t="e">
            <v>#N/A</v>
          </cell>
          <cell r="H8102" t="e">
            <v>#N/A</v>
          </cell>
          <cell r="I8102" t="str">
            <v>NA</v>
          </cell>
        </row>
        <row r="8103">
          <cell r="A8103">
            <v>0</v>
          </cell>
          <cell r="B8103">
            <v>0</v>
          </cell>
          <cell r="C8103">
            <v>0</v>
          </cell>
          <cell r="D8103" t="str">
            <v>0</v>
          </cell>
          <cell r="E8103">
            <v>0</v>
          </cell>
          <cell r="F8103">
            <v>0</v>
          </cell>
          <cell r="G8103" t="e">
            <v>#N/A</v>
          </cell>
          <cell r="H8103" t="e">
            <v>#N/A</v>
          </cell>
          <cell r="I8103" t="str">
            <v>NA</v>
          </cell>
        </row>
        <row r="8104">
          <cell r="A8104">
            <v>0</v>
          </cell>
          <cell r="B8104">
            <v>0</v>
          </cell>
          <cell r="C8104">
            <v>0</v>
          </cell>
          <cell r="D8104" t="str">
            <v>0</v>
          </cell>
          <cell r="E8104">
            <v>0</v>
          </cell>
          <cell r="F8104">
            <v>0</v>
          </cell>
          <cell r="G8104" t="e">
            <v>#N/A</v>
          </cell>
          <cell r="H8104" t="e">
            <v>#N/A</v>
          </cell>
          <cell r="I8104" t="str">
            <v>NA</v>
          </cell>
        </row>
        <row r="8105">
          <cell r="A8105">
            <v>0</v>
          </cell>
          <cell r="B8105">
            <v>0</v>
          </cell>
          <cell r="C8105">
            <v>0</v>
          </cell>
          <cell r="D8105" t="str">
            <v>0</v>
          </cell>
          <cell r="E8105">
            <v>0</v>
          </cell>
          <cell r="F8105">
            <v>0</v>
          </cell>
          <cell r="G8105" t="e">
            <v>#N/A</v>
          </cell>
          <cell r="H8105" t="e">
            <v>#N/A</v>
          </cell>
          <cell r="I8105" t="str">
            <v>NA</v>
          </cell>
        </row>
        <row r="8106">
          <cell r="A8106">
            <v>0</v>
          </cell>
          <cell r="B8106">
            <v>0</v>
          </cell>
          <cell r="C8106">
            <v>0</v>
          </cell>
          <cell r="D8106" t="str">
            <v>0</v>
          </cell>
          <cell r="E8106">
            <v>0</v>
          </cell>
          <cell r="F8106">
            <v>0</v>
          </cell>
          <cell r="G8106" t="e">
            <v>#N/A</v>
          </cell>
          <cell r="H8106" t="e">
            <v>#N/A</v>
          </cell>
          <cell r="I8106" t="str">
            <v>NA</v>
          </cell>
        </row>
        <row r="8107">
          <cell r="A8107">
            <v>0</v>
          </cell>
          <cell r="B8107">
            <v>0</v>
          </cell>
          <cell r="C8107">
            <v>0</v>
          </cell>
          <cell r="D8107" t="str">
            <v>0</v>
          </cell>
          <cell r="E8107">
            <v>0</v>
          </cell>
          <cell r="F8107">
            <v>0</v>
          </cell>
          <cell r="G8107" t="e">
            <v>#N/A</v>
          </cell>
          <cell r="H8107" t="e">
            <v>#N/A</v>
          </cell>
          <cell r="I8107" t="str">
            <v>NA</v>
          </cell>
        </row>
        <row r="8108">
          <cell r="A8108">
            <v>0</v>
          </cell>
          <cell r="B8108">
            <v>0</v>
          </cell>
          <cell r="C8108">
            <v>0</v>
          </cell>
          <cell r="D8108" t="str">
            <v>0</v>
          </cell>
          <cell r="E8108">
            <v>0</v>
          </cell>
          <cell r="F8108">
            <v>0</v>
          </cell>
          <cell r="G8108" t="e">
            <v>#N/A</v>
          </cell>
          <cell r="H8108" t="e">
            <v>#N/A</v>
          </cell>
          <cell r="I8108" t="str">
            <v>NA</v>
          </cell>
        </row>
        <row r="8109">
          <cell r="A8109">
            <v>0</v>
          </cell>
          <cell r="B8109">
            <v>0</v>
          </cell>
          <cell r="C8109">
            <v>0</v>
          </cell>
          <cell r="D8109" t="str">
            <v>0</v>
          </cell>
          <cell r="E8109">
            <v>0</v>
          </cell>
          <cell r="F8109">
            <v>0</v>
          </cell>
          <cell r="G8109" t="e">
            <v>#N/A</v>
          </cell>
          <cell r="H8109" t="e">
            <v>#N/A</v>
          </cell>
          <cell r="I8109" t="str">
            <v>NA</v>
          </cell>
        </row>
        <row r="8110">
          <cell r="A8110">
            <v>0</v>
          </cell>
          <cell r="B8110">
            <v>0</v>
          </cell>
          <cell r="C8110">
            <v>0</v>
          </cell>
          <cell r="D8110" t="str">
            <v>0</v>
          </cell>
          <cell r="E8110">
            <v>0</v>
          </cell>
          <cell r="F8110">
            <v>0</v>
          </cell>
          <cell r="G8110" t="e">
            <v>#N/A</v>
          </cell>
          <cell r="H8110" t="e">
            <v>#N/A</v>
          </cell>
          <cell r="I8110" t="str">
            <v>NA</v>
          </cell>
        </row>
        <row r="8111">
          <cell r="A8111">
            <v>0</v>
          </cell>
          <cell r="B8111">
            <v>0</v>
          </cell>
          <cell r="C8111">
            <v>0</v>
          </cell>
          <cell r="D8111" t="str">
            <v>0</v>
          </cell>
          <cell r="E8111">
            <v>0</v>
          </cell>
          <cell r="F8111">
            <v>0</v>
          </cell>
          <cell r="G8111" t="e">
            <v>#N/A</v>
          </cell>
          <cell r="H8111" t="e">
            <v>#N/A</v>
          </cell>
          <cell r="I8111" t="str">
            <v>NA</v>
          </cell>
        </row>
        <row r="8112">
          <cell r="A8112">
            <v>0</v>
          </cell>
          <cell r="B8112">
            <v>0</v>
          </cell>
          <cell r="C8112">
            <v>0</v>
          </cell>
          <cell r="D8112" t="str">
            <v>0</v>
          </cell>
          <cell r="E8112">
            <v>0</v>
          </cell>
          <cell r="F8112">
            <v>0</v>
          </cell>
          <cell r="G8112" t="e">
            <v>#N/A</v>
          </cell>
          <cell r="H8112" t="e">
            <v>#N/A</v>
          </cell>
          <cell r="I8112" t="str">
            <v>NA</v>
          </cell>
        </row>
        <row r="8113">
          <cell r="A8113">
            <v>0</v>
          </cell>
          <cell r="B8113">
            <v>0</v>
          </cell>
          <cell r="C8113">
            <v>0</v>
          </cell>
          <cell r="D8113" t="str">
            <v>0</v>
          </cell>
          <cell r="E8113">
            <v>0</v>
          </cell>
          <cell r="F8113">
            <v>0</v>
          </cell>
          <cell r="G8113" t="e">
            <v>#N/A</v>
          </cell>
          <cell r="H8113" t="e">
            <v>#N/A</v>
          </cell>
          <cell r="I8113" t="str">
            <v>NA</v>
          </cell>
        </row>
        <row r="8114">
          <cell r="A8114">
            <v>0</v>
          </cell>
          <cell r="B8114">
            <v>0</v>
          </cell>
          <cell r="C8114">
            <v>0</v>
          </cell>
          <cell r="D8114" t="str">
            <v>0</v>
          </cell>
          <cell r="E8114">
            <v>0</v>
          </cell>
          <cell r="F8114">
            <v>0</v>
          </cell>
          <cell r="G8114" t="e">
            <v>#N/A</v>
          </cell>
          <cell r="H8114" t="e">
            <v>#N/A</v>
          </cell>
          <cell r="I8114" t="str">
            <v>NA</v>
          </cell>
        </row>
        <row r="8115">
          <cell r="A8115">
            <v>0</v>
          </cell>
          <cell r="B8115">
            <v>0</v>
          </cell>
          <cell r="C8115">
            <v>0</v>
          </cell>
          <cell r="D8115" t="str">
            <v>0</v>
          </cell>
          <cell r="E8115">
            <v>0</v>
          </cell>
          <cell r="F8115">
            <v>0</v>
          </cell>
          <cell r="G8115" t="e">
            <v>#N/A</v>
          </cell>
          <cell r="H8115" t="e">
            <v>#N/A</v>
          </cell>
          <cell r="I8115" t="str">
            <v>NA</v>
          </cell>
        </row>
        <row r="8116">
          <cell r="A8116">
            <v>0</v>
          </cell>
          <cell r="B8116">
            <v>0</v>
          </cell>
          <cell r="C8116">
            <v>0</v>
          </cell>
          <cell r="D8116" t="str">
            <v>0</v>
          </cell>
          <cell r="E8116">
            <v>0</v>
          </cell>
          <cell r="F8116">
            <v>0</v>
          </cell>
          <cell r="G8116" t="e">
            <v>#N/A</v>
          </cell>
          <cell r="H8116" t="e">
            <v>#N/A</v>
          </cell>
          <cell r="I8116" t="str">
            <v>NA</v>
          </cell>
        </row>
        <row r="8117">
          <cell r="A8117">
            <v>0</v>
          </cell>
          <cell r="B8117">
            <v>0</v>
          </cell>
          <cell r="C8117">
            <v>0</v>
          </cell>
          <cell r="D8117" t="str">
            <v>0</v>
          </cell>
          <cell r="E8117">
            <v>0</v>
          </cell>
          <cell r="F8117">
            <v>0</v>
          </cell>
          <cell r="G8117" t="e">
            <v>#N/A</v>
          </cell>
          <cell r="H8117" t="e">
            <v>#N/A</v>
          </cell>
          <cell r="I8117" t="str">
            <v>NA</v>
          </cell>
        </row>
        <row r="8118">
          <cell r="A8118">
            <v>0</v>
          </cell>
          <cell r="B8118">
            <v>0</v>
          </cell>
          <cell r="C8118">
            <v>0</v>
          </cell>
          <cell r="D8118" t="str">
            <v>0</v>
          </cell>
          <cell r="E8118">
            <v>0</v>
          </cell>
          <cell r="F8118">
            <v>0</v>
          </cell>
          <cell r="G8118" t="e">
            <v>#N/A</v>
          </cell>
          <cell r="H8118" t="e">
            <v>#N/A</v>
          </cell>
          <cell r="I8118" t="str">
            <v>NA</v>
          </cell>
        </row>
        <row r="8119">
          <cell r="A8119">
            <v>0</v>
          </cell>
          <cell r="B8119">
            <v>0</v>
          </cell>
          <cell r="C8119">
            <v>0</v>
          </cell>
          <cell r="D8119" t="str">
            <v>0</v>
          </cell>
          <cell r="E8119">
            <v>0</v>
          </cell>
          <cell r="F8119">
            <v>0</v>
          </cell>
          <cell r="G8119" t="e">
            <v>#N/A</v>
          </cell>
          <cell r="H8119" t="e">
            <v>#N/A</v>
          </cell>
          <cell r="I8119" t="str">
            <v>NA</v>
          </cell>
        </row>
        <row r="8120">
          <cell r="A8120">
            <v>0</v>
          </cell>
          <cell r="B8120">
            <v>0</v>
          </cell>
          <cell r="C8120">
            <v>0</v>
          </cell>
          <cell r="D8120" t="str">
            <v>0</v>
          </cell>
          <cell r="E8120">
            <v>0</v>
          </cell>
          <cell r="F8120">
            <v>0</v>
          </cell>
          <cell r="G8120" t="e">
            <v>#N/A</v>
          </cell>
          <cell r="H8120" t="e">
            <v>#N/A</v>
          </cell>
          <cell r="I8120" t="str">
            <v>NA</v>
          </cell>
        </row>
        <row r="8121">
          <cell r="A8121">
            <v>0</v>
          </cell>
          <cell r="B8121">
            <v>0</v>
          </cell>
          <cell r="C8121">
            <v>0</v>
          </cell>
          <cell r="D8121" t="str">
            <v>0</v>
          </cell>
          <cell r="E8121">
            <v>0</v>
          </cell>
          <cell r="F8121">
            <v>0</v>
          </cell>
          <cell r="G8121" t="e">
            <v>#N/A</v>
          </cell>
          <cell r="H8121" t="e">
            <v>#N/A</v>
          </cell>
          <cell r="I8121" t="str">
            <v>NA</v>
          </cell>
        </row>
        <row r="8122">
          <cell r="A8122">
            <v>0</v>
          </cell>
          <cell r="B8122">
            <v>0</v>
          </cell>
          <cell r="C8122">
            <v>0</v>
          </cell>
          <cell r="D8122" t="str">
            <v>0</v>
          </cell>
          <cell r="E8122">
            <v>0</v>
          </cell>
          <cell r="F8122">
            <v>0</v>
          </cell>
          <cell r="G8122" t="e">
            <v>#N/A</v>
          </cell>
          <cell r="H8122" t="e">
            <v>#N/A</v>
          </cell>
          <cell r="I8122" t="str">
            <v>NA</v>
          </cell>
        </row>
        <row r="8123">
          <cell r="A8123">
            <v>0</v>
          </cell>
          <cell r="B8123">
            <v>0</v>
          </cell>
          <cell r="C8123">
            <v>0</v>
          </cell>
          <cell r="D8123" t="str">
            <v>0</v>
          </cell>
          <cell r="E8123">
            <v>0</v>
          </cell>
          <cell r="F8123">
            <v>0</v>
          </cell>
          <cell r="G8123" t="e">
            <v>#N/A</v>
          </cell>
          <cell r="H8123" t="e">
            <v>#N/A</v>
          </cell>
          <cell r="I8123" t="str">
            <v>NA</v>
          </cell>
        </row>
        <row r="8124">
          <cell r="A8124">
            <v>0</v>
          </cell>
          <cell r="B8124">
            <v>0</v>
          </cell>
          <cell r="C8124">
            <v>0</v>
          </cell>
          <cell r="D8124" t="str">
            <v>0</v>
          </cell>
          <cell r="E8124">
            <v>0</v>
          </cell>
          <cell r="F8124">
            <v>0</v>
          </cell>
          <cell r="G8124" t="e">
            <v>#N/A</v>
          </cell>
          <cell r="H8124" t="e">
            <v>#N/A</v>
          </cell>
          <cell r="I8124" t="str">
            <v>NA</v>
          </cell>
        </row>
        <row r="8125">
          <cell r="A8125">
            <v>0</v>
          </cell>
          <cell r="B8125">
            <v>0</v>
          </cell>
          <cell r="C8125">
            <v>0</v>
          </cell>
          <cell r="D8125" t="str">
            <v>0</v>
          </cell>
          <cell r="E8125">
            <v>0</v>
          </cell>
          <cell r="F8125">
            <v>0</v>
          </cell>
          <cell r="G8125" t="e">
            <v>#N/A</v>
          </cell>
          <cell r="H8125" t="e">
            <v>#N/A</v>
          </cell>
          <cell r="I8125" t="str">
            <v>NA</v>
          </cell>
        </row>
        <row r="8126">
          <cell r="A8126">
            <v>0</v>
          </cell>
          <cell r="B8126">
            <v>0</v>
          </cell>
          <cell r="C8126">
            <v>0</v>
          </cell>
          <cell r="D8126" t="str">
            <v>0</v>
          </cell>
          <cell r="E8126">
            <v>0</v>
          </cell>
          <cell r="F8126">
            <v>0</v>
          </cell>
          <cell r="G8126" t="e">
            <v>#N/A</v>
          </cell>
          <cell r="H8126" t="e">
            <v>#N/A</v>
          </cell>
          <cell r="I8126" t="str">
            <v>NA</v>
          </cell>
        </row>
        <row r="8127">
          <cell r="A8127">
            <v>0</v>
          </cell>
          <cell r="B8127">
            <v>0</v>
          </cell>
          <cell r="C8127">
            <v>0</v>
          </cell>
          <cell r="D8127" t="str">
            <v>0</v>
          </cell>
          <cell r="E8127">
            <v>0</v>
          </cell>
          <cell r="F8127">
            <v>0</v>
          </cell>
          <cell r="G8127" t="e">
            <v>#N/A</v>
          </cell>
          <cell r="H8127" t="e">
            <v>#N/A</v>
          </cell>
          <cell r="I8127" t="str">
            <v>NA</v>
          </cell>
        </row>
        <row r="8128">
          <cell r="A8128">
            <v>0</v>
          </cell>
          <cell r="B8128">
            <v>0</v>
          </cell>
          <cell r="C8128">
            <v>0</v>
          </cell>
          <cell r="D8128" t="str">
            <v>0</v>
          </cell>
          <cell r="E8128">
            <v>0</v>
          </cell>
          <cell r="F8128">
            <v>0</v>
          </cell>
          <cell r="G8128" t="e">
            <v>#N/A</v>
          </cell>
          <cell r="H8128" t="e">
            <v>#N/A</v>
          </cell>
          <cell r="I8128" t="str">
            <v>NA</v>
          </cell>
        </row>
        <row r="8129">
          <cell r="A8129">
            <v>0</v>
          </cell>
          <cell r="B8129">
            <v>0</v>
          </cell>
          <cell r="C8129">
            <v>0</v>
          </cell>
          <cell r="D8129" t="str">
            <v>0</v>
          </cell>
          <cell r="E8129">
            <v>0</v>
          </cell>
          <cell r="F8129">
            <v>0</v>
          </cell>
          <cell r="G8129" t="e">
            <v>#N/A</v>
          </cell>
          <cell r="H8129" t="e">
            <v>#N/A</v>
          </cell>
          <cell r="I8129" t="str">
            <v>NA</v>
          </cell>
        </row>
        <row r="8130">
          <cell r="A8130">
            <v>0</v>
          </cell>
          <cell r="B8130">
            <v>0</v>
          </cell>
          <cell r="C8130">
            <v>0</v>
          </cell>
          <cell r="D8130" t="str">
            <v>0</v>
          </cell>
          <cell r="E8130">
            <v>0</v>
          </cell>
          <cell r="F8130">
            <v>0</v>
          </cell>
          <cell r="G8130" t="e">
            <v>#N/A</v>
          </cell>
          <cell r="H8130" t="e">
            <v>#N/A</v>
          </cell>
          <cell r="I8130" t="str">
            <v>NA</v>
          </cell>
        </row>
        <row r="8131">
          <cell r="A8131">
            <v>0</v>
          </cell>
          <cell r="B8131">
            <v>0</v>
          </cell>
          <cell r="C8131">
            <v>0</v>
          </cell>
          <cell r="D8131" t="str">
            <v>0</v>
          </cell>
          <cell r="E8131">
            <v>0</v>
          </cell>
          <cell r="F8131">
            <v>0</v>
          </cell>
          <cell r="G8131" t="e">
            <v>#N/A</v>
          </cell>
          <cell r="H8131" t="e">
            <v>#N/A</v>
          </cell>
          <cell r="I8131" t="str">
            <v>NA</v>
          </cell>
        </row>
        <row r="8132">
          <cell r="A8132">
            <v>0</v>
          </cell>
          <cell r="B8132">
            <v>0</v>
          </cell>
          <cell r="C8132">
            <v>0</v>
          </cell>
          <cell r="D8132" t="str">
            <v>0</v>
          </cell>
          <cell r="E8132">
            <v>0</v>
          </cell>
          <cell r="F8132">
            <v>0</v>
          </cell>
          <cell r="G8132" t="e">
            <v>#N/A</v>
          </cell>
          <cell r="H8132" t="e">
            <v>#N/A</v>
          </cell>
          <cell r="I8132" t="str">
            <v>NA</v>
          </cell>
        </row>
        <row r="8133">
          <cell r="A8133">
            <v>0</v>
          </cell>
          <cell r="B8133">
            <v>0</v>
          </cell>
          <cell r="C8133">
            <v>0</v>
          </cell>
          <cell r="D8133" t="str">
            <v>0</v>
          </cell>
          <cell r="E8133">
            <v>0</v>
          </cell>
          <cell r="F8133">
            <v>0</v>
          </cell>
          <cell r="G8133" t="e">
            <v>#N/A</v>
          </cell>
          <cell r="H8133" t="e">
            <v>#N/A</v>
          </cell>
          <cell r="I8133" t="str">
            <v>NA</v>
          </cell>
        </row>
        <row r="8134">
          <cell r="A8134">
            <v>0</v>
          </cell>
          <cell r="B8134">
            <v>0</v>
          </cell>
          <cell r="C8134">
            <v>0</v>
          </cell>
          <cell r="D8134" t="str">
            <v>0</v>
          </cell>
          <cell r="E8134">
            <v>0</v>
          </cell>
          <cell r="F8134">
            <v>0</v>
          </cell>
          <cell r="G8134" t="e">
            <v>#N/A</v>
          </cell>
          <cell r="H8134" t="e">
            <v>#N/A</v>
          </cell>
          <cell r="I8134" t="str">
            <v>NA</v>
          </cell>
        </row>
        <row r="8135">
          <cell r="A8135">
            <v>0</v>
          </cell>
          <cell r="B8135">
            <v>0</v>
          </cell>
          <cell r="C8135">
            <v>0</v>
          </cell>
          <cell r="D8135" t="str">
            <v>0</v>
          </cell>
          <cell r="E8135">
            <v>0</v>
          </cell>
          <cell r="F8135">
            <v>0</v>
          </cell>
          <cell r="G8135" t="e">
            <v>#N/A</v>
          </cell>
          <cell r="H8135" t="e">
            <v>#N/A</v>
          </cell>
          <cell r="I8135" t="str">
            <v>NA</v>
          </cell>
        </row>
        <row r="8136">
          <cell r="A8136">
            <v>0</v>
          </cell>
          <cell r="B8136">
            <v>0</v>
          </cell>
          <cell r="C8136">
            <v>0</v>
          </cell>
          <cell r="D8136" t="str">
            <v>0</v>
          </cell>
          <cell r="E8136">
            <v>0</v>
          </cell>
          <cell r="F8136">
            <v>0</v>
          </cell>
          <cell r="G8136" t="e">
            <v>#N/A</v>
          </cell>
          <cell r="H8136" t="e">
            <v>#N/A</v>
          </cell>
          <cell r="I8136" t="str">
            <v>NA</v>
          </cell>
        </row>
        <row r="8137">
          <cell r="A8137">
            <v>0</v>
          </cell>
          <cell r="B8137">
            <v>0</v>
          </cell>
          <cell r="C8137">
            <v>0</v>
          </cell>
          <cell r="D8137" t="str">
            <v>0</v>
          </cell>
          <cell r="E8137">
            <v>0</v>
          </cell>
          <cell r="F8137">
            <v>0</v>
          </cell>
          <cell r="G8137" t="e">
            <v>#N/A</v>
          </cell>
          <cell r="H8137" t="e">
            <v>#N/A</v>
          </cell>
          <cell r="I8137" t="str">
            <v>NA</v>
          </cell>
        </row>
        <row r="8138">
          <cell r="A8138">
            <v>0</v>
          </cell>
          <cell r="B8138">
            <v>0</v>
          </cell>
          <cell r="C8138">
            <v>0</v>
          </cell>
          <cell r="D8138" t="str">
            <v>0</v>
          </cell>
          <cell r="E8138">
            <v>0</v>
          </cell>
          <cell r="F8138">
            <v>0</v>
          </cell>
          <cell r="G8138" t="e">
            <v>#N/A</v>
          </cell>
          <cell r="H8138" t="e">
            <v>#N/A</v>
          </cell>
          <cell r="I8138" t="str">
            <v>NA</v>
          </cell>
        </row>
        <row r="8139">
          <cell r="A8139">
            <v>0</v>
          </cell>
          <cell r="B8139">
            <v>0</v>
          </cell>
          <cell r="C8139">
            <v>0</v>
          </cell>
          <cell r="D8139" t="str">
            <v>0</v>
          </cell>
          <cell r="E8139">
            <v>0</v>
          </cell>
          <cell r="F8139">
            <v>0</v>
          </cell>
          <cell r="G8139" t="e">
            <v>#N/A</v>
          </cell>
          <cell r="H8139" t="e">
            <v>#N/A</v>
          </cell>
          <cell r="I8139" t="str">
            <v>NA</v>
          </cell>
        </row>
        <row r="8140">
          <cell r="A8140">
            <v>0</v>
          </cell>
          <cell r="B8140">
            <v>0</v>
          </cell>
          <cell r="C8140">
            <v>0</v>
          </cell>
          <cell r="D8140" t="str">
            <v>0</v>
          </cell>
          <cell r="E8140">
            <v>0</v>
          </cell>
          <cell r="F8140">
            <v>0</v>
          </cell>
          <cell r="G8140" t="e">
            <v>#N/A</v>
          </cell>
          <cell r="H8140" t="e">
            <v>#N/A</v>
          </cell>
          <cell r="I8140" t="str">
            <v>NA</v>
          </cell>
        </row>
        <row r="8141">
          <cell r="A8141">
            <v>0</v>
          </cell>
          <cell r="B8141">
            <v>0</v>
          </cell>
          <cell r="C8141">
            <v>0</v>
          </cell>
          <cell r="D8141" t="str">
            <v>0</v>
          </cell>
          <cell r="E8141">
            <v>0</v>
          </cell>
          <cell r="F8141">
            <v>0</v>
          </cell>
          <cell r="G8141" t="e">
            <v>#N/A</v>
          </cell>
          <cell r="H8141" t="e">
            <v>#N/A</v>
          </cell>
          <cell r="I8141" t="str">
            <v>NA</v>
          </cell>
        </row>
        <row r="8142">
          <cell r="A8142">
            <v>0</v>
          </cell>
          <cell r="B8142">
            <v>0</v>
          </cell>
          <cell r="C8142">
            <v>0</v>
          </cell>
          <cell r="D8142" t="str">
            <v>0</v>
          </cell>
          <cell r="E8142">
            <v>0</v>
          </cell>
          <cell r="F8142">
            <v>0</v>
          </cell>
          <cell r="G8142" t="e">
            <v>#N/A</v>
          </cell>
          <cell r="H8142" t="e">
            <v>#N/A</v>
          </cell>
          <cell r="I8142" t="str">
            <v>NA</v>
          </cell>
        </row>
        <row r="8143">
          <cell r="A8143">
            <v>0</v>
          </cell>
          <cell r="B8143">
            <v>0</v>
          </cell>
          <cell r="C8143">
            <v>0</v>
          </cell>
          <cell r="D8143" t="str">
            <v>0</v>
          </cell>
          <cell r="E8143">
            <v>0</v>
          </cell>
          <cell r="F8143">
            <v>0</v>
          </cell>
          <cell r="G8143" t="e">
            <v>#N/A</v>
          </cell>
          <cell r="H8143" t="e">
            <v>#N/A</v>
          </cell>
          <cell r="I8143" t="str">
            <v>NA</v>
          </cell>
        </row>
        <row r="8144">
          <cell r="A8144">
            <v>0</v>
          </cell>
          <cell r="B8144">
            <v>0</v>
          </cell>
          <cell r="C8144">
            <v>0</v>
          </cell>
          <cell r="D8144" t="str">
            <v>0</v>
          </cell>
          <cell r="E8144">
            <v>0</v>
          </cell>
          <cell r="F8144">
            <v>0</v>
          </cell>
          <cell r="G8144" t="e">
            <v>#N/A</v>
          </cell>
          <cell r="H8144" t="e">
            <v>#N/A</v>
          </cell>
          <cell r="I8144" t="str">
            <v>NA</v>
          </cell>
        </row>
        <row r="8145">
          <cell r="A8145">
            <v>0</v>
          </cell>
          <cell r="B8145">
            <v>0</v>
          </cell>
          <cell r="C8145">
            <v>0</v>
          </cell>
          <cell r="D8145" t="str">
            <v>0</v>
          </cell>
          <cell r="E8145">
            <v>0</v>
          </cell>
          <cell r="F8145">
            <v>0</v>
          </cell>
          <cell r="G8145" t="e">
            <v>#N/A</v>
          </cell>
          <cell r="H8145" t="e">
            <v>#N/A</v>
          </cell>
          <cell r="I8145" t="str">
            <v>NA</v>
          </cell>
        </row>
        <row r="8146">
          <cell r="A8146">
            <v>0</v>
          </cell>
          <cell r="B8146">
            <v>0</v>
          </cell>
          <cell r="C8146">
            <v>0</v>
          </cell>
          <cell r="D8146" t="str">
            <v>0</v>
          </cell>
          <cell r="E8146">
            <v>0</v>
          </cell>
          <cell r="F8146">
            <v>0</v>
          </cell>
          <cell r="G8146" t="e">
            <v>#N/A</v>
          </cell>
          <cell r="H8146" t="e">
            <v>#N/A</v>
          </cell>
          <cell r="I8146" t="str">
            <v>NA</v>
          </cell>
        </row>
        <row r="8147">
          <cell r="A8147">
            <v>0</v>
          </cell>
          <cell r="B8147">
            <v>0</v>
          </cell>
          <cell r="C8147">
            <v>0</v>
          </cell>
          <cell r="D8147" t="str">
            <v>0</v>
          </cell>
          <cell r="E8147">
            <v>0</v>
          </cell>
          <cell r="F8147">
            <v>0</v>
          </cell>
          <cell r="G8147" t="e">
            <v>#N/A</v>
          </cell>
          <cell r="H8147" t="e">
            <v>#N/A</v>
          </cell>
          <cell r="I8147" t="str">
            <v>NA</v>
          </cell>
        </row>
        <row r="8148">
          <cell r="A8148">
            <v>0</v>
          </cell>
          <cell r="B8148">
            <v>0</v>
          </cell>
          <cell r="C8148">
            <v>0</v>
          </cell>
          <cell r="D8148" t="str">
            <v>0</v>
          </cell>
          <cell r="E8148">
            <v>0</v>
          </cell>
          <cell r="F8148">
            <v>0</v>
          </cell>
          <cell r="G8148" t="e">
            <v>#N/A</v>
          </cell>
          <cell r="H8148" t="e">
            <v>#N/A</v>
          </cell>
          <cell r="I8148" t="str">
            <v>NA</v>
          </cell>
        </row>
        <row r="8149">
          <cell r="A8149">
            <v>0</v>
          </cell>
          <cell r="B8149">
            <v>0</v>
          </cell>
          <cell r="C8149">
            <v>0</v>
          </cell>
          <cell r="D8149" t="str">
            <v>0</v>
          </cell>
          <cell r="E8149">
            <v>0</v>
          </cell>
          <cell r="F8149">
            <v>0</v>
          </cell>
          <cell r="G8149" t="e">
            <v>#N/A</v>
          </cell>
          <cell r="H8149" t="e">
            <v>#N/A</v>
          </cell>
          <cell r="I8149" t="str">
            <v>NA</v>
          </cell>
        </row>
        <row r="8150">
          <cell r="A8150">
            <v>0</v>
          </cell>
          <cell r="B8150">
            <v>0</v>
          </cell>
          <cell r="C8150">
            <v>0</v>
          </cell>
          <cell r="D8150" t="str">
            <v>0</v>
          </cell>
          <cell r="E8150">
            <v>0</v>
          </cell>
          <cell r="F8150">
            <v>0</v>
          </cell>
          <cell r="G8150" t="e">
            <v>#N/A</v>
          </cell>
          <cell r="H8150" t="e">
            <v>#N/A</v>
          </cell>
          <cell r="I8150" t="str">
            <v>NA</v>
          </cell>
        </row>
        <row r="8151">
          <cell r="A8151">
            <v>0</v>
          </cell>
          <cell r="B8151">
            <v>0</v>
          </cell>
          <cell r="C8151">
            <v>0</v>
          </cell>
          <cell r="D8151" t="str">
            <v>0</v>
          </cell>
          <cell r="E8151">
            <v>0</v>
          </cell>
          <cell r="F8151">
            <v>0</v>
          </cell>
          <cell r="G8151" t="e">
            <v>#N/A</v>
          </cell>
          <cell r="H8151" t="e">
            <v>#N/A</v>
          </cell>
          <cell r="I8151" t="str">
            <v>NA</v>
          </cell>
        </row>
        <row r="8152">
          <cell r="A8152">
            <v>0</v>
          </cell>
          <cell r="B8152">
            <v>0</v>
          </cell>
          <cell r="C8152">
            <v>0</v>
          </cell>
          <cell r="D8152" t="str">
            <v>0</v>
          </cell>
          <cell r="E8152">
            <v>0</v>
          </cell>
          <cell r="F8152">
            <v>0</v>
          </cell>
          <cell r="G8152" t="e">
            <v>#N/A</v>
          </cell>
          <cell r="H8152" t="e">
            <v>#N/A</v>
          </cell>
          <cell r="I8152" t="str">
            <v>NA</v>
          </cell>
        </row>
        <row r="8153">
          <cell r="A8153">
            <v>0</v>
          </cell>
          <cell r="B8153">
            <v>0</v>
          </cell>
          <cell r="C8153">
            <v>0</v>
          </cell>
          <cell r="D8153" t="str">
            <v>0</v>
          </cell>
          <cell r="E8153">
            <v>0</v>
          </cell>
          <cell r="F8153">
            <v>0</v>
          </cell>
          <cell r="G8153" t="e">
            <v>#N/A</v>
          </cell>
          <cell r="H8153" t="e">
            <v>#N/A</v>
          </cell>
          <cell r="I8153" t="str">
            <v>NA</v>
          </cell>
        </row>
        <row r="8154">
          <cell r="A8154">
            <v>0</v>
          </cell>
          <cell r="B8154">
            <v>0</v>
          </cell>
          <cell r="C8154">
            <v>0</v>
          </cell>
          <cell r="D8154" t="str">
            <v>0</v>
          </cell>
          <cell r="E8154">
            <v>0</v>
          </cell>
          <cell r="F8154">
            <v>0</v>
          </cell>
          <cell r="G8154" t="e">
            <v>#N/A</v>
          </cell>
          <cell r="H8154" t="e">
            <v>#N/A</v>
          </cell>
          <cell r="I8154" t="str">
            <v>NA</v>
          </cell>
        </row>
        <row r="8155">
          <cell r="A8155">
            <v>0</v>
          </cell>
          <cell r="B8155">
            <v>0</v>
          </cell>
          <cell r="C8155">
            <v>0</v>
          </cell>
          <cell r="D8155" t="str">
            <v>0</v>
          </cell>
          <cell r="E8155">
            <v>0</v>
          </cell>
          <cell r="F8155">
            <v>0</v>
          </cell>
          <cell r="G8155" t="e">
            <v>#N/A</v>
          </cell>
          <cell r="H8155" t="e">
            <v>#N/A</v>
          </cell>
          <cell r="I8155" t="str">
            <v>NA</v>
          </cell>
        </row>
        <row r="8156">
          <cell r="A8156">
            <v>0</v>
          </cell>
          <cell r="B8156">
            <v>0</v>
          </cell>
          <cell r="C8156">
            <v>0</v>
          </cell>
          <cell r="D8156" t="str">
            <v>0</v>
          </cell>
          <cell r="E8156">
            <v>0</v>
          </cell>
          <cell r="F8156">
            <v>0</v>
          </cell>
          <cell r="G8156" t="e">
            <v>#N/A</v>
          </cell>
          <cell r="H8156" t="e">
            <v>#N/A</v>
          </cell>
          <cell r="I8156" t="str">
            <v>NA</v>
          </cell>
        </row>
        <row r="8157">
          <cell r="A8157">
            <v>0</v>
          </cell>
          <cell r="B8157">
            <v>0</v>
          </cell>
          <cell r="C8157">
            <v>0</v>
          </cell>
          <cell r="D8157" t="str">
            <v>0</v>
          </cell>
          <cell r="E8157">
            <v>0</v>
          </cell>
          <cell r="F8157">
            <v>0</v>
          </cell>
          <cell r="G8157" t="e">
            <v>#N/A</v>
          </cell>
          <cell r="H8157" t="e">
            <v>#N/A</v>
          </cell>
          <cell r="I8157" t="str">
            <v>NA</v>
          </cell>
        </row>
        <row r="8158">
          <cell r="A8158">
            <v>0</v>
          </cell>
          <cell r="B8158">
            <v>0</v>
          </cell>
          <cell r="C8158">
            <v>0</v>
          </cell>
          <cell r="D8158" t="str">
            <v>0</v>
          </cell>
          <cell r="E8158">
            <v>0</v>
          </cell>
          <cell r="F8158">
            <v>0</v>
          </cell>
          <cell r="G8158" t="e">
            <v>#N/A</v>
          </cell>
          <cell r="H8158" t="e">
            <v>#N/A</v>
          </cell>
          <cell r="I8158" t="str">
            <v>NA</v>
          </cell>
        </row>
        <row r="8159">
          <cell r="A8159">
            <v>0</v>
          </cell>
          <cell r="B8159">
            <v>0</v>
          </cell>
          <cell r="C8159">
            <v>0</v>
          </cell>
          <cell r="D8159" t="str">
            <v>0</v>
          </cell>
          <cell r="E8159">
            <v>0</v>
          </cell>
          <cell r="F8159">
            <v>0</v>
          </cell>
          <cell r="G8159" t="e">
            <v>#N/A</v>
          </cell>
          <cell r="H8159" t="e">
            <v>#N/A</v>
          </cell>
          <cell r="I8159" t="str">
            <v>NA</v>
          </cell>
        </row>
        <row r="8160">
          <cell r="A8160">
            <v>0</v>
          </cell>
          <cell r="B8160">
            <v>0</v>
          </cell>
          <cell r="C8160">
            <v>0</v>
          </cell>
          <cell r="D8160" t="str">
            <v>0</v>
          </cell>
          <cell r="E8160">
            <v>0</v>
          </cell>
          <cell r="F8160">
            <v>0</v>
          </cell>
          <cell r="G8160" t="e">
            <v>#N/A</v>
          </cell>
          <cell r="H8160" t="e">
            <v>#N/A</v>
          </cell>
          <cell r="I8160" t="str">
            <v>NA</v>
          </cell>
        </row>
        <row r="8161">
          <cell r="A8161">
            <v>0</v>
          </cell>
          <cell r="B8161">
            <v>0</v>
          </cell>
          <cell r="C8161">
            <v>0</v>
          </cell>
          <cell r="D8161" t="str">
            <v>0</v>
          </cell>
          <cell r="E8161">
            <v>0</v>
          </cell>
          <cell r="F8161">
            <v>0</v>
          </cell>
          <cell r="G8161" t="e">
            <v>#N/A</v>
          </cell>
          <cell r="H8161" t="e">
            <v>#N/A</v>
          </cell>
          <cell r="I8161" t="str">
            <v>NA</v>
          </cell>
        </row>
        <row r="8162">
          <cell r="A8162">
            <v>0</v>
          </cell>
          <cell r="B8162">
            <v>0</v>
          </cell>
          <cell r="C8162">
            <v>0</v>
          </cell>
          <cell r="D8162" t="str">
            <v>0</v>
          </cell>
          <cell r="E8162">
            <v>0</v>
          </cell>
          <cell r="F8162">
            <v>0</v>
          </cell>
          <cell r="G8162" t="e">
            <v>#N/A</v>
          </cell>
          <cell r="H8162" t="e">
            <v>#N/A</v>
          </cell>
          <cell r="I8162" t="str">
            <v>NA</v>
          </cell>
        </row>
        <row r="8163">
          <cell r="A8163">
            <v>0</v>
          </cell>
          <cell r="B8163">
            <v>0</v>
          </cell>
          <cell r="C8163">
            <v>0</v>
          </cell>
          <cell r="D8163" t="str">
            <v>0</v>
          </cell>
          <cell r="E8163">
            <v>0</v>
          </cell>
          <cell r="F8163">
            <v>0</v>
          </cell>
          <cell r="G8163" t="e">
            <v>#N/A</v>
          </cell>
          <cell r="H8163" t="e">
            <v>#N/A</v>
          </cell>
          <cell r="I8163" t="str">
            <v>NA</v>
          </cell>
        </row>
        <row r="8164">
          <cell r="A8164">
            <v>0</v>
          </cell>
          <cell r="B8164">
            <v>0</v>
          </cell>
          <cell r="C8164">
            <v>0</v>
          </cell>
          <cell r="D8164" t="str">
            <v>0</v>
          </cell>
          <cell r="E8164">
            <v>0</v>
          </cell>
          <cell r="F8164">
            <v>0</v>
          </cell>
          <cell r="G8164" t="e">
            <v>#N/A</v>
          </cell>
          <cell r="H8164" t="e">
            <v>#N/A</v>
          </cell>
          <cell r="I8164" t="str">
            <v>NA</v>
          </cell>
        </row>
        <row r="8165">
          <cell r="A8165">
            <v>0</v>
          </cell>
          <cell r="B8165">
            <v>0</v>
          </cell>
          <cell r="C8165">
            <v>0</v>
          </cell>
          <cell r="D8165" t="str">
            <v>0</v>
          </cell>
          <cell r="E8165">
            <v>0</v>
          </cell>
          <cell r="F8165">
            <v>0</v>
          </cell>
          <cell r="G8165" t="e">
            <v>#N/A</v>
          </cell>
          <cell r="H8165" t="e">
            <v>#N/A</v>
          </cell>
          <cell r="I8165" t="str">
            <v>NA</v>
          </cell>
        </row>
        <row r="8166">
          <cell r="A8166">
            <v>0</v>
          </cell>
          <cell r="B8166">
            <v>0</v>
          </cell>
          <cell r="C8166">
            <v>0</v>
          </cell>
          <cell r="D8166" t="str">
            <v>0</v>
          </cell>
          <cell r="E8166">
            <v>0</v>
          </cell>
          <cell r="F8166">
            <v>0</v>
          </cell>
          <cell r="G8166" t="e">
            <v>#N/A</v>
          </cell>
          <cell r="H8166" t="e">
            <v>#N/A</v>
          </cell>
          <cell r="I8166" t="str">
            <v>NA</v>
          </cell>
        </row>
        <row r="8167">
          <cell r="A8167">
            <v>0</v>
          </cell>
          <cell r="B8167">
            <v>0</v>
          </cell>
          <cell r="C8167">
            <v>0</v>
          </cell>
          <cell r="D8167" t="str">
            <v>0</v>
          </cell>
          <cell r="E8167">
            <v>0</v>
          </cell>
          <cell r="F8167">
            <v>0</v>
          </cell>
          <cell r="G8167" t="e">
            <v>#N/A</v>
          </cell>
          <cell r="H8167" t="e">
            <v>#N/A</v>
          </cell>
          <cell r="I8167" t="str">
            <v>NA</v>
          </cell>
        </row>
        <row r="8168">
          <cell r="A8168">
            <v>0</v>
          </cell>
          <cell r="B8168">
            <v>0</v>
          </cell>
          <cell r="C8168">
            <v>0</v>
          </cell>
          <cell r="D8168" t="str">
            <v>0</v>
          </cell>
          <cell r="E8168">
            <v>0</v>
          </cell>
          <cell r="F8168">
            <v>0</v>
          </cell>
          <cell r="G8168" t="e">
            <v>#N/A</v>
          </cell>
          <cell r="H8168" t="e">
            <v>#N/A</v>
          </cell>
          <cell r="I8168" t="str">
            <v>NA</v>
          </cell>
        </row>
        <row r="8169">
          <cell r="A8169">
            <v>0</v>
          </cell>
          <cell r="B8169">
            <v>0</v>
          </cell>
          <cell r="C8169">
            <v>0</v>
          </cell>
          <cell r="D8169" t="str">
            <v>0</v>
          </cell>
          <cell r="E8169">
            <v>0</v>
          </cell>
          <cell r="F8169">
            <v>0</v>
          </cell>
          <cell r="G8169" t="e">
            <v>#N/A</v>
          </cell>
          <cell r="H8169" t="e">
            <v>#N/A</v>
          </cell>
          <cell r="I8169" t="str">
            <v>NA</v>
          </cell>
        </row>
        <row r="8170">
          <cell r="A8170">
            <v>0</v>
          </cell>
          <cell r="B8170">
            <v>0</v>
          </cell>
          <cell r="C8170">
            <v>0</v>
          </cell>
          <cell r="D8170" t="str">
            <v>0</v>
          </cell>
          <cell r="E8170">
            <v>0</v>
          </cell>
          <cell r="F8170">
            <v>0</v>
          </cell>
          <cell r="G8170" t="e">
            <v>#N/A</v>
          </cell>
          <cell r="H8170" t="e">
            <v>#N/A</v>
          </cell>
          <cell r="I8170" t="str">
            <v>NA</v>
          </cell>
        </row>
        <row r="8171">
          <cell r="A8171">
            <v>0</v>
          </cell>
          <cell r="B8171">
            <v>0</v>
          </cell>
          <cell r="C8171">
            <v>0</v>
          </cell>
          <cell r="D8171" t="str">
            <v>0</v>
          </cell>
          <cell r="E8171">
            <v>0</v>
          </cell>
          <cell r="F8171">
            <v>0</v>
          </cell>
          <cell r="G8171" t="e">
            <v>#N/A</v>
          </cell>
          <cell r="H8171" t="e">
            <v>#N/A</v>
          </cell>
          <cell r="I8171" t="str">
            <v>NA</v>
          </cell>
        </row>
        <row r="8172">
          <cell r="A8172">
            <v>0</v>
          </cell>
          <cell r="B8172">
            <v>0</v>
          </cell>
          <cell r="C8172">
            <v>0</v>
          </cell>
          <cell r="D8172" t="str">
            <v>0</v>
          </cell>
          <cell r="E8172">
            <v>0</v>
          </cell>
          <cell r="F8172">
            <v>0</v>
          </cell>
          <cell r="G8172" t="e">
            <v>#N/A</v>
          </cell>
          <cell r="H8172" t="e">
            <v>#N/A</v>
          </cell>
          <cell r="I8172" t="str">
            <v>NA</v>
          </cell>
        </row>
        <row r="8173">
          <cell r="A8173">
            <v>0</v>
          </cell>
          <cell r="B8173">
            <v>0</v>
          </cell>
          <cell r="C8173">
            <v>0</v>
          </cell>
          <cell r="D8173" t="str">
            <v>0</v>
          </cell>
          <cell r="E8173">
            <v>0</v>
          </cell>
          <cell r="F8173">
            <v>0</v>
          </cell>
          <cell r="G8173" t="e">
            <v>#N/A</v>
          </cell>
          <cell r="H8173" t="e">
            <v>#N/A</v>
          </cell>
          <cell r="I8173" t="str">
            <v>NA</v>
          </cell>
        </row>
        <row r="8174">
          <cell r="A8174">
            <v>0</v>
          </cell>
          <cell r="B8174">
            <v>0</v>
          </cell>
          <cell r="C8174">
            <v>0</v>
          </cell>
          <cell r="D8174" t="str">
            <v>0</v>
          </cell>
          <cell r="E8174">
            <v>0</v>
          </cell>
          <cell r="F8174">
            <v>0</v>
          </cell>
          <cell r="G8174" t="e">
            <v>#N/A</v>
          </cell>
          <cell r="H8174" t="e">
            <v>#N/A</v>
          </cell>
          <cell r="I8174" t="str">
            <v>NA</v>
          </cell>
        </row>
        <row r="8175">
          <cell r="A8175">
            <v>0</v>
          </cell>
          <cell r="B8175">
            <v>0</v>
          </cell>
          <cell r="C8175">
            <v>0</v>
          </cell>
          <cell r="D8175" t="str">
            <v>0</v>
          </cell>
          <cell r="E8175">
            <v>0</v>
          </cell>
          <cell r="F8175">
            <v>0</v>
          </cell>
          <cell r="G8175" t="e">
            <v>#N/A</v>
          </cell>
          <cell r="H8175" t="e">
            <v>#N/A</v>
          </cell>
          <cell r="I8175" t="str">
            <v>NA</v>
          </cell>
        </row>
        <row r="8176">
          <cell r="A8176">
            <v>0</v>
          </cell>
          <cell r="B8176">
            <v>0</v>
          </cell>
          <cell r="C8176">
            <v>0</v>
          </cell>
          <cell r="D8176" t="str">
            <v>0</v>
          </cell>
          <cell r="E8176">
            <v>0</v>
          </cell>
          <cell r="F8176">
            <v>0</v>
          </cell>
          <cell r="G8176" t="e">
            <v>#N/A</v>
          </cell>
          <cell r="H8176" t="e">
            <v>#N/A</v>
          </cell>
          <cell r="I8176" t="str">
            <v>NA</v>
          </cell>
        </row>
        <row r="8177">
          <cell r="A8177">
            <v>0</v>
          </cell>
          <cell r="B8177">
            <v>0</v>
          </cell>
          <cell r="C8177">
            <v>0</v>
          </cell>
          <cell r="D8177" t="str">
            <v>0</v>
          </cell>
          <cell r="E8177">
            <v>0</v>
          </cell>
          <cell r="F8177">
            <v>0</v>
          </cell>
          <cell r="G8177" t="e">
            <v>#N/A</v>
          </cell>
          <cell r="H8177" t="e">
            <v>#N/A</v>
          </cell>
          <cell r="I8177" t="str">
            <v>NA</v>
          </cell>
        </row>
        <row r="8178">
          <cell r="A8178">
            <v>0</v>
          </cell>
          <cell r="B8178">
            <v>0</v>
          </cell>
          <cell r="C8178">
            <v>0</v>
          </cell>
          <cell r="D8178" t="str">
            <v>0</v>
          </cell>
          <cell r="E8178">
            <v>0</v>
          </cell>
          <cell r="F8178">
            <v>0</v>
          </cell>
          <cell r="G8178" t="e">
            <v>#N/A</v>
          </cell>
          <cell r="H8178" t="e">
            <v>#N/A</v>
          </cell>
          <cell r="I8178" t="str">
            <v>NA</v>
          </cell>
        </row>
        <row r="8179">
          <cell r="A8179">
            <v>0</v>
          </cell>
          <cell r="B8179">
            <v>0</v>
          </cell>
          <cell r="C8179">
            <v>0</v>
          </cell>
          <cell r="D8179" t="str">
            <v>0</v>
          </cell>
          <cell r="E8179">
            <v>0</v>
          </cell>
          <cell r="F8179">
            <v>0</v>
          </cell>
          <cell r="G8179" t="e">
            <v>#N/A</v>
          </cell>
          <cell r="H8179" t="e">
            <v>#N/A</v>
          </cell>
          <cell r="I8179" t="str">
            <v>NA</v>
          </cell>
        </row>
        <row r="8180">
          <cell r="A8180">
            <v>0</v>
          </cell>
          <cell r="B8180">
            <v>0</v>
          </cell>
          <cell r="C8180">
            <v>0</v>
          </cell>
          <cell r="D8180" t="str">
            <v>0</v>
          </cell>
          <cell r="E8180">
            <v>0</v>
          </cell>
          <cell r="F8180">
            <v>0</v>
          </cell>
          <cell r="G8180" t="e">
            <v>#N/A</v>
          </cell>
          <cell r="H8180" t="e">
            <v>#N/A</v>
          </cell>
          <cell r="I8180" t="str">
            <v>NA</v>
          </cell>
        </row>
        <row r="8181">
          <cell r="A8181">
            <v>0</v>
          </cell>
          <cell r="B8181">
            <v>0</v>
          </cell>
          <cell r="C8181">
            <v>0</v>
          </cell>
          <cell r="D8181" t="str">
            <v>0</v>
          </cell>
          <cell r="E8181">
            <v>0</v>
          </cell>
          <cell r="F8181">
            <v>0</v>
          </cell>
          <cell r="G8181" t="e">
            <v>#N/A</v>
          </cell>
          <cell r="H8181" t="e">
            <v>#N/A</v>
          </cell>
          <cell r="I8181" t="str">
            <v>NA</v>
          </cell>
        </row>
        <row r="8182">
          <cell r="A8182">
            <v>0</v>
          </cell>
          <cell r="B8182">
            <v>0</v>
          </cell>
          <cell r="C8182">
            <v>0</v>
          </cell>
          <cell r="D8182" t="str">
            <v>0</v>
          </cell>
          <cell r="E8182">
            <v>0</v>
          </cell>
          <cell r="F8182">
            <v>0</v>
          </cell>
          <cell r="G8182" t="e">
            <v>#N/A</v>
          </cell>
          <cell r="H8182" t="e">
            <v>#N/A</v>
          </cell>
          <cell r="I8182" t="str">
            <v>NA</v>
          </cell>
        </row>
        <row r="8183">
          <cell r="A8183">
            <v>0</v>
          </cell>
          <cell r="B8183">
            <v>0</v>
          </cell>
          <cell r="C8183">
            <v>0</v>
          </cell>
          <cell r="D8183" t="str">
            <v>0</v>
          </cell>
          <cell r="E8183">
            <v>0</v>
          </cell>
          <cell r="F8183">
            <v>0</v>
          </cell>
          <cell r="G8183" t="e">
            <v>#N/A</v>
          </cell>
          <cell r="H8183" t="e">
            <v>#N/A</v>
          </cell>
          <cell r="I8183" t="str">
            <v>NA</v>
          </cell>
        </row>
        <row r="8184">
          <cell r="A8184">
            <v>0</v>
          </cell>
          <cell r="B8184">
            <v>0</v>
          </cell>
          <cell r="C8184">
            <v>0</v>
          </cell>
          <cell r="D8184" t="str">
            <v>0</v>
          </cell>
          <cell r="E8184">
            <v>0</v>
          </cell>
          <cell r="F8184">
            <v>0</v>
          </cell>
          <cell r="G8184" t="e">
            <v>#N/A</v>
          </cell>
          <cell r="H8184" t="e">
            <v>#N/A</v>
          </cell>
          <cell r="I8184" t="str">
            <v>NA</v>
          </cell>
        </row>
        <row r="8185">
          <cell r="A8185">
            <v>0</v>
          </cell>
          <cell r="B8185">
            <v>0</v>
          </cell>
          <cell r="C8185">
            <v>0</v>
          </cell>
          <cell r="D8185" t="str">
            <v>0</v>
          </cell>
          <cell r="E8185">
            <v>0</v>
          </cell>
          <cell r="F8185">
            <v>0</v>
          </cell>
          <cell r="G8185" t="e">
            <v>#N/A</v>
          </cell>
          <cell r="H8185" t="e">
            <v>#N/A</v>
          </cell>
          <cell r="I8185" t="str">
            <v>NA</v>
          </cell>
        </row>
        <row r="8186">
          <cell r="A8186">
            <v>0</v>
          </cell>
          <cell r="B8186">
            <v>0</v>
          </cell>
          <cell r="C8186">
            <v>0</v>
          </cell>
          <cell r="D8186" t="str">
            <v>0</v>
          </cell>
          <cell r="E8186">
            <v>0</v>
          </cell>
          <cell r="F8186">
            <v>0</v>
          </cell>
          <cell r="G8186" t="e">
            <v>#N/A</v>
          </cell>
          <cell r="H8186" t="e">
            <v>#N/A</v>
          </cell>
          <cell r="I8186" t="str">
            <v>NA</v>
          </cell>
        </row>
        <row r="8187">
          <cell r="A8187">
            <v>0</v>
          </cell>
          <cell r="B8187">
            <v>0</v>
          </cell>
          <cell r="C8187">
            <v>0</v>
          </cell>
          <cell r="D8187" t="str">
            <v>0</v>
          </cell>
          <cell r="E8187">
            <v>0</v>
          </cell>
          <cell r="F8187">
            <v>0</v>
          </cell>
          <cell r="G8187" t="e">
            <v>#N/A</v>
          </cell>
          <cell r="H8187" t="e">
            <v>#N/A</v>
          </cell>
          <cell r="I8187" t="str">
            <v>NA</v>
          </cell>
        </row>
        <row r="8188">
          <cell r="A8188">
            <v>0</v>
          </cell>
          <cell r="B8188">
            <v>0</v>
          </cell>
          <cell r="C8188">
            <v>0</v>
          </cell>
          <cell r="D8188" t="str">
            <v>0</v>
          </cell>
          <cell r="E8188">
            <v>0</v>
          </cell>
          <cell r="F8188">
            <v>0</v>
          </cell>
          <cell r="G8188" t="e">
            <v>#N/A</v>
          </cell>
          <cell r="H8188" t="e">
            <v>#N/A</v>
          </cell>
          <cell r="I8188" t="str">
            <v>NA</v>
          </cell>
        </row>
        <row r="8189">
          <cell r="A8189">
            <v>0</v>
          </cell>
          <cell r="B8189">
            <v>0</v>
          </cell>
          <cell r="C8189">
            <v>0</v>
          </cell>
          <cell r="D8189" t="str">
            <v>0</v>
          </cell>
          <cell r="E8189">
            <v>0</v>
          </cell>
          <cell r="F8189">
            <v>0</v>
          </cell>
          <cell r="G8189" t="e">
            <v>#N/A</v>
          </cell>
          <cell r="H8189" t="e">
            <v>#N/A</v>
          </cell>
          <cell r="I8189" t="str">
            <v>NA</v>
          </cell>
        </row>
        <row r="8190">
          <cell r="A8190">
            <v>0</v>
          </cell>
          <cell r="B8190">
            <v>0</v>
          </cell>
          <cell r="C8190">
            <v>0</v>
          </cell>
          <cell r="D8190" t="str">
            <v>0</v>
          </cell>
          <cell r="E8190">
            <v>0</v>
          </cell>
          <cell r="F8190">
            <v>0</v>
          </cell>
          <cell r="G8190" t="e">
            <v>#N/A</v>
          </cell>
          <cell r="H8190" t="e">
            <v>#N/A</v>
          </cell>
          <cell r="I8190" t="str">
            <v>NA</v>
          </cell>
        </row>
        <row r="8191">
          <cell r="A8191">
            <v>0</v>
          </cell>
          <cell r="B8191">
            <v>0</v>
          </cell>
          <cell r="C8191">
            <v>0</v>
          </cell>
          <cell r="D8191" t="str">
            <v>0</v>
          </cell>
          <cell r="E8191">
            <v>0</v>
          </cell>
          <cell r="F8191">
            <v>0</v>
          </cell>
          <cell r="G8191" t="e">
            <v>#N/A</v>
          </cell>
          <cell r="H8191" t="e">
            <v>#N/A</v>
          </cell>
          <cell r="I8191" t="str">
            <v>NA</v>
          </cell>
        </row>
        <row r="8192">
          <cell r="A8192">
            <v>0</v>
          </cell>
          <cell r="B8192">
            <v>0</v>
          </cell>
          <cell r="C8192">
            <v>0</v>
          </cell>
          <cell r="D8192" t="str">
            <v>0</v>
          </cell>
          <cell r="E8192">
            <v>0</v>
          </cell>
          <cell r="F8192">
            <v>0</v>
          </cell>
          <cell r="G8192" t="e">
            <v>#N/A</v>
          </cell>
          <cell r="H8192" t="e">
            <v>#N/A</v>
          </cell>
          <cell r="I8192" t="str">
            <v>NA</v>
          </cell>
        </row>
        <row r="8193">
          <cell r="A8193">
            <v>0</v>
          </cell>
          <cell r="B8193">
            <v>0</v>
          </cell>
          <cell r="C8193">
            <v>0</v>
          </cell>
          <cell r="D8193" t="str">
            <v>0</v>
          </cell>
          <cell r="E8193">
            <v>0</v>
          </cell>
          <cell r="F8193">
            <v>0</v>
          </cell>
          <cell r="G8193" t="e">
            <v>#N/A</v>
          </cell>
          <cell r="H8193" t="e">
            <v>#N/A</v>
          </cell>
          <cell r="I8193" t="str">
            <v>NA</v>
          </cell>
        </row>
        <row r="8194">
          <cell r="A8194">
            <v>0</v>
          </cell>
          <cell r="B8194">
            <v>0</v>
          </cell>
          <cell r="C8194">
            <v>0</v>
          </cell>
          <cell r="D8194" t="str">
            <v>0</v>
          </cell>
          <cell r="E8194">
            <v>0</v>
          </cell>
          <cell r="F8194">
            <v>0</v>
          </cell>
          <cell r="G8194" t="e">
            <v>#N/A</v>
          </cell>
          <cell r="H8194" t="e">
            <v>#N/A</v>
          </cell>
          <cell r="I8194" t="str">
            <v>NA</v>
          </cell>
        </row>
        <row r="8195">
          <cell r="A8195">
            <v>0</v>
          </cell>
          <cell r="B8195">
            <v>0</v>
          </cell>
          <cell r="C8195">
            <v>0</v>
          </cell>
          <cell r="D8195" t="str">
            <v>0</v>
          </cell>
          <cell r="E8195">
            <v>0</v>
          </cell>
          <cell r="F8195">
            <v>0</v>
          </cell>
          <cell r="G8195" t="e">
            <v>#N/A</v>
          </cell>
          <cell r="H8195" t="e">
            <v>#N/A</v>
          </cell>
          <cell r="I8195" t="str">
            <v>NA</v>
          </cell>
        </row>
        <row r="8196">
          <cell r="A8196">
            <v>0</v>
          </cell>
          <cell r="B8196">
            <v>0</v>
          </cell>
          <cell r="C8196">
            <v>0</v>
          </cell>
          <cell r="D8196" t="str">
            <v>0</v>
          </cell>
          <cell r="E8196">
            <v>0</v>
          </cell>
          <cell r="F8196">
            <v>0</v>
          </cell>
          <cell r="G8196" t="e">
            <v>#N/A</v>
          </cell>
          <cell r="H8196" t="e">
            <v>#N/A</v>
          </cell>
          <cell r="I8196" t="str">
            <v>NA</v>
          </cell>
        </row>
        <row r="8197">
          <cell r="A8197">
            <v>0</v>
          </cell>
          <cell r="B8197">
            <v>0</v>
          </cell>
          <cell r="C8197">
            <v>0</v>
          </cell>
          <cell r="D8197" t="str">
            <v>0</v>
          </cell>
          <cell r="E8197">
            <v>0</v>
          </cell>
          <cell r="F8197">
            <v>0</v>
          </cell>
          <cell r="G8197" t="e">
            <v>#N/A</v>
          </cell>
          <cell r="H8197" t="e">
            <v>#N/A</v>
          </cell>
          <cell r="I8197" t="str">
            <v>NA</v>
          </cell>
        </row>
        <row r="8198">
          <cell r="A8198">
            <v>0</v>
          </cell>
          <cell r="B8198">
            <v>0</v>
          </cell>
          <cell r="C8198">
            <v>0</v>
          </cell>
          <cell r="D8198" t="str">
            <v>0</v>
          </cell>
          <cell r="E8198">
            <v>0</v>
          </cell>
          <cell r="F8198">
            <v>0</v>
          </cell>
          <cell r="G8198" t="e">
            <v>#N/A</v>
          </cell>
          <cell r="H8198" t="e">
            <v>#N/A</v>
          </cell>
          <cell r="I8198" t="str">
            <v>NA</v>
          </cell>
        </row>
        <row r="8199">
          <cell r="A8199">
            <v>0</v>
          </cell>
          <cell r="B8199">
            <v>0</v>
          </cell>
          <cell r="C8199">
            <v>0</v>
          </cell>
          <cell r="D8199" t="str">
            <v>0</v>
          </cell>
          <cell r="E8199">
            <v>0</v>
          </cell>
          <cell r="F8199">
            <v>0</v>
          </cell>
          <cell r="G8199" t="e">
            <v>#N/A</v>
          </cell>
          <cell r="H8199" t="e">
            <v>#N/A</v>
          </cell>
          <cell r="I8199" t="str">
            <v>NA</v>
          </cell>
        </row>
        <row r="8200">
          <cell r="A8200">
            <v>0</v>
          </cell>
          <cell r="B8200">
            <v>0</v>
          </cell>
          <cell r="C8200">
            <v>0</v>
          </cell>
          <cell r="D8200" t="str">
            <v>0</v>
          </cell>
          <cell r="E8200">
            <v>0</v>
          </cell>
          <cell r="F8200">
            <v>0</v>
          </cell>
          <cell r="G8200" t="e">
            <v>#N/A</v>
          </cell>
          <cell r="H8200" t="e">
            <v>#N/A</v>
          </cell>
          <cell r="I8200" t="str">
            <v>NA</v>
          </cell>
        </row>
        <row r="8201">
          <cell r="A8201">
            <v>0</v>
          </cell>
          <cell r="B8201">
            <v>0</v>
          </cell>
          <cell r="C8201">
            <v>0</v>
          </cell>
          <cell r="D8201" t="str">
            <v>0</v>
          </cell>
          <cell r="E8201">
            <v>0</v>
          </cell>
          <cell r="F8201">
            <v>0</v>
          </cell>
          <cell r="G8201" t="e">
            <v>#N/A</v>
          </cell>
          <cell r="H8201" t="e">
            <v>#N/A</v>
          </cell>
          <cell r="I8201" t="str">
            <v>NA</v>
          </cell>
        </row>
        <row r="8202">
          <cell r="A8202">
            <v>0</v>
          </cell>
          <cell r="B8202">
            <v>0</v>
          </cell>
          <cell r="C8202">
            <v>0</v>
          </cell>
          <cell r="D8202" t="str">
            <v>0</v>
          </cell>
          <cell r="E8202">
            <v>0</v>
          </cell>
          <cell r="F8202">
            <v>0</v>
          </cell>
          <cell r="G8202" t="e">
            <v>#N/A</v>
          </cell>
          <cell r="H8202" t="e">
            <v>#N/A</v>
          </cell>
          <cell r="I8202" t="str">
            <v>NA</v>
          </cell>
        </row>
        <row r="8203">
          <cell r="A8203">
            <v>0</v>
          </cell>
          <cell r="B8203">
            <v>0</v>
          </cell>
          <cell r="C8203">
            <v>0</v>
          </cell>
          <cell r="D8203" t="str">
            <v>0</v>
          </cell>
          <cell r="E8203">
            <v>0</v>
          </cell>
          <cell r="F8203">
            <v>0</v>
          </cell>
          <cell r="G8203" t="e">
            <v>#N/A</v>
          </cell>
          <cell r="H8203" t="e">
            <v>#N/A</v>
          </cell>
          <cell r="I8203" t="str">
            <v>NA</v>
          </cell>
        </row>
        <row r="8204">
          <cell r="A8204">
            <v>0</v>
          </cell>
          <cell r="B8204">
            <v>0</v>
          </cell>
          <cell r="C8204">
            <v>0</v>
          </cell>
          <cell r="D8204" t="str">
            <v>0</v>
          </cell>
          <cell r="E8204">
            <v>0</v>
          </cell>
          <cell r="F8204">
            <v>0</v>
          </cell>
          <cell r="G8204" t="e">
            <v>#N/A</v>
          </cell>
          <cell r="H8204" t="e">
            <v>#N/A</v>
          </cell>
          <cell r="I8204" t="str">
            <v>NA</v>
          </cell>
        </row>
        <row r="8205">
          <cell r="A8205">
            <v>0</v>
          </cell>
          <cell r="B8205">
            <v>0</v>
          </cell>
          <cell r="C8205">
            <v>0</v>
          </cell>
          <cell r="D8205" t="str">
            <v>0</v>
          </cell>
          <cell r="E8205">
            <v>0</v>
          </cell>
          <cell r="F8205">
            <v>0</v>
          </cell>
          <cell r="G8205" t="e">
            <v>#N/A</v>
          </cell>
          <cell r="H8205" t="e">
            <v>#N/A</v>
          </cell>
          <cell r="I8205" t="str">
            <v>NA</v>
          </cell>
        </row>
        <row r="8206">
          <cell r="A8206">
            <v>0</v>
          </cell>
          <cell r="B8206">
            <v>0</v>
          </cell>
          <cell r="C8206">
            <v>0</v>
          </cell>
          <cell r="D8206" t="str">
            <v>0</v>
          </cell>
          <cell r="E8206">
            <v>0</v>
          </cell>
          <cell r="F8206">
            <v>0</v>
          </cell>
          <cell r="G8206" t="e">
            <v>#N/A</v>
          </cell>
          <cell r="H8206" t="e">
            <v>#N/A</v>
          </cell>
          <cell r="I8206" t="str">
            <v>NA</v>
          </cell>
        </row>
        <row r="8207">
          <cell r="A8207">
            <v>0</v>
          </cell>
          <cell r="B8207">
            <v>0</v>
          </cell>
          <cell r="C8207">
            <v>0</v>
          </cell>
          <cell r="D8207" t="str">
            <v>0</v>
          </cell>
          <cell r="E8207">
            <v>0</v>
          </cell>
          <cell r="F8207">
            <v>0</v>
          </cell>
          <cell r="G8207" t="e">
            <v>#N/A</v>
          </cell>
          <cell r="H8207" t="e">
            <v>#N/A</v>
          </cell>
          <cell r="I8207" t="str">
            <v>NA</v>
          </cell>
        </row>
        <row r="8208">
          <cell r="A8208">
            <v>0</v>
          </cell>
          <cell r="B8208">
            <v>0</v>
          </cell>
          <cell r="C8208">
            <v>0</v>
          </cell>
          <cell r="D8208" t="str">
            <v>0</v>
          </cell>
          <cell r="E8208">
            <v>0</v>
          </cell>
          <cell r="F8208">
            <v>0</v>
          </cell>
          <cell r="G8208" t="e">
            <v>#N/A</v>
          </cell>
          <cell r="H8208" t="e">
            <v>#N/A</v>
          </cell>
          <cell r="I8208" t="str">
            <v>NA</v>
          </cell>
        </row>
        <row r="8209">
          <cell r="A8209">
            <v>0</v>
          </cell>
          <cell r="B8209">
            <v>0</v>
          </cell>
          <cell r="C8209">
            <v>0</v>
          </cell>
          <cell r="D8209" t="str">
            <v>0</v>
          </cell>
          <cell r="E8209">
            <v>0</v>
          </cell>
          <cell r="F8209">
            <v>0</v>
          </cell>
          <cell r="G8209" t="e">
            <v>#N/A</v>
          </cell>
          <cell r="H8209" t="e">
            <v>#N/A</v>
          </cell>
          <cell r="I8209" t="str">
            <v>NA</v>
          </cell>
        </row>
        <row r="8210">
          <cell r="A8210">
            <v>0</v>
          </cell>
          <cell r="B8210">
            <v>0</v>
          </cell>
          <cell r="C8210">
            <v>0</v>
          </cell>
          <cell r="D8210" t="str">
            <v>0</v>
          </cell>
          <cell r="E8210">
            <v>0</v>
          </cell>
          <cell r="F8210">
            <v>0</v>
          </cell>
          <cell r="G8210" t="e">
            <v>#N/A</v>
          </cell>
          <cell r="H8210" t="e">
            <v>#N/A</v>
          </cell>
          <cell r="I8210" t="str">
            <v>NA</v>
          </cell>
        </row>
        <row r="8211">
          <cell r="A8211">
            <v>0</v>
          </cell>
          <cell r="B8211">
            <v>0</v>
          </cell>
          <cell r="C8211">
            <v>0</v>
          </cell>
          <cell r="D8211" t="str">
            <v>0</v>
          </cell>
          <cell r="E8211">
            <v>0</v>
          </cell>
          <cell r="F8211">
            <v>0</v>
          </cell>
          <cell r="G8211" t="e">
            <v>#N/A</v>
          </cell>
          <cell r="H8211" t="e">
            <v>#N/A</v>
          </cell>
          <cell r="I8211" t="str">
            <v>NA</v>
          </cell>
        </row>
        <row r="8212">
          <cell r="A8212">
            <v>0</v>
          </cell>
          <cell r="B8212">
            <v>0</v>
          </cell>
          <cell r="C8212">
            <v>0</v>
          </cell>
          <cell r="D8212" t="str">
            <v>0</v>
          </cell>
          <cell r="E8212">
            <v>0</v>
          </cell>
          <cell r="F8212">
            <v>0</v>
          </cell>
          <cell r="G8212" t="e">
            <v>#N/A</v>
          </cell>
          <cell r="H8212" t="e">
            <v>#N/A</v>
          </cell>
          <cell r="I8212" t="str">
            <v>NA</v>
          </cell>
        </row>
        <row r="8213">
          <cell r="A8213">
            <v>0</v>
          </cell>
          <cell r="B8213">
            <v>0</v>
          </cell>
          <cell r="C8213">
            <v>0</v>
          </cell>
          <cell r="D8213" t="str">
            <v>0</v>
          </cell>
          <cell r="E8213">
            <v>0</v>
          </cell>
          <cell r="F8213">
            <v>0</v>
          </cell>
          <cell r="G8213" t="e">
            <v>#N/A</v>
          </cell>
          <cell r="H8213" t="e">
            <v>#N/A</v>
          </cell>
          <cell r="I8213" t="str">
            <v>NA</v>
          </cell>
        </row>
        <row r="8214">
          <cell r="A8214">
            <v>0</v>
          </cell>
          <cell r="B8214">
            <v>0</v>
          </cell>
          <cell r="C8214">
            <v>0</v>
          </cell>
          <cell r="D8214" t="str">
            <v>0</v>
          </cell>
          <cell r="E8214">
            <v>0</v>
          </cell>
          <cell r="F8214">
            <v>0</v>
          </cell>
          <cell r="G8214" t="e">
            <v>#N/A</v>
          </cell>
          <cell r="H8214" t="e">
            <v>#N/A</v>
          </cell>
          <cell r="I8214" t="str">
            <v>NA</v>
          </cell>
        </row>
        <row r="8215">
          <cell r="A8215">
            <v>0</v>
          </cell>
          <cell r="B8215">
            <v>0</v>
          </cell>
          <cell r="C8215">
            <v>0</v>
          </cell>
          <cell r="D8215" t="str">
            <v>0</v>
          </cell>
          <cell r="E8215">
            <v>0</v>
          </cell>
          <cell r="F8215">
            <v>0</v>
          </cell>
          <cell r="G8215" t="e">
            <v>#N/A</v>
          </cell>
          <cell r="H8215" t="e">
            <v>#N/A</v>
          </cell>
          <cell r="I8215" t="str">
            <v>NA</v>
          </cell>
        </row>
        <row r="8216">
          <cell r="A8216">
            <v>0</v>
          </cell>
          <cell r="B8216">
            <v>0</v>
          </cell>
          <cell r="C8216">
            <v>0</v>
          </cell>
          <cell r="D8216" t="str">
            <v>0</v>
          </cell>
          <cell r="E8216">
            <v>0</v>
          </cell>
          <cell r="F8216">
            <v>0</v>
          </cell>
          <cell r="G8216" t="e">
            <v>#N/A</v>
          </cell>
          <cell r="H8216" t="e">
            <v>#N/A</v>
          </cell>
          <cell r="I8216" t="str">
            <v>NA</v>
          </cell>
        </row>
        <row r="8217">
          <cell r="A8217">
            <v>0</v>
          </cell>
          <cell r="B8217">
            <v>0</v>
          </cell>
          <cell r="C8217">
            <v>0</v>
          </cell>
          <cell r="D8217" t="str">
            <v>0</v>
          </cell>
          <cell r="E8217">
            <v>0</v>
          </cell>
          <cell r="F8217">
            <v>0</v>
          </cell>
          <cell r="G8217" t="e">
            <v>#N/A</v>
          </cell>
          <cell r="H8217" t="e">
            <v>#N/A</v>
          </cell>
          <cell r="I8217" t="str">
            <v>NA</v>
          </cell>
        </row>
        <row r="8218">
          <cell r="A8218">
            <v>0</v>
          </cell>
          <cell r="B8218">
            <v>0</v>
          </cell>
          <cell r="C8218">
            <v>0</v>
          </cell>
          <cell r="D8218" t="str">
            <v>0</v>
          </cell>
          <cell r="E8218">
            <v>0</v>
          </cell>
          <cell r="F8218">
            <v>0</v>
          </cell>
          <cell r="G8218" t="e">
            <v>#N/A</v>
          </cell>
          <cell r="H8218" t="e">
            <v>#N/A</v>
          </cell>
          <cell r="I8218" t="str">
            <v>NA</v>
          </cell>
        </row>
        <row r="8219">
          <cell r="A8219">
            <v>0</v>
          </cell>
          <cell r="B8219">
            <v>0</v>
          </cell>
          <cell r="C8219">
            <v>0</v>
          </cell>
          <cell r="D8219" t="str">
            <v>0</v>
          </cell>
          <cell r="E8219">
            <v>0</v>
          </cell>
          <cell r="F8219">
            <v>0</v>
          </cell>
          <cell r="G8219" t="e">
            <v>#N/A</v>
          </cell>
          <cell r="H8219" t="e">
            <v>#N/A</v>
          </cell>
          <cell r="I8219" t="str">
            <v>NA</v>
          </cell>
        </row>
        <row r="8220">
          <cell r="A8220">
            <v>0</v>
          </cell>
          <cell r="B8220">
            <v>0</v>
          </cell>
          <cell r="C8220">
            <v>0</v>
          </cell>
          <cell r="D8220" t="str">
            <v>0</v>
          </cell>
          <cell r="E8220">
            <v>0</v>
          </cell>
          <cell r="F8220">
            <v>0</v>
          </cell>
          <cell r="G8220" t="e">
            <v>#N/A</v>
          </cell>
          <cell r="H8220" t="e">
            <v>#N/A</v>
          </cell>
          <cell r="I8220" t="str">
            <v>NA</v>
          </cell>
        </row>
        <row r="8221">
          <cell r="A8221">
            <v>0</v>
          </cell>
          <cell r="B8221">
            <v>0</v>
          </cell>
          <cell r="C8221">
            <v>0</v>
          </cell>
          <cell r="D8221" t="str">
            <v>0</v>
          </cell>
          <cell r="E8221">
            <v>0</v>
          </cell>
          <cell r="F8221">
            <v>0</v>
          </cell>
          <cell r="G8221" t="e">
            <v>#N/A</v>
          </cell>
          <cell r="H8221" t="e">
            <v>#N/A</v>
          </cell>
          <cell r="I8221" t="str">
            <v>NA</v>
          </cell>
        </row>
        <row r="8222">
          <cell r="A8222">
            <v>0</v>
          </cell>
          <cell r="B8222">
            <v>0</v>
          </cell>
          <cell r="C8222">
            <v>0</v>
          </cell>
          <cell r="D8222" t="str">
            <v>0</v>
          </cell>
          <cell r="E8222">
            <v>0</v>
          </cell>
          <cell r="F8222">
            <v>0</v>
          </cell>
          <cell r="G8222" t="e">
            <v>#N/A</v>
          </cell>
          <cell r="H8222" t="e">
            <v>#N/A</v>
          </cell>
          <cell r="I8222" t="str">
            <v>NA</v>
          </cell>
        </row>
        <row r="8223">
          <cell r="A8223">
            <v>0</v>
          </cell>
          <cell r="B8223">
            <v>0</v>
          </cell>
          <cell r="C8223">
            <v>0</v>
          </cell>
          <cell r="D8223" t="str">
            <v>0</v>
          </cell>
          <cell r="E8223">
            <v>0</v>
          </cell>
          <cell r="F8223">
            <v>0</v>
          </cell>
          <cell r="G8223" t="e">
            <v>#N/A</v>
          </cell>
          <cell r="H8223" t="e">
            <v>#N/A</v>
          </cell>
          <cell r="I8223" t="str">
            <v>NA</v>
          </cell>
        </row>
        <row r="8224">
          <cell r="A8224">
            <v>0</v>
          </cell>
          <cell r="B8224">
            <v>0</v>
          </cell>
          <cell r="C8224">
            <v>0</v>
          </cell>
          <cell r="D8224" t="str">
            <v>0</v>
          </cell>
          <cell r="E8224">
            <v>0</v>
          </cell>
          <cell r="F8224">
            <v>0</v>
          </cell>
          <cell r="G8224" t="e">
            <v>#N/A</v>
          </cell>
          <cell r="H8224" t="e">
            <v>#N/A</v>
          </cell>
          <cell r="I8224" t="str">
            <v>NA</v>
          </cell>
        </row>
        <row r="8225">
          <cell r="A8225">
            <v>0</v>
          </cell>
          <cell r="B8225">
            <v>0</v>
          </cell>
          <cell r="C8225">
            <v>0</v>
          </cell>
          <cell r="D8225" t="str">
            <v>0</v>
          </cell>
          <cell r="E8225">
            <v>0</v>
          </cell>
          <cell r="F8225">
            <v>0</v>
          </cell>
          <cell r="G8225" t="e">
            <v>#N/A</v>
          </cell>
          <cell r="H8225" t="e">
            <v>#N/A</v>
          </cell>
          <cell r="I8225" t="str">
            <v>NA</v>
          </cell>
        </row>
        <row r="8226">
          <cell r="A8226">
            <v>0</v>
          </cell>
          <cell r="B8226">
            <v>0</v>
          </cell>
          <cell r="C8226">
            <v>0</v>
          </cell>
          <cell r="D8226" t="str">
            <v>0</v>
          </cell>
          <cell r="E8226">
            <v>0</v>
          </cell>
          <cell r="F8226">
            <v>0</v>
          </cell>
          <cell r="G8226" t="e">
            <v>#N/A</v>
          </cell>
          <cell r="H8226" t="e">
            <v>#N/A</v>
          </cell>
          <cell r="I8226" t="str">
            <v>NA</v>
          </cell>
        </row>
        <row r="8227">
          <cell r="A8227">
            <v>0</v>
          </cell>
          <cell r="B8227">
            <v>0</v>
          </cell>
          <cell r="C8227">
            <v>0</v>
          </cell>
          <cell r="D8227" t="str">
            <v>0</v>
          </cell>
          <cell r="E8227">
            <v>0</v>
          </cell>
          <cell r="F8227">
            <v>0</v>
          </cell>
          <cell r="G8227" t="e">
            <v>#N/A</v>
          </cell>
          <cell r="H8227" t="e">
            <v>#N/A</v>
          </cell>
          <cell r="I8227" t="str">
            <v>NA</v>
          </cell>
        </row>
        <row r="8228">
          <cell r="A8228">
            <v>0</v>
          </cell>
          <cell r="B8228">
            <v>0</v>
          </cell>
          <cell r="C8228">
            <v>0</v>
          </cell>
          <cell r="D8228" t="str">
            <v>0</v>
          </cell>
          <cell r="E8228">
            <v>0</v>
          </cell>
          <cell r="F8228">
            <v>0</v>
          </cell>
          <cell r="G8228" t="e">
            <v>#N/A</v>
          </cell>
          <cell r="H8228" t="e">
            <v>#N/A</v>
          </cell>
          <cell r="I8228" t="str">
            <v>NA</v>
          </cell>
        </row>
        <row r="8229">
          <cell r="A8229">
            <v>0</v>
          </cell>
          <cell r="B8229">
            <v>0</v>
          </cell>
          <cell r="C8229">
            <v>0</v>
          </cell>
          <cell r="D8229" t="str">
            <v>0</v>
          </cell>
          <cell r="E8229">
            <v>0</v>
          </cell>
          <cell r="F8229">
            <v>0</v>
          </cell>
          <cell r="G8229" t="e">
            <v>#N/A</v>
          </cell>
          <cell r="H8229" t="e">
            <v>#N/A</v>
          </cell>
          <cell r="I8229" t="str">
            <v>NA</v>
          </cell>
        </row>
        <row r="8230">
          <cell r="A8230">
            <v>0</v>
          </cell>
          <cell r="B8230">
            <v>0</v>
          </cell>
          <cell r="C8230">
            <v>0</v>
          </cell>
          <cell r="D8230" t="str">
            <v>0</v>
          </cell>
          <cell r="E8230">
            <v>0</v>
          </cell>
          <cell r="F8230">
            <v>0</v>
          </cell>
          <cell r="G8230" t="e">
            <v>#N/A</v>
          </cell>
          <cell r="H8230" t="e">
            <v>#N/A</v>
          </cell>
          <cell r="I8230" t="str">
            <v>NA</v>
          </cell>
        </row>
        <row r="8231">
          <cell r="A8231">
            <v>0</v>
          </cell>
          <cell r="B8231">
            <v>0</v>
          </cell>
          <cell r="C8231">
            <v>0</v>
          </cell>
          <cell r="D8231" t="str">
            <v>0</v>
          </cell>
          <cell r="E8231">
            <v>0</v>
          </cell>
          <cell r="F8231">
            <v>0</v>
          </cell>
          <cell r="G8231" t="e">
            <v>#N/A</v>
          </cell>
          <cell r="H8231" t="e">
            <v>#N/A</v>
          </cell>
          <cell r="I8231" t="str">
            <v>NA</v>
          </cell>
        </row>
        <row r="8232">
          <cell r="A8232">
            <v>0</v>
          </cell>
          <cell r="B8232">
            <v>0</v>
          </cell>
          <cell r="C8232">
            <v>0</v>
          </cell>
          <cell r="D8232" t="str">
            <v>0</v>
          </cell>
          <cell r="E8232">
            <v>0</v>
          </cell>
          <cell r="F8232">
            <v>0</v>
          </cell>
          <cell r="G8232" t="e">
            <v>#N/A</v>
          </cell>
          <cell r="H8232" t="e">
            <v>#N/A</v>
          </cell>
          <cell r="I8232" t="str">
            <v>NA</v>
          </cell>
        </row>
        <row r="8233">
          <cell r="A8233">
            <v>0</v>
          </cell>
          <cell r="B8233">
            <v>0</v>
          </cell>
          <cell r="C8233">
            <v>0</v>
          </cell>
          <cell r="D8233" t="str">
            <v>0</v>
          </cell>
          <cell r="E8233">
            <v>0</v>
          </cell>
          <cell r="F8233">
            <v>0</v>
          </cell>
          <cell r="G8233" t="e">
            <v>#N/A</v>
          </cell>
          <cell r="H8233" t="e">
            <v>#N/A</v>
          </cell>
          <cell r="I8233" t="str">
            <v>NA</v>
          </cell>
        </row>
        <row r="8234">
          <cell r="A8234">
            <v>0</v>
          </cell>
          <cell r="B8234">
            <v>0</v>
          </cell>
          <cell r="C8234">
            <v>0</v>
          </cell>
          <cell r="D8234" t="str">
            <v>0</v>
          </cell>
          <cell r="E8234">
            <v>0</v>
          </cell>
          <cell r="F8234">
            <v>0</v>
          </cell>
          <cell r="G8234" t="e">
            <v>#N/A</v>
          </cell>
          <cell r="H8234" t="e">
            <v>#N/A</v>
          </cell>
          <cell r="I8234" t="str">
            <v>NA</v>
          </cell>
        </row>
        <row r="8235">
          <cell r="A8235">
            <v>0</v>
          </cell>
          <cell r="B8235">
            <v>0</v>
          </cell>
          <cell r="C8235">
            <v>0</v>
          </cell>
          <cell r="D8235" t="str">
            <v>0</v>
          </cell>
          <cell r="E8235">
            <v>0</v>
          </cell>
          <cell r="F8235">
            <v>0</v>
          </cell>
          <cell r="G8235" t="e">
            <v>#N/A</v>
          </cell>
          <cell r="H8235" t="e">
            <v>#N/A</v>
          </cell>
          <cell r="I8235" t="str">
            <v>NA</v>
          </cell>
        </row>
        <row r="8236">
          <cell r="A8236">
            <v>0</v>
          </cell>
          <cell r="B8236">
            <v>0</v>
          </cell>
          <cell r="C8236">
            <v>0</v>
          </cell>
          <cell r="D8236" t="str">
            <v>0</v>
          </cell>
          <cell r="E8236">
            <v>0</v>
          </cell>
          <cell r="F8236">
            <v>0</v>
          </cell>
          <cell r="G8236" t="e">
            <v>#N/A</v>
          </cell>
          <cell r="H8236" t="e">
            <v>#N/A</v>
          </cell>
          <cell r="I8236" t="str">
            <v>NA</v>
          </cell>
        </row>
        <row r="8237">
          <cell r="A8237">
            <v>0</v>
          </cell>
          <cell r="B8237">
            <v>0</v>
          </cell>
          <cell r="C8237">
            <v>0</v>
          </cell>
          <cell r="D8237" t="str">
            <v>0</v>
          </cell>
          <cell r="E8237">
            <v>0</v>
          </cell>
          <cell r="F8237">
            <v>0</v>
          </cell>
          <cell r="G8237" t="e">
            <v>#N/A</v>
          </cell>
          <cell r="H8237" t="e">
            <v>#N/A</v>
          </cell>
          <cell r="I8237" t="str">
            <v>NA</v>
          </cell>
        </row>
        <row r="8238">
          <cell r="A8238">
            <v>0</v>
          </cell>
          <cell r="B8238">
            <v>0</v>
          </cell>
          <cell r="C8238">
            <v>0</v>
          </cell>
          <cell r="D8238" t="str">
            <v>0</v>
          </cell>
          <cell r="E8238">
            <v>0</v>
          </cell>
          <cell r="F8238">
            <v>0</v>
          </cell>
          <cell r="G8238" t="e">
            <v>#N/A</v>
          </cell>
          <cell r="H8238" t="e">
            <v>#N/A</v>
          </cell>
          <cell r="I8238" t="str">
            <v>NA</v>
          </cell>
        </row>
        <row r="8239">
          <cell r="A8239">
            <v>0</v>
          </cell>
          <cell r="B8239">
            <v>0</v>
          </cell>
          <cell r="C8239">
            <v>0</v>
          </cell>
          <cell r="D8239" t="str">
            <v>0</v>
          </cell>
          <cell r="E8239">
            <v>0</v>
          </cell>
          <cell r="F8239">
            <v>0</v>
          </cell>
          <cell r="G8239" t="e">
            <v>#N/A</v>
          </cell>
          <cell r="H8239" t="e">
            <v>#N/A</v>
          </cell>
          <cell r="I8239" t="str">
            <v>NA</v>
          </cell>
        </row>
        <row r="8240">
          <cell r="A8240">
            <v>0</v>
          </cell>
          <cell r="B8240">
            <v>0</v>
          </cell>
          <cell r="C8240">
            <v>0</v>
          </cell>
          <cell r="D8240" t="str">
            <v>0</v>
          </cell>
          <cell r="E8240">
            <v>0</v>
          </cell>
          <cell r="F8240">
            <v>0</v>
          </cell>
          <cell r="G8240" t="e">
            <v>#N/A</v>
          </cell>
          <cell r="H8240" t="e">
            <v>#N/A</v>
          </cell>
          <cell r="I8240" t="str">
            <v>NA</v>
          </cell>
        </row>
        <row r="8241">
          <cell r="A8241">
            <v>0</v>
          </cell>
          <cell r="B8241">
            <v>0</v>
          </cell>
          <cell r="C8241">
            <v>0</v>
          </cell>
          <cell r="D8241" t="str">
            <v>0</v>
          </cell>
          <cell r="E8241">
            <v>0</v>
          </cell>
          <cell r="F8241">
            <v>0</v>
          </cell>
          <cell r="G8241" t="e">
            <v>#N/A</v>
          </cell>
          <cell r="H8241" t="e">
            <v>#N/A</v>
          </cell>
          <cell r="I8241" t="str">
            <v>NA</v>
          </cell>
        </row>
        <row r="8242">
          <cell r="A8242">
            <v>0</v>
          </cell>
          <cell r="B8242">
            <v>0</v>
          </cell>
          <cell r="C8242">
            <v>0</v>
          </cell>
          <cell r="D8242" t="str">
            <v>0</v>
          </cell>
          <cell r="E8242">
            <v>0</v>
          </cell>
          <cell r="F8242">
            <v>0</v>
          </cell>
          <cell r="G8242" t="e">
            <v>#N/A</v>
          </cell>
          <cell r="H8242" t="e">
            <v>#N/A</v>
          </cell>
          <cell r="I8242" t="str">
            <v>NA</v>
          </cell>
        </row>
        <row r="8243">
          <cell r="A8243">
            <v>0</v>
          </cell>
          <cell r="B8243">
            <v>0</v>
          </cell>
          <cell r="C8243">
            <v>0</v>
          </cell>
          <cell r="D8243" t="str">
            <v>0</v>
          </cell>
          <cell r="E8243">
            <v>0</v>
          </cell>
          <cell r="F8243">
            <v>0</v>
          </cell>
          <cell r="G8243" t="e">
            <v>#N/A</v>
          </cell>
          <cell r="H8243" t="e">
            <v>#N/A</v>
          </cell>
          <cell r="I8243" t="str">
            <v>NA</v>
          </cell>
        </row>
        <row r="8244">
          <cell r="A8244">
            <v>0</v>
          </cell>
          <cell r="B8244">
            <v>0</v>
          </cell>
          <cell r="C8244">
            <v>0</v>
          </cell>
          <cell r="D8244" t="str">
            <v>0</v>
          </cell>
          <cell r="E8244">
            <v>0</v>
          </cell>
          <cell r="F8244">
            <v>0</v>
          </cell>
          <cell r="G8244" t="e">
            <v>#N/A</v>
          </cell>
          <cell r="H8244" t="e">
            <v>#N/A</v>
          </cell>
          <cell r="I8244" t="str">
            <v>NA</v>
          </cell>
        </row>
        <row r="8245">
          <cell r="A8245">
            <v>0</v>
          </cell>
          <cell r="B8245">
            <v>0</v>
          </cell>
          <cell r="C8245">
            <v>0</v>
          </cell>
          <cell r="D8245" t="str">
            <v>0</v>
          </cell>
          <cell r="E8245">
            <v>0</v>
          </cell>
          <cell r="F8245">
            <v>0</v>
          </cell>
          <cell r="G8245" t="e">
            <v>#N/A</v>
          </cell>
          <cell r="H8245" t="e">
            <v>#N/A</v>
          </cell>
          <cell r="I8245" t="str">
            <v>NA</v>
          </cell>
        </row>
        <row r="8246">
          <cell r="A8246">
            <v>0</v>
          </cell>
          <cell r="B8246">
            <v>0</v>
          </cell>
          <cell r="C8246">
            <v>0</v>
          </cell>
          <cell r="D8246" t="str">
            <v>0</v>
          </cell>
          <cell r="E8246">
            <v>0</v>
          </cell>
          <cell r="F8246">
            <v>0</v>
          </cell>
          <cell r="G8246" t="e">
            <v>#N/A</v>
          </cell>
          <cell r="H8246" t="e">
            <v>#N/A</v>
          </cell>
          <cell r="I8246" t="str">
            <v>NA</v>
          </cell>
        </row>
        <row r="8247">
          <cell r="A8247">
            <v>0</v>
          </cell>
          <cell r="B8247">
            <v>0</v>
          </cell>
          <cell r="C8247">
            <v>0</v>
          </cell>
          <cell r="D8247" t="str">
            <v>0</v>
          </cell>
          <cell r="E8247">
            <v>0</v>
          </cell>
          <cell r="F8247">
            <v>0</v>
          </cell>
          <cell r="G8247" t="e">
            <v>#N/A</v>
          </cell>
          <cell r="H8247" t="e">
            <v>#N/A</v>
          </cell>
          <cell r="I8247" t="str">
            <v>NA</v>
          </cell>
        </row>
        <row r="8248">
          <cell r="A8248">
            <v>0</v>
          </cell>
          <cell r="B8248">
            <v>0</v>
          </cell>
          <cell r="C8248">
            <v>0</v>
          </cell>
          <cell r="D8248" t="str">
            <v>0</v>
          </cell>
          <cell r="E8248">
            <v>0</v>
          </cell>
          <cell r="F8248">
            <v>0</v>
          </cell>
          <cell r="G8248" t="e">
            <v>#N/A</v>
          </cell>
          <cell r="H8248" t="e">
            <v>#N/A</v>
          </cell>
          <cell r="I8248" t="str">
            <v>NA</v>
          </cell>
        </row>
        <row r="8249">
          <cell r="A8249">
            <v>0</v>
          </cell>
          <cell r="B8249">
            <v>0</v>
          </cell>
          <cell r="C8249">
            <v>0</v>
          </cell>
          <cell r="D8249" t="str">
            <v>0</v>
          </cell>
          <cell r="E8249">
            <v>0</v>
          </cell>
          <cell r="F8249">
            <v>0</v>
          </cell>
          <cell r="G8249" t="e">
            <v>#N/A</v>
          </cell>
          <cell r="H8249" t="e">
            <v>#N/A</v>
          </cell>
          <cell r="I8249" t="str">
            <v>NA</v>
          </cell>
        </row>
        <row r="8250">
          <cell r="A8250">
            <v>0</v>
          </cell>
          <cell r="B8250">
            <v>0</v>
          </cell>
          <cell r="C8250">
            <v>0</v>
          </cell>
          <cell r="D8250" t="str">
            <v>0</v>
          </cell>
          <cell r="E8250">
            <v>0</v>
          </cell>
          <cell r="F8250">
            <v>0</v>
          </cell>
          <cell r="G8250" t="e">
            <v>#N/A</v>
          </cell>
          <cell r="H8250" t="e">
            <v>#N/A</v>
          </cell>
          <cell r="I8250" t="str">
            <v>NA</v>
          </cell>
        </row>
        <row r="8251">
          <cell r="A8251">
            <v>0</v>
          </cell>
          <cell r="B8251">
            <v>0</v>
          </cell>
          <cell r="C8251">
            <v>0</v>
          </cell>
          <cell r="D8251" t="str">
            <v>0</v>
          </cell>
          <cell r="E8251">
            <v>0</v>
          </cell>
          <cell r="F8251">
            <v>0</v>
          </cell>
          <cell r="G8251" t="e">
            <v>#N/A</v>
          </cell>
          <cell r="H8251" t="e">
            <v>#N/A</v>
          </cell>
          <cell r="I8251" t="str">
            <v>NA</v>
          </cell>
        </row>
        <row r="8252">
          <cell r="A8252">
            <v>0</v>
          </cell>
          <cell r="B8252">
            <v>0</v>
          </cell>
          <cell r="C8252">
            <v>0</v>
          </cell>
          <cell r="D8252" t="str">
            <v>0</v>
          </cell>
          <cell r="E8252">
            <v>0</v>
          </cell>
          <cell r="F8252">
            <v>0</v>
          </cell>
          <cell r="G8252" t="e">
            <v>#N/A</v>
          </cell>
          <cell r="H8252" t="e">
            <v>#N/A</v>
          </cell>
          <cell r="I8252" t="str">
            <v>NA</v>
          </cell>
        </row>
        <row r="8253">
          <cell r="A8253">
            <v>0</v>
          </cell>
          <cell r="B8253">
            <v>0</v>
          </cell>
          <cell r="C8253">
            <v>0</v>
          </cell>
          <cell r="D8253" t="str">
            <v>0</v>
          </cell>
          <cell r="E8253">
            <v>0</v>
          </cell>
          <cell r="F8253">
            <v>0</v>
          </cell>
          <cell r="G8253" t="e">
            <v>#N/A</v>
          </cell>
          <cell r="H8253" t="e">
            <v>#N/A</v>
          </cell>
          <cell r="I8253" t="str">
            <v>NA</v>
          </cell>
        </row>
        <row r="8254">
          <cell r="A8254">
            <v>0</v>
          </cell>
          <cell r="B8254">
            <v>0</v>
          </cell>
          <cell r="C8254">
            <v>0</v>
          </cell>
          <cell r="D8254" t="str">
            <v>0</v>
          </cell>
          <cell r="E8254">
            <v>0</v>
          </cell>
          <cell r="F8254">
            <v>0</v>
          </cell>
          <cell r="G8254" t="e">
            <v>#N/A</v>
          </cell>
          <cell r="H8254" t="e">
            <v>#N/A</v>
          </cell>
          <cell r="I8254" t="str">
            <v>NA</v>
          </cell>
        </row>
        <row r="8255">
          <cell r="A8255">
            <v>0</v>
          </cell>
          <cell r="B8255">
            <v>0</v>
          </cell>
          <cell r="C8255">
            <v>0</v>
          </cell>
          <cell r="D8255" t="str">
            <v>0</v>
          </cell>
          <cell r="E8255">
            <v>0</v>
          </cell>
          <cell r="F8255">
            <v>0</v>
          </cell>
          <cell r="G8255" t="e">
            <v>#N/A</v>
          </cell>
          <cell r="H8255" t="e">
            <v>#N/A</v>
          </cell>
          <cell r="I8255" t="str">
            <v>NA</v>
          </cell>
        </row>
        <row r="8256">
          <cell r="A8256">
            <v>0</v>
          </cell>
          <cell r="B8256">
            <v>0</v>
          </cell>
          <cell r="C8256">
            <v>0</v>
          </cell>
          <cell r="D8256" t="str">
            <v>0</v>
          </cell>
          <cell r="E8256">
            <v>0</v>
          </cell>
          <cell r="F8256">
            <v>0</v>
          </cell>
          <cell r="G8256" t="e">
            <v>#N/A</v>
          </cell>
          <cell r="H8256" t="e">
            <v>#N/A</v>
          </cell>
          <cell r="I8256" t="str">
            <v>NA</v>
          </cell>
        </row>
        <row r="8257">
          <cell r="A8257">
            <v>0</v>
          </cell>
          <cell r="B8257">
            <v>0</v>
          </cell>
          <cell r="C8257">
            <v>0</v>
          </cell>
          <cell r="D8257" t="str">
            <v>0</v>
          </cell>
          <cell r="E8257">
            <v>0</v>
          </cell>
          <cell r="F8257">
            <v>0</v>
          </cell>
          <cell r="G8257" t="e">
            <v>#N/A</v>
          </cell>
          <cell r="H8257" t="e">
            <v>#N/A</v>
          </cell>
          <cell r="I8257" t="str">
            <v>NA</v>
          </cell>
        </row>
        <row r="8258">
          <cell r="A8258">
            <v>0</v>
          </cell>
          <cell r="B8258">
            <v>0</v>
          </cell>
          <cell r="C8258">
            <v>0</v>
          </cell>
          <cell r="D8258" t="str">
            <v>0</v>
          </cell>
          <cell r="E8258">
            <v>0</v>
          </cell>
          <cell r="F8258">
            <v>0</v>
          </cell>
          <cell r="G8258" t="e">
            <v>#N/A</v>
          </cell>
          <cell r="H8258" t="e">
            <v>#N/A</v>
          </cell>
          <cell r="I8258" t="str">
            <v>NA</v>
          </cell>
        </row>
        <row r="8259">
          <cell r="A8259">
            <v>0</v>
          </cell>
          <cell r="B8259">
            <v>0</v>
          </cell>
          <cell r="C8259">
            <v>0</v>
          </cell>
          <cell r="D8259" t="str">
            <v>0</v>
          </cell>
          <cell r="E8259">
            <v>0</v>
          </cell>
          <cell r="F8259">
            <v>0</v>
          </cell>
          <cell r="G8259" t="e">
            <v>#N/A</v>
          </cell>
          <cell r="H8259" t="e">
            <v>#N/A</v>
          </cell>
          <cell r="I8259" t="str">
            <v>NA</v>
          </cell>
        </row>
        <row r="8260">
          <cell r="A8260">
            <v>0</v>
          </cell>
          <cell r="B8260">
            <v>0</v>
          </cell>
          <cell r="C8260">
            <v>0</v>
          </cell>
          <cell r="D8260" t="str">
            <v>0</v>
          </cell>
          <cell r="E8260">
            <v>0</v>
          </cell>
          <cell r="F8260">
            <v>0</v>
          </cell>
          <cell r="G8260" t="e">
            <v>#N/A</v>
          </cell>
          <cell r="H8260" t="e">
            <v>#N/A</v>
          </cell>
          <cell r="I8260" t="str">
            <v>NA</v>
          </cell>
        </row>
        <row r="8261">
          <cell r="A8261">
            <v>0</v>
          </cell>
          <cell r="B8261">
            <v>0</v>
          </cell>
          <cell r="C8261">
            <v>0</v>
          </cell>
          <cell r="D8261" t="str">
            <v>0</v>
          </cell>
          <cell r="E8261">
            <v>0</v>
          </cell>
          <cell r="F8261">
            <v>0</v>
          </cell>
          <cell r="G8261" t="e">
            <v>#N/A</v>
          </cell>
          <cell r="H8261" t="e">
            <v>#N/A</v>
          </cell>
          <cell r="I8261" t="str">
            <v>NA</v>
          </cell>
        </row>
        <row r="8262">
          <cell r="A8262">
            <v>0</v>
          </cell>
          <cell r="B8262">
            <v>0</v>
          </cell>
          <cell r="C8262">
            <v>0</v>
          </cell>
          <cell r="D8262" t="str">
            <v>0</v>
          </cell>
          <cell r="E8262">
            <v>0</v>
          </cell>
          <cell r="F8262">
            <v>0</v>
          </cell>
          <cell r="G8262" t="e">
            <v>#N/A</v>
          </cell>
          <cell r="H8262" t="e">
            <v>#N/A</v>
          </cell>
          <cell r="I8262" t="str">
            <v>NA</v>
          </cell>
        </row>
        <row r="8263">
          <cell r="A8263">
            <v>0</v>
          </cell>
          <cell r="B8263">
            <v>0</v>
          </cell>
          <cell r="C8263">
            <v>0</v>
          </cell>
          <cell r="D8263" t="str">
            <v>0</v>
          </cell>
          <cell r="E8263">
            <v>0</v>
          </cell>
          <cell r="F8263">
            <v>0</v>
          </cell>
          <cell r="G8263" t="e">
            <v>#N/A</v>
          </cell>
          <cell r="H8263" t="e">
            <v>#N/A</v>
          </cell>
          <cell r="I8263" t="str">
            <v>NA</v>
          </cell>
        </row>
        <row r="8264">
          <cell r="A8264">
            <v>0</v>
          </cell>
          <cell r="B8264">
            <v>0</v>
          </cell>
          <cell r="C8264">
            <v>0</v>
          </cell>
          <cell r="D8264" t="str">
            <v>0</v>
          </cell>
          <cell r="E8264">
            <v>0</v>
          </cell>
          <cell r="F8264">
            <v>0</v>
          </cell>
          <cell r="G8264" t="e">
            <v>#N/A</v>
          </cell>
          <cell r="H8264" t="e">
            <v>#N/A</v>
          </cell>
          <cell r="I8264" t="str">
            <v>NA</v>
          </cell>
        </row>
        <row r="8265">
          <cell r="A8265">
            <v>0</v>
          </cell>
          <cell r="B8265">
            <v>0</v>
          </cell>
          <cell r="C8265">
            <v>0</v>
          </cell>
          <cell r="D8265" t="str">
            <v>0</v>
          </cell>
          <cell r="E8265">
            <v>0</v>
          </cell>
          <cell r="F8265">
            <v>0</v>
          </cell>
          <cell r="G8265" t="e">
            <v>#N/A</v>
          </cell>
          <cell r="H8265" t="e">
            <v>#N/A</v>
          </cell>
          <cell r="I8265" t="str">
            <v>NA</v>
          </cell>
        </row>
        <row r="8266">
          <cell r="A8266">
            <v>0</v>
          </cell>
          <cell r="B8266">
            <v>0</v>
          </cell>
          <cell r="C8266">
            <v>0</v>
          </cell>
          <cell r="D8266" t="str">
            <v>0</v>
          </cell>
          <cell r="E8266">
            <v>0</v>
          </cell>
          <cell r="F8266">
            <v>0</v>
          </cell>
          <cell r="G8266" t="e">
            <v>#N/A</v>
          </cell>
          <cell r="H8266" t="e">
            <v>#N/A</v>
          </cell>
          <cell r="I8266" t="str">
            <v>NA</v>
          </cell>
        </row>
        <row r="8267">
          <cell r="A8267">
            <v>0</v>
          </cell>
          <cell r="B8267">
            <v>0</v>
          </cell>
          <cell r="C8267">
            <v>0</v>
          </cell>
          <cell r="D8267" t="str">
            <v>0</v>
          </cell>
          <cell r="E8267">
            <v>0</v>
          </cell>
          <cell r="F8267">
            <v>0</v>
          </cell>
          <cell r="G8267" t="e">
            <v>#N/A</v>
          </cell>
          <cell r="H8267" t="e">
            <v>#N/A</v>
          </cell>
          <cell r="I8267" t="str">
            <v>NA</v>
          </cell>
        </row>
        <row r="8268">
          <cell r="A8268">
            <v>0</v>
          </cell>
          <cell r="B8268">
            <v>0</v>
          </cell>
          <cell r="C8268">
            <v>0</v>
          </cell>
          <cell r="D8268" t="str">
            <v>0</v>
          </cell>
          <cell r="E8268">
            <v>0</v>
          </cell>
          <cell r="F8268">
            <v>0</v>
          </cell>
          <cell r="G8268" t="e">
            <v>#N/A</v>
          </cell>
          <cell r="H8268" t="e">
            <v>#N/A</v>
          </cell>
          <cell r="I8268" t="str">
            <v>NA</v>
          </cell>
        </row>
        <row r="8269">
          <cell r="A8269">
            <v>0</v>
          </cell>
          <cell r="B8269">
            <v>0</v>
          </cell>
          <cell r="C8269">
            <v>0</v>
          </cell>
          <cell r="D8269" t="str">
            <v>0</v>
          </cell>
          <cell r="E8269">
            <v>0</v>
          </cell>
          <cell r="F8269">
            <v>0</v>
          </cell>
          <cell r="G8269" t="e">
            <v>#N/A</v>
          </cell>
          <cell r="H8269" t="e">
            <v>#N/A</v>
          </cell>
          <cell r="I8269" t="str">
            <v>NA</v>
          </cell>
        </row>
        <row r="8270">
          <cell r="A8270">
            <v>0</v>
          </cell>
          <cell r="B8270">
            <v>0</v>
          </cell>
          <cell r="C8270">
            <v>0</v>
          </cell>
          <cell r="D8270" t="str">
            <v>0</v>
          </cell>
          <cell r="E8270">
            <v>0</v>
          </cell>
          <cell r="F8270">
            <v>0</v>
          </cell>
          <cell r="G8270" t="e">
            <v>#N/A</v>
          </cell>
          <cell r="H8270" t="e">
            <v>#N/A</v>
          </cell>
          <cell r="I8270" t="str">
            <v>NA</v>
          </cell>
        </row>
        <row r="8271">
          <cell r="A8271">
            <v>0</v>
          </cell>
          <cell r="B8271">
            <v>0</v>
          </cell>
          <cell r="C8271">
            <v>0</v>
          </cell>
          <cell r="D8271" t="str">
            <v>0</v>
          </cell>
          <cell r="E8271">
            <v>0</v>
          </cell>
          <cell r="F8271">
            <v>0</v>
          </cell>
          <cell r="G8271" t="e">
            <v>#N/A</v>
          </cell>
          <cell r="H8271" t="e">
            <v>#N/A</v>
          </cell>
          <cell r="I8271" t="str">
            <v>NA</v>
          </cell>
        </row>
        <row r="8272">
          <cell r="A8272">
            <v>0</v>
          </cell>
          <cell r="B8272">
            <v>0</v>
          </cell>
          <cell r="C8272">
            <v>0</v>
          </cell>
          <cell r="D8272" t="str">
            <v>0</v>
          </cell>
          <cell r="E8272">
            <v>0</v>
          </cell>
          <cell r="F8272">
            <v>0</v>
          </cell>
          <cell r="G8272" t="e">
            <v>#N/A</v>
          </cell>
          <cell r="H8272" t="e">
            <v>#N/A</v>
          </cell>
          <cell r="I8272" t="str">
            <v>NA</v>
          </cell>
        </row>
        <row r="8273">
          <cell r="A8273">
            <v>0</v>
          </cell>
          <cell r="B8273">
            <v>0</v>
          </cell>
          <cell r="C8273">
            <v>0</v>
          </cell>
          <cell r="D8273" t="str">
            <v>0</v>
          </cell>
          <cell r="E8273">
            <v>0</v>
          </cell>
          <cell r="F8273">
            <v>0</v>
          </cell>
          <cell r="G8273" t="e">
            <v>#N/A</v>
          </cell>
          <cell r="H8273" t="e">
            <v>#N/A</v>
          </cell>
          <cell r="I8273" t="str">
            <v>NA</v>
          </cell>
        </row>
        <row r="8274">
          <cell r="A8274">
            <v>0</v>
          </cell>
          <cell r="B8274">
            <v>0</v>
          </cell>
          <cell r="C8274">
            <v>0</v>
          </cell>
          <cell r="D8274" t="str">
            <v>0</v>
          </cell>
          <cell r="E8274">
            <v>0</v>
          </cell>
          <cell r="F8274">
            <v>0</v>
          </cell>
          <cell r="G8274" t="e">
            <v>#N/A</v>
          </cell>
          <cell r="H8274" t="e">
            <v>#N/A</v>
          </cell>
          <cell r="I8274" t="str">
            <v>NA</v>
          </cell>
        </row>
        <row r="8275">
          <cell r="A8275">
            <v>0</v>
          </cell>
          <cell r="B8275">
            <v>0</v>
          </cell>
          <cell r="C8275">
            <v>0</v>
          </cell>
          <cell r="D8275" t="str">
            <v>0</v>
          </cell>
          <cell r="E8275">
            <v>0</v>
          </cell>
          <cell r="F8275">
            <v>0</v>
          </cell>
          <cell r="G8275" t="e">
            <v>#N/A</v>
          </cell>
          <cell r="H8275" t="e">
            <v>#N/A</v>
          </cell>
          <cell r="I8275" t="str">
            <v>NA</v>
          </cell>
        </row>
        <row r="8276">
          <cell r="A8276">
            <v>0</v>
          </cell>
          <cell r="B8276">
            <v>0</v>
          </cell>
          <cell r="C8276">
            <v>0</v>
          </cell>
          <cell r="D8276" t="str">
            <v>0</v>
          </cell>
          <cell r="E8276">
            <v>0</v>
          </cell>
          <cell r="F8276">
            <v>0</v>
          </cell>
          <cell r="G8276" t="e">
            <v>#N/A</v>
          </cell>
          <cell r="H8276" t="e">
            <v>#N/A</v>
          </cell>
          <cell r="I8276" t="str">
            <v>NA</v>
          </cell>
        </row>
        <row r="8277">
          <cell r="A8277">
            <v>0</v>
          </cell>
          <cell r="B8277">
            <v>0</v>
          </cell>
          <cell r="C8277">
            <v>0</v>
          </cell>
          <cell r="D8277" t="str">
            <v>0</v>
          </cell>
          <cell r="E8277">
            <v>0</v>
          </cell>
          <cell r="F8277">
            <v>0</v>
          </cell>
          <cell r="G8277" t="e">
            <v>#N/A</v>
          </cell>
          <cell r="H8277" t="e">
            <v>#N/A</v>
          </cell>
          <cell r="I8277" t="str">
            <v>NA</v>
          </cell>
        </row>
        <row r="8278">
          <cell r="A8278">
            <v>0</v>
          </cell>
          <cell r="B8278">
            <v>0</v>
          </cell>
          <cell r="C8278">
            <v>0</v>
          </cell>
          <cell r="D8278" t="str">
            <v>0</v>
          </cell>
          <cell r="E8278">
            <v>0</v>
          </cell>
          <cell r="F8278">
            <v>0</v>
          </cell>
          <cell r="G8278" t="e">
            <v>#N/A</v>
          </cell>
          <cell r="H8278" t="e">
            <v>#N/A</v>
          </cell>
          <cell r="I8278" t="str">
            <v>NA</v>
          </cell>
        </row>
        <row r="8279">
          <cell r="A8279">
            <v>0</v>
          </cell>
          <cell r="B8279">
            <v>0</v>
          </cell>
          <cell r="C8279">
            <v>0</v>
          </cell>
          <cell r="D8279" t="str">
            <v>0</v>
          </cell>
          <cell r="E8279">
            <v>0</v>
          </cell>
          <cell r="F8279">
            <v>0</v>
          </cell>
          <cell r="G8279" t="e">
            <v>#N/A</v>
          </cell>
          <cell r="H8279" t="e">
            <v>#N/A</v>
          </cell>
          <cell r="I8279" t="str">
            <v>NA</v>
          </cell>
        </row>
        <row r="8280">
          <cell r="A8280">
            <v>0</v>
          </cell>
          <cell r="B8280">
            <v>0</v>
          </cell>
          <cell r="C8280">
            <v>0</v>
          </cell>
          <cell r="D8280" t="str">
            <v>0</v>
          </cell>
          <cell r="E8280">
            <v>0</v>
          </cell>
          <cell r="F8280">
            <v>0</v>
          </cell>
          <cell r="G8280" t="e">
            <v>#N/A</v>
          </cell>
          <cell r="H8280" t="e">
            <v>#N/A</v>
          </cell>
          <cell r="I8280" t="str">
            <v>NA</v>
          </cell>
        </row>
        <row r="8281">
          <cell r="A8281">
            <v>0</v>
          </cell>
          <cell r="B8281">
            <v>0</v>
          </cell>
          <cell r="C8281">
            <v>0</v>
          </cell>
          <cell r="D8281" t="str">
            <v>0</v>
          </cell>
          <cell r="E8281">
            <v>0</v>
          </cell>
          <cell r="F8281">
            <v>0</v>
          </cell>
          <cell r="G8281" t="e">
            <v>#N/A</v>
          </cell>
          <cell r="H8281" t="e">
            <v>#N/A</v>
          </cell>
          <cell r="I8281" t="str">
            <v>NA</v>
          </cell>
        </row>
        <row r="8282">
          <cell r="A8282">
            <v>0</v>
          </cell>
          <cell r="B8282">
            <v>0</v>
          </cell>
          <cell r="C8282">
            <v>0</v>
          </cell>
          <cell r="D8282" t="str">
            <v>0</v>
          </cell>
          <cell r="E8282">
            <v>0</v>
          </cell>
          <cell r="F8282">
            <v>0</v>
          </cell>
          <cell r="G8282" t="e">
            <v>#N/A</v>
          </cell>
          <cell r="H8282" t="e">
            <v>#N/A</v>
          </cell>
          <cell r="I8282" t="str">
            <v>NA</v>
          </cell>
        </row>
        <row r="8283">
          <cell r="A8283">
            <v>0</v>
          </cell>
          <cell r="B8283">
            <v>0</v>
          </cell>
          <cell r="C8283">
            <v>0</v>
          </cell>
          <cell r="D8283" t="str">
            <v>0</v>
          </cell>
          <cell r="E8283">
            <v>0</v>
          </cell>
          <cell r="F8283">
            <v>0</v>
          </cell>
          <cell r="G8283" t="e">
            <v>#N/A</v>
          </cell>
          <cell r="H8283" t="e">
            <v>#N/A</v>
          </cell>
          <cell r="I8283" t="str">
            <v>NA</v>
          </cell>
        </row>
        <row r="8284">
          <cell r="A8284">
            <v>0</v>
          </cell>
          <cell r="B8284">
            <v>0</v>
          </cell>
          <cell r="C8284">
            <v>0</v>
          </cell>
          <cell r="D8284" t="str">
            <v>0</v>
          </cell>
          <cell r="E8284">
            <v>0</v>
          </cell>
          <cell r="F8284">
            <v>0</v>
          </cell>
          <cell r="G8284" t="e">
            <v>#N/A</v>
          </cell>
          <cell r="H8284" t="e">
            <v>#N/A</v>
          </cell>
          <cell r="I8284" t="str">
            <v>NA</v>
          </cell>
        </row>
        <row r="8285">
          <cell r="A8285">
            <v>0</v>
          </cell>
          <cell r="B8285">
            <v>0</v>
          </cell>
          <cell r="C8285">
            <v>0</v>
          </cell>
          <cell r="D8285" t="str">
            <v>0</v>
          </cell>
          <cell r="E8285">
            <v>0</v>
          </cell>
          <cell r="F8285">
            <v>0</v>
          </cell>
          <cell r="G8285" t="e">
            <v>#N/A</v>
          </cell>
          <cell r="H8285" t="e">
            <v>#N/A</v>
          </cell>
          <cell r="I8285" t="str">
            <v>NA</v>
          </cell>
        </row>
        <row r="8286">
          <cell r="A8286">
            <v>0</v>
          </cell>
          <cell r="B8286">
            <v>0</v>
          </cell>
          <cell r="C8286">
            <v>0</v>
          </cell>
          <cell r="D8286" t="str">
            <v>0</v>
          </cell>
          <cell r="E8286">
            <v>0</v>
          </cell>
          <cell r="F8286">
            <v>0</v>
          </cell>
          <cell r="G8286" t="e">
            <v>#N/A</v>
          </cell>
          <cell r="H8286" t="e">
            <v>#N/A</v>
          </cell>
          <cell r="I8286" t="str">
            <v>NA</v>
          </cell>
        </row>
        <row r="8287">
          <cell r="A8287">
            <v>0</v>
          </cell>
          <cell r="B8287">
            <v>0</v>
          </cell>
          <cell r="C8287">
            <v>0</v>
          </cell>
          <cell r="D8287" t="str">
            <v>0</v>
          </cell>
          <cell r="E8287">
            <v>0</v>
          </cell>
          <cell r="F8287">
            <v>0</v>
          </cell>
          <cell r="G8287" t="e">
            <v>#N/A</v>
          </cell>
          <cell r="H8287" t="e">
            <v>#N/A</v>
          </cell>
          <cell r="I8287" t="str">
            <v>NA</v>
          </cell>
        </row>
        <row r="8288">
          <cell r="A8288">
            <v>0</v>
          </cell>
          <cell r="B8288">
            <v>0</v>
          </cell>
          <cell r="C8288">
            <v>0</v>
          </cell>
          <cell r="D8288" t="str">
            <v>0</v>
          </cell>
          <cell r="E8288">
            <v>0</v>
          </cell>
          <cell r="F8288">
            <v>0</v>
          </cell>
          <cell r="G8288" t="e">
            <v>#N/A</v>
          </cell>
          <cell r="H8288" t="e">
            <v>#N/A</v>
          </cell>
          <cell r="I8288" t="str">
            <v>NA</v>
          </cell>
        </row>
        <row r="8289">
          <cell r="A8289">
            <v>0</v>
          </cell>
          <cell r="B8289">
            <v>0</v>
          </cell>
          <cell r="C8289">
            <v>0</v>
          </cell>
          <cell r="D8289" t="str">
            <v>0</v>
          </cell>
          <cell r="E8289">
            <v>0</v>
          </cell>
          <cell r="F8289">
            <v>0</v>
          </cell>
          <cell r="G8289" t="e">
            <v>#N/A</v>
          </cell>
          <cell r="H8289" t="e">
            <v>#N/A</v>
          </cell>
          <cell r="I8289" t="str">
            <v>NA</v>
          </cell>
        </row>
        <row r="8290">
          <cell r="A8290">
            <v>0</v>
          </cell>
          <cell r="B8290">
            <v>0</v>
          </cell>
          <cell r="C8290">
            <v>0</v>
          </cell>
          <cell r="D8290" t="str">
            <v>0</v>
          </cell>
          <cell r="E8290">
            <v>0</v>
          </cell>
          <cell r="F8290">
            <v>0</v>
          </cell>
          <cell r="G8290" t="e">
            <v>#N/A</v>
          </cell>
          <cell r="H8290" t="e">
            <v>#N/A</v>
          </cell>
          <cell r="I8290" t="str">
            <v>NA</v>
          </cell>
        </row>
        <row r="8291">
          <cell r="A8291">
            <v>0</v>
          </cell>
          <cell r="B8291">
            <v>0</v>
          </cell>
          <cell r="C8291">
            <v>0</v>
          </cell>
          <cell r="D8291" t="str">
            <v>0</v>
          </cell>
          <cell r="E8291">
            <v>0</v>
          </cell>
          <cell r="F8291">
            <v>0</v>
          </cell>
          <cell r="G8291" t="e">
            <v>#N/A</v>
          </cell>
          <cell r="H8291" t="e">
            <v>#N/A</v>
          </cell>
          <cell r="I8291" t="str">
            <v>NA</v>
          </cell>
        </row>
        <row r="8292">
          <cell r="A8292">
            <v>0</v>
          </cell>
          <cell r="B8292">
            <v>0</v>
          </cell>
          <cell r="C8292">
            <v>0</v>
          </cell>
          <cell r="D8292" t="str">
            <v>0</v>
          </cell>
          <cell r="E8292">
            <v>0</v>
          </cell>
          <cell r="F8292">
            <v>0</v>
          </cell>
          <cell r="G8292" t="e">
            <v>#N/A</v>
          </cell>
          <cell r="H8292" t="e">
            <v>#N/A</v>
          </cell>
          <cell r="I8292" t="str">
            <v>NA</v>
          </cell>
        </row>
        <row r="8293">
          <cell r="A8293">
            <v>0</v>
          </cell>
          <cell r="B8293">
            <v>0</v>
          </cell>
          <cell r="C8293">
            <v>0</v>
          </cell>
          <cell r="D8293" t="str">
            <v>0</v>
          </cell>
          <cell r="E8293">
            <v>0</v>
          </cell>
          <cell r="F8293">
            <v>0</v>
          </cell>
          <cell r="G8293" t="e">
            <v>#N/A</v>
          </cell>
          <cell r="H8293" t="e">
            <v>#N/A</v>
          </cell>
          <cell r="I8293" t="str">
            <v>NA</v>
          </cell>
        </row>
        <row r="8294">
          <cell r="A8294">
            <v>0</v>
          </cell>
          <cell r="B8294">
            <v>0</v>
          </cell>
          <cell r="C8294">
            <v>0</v>
          </cell>
          <cell r="D8294" t="str">
            <v>0</v>
          </cell>
          <cell r="E8294">
            <v>0</v>
          </cell>
          <cell r="F8294">
            <v>0</v>
          </cell>
          <cell r="G8294" t="e">
            <v>#N/A</v>
          </cell>
          <cell r="H8294" t="e">
            <v>#N/A</v>
          </cell>
          <cell r="I8294" t="str">
            <v>NA</v>
          </cell>
        </row>
        <row r="8295">
          <cell r="A8295">
            <v>0</v>
          </cell>
          <cell r="B8295">
            <v>0</v>
          </cell>
          <cell r="C8295">
            <v>0</v>
          </cell>
          <cell r="D8295" t="str">
            <v>0</v>
          </cell>
          <cell r="E8295">
            <v>0</v>
          </cell>
          <cell r="F8295">
            <v>0</v>
          </cell>
          <cell r="G8295" t="e">
            <v>#N/A</v>
          </cell>
          <cell r="H8295" t="e">
            <v>#N/A</v>
          </cell>
          <cell r="I8295" t="str">
            <v>NA</v>
          </cell>
        </row>
        <row r="8296">
          <cell r="A8296">
            <v>0</v>
          </cell>
          <cell r="B8296">
            <v>0</v>
          </cell>
          <cell r="C8296">
            <v>0</v>
          </cell>
          <cell r="D8296" t="str">
            <v>0</v>
          </cell>
          <cell r="E8296">
            <v>0</v>
          </cell>
          <cell r="F8296">
            <v>0</v>
          </cell>
          <cell r="G8296" t="e">
            <v>#N/A</v>
          </cell>
          <cell r="H8296" t="e">
            <v>#N/A</v>
          </cell>
          <cell r="I8296" t="str">
            <v>NA</v>
          </cell>
        </row>
        <row r="8297">
          <cell r="A8297">
            <v>0</v>
          </cell>
          <cell r="B8297">
            <v>0</v>
          </cell>
          <cell r="C8297">
            <v>0</v>
          </cell>
          <cell r="D8297" t="str">
            <v>0</v>
          </cell>
          <cell r="E8297">
            <v>0</v>
          </cell>
          <cell r="F8297">
            <v>0</v>
          </cell>
          <cell r="G8297" t="e">
            <v>#N/A</v>
          </cell>
          <cell r="H8297" t="e">
            <v>#N/A</v>
          </cell>
          <cell r="I8297" t="str">
            <v>NA</v>
          </cell>
        </row>
        <row r="8298">
          <cell r="A8298">
            <v>0</v>
          </cell>
          <cell r="B8298">
            <v>0</v>
          </cell>
          <cell r="C8298">
            <v>0</v>
          </cell>
          <cell r="D8298" t="str">
            <v>0</v>
          </cell>
          <cell r="E8298">
            <v>0</v>
          </cell>
          <cell r="F8298">
            <v>0</v>
          </cell>
          <cell r="G8298" t="e">
            <v>#N/A</v>
          </cell>
          <cell r="H8298" t="e">
            <v>#N/A</v>
          </cell>
          <cell r="I8298" t="str">
            <v>NA</v>
          </cell>
        </row>
        <row r="8299">
          <cell r="A8299">
            <v>0</v>
          </cell>
          <cell r="B8299">
            <v>0</v>
          </cell>
          <cell r="C8299">
            <v>0</v>
          </cell>
          <cell r="D8299" t="str">
            <v>0</v>
          </cell>
          <cell r="E8299">
            <v>0</v>
          </cell>
          <cell r="F8299">
            <v>0</v>
          </cell>
          <cell r="G8299" t="e">
            <v>#N/A</v>
          </cell>
          <cell r="H8299" t="e">
            <v>#N/A</v>
          </cell>
          <cell r="I8299" t="str">
            <v>NA</v>
          </cell>
        </row>
        <row r="8300">
          <cell r="A8300">
            <v>0</v>
          </cell>
          <cell r="B8300">
            <v>0</v>
          </cell>
          <cell r="C8300">
            <v>0</v>
          </cell>
          <cell r="D8300" t="str">
            <v>0</v>
          </cell>
          <cell r="E8300">
            <v>0</v>
          </cell>
          <cell r="F8300">
            <v>0</v>
          </cell>
          <cell r="G8300" t="e">
            <v>#N/A</v>
          </cell>
          <cell r="H8300" t="e">
            <v>#N/A</v>
          </cell>
          <cell r="I8300" t="str">
            <v>NA</v>
          </cell>
        </row>
        <row r="8301">
          <cell r="A8301">
            <v>0</v>
          </cell>
          <cell r="B8301">
            <v>0</v>
          </cell>
          <cell r="C8301">
            <v>0</v>
          </cell>
          <cell r="D8301" t="str">
            <v>0</v>
          </cell>
          <cell r="E8301">
            <v>0</v>
          </cell>
          <cell r="F8301">
            <v>0</v>
          </cell>
          <cell r="G8301" t="e">
            <v>#N/A</v>
          </cell>
          <cell r="H8301" t="e">
            <v>#N/A</v>
          </cell>
          <cell r="I8301" t="str">
            <v>NA</v>
          </cell>
        </row>
        <row r="8302">
          <cell r="A8302">
            <v>0</v>
          </cell>
          <cell r="B8302">
            <v>0</v>
          </cell>
          <cell r="C8302">
            <v>0</v>
          </cell>
          <cell r="D8302" t="str">
            <v>0</v>
          </cell>
          <cell r="E8302">
            <v>0</v>
          </cell>
          <cell r="F8302">
            <v>0</v>
          </cell>
          <cell r="G8302" t="e">
            <v>#N/A</v>
          </cell>
          <cell r="H8302" t="e">
            <v>#N/A</v>
          </cell>
          <cell r="I8302" t="str">
            <v>NA</v>
          </cell>
        </row>
        <row r="8303">
          <cell r="A8303">
            <v>0</v>
          </cell>
          <cell r="B8303">
            <v>0</v>
          </cell>
          <cell r="C8303">
            <v>0</v>
          </cell>
          <cell r="D8303" t="str">
            <v>0</v>
          </cell>
          <cell r="E8303">
            <v>0</v>
          </cell>
          <cell r="F8303">
            <v>0</v>
          </cell>
          <cell r="G8303" t="e">
            <v>#N/A</v>
          </cell>
          <cell r="H8303" t="e">
            <v>#N/A</v>
          </cell>
          <cell r="I8303" t="str">
            <v>NA</v>
          </cell>
        </row>
        <row r="8304">
          <cell r="A8304">
            <v>0</v>
          </cell>
          <cell r="B8304">
            <v>0</v>
          </cell>
          <cell r="C8304">
            <v>0</v>
          </cell>
          <cell r="D8304" t="str">
            <v>0</v>
          </cell>
          <cell r="E8304">
            <v>0</v>
          </cell>
          <cell r="F8304">
            <v>0</v>
          </cell>
          <cell r="G8304" t="e">
            <v>#N/A</v>
          </cell>
          <cell r="H8304" t="e">
            <v>#N/A</v>
          </cell>
          <cell r="I8304" t="str">
            <v>NA</v>
          </cell>
        </row>
        <row r="8305">
          <cell r="A8305">
            <v>0</v>
          </cell>
          <cell r="B8305">
            <v>0</v>
          </cell>
          <cell r="C8305">
            <v>0</v>
          </cell>
          <cell r="D8305" t="str">
            <v>0</v>
          </cell>
          <cell r="E8305">
            <v>0</v>
          </cell>
          <cell r="F8305">
            <v>0</v>
          </cell>
          <cell r="G8305" t="e">
            <v>#N/A</v>
          </cell>
          <cell r="H8305" t="e">
            <v>#N/A</v>
          </cell>
          <cell r="I8305" t="str">
            <v>NA</v>
          </cell>
        </row>
        <row r="8306">
          <cell r="A8306">
            <v>0</v>
          </cell>
          <cell r="B8306">
            <v>0</v>
          </cell>
          <cell r="C8306">
            <v>0</v>
          </cell>
          <cell r="D8306" t="str">
            <v>0</v>
          </cell>
          <cell r="E8306">
            <v>0</v>
          </cell>
          <cell r="F8306">
            <v>0</v>
          </cell>
          <cell r="G8306" t="e">
            <v>#N/A</v>
          </cell>
          <cell r="H8306" t="e">
            <v>#N/A</v>
          </cell>
          <cell r="I8306" t="str">
            <v>NA</v>
          </cell>
        </row>
        <row r="8307">
          <cell r="A8307">
            <v>0</v>
          </cell>
          <cell r="B8307">
            <v>0</v>
          </cell>
          <cell r="C8307">
            <v>0</v>
          </cell>
          <cell r="D8307" t="str">
            <v>0</v>
          </cell>
          <cell r="E8307">
            <v>0</v>
          </cell>
          <cell r="F8307">
            <v>0</v>
          </cell>
          <cell r="G8307" t="e">
            <v>#N/A</v>
          </cell>
          <cell r="H8307" t="e">
            <v>#N/A</v>
          </cell>
          <cell r="I8307" t="str">
            <v>NA</v>
          </cell>
        </row>
        <row r="8308">
          <cell r="A8308">
            <v>0</v>
          </cell>
          <cell r="B8308">
            <v>0</v>
          </cell>
          <cell r="C8308">
            <v>0</v>
          </cell>
          <cell r="D8308" t="str">
            <v>0</v>
          </cell>
          <cell r="E8308">
            <v>0</v>
          </cell>
          <cell r="F8308">
            <v>0</v>
          </cell>
          <cell r="G8308" t="e">
            <v>#N/A</v>
          </cell>
          <cell r="H8308" t="e">
            <v>#N/A</v>
          </cell>
          <cell r="I8308" t="str">
            <v>NA</v>
          </cell>
        </row>
        <row r="8309">
          <cell r="A8309">
            <v>0</v>
          </cell>
          <cell r="B8309">
            <v>0</v>
          </cell>
          <cell r="C8309">
            <v>0</v>
          </cell>
          <cell r="D8309" t="str">
            <v>0</v>
          </cell>
          <cell r="E8309">
            <v>0</v>
          </cell>
          <cell r="F8309">
            <v>0</v>
          </cell>
          <cell r="G8309" t="e">
            <v>#N/A</v>
          </cell>
          <cell r="H8309" t="e">
            <v>#N/A</v>
          </cell>
          <cell r="I8309" t="str">
            <v>NA</v>
          </cell>
        </row>
        <row r="8310">
          <cell r="A8310">
            <v>0</v>
          </cell>
          <cell r="B8310">
            <v>0</v>
          </cell>
          <cell r="C8310">
            <v>0</v>
          </cell>
          <cell r="D8310" t="str">
            <v>0</v>
          </cell>
          <cell r="E8310">
            <v>0</v>
          </cell>
          <cell r="F8310">
            <v>0</v>
          </cell>
          <cell r="G8310" t="e">
            <v>#N/A</v>
          </cell>
          <cell r="H8310" t="e">
            <v>#N/A</v>
          </cell>
          <cell r="I8310" t="str">
            <v>NA</v>
          </cell>
        </row>
        <row r="8311">
          <cell r="A8311">
            <v>0</v>
          </cell>
          <cell r="B8311">
            <v>0</v>
          </cell>
          <cell r="C8311">
            <v>0</v>
          </cell>
          <cell r="D8311" t="str">
            <v>0</v>
          </cell>
          <cell r="E8311">
            <v>0</v>
          </cell>
          <cell r="F8311">
            <v>0</v>
          </cell>
          <cell r="G8311" t="e">
            <v>#N/A</v>
          </cell>
          <cell r="H8311" t="e">
            <v>#N/A</v>
          </cell>
          <cell r="I8311" t="str">
            <v>NA</v>
          </cell>
        </row>
        <row r="8312">
          <cell r="A8312">
            <v>0</v>
          </cell>
          <cell r="B8312">
            <v>0</v>
          </cell>
          <cell r="C8312">
            <v>0</v>
          </cell>
          <cell r="D8312" t="str">
            <v>0</v>
          </cell>
          <cell r="E8312">
            <v>0</v>
          </cell>
          <cell r="F8312">
            <v>0</v>
          </cell>
          <cell r="G8312" t="e">
            <v>#N/A</v>
          </cell>
          <cell r="H8312" t="e">
            <v>#N/A</v>
          </cell>
          <cell r="I8312" t="str">
            <v>NA</v>
          </cell>
        </row>
        <row r="8313">
          <cell r="A8313">
            <v>0</v>
          </cell>
          <cell r="B8313">
            <v>0</v>
          </cell>
          <cell r="C8313">
            <v>0</v>
          </cell>
          <cell r="D8313" t="str">
            <v>0</v>
          </cell>
          <cell r="E8313">
            <v>0</v>
          </cell>
          <cell r="F8313">
            <v>0</v>
          </cell>
          <cell r="G8313" t="e">
            <v>#N/A</v>
          </cell>
          <cell r="H8313" t="e">
            <v>#N/A</v>
          </cell>
          <cell r="I8313" t="str">
            <v>NA</v>
          </cell>
        </row>
        <row r="8314">
          <cell r="A8314">
            <v>0</v>
          </cell>
          <cell r="B8314">
            <v>0</v>
          </cell>
          <cell r="C8314">
            <v>0</v>
          </cell>
          <cell r="D8314" t="str">
            <v>0</v>
          </cell>
          <cell r="E8314">
            <v>0</v>
          </cell>
          <cell r="F8314">
            <v>0</v>
          </cell>
          <cell r="G8314" t="e">
            <v>#N/A</v>
          </cell>
          <cell r="H8314" t="e">
            <v>#N/A</v>
          </cell>
          <cell r="I8314" t="str">
            <v>NA</v>
          </cell>
        </row>
        <row r="8315">
          <cell r="A8315">
            <v>0</v>
          </cell>
          <cell r="B8315">
            <v>0</v>
          </cell>
          <cell r="C8315">
            <v>0</v>
          </cell>
          <cell r="D8315" t="str">
            <v>0</v>
          </cell>
          <cell r="E8315">
            <v>0</v>
          </cell>
          <cell r="F8315">
            <v>0</v>
          </cell>
          <cell r="G8315" t="e">
            <v>#N/A</v>
          </cell>
          <cell r="H8315" t="e">
            <v>#N/A</v>
          </cell>
          <cell r="I8315" t="str">
            <v>NA</v>
          </cell>
        </row>
        <row r="8316">
          <cell r="A8316">
            <v>0</v>
          </cell>
          <cell r="B8316">
            <v>0</v>
          </cell>
          <cell r="C8316">
            <v>0</v>
          </cell>
          <cell r="D8316" t="str">
            <v>0</v>
          </cell>
          <cell r="E8316">
            <v>0</v>
          </cell>
          <cell r="F8316">
            <v>0</v>
          </cell>
          <cell r="G8316" t="e">
            <v>#N/A</v>
          </cell>
          <cell r="H8316" t="e">
            <v>#N/A</v>
          </cell>
          <cell r="I8316" t="str">
            <v>NA</v>
          </cell>
        </row>
        <row r="8317">
          <cell r="A8317">
            <v>0</v>
          </cell>
          <cell r="B8317">
            <v>0</v>
          </cell>
          <cell r="C8317">
            <v>0</v>
          </cell>
          <cell r="D8317" t="str">
            <v>0</v>
          </cell>
          <cell r="E8317">
            <v>0</v>
          </cell>
          <cell r="F8317">
            <v>0</v>
          </cell>
          <cell r="G8317" t="e">
            <v>#N/A</v>
          </cell>
          <cell r="H8317" t="e">
            <v>#N/A</v>
          </cell>
          <cell r="I8317" t="str">
            <v>NA</v>
          </cell>
        </row>
        <row r="8318">
          <cell r="A8318">
            <v>0</v>
          </cell>
          <cell r="B8318">
            <v>0</v>
          </cell>
          <cell r="C8318">
            <v>0</v>
          </cell>
          <cell r="D8318" t="str">
            <v>0</v>
          </cell>
          <cell r="E8318">
            <v>0</v>
          </cell>
          <cell r="F8318">
            <v>0</v>
          </cell>
          <cell r="G8318" t="e">
            <v>#N/A</v>
          </cell>
          <cell r="H8318" t="e">
            <v>#N/A</v>
          </cell>
          <cell r="I8318" t="str">
            <v>NA</v>
          </cell>
        </row>
        <row r="8319">
          <cell r="A8319">
            <v>0</v>
          </cell>
          <cell r="B8319">
            <v>0</v>
          </cell>
          <cell r="C8319">
            <v>0</v>
          </cell>
          <cell r="D8319" t="str">
            <v>0</v>
          </cell>
          <cell r="E8319">
            <v>0</v>
          </cell>
          <cell r="F8319">
            <v>0</v>
          </cell>
          <cell r="G8319" t="e">
            <v>#N/A</v>
          </cell>
          <cell r="H8319" t="e">
            <v>#N/A</v>
          </cell>
          <cell r="I8319" t="str">
            <v>NA</v>
          </cell>
        </row>
        <row r="8320">
          <cell r="A8320">
            <v>0</v>
          </cell>
          <cell r="B8320">
            <v>0</v>
          </cell>
          <cell r="C8320">
            <v>0</v>
          </cell>
          <cell r="D8320" t="str">
            <v>0</v>
          </cell>
          <cell r="E8320">
            <v>0</v>
          </cell>
          <cell r="F8320">
            <v>0</v>
          </cell>
          <cell r="G8320" t="e">
            <v>#N/A</v>
          </cell>
          <cell r="H8320" t="e">
            <v>#N/A</v>
          </cell>
          <cell r="I8320" t="str">
            <v>NA</v>
          </cell>
        </row>
        <row r="8321">
          <cell r="A8321">
            <v>0</v>
          </cell>
          <cell r="B8321">
            <v>0</v>
          </cell>
          <cell r="C8321">
            <v>0</v>
          </cell>
          <cell r="D8321" t="str">
            <v>0</v>
          </cell>
          <cell r="E8321">
            <v>0</v>
          </cell>
          <cell r="F8321">
            <v>0</v>
          </cell>
          <cell r="G8321" t="e">
            <v>#N/A</v>
          </cell>
          <cell r="H8321" t="e">
            <v>#N/A</v>
          </cell>
          <cell r="I8321" t="str">
            <v>NA</v>
          </cell>
        </row>
        <row r="8322">
          <cell r="A8322">
            <v>0</v>
          </cell>
          <cell r="B8322">
            <v>0</v>
          </cell>
          <cell r="C8322">
            <v>0</v>
          </cell>
          <cell r="D8322" t="str">
            <v>0</v>
          </cell>
          <cell r="E8322">
            <v>0</v>
          </cell>
          <cell r="F8322">
            <v>0</v>
          </cell>
          <cell r="G8322" t="e">
            <v>#N/A</v>
          </cell>
          <cell r="H8322" t="e">
            <v>#N/A</v>
          </cell>
          <cell r="I8322" t="str">
            <v>NA</v>
          </cell>
        </row>
        <row r="8323">
          <cell r="A8323">
            <v>0</v>
          </cell>
          <cell r="B8323">
            <v>0</v>
          </cell>
          <cell r="C8323">
            <v>0</v>
          </cell>
          <cell r="D8323" t="str">
            <v>0</v>
          </cell>
          <cell r="E8323">
            <v>0</v>
          </cell>
          <cell r="F8323">
            <v>0</v>
          </cell>
          <cell r="G8323" t="e">
            <v>#N/A</v>
          </cell>
          <cell r="H8323" t="e">
            <v>#N/A</v>
          </cell>
          <cell r="I8323" t="str">
            <v>NA</v>
          </cell>
        </row>
        <row r="8324">
          <cell r="A8324">
            <v>0</v>
          </cell>
          <cell r="B8324">
            <v>0</v>
          </cell>
          <cell r="C8324">
            <v>0</v>
          </cell>
          <cell r="D8324" t="str">
            <v>0</v>
          </cell>
          <cell r="E8324">
            <v>0</v>
          </cell>
          <cell r="F8324">
            <v>0</v>
          </cell>
          <cell r="G8324" t="e">
            <v>#N/A</v>
          </cell>
          <cell r="H8324" t="e">
            <v>#N/A</v>
          </cell>
          <cell r="I8324" t="str">
            <v>NA</v>
          </cell>
        </row>
        <row r="8325">
          <cell r="A8325">
            <v>0</v>
          </cell>
          <cell r="B8325">
            <v>0</v>
          </cell>
          <cell r="C8325">
            <v>0</v>
          </cell>
          <cell r="D8325" t="str">
            <v>0</v>
          </cell>
          <cell r="E8325">
            <v>0</v>
          </cell>
          <cell r="F8325">
            <v>0</v>
          </cell>
          <cell r="G8325" t="e">
            <v>#N/A</v>
          </cell>
          <cell r="H8325" t="e">
            <v>#N/A</v>
          </cell>
          <cell r="I8325" t="str">
            <v>NA</v>
          </cell>
        </row>
        <row r="8326">
          <cell r="A8326">
            <v>0</v>
          </cell>
          <cell r="B8326">
            <v>0</v>
          </cell>
          <cell r="C8326">
            <v>0</v>
          </cell>
          <cell r="D8326" t="str">
            <v>0</v>
          </cell>
          <cell r="E8326">
            <v>0</v>
          </cell>
          <cell r="F8326">
            <v>0</v>
          </cell>
          <cell r="G8326" t="e">
            <v>#N/A</v>
          </cell>
          <cell r="H8326" t="e">
            <v>#N/A</v>
          </cell>
          <cell r="I8326" t="str">
            <v>NA</v>
          </cell>
        </row>
        <row r="8327">
          <cell r="A8327">
            <v>0</v>
          </cell>
          <cell r="B8327">
            <v>0</v>
          </cell>
          <cell r="C8327">
            <v>0</v>
          </cell>
          <cell r="D8327" t="str">
            <v>0</v>
          </cell>
          <cell r="E8327">
            <v>0</v>
          </cell>
          <cell r="F8327">
            <v>0</v>
          </cell>
          <cell r="G8327" t="e">
            <v>#N/A</v>
          </cell>
          <cell r="H8327" t="e">
            <v>#N/A</v>
          </cell>
          <cell r="I8327" t="str">
            <v>NA</v>
          </cell>
        </row>
        <row r="8328">
          <cell r="A8328">
            <v>0</v>
          </cell>
          <cell r="B8328">
            <v>0</v>
          </cell>
          <cell r="C8328">
            <v>0</v>
          </cell>
          <cell r="D8328" t="str">
            <v>0</v>
          </cell>
          <cell r="E8328">
            <v>0</v>
          </cell>
          <cell r="F8328">
            <v>0</v>
          </cell>
          <cell r="G8328" t="e">
            <v>#N/A</v>
          </cell>
          <cell r="H8328" t="e">
            <v>#N/A</v>
          </cell>
          <cell r="I8328" t="str">
            <v>NA</v>
          </cell>
        </row>
        <row r="8329">
          <cell r="A8329">
            <v>0</v>
          </cell>
          <cell r="B8329">
            <v>0</v>
          </cell>
          <cell r="C8329">
            <v>0</v>
          </cell>
          <cell r="D8329" t="str">
            <v>0</v>
          </cell>
          <cell r="E8329">
            <v>0</v>
          </cell>
          <cell r="F8329">
            <v>0</v>
          </cell>
          <cell r="G8329" t="e">
            <v>#N/A</v>
          </cell>
          <cell r="H8329" t="e">
            <v>#N/A</v>
          </cell>
          <cell r="I8329" t="str">
            <v>NA</v>
          </cell>
        </row>
        <row r="8330">
          <cell r="A8330">
            <v>0</v>
          </cell>
          <cell r="B8330">
            <v>0</v>
          </cell>
          <cell r="C8330">
            <v>0</v>
          </cell>
          <cell r="D8330" t="str">
            <v>0</v>
          </cell>
          <cell r="E8330">
            <v>0</v>
          </cell>
          <cell r="F8330">
            <v>0</v>
          </cell>
          <cell r="G8330" t="e">
            <v>#N/A</v>
          </cell>
          <cell r="H8330" t="e">
            <v>#N/A</v>
          </cell>
          <cell r="I8330" t="str">
            <v>NA</v>
          </cell>
        </row>
        <row r="8331">
          <cell r="A8331">
            <v>0</v>
          </cell>
          <cell r="B8331">
            <v>0</v>
          </cell>
          <cell r="C8331">
            <v>0</v>
          </cell>
          <cell r="D8331" t="str">
            <v>0</v>
          </cell>
          <cell r="E8331">
            <v>0</v>
          </cell>
          <cell r="F8331">
            <v>0</v>
          </cell>
          <cell r="G8331" t="e">
            <v>#N/A</v>
          </cell>
          <cell r="H8331" t="e">
            <v>#N/A</v>
          </cell>
          <cell r="I8331" t="str">
            <v>NA</v>
          </cell>
        </row>
        <row r="8332">
          <cell r="A8332">
            <v>0</v>
          </cell>
          <cell r="B8332">
            <v>0</v>
          </cell>
          <cell r="C8332">
            <v>0</v>
          </cell>
          <cell r="D8332" t="str">
            <v>0</v>
          </cell>
          <cell r="E8332">
            <v>0</v>
          </cell>
          <cell r="F8332">
            <v>0</v>
          </cell>
          <cell r="G8332" t="e">
            <v>#N/A</v>
          </cell>
          <cell r="H8332" t="e">
            <v>#N/A</v>
          </cell>
          <cell r="I8332" t="str">
            <v>NA</v>
          </cell>
        </row>
        <row r="8333">
          <cell r="A8333">
            <v>0</v>
          </cell>
          <cell r="B8333">
            <v>0</v>
          </cell>
          <cell r="C8333">
            <v>0</v>
          </cell>
          <cell r="D8333" t="str">
            <v>0</v>
          </cell>
          <cell r="E8333">
            <v>0</v>
          </cell>
          <cell r="F8333">
            <v>0</v>
          </cell>
          <cell r="G8333" t="e">
            <v>#N/A</v>
          </cell>
          <cell r="H8333" t="e">
            <v>#N/A</v>
          </cell>
          <cell r="I8333" t="str">
            <v>NA</v>
          </cell>
        </row>
        <row r="8334">
          <cell r="A8334">
            <v>0</v>
          </cell>
          <cell r="B8334">
            <v>0</v>
          </cell>
          <cell r="C8334">
            <v>0</v>
          </cell>
          <cell r="D8334" t="str">
            <v>0</v>
          </cell>
          <cell r="E8334">
            <v>0</v>
          </cell>
          <cell r="F8334">
            <v>0</v>
          </cell>
          <cell r="G8334" t="e">
            <v>#N/A</v>
          </cell>
          <cell r="H8334" t="e">
            <v>#N/A</v>
          </cell>
          <cell r="I8334" t="str">
            <v>NA</v>
          </cell>
        </row>
        <row r="8335">
          <cell r="A8335">
            <v>0</v>
          </cell>
          <cell r="B8335">
            <v>0</v>
          </cell>
          <cell r="C8335">
            <v>0</v>
          </cell>
          <cell r="D8335" t="str">
            <v>0</v>
          </cell>
          <cell r="E8335">
            <v>0</v>
          </cell>
          <cell r="F8335">
            <v>0</v>
          </cell>
          <cell r="G8335" t="e">
            <v>#N/A</v>
          </cell>
          <cell r="H8335" t="e">
            <v>#N/A</v>
          </cell>
          <cell r="I8335" t="str">
            <v>NA</v>
          </cell>
        </row>
        <row r="8336">
          <cell r="A8336">
            <v>0</v>
          </cell>
          <cell r="B8336">
            <v>0</v>
          </cell>
          <cell r="C8336">
            <v>0</v>
          </cell>
          <cell r="D8336" t="str">
            <v>0</v>
          </cell>
          <cell r="E8336">
            <v>0</v>
          </cell>
          <cell r="F8336">
            <v>0</v>
          </cell>
          <cell r="G8336" t="e">
            <v>#N/A</v>
          </cell>
          <cell r="H8336" t="e">
            <v>#N/A</v>
          </cell>
          <cell r="I8336" t="str">
            <v>NA</v>
          </cell>
        </row>
        <row r="8337">
          <cell r="A8337">
            <v>0</v>
          </cell>
          <cell r="B8337">
            <v>0</v>
          </cell>
          <cell r="C8337">
            <v>0</v>
          </cell>
          <cell r="D8337" t="str">
            <v>0</v>
          </cell>
          <cell r="E8337">
            <v>0</v>
          </cell>
          <cell r="F8337">
            <v>0</v>
          </cell>
          <cell r="G8337" t="e">
            <v>#N/A</v>
          </cell>
          <cell r="H8337" t="e">
            <v>#N/A</v>
          </cell>
          <cell r="I8337" t="str">
            <v>NA</v>
          </cell>
        </row>
        <row r="8338">
          <cell r="A8338">
            <v>0</v>
          </cell>
          <cell r="B8338">
            <v>0</v>
          </cell>
          <cell r="C8338">
            <v>0</v>
          </cell>
          <cell r="D8338" t="str">
            <v>0</v>
          </cell>
          <cell r="E8338">
            <v>0</v>
          </cell>
          <cell r="F8338">
            <v>0</v>
          </cell>
          <cell r="G8338" t="e">
            <v>#N/A</v>
          </cell>
          <cell r="H8338" t="e">
            <v>#N/A</v>
          </cell>
          <cell r="I8338" t="str">
            <v>NA</v>
          </cell>
        </row>
        <row r="8339">
          <cell r="A8339">
            <v>0</v>
          </cell>
          <cell r="B8339">
            <v>0</v>
          </cell>
          <cell r="C8339">
            <v>0</v>
          </cell>
          <cell r="D8339" t="str">
            <v>0</v>
          </cell>
          <cell r="E8339">
            <v>0</v>
          </cell>
          <cell r="F8339">
            <v>0</v>
          </cell>
          <cell r="G8339" t="e">
            <v>#N/A</v>
          </cell>
          <cell r="H8339" t="e">
            <v>#N/A</v>
          </cell>
          <cell r="I8339" t="str">
            <v>NA</v>
          </cell>
        </row>
        <row r="8340">
          <cell r="A8340">
            <v>0</v>
          </cell>
          <cell r="B8340">
            <v>0</v>
          </cell>
          <cell r="C8340">
            <v>0</v>
          </cell>
          <cell r="D8340" t="str">
            <v>0</v>
          </cell>
          <cell r="E8340">
            <v>0</v>
          </cell>
          <cell r="F8340">
            <v>0</v>
          </cell>
          <cell r="G8340" t="e">
            <v>#N/A</v>
          </cell>
          <cell r="H8340" t="e">
            <v>#N/A</v>
          </cell>
          <cell r="I8340" t="str">
            <v>NA</v>
          </cell>
        </row>
        <row r="8341">
          <cell r="A8341">
            <v>0</v>
          </cell>
          <cell r="B8341">
            <v>0</v>
          </cell>
          <cell r="C8341">
            <v>0</v>
          </cell>
          <cell r="D8341" t="str">
            <v>0</v>
          </cell>
          <cell r="E8341">
            <v>0</v>
          </cell>
          <cell r="F8341">
            <v>0</v>
          </cell>
          <cell r="G8341" t="e">
            <v>#N/A</v>
          </cell>
          <cell r="H8341" t="e">
            <v>#N/A</v>
          </cell>
          <cell r="I8341" t="str">
            <v>NA</v>
          </cell>
        </row>
        <row r="8342">
          <cell r="A8342">
            <v>0</v>
          </cell>
          <cell r="B8342">
            <v>0</v>
          </cell>
          <cell r="C8342">
            <v>0</v>
          </cell>
          <cell r="D8342" t="str">
            <v>0</v>
          </cell>
          <cell r="E8342">
            <v>0</v>
          </cell>
          <cell r="F8342">
            <v>0</v>
          </cell>
          <cell r="G8342" t="e">
            <v>#N/A</v>
          </cell>
          <cell r="H8342" t="e">
            <v>#N/A</v>
          </cell>
          <cell r="I8342" t="str">
            <v>NA</v>
          </cell>
        </row>
        <row r="8343">
          <cell r="A8343">
            <v>0</v>
          </cell>
          <cell r="B8343">
            <v>0</v>
          </cell>
          <cell r="C8343">
            <v>0</v>
          </cell>
          <cell r="D8343" t="str">
            <v>0</v>
          </cell>
          <cell r="E8343">
            <v>0</v>
          </cell>
          <cell r="F8343">
            <v>0</v>
          </cell>
          <cell r="G8343" t="e">
            <v>#N/A</v>
          </cell>
          <cell r="H8343" t="e">
            <v>#N/A</v>
          </cell>
          <cell r="I8343" t="str">
            <v>NA</v>
          </cell>
        </row>
        <row r="8344">
          <cell r="A8344">
            <v>0</v>
          </cell>
          <cell r="B8344">
            <v>0</v>
          </cell>
          <cell r="C8344">
            <v>0</v>
          </cell>
          <cell r="D8344" t="str">
            <v>0</v>
          </cell>
          <cell r="E8344">
            <v>0</v>
          </cell>
          <cell r="F8344">
            <v>0</v>
          </cell>
          <cell r="G8344" t="e">
            <v>#N/A</v>
          </cell>
          <cell r="H8344" t="e">
            <v>#N/A</v>
          </cell>
          <cell r="I8344" t="str">
            <v>NA</v>
          </cell>
        </row>
        <row r="8345">
          <cell r="A8345">
            <v>0</v>
          </cell>
          <cell r="B8345">
            <v>0</v>
          </cell>
          <cell r="C8345">
            <v>0</v>
          </cell>
          <cell r="D8345" t="str">
            <v>0</v>
          </cell>
          <cell r="E8345">
            <v>0</v>
          </cell>
          <cell r="F8345">
            <v>0</v>
          </cell>
          <cell r="G8345" t="e">
            <v>#N/A</v>
          </cell>
          <cell r="H8345" t="e">
            <v>#N/A</v>
          </cell>
          <cell r="I8345" t="str">
            <v>NA</v>
          </cell>
        </row>
        <row r="8346">
          <cell r="A8346">
            <v>0</v>
          </cell>
          <cell r="B8346">
            <v>0</v>
          </cell>
          <cell r="C8346">
            <v>0</v>
          </cell>
          <cell r="D8346" t="str">
            <v>0</v>
          </cell>
          <cell r="E8346">
            <v>0</v>
          </cell>
          <cell r="F8346">
            <v>0</v>
          </cell>
          <cell r="G8346" t="e">
            <v>#N/A</v>
          </cell>
          <cell r="H8346" t="e">
            <v>#N/A</v>
          </cell>
          <cell r="I8346" t="str">
            <v>NA</v>
          </cell>
        </row>
        <row r="8347">
          <cell r="A8347">
            <v>0</v>
          </cell>
          <cell r="B8347">
            <v>0</v>
          </cell>
          <cell r="C8347">
            <v>0</v>
          </cell>
          <cell r="D8347" t="str">
            <v>0</v>
          </cell>
          <cell r="E8347">
            <v>0</v>
          </cell>
          <cell r="F8347">
            <v>0</v>
          </cell>
          <cell r="G8347" t="e">
            <v>#N/A</v>
          </cell>
          <cell r="H8347" t="e">
            <v>#N/A</v>
          </cell>
          <cell r="I8347" t="str">
            <v>NA</v>
          </cell>
        </row>
        <row r="8348">
          <cell r="A8348">
            <v>0</v>
          </cell>
          <cell r="B8348">
            <v>0</v>
          </cell>
          <cell r="C8348">
            <v>0</v>
          </cell>
          <cell r="D8348" t="str">
            <v>0</v>
          </cell>
          <cell r="E8348">
            <v>0</v>
          </cell>
          <cell r="F8348">
            <v>0</v>
          </cell>
          <cell r="G8348" t="e">
            <v>#N/A</v>
          </cell>
          <cell r="H8348" t="e">
            <v>#N/A</v>
          </cell>
          <cell r="I8348" t="str">
            <v>NA</v>
          </cell>
        </row>
        <row r="8349">
          <cell r="A8349">
            <v>0</v>
          </cell>
          <cell r="B8349">
            <v>0</v>
          </cell>
          <cell r="C8349">
            <v>0</v>
          </cell>
          <cell r="D8349" t="str">
            <v>0</v>
          </cell>
          <cell r="E8349">
            <v>0</v>
          </cell>
          <cell r="F8349">
            <v>0</v>
          </cell>
          <cell r="G8349" t="e">
            <v>#N/A</v>
          </cell>
          <cell r="H8349" t="e">
            <v>#N/A</v>
          </cell>
          <cell r="I8349" t="str">
            <v>NA</v>
          </cell>
        </row>
        <row r="8350">
          <cell r="A8350">
            <v>0</v>
          </cell>
          <cell r="B8350">
            <v>0</v>
          </cell>
          <cell r="C8350">
            <v>0</v>
          </cell>
          <cell r="D8350" t="str">
            <v>0</v>
          </cell>
          <cell r="E8350">
            <v>0</v>
          </cell>
          <cell r="F8350">
            <v>0</v>
          </cell>
          <cell r="G8350" t="e">
            <v>#N/A</v>
          </cell>
          <cell r="H8350" t="e">
            <v>#N/A</v>
          </cell>
          <cell r="I8350" t="str">
            <v>NA</v>
          </cell>
        </row>
        <row r="8351">
          <cell r="A8351">
            <v>0</v>
          </cell>
          <cell r="B8351">
            <v>0</v>
          </cell>
          <cell r="C8351">
            <v>0</v>
          </cell>
          <cell r="D8351" t="str">
            <v>0</v>
          </cell>
          <cell r="E8351">
            <v>0</v>
          </cell>
          <cell r="F8351">
            <v>0</v>
          </cell>
          <cell r="G8351" t="e">
            <v>#N/A</v>
          </cell>
          <cell r="H8351" t="e">
            <v>#N/A</v>
          </cell>
          <cell r="I8351" t="str">
            <v>NA</v>
          </cell>
        </row>
        <row r="8352">
          <cell r="A8352">
            <v>0</v>
          </cell>
          <cell r="B8352">
            <v>0</v>
          </cell>
          <cell r="C8352">
            <v>0</v>
          </cell>
          <cell r="D8352" t="str">
            <v>0</v>
          </cell>
          <cell r="E8352">
            <v>0</v>
          </cell>
          <cell r="F8352">
            <v>0</v>
          </cell>
          <cell r="G8352" t="e">
            <v>#N/A</v>
          </cell>
          <cell r="H8352" t="e">
            <v>#N/A</v>
          </cell>
          <cell r="I8352" t="str">
            <v>NA</v>
          </cell>
        </row>
        <row r="8353">
          <cell r="A8353">
            <v>0</v>
          </cell>
          <cell r="B8353">
            <v>0</v>
          </cell>
          <cell r="C8353">
            <v>0</v>
          </cell>
          <cell r="D8353" t="str">
            <v>0</v>
          </cell>
          <cell r="E8353">
            <v>0</v>
          </cell>
          <cell r="F8353">
            <v>0</v>
          </cell>
          <cell r="G8353" t="e">
            <v>#N/A</v>
          </cell>
          <cell r="H8353" t="e">
            <v>#N/A</v>
          </cell>
          <cell r="I8353" t="str">
            <v>NA</v>
          </cell>
        </row>
        <row r="8354">
          <cell r="A8354">
            <v>0</v>
          </cell>
          <cell r="B8354">
            <v>0</v>
          </cell>
          <cell r="C8354">
            <v>0</v>
          </cell>
          <cell r="D8354" t="str">
            <v>0</v>
          </cell>
          <cell r="E8354">
            <v>0</v>
          </cell>
          <cell r="F8354">
            <v>0</v>
          </cell>
          <cell r="G8354" t="e">
            <v>#N/A</v>
          </cell>
          <cell r="H8354" t="e">
            <v>#N/A</v>
          </cell>
          <cell r="I8354" t="str">
            <v>NA</v>
          </cell>
        </row>
        <row r="8355">
          <cell r="A8355">
            <v>0</v>
          </cell>
          <cell r="B8355">
            <v>0</v>
          </cell>
          <cell r="C8355">
            <v>0</v>
          </cell>
          <cell r="D8355" t="str">
            <v>0</v>
          </cell>
          <cell r="E8355">
            <v>0</v>
          </cell>
          <cell r="F8355">
            <v>0</v>
          </cell>
          <cell r="G8355" t="e">
            <v>#N/A</v>
          </cell>
          <cell r="H8355" t="e">
            <v>#N/A</v>
          </cell>
          <cell r="I8355" t="str">
            <v>NA</v>
          </cell>
        </row>
        <row r="8356">
          <cell r="A8356">
            <v>0</v>
          </cell>
          <cell r="B8356">
            <v>0</v>
          </cell>
          <cell r="C8356">
            <v>0</v>
          </cell>
          <cell r="D8356" t="str">
            <v>0</v>
          </cell>
          <cell r="E8356">
            <v>0</v>
          </cell>
          <cell r="F8356">
            <v>0</v>
          </cell>
          <cell r="G8356" t="e">
            <v>#N/A</v>
          </cell>
          <cell r="H8356" t="e">
            <v>#N/A</v>
          </cell>
          <cell r="I8356" t="str">
            <v>NA</v>
          </cell>
        </row>
        <row r="8357">
          <cell r="A8357">
            <v>0</v>
          </cell>
          <cell r="B8357">
            <v>0</v>
          </cell>
          <cell r="C8357">
            <v>0</v>
          </cell>
          <cell r="D8357" t="str">
            <v>0</v>
          </cell>
          <cell r="E8357">
            <v>0</v>
          </cell>
          <cell r="F8357">
            <v>0</v>
          </cell>
          <cell r="G8357" t="e">
            <v>#N/A</v>
          </cell>
          <cell r="H8357" t="e">
            <v>#N/A</v>
          </cell>
          <cell r="I8357" t="str">
            <v>NA</v>
          </cell>
        </row>
        <row r="8358">
          <cell r="A8358">
            <v>0</v>
          </cell>
          <cell r="B8358">
            <v>0</v>
          </cell>
          <cell r="C8358">
            <v>0</v>
          </cell>
          <cell r="D8358" t="str">
            <v>0</v>
          </cell>
          <cell r="E8358">
            <v>0</v>
          </cell>
          <cell r="F8358">
            <v>0</v>
          </cell>
          <cell r="G8358" t="e">
            <v>#N/A</v>
          </cell>
          <cell r="H8358" t="e">
            <v>#N/A</v>
          </cell>
          <cell r="I8358" t="str">
            <v>NA</v>
          </cell>
        </row>
        <row r="8359">
          <cell r="A8359">
            <v>0</v>
          </cell>
          <cell r="B8359">
            <v>0</v>
          </cell>
          <cell r="C8359">
            <v>0</v>
          </cell>
          <cell r="D8359" t="str">
            <v>0</v>
          </cell>
          <cell r="E8359">
            <v>0</v>
          </cell>
          <cell r="F8359">
            <v>0</v>
          </cell>
          <cell r="G8359" t="e">
            <v>#N/A</v>
          </cell>
          <cell r="H8359" t="e">
            <v>#N/A</v>
          </cell>
          <cell r="I8359" t="str">
            <v>NA</v>
          </cell>
        </row>
        <row r="8360">
          <cell r="A8360">
            <v>0</v>
          </cell>
          <cell r="B8360">
            <v>0</v>
          </cell>
          <cell r="C8360">
            <v>0</v>
          </cell>
          <cell r="D8360" t="str">
            <v>0</v>
          </cell>
          <cell r="E8360">
            <v>0</v>
          </cell>
          <cell r="F8360">
            <v>0</v>
          </cell>
          <cell r="G8360" t="e">
            <v>#N/A</v>
          </cell>
          <cell r="H8360" t="e">
            <v>#N/A</v>
          </cell>
          <cell r="I8360" t="str">
            <v>NA</v>
          </cell>
        </row>
        <row r="8361">
          <cell r="A8361">
            <v>0</v>
          </cell>
          <cell r="B8361">
            <v>0</v>
          </cell>
          <cell r="C8361">
            <v>0</v>
          </cell>
          <cell r="D8361" t="str">
            <v>0</v>
          </cell>
          <cell r="E8361">
            <v>0</v>
          </cell>
          <cell r="F8361">
            <v>0</v>
          </cell>
          <cell r="G8361" t="e">
            <v>#N/A</v>
          </cell>
          <cell r="H8361" t="e">
            <v>#N/A</v>
          </cell>
          <cell r="I8361" t="str">
            <v>NA</v>
          </cell>
        </row>
        <row r="8362">
          <cell r="A8362">
            <v>0</v>
          </cell>
          <cell r="B8362">
            <v>0</v>
          </cell>
          <cell r="C8362">
            <v>0</v>
          </cell>
          <cell r="D8362" t="str">
            <v>0</v>
          </cell>
          <cell r="E8362">
            <v>0</v>
          </cell>
          <cell r="F8362">
            <v>0</v>
          </cell>
          <cell r="G8362" t="e">
            <v>#N/A</v>
          </cell>
          <cell r="H8362" t="e">
            <v>#N/A</v>
          </cell>
          <cell r="I8362" t="str">
            <v>NA</v>
          </cell>
        </row>
        <row r="8363">
          <cell r="A8363">
            <v>0</v>
          </cell>
          <cell r="B8363">
            <v>0</v>
          </cell>
          <cell r="C8363">
            <v>0</v>
          </cell>
          <cell r="D8363" t="str">
            <v>0</v>
          </cell>
          <cell r="E8363">
            <v>0</v>
          </cell>
          <cell r="F8363">
            <v>0</v>
          </cell>
          <cell r="G8363" t="e">
            <v>#N/A</v>
          </cell>
          <cell r="H8363" t="e">
            <v>#N/A</v>
          </cell>
          <cell r="I8363" t="str">
            <v>NA</v>
          </cell>
        </row>
        <row r="8364">
          <cell r="A8364">
            <v>0</v>
          </cell>
          <cell r="B8364">
            <v>0</v>
          </cell>
          <cell r="C8364">
            <v>0</v>
          </cell>
          <cell r="D8364" t="str">
            <v>0</v>
          </cell>
          <cell r="E8364">
            <v>0</v>
          </cell>
          <cell r="F8364">
            <v>0</v>
          </cell>
          <cell r="G8364" t="e">
            <v>#N/A</v>
          </cell>
          <cell r="H8364" t="e">
            <v>#N/A</v>
          </cell>
          <cell r="I8364" t="str">
            <v>NA</v>
          </cell>
        </row>
        <row r="8365">
          <cell r="A8365">
            <v>0</v>
          </cell>
          <cell r="B8365">
            <v>0</v>
          </cell>
          <cell r="C8365">
            <v>0</v>
          </cell>
          <cell r="D8365" t="str">
            <v>0</v>
          </cell>
          <cell r="E8365">
            <v>0</v>
          </cell>
          <cell r="F8365">
            <v>0</v>
          </cell>
          <cell r="G8365" t="e">
            <v>#N/A</v>
          </cell>
          <cell r="H8365" t="e">
            <v>#N/A</v>
          </cell>
          <cell r="I8365" t="str">
            <v>NA</v>
          </cell>
        </row>
        <row r="8366">
          <cell r="A8366">
            <v>0</v>
          </cell>
          <cell r="B8366">
            <v>0</v>
          </cell>
          <cell r="C8366">
            <v>0</v>
          </cell>
          <cell r="D8366" t="str">
            <v>0</v>
          </cell>
          <cell r="E8366">
            <v>0</v>
          </cell>
          <cell r="F8366">
            <v>0</v>
          </cell>
          <cell r="G8366" t="e">
            <v>#N/A</v>
          </cell>
          <cell r="H8366" t="e">
            <v>#N/A</v>
          </cell>
          <cell r="I8366" t="str">
            <v>NA</v>
          </cell>
        </row>
        <row r="8367">
          <cell r="A8367">
            <v>0</v>
          </cell>
          <cell r="B8367">
            <v>0</v>
          </cell>
          <cell r="C8367">
            <v>0</v>
          </cell>
          <cell r="D8367" t="str">
            <v>0</v>
          </cell>
          <cell r="E8367">
            <v>0</v>
          </cell>
          <cell r="F8367">
            <v>0</v>
          </cell>
          <cell r="G8367" t="e">
            <v>#N/A</v>
          </cell>
          <cell r="H8367" t="e">
            <v>#N/A</v>
          </cell>
          <cell r="I8367" t="str">
            <v>NA</v>
          </cell>
        </row>
        <row r="8368">
          <cell r="A8368">
            <v>0</v>
          </cell>
          <cell r="B8368">
            <v>0</v>
          </cell>
          <cell r="C8368">
            <v>0</v>
          </cell>
          <cell r="D8368" t="str">
            <v>0</v>
          </cell>
          <cell r="E8368">
            <v>0</v>
          </cell>
          <cell r="F8368">
            <v>0</v>
          </cell>
          <cell r="G8368" t="e">
            <v>#N/A</v>
          </cell>
          <cell r="H8368" t="e">
            <v>#N/A</v>
          </cell>
          <cell r="I8368" t="str">
            <v>NA</v>
          </cell>
        </row>
        <row r="8369">
          <cell r="A8369">
            <v>0</v>
          </cell>
          <cell r="B8369">
            <v>0</v>
          </cell>
          <cell r="C8369">
            <v>0</v>
          </cell>
          <cell r="D8369" t="str">
            <v>0</v>
          </cell>
          <cell r="E8369">
            <v>0</v>
          </cell>
          <cell r="F8369">
            <v>0</v>
          </cell>
          <cell r="G8369" t="e">
            <v>#N/A</v>
          </cell>
          <cell r="H8369" t="e">
            <v>#N/A</v>
          </cell>
          <cell r="I8369" t="str">
            <v>NA</v>
          </cell>
        </row>
        <row r="8370">
          <cell r="A8370">
            <v>0</v>
          </cell>
          <cell r="B8370">
            <v>0</v>
          </cell>
          <cell r="C8370">
            <v>0</v>
          </cell>
          <cell r="D8370" t="str">
            <v>0</v>
          </cell>
          <cell r="E8370">
            <v>0</v>
          </cell>
          <cell r="F8370">
            <v>0</v>
          </cell>
          <cell r="G8370" t="e">
            <v>#N/A</v>
          </cell>
          <cell r="H8370" t="e">
            <v>#N/A</v>
          </cell>
          <cell r="I8370" t="str">
            <v>NA</v>
          </cell>
        </row>
        <row r="8371">
          <cell r="A8371">
            <v>0</v>
          </cell>
          <cell r="B8371">
            <v>0</v>
          </cell>
          <cell r="C8371">
            <v>0</v>
          </cell>
          <cell r="D8371" t="str">
            <v>0</v>
          </cell>
          <cell r="E8371">
            <v>0</v>
          </cell>
          <cell r="F8371">
            <v>0</v>
          </cell>
          <cell r="G8371" t="e">
            <v>#N/A</v>
          </cell>
          <cell r="H8371" t="e">
            <v>#N/A</v>
          </cell>
          <cell r="I8371" t="str">
            <v>NA</v>
          </cell>
        </row>
        <row r="8372">
          <cell r="A8372">
            <v>0</v>
          </cell>
          <cell r="B8372">
            <v>0</v>
          </cell>
          <cell r="C8372">
            <v>0</v>
          </cell>
          <cell r="D8372" t="str">
            <v>0</v>
          </cell>
          <cell r="E8372">
            <v>0</v>
          </cell>
          <cell r="F8372">
            <v>0</v>
          </cell>
          <cell r="G8372" t="e">
            <v>#N/A</v>
          </cell>
          <cell r="H8372" t="e">
            <v>#N/A</v>
          </cell>
          <cell r="I8372" t="str">
            <v>NA</v>
          </cell>
        </row>
        <row r="8373">
          <cell r="A8373">
            <v>0</v>
          </cell>
          <cell r="B8373">
            <v>0</v>
          </cell>
          <cell r="C8373">
            <v>0</v>
          </cell>
          <cell r="D8373" t="str">
            <v>0</v>
          </cell>
          <cell r="E8373">
            <v>0</v>
          </cell>
          <cell r="F8373">
            <v>0</v>
          </cell>
          <cell r="G8373" t="e">
            <v>#N/A</v>
          </cell>
          <cell r="H8373" t="e">
            <v>#N/A</v>
          </cell>
          <cell r="I8373" t="str">
            <v>NA</v>
          </cell>
        </row>
        <row r="8374">
          <cell r="A8374">
            <v>0</v>
          </cell>
          <cell r="B8374">
            <v>0</v>
          </cell>
          <cell r="C8374">
            <v>0</v>
          </cell>
          <cell r="D8374" t="str">
            <v>0</v>
          </cell>
          <cell r="E8374">
            <v>0</v>
          </cell>
          <cell r="F8374">
            <v>0</v>
          </cell>
          <cell r="G8374" t="e">
            <v>#N/A</v>
          </cell>
          <cell r="H8374" t="e">
            <v>#N/A</v>
          </cell>
          <cell r="I8374" t="str">
            <v>NA</v>
          </cell>
        </row>
        <row r="8375">
          <cell r="A8375">
            <v>0</v>
          </cell>
          <cell r="B8375">
            <v>0</v>
          </cell>
          <cell r="C8375">
            <v>0</v>
          </cell>
          <cell r="D8375" t="str">
            <v>0</v>
          </cell>
          <cell r="E8375">
            <v>0</v>
          </cell>
          <cell r="F8375">
            <v>0</v>
          </cell>
          <cell r="G8375" t="e">
            <v>#N/A</v>
          </cell>
          <cell r="H8375" t="e">
            <v>#N/A</v>
          </cell>
          <cell r="I8375" t="str">
            <v>NA</v>
          </cell>
        </row>
        <row r="8376">
          <cell r="A8376">
            <v>0</v>
          </cell>
          <cell r="B8376">
            <v>0</v>
          </cell>
          <cell r="C8376">
            <v>0</v>
          </cell>
          <cell r="D8376" t="str">
            <v>0</v>
          </cell>
          <cell r="E8376">
            <v>0</v>
          </cell>
          <cell r="F8376">
            <v>0</v>
          </cell>
          <cell r="G8376" t="e">
            <v>#N/A</v>
          </cell>
          <cell r="H8376" t="e">
            <v>#N/A</v>
          </cell>
          <cell r="I8376" t="str">
            <v>NA</v>
          </cell>
        </row>
        <row r="8377">
          <cell r="A8377">
            <v>0</v>
          </cell>
          <cell r="B8377">
            <v>0</v>
          </cell>
          <cell r="C8377">
            <v>0</v>
          </cell>
          <cell r="D8377" t="str">
            <v>0</v>
          </cell>
          <cell r="E8377">
            <v>0</v>
          </cell>
          <cell r="F8377">
            <v>0</v>
          </cell>
          <cell r="G8377" t="e">
            <v>#N/A</v>
          </cell>
          <cell r="H8377" t="e">
            <v>#N/A</v>
          </cell>
          <cell r="I8377" t="str">
            <v>NA</v>
          </cell>
        </row>
        <row r="8378">
          <cell r="A8378">
            <v>0</v>
          </cell>
          <cell r="B8378">
            <v>0</v>
          </cell>
          <cell r="C8378">
            <v>0</v>
          </cell>
          <cell r="D8378" t="str">
            <v>0</v>
          </cell>
          <cell r="E8378">
            <v>0</v>
          </cell>
          <cell r="F8378">
            <v>0</v>
          </cell>
          <cell r="G8378" t="e">
            <v>#N/A</v>
          </cell>
          <cell r="H8378" t="e">
            <v>#N/A</v>
          </cell>
          <cell r="I8378" t="str">
            <v>NA</v>
          </cell>
        </row>
        <row r="8379">
          <cell r="A8379">
            <v>0</v>
          </cell>
          <cell r="B8379">
            <v>0</v>
          </cell>
          <cell r="C8379">
            <v>0</v>
          </cell>
          <cell r="D8379" t="str">
            <v>0</v>
          </cell>
          <cell r="E8379">
            <v>0</v>
          </cell>
          <cell r="F8379">
            <v>0</v>
          </cell>
          <cell r="G8379" t="e">
            <v>#N/A</v>
          </cell>
          <cell r="H8379" t="e">
            <v>#N/A</v>
          </cell>
          <cell r="I8379" t="str">
            <v>NA</v>
          </cell>
        </row>
        <row r="8380">
          <cell r="A8380">
            <v>0</v>
          </cell>
          <cell r="B8380">
            <v>0</v>
          </cell>
          <cell r="C8380">
            <v>0</v>
          </cell>
          <cell r="D8380" t="str">
            <v>0</v>
          </cell>
          <cell r="E8380">
            <v>0</v>
          </cell>
          <cell r="F8380">
            <v>0</v>
          </cell>
          <cell r="G8380" t="e">
            <v>#N/A</v>
          </cell>
          <cell r="H8380" t="e">
            <v>#N/A</v>
          </cell>
          <cell r="I8380" t="str">
            <v>NA</v>
          </cell>
        </row>
        <row r="8381">
          <cell r="A8381">
            <v>0</v>
          </cell>
          <cell r="B8381">
            <v>0</v>
          </cell>
          <cell r="C8381">
            <v>0</v>
          </cell>
          <cell r="D8381" t="str">
            <v>0</v>
          </cell>
          <cell r="E8381">
            <v>0</v>
          </cell>
          <cell r="F8381">
            <v>0</v>
          </cell>
          <cell r="G8381" t="e">
            <v>#N/A</v>
          </cell>
          <cell r="H8381" t="e">
            <v>#N/A</v>
          </cell>
          <cell r="I8381" t="str">
            <v>NA</v>
          </cell>
        </row>
        <row r="8382">
          <cell r="A8382">
            <v>0</v>
          </cell>
          <cell r="B8382">
            <v>0</v>
          </cell>
          <cell r="C8382">
            <v>0</v>
          </cell>
          <cell r="D8382" t="str">
            <v>0</v>
          </cell>
          <cell r="E8382">
            <v>0</v>
          </cell>
          <cell r="F8382">
            <v>0</v>
          </cell>
          <cell r="G8382" t="e">
            <v>#N/A</v>
          </cell>
          <cell r="H8382" t="e">
            <v>#N/A</v>
          </cell>
          <cell r="I8382" t="str">
            <v>NA</v>
          </cell>
        </row>
        <row r="8383">
          <cell r="A8383">
            <v>0</v>
          </cell>
          <cell r="B8383">
            <v>0</v>
          </cell>
          <cell r="C8383">
            <v>0</v>
          </cell>
          <cell r="D8383" t="str">
            <v>0</v>
          </cell>
          <cell r="E8383">
            <v>0</v>
          </cell>
          <cell r="F8383">
            <v>0</v>
          </cell>
          <cell r="G8383" t="e">
            <v>#N/A</v>
          </cell>
          <cell r="H8383" t="e">
            <v>#N/A</v>
          </cell>
          <cell r="I8383" t="str">
            <v>NA</v>
          </cell>
        </row>
        <row r="8384">
          <cell r="A8384">
            <v>0</v>
          </cell>
          <cell r="B8384">
            <v>0</v>
          </cell>
          <cell r="C8384">
            <v>0</v>
          </cell>
          <cell r="D8384" t="str">
            <v>0</v>
          </cell>
          <cell r="E8384">
            <v>0</v>
          </cell>
          <cell r="F8384">
            <v>0</v>
          </cell>
          <cell r="G8384" t="e">
            <v>#N/A</v>
          </cell>
          <cell r="H8384" t="e">
            <v>#N/A</v>
          </cell>
          <cell r="I8384" t="str">
            <v>NA</v>
          </cell>
        </row>
        <row r="8385">
          <cell r="A8385">
            <v>0</v>
          </cell>
          <cell r="B8385">
            <v>0</v>
          </cell>
          <cell r="C8385">
            <v>0</v>
          </cell>
          <cell r="D8385" t="str">
            <v>0</v>
          </cell>
          <cell r="E8385">
            <v>0</v>
          </cell>
          <cell r="F8385">
            <v>0</v>
          </cell>
          <cell r="G8385" t="e">
            <v>#N/A</v>
          </cell>
          <cell r="H8385" t="e">
            <v>#N/A</v>
          </cell>
          <cell r="I8385" t="str">
            <v>NA</v>
          </cell>
        </row>
        <row r="8386">
          <cell r="A8386">
            <v>0</v>
          </cell>
          <cell r="B8386">
            <v>0</v>
          </cell>
          <cell r="C8386">
            <v>0</v>
          </cell>
          <cell r="D8386" t="str">
            <v>0</v>
          </cell>
          <cell r="E8386">
            <v>0</v>
          </cell>
          <cell r="F8386">
            <v>0</v>
          </cell>
          <cell r="G8386" t="e">
            <v>#N/A</v>
          </cell>
          <cell r="H8386" t="e">
            <v>#N/A</v>
          </cell>
          <cell r="I8386" t="str">
            <v>NA</v>
          </cell>
        </row>
        <row r="8387">
          <cell r="A8387">
            <v>0</v>
          </cell>
          <cell r="B8387">
            <v>0</v>
          </cell>
          <cell r="C8387">
            <v>0</v>
          </cell>
          <cell r="D8387" t="str">
            <v>0</v>
          </cell>
          <cell r="E8387">
            <v>0</v>
          </cell>
          <cell r="F8387">
            <v>0</v>
          </cell>
          <cell r="G8387" t="e">
            <v>#N/A</v>
          </cell>
          <cell r="H8387" t="e">
            <v>#N/A</v>
          </cell>
          <cell r="I8387" t="str">
            <v>NA</v>
          </cell>
        </row>
        <row r="8388">
          <cell r="A8388">
            <v>0</v>
          </cell>
          <cell r="B8388">
            <v>0</v>
          </cell>
          <cell r="C8388">
            <v>0</v>
          </cell>
          <cell r="D8388" t="str">
            <v>0</v>
          </cell>
          <cell r="E8388">
            <v>0</v>
          </cell>
          <cell r="F8388">
            <v>0</v>
          </cell>
          <cell r="G8388" t="e">
            <v>#N/A</v>
          </cell>
          <cell r="H8388" t="e">
            <v>#N/A</v>
          </cell>
          <cell r="I8388" t="str">
            <v>NA</v>
          </cell>
        </row>
        <row r="8389">
          <cell r="A8389">
            <v>0</v>
          </cell>
          <cell r="B8389">
            <v>0</v>
          </cell>
          <cell r="C8389">
            <v>0</v>
          </cell>
          <cell r="D8389" t="str">
            <v>0</v>
          </cell>
          <cell r="E8389">
            <v>0</v>
          </cell>
          <cell r="F8389">
            <v>0</v>
          </cell>
          <cell r="G8389" t="e">
            <v>#N/A</v>
          </cell>
          <cell r="H8389" t="e">
            <v>#N/A</v>
          </cell>
          <cell r="I8389" t="str">
            <v>NA</v>
          </cell>
        </row>
        <row r="8390">
          <cell r="A8390">
            <v>0</v>
          </cell>
          <cell r="B8390">
            <v>0</v>
          </cell>
          <cell r="C8390">
            <v>0</v>
          </cell>
          <cell r="D8390" t="str">
            <v>0</v>
          </cell>
          <cell r="E8390">
            <v>0</v>
          </cell>
          <cell r="F8390">
            <v>0</v>
          </cell>
          <cell r="G8390" t="e">
            <v>#N/A</v>
          </cell>
          <cell r="H8390" t="e">
            <v>#N/A</v>
          </cell>
          <cell r="I8390" t="str">
            <v>NA</v>
          </cell>
        </row>
        <row r="8391">
          <cell r="A8391">
            <v>0</v>
          </cell>
          <cell r="B8391">
            <v>0</v>
          </cell>
          <cell r="C8391">
            <v>0</v>
          </cell>
          <cell r="D8391" t="str">
            <v>0</v>
          </cell>
          <cell r="E8391">
            <v>0</v>
          </cell>
          <cell r="F8391">
            <v>0</v>
          </cell>
          <cell r="G8391" t="e">
            <v>#N/A</v>
          </cell>
          <cell r="H8391" t="e">
            <v>#N/A</v>
          </cell>
          <cell r="I8391" t="str">
            <v>NA</v>
          </cell>
        </row>
        <row r="8392">
          <cell r="A8392">
            <v>0</v>
          </cell>
          <cell r="B8392">
            <v>0</v>
          </cell>
          <cell r="C8392">
            <v>0</v>
          </cell>
          <cell r="D8392" t="str">
            <v>0</v>
          </cell>
          <cell r="E8392">
            <v>0</v>
          </cell>
          <cell r="F8392">
            <v>0</v>
          </cell>
          <cell r="G8392" t="e">
            <v>#N/A</v>
          </cell>
          <cell r="H8392" t="e">
            <v>#N/A</v>
          </cell>
          <cell r="I8392" t="str">
            <v>NA</v>
          </cell>
        </row>
        <row r="8393">
          <cell r="A8393">
            <v>0</v>
          </cell>
          <cell r="B8393">
            <v>0</v>
          </cell>
          <cell r="C8393">
            <v>0</v>
          </cell>
          <cell r="D8393" t="str">
            <v>0</v>
          </cell>
          <cell r="E8393">
            <v>0</v>
          </cell>
          <cell r="F8393">
            <v>0</v>
          </cell>
          <cell r="G8393" t="e">
            <v>#N/A</v>
          </cell>
          <cell r="H8393" t="e">
            <v>#N/A</v>
          </cell>
          <cell r="I8393" t="str">
            <v>NA</v>
          </cell>
        </row>
        <row r="8394">
          <cell r="A8394">
            <v>0</v>
          </cell>
          <cell r="B8394">
            <v>0</v>
          </cell>
          <cell r="C8394">
            <v>0</v>
          </cell>
          <cell r="D8394" t="str">
            <v>0</v>
          </cell>
          <cell r="E8394">
            <v>0</v>
          </cell>
          <cell r="F8394">
            <v>0</v>
          </cell>
          <cell r="G8394" t="e">
            <v>#N/A</v>
          </cell>
          <cell r="H8394" t="e">
            <v>#N/A</v>
          </cell>
          <cell r="I8394" t="str">
            <v>NA</v>
          </cell>
        </row>
        <row r="8395">
          <cell r="A8395">
            <v>0</v>
          </cell>
          <cell r="B8395">
            <v>0</v>
          </cell>
          <cell r="C8395">
            <v>0</v>
          </cell>
          <cell r="D8395" t="str">
            <v>0</v>
          </cell>
          <cell r="E8395">
            <v>0</v>
          </cell>
          <cell r="F8395">
            <v>0</v>
          </cell>
          <cell r="G8395" t="e">
            <v>#N/A</v>
          </cell>
          <cell r="H8395" t="e">
            <v>#N/A</v>
          </cell>
          <cell r="I8395" t="str">
            <v>NA</v>
          </cell>
        </row>
        <row r="8396">
          <cell r="A8396">
            <v>0</v>
          </cell>
          <cell r="B8396">
            <v>0</v>
          </cell>
          <cell r="C8396">
            <v>0</v>
          </cell>
          <cell r="D8396" t="str">
            <v>0</v>
          </cell>
          <cell r="E8396">
            <v>0</v>
          </cell>
          <cell r="F8396">
            <v>0</v>
          </cell>
          <cell r="G8396" t="e">
            <v>#N/A</v>
          </cell>
          <cell r="H8396" t="e">
            <v>#N/A</v>
          </cell>
          <cell r="I8396" t="str">
            <v>NA</v>
          </cell>
        </row>
        <row r="8397">
          <cell r="A8397">
            <v>0</v>
          </cell>
          <cell r="B8397">
            <v>0</v>
          </cell>
          <cell r="C8397">
            <v>0</v>
          </cell>
          <cell r="D8397" t="str">
            <v>0</v>
          </cell>
          <cell r="E8397">
            <v>0</v>
          </cell>
          <cell r="F8397">
            <v>0</v>
          </cell>
          <cell r="G8397" t="e">
            <v>#N/A</v>
          </cell>
          <cell r="H8397" t="e">
            <v>#N/A</v>
          </cell>
          <cell r="I8397" t="str">
            <v>NA</v>
          </cell>
        </row>
        <row r="8398">
          <cell r="A8398">
            <v>0</v>
          </cell>
          <cell r="B8398">
            <v>0</v>
          </cell>
          <cell r="C8398">
            <v>0</v>
          </cell>
          <cell r="D8398" t="str">
            <v>0</v>
          </cell>
          <cell r="E8398">
            <v>0</v>
          </cell>
          <cell r="F8398">
            <v>0</v>
          </cell>
          <cell r="G8398" t="e">
            <v>#N/A</v>
          </cell>
          <cell r="H8398" t="e">
            <v>#N/A</v>
          </cell>
          <cell r="I8398" t="str">
            <v>NA</v>
          </cell>
        </row>
        <row r="8399">
          <cell r="A8399">
            <v>0</v>
          </cell>
          <cell r="B8399">
            <v>0</v>
          </cell>
          <cell r="C8399">
            <v>0</v>
          </cell>
          <cell r="D8399" t="str">
            <v>0</v>
          </cell>
          <cell r="E8399">
            <v>0</v>
          </cell>
          <cell r="F8399">
            <v>0</v>
          </cell>
          <cell r="G8399" t="e">
            <v>#N/A</v>
          </cell>
          <cell r="H8399" t="e">
            <v>#N/A</v>
          </cell>
          <cell r="I8399" t="str">
            <v>NA</v>
          </cell>
        </row>
        <row r="8400">
          <cell r="A8400">
            <v>0</v>
          </cell>
          <cell r="B8400">
            <v>0</v>
          </cell>
          <cell r="C8400">
            <v>0</v>
          </cell>
          <cell r="D8400" t="str">
            <v>0</v>
          </cell>
          <cell r="E8400">
            <v>0</v>
          </cell>
          <cell r="F8400">
            <v>0</v>
          </cell>
          <cell r="G8400" t="e">
            <v>#N/A</v>
          </cell>
          <cell r="H8400" t="e">
            <v>#N/A</v>
          </cell>
          <cell r="I8400" t="str">
            <v>NA</v>
          </cell>
        </row>
        <row r="8401">
          <cell r="A8401">
            <v>0</v>
          </cell>
          <cell r="B8401">
            <v>0</v>
          </cell>
          <cell r="C8401">
            <v>0</v>
          </cell>
          <cell r="D8401" t="str">
            <v>0</v>
          </cell>
          <cell r="E8401">
            <v>0</v>
          </cell>
          <cell r="F8401">
            <v>0</v>
          </cell>
          <cell r="G8401" t="e">
            <v>#N/A</v>
          </cell>
          <cell r="H8401" t="e">
            <v>#N/A</v>
          </cell>
          <cell r="I8401" t="str">
            <v>NA</v>
          </cell>
        </row>
        <row r="8402">
          <cell r="A8402">
            <v>0</v>
          </cell>
          <cell r="B8402">
            <v>0</v>
          </cell>
          <cell r="C8402">
            <v>0</v>
          </cell>
          <cell r="D8402" t="str">
            <v>0</v>
          </cell>
          <cell r="E8402">
            <v>0</v>
          </cell>
          <cell r="F8402">
            <v>0</v>
          </cell>
          <cell r="G8402" t="e">
            <v>#N/A</v>
          </cell>
          <cell r="H8402" t="e">
            <v>#N/A</v>
          </cell>
          <cell r="I8402" t="str">
            <v>NA</v>
          </cell>
        </row>
        <row r="8403">
          <cell r="A8403">
            <v>0</v>
          </cell>
          <cell r="B8403">
            <v>0</v>
          </cell>
          <cell r="C8403">
            <v>0</v>
          </cell>
          <cell r="D8403" t="str">
            <v>0</v>
          </cell>
          <cell r="E8403">
            <v>0</v>
          </cell>
          <cell r="F8403">
            <v>0</v>
          </cell>
          <cell r="G8403" t="e">
            <v>#N/A</v>
          </cell>
          <cell r="H8403" t="e">
            <v>#N/A</v>
          </cell>
          <cell r="I8403" t="str">
            <v>NA</v>
          </cell>
        </row>
        <row r="8404">
          <cell r="A8404">
            <v>0</v>
          </cell>
          <cell r="B8404">
            <v>0</v>
          </cell>
          <cell r="C8404">
            <v>0</v>
          </cell>
          <cell r="D8404" t="str">
            <v>0</v>
          </cell>
          <cell r="E8404">
            <v>0</v>
          </cell>
          <cell r="F8404">
            <v>0</v>
          </cell>
          <cell r="G8404" t="e">
            <v>#N/A</v>
          </cell>
          <cell r="H8404" t="e">
            <v>#N/A</v>
          </cell>
          <cell r="I8404" t="str">
            <v>NA</v>
          </cell>
        </row>
        <row r="8405">
          <cell r="A8405">
            <v>0</v>
          </cell>
          <cell r="B8405">
            <v>0</v>
          </cell>
          <cell r="C8405">
            <v>0</v>
          </cell>
          <cell r="D8405" t="str">
            <v>0</v>
          </cell>
          <cell r="E8405">
            <v>0</v>
          </cell>
          <cell r="F8405">
            <v>0</v>
          </cell>
          <cell r="G8405" t="e">
            <v>#N/A</v>
          </cell>
          <cell r="H8405" t="e">
            <v>#N/A</v>
          </cell>
          <cell r="I8405" t="str">
            <v>NA</v>
          </cell>
        </row>
        <row r="8406">
          <cell r="A8406">
            <v>0</v>
          </cell>
          <cell r="B8406">
            <v>0</v>
          </cell>
          <cell r="C8406">
            <v>0</v>
          </cell>
          <cell r="D8406" t="str">
            <v>0</v>
          </cell>
          <cell r="E8406">
            <v>0</v>
          </cell>
          <cell r="F8406">
            <v>0</v>
          </cell>
          <cell r="G8406" t="e">
            <v>#N/A</v>
          </cell>
          <cell r="H8406" t="e">
            <v>#N/A</v>
          </cell>
          <cell r="I8406" t="str">
            <v>NA</v>
          </cell>
        </row>
        <row r="8407">
          <cell r="A8407">
            <v>0</v>
          </cell>
          <cell r="B8407">
            <v>0</v>
          </cell>
          <cell r="C8407">
            <v>0</v>
          </cell>
          <cell r="D8407" t="str">
            <v>0</v>
          </cell>
          <cell r="E8407">
            <v>0</v>
          </cell>
          <cell r="F8407">
            <v>0</v>
          </cell>
          <cell r="G8407" t="e">
            <v>#N/A</v>
          </cell>
          <cell r="H8407" t="e">
            <v>#N/A</v>
          </cell>
          <cell r="I8407" t="str">
            <v>NA</v>
          </cell>
        </row>
        <row r="8408">
          <cell r="A8408">
            <v>0</v>
          </cell>
          <cell r="B8408">
            <v>0</v>
          </cell>
          <cell r="C8408">
            <v>0</v>
          </cell>
          <cell r="D8408" t="str">
            <v>0</v>
          </cell>
          <cell r="E8408">
            <v>0</v>
          </cell>
          <cell r="F8408">
            <v>0</v>
          </cell>
          <cell r="G8408" t="e">
            <v>#N/A</v>
          </cell>
          <cell r="H8408" t="e">
            <v>#N/A</v>
          </cell>
          <cell r="I8408" t="str">
            <v>NA</v>
          </cell>
        </row>
        <row r="8409">
          <cell r="A8409">
            <v>0</v>
          </cell>
          <cell r="B8409">
            <v>0</v>
          </cell>
          <cell r="C8409">
            <v>0</v>
          </cell>
          <cell r="D8409" t="str">
            <v>0</v>
          </cell>
          <cell r="E8409">
            <v>0</v>
          </cell>
          <cell r="F8409">
            <v>0</v>
          </cell>
          <cell r="G8409" t="e">
            <v>#N/A</v>
          </cell>
          <cell r="H8409" t="e">
            <v>#N/A</v>
          </cell>
          <cell r="I8409" t="str">
            <v>NA</v>
          </cell>
        </row>
        <row r="8410">
          <cell r="A8410">
            <v>0</v>
          </cell>
          <cell r="B8410">
            <v>0</v>
          </cell>
          <cell r="C8410">
            <v>0</v>
          </cell>
          <cell r="D8410" t="str">
            <v>0</v>
          </cell>
          <cell r="E8410">
            <v>0</v>
          </cell>
          <cell r="F8410">
            <v>0</v>
          </cell>
          <cell r="G8410" t="e">
            <v>#N/A</v>
          </cell>
          <cell r="H8410" t="e">
            <v>#N/A</v>
          </cell>
          <cell r="I8410" t="str">
            <v>NA</v>
          </cell>
        </row>
        <row r="8411">
          <cell r="A8411">
            <v>0</v>
          </cell>
          <cell r="B8411">
            <v>0</v>
          </cell>
          <cell r="C8411">
            <v>0</v>
          </cell>
          <cell r="D8411" t="str">
            <v>0</v>
          </cell>
          <cell r="E8411">
            <v>0</v>
          </cell>
          <cell r="F8411">
            <v>0</v>
          </cell>
          <cell r="G8411" t="e">
            <v>#N/A</v>
          </cell>
          <cell r="H8411" t="e">
            <v>#N/A</v>
          </cell>
          <cell r="I8411" t="str">
            <v>NA</v>
          </cell>
        </row>
        <row r="8412">
          <cell r="A8412">
            <v>0</v>
          </cell>
          <cell r="B8412">
            <v>0</v>
          </cell>
          <cell r="C8412">
            <v>0</v>
          </cell>
          <cell r="D8412" t="str">
            <v>0</v>
          </cell>
          <cell r="E8412">
            <v>0</v>
          </cell>
          <cell r="F8412">
            <v>0</v>
          </cell>
          <cell r="G8412" t="e">
            <v>#N/A</v>
          </cell>
          <cell r="H8412" t="e">
            <v>#N/A</v>
          </cell>
          <cell r="I8412" t="str">
            <v>NA</v>
          </cell>
        </row>
        <row r="8413">
          <cell r="A8413">
            <v>0</v>
          </cell>
          <cell r="B8413">
            <v>0</v>
          </cell>
          <cell r="C8413">
            <v>0</v>
          </cell>
          <cell r="D8413" t="str">
            <v>0</v>
          </cell>
          <cell r="E8413">
            <v>0</v>
          </cell>
          <cell r="F8413">
            <v>0</v>
          </cell>
          <cell r="G8413" t="e">
            <v>#N/A</v>
          </cell>
          <cell r="H8413" t="e">
            <v>#N/A</v>
          </cell>
          <cell r="I8413" t="str">
            <v>NA</v>
          </cell>
        </row>
        <row r="8414">
          <cell r="A8414">
            <v>0</v>
          </cell>
          <cell r="B8414">
            <v>0</v>
          </cell>
          <cell r="C8414">
            <v>0</v>
          </cell>
          <cell r="D8414" t="str">
            <v>0</v>
          </cell>
          <cell r="E8414">
            <v>0</v>
          </cell>
          <cell r="F8414">
            <v>0</v>
          </cell>
          <cell r="G8414" t="e">
            <v>#N/A</v>
          </cell>
          <cell r="H8414" t="e">
            <v>#N/A</v>
          </cell>
          <cell r="I8414" t="str">
            <v>NA</v>
          </cell>
        </row>
        <row r="8415">
          <cell r="A8415">
            <v>0</v>
          </cell>
          <cell r="B8415">
            <v>0</v>
          </cell>
          <cell r="C8415">
            <v>0</v>
          </cell>
          <cell r="D8415" t="str">
            <v>0</v>
          </cell>
          <cell r="E8415">
            <v>0</v>
          </cell>
          <cell r="F8415">
            <v>0</v>
          </cell>
          <cell r="G8415" t="e">
            <v>#N/A</v>
          </cell>
          <cell r="H8415" t="e">
            <v>#N/A</v>
          </cell>
          <cell r="I8415" t="str">
            <v>NA</v>
          </cell>
        </row>
        <row r="8416">
          <cell r="A8416">
            <v>0</v>
          </cell>
          <cell r="B8416">
            <v>0</v>
          </cell>
          <cell r="C8416">
            <v>0</v>
          </cell>
          <cell r="D8416" t="str">
            <v>0</v>
          </cell>
          <cell r="E8416">
            <v>0</v>
          </cell>
          <cell r="F8416">
            <v>0</v>
          </cell>
          <cell r="G8416" t="e">
            <v>#N/A</v>
          </cell>
          <cell r="H8416" t="e">
            <v>#N/A</v>
          </cell>
          <cell r="I8416" t="str">
            <v>NA</v>
          </cell>
        </row>
        <row r="8417">
          <cell r="A8417">
            <v>0</v>
          </cell>
          <cell r="B8417">
            <v>0</v>
          </cell>
          <cell r="C8417">
            <v>0</v>
          </cell>
          <cell r="D8417" t="str">
            <v>0</v>
          </cell>
          <cell r="E8417">
            <v>0</v>
          </cell>
          <cell r="F8417">
            <v>0</v>
          </cell>
          <cell r="G8417" t="e">
            <v>#N/A</v>
          </cell>
          <cell r="H8417" t="e">
            <v>#N/A</v>
          </cell>
          <cell r="I8417" t="str">
            <v>NA</v>
          </cell>
        </row>
        <row r="8418">
          <cell r="A8418">
            <v>0</v>
          </cell>
          <cell r="B8418">
            <v>0</v>
          </cell>
          <cell r="C8418">
            <v>0</v>
          </cell>
          <cell r="D8418" t="str">
            <v>0</v>
          </cell>
          <cell r="E8418">
            <v>0</v>
          </cell>
          <cell r="F8418">
            <v>0</v>
          </cell>
          <cell r="G8418" t="e">
            <v>#N/A</v>
          </cell>
          <cell r="H8418" t="e">
            <v>#N/A</v>
          </cell>
          <cell r="I8418" t="str">
            <v>NA</v>
          </cell>
        </row>
        <row r="8419">
          <cell r="A8419">
            <v>0</v>
          </cell>
          <cell r="B8419">
            <v>0</v>
          </cell>
          <cell r="C8419">
            <v>0</v>
          </cell>
          <cell r="D8419" t="str">
            <v>0</v>
          </cell>
          <cell r="E8419">
            <v>0</v>
          </cell>
          <cell r="F8419">
            <v>0</v>
          </cell>
          <cell r="G8419" t="e">
            <v>#N/A</v>
          </cell>
          <cell r="H8419" t="e">
            <v>#N/A</v>
          </cell>
          <cell r="I8419" t="str">
            <v>NA</v>
          </cell>
        </row>
        <row r="8420">
          <cell r="A8420">
            <v>0</v>
          </cell>
          <cell r="B8420">
            <v>0</v>
          </cell>
          <cell r="C8420">
            <v>0</v>
          </cell>
          <cell r="D8420" t="str">
            <v>0</v>
          </cell>
          <cell r="E8420">
            <v>0</v>
          </cell>
          <cell r="F8420">
            <v>0</v>
          </cell>
          <cell r="G8420" t="e">
            <v>#N/A</v>
          </cell>
          <cell r="H8420" t="e">
            <v>#N/A</v>
          </cell>
          <cell r="I8420" t="str">
            <v>NA</v>
          </cell>
        </row>
        <row r="8421">
          <cell r="A8421">
            <v>0</v>
          </cell>
          <cell r="B8421">
            <v>0</v>
          </cell>
          <cell r="C8421">
            <v>0</v>
          </cell>
          <cell r="D8421" t="str">
            <v>0</v>
          </cell>
          <cell r="E8421">
            <v>0</v>
          </cell>
          <cell r="F8421">
            <v>0</v>
          </cell>
          <cell r="G8421" t="e">
            <v>#N/A</v>
          </cell>
          <cell r="H8421" t="e">
            <v>#N/A</v>
          </cell>
          <cell r="I8421" t="str">
            <v>NA</v>
          </cell>
        </row>
        <row r="8422">
          <cell r="A8422">
            <v>0</v>
          </cell>
          <cell r="B8422">
            <v>0</v>
          </cell>
          <cell r="C8422">
            <v>0</v>
          </cell>
          <cell r="D8422" t="str">
            <v>0</v>
          </cell>
          <cell r="E8422">
            <v>0</v>
          </cell>
          <cell r="F8422">
            <v>0</v>
          </cell>
          <cell r="G8422" t="e">
            <v>#N/A</v>
          </cell>
          <cell r="H8422" t="e">
            <v>#N/A</v>
          </cell>
          <cell r="I8422" t="str">
            <v>NA</v>
          </cell>
        </row>
        <row r="8423">
          <cell r="A8423">
            <v>0</v>
          </cell>
          <cell r="B8423">
            <v>0</v>
          </cell>
          <cell r="C8423">
            <v>0</v>
          </cell>
          <cell r="D8423" t="str">
            <v>0</v>
          </cell>
          <cell r="E8423">
            <v>0</v>
          </cell>
          <cell r="F8423">
            <v>0</v>
          </cell>
          <cell r="G8423" t="e">
            <v>#N/A</v>
          </cell>
          <cell r="H8423" t="e">
            <v>#N/A</v>
          </cell>
          <cell r="I8423" t="str">
            <v>NA</v>
          </cell>
        </row>
        <row r="8424">
          <cell r="A8424">
            <v>0</v>
          </cell>
          <cell r="B8424">
            <v>0</v>
          </cell>
          <cell r="C8424">
            <v>0</v>
          </cell>
          <cell r="D8424" t="str">
            <v>0</v>
          </cell>
          <cell r="E8424">
            <v>0</v>
          </cell>
          <cell r="F8424">
            <v>0</v>
          </cell>
          <cell r="G8424" t="e">
            <v>#N/A</v>
          </cell>
          <cell r="H8424" t="e">
            <v>#N/A</v>
          </cell>
          <cell r="I8424" t="str">
            <v>NA</v>
          </cell>
        </row>
        <row r="8425">
          <cell r="A8425">
            <v>0</v>
          </cell>
          <cell r="B8425">
            <v>0</v>
          </cell>
          <cell r="C8425">
            <v>0</v>
          </cell>
          <cell r="D8425" t="str">
            <v>0</v>
          </cell>
          <cell r="E8425">
            <v>0</v>
          </cell>
          <cell r="F8425">
            <v>0</v>
          </cell>
          <cell r="G8425" t="e">
            <v>#N/A</v>
          </cell>
          <cell r="H8425" t="e">
            <v>#N/A</v>
          </cell>
          <cell r="I8425" t="str">
            <v>NA</v>
          </cell>
        </row>
        <row r="8426">
          <cell r="A8426">
            <v>0</v>
          </cell>
          <cell r="B8426">
            <v>0</v>
          </cell>
          <cell r="C8426">
            <v>0</v>
          </cell>
          <cell r="D8426" t="str">
            <v>0</v>
          </cell>
          <cell r="E8426">
            <v>0</v>
          </cell>
          <cell r="F8426">
            <v>0</v>
          </cell>
          <cell r="G8426" t="e">
            <v>#N/A</v>
          </cell>
          <cell r="H8426" t="e">
            <v>#N/A</v>
          </cell>
          <cell r="I8426" t="str">
            <v>NA</v>
          </cell>
        </row>
        <row r="8427">
          <cell r="A8427">
            <v>0</v>
          </cell>
          <cell r="B8427">
            <v>0</v>
          </cell>
          <cell r="C8427">
            <v>0</v>
          </cell>
          <cell r="D8427" t="str">
            <v>0</v>
          </cell>
          <cell r="E8427">
            <v>0</v>
          </cell>
          <cell r="F8427">
            <v>0</v>
          </cell>
          <cell r="G8427" t="e">
            <v>#N/A</v>
          </cell>
          <cell r="H8427" t="e">
            <v>#N/A</v>
          </cell>
          <cell r="I8427" t="str">
            <v>NA</v>
          </cell>
        </row>
        <row r="8428">
          <cell r="A8428">
            <v>0</v>
          </cell>
          <cell r="B8428">
            <v>0</v>
          </cell>
          <cell r="C8428">
            <v>0</v>
          </cell>
          <cell r="D8428" t="str">
            <v>0</v>
          </cell>
          <cell r="E8428">
            <v>0</v>
          </cell>
          <cell r="F8428">
            <v>0</v>
          </cell>
          <cell r="G8428" t="e">
            <v>#N/A</v>
          </cell>
          <cell r="H8428" t="e">
            <v>#N/A</v>
          </cell>
          <cell r="I8428" t="str">
            <v>NA</v>
          </cell>
        </row>
        <row r="8429">
          <cell r="A8429">
            <v>0</v>
          </cell>
          <cell r="B8429">
            <v>0</v>
          </cell>
          <cell r="C8429">
            <v>0</v>
          </cell>
          <cell r="D8429" t="str">
            <v>0</v>
          </cell>
          <cell r="E8429">
            <v>0</v>
          </cell>
          <cell r="F8429">
            <v>0</v>
          </cell>
          <cell r="G8429" t="e">
            <v>#N/A</v>
          </cell>
          <cell r="H8429" t="e">
            <v>#N/A</v>
          </cell>
          <cell r="I8429" t="str">
            <v>NA</v>
          </cell>
        </row>
        <row r="8430">
          <cell r="A8430">
            <v>0</v>
          </cell>
          <cell r="B8430">
            <v>0</v>
          </cell>
          <cell r="C8430">
            <v>0</v>
          </cell>
          <cell r="D8430" t="str">
            <v>0</v>
          </cell>
          <cell r="E8430">
            <v>0</v>
          </cell>
          <cell r="F8430">
            <v>0</v>
          </cell>
          <cell r="G8430" t="e">
            <v>#N/A</v>
          </cell>
          <cell r="H8430" t="e">
            <v>#N/A</v>
          </cell>
          <cell r="I8430" t="str">
            <v>NA</v>
          </cell>
        </row>
        <row r="8431">
          <cell r="A8431">
            <v>0</v>
          </cell>
          <cell r="B8431">
            <v>0</v>
          </cell>
          <cell r="C8431">
            <v>0</v>
          </cell>
          <cell r="D8431" t="str">
            <v>0</v>
          </cell>
          <cell r="E8431">
            <v>0</v>
          </cell>
          <cell r="F8431">
            <v>0</v>
          </cell>
          <cell r="G8431" t="e">
            <v>#N/A</v>
          </cell>
          <cell r="H8431" t="e">
            <v>#N/A</v>
          </cell>
          <cell r="I8431" t="str">
            <v>NA</v>
          </cell>
        </row>
        <row r="8432">
          <cell r="A8432">
            <v>0</v>
          </cell>
          <cell r="B8432">
            <v>0</v>
          </cell>
          <cell r="C8432">
            <v>0</v>
          </cell>
          <cell r="D8432" t="str">
            <v>0</v>
          </cell>
          <cell r="E8432">
            <v>0</v>
          </cell>
          <cell r="F8432">
            <v>0</v>
          </cell>
          <cell r="G8432" t="e">
            <v>#N/A</v>
          </cell>
          <cell r="H8432" t="e">
            <v>#N/A</v>
          </cell>
          <cell r="I8432" t="str">
            <v>NA</v>
          </cell>
        </row>
        <row r="8433">
          <cell r="A8433">
            <v>0</v>
          </cell>
          <cell r="B8433">
            <v>0</v>
          </cell>
          <cell r="C8433">
            <v>0</v>
          </cell>
          <cell r="D8433" t="str">
            <v>0</v>
          </cell>
          <cell r="E8433">
            <v>0</v>
          </cell>
          <cell r="F8433">
            <v>0</v>
          </cell>
          <cell r="G8433" t="e">
            <v>#N/A</v>
          </cell>
          <cell r="H8433" t="e">
            <v>#N/A</v>
          </cell>
          <cell r="I8433" t="str">
            <v>NA</v>
          </cell>
        </row>
        <row r="8434">
          <cell r="A8434">
            <v>0</v>
          </cell>
          <cell r="B8434">
            <v>0</v>
          </cell>
          <cell r="C8434">
            <v>0</v>
          </cell>
          <cell r="D8434" t="str">
            <v>0</v>
          </cell>
          <cell r="E8434">
            <v>0</v>
          </cell>
          <cell r="F8434">
            <v>0</v>
          </cell>
          <cell r="G8434" t="e">
            <v>#N/A</v>
          </cell>
          <cell r="H8434" t="e">
            <v>#N/A</v>
          </cell>
          <cell r="I8434" t="str">
            <v>NA</v>
          </cell>
        </row>
        <row r="8435">
          <cell r="A8435">
            <v>0</v>
          </cell>
          <cell r="B8435">
            <v>0</v>
          </cell>
          <cell r="C8435">
            <v>0</v>
          </cell>
          <cell r="D8435" t="str">
            <v>0</v>
          </cell>
          <cell r="E8435">
            <v>0</v>
          </cell>
          <cell r="F8435">
            <v>0</v>
          </cell>
          <cell r="G8435" t="e">
            <v>#N/A</v>
          </cell>
          <cell r="H8435" t="e">
            <v>#N/A</v>
          </cell>
          <cell r="I8435" t="str">
            <v>NA</v>
          </cell>
        </row>
        <row r="8436">
          <cell r="A8436">
            <v>0</v>
          </cell>
          <cell r="B8436">
            <v>0</v>
          </cell>
          <cell r="C8436">
            <v>0</v>
          </cell>
          <cell r="D8436" t="str">
            <v>0</v>
          </cell>
          <cell r="E8436">
            <v>0</v>
          </cell>
          <cell r="F8436">
            <v>0</v>
          </cell>
          <cell r="G8436" t="e">
            <v>#N/A</v>
          </cell>
          <cell r="H8436" t="e">
            <v>#N/A</v>
          </cell>
          <cell r="I8436" t="str">
            <v>NA</v>
          </cell>
        </row>
        <row r="8437">
          <cell r="A8437">
            <v>0</v>
          </cell>
          <cell r="B8437">
            <v>0</v>
          </cell>
          <cell r="C8437">
            <v>0</v>
          </cell>
          <cell r="D8437" t="str">
            <v>0</v>
          </cell>
          <cell r="E8437">
            <v>0</v>
          </cell>
          <cell r="F8437">
            <v>0</v>
          </cell>
          <cell r="G8437" t="e">
            <v>#N/A</v>
          </cell>
          <cell r="H8437" t="e">
            <v>#N/A</v>
          </cell>
          <cell r="I8437" t="str">
            <v>NA</v>
          </cell>
        </row>
        <row r="8438">
          <cell r="A8438">
            <v>0</v>
          </cell>
          <cell r="B8438">
            <v>0</v>
          </cell>
          <cell r="C8438">
            <v>0</v>
          </cell>
          <cell r="D8438" t="str">
            <v>0</v>
          </cell>
          <cell r="E8438">
            <v>0</v>
          </cell>
          <cell r="F8438">
            <v>0</v>
          </cell>
          <cell r="G8438" t="e">
            <v>#N/A</v>
          </cell>
          <cell r="H8438" t="e">
            <v>#N/A</v>
          </cell>
          <cell r="I8438" t="str">
            <v>NA</v>
          </cell>
        </row>
        <row r="8439">
          <cell r="A8439">
            <v>0</v>
          </cell>
          <cell r="B8439">
            <v>0</v>
          </cell>
          <cell r="C8439">
            <v>0</v>
          </cell>
          <cell r="D8439" t="str">
            <v>0</v>
          </cell>
          <cell r="E8439">
            <v>0</v>
          </cell>
          <cell r="F8439">
            <v>0</v>
          </cell>
          <cell r="G8439" t="e">
            <v>#N/A</v>
          </cell>
          <cell r="H8439" t="e">
            <v>#N/A</v>
          </cell>
          <cell r="I8439" t="str">
            <v>NA</v>
          </cell>
        </row>
        <row r="8440">
          <cell r="A8440">
            <v>0</v>
          </cell>
          <cell r="B8440">
            <v>0</v>
          </cell>
          <cell r="C8440">
            <v>0</v>
          </cell>
          <cell r="D8440" t="str">
            <v>0</v>
          </cell>
          <cell r="E8440">
            <v>0</v>
          </cell>
          <cell r="F8440">
            <v>0</v>
          </cell>
          <cell r="G8440" t="e">
            <v>#N/A</v>
          </cell>
          <cell r="H8440" t="e">
            <v>#N/A</v>
          </cell>
          <cell r="I8440" t="str">
            <v>NA</v>
          </cell>
        </row>
        <row r="8441">
          <cell r="A8441">
            <v>0</v>
          </cell>
          <cell r="B8441">
            <v>0</v>
          </cell>
          <cell r="C8441">
            <v>0</v>
          </cell>
          <cell r="D8441" t="str">
            <v>0</v>
          </cell>
          <cell r="E8441">
            <v>0</v>
          </cell>
          <cell r="F8441">
            <v>0</v>
          </cell>
          <cell r="G8441" t="e">
            <v>#N/A</v>
          </cell>
          <cell r="H8441" t="e">
            <v>#N/A</v>
          </cell>
          <cell r="I8441" t="str">
            <v>NA</v>
          </cell>
        </row>
        <row r="8442">
          <cell r="A8442">
            <v>0</v>
          </cell>
          <cell r="B8442">
            <v>0</v>
          </cell>
          <cell r="C8442">
            <v>0</v>
          </cell>
          <cell r="D8442" t="str">
            <v>0</v>
          </cell>
          <cell r="E8442">
            <v>0</v>
          </cell>
          <cell r="F8442">
            <v>0</v>
          </cell>
          <cell r="G8442" t="e">
            <v>#N/A</v>
          </cell>
          <cell r="H8442" t="e">
            <v>#N/A</v>
          </cell>
          <cell r="I8442" t="str">
            <v>NA</v>
          </cell>
        </row>
        <row r="8443">
          <cell r="A8443">
            <v>0</v>
          </cell>
          <cell r="B8443">
            <v>0</v>
          </cell>
          <cell r="C8443">
            <v>0</v>
          </cell>
          <cell r="D8443" t="str">
            <v>0</v>
          </cell>
          <cell r="E8443">
            <v>0</v>
          </cell>
          <cell r="F8443">
            <v>0</v>
          </cell>
          <cell r="G8443" t="e">
            <v>#N/A</v>
          </cell>
          <cell r="H8443" t="e">
            <v>#N/A</v>
          </cell>
          <cell r="I8443" t="str">
            <v>NA</v>
          </cell>
        </row>
        <row r="8444">
          <cell r="A8444">
            <v>0</v>
          </cell>
          <cell r="B8444">
            <v>0</v>
          </cell>
          <cell r="C8444">
            <v>0</v>
          </cell>
          <cell r="D8444" t="str">
            <v>0</v>
          </cell>
          <cell r="E8444">
            <v>0</v>
          </cell>
          <cell r="F8444">
            <v>0</v>
          </cell>
          <cell r="G8444" t="e">
            <v>#N/A</v>
          </cell>
          <cell r="H8444" t="e">
            <v>#N/A</v>
          </cell>
          <cell r="I8444" t="str">
            <v>NA</v>
          </cell>
        </row>
        <row r="8445">
          <cell r="A8445">
            <v>0</v>
          </cell>
          <cell r="B8445">
            <v>0</v>
          </cell>
          <cell r="C8445">
            <v>0</v>
          </cell>
          <cell r="D8445" t="str">
            <v>0</v>
          </cell>
          <cell r="E8445">
            <v>0</v>
          </cell>
          <cell r="F8445">
            <v>0</v>
          </cell>
          <cell r="G8445" t="e">
            <v>#N/A</v>
          </cell>
          <cell r="H8445" t="e">
            <v>#N/A</v>
          </cell>
          <cell r="I8445" t="str">
            <v>NA</v>
          </cell>
        </row>
        <row r="8446">
          <cell r="A8446">
            <v>0</v>
          </cell>
          <cell r="B8446">
            <v>0</v>
          </cell>
          <cell r="C8446">
            <v>0</v>
          </cell>
          <cell r="D8446" t="str">
            <v>0</v>
          </cell>
          <cell r="E8446">
            <v>0</v>
          </cell>
          <cell r="F8446">
            <v>0</v>
          </cell>
          <cell r="G8446" t="e">
            <v>#N/A</v>
          </cell>
          <cell r="H8446" t="e">
            <v>#N/A</v>
          </cell>
          <cell r="I8446" t="str">
            <v>NA</v>
          </cell>
        </row>
        <row r="8447">
          <cell r="A8447">
            <v>0</v>
          </cell>
          <cell r="B8447">
            <v>0</v>
          </cell>
          <cell r="C8447">
            <v>0</v>
          </cell>
          <cell r="D8447" t="str">
            <v>0</v>
          </cell>
          <cell r="E8447">
            <v>0</v>
          </cell>
          <cell r="F8447">
            <v>0</v>
          </cell>
          <cell r="G8447" t="e">
            <v>#N/A</v>
          </cell>
          <cell r="H8447" t="e">
            <v>#N/A</v>
          </cell>
          <cell r="I8447" t="str">
            <v>NA</v>
          </cell>
        </row>
        <row r="8448">
          <cell r="A8448">
            <v>0</v>
          </cell>
          <cell r="B8448">
            <v>0</v>
          </cell>
          <cell r="C8448">
            <v>0</v>
          </cell>
          <cell r="D8448" t="str">
            <v>0</v>
          </cell>
          <cell r="E8448">
            <v>0</v>
          </cell>
          <cell r="F8448">
            <v>0</v>
          </cell>
          <cell r="G8448" t="e">
            <v>#N/A</v>
          </cell>
          <cell r="H8448" t="e">
            <v>#N/A</v>
          </cell>
          <cell r="I8448" t="str">
            <v>NA</v>
          </cell>
        </row>
        <row r="8449">
          <cell r="A8449">
            <v>0</v>
          </cell>
          <cell r="B8449">
            <v>0</v>
          </cell>
          <cell r="C8449">
            <v>0</v>
          </cell>
          <cell r="D8449" t="str">
            <v>0</v>
          </cell>
          <cell r="E8449">
            <v>0</v>
          </cell>
          <cell r="F8449">
            <v>0</v>
          </cell>
          <cell r="G8449" t="e">
            <v>#N/A</v>
          </cell>
          <cell r="H8449" t="e">
            <v>#N/A</v>
          </cell>
          <cell r="I8449" t="str">
            <v>NA</v>
          </cell>
        </row>
        <row r="8450">
          <cell r="A8450">
            <v>0</v>
          </cell>
          <cell r="B8450">
            <v>0</v>
          </cell>
          <cell r="C8450">
            <v>0</v>
          </cell>
          <cell r="D8450" t="str">
            <v>0</v>
          </cell>
          <cell r="E8450">
            <v>0</v>
          </cell>
          <cell r="F8450">
            <v>0</v>
          </cell>
          <cell r="G8450" t="e">
            <v>#N/A</v>
          </cell>
          <cell r="H8450" t="e">
            <v>#N/A</v>
          </cell>
          <cell r="I8450" t="str">
            <v>NA</v>
          </cell>
        </row>
        <row r="8451">
          <cell r="A8451">
            <v>0</v>
          </cell>
          <cell r="B8451">
            <v>0</v>
          </cell>
          <cell r="C8451">
            <v>0</v>
          </cell>
          <cell r="D8451" t="str">
            <v>0</v>
          </cell>
          <cell r="E8451">
            <v>0</v>
          </cell>
          <cell r="F8451">
            <v>0</v>
          </cell>
          <cell r="G8451" t="e">
            <v>#N/A</v>
          </cell>
          <cell r="H8451" t="e">
            <v>#N/A</v>
          </cell>
          <cell r="I8451" t="str">
            <v>NA</v>
          </cell>
        </row>
        <row r="8452">
          <cell r="A8452">
            <v>0</v>
          </cell>
          <cell r="B8452">
            <v>0</v>
          </cell>
          <cell r="C8452">
            <v>0</v>
          </cell>
          <cell r="D8452" t="str">
            <v>0</v>
          </cell>
          <cell r="E8452">
            <v>0</v>
          </cell>
          <cell r="F8452">
            <v>0</v>
          </cell>
          <cell r="G8452" t="e">
            <v>#N/A</v>
          </cell>
          <cell r="H8452" t="e">
            <v>#N/A</v>
          </cell>
          <cell r="I8452" t="str">
            <v>NA</v>
          </cell>
        </row>
        <row r="8453">
          <cell r="A8453">
            <v>0</v>
          </cell>
          <cell r="B8453">
            <v>0</v>
          </cell>
          <cell r="C8453">
            <v>0</v>
          </cell>
          <cell r="D8453" t="str">
            <v>0</v>
          </cell>
          <cell r="E8453">
            <v>0</v>
          </cell>
          <cell r="F8453">
            <v>0</v>
          </cell>
          <cell r="G8453" t="e">
            <v>#N/A</v>
          </cell>
          <cell r="H8453" t="e">
            <v>#N/A</v>
          </cell>
          <cell r="I8453" t="str">
            <v>NA</v>
          </cell>
        </row>
        <row r="8454">
          <cell r="A8454">
            <v>0</v>
          </cell>
          <cell r="B8454">
            <v>0</v>
          </cell>
          <cell r="C8454">
            <v>0</v>
          </cell>
          <cell r="D8454" t="str">
            <v>0</v>
          </cell>
          <cell r="E8454">
            <v>0</v>
          </cell>
          <cell r="F8454">
            <v>0</v>
          </cell>
          <cell r="G8454" t="e">
            <v>#N/A</v>
          </cell>
          <cell r="H8454" t="e">
            <v>#N/A</v>
          </cell>
          <cell r="I8454" t="str">
            <v>NA</v>
          </cell>
        </row>
        <row r="8455">
          <cell r="A8455">
            <v>0</v>
          </cell>
          <cell r="B8455">
            <v>0</v>
          </cell>
          <cell r="C8455">
            <v>0</v>
          </cell>
          <cell r="D8455" t="str">
            <v>0</v>
          </cell>
          <cell r="E8455">
            <v>0</v>
          </cell>
          <cell r="F8455">
            <v>0</v>
          </cell>
          <cell r="G8455" t="e">
            <v>#N/A</v>
          </cell>
          <cell r="H8455" t="e">
            <v>#N/A</v>
          </cell>
          <cell r="I8455" t="str">
            <v>NA</v>
          </cell>
        </row>
        <row r="8456">
          <cell r="A8456">
            <v>0</v>
          </cell>
          <cell r="B8456">
            <v>0</v>
          </cell>
          <cell r="C8456">
            <v>0</v>
          </cell>
          <cell r="D8456" t="str">
            <v>0</v>
          </cell>
          <cell r="E8456">
            <v>0</v>
          </cell>
          <cell r="F8456">
            <v>0</v>
          </cell>
          <cell r="G8456" t="e">
            <v>#N/A</v>
          </cell>
          <cell r="H8456" t="e">
            <v>#N/A</v>
          </cell>
          <cell r="I8456" t="str">
            <v>NA</v>
          </cell>
        </row>
        <row r="8457">
          <cell r="A8457">
            <v>0</v>
          </cell>
          <cell r="B8457">
            <v>0</v>
          </cell>
          <cell r="C8457">
            <v>0</v>
          </cell>
          <cell r="D8457" t="str">
            <v>0</v>
          </cell>
          <cell r="E8457">
            <v>0</v>
          </cell>
          <cell r="F8457">
            <v>0</v>
          </cell>
          <cell r="G8457" t="e">
            <v>#N/A</v>
          </cell>
          <cell r="H8457" t="e">
            <v>#N/A</v>
          </cell>
          <cell r="I8457" t="str">
            <v>NA</v>
          </cell>
        </row>
        <row r="8458">
          <cell r="A8458">
            <v>0</v>
          </cell>
          <cell r="B8458">
            <v>0</v>
          </cell>
          <cell r="C8458">
            <v>0</v>
          </cell>
          <cell r="D8458" t="str">
            <v>0</v>
          </cell>
          <cell r="E8458">
            <v>0</v>
          </cell>
          <cell r="F8458">
            <v>0</v>
          </cell>
          <cell r="G8458" t="e">
            <v>#N/A</v>
          </cell>
          <cell r="H8458" t="e">
            <v>#N/A</v>
          </cell>
          <cell r="I8458" t="str">
            <v>NA</v>
          </cell>
        </row>
        <row r="8459">
          <cell r="A8459">
            <v>0</v>
          </cell>
          <cell r="B8459">
            <v>0</v>
          </cell>
          <cell r="C8459">
            <v>0</v>
          </cell>
          <cell r="D8459" t="str">
            <v>0</v>
          </cell>
          <cell r="E8459">
            <v>0</v>
          </cell>
          <cell r="F8459">
            <v>0</v>
          </cell>
          <cell r="G8459" t="e">
            <v>#N/A</v>
          </cell>
          <cell r="H8459" t="e">
            <v>#N/A</v>
          </cell>
          <cell r="I8459" t="str">
            <v>NA</v>
          </cell>
        </row>
        <row r="8460">
          <cell r="A8460">
            <v>0</v>
          </cell>
          <cell r="B8460">
            <v>0</v>
          </cell>
          <cell r="C8460">
            <v>0</v>
          </cell>
          <cell r="D8460" t="str">
            <v>0</v>
          </cell>
          <cell r="E8460">
            <v>0</v>
          </cell>
          <cell r="F8460">
            <v>0</v>
          </cell>
          <cell r="G8460" t="e">
            <v>#N/A</v>
          </cell>
          <cell r="H8460" t="e">
            <v>#N/A</v>
          </cell>
          <cell r="I8460" t="str">
            <v>NA</v>
          </cell>
        </row>
        <row r="8461">
          <cell r="A8461">
            <v>0</v>
          </cell>
          <cell r="B8461">
            <v>0</v>
          </cell>
          <cell r="C8461">
            <v>0</v>
          </cell>
          <cell r="D8461" t="str">
            <v>0</v>
          </cell>
          <cell r="E8461">
            <v>0</v>
          </cell>
          <cell r="F8461">
            <v>0</v>
          </cell>
          <cell r="G8461" t="e">
            <v>#N/A</v>
          </cell>
          <cell r="H8461" t="e">
            <v>#N/A</v>
          </cell>
          <cell r="I8461" t="str">
            <v>NA</v>
          </cell>
        </row>
        <row r="8462">
          <cell r="A8462">
            <v>0</v>
          </cell>
          <cell r="B8462">
            <v>0</v>
          </cell>
          <cell r="C8462">
            <v>0</v>
          </cell>
          <cell r="D8462" t="str">
            <v>0</v>
          </cell>
          <cell r="E8462">
            <v>0</v>
          </cell>
          <cell r="F8462">
            <v>0</v>
          </cell>
          <cell r="G8462" t="e">
            <v>#N/A</v>
          </cell>
          <cell r="H8462" t="e">
            <v>#N/A</v>
          </cell>
          <cell r="I8462" t="str">
            <v>NA</v>
          </cell>
        </row>
        <row r="8463">
          <cell r="A8463">
            <v>0</v>
          </cell>
          <cell r="B8463">
            <v>0</v>
          </cell>
          <cell r="C8463">
            <v>0</v>
          </cell>
          <cell r="D8463" t="str">
            <v>0</v>
          </cell>
          <cell r="E8463">
            <v>0</v>
          </cell>
          <cell r="F8463">
            <v>0</v>
          </cell>
          <cell r="G8463" t="e">
            <v>#N/A</v>
          </cell>
          <cell r="H8463" t="e">
            <v>#N/A</v>
          </cell>
          <cell r="I8463" t="str">
            <v>NA</v>
          </cell>
        </row>
        <row r="8464">
          <cell r="A8464">
            <v>0</v>
          </cell>
          <cell r="B8464">
            <v>0</v>
          </cell>
          <cell r="C8464">
            <v>0</v>
          </cell>
          <cell r="D8464" t="str">
            <v>0</v>
          </cell>
          <cell r="E8464">
            <v>0</v>
          </cell>
          <cell r="F8464">
            <v>0</v>
          </cell>
          <cell r="G8464" t="e">
            <v>#N/A</v>
          </cell>
          <cell r="H8464" t="e">
            <v>#N/A</v>
          </cell>
          <cell r="I8464" t="str">
            <v>NA</v>
          </cell>
        </row>
        <row r="8465">
          <cell r="A8465">
            <v>0</v>
          </cell>
          <cell r="B8465">
            <v>0</v>
          </cell>
          <cell r="C8465">
            <v>0</v>
          </cell>
          <cell r="D8465" t="str">
            <v>0</v>
          </cell>
          <cell r="E8465">
            <v>0</v>
          </cell>
          <cell r="F8465">
            <v>0</v>
          </cell>
          <cell r="G8465" t="e">
            <v>#N/A</v>
          </cell>
          <cell r="H8465" t="e">
            <v>#N/A</v>
          </cell>
          <cell r="I8465" t="str">
            <v>NA</v>
          </cell>
        </row>
        <row r="8466">
          <cell r="A8466">
            <v>0</v>
          </cell>
          <cell r="B8466">
            <v>0</v>
          </cell>
          <cell r="C8466">
            <v>0</v>
          </cell>
          <cell r="D8466" t="str">
            <v>0</v>
          </cell>
          <cell r="E8466">
            <v>0</v>
          </cell>
          <cell r="F8466">
            <v>0</v>
          </cell>
          <cell r="G8466" t="e">
            <v>#N/A</v>
          </cell>
          <cell r="H8466" t="e">
            <v>#N/A</v>
          </cell>
          <cell r="I8466" t="str">
            <v>NA</v>
          </cell>
        </row>
        <row r="8467">
          <cell r="A8467">
            <v>0</v>
          </cell>
          <cell r="B8467">
            <v>0</v>
          </cell>
          <cell r="C8467">
            <v>0</v>
          </cell>
          <cell r="D8467" t="str">
            <v>0</v>
          </cell>
          <cell r="E8467">
            <v>0</v>
          </cell>
          <cell r="F8467">
            <v>0</v>
          </cell>
          <cell r="G8467" t="e">
            <v>#N/A</v>
          </cell>
          <cell r="H8467" t="e">
            <v>#N/A</v>
          </cell>
          <cell r="I8467" t="str">
            <v>NA</v>
          </cell>
        </row>
        <row r="8468">
          <cell r="A8468">
            <v>0</v>
          </cell>
          <cell r="B8468">
            <v>0</v>
          </cell>
          <cell r="C8468">
            <v>0</v>
          </cell>
          <cell r="D8468" t="str">
            <v>0</v>
          </cell>
          <cell r="E8468">
            <v>0</v>
          </cell>
          <cell r="F8468">
            <v>0</v>
          </cell>
          <cell r="G8468" t="e">
            <v>#N/A</v>
          </cell>
          <cell r="H8468" t="e">
            <v>#N/A</v>
          </cell>
          <cell r="I8468" t="str">
            <v>NA</v>
          </cell>
        </row>
        <row r="8469">
          <cell r="A8469">
            <v>0</v>
          </cell>
          <cell r="B8469">
            <v>0</v>
          </cell>
          <cell r="C8469">
            <v>0</v>
          </cell>
          <cell r="D8469" t="str">
            <v>0</v>
          </cell>
          <cell r="E8469">
            <v>0</v>
          </cell>
          <cell r="F8469">
            <v>0</v>
          </cell>
          <cell r="G8469" t="e">
            <v>#N/A</v>
          </cell>
          <cell r="H8469" t="e">
            <v>#N/A</v>
          </cell>
          <cell r="I8469" t="str">
            <v>NA</v>
          </cell>
        </row>
        <row r="8470">
          <cell r="A8470">
            <v>0</v>
          </cell>
          <cell r="B8470">
            <v>0</v>
          </cell>
          <cell r="C8470">
            <v>0</v>
          </cell>
          <cell r="D8470" t="str">
            <v>0</v>
          </cell>
          <cell r="E8470">
            <v>0</v>
          </cell>
          <cell r="F8470">
            <v>0</v>
          </cell>
          <cell r="G8470" t="e">
            <v>#N/A</v>
          </cell>
          <cell r="H8470" t="e">
            <v>#N/A</v>
          </cell>
          <cell r="I8470" t="str">
            <v>NA</v>
          </cell>
        </row>
        <row r="8471">
          <cell r="A8471">
            <v>0</v>
          </cell>
          <cell r="B8471">
            <v>0</v>
          </cell>
          <cell r="C8471">
            <v>0</v>
          </cell>
          <cell r="D8471" t="str">
            <v>0</v>
          </cell>
          <cell r="E8471">
            <v>0</v>
          </cell>
          <cell r="F8471">
            <v>0</v>
          </cell>
          <cell r="G8471" t="e">
            <v>#N/A</v>
          </cell>
          <cell r="H8471" t="e">
            <v>#N/A</v>
          </cell>
          <cell r="I8471" t="str">
            <v>NA</v>
          </cell>
        </row>
        <row r="8472">
          <cell r="A8472">
            <v>0</v>
          </cell>
          <cell r="B8472">
            <v>0</v>
          </cell>
          <cell r="C8472">
            <v>0</v>
          </cell>
          <cell r="D8472" t="str">
            <v>0</v>
          </cell>
          <cell r="E8472">
            <v>0</v>
          </cell>
          <cell r="F8472">
            <v>0</v>
          </cell>
          <cell r="G8472" t="e">
            <v>#N/A</v>
          </cell>
          <cell r="H8472" t="e">
            <v>#N/A</v>
          </cell>
          <cell r="I8472" t="str">
            <v>NA</v>
          </cell>
        </row>
        <row r="8473">
          <cell r="A8473">
            <v>0</v>
          </cell>
          <cell r="B8473">
            <v>0</v>
          </cell>
          <cell r="C8473">
            <v>0</v>
          </cell>
          <cell r="D8473" t="str">
            <v>0</v>
          </cell>
          <cell r="E8473">
            <v>0</v>
          </cell>
          <cell r="F8473">
            <v>0</v>
          </cell>
          <cell r="G8473" t="e">
            <v>#N/A</v>
          </cell>
          <cell r="H8473" t="e">
            <v>#N/A</v>
          </cell>
          <cell r="I8473" t="str">
            <v>NA</v>
          </cell>
        </row>
        <row r="8474">
          <cell r="A8474">
            <v>0</v>
          </cell>
          <cell r="B8474">
            <v>0</v>
          </cell>
          <cell r="C8474">
            <v>0</v>
          </cell>
          <cell r="D8474" t="str">
            <v>0</v>
          </cell>
          <cell r="E8474">
            <v>0</v>
          </cell>
          <cell r="F8474">
            <v>0</v>
          </cell>
          <cell r="G8474" t="e">
            <v>#N/A</v>
          </cell>
          <cell r="H8474" t="e">
            <v>#N/A</v>
          </cell>
          <cell r="I8474" t="str">
            <v>NA</v>
          </cell>
        </row>
        <row r="8475">
          <cell r="A8475">
            <v>0</v>
          </cell>
          <cell r="B8475">
            <v>0</v>
          </cell>
          <cell r="C8475">
            <v>0</v>
          </cell>
          <cell r="D8475" t="str">
            <v>0</v>
          </cell>
          <cell r="E8475">
            <v>0</v>
          </cell>
          <cell r="F8475">
            <v>0</v>
          </cell>
          <cell r="G8475" t="e">
            <v>#N/A</v>
          </cell>
          <cell r="H8475" t="e">
            <v>#N/A</v>
          </cell>
          <cell r="I8475" t="str">
            <v>NA</v>
          </cell>
        </row>
        <row r="8476">
          <cell r="A8476">
            <v>0</v>
          </cell>
          <cell r="B8476">
            <v>0</v>
          </cell>
          <cell r="C8476">
            <v>0</v>
          </cell>
          <cell r="D8476" t="str">
            <v>0</v>
          </cell>
          <cell r="E8476">
            <v>0</v>
          </cell>
          <cell r="F8476">
            <v>0</v>
          </cell>
          <cell r="G8476" t="e">
            <v>#N/A</v>
          </cell>
          <cell r="H8476" t="e">
            <v>#N/A</v>
          </cell>
          <cell r="I8476" t="str">
            <v>NA</v>
          </cell>
        </row>
        <row r="8477">
          <cell r="A8477">
            <v>0</v>
          </cell>
          <cell r="B8477">
            <v>0</v>
          </cell>
          <cell r="C8477">
            <v>0</v>
          </cell>
          <cell r="D8477" t="str">
            <v>0</v>
          </cell>
          <cell r="E8477">
            <v>0</v>
          </cell>
          <cell r="F8477">
            <v>0</v>
          </cell>
          <cell r="G8477" t="e">
            <v>#N/A</v>
          </cell>
          <cell r="H8477" t="e">
            <v>#N/A</v>
          </cell>
          <cell r="I8477" t="str">
            <v>NA</v>
          </cell>
        </row>
        <row r="8478">
          <cell r="A8478">
            <v>0</v>
          </cell>
          <cell r="B8478">
            <v>0</v>
          </cell>
          <cell r="C8478">
            <v>0</v>
          </cell>
          <cell r="D8478" t="str">
            <v>0</v>
          </cell>
          <cell r="E8478">
            <v>0</v>
          </cell>
          <cell r="F8478">
            <v>0</v>
          </cell>
          <cell r="G8478" t="e">
            <v>#N/A</v>
          </cell>
          <cell r="H8478" t="e">
            <v>#N/A</v>
          </cell>
          <cell r="I8478" t="str">
            <v>NA</v>
          </cell>
        </row>
        <row r="8479">
          <cell r="A8479">
            <v>0</v>
          </cell>
          <cell r="B8479">
            <v>0</v>
          </cell>
          <cell r="C8479">
            <v>0</v>
          </cell>
          <cell r="D8479" t="str">
            <v>0</v>
          </cell>
          <cell r="E8479">
            <v>0</v>
          </cell>
          <cell r="F8479">
            <v>0</v>
          </cell>
          <cell r="G8479" t="e">
            <v>#N/A</v>
          </cell>
          <cell r="H8479" t="e">
            <v>#N/A</v>
          </cell>
          <cell r="I8479" t="str">
            <v>NA</v>
          </cell>
        </row>
        <row r="8480">
          <cell r="A8480">
            <v>0</v>
          </cell>
          <cell r="B8480">
            <v>0</v>
          </cell>
          <cell r="C8480">
            <v>0</v>
          </cell>
          <cell r="D8480" t="str">
            <v>0</v>
          </cell>
          <cell r="E8480">
            <v>0</v>
          </cell>
          <cell r="F8480">
            <v>0</v>
          </cell>
          <cell r="G8480" t="e">
            <v>#N/A</v>
          </cell>
          <cell r="H8480" t="e">
            <v>#N/A</v>
          </cell>
          <cell r="I8480" t="str">
            <v>NA</v>
          </cell>
        </row>
        <row r="8481">
          <cell r="A8481">
            <v>0</v>
          </cell>
          <cell r="B8481">
            <v>0</v>
          </cell>
          <cell r="C8481">
            <v>0</v>
          </cell>
          <cell r="D8481" t="str">
            <v>0</v>
          </cell>
          <cell r="E8481">
            <v>0</v>
          </cell>
          <cell r="F8481">
            <v>0</v>
          </cell>
          <cell r="G8481" t="e">
            <v>#N/A</v>
          </cell>
          <cell r="H8481" t="e">
            <v>#N/A</v>
          </cell>
          <cell r="I8481" t="str">
            <v>NA</v>
          </cell>
        </row>
        <row r="8482">
          <cell r="A8482">
            <v>0</v>
          </cell>
          <cell r="B8482">
            <v>0</v>
          </cell>
          <cell r="C8482">
            <v>0</v>
          </cell>
          <cell r="D8482" t="str">
            <v>0</v>
          </cell>
          <cell r="E8482">
            <v>0</v>
          </cell>
          <cell r="F8482">
            <v>0</v>
          </cell>
          <cell r="G8482" t="e">
            <v>#N/A</v>
          </cell>
          <cell r="H8482" t="e">
            <v>#N/A</v>
          </cell>
          <cell r="I8482" t="str">
            <v>NA</v>
          </cell>
        </row>
        <row r="8483">
          <cell r="A8483">
            <v>0</v>
          </cell>
          <cell r="B8483">
            <v>0</v>
          </cell>
          <cell r="C8483">
            <v>0</v>
          </cell>
          <cell r="D8483" t="str">
            <v>0</v>
          </cell>
          <cell r="E8483">
            <v>0</v>
          </cell>
          <cell r="F8483">
            <v>0</v>
          </cell>
          <cell r="G8483" t="e">
            <v>#N/A</v>
          </cell>
          <cell r="H8483" t="e">
            <v>#N/A</v>
          </cell>
          <cell r="I8483" t="str">
            <v>NA</v>
          </cell>
        </row>
        <row r="8484">
          <cell r="A8484">
            <v>0</v>
          </cell>
          <cell r="B8484">
            <v>0</v>
          </cell>
          <cell r="C8484">
            <v>0</v>
          </cell>
          <cell r="D8484" t="str">
            <v>0</v>
          </cell>
          <cell r="E8484">
            <v>0</v>
          </cell>
          <cell r="F8484">
            <v>0</v>
          </cell>
          <cell r="G8484" t="e">
            <v>#N/A</v>
          </cell>
          <cell r="H8484" t="e">
            <v>#N/A</v>
          </cell>
          <cell r="I8484" t="str">
            <v>NA</v>
          </cell>
        </row>
        <row r="8485">
          <cell r="A8485">
            <v>0</v>
          </cell>
          <cell r="B8485">
            <v>0</v>
          </cell>
          <cell r="C8485">
            <v>0</v>
          </cell>
          <cell r="D8485" t="str">
            <v>0</v>
          </cell>
          <cell r="E8485">
            <v>0</v>
          </cell>
          <cell r="F8485">
            <v>0</v>
          </cell>
          <cell r="G8485" t="e">
            <v>#N/A</v>
          </cell>
          <cell r="H8485" t="e">
            <v>#N/A</v>
          </cell>
          <cell r="I8485" t="str">
            <v>NA</v>
          </cell>
        </row>
        <row r="8486">
          <cell r="A8486">
            <v>0</v>
          </cell>
          <cell r="B8486">
            <v>0</v>
          </cell>
          <cell r="C8486">
            <v>0</v>
          </cell>
          <cell r="D8486" t="str">
            <v>0</v>
          </cell>
          <cell r="E8486">
            <v>0</v>
          </cell>
          <cell r="F8486">
            <v>0</v>
          </cell>
          <cell r="G8486" t="e">
            <v>#N/A</v>
          </cell>
          <cell r="H8486" t="e">
            <v>#N/A</v>
          </cell>
          <cell r="I8486" t="str">
            <v>NA</v>
          </cell>
        </row>
        <row r="8487">
          <cell r="A8487">
            <v>0</v>
          </cell>
          <cell r="B8487">
            <v>0</v>
          </cell>
          <cell r="C8487">
            <v>0</v>
          </cell>
          <cell r="D8487" t="str">
            <v>0</v>
          </cell>
          <cell r="E8487">
            <v>0</v>
          </cell>
          <cell r="F8487">
            <v>0</v>
          </cell>
          <cell r="G8487" t="e">
            <v>#N/A</v>
          </cell>
          <cell r="H8487" t="e">
            <v>#N/A</v>
          </cell>
          <cell r="I8487" t="str">
            <v>NA</v>
          </cell>
        </row>
        <row r="8488">
          <cell r="A8488">
            <v>0</v>
          </cell>
          <cell r="B8488">
            <v>0</v>
          </cell>
          <cell r="C8488">
            <v>0</v>
          </cell>
          <cell r="D8488" t="str">
            <v>0</v>
          </cell>
          <cell r="E8488">
            <v>0</v>
          </cell>
          <cell r="F8488">
            <v>0</v>
          </cell>
          <cell r="G8488" t="e">
            <v>#N/A</v>
          </cell>
          <cell r="H8488" t="e">
            <v>#N/A</v>
          </cell>
          <cell r="I8488" t="str">
            <v>NA</v>
          </cell>
        </row>
        <row r="8489">
          <cell r="A8489">
            <v>0</v>
          </cell>
          <cell r="B8489">
            <v>0</v>
          </cell>
          <cell r="C8489">
            <v>0</v>
          </cell>
          <cell r="D8489" t="str">
            <v>0</v>
          </cell>
          <cell r="E8489">
            <v>0</v>
          </cell>
          <cell r="F8489">
            <v>0</v>
          </cell>
          <cell r="G8489" t="e">
            <v>#N/A</v>
          </cell>
          <cell r="H8489" t="e">
            <v>#N/A</v>
          </cell>
          <cell r="I8489" t="str">
            <v>NA</v>
          </cell>
        </row>
        <row r="8490">
          <cell r="A8490">
            <v>0</v>
          </cell>
          <cell r="B8490">
            <v>0</v>
          </cell>
          <cell r="C8490">
            <v>0</v>
          </cell>
          <cell r="D8490" t="str">
            <v>0</v>
          </cell>
          <cell r="E8490">
            <v>0</v>
          </cell>
          <cell r="F8490">
            <v>0</v>
          </cell>
          <cell r="G8490" t="e">
            <v>#N/A</v>
          </cell>
          <cell r="H8490" t="e">
            <v>#N/A</v>
          </cell>
          <cell r="I8490" t="str">
            <v>NA</v>
          </cell>
        </row>
        <row r="8491">
          <cell r="A8491">
            <v>0</v>
          </cell>
          <cell r="B8491">
            <v>0</v>
          </cell>
          <cell r="C8491">
            <v>0</v>
          </cell>
          <cell r="D8491" t="str">
            <v>0</v>
          </cell>
          <cell r="E8491">
            <v>0</v>
          </cell>
          <cell r="F8491">
            <v>0</v>
          </cell>
          <cell r="G8491" t="e">
            <v>#N/A</v>
          </cell>
          <cell r="H8491" t="e">
            <v>#N/A</v>
          </cell>
          <cell r="I8491" t="str">
            <v>NA</v>
          </cell>
        </row>
        <row r="8492">
          <cell r="A8492">
            <v>0</v>
          </cell>
          <cell r="B8492">
            <v>0</v>
          </cell>
          <cell r="C8492">
            <v>0</v>
          </cell>
          <cell r="D8492" t="str">
            <v>0</v>
          </cell>
          <cell r="E8492">
            <v>0</v>
          </cell>
          <cell r="F8492">
            <v>0</v>
          </cell>
          <cell r="G8492" t="e">
            <v>#N/A</v>
          </cell>
          <cell r="H8492" t="e">
            <v>#N/A</v>
          </cell>
          <cell r="I8492" t="str">
            <v>NA</v>
          </cell>
        </row>
        <row r="8493">
          <cell r="A8493">
            <v>0</v>
          </cell>
          <cell r="B8493">
            <v>0</v>
          </cell>
          <cell r="C8493">
            <v>0</v>
          </cell>
          <cell r="D8493" t="str">
            <v>0</v>
          </cell>
          <cell r="E8493">
            <v>0</v>
          </cell>
          <cell r="F8493">
            <v>0</v>
          </cell>
          <cell r="G8493" t="e">
            <v>#N/A</v>
          </cell>
          <cell r="H8493" t="e">
            <v>#N/A</v>
          </cell>
          <cell r="I8493" t="str">
            <v>NA</v>
          </cell>
        </row>
        <row r="8494">
          <cell r="A8494">
            <v>0</v>
          </cell>
          <cell r="B8494">
            <v>0</v>
          </cell>
          <cell r="C8494">
            <v>0</v>
          </cell>
          <cell r="D8494" t="str">
            <v>0</v>
          </cell>
          <cell r="E8494">
            <v>0</v>
          </cell>
          <cell r="F8494">
            <v>0</v>
          </cell>
          <cell r="G8494" t="e">
            <v>#N/A</v>
          </cell>
          <cell r="H8494" t="e">
            <v>#N/A</v>
          </cell>
          <cell r="I8494" t="str">
            <v>NA</v>
          </cell>
        </row>
        <row r="8495">
          <cell r="A8495">
            <v>0</v>
          </cell>
          <cell r="B8495">
            <v>0</v>
          </cell>
          <cell r="C8495">
            <v>0</v>
          </cell>
          <cell r="D8495" t="str">
            <v>0</v>
          </cell>
          <cell r="E8495">
            <v>0</v>
          </cell>
          <cell r="F8495">
            <v>0</v>
          </cell>
          <cell r="G8495" t="e">
            <v>#N/A</v>
          </cell>
          <cell r="H8495" t="e">
            <v>#N/A</v>
          </cell>
          <cell r="I8495" t="str">
            <v>NA</v>
          </cell>
        </row>
        <row r="8496">
          <cell r="A8496">
            <v>0</v>
          </cell>
          <cell r="B8496">
            <v>0</v>
          </cell>
          <cell r="C8496">
            <v>0</v>
          </cell>
          <cell r="D8496" t="str">
            <v>0</v>
          </cell>
          <cell r="E8496">
            <v>0</v>
          </cell>
          <cell r="F8496">
            <v>0</v>
          </cell>
          <cell r="G8496" t="e">
            <v>#N/A</v>
          </cell>
          <cell r="H8496" t="e">
            <v>#N/A</v>
          </cell>
          <cell r="I8496" t="str">
            <v>NA</v>
          </cell>
        </row>
        <row r="8497">
          <cell r="A8497">
            <v>0</v>
          </cell>
          <cell r="B8497">
            <v>0</v>
          </cell>
          <cell r="C8497">
            <v>0</v>
          </cell>
          <cell r="D8497" t="str">
            <v>0</v>
          </cell>
          <cell r="E8497">
            <v>0</v>
          </cell>
          <cell r="F8497">
            <v>0</v>
          </cell>
          <cell r="G8497" t="e">
            <v>#N/A</v>
          </cell>
          <cell r="H8497" t="e">
            <v>#N/A</v>
          </cell>
          <cell r="I8497" t="str">
            <v>NA</v>
          </cell>
        </row>
        <row r="8498">
          <cell r="A8498">
            <v>0</v>
          </cell>
          <cell r="B8498">
            <v>0</v>
          </cell>
          <cell r="C8498">
            <v>0</v>
          </cell>
          <cell r="D8498" t="str">
            <v>0</v>
          </cell>
          <cell r="E8498">
            <v>0</v>
          </cell>
          <cell r="F8498">
            <v>0</v>
          </cell>
          <cell r="G8498" t="e">
            <v>#N/A</v>
          </cell>
          <cell r="H8498" t="e">
            <v>#N/A</v>
          </cell>
          <cell r="I8498" t="str">
            <v>NA</v>
          </cell>
        </row>
        <row r="8499">
          <cell r="A8499">
            <v>0</v>
          </cell>
          <cell r="B8499">
            <v>0</v>
          </cell>
          <cell r="C8499">
            <v>0</v>
          </cell>
          <cell r="D8499" t="str">
            <v>0</v>
          </cell>
          <cell r="E8499">
            <v>0</v>
          </cell>
          <cell r="F8499">
            <v>0</v>
          </cell>
          <cell r="G8499" t="e">
            <v>#N/A</v>
          </cell>
          <cell r="H8499" t="e">
            <v>#N/A</v>
          </cell>
          <cell r="I8499" t="str">
            <v>NA</v>
          </cell>
        </row>
        <row r="8500">
          <cell r="A8500">
            <v>0</v>
          </cell>
          <cell r="B8500">
            <v>0</v>
          </cell>
          <cell r="C8500">
            <v>0</v>
          </cell>
          <cell r="D8500" t="str">
            <v>0</v>
          </cell>
          <cell r="E8500">
            <v>0</v>
          </cell>
          <cell r="F8500">
            <v>0</v>
          </cell>
          <cell r="G8500" t="e">
            <v>#N/A</v>
          </cell>
          <cell r="H8500" t="e">
            <v>#N/A</v>
          </cell>
          <cell r="I8500" t="str">
            <v>NA</v>
          </cell>
        </row>
        <row r="8501">
          <cell r="A8501">
            <v>0</v>
          </cell>
          <cell r="B8501">
            <v>0</v>
          </cell>
          <cell r="C8501">
            <v>0</v>
          </cell>
          <cell r="D8501" t="str">
            <v>0</v>
          </cell>
          <cell r="E8501">
            <v>0</v>
          </cell>
          <cell r="F8501">
            <v>0</v>
          </cell>
          <cell r="G8501" t="e">
            <v>#N/A</v>
          </cell>
          <cell r="H8501" t="e">
            <v>#N/A</v>
          </cell>
          <cell r="I8501" t="str">
            <v>NA</v>
          </cell>
        </row>
        <row r="8502">
          <cell r="A8502">
            <v>0</v>
          </cell>
          <cell r="B8502">
            <v>0</v>
          </cell>
          <cell r="C8502">
            <v>0</v>
          </cell>
          <cell r="D8502" t="str">
            <v>0</v>
          </cell>
          <cell r="E8502">
            <v>0</v>
          </cell>
          <cell r="F8502">
            <v>0</v>
          </cell>
          <cell r="G8502" t="e">
            <v>#N/A</v>
          </cell>
          <cell r="H8502" t="e">
            <v>#N/A</v>
          </cell>
          <cell r="I8502" t="str">
            <v>NA</v>
          </cell>
        </row>
        <row r="8503">
          <cell r="A8503">
            <v>0</v>
          </cell>
          <cell r="B8503">
            <v>0</v>
          </cell>
          <cell r="C8503">
            <v>0</v>
          </cell>
          <cell r="D8503" t="str">
            <v>0</v>
          </cell>
          <cell r="E8503">
            <v>0</v>
          </cell>
          <cell r="F8503">
            <v>0</v>
          </cell>
          <cell r="G8503" t="e">
            <v>#N/A</v>
          </cell>
          <cell r="H8503" t="e">
            <v>#N/A</v>
          </cell>
          <cell r="I8503" t="str">
            <v>NA</v>
          </cell>
        </row>
        <row r="8504">
          <cell r="A8504">
            <v>0</v>
          </cell>
          <cell r="B8504">
            <v>0</v>
          </cell>
          <cell r="C8504">
            <v>0</v>
          </cell>
          <cell r="D8504" t="str">
            <v>0</v>
          </cell>
          <cell r="E8504">
            <v>0</v>
          </cell>
          <cell r="F8504">
            <v>0</v>
          </cell>
          <cell r="G8504" t="e">
            <v>#N/A</v>
          </cell>
          <cell r="H8504" t="e">
            <v>#N/A</v>
          </cell>
          <cell r="I8504" t="str">
            <v>NA</v>
          </cell>
        </row>
        <row r="8505">
          <cell r="A8505">
            <v>0</v>
          </cell>
          <cell r="B8505">
            <v>0</v>
          </cell>
          <cell r="C8505">
            <v>0</v>
          </cell>
          <cell r="D8505" t="str">
            <v>0</v>
          </cell>
          <cell r="E8505">
            <v>0</v>
          </cell>
          <cell r="F8505">
            <v>0</v>
          </cell>
          <cell r="G8505" t="e">
            <v>#N/A</v>
          </cell>
          <cell r="H8505" t="e">
            <v>#N/A</v>
          </cell>
          <cell r="I8505" t="str">
            <v>NA</v>
          </cell>
        </row>
        <row r="8506">
          <cell r="A8506">
            <v>0</v>
          </cell>
          <cell r="B8506">
            <v>0</v>
          </cell>
          <cell r="C8506">
            <v>0</v>
          </cell>
          <cell r="D8506" t="str">
            <v>0</v>
          </cell>
          <cell r="E8506">
            <v>0</v>
          </cell>
          <cell r="F8506">
            <v>0</v>
          </cell>
          <cell r="G8506" t="e">
            <v>#N/A</v>
          </cell>
          <cell r="H8506" t="e">
            <v>#N/A</v>
          </cell>
          <cell r="I8506" t="str">
            <v>NA</v>
          </cell>
        </row>
        <row r="8507">
          <cell r="A8507">
            <v>0</v>
          </cell>
          <cell r="B8507">
            <v>0</v>
          </cell>
          <cell r="C8507">
            <v>0</v>
          </cell>
          <cell r="D8507" t="str">
            <v>0</v>
          </cell>
          <cell r="E8507">
            <v>0</v>
          </cell>
          <cell r="F8507">
            <v>0</v>
          </cell>
          <cell r="G8507" t="e">
            <v>#N/A</v>
          </cell>
          <cell r="H8507" t="e">
            <v>#N/A</v>
          </cell>
          <cell r="I8507" t="str">
            <v>NA</v>
          </cell>
        </row>
        <row r="8508">
          <cell r="A8508">
            <v>0</v>
          </cell>
          <cell r="B8508">
            <v>0</v>
          </cell>
          <cell r="C8508">
            <v>0</v>
          </cell>
          <cell r="D8508" t="str">
            <v>0</v>
          </cell>
          <cell r="E8508">
            <v>0</v>
          </cell>
          <cell r="F8508">
            <v>0</v>
          </cell>
          <cell r="G8508" t="e">
            <v>#N/A</v>
          </cell>
          <cell r="H8508" t="e">
            <v>#N/A</v>
          </cell>
          <cell r="I8508" t="str">
            <v>NA</v>
          </cell>
        </row>
        <row r="8509">
          <cell r="A8509">
            <v>0</v>
          </cell>
          <cell r="B8509">
            <v>0</v>
          </cell>
          <cell r="C8509">
            <v>0</v>
          </cell>
          <cell r="D8509" t="str">
            <v>0</v>
          </cell>
          <cell r="E8509">
            <v>0</v>
          </cell>
          <cell r="F8509">
            <v>0</v>
          </cell>
          <cell r="G8509" t="e">
            <v>#N/A</v>
          </cell>
          <cell r="H8509" t="e">
            <v>#N/A</v>
          </cell>
          <cell r="I8509" t="str">
            <v>NA</v>
          </cell>
        </row>
        <row r="8510">
          <cell r="A8510">
            <v>0</v>
          </cell>
          <cell r="B8510">
            <v>0</v>
          </cell>
          <cell r="C8510">
            <v>0</v>
          </cell>
          <cell r="D8510" t="str">
            <v>0</v>
          </cell>
          <cell r="E8510">
            <v>0</v>
          </cell>
          <cell r="F8510">
            <v>0</v>
          </cell>
          <cell r="G8510" t="e">
            <v>#N/A</v>
          </cell>
          <cell r="H8510" t="e">
            <v>#N/A</v>
          </cell>
          <cell r="I8510" t="str">
            <v>NA</v>
          </cell>
        </row>
        <row r="8511">
          <cell r="A8511">
            <v>0</v>
          </cell>
          <cell r="B8511">
            <v>0</v>
          </cell>
          <cell r="C8511">
            <v>0</v>
          </cell>
          <cell r="D8511" t="str">
            <v>0</v>
          </cell>
          <cell r="E8511">
            <v>0</v>
          </cell>
          <cell r="F8511">
            <v>0</v>
          </cell>
          <cell r="G8511" t="e">
            <v>#N/A</v>
          </cell>
          <cell r="H8511" t="e">
            <v>#N/A</v>
          </cell>
          <cell r="I8511" t="str">
            <v>NA</v>
          </cell>
        </row>
        <row r="8512">
          <cell r="A8512">
            <v>0</v>
          </cell>
          <cell r="B8512">
            <v>0</v>
          </cell>
          <cell r="C8512">
            <v>0</v>
          </cell>
          <cell r="D8512" t="str">
            <v>0</v>
          </cell>
          <cell r="E8512">
            <v>0</v>
          </cell>
          <cell r="F8512">
            <v>0</v>
          </cell>
          <cell r="G8512" t="e">
            <v>#N/A</v>
          </cell>
          <cell r="H8512" t="e">
            <v>#N/A</v>
          </cell>
          <cell r="I8512" t="str">
            <v>NA</v>
          </cell>
        </row>
        <row r="8513">
          <cell r="A8513">
            <v>0</v>
          </cell>
          <cell r="B8513">
            <v>0</v>
          </cell>
          <cell r="C8513">
            <v>0</v>
          </cell>
          <cell r="D8513" t="str">
            <v>0</v>
          </cell>
          <cell r="E8513">
            <v>0</v>
          </cell>
          <cell r="F8513">
            <v>0</v>
          </cell>
          <cell r="G8513" t="e">
            <v>#N/A</v>
          </cell>
          <cell r="H8513" t="e">
            <v>#N/A</v>
          </cell>
          <cell r="I8513" t="str">
            <v>NA</v>
          </cell>
        </row>
        <row r="8514">
          <cell r="A8514">
            <v>0</v>
          </cell>
          <cell r="B8514">
            <v>0</v>
          </cell>
          <cell r="C8514">
            <v>0</v>
          </cell>
          <cell r="D8514" t="str">
            <v>0</v>
          </cell>
          <cell r="E8514">
            <v>0</v>
          </cell>
          <cell r="F8514">
            <v>0</v>
          </cell>
          <cell r="G8514" t="e">
            <v>#N/A</v>
          </cell>
          <cell r="H8514" t="e">
            <v>#N/A</v>
          </cell>
          <cell r="I8514" t="str">
            <v>NA</v>
          </cell>
        </row>
        <row r="8515">
          <cell r="A8515">
            <v>0</v>
          </cell>
          <cell r="B8515">
            <v>0</v>
          </cell>
          <cell r="C8515">
            <v>0</v>
          </cell>
          <cell r="D8515" t="str">
            <v>0</v>
          </cell>
          <cell r="E8515">
            <v>0</v>
          </cell>
          <cell r="F8515">
            <v>0</v>
          </cell>
          <cell r="G8515" t="e">
            <v>#N/A</v>
          </cell>
          <cell r="H8515" t="e">
            <v>#N/A</v>
          </cell>
          <cell r="I8515" t="str">
            <v>NA</v>
          </cell>
        </row>
        <row r="8516">
          <cell r="A8516">
            <v>0</v>
          </cell>
          <cell r="B8516">
            <v>0</v>
          </cell>
          <cell r="C8516">
            <v>0</v>
          </cell>
          <cell r="D8516" t="str">
            <v>0</v>
          </cell>
          <cell r="E8516">
            <v>0</v>
          </cell>
          <cell r="F8516">
            <v>0</v>
          </cell>
          <cell r="G8516" t="e">
            <v>#N/A</v>
          </cell>
          <cell r="H8516" t="e">
            <v>#N/A</v>
          </cell>
          <cell r="I8516" t="str">
            <v>NA</v>
          </cell>
        </row>
        <row r="8517">
          <cell r="A8517">
            <v>0</v>
          </cell>
          <cell r="B8517">
            <v>0</v>
          </cell>
          <cell r="C8517">
            <v>0</v>
          </cell>
          <cell r="D8517" t="str">
            <v>0</v>
          </cell>
          <cell r="E8517">
            <v>0</v>
          </cell>
          <cell r="F8517">
            <v>0</v>
          </cell>
          <cell r="G8517" t="e">
            <v>#N/A</v>
          </cell>
          <cell r="H8517" t="e">
            <v>#N/A</v>
          </cell>
          <cell r="I8517" t="str">
            <v>NA</v>
          </cell>
        </row>
        <row r="8518">
          <cell r="A8518">
            <v>0</v>
          </cell>
          <cell r="B8518">
            <v>0</v>
          </cell>
          <cell r="C8518">
            <v>0</v>
          </cell>
          <cell r="D8518" t="str">
            <v>0</v>
          </cell>
          <cell r="E8518">
            <v>0</v>
          </cell>
          <cell r="F8518">
            <v>0</v>
          </cell>
          <cell r="G8518" t="e">
            <v>#N/A</v>
          </cell>
          <cell r="H8518" t="e">
            <v>#N/A</v>
          </cell>
          <cell r="I8518" t="str">
            <v>NA</v>
          </cell>
        </row>
        <row r="8519">
          <cell r="A8519">
            <v>0</v>
          </cell>
          <cell r="B8519">
            <v>0</v>
          </cell>
          <cell r="C8519">
            <v>0</v>
          </cell>
          <cell r="D8519" t="str">
            <v>0</v>
          </cell>
          <cell r="E8519">
            <v>0</v>
          </cell>
          <cell r="F8519">
            <v>0</v>
          </cell>
          <cell r="G8519" t="e">
            <v>#N/A</v>
          </cell>
          <cell r="H8519" t="e">
            <v>#N/A</v>
          </cell>
          <cell r="I8519" t="str">
            <v>NA</v>
          </cell>
        </row>
        <row r="8520">
          <cell r="A8520">
            <v>0</v>
          </cell>
          <cell r="B8520">
            <v>0</v>
          </cell>
          <cell r="C8520">
            <v>0</v>
          </cell>
          <cell r="D8520" t="str">
            <v>0</v>
          </cell>
          <cell r="E8520">
            <v>0</v>
          </cell>
          <cell r="F8520">
            <v>0</v>
          </cell>
          <cell r="G8520" t="e">
            <v>#N/A</v>
          </cell>
          <cell r="H8520" t="e">
            <v>#N/A</v>
          </cell>
          <cell r="I8520" t="str">
            <v>NA</v>
          </cell>
        </row>
        <row r="8521">
          <cell r="A8521">
            <v>0</v>
          </cell>
          <cell r="B8521">
            <v>0</v>
          </cell>
          <cell r="C8521">
            <v>0</v>
          </cell>
          <cell r="D8521" t="str">
            <v>0</v>
          </cell>
          <cell r="E8521">
            <v>0</v>
          </cell>
          <cell r="F8521">
            <v>0</v>
          </cell>
          <cell r="G8521" t="e">
            <v>#N/A</v>
          </cell>
          <cell r="H8521" t="e">
            <v>#N/A</v>
          </cell>
          <cell r="I8521" t="str">
            <v>NA</v>
          </cell>
        </row>
        <row r="8522">
          <cell r="A8522">
            <v>0</v>
          </cell>
          <cell r="B8522">
            <v>0</v>
          </cell>
          <cell r="C8522">
            <v>0</v>
          </cell>
          <cell r="D8522" t="str">
            <v>0</v>
          </cell>
          <cell r="E8522">
            <v>0</v>
          </cell>
          <cell r="F8522">
            <v>0</v>
          </cell>
          <cell r="G8522" t="e">
            <v>#N/A</v>
          </cell>
          <cell r="H8522" t="e">
            <v>#N/A</v>
          </cell>
          <cell r="I8522" t="str">
            <v>NA</v>
          </cell>
        </row>
        <row r="8523">
          <cell r="A8523">
            <v>0</v>
          </cell>
          <cell r="B8523">
            <v>0</v>
          </cell>
          <cell r="C8523">
            <v>0</v>
          </cell>
          <cell r="D8523" t="str">
            <v>0</v>
          </cell>
          <cell r="E8523">
            <v>0</v>
          </cell>
          <cell r="F8523">
            <v>0</v>
          </cell>
          <cell r="G8523" t="e">
            <v>#N/A</v>
          </cell>
          <cell r="H8523" t="e">
            <v>#N/A</v>
          </cell>
          <cell r="I8523" t="str">
            <v>NA</v>
          </cell>
        </row>
        <row r="8524">
          <cell r="A8524">
            <v>0</v>
          </cell>
          <cell r="B8524">
            <v>0</v>
          </cell>
          <cell r="C8524">
            <v>0</v>
          </cell>
          <cell r="D8524" t="str">
            <v>0</v>
          </cell>
          <cell r="E8524">
            <v>0</v>
          </cell>
          <cell r="F8524">
            <v>0</v>
          </cell>
          <cell r="G8524" t="e">
            <v>#N/A</v>
          </cell>
          <cell r="H8524" t="e">
            <v>#N/A</v>
          </cell>
          <cell r="I8524" t="str">
            <v>NA</v>
          </cell>
        </row>
        <row r="8525">
          <cell r="A8525">
            <v>0</v>
          </cell>
          <cell r="B8525">
            <v>0</v>
          </cell>
          <cell r="C8525">
            <v>0</v>
          </cell>
          <cell r="D8525" t="str">
            <v>0</v>
          </cell>
          <cell r="E8525">
            <v>0</v>
          </cell>
          <cell r="F8525">
            <v>0</v>
          </cell>
          <cell r="G8525" t="e">
            <v>#N/A</v>
          </cell>
          <cell r="H8525" t="e">
            <v>#N/A</v>
          </cell>
          <cell r="I8525" t="str">
            <v>NA</v>
          </cell>
        </row>
        <row r="8526">
          <cell r="A8526">
            <v>0</v>
          </cell>
          <cell r="B8526">
            <v>0</v>
          </cell>
          <cell r="C8526">
            <v>0</v>
          </cell>
          <cell r="D8526" t="str">
            <v>0</v>
          </cell>
          <cell r="E8526">
            <v>0</v>
          </cell>
          <cell r="F8526">
            <v>0</v>
          </cell>
          <cell r="G8526" t="e">
            <v>#N/A</v>
          </cell>
          <cell r="H8526" t="e">
            <v>#N/A</v>
          </cell>
          <cell r="I8526" t="str">
            <v>NA</v>
          </cell>
        </row>
        <row r="8527">
          <cell r="A8527">
            <v>0</v>
          </cell>
          <cell r="B8527">
            <v>0</v>
          </cell>
          <cell r="C8527">
            <v>0</v>
          </cell>
          <cell r="D8527" t="str">
            <v>0</v>
          </cell>
          <cell r="E8527">
            <v>0</v>
          </cell>
          <cell r="F8527">
            <v>0</v>
          </cell>
          <cell r="G8527" t="e">
            <v>#N/A</v>
          </cell>
          <cell r="H8527" t="e">
            <v>#N/A</v>
          </cell>
          <cell r="I8527" t="str">
            <v>NA</v>
          </cell>
        </row>
        <row r="8528">
          <cell r="A8528">
            <v>0</v>
          </cell>
          <cell r="B8528">
            <v>0</v>
          </cell>
          <cell r="C8528">
            <v>0</v>
          </cell>
          <cell r="D8528" t="str">
            <v>0</v>
          </cell>
          <cell r="E8528">
            <v>0</v>
          </cell>
          <cell r="F8528">
            <v>0</v>
          </cell>
          <cell r="G8528" t="e">
            <v>#N/A</v>
          </cell>
          <cell r="H8528" t="e">
            <v>#N/A</v>
          </cell>
          <cell r="I8528" t="str">
            <v>NA</v>
          </cell>
        </row>
        <row r="8529">
          <cell r="A8529">
            <v>0</v>
          </cell>
          <cell r="B8529">
            <v>0</v>
          </cell>
          <cell r="C8529">
            <v>0</v>
          </cell>
          <cell r="D8529" t="str">
            <v>0</v>
          </cell>
          <cell r="E8529">
            <v>0</v>
          </cell>
          <cell r="F8529">
            <v>0</v>
          </cell>
          <cell r="G8529" t="e">
            <v>#N/A</v>
          </cell>
          <cell r="H8529" t="e">
            <v>#N/A</v>
          </cell>
          <cell r="I8529" t="str">
            <v>NA</v>
          </cell>
        </row>
        <row r="8530">
          <cell r="A8530">
            <v>0</v>
          </cell>
          <cell r="B8530">
            <v>0</v>
          </cell>
          <cell r="C8530">
            <v>0</v>
          </cell>
          <cell r="D8530" t="str">
            <v>0</v>
          </cell>
          <cell r="E8530">
            <v>0</v>
          </cell>
          <cell r="F8530">
            <v>0</v>
          </cell>
          <cell r="G8530" t="e">
            <v>#N/A</v>
          </cell>
          <cell r="H8530" t="e">
            <v>#N/A</v>
          </cell>
          <cell r="I8530" t="str">
            <v>NA</v>
          </cell>
        </row>
        <row r="8531">
          <cell r="A8531">
            <v>0</v>
          </cell>
          <cell r="B8531">
            <v>0</v>
          </cell>
          <cell r="C8531">
            <v>0</v>
          </cell>
          <cell r="D8531" t="str">
            <v>0</v>
          </cell>
          <cell r="E8531">
            <v>0</v>
          </cell>
          <cell r="F8531">
            <v>0</v>
          </cell>
          <cell r="G8531" t="e">
            <v>#N/A</v>
          </cell>
          <cell r="H8531" t="e">
            <v>#N/A</v>
          </cell>
          <cell r="I8531" t="str">
            <v>NA</v>
          </cell>
        </row>
        <row r="8532">
          <cell r="A8532">
            <v>0</v>
          </cell>
          <cell r="B8532">
            <v>0</v>
          </cell>
          <cell r="C8532">
            <v>0</v>
          </cell>
          <cell r="D8532" t="str">
            <v>0</v>
          </cell>
          <cell r="E8532">
            <v>0</v>
          </cell>
          <cell r="F8532">
            <v>0</v>
          </cell>
          <cell r="G8532" t="e">
            <v>#N/A</v>
          </cell>
          <cell r="H8532" t="e">
            <v>#N/A</v>
          </cell>
          <cell r="I8532" t="str">
            <v>NA</v>
          </cell>
        </row>
        <row r="8533">
          <cell r="A8533">
            <v>0</v>
          </cell>
          <cell r="B8533">
            <v>0</v>
          </cell>
          <cell r="C8533">
            <v>0</v>
          </cell>
          <cell r="D8533" t="str">
            <v>0</v>
          </cell>
          <cell r="E8533">
            <v>0</v>
          </cell>
          <cell r="F8533">
            <v>0</v>
          </cell>
          <cell r="G8533" t="e">
            <v>#N/A</v>
          </cell>
          <cell r="H8533" t="e">
            <v>#N/A</v>
          </cell>
          <cell r="I8533" t="str">
            <v>NA</v>
          </cell>
        </row>
        <row r="8534">
          <cell r="A8534">
            <v>0</v>
          </cell>
          <cell r="B8534">
            <v>0</v>
          </cell>
          <cell r="C8534">
            <v>0</v>
          </cell>
          <cell r="D8534" t="str">
            <v>0</v>
          </cell>
          <cell r="E8534">
            <v>0</v>
          </cell>
          <cell r="F8534">
            <v>0</v>
          </cell>
          <cell r="G8534" t="e">
            <v>#N/A</v>
          </cell>
          <cell r="H8534" t="e">
            <v>#N/A</v>
          </cell>
          <cell r="I8534" t="str">
            <v>NA</v>
          </cell>
        </row>
        <row r="8535">
          <cell r="A8535">
            <v>0</v>
          </cell>
          <cell r="B8535">
            <v>0</v>
          </cell>
          <cell r="C8535">
            <v>0</v>
          </cell>
          <cell r="D8535" t="str">
            <v>0</v>
          </cell>
          <cell r="E8535">
            <v>0</v>
          </cell>
          <cell r="F8535">
            <v>0</v>
          </cell>
          <cell r="G8535" t="e">
            <v>#N/A</v>
          </cell>
          <cell r="H8535" t="e">
            <v>#N/A</v>
          </cell>
          <cell r="I8535" t="str">
            <v>NA</v>
          </cell>
        </row>
        <row r="8536">
          <cell r="A8536">
            <v>0</v>
          </cell>
          <cell r="B8536">
            <v>0</v>
          </cell>
          <cell r="C8536">
            <v>0</v>
          </cell>
          <cell r="D8536" t="str">
            <v>0</v>
          </cell>
          <cell r="E8536">
            <v>0</v>
          </cell>
          <cell r="F8536">
            <v>0</v>
          </cell>
          <cell r="G8536" t="e">
            <v>#N/A</v>
          </cell>
          <cell r="H8536" t="e">
            <v>#N/A</v>
          </cell>
          <cell r="I8536" t="str">
            <v>NA</v>
          </cell>
        </row>
        <row r="8537">
          <cell r="A8537">
            <v>0</v>
          </cell>
          <cell r="B8537">
            <v>0</v>
          </cell>
          <cell r="C8537">
            <v>0</v>
          </cell>
          <cell r="D8537" t="str">
            <v>0</v>
          </cell>
          <cell r="E8537">
            <v>0</v>
          </cell>
          <cell r="F8537">
            <v>0</v>
          </cell>
          <cell r="G8537" t="e">
            <v>#N/A</v>
          </cell>
          <cell r="H8537" t="e">
            <v>#N/A</v>
          </cell>
          <cell r="I8537" t="str">
            <v>NA</v>
          </cell>
        </row>
        <row r="8538">
          <cell r="A8538">
            <v>0</v>
          </cell>
          <cell r="B8538">
            <v>0</v>
          </cell>
          <cell r="C8538">
            <v>0</v>
          </cell>
          <cell r="D8538" t="str">
            <v>0</v>
          </cell>
          <cell r="E8538">
            <v>0</v>
          </cell>
          <cell r="F8538">
            <v>0</v>
          </cell>
          <cell r="G8538" t="e">
            <v>#N/A</v>
          </cell>
          <cell r="H8538" t="e">
            <v>#N/A</v>
          </cell>
          <cell r="I8538" t="str">
            <v>NA</v>
          </cell>
        </row>
        <row r="8539">
          <cell r="A8539">
            <v>0</v>
          </cell>
          <cell r="B8539">
            <v>0</v>
          </cell>
          <cell r="C8539">
            <v>0</v>
          </cell>
          <cell r="D8539" t="str">
            <v>0</v>
          </cell>
          <cell r="E8539">
            <v>0</v>
          </cell>
          <cell r="F8539">
            <v>0</v>
          </cell>
          <cell r="G8539" t="e">
            <v>#N/A</v>
          </cell>
          <cell r="H8539" t="e">
            <v>#N/A</v>
          </cell>
          <cell r="I8539" t="str">
            <v>NA</v>
          </cell>
        </row>
        <row r="8540">
          <cell r="A8540">
            <v>0</v>
          </cell>
          <cell r="B8540">
            <v>0</v>
          </cell>
          <cell r="C8540">
            <v>0</v>
          </cell>
          <cell r="D8540" t="str">
            <v>0</v>
          </cell>
          <cell r="E8540">
            <v>0</v>
          </cell>
          <cell r="F8540">
            <v>0</v>
          </cell>
          <cell r="G8540" t="e">
            <v>#N/A</v>
          </cell>
          <cell r="H8540" t="e">
            <v>#N/A</v>
          </cell>
          <cell r="I8540" t="str">
            <v>NA</v>
          </cell>
        </row>
        <row r="8541">
          <cell r="A8541">
            <v>0</v>
          </cell>
          <cell r="B8541">
            <v>0</v>
          </cell>
          <cell r="C8541">
            <v>0</v>
          </cell>
          <cell r="D8541" t="str">
            <v>0</v>
          </cell>
          <cell r="E8541">
            <v>0</v>
          </cell>
          <cell r="F8541">
            <v>0</v>
          </cell>
          <cell r="G8541" t="e">
            <v>#N/A</v>
          </cell>
          <cell r="H8541" t="e">
            <v>#N/A</v>
          </cell>
          <cell r="I8541" t="str">
            <v>NA</v>
          </cell>
        </row>
        <row r="8542">
          <cell r="A8542">
            <v>0</v>
          </cell>
          <cell r="B8542">
            <v>0</v>
          </cell>
          <cell r="C8542">
            <v>0</v>
          </cell>
          <cell r="D8542" t="str">
            <v>0</v>
          </cell>
          <cell r="E8542">
            <v>0</v>
          </cell>
          <cell r="F8542">
            <v>0</v>
          </cell>
          <cell r="G8542" t="e">
            <v>#N/A</v>
          </cell>
          <cell r="H8542" t="e">
            <v>#N/A</v>
          </cell>
          <cell r="I8542" t="str">
            <v>NA</v>
          </cell>
        </row>
        <row r="8543">
          <cell r="A8543">
            <v>0</v>
          </cell>
          <cell r="B8543">
            <v>0</v>
          </cell>
          <cell r="C8543">
            <v>0</v>
          </cell>
          <cell r="D8543" t="str">
            <v>0</v>
          </cell>
          <cell r="E8543">
            <v>0</v>
          </cell>
          <cell r="F8543">
            <v>0</v>
          </cell>
          <cell r="G8543" t="e">
            <v>#N/A</v>
          </cell>
          <cell r="H8543" t="e">
            <v>#N/A</v>
          </cell>
          <cell r="I8543" t="str">
            <v>NA</v>
          </cell>
        </row>
        <row r="8544">
          <cell r="A8544">
            <v>0</v>
          </cell>
          <cell r="B8544">
            <v>0</v>
          </cell>
          <cell r="C8544">
            <v>0</v>
          </cell>
          <cell r="D8544" t="str">
            <v>0</v>
          </cell>
          <cell r="E8544">
            <v>0</v>
          </cell>
          <cell r="F8544">
            <v>0</v>
          </cell>
          <cell r="G8544" t="e">
            <v>#N/A</v>
          </cell>
          <cell r="H8544" t="e">
            <v>#N/A</v>
          </cell>
          <cell r="I8544" t="str">
            <v>NA</v>
          </cell>
        </row>
        <row r="8545">
          <cell r="A8545">
            <v>0</v>
          </cell>
          <cell r="B8545">
            <v>0</v>
          </cell>
          <cell r="C8545">
            <v>0</v>
          </cell>
          <cell r="D8545" t="str">
            <v>0</v>
          </cell>
          <cell r="E8545">
            <v>0</v>
          </cell>
          <cell r="F8545">
            <v>0</v>
          </cell>
          <cell r="G8545" t="e">
            <v>#N/A</v>
          </cell>
          <cell r="H8545" t="e">
            <v>#N/A</v>
          </cell>
          <cell r="I8545" t="str">
            <v>NA</v>
          </cell>
        </row>
        <row r="8546">
          <cell r="A8546">
            <v>0</v>
          </cell>
          <cell r="B8546">
            <v>0</v>
          </cell>
          <cell r="C8546">
            <v>0</v>
          </cell>
          <cell r="D8546" t="str">
            <v>0</v>
          </cell>
          <cell r="E8546">
            <v>0</v>
          </cell>
          <cell r="F8546">
            <v>0</v>
          </cell>
          <cell r="G8546" t="e">
            <v>#N/A</v>
          </cell>
          <cell r="H8546" t="e">
            <v>#N/A</v>
          </cell>
          <cell r="I8546" t="str">
            <v>NA</v>
          </cell>
        </row>
        <row r="8547">
          <cell r="A8547">
            <v>0</v>
          </cell>
          <cell r="B8547">
            <v>0</v>
          </cell>
          <cell r="C8547">
            <v>0</v>
          </cell>
          <cell r="D8547" t="str">
            <v>0</v>
          </cell>
          <cell r="E8547">
            <v>0</v>
          </cell>
          <cell r="F8547">
            <v>0</v>
          </cell>
          <cell r="G8547" t="e">
            <v>#N/A</v>
          </cell>
          <cell r="H8547" t="e">
            <v>#N/A</v>
          </cell>
          <cell r="I8547" t="str">
            <v>NA</v>
          </cell>
        </row>
        <row r="8548">
          <cell r="A8548">
            <v>0</v>
          </cell>
          <cell r="B8548">
            <v>0</v>
          </cell>
          <cell r="C8548">
            <v>0</v>
          </cell>
          <cell r="D8548" t="str">
            <v>0</v>
          </cell>
          <cell r="E8548">
            <v>0</v>
          </cell>
          <cell r="F8548">
            <v>0</v>
          </cell>
          <cell r="G8548" t="e">
            <v>#N/A</v>
          </cell>
          <cell r="H8548" t="e">
            <v>#N/A</v>
          </cell>
          <cell r="I8548" t="str">
            <v>NA</v>
          </cell>
        </row>
        <row r="8549">
          <cell r="A8549">
            <v>0</v>
          </cell>
          <cell r="B8549">
            <v>0</v>
          </cell>
          <cell r="C8549">
            <v>0</v>
          </cell>
          <cell r="D8549" t="str">
            <v>0</v>
          </cell>
          <cell r="E8549">
            <v>0</v>
          </cell>
          <cell r="F8549">
            <v>0</v>
          </cell>
          <cell r="G8549" t="e">
            <v>#N/A</v>
          </cell>
          <cell r="H8549" t="e">
            <v>#N/A</v>
          </cell>
          <cell r="I8549" t="str">
            <v>NA</v>
          </cell>
        </row>
        <row r="8550">
          <cell r="A8550">
            <v>0</v>
          </cell>
          <cell r="B8550">
            <v>0</v>
          </cell>
          <cell r="C8550">
            <v>0</v>
          </cell>
          <cell r="D8550" t="str">
            <v>0</v>
          </cell>
          <cell r="E8550">
            <v>0</v>
          </cell>
          <cell r="F8550">
            <v>0</v>
          </cell>
          <cell r="G8550" t="e">
            <v>#N/A</v>
          </cell>
          <cell r="H8550" t="e">
            <v>#N/A</v>
          </cell>
          <cell r="I8550" t="str">
            <v>NA</v>
          </cell>
        </row>
        <row r="8551">
          <cell r="A8551">
            <v>0</v>
          </cell>
          <cell r="B8551">
            <v>0</v>
          </cell>
          <cell r="C8551">
            <v>0</v>
          </cell>
          <cell r="D8551" t="str">
            <v>0</v>
          </cell>
          <cell r="E8551">
            <v>0</v>
          </cell>
          <cell r="F8551">
            <v>0</v>
          </cell>
          <cell r="G8551" t="e">
            <v>#N/A</v>
          </cell>
          <cell r="H8551" t="e">
            <v>#N/A</v>
          </cell>
          <cell r="I8551" t="str">
            <v>NA</v>
          </cell>
        </row>
        <row r="8552">
          <cell r="A8552">
            <v>0</v>
          </cell>
          <cell r="B8552">
            <v>0</v>
          </cell>
          <cell r="C8552">
            <v>0</v>
          </cell>
          <cell r="D8552" t="str">
            <v>0</v>
          </cell>
          <cell r="E8552">
            <v>0</v>
          </cell>
          <cell r="F8552">
            <v>0</v>
          </cell>
          <cell r="G8552" t="e">
            <v>#N/A</v>
          </cell>
          <cell r="H8552" t="e">
            <v>#N/A</v>
          </cell>
          <cell r="I8552" t="str">
            <v>NA</v>
          </cell>
        </row>
        <row r="8553">
          <cell r="A8553">
            <v>0</v>
          </cell>
          <cell r="B8553">
            <v>0</v>
          </cell>
          <cell r="C8553">
            <v>0</v>
          </cell>
          <cell r="D8553" t="str">
            <v>0</v>
          </cell>
          <cell r="E8553">
            <v>0</v>
          </cell>
          <cell r="F8553">
            <v>0</v>
          </cell>
          <cell r="G8553" t="e">
            <v>#N/A</v>
          </cell>
          <cell r="H8553" t="e">
            <v>#N/A</v>
          </cell>
          <cell r="I8553" t="str">
            <v>NA</v>
          </cell>
        </row>
        <row r="8554">
          <cell r="A8554">
            <v>0</v>
          </cell>
          <cell r="B8554">
            <v>0</v>
          </cell>
          <cell r="C8554">
            <v>0</v>
          </cell>
          <cell r="D8554" t="str">
            <v>0</v>
          </cell>
          <cell r="E8554">
            <v>0</v>
          </cell>
          <cell r="F8554">
            <v>0</v>
          </cell>
          <cell r="G8554" t="e">
            <v>#N/A</v>
          </cell>
          <cell r="H8554" t="e">
            <v>#N/A</v>
          </cell>
          <cell r="I8554" t="str">
            <v>NA</v>
          </cell>
        </row>
        <row r="8555">
          <cell r="A8555">
            <v>0</v>
          </cell>
          <cell r="B8555">
            <v>0</v>
          </cell>
          <cell r="C8555">
            <v>0</v>
          </cell>
          <cell r="D8555" t="str">
            <v>0</v>
          </cell>
          <cell r="E8555">
            <v>0</v>
          </cell>
          <cell r="F8555">
            <v>0</v>
          </cell>
          <cell r="G8555" t="e">
            <v>#N/A</v>
          </cell>
          <cell r="H8555" t="e">
            <v>#N/A</v>
          </cell>
          <cell r="I8555" t="str">
            <v>NA</v>
          </cell>
        </row>
        <row r="8556">
          <cell r="A8556">
            <v>0</v>
          </cell>
          <cell r="B8556">
            <v>0</v>
          </cell>
          <cell r="C8556">
            <v>0</v>
          </cell>
          <cell r="D8556" t="str">
            <v>0</v>
          </cell>
          <cell r="E8556">
            <v>0</v>
          </cell>
          <cell r="F8556">
            <v>0</v>
          </cell>
          <cell r="G8556" t="e">
            <v>#N/A</v>
          </cell>
          <cell r="H8556" t="e">
            <v>#N/A</v>
          </cell>
          <cell r="I8556" t="str">
            <v>NA</v>
          </cell>
        </row>
        <row r="8557">
          <cell r="A8557">
            <v>0</v>
          </cell>
          <cell r="B8557">
            <v>0</v>
          </cell>
          <cell r="C8557">
            <v>0</v>
          </cell>
          <cell r="D8557" t="str">
            <v>0</v>
          </cell>
          <cell r="E8557">
            <v>0</v>
          </cell>
          <cell r="F8557">
            <v>0</v>
          </cell>
          <cell r="G8557" t="e">
            <v>#N/A</v>
          </cell>
          <cell r="H8557" t="e">
            <v>#N/A</v>
          </cell>
          <cell r="I8557" t="str">
            <v>NA</v>
          </cell>
        </row>
        <row r="8558">
          <cell r="A8558">
            <v>0</v>
          </cell>
          <cell r="B8558">
            <v>0</v>
          </cell>
          <cell r="C8558">
            <v>0</v>
          </cell>
          <cell r="D8558" t="str">
            <v>0</v>
          </cell>
          <cell r="E8558">
            <v>0</v>
          </cell>
          <cell r="F8558">
            <v>0</v>
          </cell>
          <cell r="G8558" t="e">
            <v>#N/A</v>
          </cell>
          <cell r="H8558" t="e">
            <v>#N/A</v>
          </cell>
          <cell r="I8558" t="str">
            <v>NA</v>
          </cell>
        </row>
        <row r="8559">
          <cell r="A8559">
            <v>0</v>
          </cell>
          <cell r="B8559">
            <v>0</v>
          </cell>
          <cell r="C8559">
            <v>0</v>
          </cell>
          <cell r="D8559" t="str">
            <v>0</v>
          </cell>
          <cell r="E8559">
            <v>0</v>
          </cell>
          <cell r="F8559">
            <v>0</v>
          </cell>
          <cell r="G8559" t="e">
            <v>#N/A</v>
          </cell>
          <cell r="H8559" t="e">
            <v>#N/A</v>
          </cell>
          <cell r="I8559" t="str">
            <v>NA</v>
          </cell>
        </row>
        <row r="8560">
          <cell r="A8560">
            <v>0</v>
          </cell>
          <cell r="B8560">
            <v>0</v>
          </cell>
          <cell r="C8560">
            <v>0</v>
          </cell>
          <cell r="D8560" t="str">
            <v>0</v>
          </cell>
          <cell r="E8560">
            <v>0</v>
          </cell>
          <cell r="F8560">
            <v>0</v>
          </cell>
          <cell r="G8560" t="e">
            <v>#N/A</v>
          </cell>
          <cell r="H8560" t="e">
            <v>#N/A</v>
          </cell>
          <cell r="I8560" t="str">
            <v>NA</v>
          </cell>
        </row>
        <row r="8561">
          <cell r="A8561">
            <v>0</v>
          </cell>
          <cell r="B8561">
            <v>0</v>
          </cell>
          <cell r="C8561">
            <v>0</v>
          </cell>
          <cell r="D8561" t="str">
            <v>0</v>
          </cell>
          <cell r="E8561">
            <v>0</v>
          </cell>
          <cell r="F8561">
            <v>0</v>
          </cell>
          <cell r="G8561" t="e">
            <v>#N/A</v>
          </cell>
          <cell r="H8561" t="e">
            <v>#N/A</v>
          </cell>
          <cell r="I8561" t="str">
            <v>NA</v>
          </cell>
        </row>
        <row r="8562">
          <cell r="A8562">
            <v>0</v>
          </cell>
          <cell r="B8562">
            <v>0</v>
          </cell>
          <cell r="C8562">
            <v>0</v>
          </cell>
          <cell r="D8562" t="str">
            <v>0</v>
          </cell>
          <cell r="E8562">
            <v>0</v>
          </cell>
          <cell r="F8562">
            <v>0</v>
          </cell>
          <cell r="G8562" t="e">
            <v>#N/A</v>
          </cell>
          <cell r="H8562" t="e">
            <v>#N/A</v>
          </cell>
          <cell r="I8562" t="str">
            <v>NA</v>
          </cell>
        </row>
        <row r="8563">
          <cell r="A8563">
            <v>0</v>
          </cell>
          <cell r="B8563">
            <v>0</v>
          </cell>
          <cell r="C8563">
            <v>0</v>
          </cell>
          <cell r="D8563" t="str">
            <v>0</v>
          </cell>
          <cell r="E8563">
            <v>0</v>
          </cell>
          <cell r="F8563">
            <v>0</v>
          </cell>
          <cell r="G8563" t="e">
            <v>#N/A</v>
          </cell>
          <cell r="H8563" t="e">
            <v>#N/A</v>
          </cell>
          <cell r="I8563" t="str">
            <v>NA</v>
          </cell>
        </row>
        <row r="8564">
          <cell r="A8564">
            <v>0</v>
          </cell>
          <cell r="B8564">
            <v>0</v>
          </cell>
          <cell r="C8564">
            <v>0</v>
          </cell>
          <cell r="D8564" t="str">
            <v>0</v>
          </cell>
          <cell r="E8564">
            <v>0</v>
          </cell>
          <cell r="F8564">
            <v>0</v>
          </cell>
          <cell r="G8564" t="e">
            <v>#N/A</v>
          </cell>
          <cell r="H8564" t="e">
            <v>#N/A</v>
          </cell>
          <cell r="I8564" t="str">
            <v>NA</v>
          </cell>
        </row>
        <row r="8565">
          <cell r="A8565">
            <v>0</v>
          </cell>
          <cell r="B8565">
            <v>0</v>
          </cell>
          <cell r="C8565">
            <v>0</v>
          </cell>
          <cell r="D8565" t="str">
            <v>0</v>
          </cell>
          <cell r="E8565">
            <v>0</v>
          </cell>
          <cell r="F8565">
            <v>0</v>
          </cell>
          <cell r="G8565" t="e">
            <v>#N/A</v>
          </cell>
          <cell r="H8565" t="e">
            <v>#N/A</v>
          </cell>
          <cell r="I8565" t="str">
            <v>NA</v>
          </cell>
        </row>
        <row r="8566">
          <cell r="A8566">
            <v>0</v>
          </cell>
          <cell r="B8566">
            <v>0</v>
          </cell>
          <cell r="C8566">
            <v>0</v>
          </cell>
          <cell r="D8566" t="str">
            <v>0</v>
          </cell>
          <cell r="E8566">
            <v>0</v>
          </cell>
          <cell r="F8566">
            <v>0</v>
          </cell>
          <cell r="G8566" t="e">
            <v>#N/A</v>
          </cell>
          <cell r="H8566" t="e">
            <v>#N/A</v>
          </cell>
          <cell r="I8566" t="str">
            <v>NA</v>
          </cell>
        </row>
        <row r="8567">
          <cell r="A8567">
            <v>0</v>
          </cell>
          <cell r="B8567">
            <v>0</v>
          </cell>
          <cell r="C8567">
            <v>0</v>
          </cell>
          <cell r="D8567" t="str">
            <v>0</v>
          </cell>
          <cell r="E8567">
            <v>0</v>
          </cell>
          <cell r="F8567">
            <v>0</v>
          </cell>
          <cell r="G8567" t="e">
            <v>#N/A</v>
          </cell>
          <cell r="H8567" t="e">
            <v>#N/A</v>
          </cell>
          <cell r="I8567" t="str">
            <v>NA</v>
          </cell>
        </row>
        <row r="8568">
          <cell r="A8568">
            <v>0</v>
          </cell>
          <cell r="B8568">
            <v>0</v>
          </cell>
          <cell r="C8568">
            <v>0</v>
          </cell>
          <cell r="D8568" t="str">
            <v>0</v>
          </cell>
          <cell r="E8568">
            <v>0</v>
          </cell>
          <cell r="F8568">
            <v>0</v>
          </cell>
          <cell r="G8568" t="e">
            <v>#N/A</v>
          </cell>
          <cell r="H8568" t="e">
            <v>#N/A</v>
          </cell>
          <cell r="I8568" t="str">
            <v>NA</v>
          </cell>
        </row>
        <row r="8569">
          <cell r="A8569">
            <v>0</v>
          </cell>
          <cell r="B8569">
            <v>0</v>
          </cell>
          <cell r="C8569">
            <v>0</v>
          </cell>
          <cell r="D8569" t="str">
            <v>0</v>
          </cell>
          <cell r="E8569">
            <v>0</v>
          </cell>
          <cell r="F8569">
            <v>0</v>
          </cell>
          <cell r="G8569" t="e">
            <v>#N/A</v>
          </cell>
          <cell r="H8569" t="e">
            <v>#N/A</v>
          </cell>
          <cell r="I8569" t="str">
            <v>NA</v>
          </cell>
        </row>
        <row r="8570">
          <cell r="A8570">
            <v>0</v>
          </cell>
          <cell r="B8570">
            <v>0</v>
          </cell>
          <cell r="C8570">
            <v>0</v>
          </cell>
          <cell r="D8570" t="str">
            <v>0</v>
          </cell>
          <cell r="E8570">
            <v>0</v>
          </cell>
          <cell r="F8570">
            <v>0</v>
          </cell>
          <cell r="G8570" t="e">
            <v>#N/A</v>
          </cell>
          <cell r="H8570" t="e">
            <v>#N/A</v>
          </cell>
          <cell r="I8570" t="str">
            <v>NA</v>
          </cell>
        </row>
        <row r="8571">
          <cell r="A8571">
            <v>0</v>
          </cell>
          <cell r="B8571">
            <v>0</v>
          </cell>
          <cell r="C8571">
            <v>0</v>
          </cell>
          <cell r="D8571" t="str">
            <v>0</v>
          </cell>
          <cell r="E8571">
            <v>0</v>
          </cell>
          <cell r="F8571">
            <v>0</v>
          </cell>
          <cell r="G8571" t="e">
            <v>#N/A</v>
          </cell>
          <cell r="H8571" t="e">
            <v>#N/A</v>
          </cell>
          <cell r="I8571" t="str">
            <v>NA</v>
          </cell>
        </row>
        <row r="8572">
          <cell r="A8572">
            <v>0</v>
          </cell>
          <cell r="B8572">
            <v>0</v>
          </cell>
          <cell r="C8572">
            <v>0</v>
          </cell>
          <cell r="D8572" t="str">
            <v>0</v>
          </cell>
          <cell r="E8572">
            <v>0</v>
          </cell>
          <cell r="F8572">
            <v>0</v>
          </cell>
          <cell r="G8572" t="e">
            <v>#N/A</v>
          </cell>
          <cell r="H8572" t="e">
            <v>#N/A</v>
          </cell>
          <cell r="I8572" t="str">
            <v>NA</v>
          </cell>
        </row>
        <row r="8573">
          <cell r="A8573">
            <v>0</v>
          </cell>
          <cell r="B8573">
            <v>0</v>
          </cell>
          <cell r="C8573">
            <v>0</v>
          </cell>
          <cell r="D8573" t="str">
            <v>0</v>
          </cell>
          <cell r="E8573">
            <v>0</v>
          </cell>
          <cell r="F8573">
            <v>0</v>
          </cell>
          <cell r="G8573" t="e">
            <v>#N/A</v>
          </cell>
          <cell r="H8573" t="e">
            <v>#N/A</v>
          </cell>
          <cell r="I8573" t="str">
            <v>NA</v>
          </cell>
        </row>
        <row r="8574">
          <cell r="A8574">
            <v>0</v>
          </cell>
          <cell r="B8574">
            <v>0</v>
          </cell>
          <cell r="C8574">
            <v>0</v>
          </cell>
          <cell r="D8574" t="str">
            <v>0</v>
          </cell>
          <cell r="E8574">
            <v>0</v>
          </cell>
          <cell r="F8574">
            <v>0</v>
          </cell>
          <cell r="G8574" t="e">
            <v>#N/A</v>
          </cell>
          <cell r="H8574" t="e">
            <v>#N/A</v>
          </cell>
          <cell r="I8574" t="str">
            <v>NA</v>
          </cell>
        </row>
        <row r="8575">
          <cell r="A8575">
            <v>0</v>
          </cell>
          <cell r="B8575">
            <v>0</v>
          </cell>
          <cell r="C8575">
            <v>0</v>
          </cell>
          <cell r="D8575" t="str">
            <v>0</v>
          </cell>
          <cell r="E8575">
            <v>0</v>
          </cell>
          <cell r="F8575">
            <v>0</v>
          </cell>
          <cell r="G8575" t="e">
            <v>#N/A</v>
          </cell>
          <cell r="H8575" t="e">
            <v>#N/A</v>
          </cell>
          <cell r="I8575" t="str">
            <v>NA</v>
          </cell>
        </row>
        <row r="8576">
          <cell r="A8576">
            <v>0</v>
          </cell>
          <cell r="B8576">
            <v>0</v>
          </cell>
          <cell r="C8576">
            <v>0</v>
          </cell>
          <cell r="D8576" t="str">
            <v>0</v>
          </cell>
          <cell r="E8576">
            <v>0</v>
          </cell>
          <cell r="F8576">
            <v>0</v>
          </cell>
          <cell r="G8576" t="e">
            <v>#N/A</v>
          </cell>
          <cell r="H8576" t="e">
            <v>#N/A</v>
          </cell>
          <cell r="I8576" t="str">
            <v>NA</v>
          </cell>
        </row>
        <row r="8577">
          <cell r="A8577">
            <v>0</v>
          </cell>
          <cell r="B8577">
            <v>0</v>
          </cell>
          <cell r="C8577">
            <v>0</v>
          </cell>
          <cell r="D8577" t="str">
            <v>0</v>
          </cell>
          <cell r="E8577">
            <v>0</v>
          </cell>
          <cell r="F8577">
            <v>0</v>
          </cell>
          <cell r="G8577" t="e">
            <v>#N/A</v>
          </cell>
          <cell r="H8577" t="e">
            <v>#N/A</v>
          </cell>
          <cell r="I8577" t="str">
            <v>NA</v>
          </cell>
        </row>
        <row r="8578">
          <cell r="A8578">
            <v>0</v>
          </cell>
          <cell r="B8578">
            <v>0</v>
          </cell>
          <cell r="C8578">
            <v>0</v>
          </cell>
          <cell r="D8578" t="str">
            <v>0</v>
          </cell>
          <cell r="E8578">
            <v>0</v>
          </cell>
          <cell r="F8578">
            <v>0</v>
          </cell>
          <cell r="G8578" t="e">
            <v>#N/A</v>
          </cell>
          <cell r="H8578" t="e">
            <v>#N/A</v>
          </cell>
          <cell r="I8578" t="str">
            <v>NA</v>
          </cell>
        </row>
        <row r="8579">
          <cell r="A8579">
            <v>0</v>
          </cell>
          <cell r="B8579">
            <v>0</v>
          </cell>
          <cell r="C8579">
            <v>0</v>
          </cell>
          <cell r="D8579" t="str">
            <v>0</v>
          </cell>
          <cell r="E8579">
            <v>0</v>
          </cell>
          <cell r="F8579">
            <v>0</v>
          </cell>
          <cell r="G8579" t="e">
            <v>#N/A</v>
          </cell>
          <cell r="H8579" t="e">
            <v>#N/A</v>
          </cell>
          <cell r="I8579" t="str">
            <v>NA</v>
          </cell>
        </row>
        <row r="8580">
          <cell r="A8580">
            <v>0</v>
          </cell>
          <cell r="B8580">
            <v>0</v>
          </cell>
          <cell r="C8580">
            <v>0</v>
          </cell>
          <cell r="D8580" t="str">
            <v>0</v>
          </cell>
          <cell r="E8580">
            <v>0</v>
          </cell>
          <cell r="F8580">
            <v>0</v>
          </cell>
          <cell r="G8580" t="e">
            <v>#N/A</v>
          </cell>
          <cell r="H8580" t="e">
            <v>#N/A</v>
          </cell>
          <cell r="I8580" t="str">
            <v>NA</v>
          </cell>
        </row>
        <row r="8581">
          <cell r="A8581">
            <v>0</v>
          </cell>
          <cell r="B8581">
            <v>0</v>
          </cell>
          <cell r="C8581">
            <v>0</v>
          </cell>
          <cell r="D8581" t="str">
            <v>0</v>
          </cell>
          <cell r="E8581">
            <v>0</v>
          </cell>
          <cell r="F8581">
            <v>0</v>
          </cell>
          <cell r="G8581" t="e">
            <v>#N/A</v>
          </cell>
          <cell r="H8581" t="e">
            <v>#N/A</v>
          </cell>
          <cell r="I8581" t="str">
            <v>NA</v>
          </cell>
        </row>
        <row r="8582">
          <cell r="A8582">
            <v>0</v>
          </cell>
          <cell r="B8582">
            <v>0</v>
          </cell>
          <cell r="C8582">
            <v>0</v>
          </cell>
          <cell r="D8582" t="str">
            <v>0</v>
          </cell>
          <cell r="E8582">
            <v>0</v>
          </cell>
          <cell r="F8582">
            <v>0</v>
          </cell>
          <cell r="G8582" t="e">
            <v>#N/A</v>
          </cell>
          <cell r="H8582" t="e">
            <v>#N/A</v>
          </cell>
          <cell r="I8582" t="str">
            <v>NA</v>
          </cell>
        </row>
        <row r="8583">
          <cell r="A8583">
            <v>0</v>
          </cell>
          <cell r="B8583">
            <v>0</v>
          </cell>
          <cell r="C8583">
            <v>0</v>
          </cell>
          <cell r="D8583" t="str">
            <v>0</v>
          </cell>
          <cell r="E8583">
            <v>0</v>
          </cell>
          <cell r="F8583">
            <v>0</v>
          </cell>
          <cell r="G8583" t="e">
            <v>#N/A</v>
          </cell>
          <cell r="H8583" t="e">
            <v>#N/A</v>
          </cell>
          <cell r="I8583" t="str">
            <v>NA</v>
          </cell>
        </row>
        <row r="8584">
          <cell r="A8584">
            <v>0</v>
          </cell>
          <cell r="B8584">
            <v>0</v>
          </cell>
          <cell r="C8584">
            <v>0</v>
          </cell>
          <cell r="D8584" t="str">
            <v>0</v>
          </cell>
          <cell r="E8584">
            <v>0</v>
          </cell>
          <cell r="F8584">
            <v>0</v>
          </cell>
          <cell r="G8584" t="e">
            <v>#N/A</v>
          </cell>
          <cell r="H8584" t="e">
            <v>#N/A</v>
          </cell>
          <cell r="I8584" t="str">
            <v>NA</v>
          </cell>
        </row>
        <row r="8585">
          <cell r="A8585">
            <v>0</v>
          </cell>
          <cell r="B8585">
            <v>0</v>
          </cell>
          <cell r="C8585">
            <v>0</v>
          </cell>
          <cell r="D8585" t="str">
            <v>0</v>
          </cell>
          <cell r="E8585">
            <v>0</v>
          </cell>
          <cell r="F8585">
            <v>0</v>
          </cell>
          <cell r="G8585" t="e">
            <v>#N/A</v>
          </cell>
          <cell r="H8585" t="e">
            <v>#N/A</v>
          </cell>
          <cell r="I8585" t="str">
            <v>NA</v>
          </cell>
        </row>
        <row r="8586">
          <cell r="A8586">
            <v>0</v>
          </cell>
          <cell r="B8586">
            <v>0</v>
          </cell>
          <cell r="C8586">
            <v>0</v>
          </cell>
          <cell r="D8586" t="str">
            <v>0</v>
          </cell>
          <cell r="E8586">
            <v>0</v>
          </cell>
          <cell r="F8586">
            <v>0</v>
          </cell>
          <cell r="G8586" t="e">
            <v>#N/A</v>
          </cell>
          <cell r="H8586" t="e">
            <v>#N/A</v>
          </cell>
          <cell r="I8586" t="str">
            <v>NA</v>
          </cell>
        </row>
        <row r="8587">
          <cell r="A8587">
            <v>0</v>
          </cell>
          <cell r="B8587">
            <v>0</v>
          </cell>
          <cell r="C8587">
            <v>0</v>
          </cell>
          <cell r="D8587" t="str">
            <v>0</v>
          </cell>
          <cell r="E8587">
            <v>0</v>
          </cell>
          <cell r="F8587">
            <v>0</v>
          </cell>
          <cell r="G8587" t="e">
            <v>#N/A</v>
          </cell>
          <cell r="H8587" t="e">
            <v>#N/A</v>
          </cell>
          <cell r="I8587" t="str">
            <v>NA</v>
          </cell>
        </row>
        <row r="8588">
          <cell r="A8588">
            <v>0</v>
          </cell>
          <cell r="B8588">
            <v>0</v>
          </cell>
          <cell r="C8588">
            <v>0</v>
          </cell>
          <cell r="D8588" t="str">
            <v>0</v>
          </cell>
          <cell r="E8588">
            <v>0</v>
          </cell>
          <cell r="F8588">
            <v>0</v>
          </cell>
          <cell r="G8588" t="e">
            <v>#N/A</v>
          </cell>
          <cell r="H8588" t="e">
            <v>#N/A</v>
          </cell>
          <cell r="I8588" t="str">
            <v>NA</v>
          </cell>
        </row>
        <row r="8589">
          <cell r="A8589">
            <v>0</v>
          </cell>
          <cell r="B8589">
            <v>0</v>
          </cell>
          <cell r="C8589">
            <v>0</v>
          </cell>
          <cell r="D8589" t="str">
            <v>0</v>
          </cell>
          <cell r="E8589">
            <v>0</v>
          </cell>
          <cell r="F8589">
            <v>0</v>
          </cell>
          <cell r="G8589" t="e">
            <v>#N/A</v>
          </cell>
          <cell r="H8589" t="e">
            <v>#N/A</v>
          </cell>
          <cell r="I8589" t="str">
            <v>NA</v>
          </cell>
        </row>
        <row r="8590">
          <cell r="A8590">
            <v>0</v>
          </cell>
          <cell r="B8590">
            <v>0</v>
          </cell>
          <cell r="C8590">
            <v>0</v>
          </cell>
          <cell r="D8590" t="str">
            <v>0</v>
          </cell>
          <cell r="E8590">
            <v>0</v>
          </cell>
          <cell r="F8590">
            <v>0</v>
          </cell>
          <cell r="G8590" t="e">
            <v>#N/A</v>
          </cell>
          <cell r="H8590" t="e">
            <v>#N/A</v>
          </cell>
          <cell r="I8590" t="str">
            <v>NA</v>
          </cell>
        </row>
        <row r="8591">
          <cell r="A8591">
            <v>0</v>
          </cell>
          <cell r="B8591">
            <v>0</v>
          </cell>
          <cell r="C8591">
            <v>0</v>
          </cell>
          <cell r="D8591" t="str">
            <v>0</v>
          </cell>
          <cell r="E8591">
            <v>0</v>
          </cell>
          <cell r="F8591">
            <v>0</v>
          </cell>
          <cell r="G8591" t="e">
            <v>#N/A</v>
          </cell>
          <cell r="H8591" t="e">
            <v>#N/A</v>
          </cell>
          <cell r="I8591" t="str">
            <v>NA</v>
          </cell>
        </row>
        <row r="8592">
          <cell r="A8592">
            <v>0</v>
          </cell>
          <cell r="B8592">
            <v>0</v>
          </cell>
          <cell r="C8592">
            <v>0</v>
          </cell>
          <cell r="D8592" t="str">
            <v>0</v>
          </cell>
          <cell r="E8592">
            <v>0</v>
          </cell>
          <cell r="F8592">
            <v>0</v>
          </cell>
          <cell r="G8592" t="e">
            <v>#N/A</v>
          </cell>
          <cell r="H8592" t="e">
            <v>#N/A</v>
          </cell>
          <cell r="I8592" t="str">
            <v>NA</v>
          </cell>
        </row>
        <row r="8593">
          <cell r="A8593">
            <v>0</v>
          </cell>
          <cell r="B8593">
            <v>0</v>
          </cell>
          <cell r="C8593">
            <v>0</v>
          </cell>
          <cell r="D8593" t="str">
            <v>0</v>
          </cell>
          <cell r="E8593">
            <v>0</v>
          </cell>
          <cell r="F8593">
            <v>0</v>
          </cell>
          <cell r="G8593" t="e">
            <v>#N/A</v>
          </cell>
          <cell r="H8593" t="e">
            <v>#N/A</v>
          </cell>
          <cell r="I8593" t="str">
            <v>NA</v>
          </cell>
        </row>
        <row r="8594">
          <cell r="A8594">
            <v>0</v>
          </cell>
          <cell r="B8594">
            <v>0</v>
          </cell>
          <cell r="C8594">
            <v>0</v>
          </cell>
          <cell r="D8594" t="str">
            <v>0</v>
          </cell>
          <cell r="E8594">
            <v>0</v>
          </cell>
          <cell r="F8594">
            <v>0</v>
          </cell>
          <cell r="G8594" t="e">
            <v>#N/A</v>
          </cell>
          <cell r="H8594" t="e">
            <v>#N/A</v>
          </cell>
          <cell r="I8594" t="str">
            <v>NA</v>
          </cell>
        </row>
        <row r="8595">
          <cell r="A8595">
            <v>0</v>
          </cell>
          <cell r="B8595">
            <v>0</v>
          </cell>
          <cell r="C8595">
            <v>0</v>
          </cell>
          <cell r="D8595" t="str">
            <v>0</v>
          </cell>
          <cell r="E8595">
            <v>0</v>
          </cell>
          <cell r="F8595">
            <v>0</v>
          </cell>
          <cell r="G8595" t="e">
            <v>#N/A</v>
          </cell>
          <cell r="H8595" t="e">
            <v>#N/A</v>
          </cell>
          <cell r="I8595" t="str">
            <v>NA</v>
          </cell>
        </row>
        <row r="8596">
          <cell r="A8596">
            <v>0</v>
          </cell>
          <cell r="B8596">
            <v>0</v>
          </cell>
          <cell r="C8596">
            <v>0</v>
          </cell>
          <cell r="D8596" t="str">
            <v>0</v>
          </cell>
          <cell r="E8596">
            <v>0</v>
          </cell>
          <cell r="F8596">
            <v>0</v>
          </cell>
          <cell r="G8596" t="e">
            <v>#N/A</v>
          </cell>
          <cell r="H8596" t="e">
            <v>#N/A</v>
          </cell>
          <cell r="I8596" t="str">
            <v>NA</v>
          </cell>
        </row>
        <row r="8597">
          <cell r="A8597">
            <v>0</v>
          </cell>
          <cell r="B8597">
            <v>0</v>
          </cell>
          <cell r="C8597">
            <v>0</v>
          </cell>
          <cell r="D8597" t="str">
            <v>0</v>
          </cell>
          <cell r="E8597">
            <v>0</v>
          </cell>
          <cell r="F8597">
            <v>0</v>
          </cell>
          <cell r="G8597" t="e">
            <v>#N/A</v>
          </cell>
          <cell r="H8597" t="e">
            <v>#N/A</v>
          </cell>
          <cell r="I8597" t="str">
            <v>NA</v>
          </cell>
        </row>
        <row r="8598">
          <cell r="A8598">
            <v>0</v>
          </cell>
          <cell r="B8598">
            <v>0</v>
          </cell>
          <cell r="C8598">
            <v>0</v>
          </cell>
          <cell r="D8598" t="str">
            <v>0</v>
          </cell>
          <cell r="E8598">
            <v>0</v>
          </cell>
          <cell r="F8598">
            <v>0</v>
          </cell>
          <cell r="G8598" t="e">
            <v>#N/A</v>
          </cell>
          <cell r="H8598" t="e">
            <v>#N/A</v>
          </cell>
          <cell r="I8598" t="str">
            <v>NA</v>
          </cell>
        </row>
        <row r="8599">
          <cell r="A8599">
            <v>0</v>
          </cell>
          <cell r="B8599">
            <v>0</v>
          </cell>
          <cell r="C8599">
            <v>0</v>
          </cell>
          <cell r="D8599" t="str">
            <v>0</v>
          </cell>
          <cell r="E8599">
            <v>0</v>
          </cell>
          <cell r="F8599">
            <v>0</v>
          </cell>
          <cell r="G8599" t="e">
            <v>#N/A</v>
          </cell>
          <cell r="H8599" t="e">
            <v>#N/A</v>
          </cell>
          <cell r="I8599" t="str">
            <v>NA</v>
          </cell>
        </row>
        <row r="8600">
          <cell r="A8600">
            <v>0</v>
          </cell>
          <cell r="B8600">
            <v>0</v>
          </cell>
          <cell r="C8600">
            <v>0</v>
          </cell>
          <cell r="D8600" t="str">
            <v>0</v>
          </cell>
          <cell r="E8600">
            <v>0</v>
          </cell>
          <cell r="F8600">
            <v>0</v>
          </cell>
          <cell r="G8600" t="e">
            <v>#N/A</v>
          </cell>
          <cell r="H8600" t="e">
            <v>#N/A</v>
          </cell>
          <cell r="I8600" t="str">
            <v>NA</v>
          </cell>
        </row>
        <row r="8601">
          <cell r="A8601">
            <v>0</v>
          </cell>
          <cell r="B8601">
            <v>0</v>
          </cell>
          <cell r="C8601">
            <v>0</v>
          </cell>
          <cell r="D8601" t="str">
            <v>0</v>
          </cell>
          <cell r="E8601">
            <v>0</v>
          </cell>
          <cell r="F8601">
            <v>0</v>
          </cell>
          <cell r="G8601" t="e">
            <v>#N/A</v>
          </cell>
          <cell r="H8601" t="e">
            <v>#N/A</v>
          </cell>
          <cell r="I8601" t="str">
            <v>NA</v>
          </cell>
        </row>
        <row r="8602">
          <cell r="A8602">
            <v>0</v>
          </cell>
          <cell r="B8602">
            <v>0</v>
          </cell>
          <cell r="C8602">
            <v>0</v>
          </cell>
          <cell r="D8602" t="str">
            <v>0</v>
          </cell>
          <cell r="E8602">
            <v>0</v>
          </cell>
          <cell r="F8602">
            <v>0</v>
          </cell>
          <cell r="G8602" t="e">
            <v>#N/A</v>
          </cell>
          <cell r="H8602" t="e">
            <v>#N/A</v>
          </cell>
          <cell r="I8602" t="str">
            <v>NA</v>
          </cell>
        </row>
        <row r="8603">
          <cell r="A8603">
            <v>0</v>
          </cell>
          <cell r="B8603">
            <v>0</v>
          </cell>
          <cell r="C8603">
            <v>0</v>
          </cell>
          <cell r="D8603" t="str">
            <v>0</v>
          </cell>
          <cell r="E8603">
            <v>0</v>
          </cell>
          <cell r="F8603">
            <v>0</v>
          </cell>
          <cell r="G8603" t="e">
            <v>#N/A</v>
          </cell>
          <cell r="H8603" t="e">
            <v>#N/A</v>
          </cell>
          <cell r="I8603" t="str">
            <v>NA</v>
          </cell>
        </row>
        <row r="8604">
          <cell r="A8604">
            <v>0</v>
          </cell>
          <cell r="B8604">
            <v>0</v>
          </cell>
          <cell r="C8604">
            <v>0</v>
          </cell>
          <cell r="D8604" t="str">
            <v>0</v>
          </cell>
          <cell r="E8604">
            <v>0</v>
          </cell>
          <cell r="F8604">
            <v>0</v>
          </cell>
          <cell r="G8604" t="e">
            <v>#N/A</v>
          </cell>
          <cell r="H8604" t="e">
            <v>#N/A</v>
          </cell>
          <cell r="I8604" t="str">
            <v>NA</v>
          </cell>
        </row>
        <row r="8605">
          <cell r="A8605">
            <v>0</v>
          </cell>
          <cell r="B8605">
            <v>0</v>
          </cell>
          <cell r="C8605">
            <v>0</v>
          </cell>
          <cell r="D8605" t="str">
            <v>0</v>
          </cell>
          <cell r="E8605">
            <v>0</v>
          </cell>
          <cell r="F8605">
            <v>0</v>
          </cell>
          <cell r="G8605" t="e">
            <v>#N/A</v>
          </cell>
          <cell r="H8605" t="e">
            <v>#N/A</v>
          </cell>
          <cell r="I8605" t="str">
            <v>NA</v>
          </cell>
        </row>
        <row r="8606">
          <cell r="A8606">
            <v>0</v>
          </cell>
          <cell r="B8606">
            <v>0</v>
          </cell>
          <cell r="C8606">
            <v>0</v>
          </cell>
          <cell r="D8606" t="str">
            <v>0</v>
          </cell>
          <cell r="E8606">
            <v>0</v>
          </cell>
          <cell r="F8606">
            <v>0</v>
          </cell>
          <cell r="G8606" t="e">
            <v>#N/A</v>
          </cell>
          <cell r="H8606" t="e">
            <v>#N/A</v>
          </cell>
          <cell r="I8606" t="str">
            <v>NA</v>
          </cell>
        </row>
        <row r="8607">
          <cell r="A8607">
            <v>0</v>
          </cell>
          <cell r="B8607">
            <v>0</v>
          </cell>
          <cell r="C8607">
            <v>0</v>
          </cell>
          <cell r="D8607" t="str">
            <v>0</v>
          </cell>
          <cell r="E8607">
            <v>0</v>
          </cell>
          <cell r="F8607">
            <v>0</v>
          </cell>
          <cell r="G8607" t="e">
            <v>#N/A</v>
          </cell>
          <cell r="H8607" t="e">
            <v>#N/A</v>
          </cell>
          <cell r="I8607" t="str">
            <v>NA</v>
          </cell>
        </row>
        <row r="8608">
          <cell r="A8608">
            <v>0</v>
          </cell>
          <cell r="B8608">
            <v>0</v>
          </cell>
          <cell r="C8608">
            <v>0</v>
          </cell>
          <cell r="D8608" t="str">
            <v>0</v>
          </cell>
          <cell r="E8608">
            <v>0</v>
          </cell>
          <cell r="F8608">
            <v>0</v>
          </cell>
          <cell r="G8608" t="e">
            <v>#N/A</v>
          </cell>
          <cell r="H8608" t="e">
            <v>#N/A</v>
          </cell>
          <cell r="I8608" t="str">
            <v>NA</v>
          </cell>
        </row>
        <row r="8609">
          <cell r="A8609">
            <v>0</v>
          </cell>
          <cell r="B8609">
            <v>0</v>
          </cell>
          <cell r="C8609">
            <v>0</v>
          </cell>
          <cell r="D8609" t="str">
            <v>0</v>
          </cell>
          <cell r="E8609">
            <v>0</v>
          </cell>
          <cell r="F8609">
            <v>0</v>
          </cell>
          <cell r="G8609" t="e">
            <v>#N/A</v>
          </cell>
          <cell r="H8609" t="e">
            <v>#N/A</v>
          </cell>
          <cell r="I8609" t="str">
            <v>NA</v>
          </cell>
        </row>
        <row r="8610">
          <cell r="A8610">
            <v>0</v>
          </cell>
          <cell r="B8610">
            <v>0</v>
          </cell>
          <cell r="C8610">
            <v>0</v>
          </cell>
          <cell r="D8610" t="str">
            <v>0</v>
          </cell>
          <cell r="E8610">
            <v>0</v>
          </cell>
          <cell r="F8610">
            <v>0</v>
          </cell>
          <cell r="G8610" t="e">
            <v>#N/A</v>
          </cell>
          <cell r="H8610" t="e">
            <v>#N/A</v>
          </cell>
          <cell r="I8610" t="str">
            <v>NA</v>
          </cell>
        </row>
        <row r="8611">
          <cell r="A8611">
            <v>0</v>
          </cell>
          <cell r="B8611">
            <v>0</v>
          </cell>
          <cell r="C8611">
            <v>0</v>
          </cell>
          <cell r="D8611" t="str">
            <v>0</v>
          </cell>
          <cell r="E8611">
            <v>0</v>
          </cell>
          <cell r="F8611">
            <v>0</v>
          </cell>
          <cell r="G8611" t="e">
            <v>#N/A</v>
          </cell>
          <cell r="H8611" t="e">
            <v>#N/A</v>
          </cell>
          <cell r="I8611" t="str">
            <v>NA</v>
          </cell>
        </row>
        <row r="8612">
          <cell r="A8612">
            <v>0</v>
          </cell>
          <cell r="B8612">
            <v>0</v>
          </cell>
          <cell r="C8612">
            <v>0</v>
          </cell>
          <cell r="D8612" t="str">
            <v>0</v>
          </cell>
          <cell r="E8612">
            <v>0</v>
          </cell>
          <cell r="F8612">
            <v>0</v>
          </cell>
          <cell r="G8612" t="e">
            <v>#N/A</v>
          </cell>
          <cell r="H8612" t="e">
            <v>#N/A</v>
          </cell>
          <cell r="I8612" t="str">
            <v>NA</v>
          </cell>
        </row>
        <row r="8613">
          <cell r="A8613">
            <v>0</v>
          </cell>
          <cell r="B8613">
            <v>0</v>
          </cell>
          <cell r="C8613">
            <v>0</v>
          </cell>
          <cell r="D8613" t="str">
            <v>0</v>
          </cell>
          <cell r="E8613">
            <v>0</v>
          </cell>
          <cell r="F8613">
            <v>0</v>
          </cell>
          <cell r="G8613" t="e">
            <v>#N/A</v>
          </cell>
          <cell r="H8613" t="e">
            <v>#N/A</v>
          </cell>
          <cell r="I8613" t="str">
            <v>NA</v>
          </cell>
        </row>
        <row r="8614">
          <cell r="A8614">
            <v>0</v>
          </cell>
          <cell r="B8614">
            <v>0</v>
          </cell>
          <cell r="C8614">
            <v>0</v>
          </cell>
          <cell r="D8614" t="str">
            <v>0</v>
          </cell>
          <cell r="E8614">
            <v>0</v>
          </cell>
          <cell r="F8614">
            <v>0</v>
          </cell>
          <cell r="G8614" t="e">
            <v>#N/A</v>
          </cell>
          <cell r="H8614" t="e">
            <v>#N/A</v>
          </cell>
          <cell r="I8614" t="str">
            <v>NA</v>
          </cell>
        </row>
        <row r="8615">
          <cell r="A8615">
            <v>0</v>
          </cell>
          <cell r="B8615">
            <v>0</v>
          </cell>
          <cell r="C8615">
            <v>0</v>
          </cell>
          <cell r="D8615" t="str">
            <v>0</v>
          </cell>
          <cell r="E8615">
            <v>0</v>
          </cell>
          <cell r="F8615">
            <v>0</v>
          </cell>
          <cell r="G8615" t="e">
            <v>#N/A</v>
          </cell>
          <cell r="H8615" t="e">
            <v>#N/A</v>
          </cell>
          <cell r="I8615" t="str">
            <v>NA</v>
          </cell>
        </row>
        <row r="8616">
          <cell r="A8616">
            <v>0</v>
          </cell>
          <cell r="B8616">
            <v>0</v>
          </cell>
          <cell r="C8616">
            <v>0</v>
          </cell>
          <cell r="D8616" t="str">
            <v>0</v>
          </cell>
          <cell r="E8616">
            <v>0</v>
          </cell>
          <cell r="F8616">
            <v>0</v>
          </cell>
          <cell r="G8616" t="e">
            <v>#N/A</v>
          </cell>
          <cell r="H8616" t="e">
            <v>#N/A</v>
          </cell>
          <cell r="I8616" t="str">
            <v>NA</v>
          </cell>
        </row>
        <row r="8617">
          <cell r="A8617">
            <v>0</v>
          </cell>
          <cell r="B8617">
            <v>0</v>
          </cell>
          <cell r="C8617">
            <v>0</v>
          </cell>
          <cell r="D8617" t="str">
            <v>0</v>
          </cell>
          <cell r="E8617">
            <v>0</v>
          </cell>
          <cell r="F8617">
            <v>0</v>
          </cell>
          <cell r="G8617" t="e">
            <v>#N/A</v>
          </cell>
          <cell r="H8617" t="e">
            <v>#N/A</v>
          </cell>
          <cell r="I8617" t="str">
            <v>NA</v>
          </cell>
        </row>
        <row r="8618">
          <cell r="A8618">
            <v>0</v>
          </cell>
          <cell r="B8618">
            <v>0</v>
          </cell>
          <cell r="C8618">
            <v>0</v>
          </cell>
          <cell r="D8618" t="str">
            <v>0</v>
          </cell>
          <cell r="E8618">
            <v>0</v>
          </cell>
          <cell r="F8618">
            <v>0</v>
          </cell>
          <cell r="G8618" t="e">
            <v>#N/A</v>
          </cell>
          <cell r="H8618" t="e">
            <v>#N/A</v>
          </cell>
          <cell r="I8618" t="str">
            <v>NA</v>
          </cell>
        </row>
        <row r="8619">
          <cell r="A8619">
            <v>0</v>
          </cell>
          <cell r="B8619">
            <v>0</v>
          </cell>
          <cell r="C8619">
            <v>0</v>
          </cell>
          <cell r="D8619" t="str">
            <v>0</v>
          </cell>
          <cell r="E8619">
            <v>0</v>
          </cell>
          <cell r="F8619">
            <v>0</v>
          </cell>
          <cell r="G8619" t="e">
            <v>#N/A</v>
          </cell>
          <cell r="H8619" t="e">
            <v>#N/A</v>
          </cell>
          <cell r="I8619" t="str">
            <v>NA</v>
          </cell>
        </row>
        <row r="8620">
          <cell r="A8620">
            <v>0</v>
          </cell>
          <cell r="B8620">
            <v>0</v>
          </cell>
          <cell r="C8620">
            <v>0</v>
          </cell>
          <cell r="D8620" t="str">
            <v>0</v>
          </cell>
          <cell r="E8620">
            <v>0</v>
          </cell>
          <cell r="F8620">
            <v>0</v>
          </cell>
          <cell r="G8620" t="e">
            <v>#N/A</v>
          </cell>
          <cell r="H8620" t="e">
            <v>#N/A</v>
          </cell>
          <cell r="I8620" t="str">
            <v>NA</v>
          </cell>
        </row>
        <row r="8621">
          <cell r="A8621">
            <v>0</v>
          </cell>
          <cell r="B8621">
            <v>0</v>
          </cell>
          <cell r="C8621">
            <v>0</v>
          </cell>
          <cell r="D8621" t="str">
            <v>0</v>
          </cell>
          <cell r="E8621">
            <v>0</v>
          </cell>
          <cell r="F8621">
            <v>0</v>
          </cell>
          <cell r="G8621" t="e">
            <v>#N/A</v>
          </cell>
          <cell r="H8621" t="e">
            <v>#N/A</v>
          </cell>
          <cell r="I8621" t="str">
            <v>NA</v>
          </cell>
        </row>
        <row r="8622">
          <cell r="A8622">
            <v>0</v>
          </cell>
          <cell r="B8622">
            <v>0</v>
          </cell>
          <cell r="C8622">
            <v>0</v>
          </cell>
          <cell r="D8622" t="str">
            <v>0</v>
          </cell>
          <cell r="E8622">
            <v>0</v>
          </cell>
          <cell r="F8622">
            <v>0</v>
          </cell>
          <cell r="G8622" t="e">
            <v>#N/A</v>
          </cell>
          <cell r="H8622" t="e">
            <v>#N/A</v>
          </cell>
          <cell r="I8622" t="str">
            <v>NA</v>
          </cell>
        </row>
        <row r="8623">
          <cell r="A8623">
            <v>0</v>
          </cell>
          <cell r="B8623">
            <v>0</v>
          </cell>
          <cell r="C8623">
            <v>0</v>
          </cell>
          <cell r="D8623" t="str">
            <v>0</v>
          </cell>
          <cell r="E8623">
            <v>0</v>
          </cell>
          <cell r="F8623">
            <v>0</v>
          </cell>
          <cell r="G8623" t="e">
            <v>#N/A</v>
          </cell>
          <cell r="H8623" t="e">
            <v>#N/A</v>
          </cell>
          <cell r="I8623" t="str">
            <v>NA</v>
          </cell>
        </row>
        <row r="8624">
          <cell r="A8624">
            <v>0</v>
          </cell>
          <cell r="B8624">
            <v>0</v>
          </cell>
          <cell r="C8624">
            <v>0</v>
          </cell>
          <cell r="D8624" t="str">
            <v>0</v>
          </cell>
          <cell r="E8624">
            <v>0</v>
          </cell>
          <cell r="F8624">
            <v>0</v>
          </cell>
          <cell r="G8624" t="e">
            <v>#N/A</v>
          </cell>
          <cell r="H8624" t="e">
            <v>#N/A</v>
          </cell>
          <cell r="I8624" t="str">
            <v>NA</v>
          </cell>
        </row>
        <row r="8625">
          <cell r="A8625">
            <v>0</v>
          </cell>
          <cell r="B8625">
            <v>0</v>
          </cell>
          <cell r="C8625">
            <v>0</v>
          </cell>
          <cell r="D8625" t="str">
            <v>0</v>
          </cell>
          <cell r="E8625">
            <v>0</v>
          </cell>
          <cell r="F8625">
            <v>0</v>
          </cell>
          <cell r="G8625" t="e">
            <v>#N/A</v>
          </cell>
          <cell r="H8625" t="e">
            <v>#N/A</v>
          </cell>
          <cell r="I8625" t="str">
            <v>NA</v>
          </cell>
        </row>
        <row r="8626">
          <cell r="A8626">
            <v>0</v>
          </cell>
          <cell r="B8626">
            <v>0</v>
          </cell>
          <cell r="C8626">
            <v>0</v>
          </cell>
          <cell r="D8626" t="str">
            <v>0</v>
          </cell>
          <cell r="E8626">
            <v>0</v>
          </cell>
          <cell r="F8626">
            <v>0</v>
          </cell>
          <cell r="G8626" t="e">
            <v>#N/A</v>
          </cell>
          <cell r="H8626" t="e">
            <v>#N/A</v>
          </cell>
          <cell r="I8626" t="str">
            <v>NA</v>
          </cell>
        </row>
        <row r="8627">
          <cell r="A8627">
            <v>0</v>
          </cell>
          <cell r="B8627">
            <v>0</v>
          </cell>
          <cell r="C8627">
            <v>0</v>
          </cell>
          <cell r="D8627" t="str">
            <v>0</v>
          </cell>
          <cell r="E8627">
            <v>0</v>
          </cell>
          <cell r="F8627">
            <v>0</v>
          </cell>
          <cell r="G8627" t="e">
            <v>#N/A</v>
          </cell>
          <cell r="H8627" t="e">
            <v>#N/A</v>
          </cell>
          <cell r="I8627" t="str">
            <v>NA</v>
          </cell>
        </row>
        <row r="8628">
          <cell r="A8628">
            <v>0</v>
          </cell>
          <cell r="B8628">
            <v>0</v>
          </cell>
          <cell r="C8628">
            <v>0</v>
          </cell>
          <cell r="D8628" t="str">
            <v>0</v>
          </cell>
          <cell r="E8628">
            <v>0</v>
          </cell>
          <cell r="F8628">
            <v>0</v>
          </cell>
          <cell r="G8628" t="e">
            <v>#N/A</v>
          </cell>
          <cell r="H8628" t="e">
            <v>#N/A</v>
          </cell>
          <cell r="I8628" t="str">
            <v>NA</v>
          </cell>
        </row>
        <row r="8629">
          <cell r="A8629">
            <v>0</v>
          </cell>
          <cell r="B8629">
            <v>0</v>
          </cell>
          <cell r="C8629">
            <v>0</v>
          </cell>
          <cell r="D8629" t="str">
            <v>0</v>
          </cell>
          <cell r="E8629">
            <v>0</v>
          </cell>
          <cell r="F8629">
            <v>0</v>
          </cell>
          <cell r="G8629" t="e">
            <v>#N/A</v>
          </cell>
          <cell r="H8629" t="e">
            <v>#N/A</v>
          </cell>
          <cell r="I8629" t="str">
            <v>NA</v>
          </cell>
        </row>
        <row r="8630">
          <cell r="A8630">
            <v>0</v>
          </cell>
          <cell r="B8630">
            <v>0</v>
          </cell>
          <cell r="C8630">
            <v>0</v>
          </cell>
          <cell r="D8630" t="str">
            <v>0</v>
          </cell>
          <cell r="E8630">
            <v>0</v>
          </cell>
          <cell r="F8630">
            <v>0</v>
          </cell>
          <cell r="G8630" t="e">
            <v>#N/A</v>
          </cell>
          <cell r="H8630" t="e">
            <v>#N/A</v>
          </cell>
          <cell r="I8630" t="str">
            <v>NA</v>
          </cell>
        </row>
        <row r="8631">
          <cell r="A8631">
            <v>0</v>
          </cell>
          <cell r="B8631">
            <v>0</v>
          </cell>
          <cell r="C8631">
            <v>0</v>
          </cell>
          <cell r="D8631" t="str">
            <v>0</v>
          </cell>
          <cell r="E8631">
            <v>0</v>
          </cell>
          <cell r="F8631">
            <v>0</v>
          </cell>
          <cell r="G8631" t="e">
            <v>#N/A</v>
          </cell>
          <cell r="H8631" t="e">
            <v>#N/A</v>
          </cell>
          <cell r="I8631" t="str">
            <v>NA</v>
          </cell>
        </row>
        <row r="8632">
          <cell r="A8632">
            <v>0</v>
          </cell>
          <cell r="B8632">
            <v>0</v>
          </cell>
          <cell r="C8632">
            <v>0</v>
          </cell>
          <cell r="D8632" t="str">
            <v>0</v>
          </cell>
          <cell r="E8632">
            <v>0</v>
          </cell>
          <cell r="F8632">
            <v>0</v>
          </cell>
          <cell r="G8632" t="e">
            <v>#N/A</v>
          </cell>
          <cell r="H8632" t="e">
            <v>#N/A</v>
          </cell>
          <cell r="I8632" t="str">
            <v>NA</v>
          </cell>
        </row>
        <row r="8633">
          <cell r="A8633">
            <v>0</v>
          </cell>
          <cell r="B8633">
            <v>0</v>
          </cell>
          <cell r="C8633">
            <v>0</v>
          </cell>
          <cell r="D8633" t="str">
            <v>0</v>
          </cell>
          <cell r="E8633">
            <v>0</v>
          </cell>
          <cell r="F8633">
            <v>0</v>
          </cell>
          <cell r="G8633" t="e">
            <v>#N/A</v>
          </cell>
          <cell r="H8633" t="e">
            <v>#N/A</v>
          </cell>
          <cell r="I8633" t="str">
            <v>NA</v>
          </cell>
        </row>
        <row r="8634">
          <cell r="A8634">
            <v>0</v>
          </cell>
          <cell r="B8634">
            <v>0</v>
          </cell>
          <cell r="C8634">
            <v>0</v>
          </cell>
          <cell r="D8634" t="str">
            <v>0</v>
          </cell>
          <cell r="E8634">
            <v>0</v>
          </cell>
          <cell r="F8634">
            <v>0</v>
          </cell>
          <cell r="G8634" t="e">
            <v>#N/A</v>
          </cell>
          <cell r="H8634" t="e">
            <v>#N/A</v>
          </cell>
          <cell r="I8634" t="str">
            <v>NA</v>
          </cell>
        </row>
        <row r="8635">
          <cell r="A8635">
            <v>0</v>
          </cell>
          <cell r="B8635">
            <v>0</v>
          </cell>
          <cell r="C8635">
            <v>0</v>
          </cell>
          <cell r="D8635" t="str">
            <v>0</v>
          </cell>
          <cell r="E8635">
            <v>0</v>
          </cell>
          <cell r="F8635">
            <v>0</v>
          </cell>
          <cell r="G8635" t="e">
            <v>#N/A</v>
          </cell>
          <cell r="H8635" t="e">
            <v>#N/A</v>
          </cell>
          <cell r="I8635" t="str">
            <v>NA</v>
          </cell>
        </row>
        <row r="8636">
          <cell r="A8636">
            <v>0</v>
          </cell>
          <cell r="B8636">
            <v>0</v>
          </cell>
          <cell r="C8636">
            <v>0</v>
          </cell>
          <cell r="D8636" t="str">
            <v>0</v>
          </cell>
          <cell r="E8636">
            <v>0</v>
          </cell>
          <cell r="F8636">
            <v>0</v>
          </cell>
          <cell r="G8636" t="e">
            <v>#N/A</v>
          </cell>
          <cell r="H8636" t="e">
            <v>#N/A</v>
          </cell>
          <cell r="I8636" t="str">
            <v>NA</v>
          </cell>
        </row>
        <row r="8637">
          <cell r="A8637">
            <v>0</v>
          </cell>
          <cell r="B8637">
            <v>0</v>
          </cell>
          <cell r="C8637">
            <v>0</v>
          </cell>
          <cell r="D8637" t="str">
            <v>0</v>
          </cell>
          <cell r="E8637">
            <v>0</v>
          </cell>
          <cell r="F8637">
            <v>0</v>
          </cell>
          <cell r="G8637" t="e">
            <v>#N/A</v>
          </cell>
          <cell r="H8637" t="e">
            <v>#N/A</v>
          </cell>
          <cell r="I8637" t="str">
            <v>NA</v>
          </cell>
        </row>
        <row r="8638">
          <cell r="A8638">
            <v>0</v>
          </cell>
          <cell r="B8638">
            <v>0</v>
          </cell>
          <cell r="C8638">
            <v>0</v>
          </cell>
          <cell r="D8638" t="str">
            <v>0</v>
          </cell>
          <cell r="E8638">
            <v>0</v>
          </cell>
          <cell r="F8638">
            <v>0</v>
          </cell>
          <cell r="G8638" t="e">
            <v>#N/A</v>
          </cell>
          <cell r="H8638" t="e">
            <v>#N/A</v>
          </cell>
          <cell r="I8638" t="str">
            <v>NA</v>
          </cell>
        </row>
        <row r="8639">
          <cell r="A8639">
            <v>0</v>
          </cell>
          <cell r="B8639">
            <v>0</v>
          </cell>
          <cell r="C8639">
            <v>0</v>
          </cell>
          <cell r="D8639" t="str">
            <v>0</v>
          </cell>
          <cell r="E8639">
            <v>0</v>
          </cell>
          <cell r="F8639">
            <v>0</v>
          </cell>
          <cell r="G8639" t="e">
            <v>#N/A</v>
          </cell>
          <cell r="H8639" t="e">
            <v>#N/A</v>
          </cell>
          <cell r="I8639" t="str">
            <v>NA</v>
          </cell>
        </row>
        <row r="8640">
          <cell r="A8640">
            <v>0</v>
          </cell>
          <cell r="B8640">
            <v>0</v>
          </cell>
          <cell r="C8640">
            <v>0</v>
          </cell>
          <cell r="D8640" t="str">
            <v>0</v>
          </cell>
          <cell r="E8640">
            <v>0</v>
          </cell>
          <cell r="F8640">
            <v>0</v>
          </cell>
          <cell r="G8640" t="e">
            <v>#N/A</v>
          </cell>
          <cell r="H8640" t="e">
            <v>#N/A</v>
          </cell>
          <cell r="I8640" t="str">
            <v>NA</v>
          </cell>
        </row>
        <row r="8641">
          <cell r="A8641">
            <v>0</v>
          </cell>
          <cell r="B8641">
            <v>0</v>
          </cell>
          <cell r="C8641">
            <v>0</v>
          </cell>
          <cell r="D8641" t="str">
            <v>0</v>
          </cell>
          <cell r="E8641">
            <v>0</v>
          </cell>
          <cell r="F8641">
            <v>0</v>
          </cell>
          <cell r="G8641" t="e">
            <v>#N/A</v>
          </cell>
          <cell r="H8641" t="e">
            <v>#N/A</v>
          </cell>
          <cell r="I8641" t="str">
            <v>NA</v>
          </cell>
        </row>
        <row r="8642">
          <cell r="A8642">
            <v>0</v>
          </cell>
          <cell r="B8642">
            <v>0</v>
          </cell>
          <cell r="C8642">
            <v>0</v>
          </cell>
          <cell r="D8642" t="str">
            <v>0</v>
          </cell>
          <cell r="E8642">
            <v>0</v>
          </cell>
          <cell r="F8642">
            <v>0</v>
          </cell>
          <cell r="G8642" t="e">
            <v>#N/A</v>
          </cell>
          <cell r="H8642" t="e">
            <v>#N/A</v>
          </cell>
          <cell r="I8642" t="str">
            <v>NA</v>
          </cell>
        </row>
        <row r="8643">
          <cell r="A8643">
            <v>0</v>
          </cell>
          <cell r="B8643">
            <v>0</v>
          </cell>
          <cell r="C8643">
            <v>0</v>
          </cell>
          <cell r="D8643" t="str">
            <v>0</v>
          </cell>
          <cell r="E8643">
            <v>0</v>
          </cell>
          <cell r="F8643">
            <v>0</v>
          </cell>
          <cell r="G8643" t="e">
            <v>#N/A</v>
          </cell>
          <cell r="H8643" t="e">
            <v>#N/A</v>
          </cell>
          <cell r="I8643" t="str">
            <v>NA</v>
          </cell>
        </row>
        <row r="8644">
          <cell r="A8644">
            <v>0</v>
          </cell>
          <cell r="B8644">
            <v>0</v>
          </cell>
          <cell r="C8644">
            <v>0</v>
          </cell>
          <cell r="D8644" t="str">
            <v>0</v>
          </cell>
          <cell r="E8644">
            <v>0</v>
          </cell>
          <cell r="F8644">
            <v>0</v>
          </cell>
          <cell r="G8644" t="e">
            <v>#N/A</v>
          </cell>
          <cell r="H8644" t="e">
            <v>#N/A</v>
          </cell>
          <cell r="I8644" t="str">
            <v>NA</v>
          </cell>
        </row>
        <row r="8645">
          <cell r="A8645">
            <v>0</v>
          </cell>
          <cell r="B8645">
            <v>0</v>
          </cell>
          <cell r="C8645">
            <v>0</v>
          </cell>
          <cell r="D8645" t="str">
            <v>0</v>
          </cell>
          <cell r="E8645">
            <v>0</v>
          </cell>
          <cell r="F8645">
            <v>0</v>
          </cell>
          <cell r="G8645" t="e">
            <v>#N/A</v>
          </cell>
          <cell r="H8645" t="e">
            <v>#N/A</v>
          </cell>
          <cell r="I8645" t="str">
            <v>NA</v>
          </cell>
        </row>
        <row r="8646">
          <cell r="A8646">
            <v>0</v>
          </cell>
          <cell r="B8646">
            <v>0</v>
          </cell>
          <cell r="C8646">
            <v>0</v>
          </cell>
          <cell r="D8646" t="str">
            <v>0</v>
          </cell>
          <cell r="E8646">
            <v>0</v>
          </cell>
          <cell r="F8646">
            <v>0</v>
          </cell>
          <cell r="G8646" t="e">
            <v>#N/A</v>
          </cell>
          <cell r="H8646" t="e">
            <v>#N/A</v>
          </cell>
          <cell r="I8646" t="str">
            <v>NA</v>
          </cell>
        </row>
        <row r="8647">
          <cell r="A8647">
            <v>0</v>
          </cell>
          <cell r="B8647">
            <v>0</v>
          </cell>
          <cell r="C8647">
            <v>0</v>
          </cell>
          <cell r="D8647" t="str">
            <v>0</v>
          </cell>
          <cell r="E8647">
            <v>0</v>
          </cell>
          <cell r="F8647">
            <v>0</v>
          </cell>
          <cell r="G8647" t="e">
            <v>#N/A</v>
          </cell>
          <cell r="H8647" t="e">
            <v>#N/A</v>
          </cell>
          <cell r="I8647" t="str">
            <v>NA</v>
          </cell>
        </row>
        <row r="8648">
          <cell r="A8648">
            <v>0</v>
          </cell>
          <cell r="B8648">
            <v>0</v>
          </cell>
          <cell r="C8648">
            <v>0</v>
          </cell>
          <cell r="D8648" t="str">
            <v>0</v>
          </cell>
          <cell r="E8648">
            <v>0</v>
          </cell>
          <cell r="F8648">
            <v>0</v>
          </cell>
          <cell r="G8648" t="e">
            <v>#N/A</v>
          </cell>
          <cell r="H8648" t="e">
            <v>#N/A</v>
          </cell>
          <cell r="I8648" t="str">
            <v>NA</v>
          </cell>
        </row>
        <row r="8649">
          <cell r="A8649">
            <v>0</v>
          </cell>
          <cell r="B8649">
            <v>0</v>
          </cell>
          <cell r="C8649">
            <v>0</v>
          </cell>
          <cell r="D8649" t="str">
            <v>0</v>
          </cell>
          <cell r="E8649">
            <v>0</v>
          </cell>
          <cell r="F8649">
            <v>0</v>
          </cell>
          <cell r="G8649" t="e">
            <v>#N/A</v>
          </cell>
          <cell r="H8649" t="e">
            <v>#N/A</v>
          </cell>
          <cell r="I8649" t="str">
            <v>NA</v>
          </cell>
        </row>
        <row r="8650">
          <cell r="A8650">
            <v>0</v>
          </cell>
          <cell r="B8650">
            <v>0</v>
          </cell>
          <cell r="C8650">
            <v>0</v>
          </cell>
          <cell r="D8650" t="str">
            <v>0</v>
          </cell>
          <cell r="E8650">
            <v>0</v>
          </cell>
          <cell r="F8650">
            <v>0</v>
          </cell>
          <cell r="G8650" t="e">
            <v>#N/A</v>
          </cell>
          <cell r="H8650" t="e">
            <v>#N/A</v>
          </cell>
          <cell r="I8650" t="str">
            <v>NA</v>
          </cell>
        </row>
        <row r="8651">
          <cell r="A8651">
            <v>0</v>
          </cell>
          <cell r="B8651">
            <v>0</v>
          </cell>
          <cell r="C8651">
            <v>0</v>
          </cell>
          <cell r="D8651" t="str">
            <v>0</v>
          </cell>
          <cell r="E8651">
            <v>0</v>
          </cell>
          <cell r="F8651">
            <v>0</v>
          </cell>
          <cell r="G8651" t="e">
            <v>#N/A</v>
          </cell>
          <cell r="H8651" t="e">
            <v>#N/A</v>
          </cell>
          <cell r="I8651" t="str">
            <v>NA</v>
          </cell>
        </row>
        <row r="8652">
          <cell r="A8652">
            <v>0</v>
          </cell>
          <cell r="B8652">
            <v>0</v>
          </cell>
          <cell r="C8652">
            <v>0</v>
          </cell>
          <cell r="D8652" t="str">
            <v>0</v>
          </cell>
          <cell r="E8652">
            <v>0</v>
          </cell>
          <cell r="F8652">
            <v>0</v>
          </cell>
          <cell r="G8652" t="e">
            <v>#N/A</v>
          </cell>
          <cell r="H8652" t="e">
            <v>#N/A</v>
          </cell>
          <cell r="I8652" t="str">
            <v>NA</v>
          </cell>
        </row>
        <row r="8653">
          <cell r="A8653">
            <v>0</v>
          </cell>
          <cell r="B8653">
            <v>0</v>
          </cell>
          <cell r="C8653">
            <v>0</v>
          </cell>
          <cell r="D8653" t="str">
            <v>0</v>
          </cell>
          <cell r="E8653">
            <v>0</v>
          </cell>
          <cell r="F8653">
            <v>0</v>
          </cell>
          <cell r="G8653" t="e">
            <v>#N/A</v>
          </cell>
          <cell r="H8653" t="e">
            <v>#N/A</v>
          </cell>
          <cell r="I8653" t="str">
            <v>NA</v>
          </cell>
        </row>
        <row r="8654">
          <cell r="A8654">
            <v>0</v>
          </cell>
          <cell r="B8654">
            <v>0</v>
          </cell>
          <cell r="C8654">
            <v>0</v>
          </cell>
          <cell r="D8654" t="str">
            <v>0</v>
          </cell>
          <cell r="E8654">
            <v>0</v>
          </cell>
          <cell r="F8654">
            <v>0</v>
          </cell>
          <cell r="G8654" t="e">
            <v>#N/A</v>
          </cell>
          <cell r="H8654" t="e">
            <v>#N/A</v>
          </cell>
          <cell r="I8654" t="str">
            <v>NA</v>
          </cell>
        </row>
        <row r="8655">
          <cell r="A8655">
            <v>0</v>
          </cell>
          <cell r="B8655">
            <v>0</v>
          </cell>
          <cell r="C8655">
            <v>0</v>
          </cell>
          <cell r="D8655" t="str">
            <v>0</v>
          </cell>
          <cell r="E8655">
            <v>0</v>
          </cell>
          <cell r="F8655">
            <v>0</v>
          </cell>
          <cell r="G8655" t="e">
            <v>#N/A</v>
          </cell>
          <cell r="H8655" t="e">
            <v>#N/A</v>
          </cell>
          <cell r="I8655" t="str">
            <v>NA</v>
          </cell>
        </row>
        <row r="8656">
          <cell r="A8656">
            <v>0</v>
          </cell>
          <cell r="B8656">
            <v>0</v>
          </cell>
          <cell r="C8656">
            <v>0</v>
          </cell>
          <cell r="D8656" t="str">
            <v>0</v>
          </cell>
          <cell r="E8656">
            <v>0</v>
          </cell>
          <cell r="F8656">
            <v>0</v>
          </cell>
          <cell r="G8656" t="e">
            <v>#N/A</v>
          </cell>
          <cell r="H8656" t="e">
            <v>#N/A</v>
          </cell>
          <cell r="I8656" t="str">
            <v>NA</v>
          </cell>
        </row>
        <row r="8657">
          <cell r="A8657">
            <v>0</v>
          </cell>
          <cell r="B8657">
            <v>0</v>
          </cell>
          <cell r="C8657">
            <v>0</v>
          </cell>
          <cell r="D8657" t="str">
            <v>0</v>
          </cell>
          <cell r="E8657">
            <v>0</v>
          </cell>
          <cell r="F8657">
            <v>0</v>
          </cell>
          <cell r="G8657" t="e">
            <v>#N/A</v>
          </cell>
          <cell r="H8657" t="e">
            <v>#N/A</v>
          </cell>
          <cell r="I8657" t="str">
            <v>NA</v>
          </cell>
        </row>
        <row r="8658">
          <cell r="A8658">
            <v>0</v>
          </cell>
          <cell r="B8658">
            <v>0</v>
          </cell>
          <cell r="C8658">
            <v>0</v>
          </cell>
          <cell r="D8658" t="str">
            <v>0</v>
          </cell>
          <cell r="E8658">
            <v>0</v>
          </cell>
          <cell r="F8658">
            <v>0</v>
          </cell>
          <cell r="G8658" t="e">
            <v>#N/A</v>
          </cell>
          <cell r="H8658" t="e">
            <v>#N/A</v>
          </cell>
          <cell r="I8658" t="str">
            <v>NA</v>
          </cell>
        </row>
        <row r="8659">
          <cell r="A8659">
            <v>0</v>
          </cell>
          <cell r="B8659">
            <v>0</v>
          </cell>
          <cell r="C8659">
            <v>0</v>
          </cell>
          <cell r="D8659" t="str">
            <v>0</v>
          </cell>
          <cell r="E8659">
            <v>0</v>
          </cell>
          <cell r="F8659">
            <v>0</v>
          </cell>
          <cell r="G8659" t="e">
            <v>#N/A</v>
          </cell>
          <cell r="H8659" t="e">
            <v>#N/A</v>
          </cell>
          <cell r="I8659" t="str">
            <v>NA</v>
          </cell>
        </row>
        <row r="8660">
          <cell r="A8660">
            <v>0</v>
          </cell>
          <cell r="B8660">
            <v>0</v>
          </cell>
          <cell r="C8660">
            <v>0</v>
          </cell>
          <cell r="D8660" t="str">
            <v>0</v>
          </cell>
          <cell r="E8660">
            <v>0</v>
          </cell>
          <cell r="F8660">
            <v>0</v>
          </cell>
          <cell r="G8660" t="e">
            <v>#N/A</v>
          </cell>
          <cell r="H8660" t="e">
            <v>#N/A</v>
          </cell>
          <cell r="I8660" t="str">
            <v>NA</v>
          </cell>
        </row>
        <row r="8661">
          <cell r="A8661">
            <v>0</v>
          </cell>
          <cell r="B8661">
            <v>0</v>
          </cell>
          <cell r="C8661">
            <v>0</v>
          </cell>
          <cell r="D8661" t="str">
            <v>0</v>
          </cell>
          <cell r="E8661">
            <v>0</v>
          </cell>
          <cell r="F8661">
            <v>0</v>
          </cell>
          <cell r="G8661" t="e">
            <v>#N/A</v>
          </cell>
          <cell r="H8661" t="e">
            <v>#N/A</v>
          </cell>
          <cell r="I8661" t="str">
            <v>NA</v>
          </cell>
        </row>
        <row r="8662">
          <cell r="A8662">
            <v>0</v>
          </cell>
          <cell r="B8662">
            <v>0</v>
          </cell>
          <cell r="C8662">
            <v>0</v>
          </cell>
          <cell r="D8662" t="str">
            <v>0</v>
          </cell>
          <cell r="E8662">
            <v>0</v>
          </cell>
          <cell r="F8662">
            <v>0</v>
          </cell>
          <cell r="G8662" t="e">
            <v>#N/A</v>
          </cell>
          <cell r="H8662" t="e">
            <v>#N/A</v>
          </cell>
          <cell r="I8662" t="str">
            <v>NA</v>
          </cell>
        </row>
        <row r="8663">
          <cell r="A8663">
            <v>0</v>
          </cell>
          <cell r="B8663">
            <v>0</v>
          </cell>
          <cell r="C8663">
            <v>0</v>
          </cell>
          <cell r="D8663" t="str">
            <v>0</v>
          </cell>
          <cell r="E8663">
            <v>0</v>
          </cell>
          <cell r="F8663">
            <v>0</v>
          </cell>
          <cell r="G8663" t="e">
            <v>#N/A</v>
          </cell>
          <cell r="H8663" t="e">
            <v>#N/A</v>
          </cell>
          <cell r="I8663" t="str">
            <v>NA</v>
          </cell>
        </row>
        <row r="8664">
          <cell r="A8664">
            <v>0</v>
          </cell>
          <cell r="B8664">
            <v>0</v>
          </cell>
          <cell r="C8664">
            <v>0</v>
          </cell>
          <cell r="D8664" t="str">
            <v>0</v>
          </cell>
          <cell r="E8664">
            <v>0</v>
          </cell>
          <cell r="F8664">
            <v>0</v>
          </cell>
          <cell r="G8664" t="e">
            <v>#N/A</v>
          </cell>
          <cell r="H8664" t="e">
            <v>#N/A</v>
          </cell>
          <cell r="I8664" t="str">
            <v>NA</v>
          </cell>
        </row>
        <row r="8665">
          <cell r="A8665">
            <v>0</v>
          </cell>
          <cell r="B8665">
            <v>0</v>
          </cell>
          <cell r="C8665">
            <v>0</v>
          </cell>
          <cell r="D8665" t="str">
            <v>0</v>
          </cell>
          <cell r="E8665">
            <v>0</v>
          </cell>
          <cell r="F8665">
            <v>0</v>
          </cell>
          <cell r="G8665" t="e">
            <v>#N/A</v>
          </cell>
          <cell r="H8665" t="e">
            <v>#N/A</v>
          </cell>
          <cell r="I8665" t="str">
            <v>NA</v>
          </cell>
        </row>
        <row r="8666">
          <cell r="A8666">
            <v>0</v>
          </cell>
          <cell r="B8666">
            <v>0</v>
          </cell>
          <cell r="C8666">
            <v>0</v>
          </cell>
          <cell r="D8666" t="str">
            <v>0</v>
          </cell>
          <cell r="E8666">
            <v>0</v>
          </cell>
          <cell r="F8666">
            <v>0</v>
          </cell>
          <cell r="G8666" t="e">
            <v>#N/A</v>
          </cell>
          <cell r="H8666" t="e">
            <v>#N/A</v>
          </cell>
          <cell r="I8666" t="str">
            <v>NA</v>
          </cell>
        </row>
        <row r="8667">
          <cell r="A8667">
            <v>0</v>
          </cell>
          <cell r="B8667">
            <v>0</v>
          </cell>
          <cell r="C8667">
            <v>0</v>
          </cell>
          <cell r="D8667" t="str">
            <v>0</v>
          </cell>
          <cell r="E8667">
            <v>0</v>
          </cell>
          <cell r="F8667">
            <v>0</v>
          </cell>
          <cell r="G8667" t="e">
            <v>#N/A</v>
          </cell>
          <cell r="H8667" t="e">
            <v>#N/A</v>
          </cell>
          <cell r="I8667" t="str">
            <v>NA</v>
          </cell>
        </row>
        <row r="8668">
          <cell r="A8668">
            <v>0</v>
          </cell>
          <cell r="B8668">
            <v>0</v>
          </cell>
          <cell r="C8668">
            <v>0</v>
          </cell>
          <cell r="D8668" t="str">
            <v>0</v>
          </cell>
          <cell r="E8668">
            <v>0</v>
          </cell>
          <cell r="F8668">
            <v>0</v>
          </cell>
          <cell r="G8668" t="e">
            <v>#N/A</v>
          </cell>
          <cell r="H8668" t="e">
            <v>#N/A</v>
          </cell>
          <cell r="I8668" t="str">
            <v>NA</v>
          </cell>
        </row>
        <row r="8669">
          <cell r="A8669">
            <v>0</v>
          </cell>
          <cell r="B8669">
            <v>0</v>
          </cell>
          <cell r="C8669">
            <v>0</v>
          </cell>
          <cell r="D8669" t="str">
            <v>0</v>
          </cell>
          <cell r="E8669">
            <v>0</v>
          </cell>
          <cell r="F8669">
            <v>0</v>
          </cell>
          <cell r="G8669" t="e">
            <v>#N/A</v>
          </cell>
          <cell r="H8669" t="e">
            <v>#N/A</v>
          </cell>
          <cell r="I8669" t="str">
            <v>NA</v>
          </cell>
        </row>
        <row r="8670">
          <cell r="A8670">
            <v>0</v>
          </cell>
          <cell r="B8670">
            <v>0</v>
          </cell>
          <cell r="C8670">
            <v>0</v>
          </cell>
          <cell r="D8670" t="str">
            <v>0</v>
          </cell>
          <cell r="E8670">
            <v>0</v>
          </cell>
          <cell r="F8670">
            <v>0</v>
          </cell>
          <cell r="G8670" t="e">
            <v>#N/A</v>
          </cell>
          <cell r="H8670" t="e">
            <v>#N/A</v>
          </cell>
          <cell r="I8670" t="str">
            <v>NA</v>
          </cell>
        </row>
        <row r="8671">
          <cell r="A8671">
            <v>0</v>
          </cell>
          <cell r="B8671">
            <v>0</v>
          </cell>
          <cell r="C8671">
            <v>0</v>
          </cell>
          <cell r="D8671" t="str">
            <v>0</v>
          </cell>
          <cell r="E8671">
            <v>0</v>
          </cell>
          <cell r="F8671">
            <v>0</v>
          </cell>
          <cell r="G8671" t="e">
            <v>#N/A</v>
          </cell>
          <cell r="H8671" t="e">
            <v>#N/A</v>
          </cell>
          <cell r="I8671" t="str">
            <v>NA</v>
          </cell>
        </row>
        <row r="8672">
          <cell r="A8672">
            <v>0</v>
          </cell>
          <cell r="B8672">
            <v>0</v>
          </cell>
          <cell r="C8672">
            <v>0</v>
          </cell>
          <cell r="D8672" t="str">
            <v>0</v>
          </cell>
          <cell r="E8672">
            <v>0</v>
          </cell>
          <cell r="F8672">
            <v>0</v>
          </cell>
          <cell r="G8672" t="e">
            <v>#N/A</v>
          </cell>
          <cell r="H8672" t="e">
            <v>#N/A</v>
          </cell>
          <cell r="I8672" t="str">
            <v>NA</v>
          </cell>
        </row>
        <row r="8673">
          <cell r="A8673">
            <v>0</v>
          </cell>
          <cell r="B8673">
            <v>0</v>
          </cell>
          <cell r="C8673">
            <v>0</v>
          </cell>
          <cell r="D8673" t="str">
            <v>0</v>
          </cell>
          <cell r="E8673">
            <v>0</v>
          </cell>
          <cell r="F8673">
            <v>0</v>
          </cell>
          <cell r="G8673" t="e">
            <v>#N/A</v>
          </cell>
          <cell r="H8673" t="e">
            <v>#N/A</v>
          </cell>
          <cell r="I8673" t="str">
            <v>NA</v>
          </cell>
        </row>
        <row r="8674">
          <cell r="A8674">
            <v>0</v>
          </cell>
          <cell r="B8674">
            <v>0</v>
          </cell>
          <cell r="C8674">
            <v>0</v>
          </cell>
          <cell r="D8674" t="str">
            <v>0</v>
          </cell>
          <cell r="E8674">
            <v>0</v>
          </cell>
          <cell r="F8674">
            <v>0</v>
          </cell>
          <cell r="G8674" t="e">
            <v>#N/A</v>
          </cell>
          <cell r="H8674" t="e">
            <v>#N/A</v>
          </cell>
          <cell r="I8674" t="str">
            <v>NA</v>
          </cell>
        </row>
        <row r="8675">
          <cell r="A8675">
            <v>0</v>
          </cell>
          <cell r="B8675">
            <v>0</v>
          </cell>
          <cell r="C8675">
            <v>0</v>
          </cell>
          <cell r="D8675" t="str">
            <v>0</v>
          </cell>
          <cell r="E8675">
            <v>0</v>
          </cell>
          <cell r="F8675">
            <v>0</v>
          </cell>
          <cell r="G8675" t="e">
            <v>#N/A</v>
          </cell>
          <cell r="H8675" t="e">
            <v>#N/A</v>
          </cell>
          <cell r="I8675" t="str">
            <v>NA</v>
          </cell>
        </row>
        <row r="8676">
          <cell r="A8676">
            <v>0</v>
          </cell>
          <cell r="B8676">
            <v>0</v>
          </cell>
          <cell r="C8676">
            <v>0</v>
          </cell>
          <cell r="D8676" t="str">
            <v>0</v>
          </cell>
          <cell r="E8676">
            <v>0</v>
          </cell>
          <cell r="F8676">
            <v>0</v>
          </cell>
          <cell r="G8676" t="e">
            <v>#N/A</v>
          </cell>
          <cell r="H8676" t="e">
            <v>#N/A</v>
          </cell>
          <cell r="I8676" t="str">
            <v>NA</v>
          </cell>
        </row>
        <row r="8677">
          <cell r="A8677">
            <v>0</v>
          </cell>
          <cell r="B8677">
            <v>0</v>
          </cell>
          <cell r="C8677">
            <v>0</v>
          </cell>
          <cell r="D8677" t="str">
            <v>0</v>
          </cell>
          <cell r="E8677">
            <v>0</v>
          </cell>
          <cell r="F8677">
            <v>0</v>
          </cell>
          <cell r="G8677" t="e">
            <v>#N/A</v>
          </cell>
          <cell r="H8677" t="e">
            <v>#N/A</v>
          </cell>
          <cell r="I8677" t="str">
            <v>NA</v>
          </cell>
        </row>
        <row r="8678">
          <cell r="A8678">
            <v>0</v>
          </cell>
          <cell r="B8678">
            <v>0</v>
          </cell>
          <cell r="C8678">
            <v>0</v>
          </cell>
          <cell r="D8678" t="str">
            <v>0</v>
          </cell>
          <cell r="E8678">
            <v>0</v>
          </cell>
          <cell r="F8678">
            <v>0</v>
          </cell>
          <cell r="G8678" t="e">
            <v>#N/A</v>
          </cell>
          <cell r="H8678" t="e">
            <v>#N/A</v>
          </cell>
          <cell r="I8678" t="str">
            <v>NA</v>
          </cell>
        </row>
        <row r="8679">
          <cell r="A8679">
            <v>0</v>
          </cell>
          <cell r="B8679">
            <v>0</v>
          </cell>
          <cell r="C8679">
            <v>0</v>
          </cell>
          <cell r="D8679" t="str">
            <v>0</v>
          </cell>
          <cell r="E8679">
            <v>0</v>
          </cell>
          <cell r="F8679">
            <v>0</v>
          </cell>
          <cell r="G8679" t="e">
            <v>#N/A</v>
          </cell>
          <cell r="H8679" t="e">
            <v>#N/A</v>
          </cell>
          <cell r="I8679" t="str">
            <v>NA</v>
          </cell>
        </row>
        <row r="8680">
          <cell r="A8680">
            <v>0</v>
          </cell>
          <cell r="B8680">
            <v>0</v>
          </cell>
          <cell r="C8680">
            <v>0</v>
          </cell>
          <cell r="D8680" t="str">
            <v>0</v>
          </cell>
          <cell r="E8680">
            <v>0</v>
          </cell>
          <cell r="F8680">
            <v>0</v>
          </cell>
          <cell r="G8680" t="e">
            <v>#N/A</v>
          </cell>
          <cell r="H8680" t="e">
            <v>#N/A</v>
          </cell>
          <cell r="I8680" t="str">
            <v>NA</v>
          </cell>
        </row>
        <row r="8681">
          <cell r="A8681">
            <v>0</v>
          </cell>
          <cell r="B8681">
            <v>0</v>
          </cell>
          <cell r="C8681">
            <v>0</v>
          </cell>
          <cell r="D8681" t="str">
            <v>0</v>
          </cell>
          <cell r="E8681">
            <v>0</v>
          </cell>
          <cell r="F8681">
            <v>0</v>
          </cell>
          <cell r="G8681" t="e">
            <v>#N/A</v>
          </cell>
          <cell r="H8681" t="e">
            <v>#N/A</v>
          </cell>
          <cell r="I8681" t="str">
            <v>NA</v>
          </cell>
        </row>
        <row r="8682">
          <cell r="A8682">
            <v>0</v>
          </cell>
          <cell r="B8682">
            <v>0</v>
          </cell>
          <cell r="C8682">
            <v>0</v>
          </cell>
          <cell r="D8682" t="str">
            <v>0</v>
          </cell>
          <cell r="E8682">
            <v>0</v>
          </cell>
          <cell r="F8682">
            <v>0</v>
          </cell>
          <cell r="G8682" t="e">
            <v>#N/A</v>
          </cell>
          <cell r="H8682" t="e">
            <v>#N/A</v>
          </cell>
          <cell r="I8682" t="str">
            <v>NA</v>
          </cell>
        </row>
        <row r="8683">
          <cell r="A8683">
            <v>0</v>
          </cell>
          <cell r="B8683">
            <v>0</v>
          </cell>
          <cell r="C8683">
            <v>0</v>
          </cell>
          <cell r="D8683" t="str">
            <v>0</v>
          </cell>
          <cell r="E8683">
            <v>0</v>
          </cell>
          <cell r="F8683">
            <v>0</v>
          </cell>
          <cell r="G8683" t="e">
            <v>#N/A</v>
          </cell>
          <cell r="H8683" t="e">
            <v>#N/A</v>
          </cell>
          <cell r="I8683" t="str">
            <v>NA</v>
          </cell>
        </row>
        <row r="8684">
          <cell r="A8684">
            <v>0</v>
          </cell>
          <cell r="B8684">
            <v>0</v>
          </cell>
          <cell r="C8684">
            <v>0</v>
          </cell>
          <cell r="D8684" t="str">
            <v>0</v>
          </cell>
          <cell r="E8684">
            <v>0</v>
          </cell>
          <cell r="F8684">
            <v>0</v>
          </cell>
          <cell r="G8684" t="e">
            <v>#N/A</v>
          </cell>
          <cell r="H8684" t="e">
            <v>#N/A</v>
          </cell>
          <cell r="I8684" t="str">
            <v>NA</v>
          </cell>
        </row>
        <row r="8685">
          <cell r="A8685">
            <v>0</v>
          </cell>
          <cell r="B8685">
            <v>0</v>
          </cell>
          <cell r="C8685">
            <v>0</v>
          </cell>
          <cell r="D8685" t="str">
            <v>0</v>
          </cell>
          <cell r="E8685">
            <v>0</v>
          </cell>
          <cell r="F8685">
            <v>0</v>
          </cell>
          <cell r="G8685" t="e">
            <v>#N/A</v>
          </cell>
          <cell r="H8685" t="e">
            <v>#N/A</v>
          </cell>
          <cell r="I8685" t="str">
            <v>NA</v>
          </cell>
        </row>
        <row r="8686">
          <cell r="A8686">
            <v>0</v>
          </cell>
          <cell r="B8686">
            <v>0</v>
          </cell>
          <cell r="C8686">
            <v>0</v>
          </cell>
          <cell r="D8686" t="str">
            <v>0</v>
          </cell>
          <cell r="E8686">
            <v>0</v>
          </cell>
          <cell r="F8686">
            <v>0</v>
          </cell>
          <cell r="G8686" t="e">
            <v>#N/A</v>
          </cell>
          <cell r="H8686" t="e">
            <v>#N/A</v>
          </cell>
          <cell r="I8686" t="str">
            <v>NA</v>
          </cell>
        </row>
        <row r="8687">
          <cell r="A8687">
            <v>0</v>
          </cell>
          <cell r="B8687">
            <v>0</v>
          </cell>
          <cell r="C8687">
            <v>0</v>
          </cell>
          <cell r="D8687" t="str">
            <v>0</v>
          </cell>
          <cell r="E8687">
            <v>0</v>
          </cell>
          <cell r="F8687">
            <v>0</v>
          </cell>
          <cell r="G8687" t="e">
            <v>#N/A</v>
          </cell>
          <cell r="H8687" t="e">
            <v>#N/A</v>
          </cell>
          <cell r="I8687" t="str">
            <v>NA</v>
          </cell>
        </row>
        <row r="8688">
          <cell r="A8688">
            <v>0</v>
          </cell>
          <cell r="B8688">
            <v>0</v>
          </cell>
          <cell r="C8688">
            <v>0</v>
          </cell>
          <cell r="D8688" t="str">
            <v>0</v>
          </cell>
          <cell r="E8688">
            <v>0</v>
          </cell>
          <cell r="F8688">
            <v>0</v>
          </cell>
          <cell r="G8688" t="e">
            <v>#N/A</v>
          </cell>
          <cell r="H8688" t="e">
            <v>#N/A</v>
          </cell>
          <cell r="I8688" t="str">
            <v>NA</v>
          </cell>
        </row>
        <row r="8689">
          <cell r="A8689">
            <v>0</v>
          </cell>
          <cell r="B8689">
            <v>0</v>
          </cell>
          <cell r="C8689">
            <v>0</v>
          </cell>
          <cell r="D8689" t="str">
            <v>0</v>
          </cell>
          <cell r="E8689">
            <v>0</v>
          </cell>
          <cell r="F8689">
            <v>0</v>
          </cell>
          <cell r="G8689" t="e">
            <v>#N/A</v>
          </cell>
          <cell r="H8689" t="e">
            <v>#N/A</v>
          </cell>
          <cell r="I8689" t="str">
            <v>NA</v>
          </cell>
        </row>
        <row r="8690">
          <cell r="A8690">
            <v>0</v>
          </cell>
          <cell r="B8690">
            <v>0</v>
          </cell>
          <cell r="C8690">
            <v>0</v>
          </cell>
          <cell r="D8690" t="str">
            <v>0</v>
          </cell>
          <cell r="E8690">
            <v>0</v>
          </cell>
          <cell r="F8690">
            <v>0</v>
          </cell>
          <cell r="G8690" t="e">
            <v>#N/A</v>
          </cell>
          <cell r="H8690" t="e">
            <v>#N/A</v>
          </cell>
          <cell r="I8690" t="str">
            <v>NA</v>
          </cell>
        </row>
        <row r="8691">
          <cell r="A8691">
            <v>0</v>
          </cell>
          <cell r="B8691">
            <v>0</v>
          </cell>
          <cell r="C8691">
            <v>0</v>
          </cell>
          <cell r="D8691" t="str">
            <v>0</v>
          </cell>
          <cell r="E8691">
            <v>0</v>
          </cell>
          <cell r="F8691">
            <v>0</v>
          </cell>
          <cell r="G8691" t="e">
            <v>#N/A</v>
          </cell>
          <cell r="H8691" t="e">
            <v>#N/A</v>
          </cell>
          <cell r="I8691" t="str">
            <v>NA</v>
          </cell>
        </row>
        <row r="8692">
          <cell r="A8692">
            <v>0</v>
          </cell>
          <cell r="B8692">
            <v>0</v>
          </cell>
          <cell r="C8692">
            <v>0</v>
          </cell>
          <cell r="D8692" t="str">
            <v>0</v>
          </cell>
          <cell r="E8692">
            <v>0</v>
          </cell>
          <cell r="F8692">
            <v>0</v>
          </cell>
          <cell r="G8692" t="e">
            <v>#N/A</v>
          </cell>
          <cell r="H8692" t="e">
            <v>#N/A</v>
          </cell>
          <cell r="I8692" t="str">
            <v>NA</v>
          </cell>
        </row>
        <row r="8693">
          <cell r="A8693">
            <v>0</v>
          </cell>
          <cell r="B8693">
            <v>0</v>
          </cell>
          <cell r="C8693">
            <v>0</v>
          </cell>
          <cell r="D8693" t="str">
            <v>0</v>
          </cell>
          <cell r="E8693">
            <v>0</v>
          </cell>
          <cell r="F8693">
            <v>0</v>
          </cell>
          <cell r="G8693" t="e">
            <v>#N/A</v>
          </cell>
          <cell r="H8693" t="e">
            <v>#N/A</v>
          </cell>
          <cell r="I8693" t="str">
            <v>NA</v>
          </cell>
        </row>
        <row r="8694">
          <cell r="A8694">
            <v>0</v>
          </cell>
          <cell r="B8694">
            <v>0</v>
          </cell>
          <cell r="C8694">
            <v>0</v>
          </cell>
          <cell r="D8694" t="str">
            <v>0</v>
          </cell>
          <cell r="E8694">
            <v>0</v>
          </cell>
          <cell r="F8694">
            <v>0</v>
          </cell>
          <cell r="G8694" t="e">
            <v>#N/A</v>
          </cell>
          <cell r="H8694" t="e">
            <v>#N/A</v>
          </cell>
          <cell r="I8694" t="str">
            <v>NA</v>
          </cell>
        </row>
        <row r="8695">
          <cell r="A8695">
            <v>0</v>
          </cell>
          <cell r="B8695">
            <v>0</v>
          </cell>
          <cell r="C8695">
            <v>0</v>
          </cell>
          <cell r="D8695" t="str">
            <v>0</v>
          </cell>
          <cell r="E8695">
            <v>0</v>
          </cell>
          <cell r="F8695">
            <v>0</v>
          </cell>
          <cell r="G8695" t="e">
            <v>#N/A</v>
          </cell>
          <cell r="H8695" t="e">
            <v>#N/A</v>
          </cell>
          <cell r="I8695" t="str">
            <v>NA</v>
          </cell>
        </row>
        <row r="8696">
          <cell r="A8696">
            <v>0</v>
          </cell>
          <cell r="B8696">
            <v>0</v>
          </cell>
          <cell r="C8696">
            <v>0</v>
          </cell>
          <cell r="D8696" t="str">
            <v>0</v>
          </cell>
          <cell r="E8696">
            <v>0</v>
          </cell>
          <cell r="F8696">
            <v>0</v>
          </cell>
          <cell r="G8696" t="e">
            <v>#N/A</v>
          </cell>
          <cell r="H8696" t="e">
            <v>#N/A</v>
          </cell>
          <cell r="I8696" t="str">
            <v>NA</v>
          </cell>
        </row>
        <row r="8697">
          <cell r="A8697">
            <v>0</v>
          </cell>
          <cell r="B8697">
            <v>0</v>
          </cell>
          <cell r="C8697">
            <v>0</v>
          </cell>
          <cell r="D8697" t="str">
            <v>0</v>
          </cell>
          <cell r="E8697">
            <v>0</v>
          </cell>
          <cell r="F8697">
            <v>0</v>
          </cell>
          <cell r="G8697" t="e">
            <v>#N/A</v>
          </cell>
          <cell r="H8697" t="e">
            <v>#N/A</v>
          </cell>
          <cell r="I8697" t="str">
            <v>NA</v>
          </cell>
        </row>
        <row r="8698">
          <cell r="A8698">
            <v>0</v>
          </cell>
          <cell r="B8698">
            <v>0</v>
          </cell>
          <cell r="C8698">
            <v>0</v>
          </cell>
          <cell r="D8698" t="str">
            <v>0</v>
          </cell>
          <cell r="E8698">
            <v>0</v>
          </cell>
          <cell r="F8698">
            <v>0</v>
          </cell>
          <cell r="G8698" t="e">
            <v>#N/A</v>
          </cell>
          <cell r="H8698" t="e">
            <v>#N/A</v>
          </cell>
          <cell r="I8698" t="str">
            <v>NA</v>
          </cell>
        </row>
        <row r="8699">
          <cell r="A8699">
            <v>0</v>
          </cell>
          <cell r="B8699">
            <v>0</v>
          </cell>
          <cell r="C8699">
            <v>0</v>
          </cell>
          <cell r="D8699" t="str">
            <v>0</v>
          </cell>
          <cell r="E8699">
            <v>0</v>
          </cell>
          <cell r="F8699">
            <v>0</v>
          </cell>
          <cell r="G8699" t="e">
            <v>#N/A</v>
          </cell>
          <cell r="H8699" t="e">
            <v>#N/A</v>
          </cell>
          <cell r="I8699" t="str">
            <v>NA</v>
          </cell>
        </row>
        <row r="8700">
          <cell r="A8700">
            <v>0</v>
          </cell>
          <cell r="B8700">
            <v>0</v>
          </cell>
          <cell r="C8700">
            <v>0</v>
          </cell>
          <cell r="D8700" t="str">
            <v>0</v>
          </cell>
          <cell r="E8700">
            <v>0</v>
          </cell>
          <cell r="F8700">
            <v>0</v>
          </cell>
          <cell r="G8700" t="e">
            <v>#N/A</v>
          </cell>
          <cell r="H8700" t="e">
            <v>#N/A</v>
          </cell>
          <cell r="I8700" t="str">
            <v>NA</v>
          </cell>
        </row>
        <row r="8701">
          <cell r="A8701">
            <v>0</v>
          </cell>
          <cell r="B8701">
            <v>0</v>
          </cell>
          <cell r="C8701">
            <v>0</v>
          </cell>
          <cell r="D8701" t="str">
            <v>0</v>
          </cell>
          <cell r="E8701">
            <v>0</v>
          </cell>
          <cell r="F8701">
            <v>0</v>
          </cell>
          <cell r="G8701" t="e">
            <v>#N/A</v>
          </cell>
          <cell r="H8701" t="e">
            <v>#N/A</v>
          </cell>
          <cell r="I8701" t="str">
            <v>NA</v>
          </cell>
        </row>
        <row r="8702">
          <cell r="A8702">
            <v>0</v>
          </cell>
          <cell r="B8702">
            <v>0</v>
          </cell>
          <cell r="C8702">
            <v>0</v>
          </cell>
          <cell r="D8702" t="str">
            <v>0</v>
          </cell>
          <cell r="E8702">
            <v>0</v>
          </cell>
          <cell r="F8702">
            <v>0</v>
          </cell>
          <cell r="G8702" t="e">
            <v>#N/A</v>
          </cell>
          <cell r="H8702" t="e">
            <v>#N/A</v>
          </cell>
          <cell r="I8702" t="str">
            <v>NA</v>
          </cell>
        </row>
        <row r="8703">
          <cell r="A8703">
            <v>0</v>
          </cell>
          <cell r="B8703">
            <v>0</v>
          </cell>
          <cell r="C8703">
            <v>0</v>
          </cell>
          <cell r="D8703" t="str">
            <v>0</v>
          </cell>
          <cell r="E8703">
            <v>0</v>
          </cell>
          <cell r="F8703">
            <v>0</v>
          </cell>
          <cell r="G8703" t="e">
            <v>#N/A</v>
          </cell>
          <cell r="H8703" t="e">
            <v>#N/A</v>
          </cell>
          <cell r="I8703" t="str">
            <v>NA</v>
          </cell>
        </row>
        <row r="8704">
          <cell r="A8704">
            <v>0</v>
          </cell>
          <cell r="B8704">
            <v>0</v>
          </cell>
          <cell r="C8704">
            <v>0</v>
          </cell>
          <cell r="D8704" t="str">
            <v>0</v>
          </cell>
          <cell r="E8704">
            <v>0</v>
          </cell>
          <cell r="F8704">
            <v>0</v>
          </cell>
          <cell r="G8704" t="e">
            <v>#N/A</v>
          </cell>
          <cell r="H8704" t="e">
            <v>#N/A</v>
          </cell>
          <cell r="I8704" t="str">
            <v>NA</v>
          </cell>
        </row>
        <row r="8705">
          <cell r="A8705">
            <v>0</v>
          </cell>
          <cell r="B8705">
            <v>0</v>
          </cell>
          <cell r="C8705">
            <v>0</v>
          </cell>
          <cell r="D8705" t="str">
            <v>0</v>
          </cell>
          <cell r="E8705">
            <v>0</v>
          </cell>
          <cell r="F8705">
            <v>0</v>
          </cell>
          <cell r="G8705" t="e">
            <v>#N/A</v>
          </cell>
          <cell r="H8705" t="e">
            <v>#N/A</v>
          </cell>
          <cell r="I8705" t="str">
            <v>NA</v>
          </cell>
        </row>
        <row r="8706">
          <cell r="A8706">
            <v>0</v>
          </cell>
          <cell r="B8706">
            <v>0</v>
          </cell>
          <cell r="C8706">
            <v>0</v>
          </cell>
          <cell r="D8706" t="str">
            <v>0</v>
          </cell>
          <cell r="E8706">
            <v>0</v>
          </cell>
          <cell r="F8706">
            <v>0</v>
          </cell>
          <cell r="G8706" t="e">
            <v>#N/A</v>
          </cell>
          <cell r="H8706" t="e">
            <v>#N/A</v>
          </cell>
          <cell r="I8706" t="str">
            <v>NA</v>
          </cell>
        </row>
        <row r="8707">
          <cell r="A8707">
            <v>0</v>
          </cell>
          <cell r="B8707">
            <v>0</v>
          </cell>
          <cell r="C8707">
            <v>0</v>
          </cell>
          <cell r="D8707" t="str">
            <v>0</v>
          </cell>
          <cell r="E8707">
            <v>0</v>
          </cell>
          <cell r="F8707">
            <v>0</v>
          </cell>
          <cell r="G8707" t="e">
            <v>#N/A</v>
          </cell>
          <cell r="H8707" t="e">
            <v>#N/A</v>
          </cell>
          <cell r="I8707" t="str">
            <v>NA</v>
          </cell>
        </row>
        <row r="8708">
          <cell r="A8708">
            <v>0</v>
          </cell>
          <cell r="B8708">
            <v>0</v>
          </cell>
          <cell r="C8708">
            <v>0</v>
          </cell>
          <cell r="D8708" t="str">
            <v>0</v>
          </cell>
          <cell r="E8708">
            <v>0</v>
          </cell>
          <cell r="F8708">
            <v>0</v>
          </cell>
          <cell r="G8708" t="e">
            <v>#N/A</v>
          </cell>
          <cell r="H8708" t="e">
            <v>#N/A</v>
          </cell>
          <cell r="I8708" t="str">
            <v>NA</v>
          </cell>
        </row>
        <row r="8709">
          <cell r="A8709">
            <v>0</v>
          </cell>
          <cell r="B8709">
            <v>0</v>
          </cell>
          <cell r="C8709">
            <v>0</v>
          </cell>
          <cell r="D8709" t="str">
            <v>0</v>
          </cell>
          <cell r="E8709">
            <v>0</v>
          </cell>
          <cell r="F8709">
            <v>0</v>
          </cell>
          <cell r="G8709" t="e">
            <v>#N/A</v>
          </cell>
          <cell r="H8709" t="e">
            <v>#N/A</v>
          </cell>
          <cell r="I8709" t="str">
            <v>NA</v>
          </cell>
        </row>
        <row r="8710">
          <cell r="A8710">
            <v>0</v>
          </cell>
          <cell r="B8710">
            <v>0</v>
          </cell>
          <cell r="C8710">
            <v>0</v>
          </cell>
          <cell r="D8710" t="str">
            <v>0</v>
          </cell>
          <cell r="E8710">
            <v>0</v>
          </cell>
          <cell r="F8710">
            <v>0</v>
          </cell>
          <cell r="G8710" t="e">
            <v>#N/A</v>
          </cell>
          <cell r="H8710" t="e">
            <v>#N/A</v>
          </cell>
          <cell r="I8710" t="str">
            <v>NA</v>
          </cell>
        </row>
        <row r="8711">
          <cell r="A8711">
            <v>0</v>
          </cell>
          <cell r="B8711">
            <v>0</v>
          </cell>
          <cell r="C8711">
            <v>0</v>
          </cell>
          <cell r="D8711" t="str">
            <v>0</v>
          </cell>
          <cell r="E8711">
            <v>0</v>
          </cell>
          <cell r="F8711">
            <v>0</v>
          </cell>
          <cell r="G8711" t="e">
            <v>#N/A</v>
          </cell>
          <cell r="H8711" t="e">
            <v>#N/A</v>
          </cell>
          <cell r="I8711" t="str">
            <v>NA</v>
          </cell>
        </row>
        <row r="8712">
          <cell r="A8712">
            <v>0</v>
          </cell>
          <cell r="B8712">
            <v>0</v>
          </cell>
          <cell r="C8712">
            <v>0</v>
          </cell>
          <cell r="D8712" t="str">
            <v>0</v>
          </cell>
          <cell r="E8712">
            <v>0</v>
          </cell>
          <cell r="F8712">
            <v>0</v>
          </cell>
          <cell r="G8712" t="e">
            <v>#N/A</v>
          </cell>
          <cell r="H8712" t="e">
            <v>#N/A</v>
          </cell>
          <cell r="I8712" t="str">
            <v>NA</v>
          </cell>
        </row>
        <row r="8713">
          <cell r="A8713">
            <v>0</v>
          </cell>
          <cell r="B8713">
            <v>0</v>
          </cell>
          <cell r="C8713">
            <v>0</v>
          </cell>
          <cell r="D8713" t="str">
            <v>0</v>
          </cell>
          <cell r="E8713">
            <v>0</v>
          </cell>
          <cell r="F8713">
            <v>0</v>
          </cell>
          <cell r="G8713" t="e">
            <v>#N/A</v>
          </cell>
          <cell r="H8713" t="e">
            <v>#N/A</v>
          </cell>
          <cell r="I8713" t="str">
            <v>NA</v>
          </cell>
        </row>
        <row r="8714">
          <cell r="A8714">
            <v>0</v>
          </cell>
          <cell r="B8714">
            <v>0</v>
          </cell>
          <cell r="C8714">
            <v>0</v>
          </cell>
          <cell r="D8714" t="str">
            <v>0</v>
          </cell>
          <cell r="E8714">
            <v>0</v>
          </cell>
          <cell r="F8714">
            <v>0</v>
          </cell>
          <cell r="G8714" t="e">
            <v>#N/A</v>
          </cell>
          <cell r="H8714" t="e">
            <v>#N/A</v>
          </cell>
          <cell r="I8714" t="str">
            <v>NA</v>
          </cell>
        </row>
        <row r="8715">
          <cell r="A8715">
            <v>0</v>
          </cell>
          <cell r="B8715">
            <v>0</v>
          </cell>
          <cell r="C8715">
            <v>0</v>
          </cell>
          <cell r="D8715" t="str">
            <v>0</v>
          </cell>
          <cell r="E8715">
            <v>0</v>
          </cell>
          <cell r="F8715">
            <v>0</v>
          </cell>
          <cell r="G8715" t="e">
            <v>#N/A</v>
          </cell>
          <cell r="H8715" t="e">
            <v>#N/A</v>
          </cell>
          <cell r="I8715" t="str">
            <v>NA</v>
          </cell>
        </row>
        <row r="8716">
          <cell r="A8716">
            <v>0</v>
          </cell>
          <cell r="B8716">
            <v>0</v>
          </cell>
          <cell r="C8716">
            <v>0</v>
          </cell>
          <cell r="D8716" t="str">
            <v>0</v>
          </cell>
          <cell r="E8716">
            <v>0</v>
          </cell>
          <cell r="F8716">
            <v>0</v>
          </cell>
          <cell r="G8716" t="e">
            <v>#N/A</v>
          </cell>
          <cell r="H8716" t="e">
            <v>#N/A</v>
          </cell>
          <cell r="I8716" t="str">
            <v>NA</v>
          </cell>
        </row>
        <row r="8717">
          <cell r="A8717">
            <v>0</v>
          </cell>
          <cell r="B8717">
            <v>0</v>
          </cell>
          <cell r="C8717">
            <v>0</v>
          </cell>
          <cell r="D8717" t="str">
            <v>0</v>
          </cell>
          <cell r="E8717">
            <v>0</v>
          </cell>
          <cell r="F8717">
            <v>0</v>
          </cell>
          <cell r="G8717" t="e">
            <v>#N/A</v>
          </cell>
          <cell r="H8717" t="e">
            <v>#N/A</v>
          </cell>
          <cell r="I8717" t="str">
            <v>NA</v>
          </cell>
        </row>
        <row r="8718">
          <cell r="A8718">
            <v>0</v>
          </cell>
          <cell r="B8718">
            <v>0</v>
          </cell>
          <cell r="C8718">
            <v>0</v>
          </cell>
          <cell r="D8718" t="str">
            <v>0</v>
          </cell>
          <cell r="E8718">
            <v>0</v>
          </cell>
          <cell r="F8718">
            <v>0</v>
          </cell>
          <cell r="G8718" t="e">
            <v>#N/A</v>
          </cell>
          <cell r="H8718" t="e">
            <v>#N/A</v>
          </cell>
          <cell r="I8718" t="str">
            <v>NA</v>
          </cell>
        </row>
        <row r="8719">
          <cell r="A8719">
            <v>0</v>
          </cell>
          <cell r="B8719">
            <v>0</v>
          </cell>
          <cell r="C8719">
            <v>0</v>
          </cell>
          <cell r="D8719" t="str">
            <v>0</v>
          </cell>
          <cell r="E8719">
            <v>0</v>
          </cell>
          <cell r="F8719">
            <v>0</v>
          </cell>
          <cell r="G8719" t="e">
            <v>#N/A</v>
          </cell>
          <cell r="H8719" t="e">
            <v>#N/A</v>
          </cell>
          <cell r="I8719" t="str">
            <v>NA</v>
          </cell>
        </row>
        <row r="8720">
          <cell r="A8720">
            <v>0</v>
          </cell>
          <cell r="B8720">
            <v>0</v>
          </cell>
          <cell r="C8720">
            <v>0</v>
          </cell>
          <cell r="D8720" t="str">
            <v>0</v>
          </cell>
          <cell r="E8720">
            <v>0</v>
          </cell>
          <cell r="F8720">
            <v>0</v>
          </cell>
          <cell r="G8720" t="e">
            <v>#N/A</v>
          </cell>
          <cell r="H8720" t="e">
            <v>#N/A</v>
          </cell>
          <cell r="I8720" t="str">
            <v>NA</v>
          </cell>
        </row>
        <row r="8721">
          <cell r="A8721">
            <v>0</v>
          </cell>
          <cell r="B8721">
            <v>0</v>
          </cell>
          <cell r="C8721">
            <v>0</v>
          </cell>
          <cell r="D8721" t="str">
            <v>0</v>
          </cell>
          <cell r="E8721">
            <v>0</v>
          </cell>
          <cell r="F8721">
            <v>0</v>
          </cell>
          <cell r="G8721" t="e">
            <v>#N/A</v>
          </cell>
          <cell r="H8721" t="e">
            <v>#N/A</v>
          </cell>
          <cell r="I8721" t="str">
            <v>NA</v>
          </cell>
        </row>
        <row r="8722">
          <cell r="A8722">
            <v>0</v>
          </cell>
          <cell r="B8722">
            <v>0</v>
          </cell>
          <cell r="C8722">
            <v>0</v>
          </cell>
          <cell r="D8722" t="str">
            <v>0</v>
          </cell>
          <cell r="E8722">
            <v>0</v>
          </cell>
          <cell r="F8722">
            <v>0</v>
          </cell>
          <cell r="G8722" t="e">
            <v>#N/A</v>
          </cell>
          <cell r="H8722" t="e">
            <v>#N/A</v>
          </cell>
          <cell r="I8722" t="str">
            <v>NA</v>
          </cell>
        </row>
        <row r="8723">
          <cell r="A8723">
            <v>0</v>
          </cell>
          <cell r="B8723">
            <v>0</v>
          </cell>
          <cell r="C8723">
            <v>0</v>
          </cell>
          <cell r="D8723" t="str">
            <v>0</v>
          </cell>
          <cell r="E8723">
            <v>0</v>
          </cell>
          <cell r="F8723">
            <v>0</v>
          </cell>
          <cell r="G8723" t="e">
            <v>#N/A</v>
          </cell>
          <cell r="H8723" t="e">
            <v>#N/A</v>
          </cell>
          <cell r="I8723" t="str">
            <v>NA</v>
          </cell>
        </row>
        <row r="8724">
          <cell r="A8724">
            <v>0</v>
          </cell>
          <cell r="B8724">
            <v>0</v>
          </cell>
          <cell r="C8724">
            <v>0</v>
          </cell>
          <cell r="D8724" t="str">
            <v>0</v>
          </cell>
          <cell r="E8724">
            <v>0</v>
          </cell>
          <cell r="F8724">
            <v>0</v>
          </cell>
          <cell r="G8724" t="e">
            <v>#N/A</v>
          </cell>
          <cell r="H8724" t="e">
            <v>#N/A</v>
          </cell>
          <cell r="I8724" t="str">
            <v>NA</v>
          </cell>
        </row>
        <row r="8725">
          <cell r="A8725">
            <v>0</v>
          </cell>
          <cell r="B8725">
            <v>0</v>
          </cell>
          <cell r="C8725">
            <v>0</v>
          </cell>
          <cell r="D8725" t="str">
            <v>0</v>
          </cell>
          <cell r="E8725">
            <v>0</v>
          </cell>
          <cell r="F8725">
            <v>0</v>
          </cell>
          <cell r="G8725" t="e">
            <v>#N/A</v>
          </cell>
          <cell r="H8725" t="e">
            <v>#N/A</v>
          </cell>
          <cell r="I8725" t="str">
            <v>NA</v>
          </cell>
        </row>
        <row r="8726">
          <cell r="A8726">
            <v>0</v>
          </cell>
          <cell r="B8726">
            <v>0</v>
          </cell>
          <cell r="C8726">
            <v>0</v>
          </cell>
          <cell r="D8726" t="str">
            <v>0</v>
          </cell>
          <cell r="E8726">
            <v>0</v>
          </cell>
          <cell r="F8726">
            <v>0</v>
          </cell>
          <cell r="G8726" t="e">
            <v>#N/A</v>
          </cell>
          <cell r="H8726" t="e">
            <v>#N/A</v>
          </cell>
          <cell r="I8726" t="str">
            <v>NA</v>
          </cell>
        </row>
        <row r="8727">
          <cell r="A8727">
            <v>0</v>
          </cell>
          <cell r="B8727">
            <v>0</v>
          </cell>
          <cell r="C8727">
            <v>0</v>
          </cell>
          <cell r="D8727" t="str">
            <v>0</v>
          </cell>
          <cell r="E8727">
            <v>0</v>
          </cell>
          <cell r="F8727">
            <v>0</v>
          </cell>
          <cell r="G8727" t="e">
            <v>#N/A</v>
          </cell>
          <cell r="H8727" t="e">
            <v>#N/A</v>
          </cell>
          <cell r="I8727" t="str">
            <v>NA</v>
          </cell>
        </row>
        <row r="8728">
          <cell r="A8728">
            <v>0</v>
          </cell>
          <cell r="B8728">
            <v>0</v>
          </cell>
          <cell r="C8728">
            <v>0</v>
          </cell>
          <cell r="D8728" t="str">
            <v>0</v>
          </cell>
          <cell r="E8728">
            <v>0</v>
          </cell>
          <cell r="F8728">
            <v>0</v>
          </cell>
          <cell r="G8728" t="e">
            <v>#N/A</v>
          </cell>
          <cell r="H8728" t="e">
            <v>#N/A</v>
          </cell>
          <cell r="I8728" t="str">
            <v>NA</v>
          </cell>
        </row>
        <row r="8729">
          <cell r="A8729">
            <v>0</v>
          </cell>
          <cell r="B8729">
            <v>0</v>
          </cell>
          <cell r="C8729">
            <v>0</v>
          </cell>
          <cell r="D8729" t="str">
            <v>0</v>
          </cell>
          <cell r="E8729">
            <v>0</v>
          </cell>
          <cell r="F8729">
            <v>0</v>
          </cell>
          <cell r="G8729" t="e">
            <v>#N/A</v>
          </cell>
          <cell r="H8729" t="e">
            <v>#N/A</v>
          </cell>
          <cell r="I8729" t="str">
            <v>NA</v>
          </cell>
        </row>
        <row r="8730">
          <cell r="A8730">
            <v>0</v>
          </cell>
          <cell r="B8730">
            <v>0</v>
          </cell>
          <cell r="C8730">
            <v>0</v>
          </cell>
          <cell r="D8730" t="str">
            <v>0</v>
          </cell>
          <cell r="E8730">
            <v>0</v>
          </cell>
          <cell r="F8730">
            <v>0</v>
          </cell>
          <cell r="G8730" t="e">
            <v>#N/A</v>
          </cell>
          <cell r="H8730" t="e">
            <v>#N/A</v>
          </cell>
          <cell r="I8730" t="str">
            <v>NA</v>
          </cell>
        </row>
        <row r="8731">
          <cell r="A8731">
            <v>0</v>
          </cell>
          <cell r="B8731">
            <v>0</v>
          </cell>
          <cell r="C8731">
            <v>0</v>
          </cell>
          <cell r="D8731" t="str">
            <v>0</v>
          </cell>
          <cell r="E8731">
            <v>0</v>
          </cell>
          <cell r="F8731">
            <v>0</v>
          </cell>
          <cell r="G8731" t="e">
            <v>#N/A</v>
          </cell>
          <cell r="H8731" t="e">
            <v>#N/A</v>
          </cell>
          <cell r="I8731" t="str">
            <v>NA</v>
          </cell>
        </row>
        <row r="8732">
          <cell r="A8732">
            <v>0</v>
          </cell>
          <cell r="B8732">
            <v>0</v>
          </cell>
          <cell r="C8732">
            <v>0</v>
          </cell>
          <cell r="D8732" t="str">
            <v>0</v>
          </cell>
          <cell r="E8732">
            <v>0</v>
          </cell>
          <cell r="F8732">
            <v>0</v>
          </cell>
          <cell r="G8732" t="e">
            <v>#N/A</v>
          </cell>
          <cell r="H8732" t="e">
            <v>#N/A</v>
          </cell>
          <cell r="I8732" t="str">
            <v>NA</v>
          </cell>
        </row>
        <row r="8733">
          <cell r="A8733">
            <v>0</v>
          </cell>
          <cell r="B8733">
            <v>0</v>
          </cell>
          <cell r="C8733">
            <v>0</v>
          </cell>
          <cell r="D8733" t="str">
            <v>0</v>
          </cell>
          <cell r="E8733">
            <v>0</v>
          </cell>
          <cell r="F8733">
            <v>0</v>
          </cell>
          <cell r="G8733" t="e">
            <v>#N/A</v>
          </cell>
          <cell r="H8733" t="e">
            <v>#N/A</v>
          </cell>
          <cell r="I8733" t="str">
            <v>NA</v>
          </cell>
        </row>
        <row r="8734">
          <cell r="A8734">
            <v>0</v>
          </cell>
          <cell r="B8734">
            <v>0</v>
          </cell>
          <cell r="C8734">
            <v>0</v>
          </cell>
          <cell r="D8734" t="str">
            <v>0</v>
          </cell>
          <cell r="E8734">
            <v>0</v>
          </cell>
          <cell r="F8734">
            <v>0</v>
          </cell>
          <cell r="G8734" t="e">
            <v>#N/A</v>
          </cell>
          <cell r="H8734" t="e">
            <v>#N/A</v>
          </cell>
          <cell r="I8734" t="str">
            <v>NA</v>
          </cell>
        </row>
        <row r="8735">
          <cell r="A8735">
            <v>0</v>
          </cell>
          <cell r="B8735">
            <v>0</v>
          </cell>
          <cell r="C8735">
            <v>0</v>
          </cell>
          <cell r="D8735" t="str">
            <v>0</v>
          </cell>
          <cell r="E8735">
            <v>0</v>
          </cell>
          <cell r="F8735">
            <v>0</v>
          </cell>
          <cell r="G8735" t="e">
            <v>#N/A</v>
          </cell>
          <cell r="H8735" t="e">
            <v>#N/A</v>
          </cell>
          <cell r="I8735" t="str">
            <v>NA</v>
          </cell>
        </row>
        <row r="8736">
          <cell r="A8736">
            <v>0</v>
          </cell>
          <cell r="B8736">
            <v>0</v>
          </cell>
          <cell r="C8736">
            <v>0</v>
          </cell>
          <cell r="D8736" t="str">
            <v>0</v>
          </cell>
          <cell r="E8736">
            <v>0</v>
          </cell>
          <cell r="F8736">
            <v>0</v>
          </cell>
          <cell r="G8736" t="e">
            <v>#N/A</v>
          </cell>
          <cell r="H8736" t="e">
            <v>#N/A</v>
          </cell>
          <cell r="I8736" t="str">
            <v>NA</v>
          </cell>
        </row>
        <row r="8737">
          <cell r="A8737">
            <v>0</v>
          </cell>
          <cell r="B8737">
            <v>0</v>
          </cell>
          <cell r="C8737">
            <v>0</v>
          </cell>
          <cell r="D8737" t="str">
            <v>0</v>
          </cell>
          <cell r="E8737">
            <v>0</v>
          </cell>
          <cell r="F8737">
            <v>0</v>
          </cell>
          <cell r="G8737" t="e">
            <v>#N/A</v>
          </cell>
          <cell r="H8737" t="e">
            <v>#N/A</v>
          </cell>
          <cell r="I8737" t="str">
            <v>NA</v>
          </cell>
        </row>
        <row r="8738">
          <cell r="A8738">
            <v>0</v>
          </cell>
          <cell r="B8738">
            <v>0</v>
          </cell>
          <cell r="C8738">
            <v>0</v>
          </cell>
          <cell r="D8738" t="str">
            <v>0</v>
          </cell>
          <cell r="E8738">
            <v>0</v>
          </cell>
          <cell r="F8738">
            <v>0</v>
          </cell>
          <cell r="G8738" t="e">
            <v>#N/A</v>
          </cell>
          <cell r="H8738" t="e">
            <v>#N/A</v>
          </cell>
          <cell r="I8738" t="str">
            <v>NA</v>
          </cell>
        </row>
        <row r="8739">
          <cell r="A8739">
            <v>0</v>
          </cell>
          <cell r="B8739">
            <v>0</v>
          </cell>
          <cell r="C8739">
            <v>0</v>
          </cell>
          <cell r="D8739" t="str">
            <v>0</v>
          </cell>
          <cell r="E8739">
            <v>0</v>
          </cell>
          <cell r="F8739">
            <v>0</v>
          </cell>
          <cell r="G8739" t="e">
            <v>#N/A</v>
          </cell>
          <cell r="H8739" t="e">
            <v>#N/A</v>
          </cell>
          <cell r="I8739" t="str">
            <v>NA</v>
          </cell>
        </row>
        <row r="8740">
          <cell r="A8740">
            <v>0</v>
          </cell>
          <cell r="B8740">
            <v>0</v>
          </cell>
          <cell r="C8740">
            <v>0</v>
          </cell>
          <cell r="D8740" t="str">
            <v>0</v>
          </cell>
          <cell r="E8740">
            <v>0</v>
          </cell>
          <cell r="F8740">
            <v>0</v>
          </cell>
          <cell r="G8740" t="e">
            <v>#N/A</v>
          </cell>
          <cell r="H8740" t="e">
            <v>#N/A</v>
          </cell>
          <cell r="I8740" t="str">
            <v>NA</v>
          </cell>
        </row>
        <row r="8741">
          <cell r="A8741">
            <v>0</v>
          </cell>
          <cell r="B8741">
            <v>0</v>
          </cell>
          <cell r="C8741">
            <v>0</v>
          </cell>
          <cell r="D8741" t="str">
            <v>0</v>
          </cell>
          <cell r="E8741">
            <v>0</v>
          </cell>
          <cell r="F8741">
            <v>0</v>
          </cell>
          <cell r="G8741" t="e">
            <v>#N/A</v>
          </cell>
          <cell r="H8741" t="e">
            <v>#N/A</v>
          </cell>
          <cell r="I8741" t="str">
            <v>NA</v>
          </cell>
        </row>
        <row r="8742">
          <cell r="A8742">
            <v>0</v>
          </cell>
          <cell r="B8742">
            <v>0</v>
          </cell>
          <cell r="C8742">
            <v>0</v>
          </cell>
          <cell r="D8742" t="str">
            <v>0</v>
          </cell>
          <cell r="E8742">
            <v>0</v>
          </cell>
          <cell r="F8742">
            <v>0</v>
          </cell>
          <cell r="G8742" t="e">
            <v>#N/A</v>
          </cell>
          <cell r="H8742" t="e">
            <v>#N/A</v>
          </cell>
          <cell r="I8742" t="str">
            <v>NA</v>
          </cell>
        </row>
        <row r="8743">
          <cell r="A8743">
            <v>0</v>
          </cell>
          <cell r="B8743">
            <v>0</v>
          </cell>
          <cell r="C8743">
            <v>0</v>
          </cell>
          <cell r="D8743" t="str">
            <v>0</v>
          </cell>
          <cell r="E8743">
            <v>0</v>
          </cell>
          <cell r="F8743">
            <v>0</v>
          </cell>
          <cell r="G8743" t="e">
            <v>#N/A</v>
          </cell>
          <cell r="H8743" t="e">
            <v>#N/A</v>
          </cell>
          <cell r="I8743" t="str">
            <v>NA</v>
          </cell>
        </row>
        <row r="8744">
          <cell r="A8744">
            <v>0</v>
          </cell>
          <cell r="B8744">
            <v>0</v>
          </cell>
          <cell r="C8744">
            <v>0</v>
          </cell>
          <cell r="D8744" t="str">
            <v>0</v>
          </cell>
          <cell r="E8744">
            <v>0</v>
          </cell>
          <cell r="F8744">
            <v>0</v>
          </cell>
          <cell r="G8744" t="e">
            <v>#N/A</v>
          </cell>
          <cell r="H8744" t="e">
            <v>#N/A</v>
          </cell>
          <cell r="I8744" t="str">
            <v>NA</v>
          </cell>
        </row>
        <row r="8745">
          <cell r="A8745">
            <v>0</v>
          </cell>
          <cell r="B8745">
            <v>0</v>
          </cell>
          <cell r="C8745">
            <v>0</v>
          </cell>
          <cell r="D8745" t="str">
            <v>0</v>
          </cell>
          <cell r="E8745">
            <v>0</v>
          </cell>
          <cell r="F8745">
            <v>0</v>
          </cell>
          <cell r="G8745" t="e">
            <v>#N/A</v>
          </cell>
          <cell r="H8745" t="e">
            <v>#N/A</v>
          </cell>
          <cell r="I8745" t="str">
            <v>NA</v>
          </cell>
        </row>
        <row r="8746">
          <cell r="A8746">
            <v>0</v>
          </cell>
          <cell r="B8746">
            <v>0</v>
          </cell>
          <cell r="C8746">
            <v>0</v>
          </cell>
          <cell r="D8746" t="str">
            <v>0</v>
          </cell>
          <cell r="E8746">
            <v>0</v>
          </cell>
          <cell r="F8746">
            <v>0</v>
          </cell>
          <cell r="G8746" t="e">
            <v>#N/A</v>
          </cell>
          <cell r="H8746" t="e">
            <v>#N/A</v>
          </cell>
          <cell r="I8746" t="str">
            <v>NA</v>
          </cell>
        </row>
        <row r="8747">
          <cell r="A8747">
            <v>0</v>
          </cell>
          <cell r="B8747">
            <v>0</v>
          </cell>
          <cell r="C8747">
            <v>0</v>
          </cell>
          <cell r="D8747" t="str">
            <v>0</v>
          </cell>
          <cell r="E8747">
            <v>0</v>
          </cell>
          <cell r="F8747">
            <v>0</v>
          </cell>
          <cell r="G8747" t="e">
            <v>#N/A</v>
          </cell>
          <cell r="H8747" t="e">
            <v>#N/A</v>
          </cell>
          <cell r="I8747" t="str">
            <v>NA</v>
          </cell>
        </row>
        <row r="8748">
          <cell r="A8748">
            <v>0</v>
          </cell>
          <cell r="B8748">
            <v>0</v>
          </cell>
          <cell r="C8748">
            <v>0</v>
          </cell>
          <cell r="D8748" t="str">
            <v>0</v>
          </cell>
          <cell r="E8748">
            <v>0</v>
          </cell>
          <cell r="F8748">
            <v>0</v>
          </cell>
          <cell r="G8748" t="e">
            <v>#N/A</v>
          </cell>
          <cell r="H8748" t="e">
            <v>#N/A</v>
          </cell>
          <cell r="I8748" t="str">
            <v>NA</v>
          </cell>
        </row>
        <row r="8749">
          <cell r="A8749">
            <v>0</v>
          </cell>
          <cell r="B8749">
            <v>0</v>
          </cell>
          <cell r="C8749">
            <v>0</v>
          </cell>
          <cell r="D8749" t="str">
            <v>0</v>
          </cell>
          <cell r="E8749">
            <v>0</v>
          </cell>
          <cell r="F8749">
            <v>0</v>
          </cell>
          <cell r="G8749" t="e">
            <v>#N/A</v>
          </cell>
          <cell r="H8749" t="e">
            <v>#N/A</v>
          </cell>
          <cell r="I8749" t="str">
            <v>NA</v>
          </cell>
        </row>
        <row r="8750">
          <cell r="A8750">
            <v>0</v>
          </cell>
          <cell r="B8750">
            <v>0</v>
          </cell>
          <cell r="C8750">
            <v>0</v>
          </cell>
          <cell r="D8750" t="str">
            <v>0</v>
          </cell>
          <cell r="E8750">
            <v>0</v>
          </cell>
          <cell r="F8750">
            <v>0</v>
          </cell>
          <cell r="G8750" t="e">
            <v>#N/A</v>
          </cell>
          <cell r="H8750" t="e">
            <v>#N/A</v>
          </cell>
          <cell r="I8750" t="str">
            <v>NA</v>
          </cell>
        </row>
        <row r="8751">
          <cell r="A8751">
            <v>0</v>
          </cell>
          <cell r="B8751">
            <v>0</v>
          </cell>
          <cell r="C8751">
            <v>0</v>
          </cell>
          <cell r="D8751" t="str">
            <v>0</v>
          </cell>
          <cell r="E8751">
            <v>0</v>
          </cell>
          <cell r="F8751">
            <v>0</v>
          </cell>
          <cell r="G8751" t="e">
            <v>#N/A</v>
          </cell>
          <cell r="H8751" t="e">
            <v>#N/A</v>
          </cell>
          <cell r="I8751" t="str">
            <v>NA</v>
          </cell>
        </row>
        <row r="8752">
          <cell r="A8752">
            <v>0</v>
          </cell>
          <cell r="B8752">
            <v>0</v>
          </cell>
          <cell r="C8752">
            <v>0</v>
          </cell>
          <cell r="D8752" t="str">
            <v>0</v>
          </cell>
          <cell r="E8752">
            <v>0</v>
          </cell>
          <cell r="F8752">
            <v>0</v>
          </cell>
          <cell r="G8752" t="e">
            <v>#N/A</v>
          </cell>
          <cell r="H8752" t="e">
            <v>#N/A</v>
          </cell>
          <cell r="I8752" t="str">
            <v>NA</v>
          </cell>
        </row>
        <row r="8753">
          <cell r="A8753">
            <v>0</v>
          </cell>
          <cell r="B8753">
            <v>0</v>
          </cell>
          <cell r="C8753">
            <v>0</v>
          </cell>
          <cell r="D8753" t="str">
            <v>0</v>
          </cell>
          <cell r="E8753">
            <v>0</v>
          </cell>
          <cell r="F8753">
            <v>0</v>
          </cell>
          <cell r="G8753" t="e">
            <v>#N/A</v>
          </cell>
          <cell r="H8753" t="e">
            <v>#N/A</v>
          </cell>
          <cell r="I8753" t="str">
            <v>NA</v>
          </cell>
        </row>
        <row r="8754">
          <cell r="A8754">
            <v>0</v>
          </cell>
          <cell r="B8754">
            <v>0</v>
          </cell>
          <cell r="C8754">
            <v>0</v>
          </cell>
          <cell r="D8754" t="str">
            <v>0</v>
          </cell>
          <cell r="E8754">
            <v>0</v>
          </cell>
          <cell r="F8754">
            <v>0</v>
          </cell>
          <cell r="G8754" t="e">
            <v>#N/A</v>
          </cell>
          <cell r="H8754" t="e">
            <v>#N/A</v>
          </cell>
          <cell r="I8754" t="str">
            <v>NA</v>
          </cell>
        </row>
        <row r="8755">
          <cell r="A8755">
            <v>0</v>
          </cell>
          <cell r="B8755">
            <v>0</v>
          </cell>
          <cell r="C8755">
            <v>0</v>
          </cell>
          <cell r="D8755" t="str">
            <v>0</v>
          </cell>
          <cell r="E8755">
            <v>0</v>
          </cell>
          <cell r="F8755">
            <v>0</v>
          </cell>
          <cell r="G8755" t="e">
            <v>#N/A</v>
          </cell>
          <cell r="H8755" t="e">
            <v>#N/A</v>
          </cell>
          <cell r="I8755" t="str">
            <v>NA</v>
          </cell>
        </row>
        <row r="8756">
          <cell r="A8756">
            <v>0</v>
          </cell>
          <cell r="B8756">
            <v>0</v>
          </cell>
          <cell r="C8756">
            <v>0</v>
          </cell>
          <cell r="D8756" t="str">
            <v>0</v>
          </cell>
          <cell r="E8756">
            <v>0</v>
          </cell>
          <cell r="F8756">
            <v>0</v>
          </cell>
          <cell r="G8756" t="e">
            <v>#N/A</v>
          </cell>
          <cell r="H8756" t="e">
            <v>#N/A</v>
          </cell>
          <cell r="I8756" t="str">
            <v>NA</v>
          </cell>
        </row>
        <row r="8757">
          <cell r="A8757">
            <v>0</v>
          </cell>
          <cell r="B8757">
            <v>0</v>
          </cell>
          <cell r="C8757">
            <v>0</v>
          </cell>
          <cell r="D8757" t="str">
            <v>0</v>
          </cell>
          <cell r="E8757">
            <v>0</v>
          </cell>
          <cell r="F8757">
            <v>0</v>
          </cell>
          <cell r="G8757" t="e">
            <v>#N/A</v>
          </cell>
          <cell r="H8757" t="e">
            <v>#N/A</v>
          </cell>
          <cell r="I8757" t="str">
            <v>NA</v>
          </cell>
        </row>
        <row r="8758">
          <cell r="A8758">
            <v>0</v>
          </cell>
          <cell r="B8758">
            <v>0</v>
          </cell>
          <cell r="C8758">
            <v>0</v>
          </cell>
          <cell r="D8758" t="str">
            <v>0</v>
          </cell>
          <cell r="E8758">
            <v>0</v>
          </cell>
          <cell r="F8758">
            <v>0</v>
          </cell>
          <cell r="G8758" t="e">
            <v>#N/A</v>
          </cell>
          <cell r="H8758" t="e">
            <v>#N/A</v>
          </cell>
          <cell r="I8758" t="str">
            <v>NA</v>
          </cell>
        </row>
        <row r="8759">
          <cell r="A8759">
            <v>0</v>
          </cell>
          <cell r="B8759">
            <v>0</v>
          </cell>
          <cell r="C8759">
            <v>0</v>
          </cell>
          <cell r="D8759" t="str">
            <v>0</v>
          </cell>
          <cell r="E8759">
            <v>0</v>
          </cell>
          <cell r="F8759">
            <v>0</v>
          </cell>
          <cell r="G8759" t="e">
            <v>#N/A</v>
          </cell>
          <cell r="H8759" t="e">
            <v>#N/A</v>
          </cell>
          <cell r="I8759" t="str">
            <v>NA</v>
          </cell>
        </row>
        <row r="8760">
          <cell r="A8760">
            <v>0</v>
          </cell>
          <cell r="B8760">
            <v>0</v>
          </cell>
          <cell r="C8760">
            <v>0</v>
          </cell>
          <cell r="D8760" t="str">
            <v>0</v>
          </cell>
          <cell r="E8760">
            <v>0</v>
          </cell>
          <cell r="F8760">
            <v>0</v>
          </cell>
          <cell r="G8760" t="e">
            <v>#N/A</v>
          </cell>
          <cell r="H8760" t="e">
            <v>#N/A</v>
          </cell>
          <cell r="I8760" t="str">
            <v>NA</v>
          </cell>
        </row>
        <row r="8761">
          <cell r="A8761">
            <v>0</v>
          </cell>
          <cell r="B8761">
            <v>0</v>
          </cell>
          <cell r="C8761">
            <v>0</v>
          </cell>
          <cell r="D8761" t="str">
            <v>0</v>
          </cell>
          <cell r="E8761">
            <v>0</v>
          </cell>
          <cell r="F8761">
            <v>0</v>
          </cell>
          <cell r="G8761" t="e">
            <v>#N/A</v>
          </cell>
          <cell r="H8761" t="e">
            <v>#N/A</v>
          </cell>
          <cell r="I8761" t="str">
            <v>NA</v>
          </cell>
        </row>
        <row r="8762">
          <cell r="A8762">
            <v>0</v>
          </cell>
          <cell r="B8762">
            <v>0</v>
          </cell>
          <cell r="C8762">
            <v>0</v>
          </cell>
          <cell r="D8762" t="str">
            <v>0</v>
          </cell>
          <cell r="E8762">
            <v>0</v>
          </cell>
          <cell r="F8762">
            <v>0</v>
          </cell>
          <cell r="G8762" t="e">
            <v>#N/A</v>
          </cell>
          <cell r="H8762" t="e">
            <v>#N/A</v>
          </cell>
          <cell r="I8762" t="str">
            <v>NA</v>
          </cell>
        </row>
        <row r="8763">
          <cell r="A8763">
            <v>0</v>
          </cell>
          <cell r="B8763">
            <v>0</v>
          </cell>
          <cell r="C8763">
            <v>0</v>
          </cell>
          <cell r="D8763" t="str">
            <v>0</v>
          </cell>
          <cell r="E8763">
            <v>0</v>
          </cell>
          <cell r="F8763">
            <v>0</v>
          </cell>
          <cell r="G8763" t="e">
            <v>#N/A</v>
          </cell>
          <cell r="H8763" t="e">
            <v>#N/A</v>
          </cell>
          <cell r="I8763" t="str">
            <v>NA</v>
          </cell>
        </row>
        <row r="8764">
          <cell r="A8764">
            <v>0</v>
          </cell>
          <cell r="B8764">
            <v>0</v>
          </cell>
          <cell r="C8764">
            <v>0</v>
          </cell>
          <cell r="D8764" t="str">
            <v>0</v>
          </cell>
          <cell r="E8764">
            <v>0</v>
          </cell>
          <cell r="F8764">
            <v>0</v>
          </cell>
          <cell r="G8764" t="e">
            <v>#N/A</v>
          </cell>
          <cell r="H8764" t="e">
            <v>#N/A</v>
          </cell>
          <cell r="I8764" t="str">
            <v>NA</v>
          </cell>
        </row>
        <row r="8765">
          <cell r="A8765">
            <v>0</v>
          </cell>
          <cell r="B8765">
            <v>0</v>
          </cell>
          <cell r="C8765">
            <v>0</v>
          </cell>
          <cell r="D8765" t="str">
            <v>0</v>
          </cell>
          <cell r="E8765">
            <v>0</v>
          </cell>
          <cell r="F8765">
            <v>0</v>
          </cell>
          <cell r="G8765" t="e">
            <v>#N/A</v>
          </cell>
          <cell r="H8765" t="e">
            <v>#N/A</v>
          </cell>
          <cell r="I8765" t="str">
            <v>NA</v>
          </cell>
        </row>
        <row r="8766">
          <cell r="A8766">
            <v>0</v>
          </cell>
          <cell r="B8766">
            <v>0</v>
          </cell>
          <cell r="C8766">
            <v>0</v>
          </cell>
          <cell r="D8766" t="str">
            <v>0</v>
          </cell>
          <cell r="E8766">
            <v>0</v>
          </cell>
          <cell r="F8766">
            <v>0</v>
          </cell>
          <cell r="G8766" t="e">
            <v>#N/A</v>
          </cell>
          <cell r="H8766" t="e">
            <v>#N/A</v>
          </cell>
          <cell r="I8766" t="str">
            <v>NA</v>
          </cell>
        </row>
        <row r="8767">
          <cell r="A8767">
            <v>0</v>
          </cell>
          <cell r="B8767">
            <v>0</v>
          </cell>
          <cell r="C8767">
            <v>0</v>
          </cell>
          <cell r="D8767" t="str">
            <v>0</v>
          </cell>
          <cell r="E8767">
            <v>0</v>
          </cell>
          <cell r="F8767">
            <v>0</v>
          </cell>
          <cell r="G8767" t="e">
            <v>#N/A</v>
          </cell>
          <cell r="H8767" t="e">
            <v>#N/A</v>
          </cell>
          <cell r="I8767" t="str">
            <v>NA</v>
          </cell>
        </row>
        <row r="8768">
          <cell r="A8768">
            <v>0</v>
          </cell>
          <cell r="B8768">
            <v>0</v>
          </cell>
          <cell r="C8768">
            <v>0</v>
          </cell>
          <cell r="D8768" t="str">
            <v>0</v>
          </cell>
          <cell r="E8768">
            <v>0</v>
          </cell>
          <cell r="F8768">
            <v>0</v>
          </cell>
          <cell r="G8768" t="e">
            <v>#N/A</v>
          </cell>
          <cell r="H8768" t="e">
            <v>#N/A</v>
          </cell>
          <cell r="I8768" t="str">
            <v>NA</v>
          </cell>
        </row>
        <row r="8769">
          <cell r="A8769">
            <v>0</v>
          </cell>
          <cell r="B8769">
            <v>0</v>
          </cell>
          <cell r="C8769">
            <v>0</v>
          </cell>
          <cell r="D8769" t="str">
            <v>0</v>
          </cell>
          <cell r="E8769">
            <v>0</v>
          </cell>
          <cell r="F8769">
            <v>0</v>
          </cell>
          <cell r="G8769" t="e">
            <v>#N/A</v>
          </cell>
          <cell r="H8769" t="e">
            <v>#N/A</v>
          </cell>
          <cell r="I8769" t="str">
            <v>NA</v>
          </cell>
        </row>
        <row r="8770">
          <cell r="A8770">
            <v>0</v>
          </cell>
          <cell r="B8770">
            <v>0</v>
          </cell>
          <cell r="C8770">
            <v>0</v>
          </cell>
          <cell r="D8770" t="str">
            <v>0</v>
          </cell>
          <cell r="E8770">
            <v>0</v>
          </cell>
          <cell r="F8770">
            <v>0</v>
          </cell>
          <cell r="G8770" t="e">
            <v>#N/A</v>
          </cell>
          <cell r="H8770" t="e">
            <v>#N/A</v>
          </cell>
          <cell r="I8770" t="str">
            <v>NA</v>
          </cell>
        </row>
        <row r="8771">
          <cell r="A8771">
            <v>0</v>
          </cell>
          <cell r="B8771">
            <v>0</v>
          </cell>
          <cell r="C8771">
            <v>0</v>
          </cell>
          <cell r="D8771" t="str">
            <v>0</v>
          </cell>
          <cell r="E8771">
            <v>0</v>
          </cell>
          <cell r="F8771">
            <v>0</v>
          </cell>
          <cell r="G8771" t="e">
            <v>#N/A</v>
          </cell>
          <cell r="H8771" t="e">
            <v>#N/A</v>
          </cell>
          <cell r="I8771" t="str">
            <v>NA</v>
          </cell>
        </row>
        <row r="8772">
          <cell r="A8772">
            <v>0</v>
          </cell>
          <cell r="B8772">
            <v>0</v>
          </cell>
          <cell r="C8772">
            <v>0</v>
          </cell>
          <cell r="D8772" t="str">
            <v>0</v>
          </cell>
          <cell r="E8772">
            <v>0</v>
          </cell>
          <cell r="F8772">
            <v>0</v>
          </cell>
          <cell r="G8772" t="e">
            <v>#N/A</v>
          </cell>
          <cell r="H8772" t="e">
            <v>#N/A</v>
          </cell>
          <cell r="I8772" t="str">
            <v>NA</v>
          </cell>
        </row>
        <row r="8773">
          <cell r="A8773">
            <v>0</v>
          </cell>
          <cell r="B8773">
            <v>0</v>
          </cell>
          <cell r="C8773">
            <v>0</v>
          </cell>
          <cell r="D8773" t="str">
            <v>0</v>
          </cell>
          <cell r="E8773">
            <v>0</v>
          </cell>
          <cell r="F8773">
            <v>0</v>
          </cell>
          <cell r="G8773" t="e">
            <v>#N/A</v>
          </cell>
          <cell r="H8773" t="e">
            <v>#N/A</v>
          </cell>
          <cell r="I8773" t="str">
            <v>NA</v>
          </cell>
        </row>
        <row r="8774">
          <cell r="A8774">
            <v>0</v>
          </cell>
          <cell r="B8774">
            <v>0</v>
          </cell>
          <cell r="C8774">
            <v>0</v>
          </cell>
          <cell r="D8774" t="str">
            <v>0</v>
          </cell>
          <cell r="E8774">
            <v>0</v>
          </cell>
          <cell r="F8774">
            <v>0</v>
          </cell>
          <cell r="G8774" t="e">
            <v>#N/A</v>
          </cell>
          <cell r="H8774" t="e">
            <v>#N/A</v>
          </cell>
          <cell r="I8774" t="str">
            <v>NA</v>
          </cell>
        </row>
        <row r="8775">
          <cell r="A8775">
            <v>0</v>
          </cell>
          <cell r="B8775">
            <v>0</v>
          </cell>
          <cell r="C8775">
            <v>0</v>
          </cell>
          <cell r="D8775" t="str">
            <v>0</v>
          </cell>
          <cell r="E8775">
            <v>0</v>
          </cell>
          <cell r="F8775">
            <v>0</v>
          </cell>
          <cell r="G8775" t="e">
            <v>#N/A</v>
          </cell>
          <cell r="H8775" t="e">
            <v>#N/A</v>
          </cell>
          <cell r="I8775" t="str">
            <v>NA</v>
          </cell>
        </row>
        <row r="8776">
          <cell r="A8776">
            <v>0</v>
          </cell>
          <cell r="B8776">
            <v>0</v>
          </cell>
          <cell r="C8776">
            <v>0</v>
          </cell>
          <cell r="D8776" t="str">
            <v>0</v>
          </cell>
          <cell r="E8776">
            <v>0</v>
          </cell>
          <cell r="F8776">
            <v>0</v>
          </cell>
          <cell r="G8776" t="e">
            <v>#N/A</v>
          </cell>
          <cell r="H8776" t="e">
            <v>#N/A</v>
          </cell>
          <cell r="I8776" t="str">
            <v>NA</v>
          </cell>
        </row>
        <row r="8777">
          <cell r="A8777">
            <v>0</v>
          </cell>
          <cell r="B8777">
            <v>0</v>
          </cell>
          <cell r="C8777">
            <v>0</v>
          </cell>
          <cell r="D8777" t="str">
            <v>0</v>
          </cell>
          <cell r="E8777">
            <v>0</v>
          </cell>
          <cell r="F8777">
            <v>0</v>
          </cell>
          <cell r="G8777" t="e">
            <v>#N/A</v>
          </cell>
          <cell r="H8777" t="e">
            <v>#N/A</v>
          </cell>
          <cell r="I8777" t="str">
            <v>NA</v>
          </cell>
        </row>
        <row r="8778">
          <cell r="A8778">
            <v>0</v>
          </cell>
          <cell r="B8778">
            <v>0</v>
          </cell>
          <cell r="C8778">
            <v>0</v>
          </cell>
          <cell r="D8778" t="str">
            <v>0</v>
          </cell>
          <cell r="E8778">
            <v>0</v>
          </cell>
          <cell r="F8778">
            <v>0</v>
          </cell>
          <cell r="G8778" t="e">
            <v>#N/A</v>
          </cell>
          <cell r="H8778" t="e">
            <v>#N/A</v>
          </cell>
          <cell r="I8778" t="str">
            <v>NA</v>
          </cell>
        </row>
        <row r="8779">
          <cell r="A8779">
            <v>0</v>
          </cell>
          <cell r="B8779">
            <v>0</v>
          </cell>
          <cell r="C8779">
            <v>0</v>
          </cell>
          <cell r="D8779" t="str">
            <v>0</v>
          </cell>
          <cell r="E8779">
            <v>0</v>
          </cell>
          <cell r="F8779">
            <v>0</v>
          </cell>
          <cell r="G8779" t="e">
            <v>#N/A</v>
          </cell>
          <cell r="H8779" t="e">
            <v>#N/A</v>
          </cell>
          <cell r="I8779" t="str">
            <v>NA</v>
          </cell>
        </row>
        <row r="8780">
          <cell r="A8780">
            <v>0</v>
          </cell>
          <cell r="B8780">
            <v>0</v>
          </cell>
          <cell r="C8780">
            <v>0</v>
          </cell>
          <cell r="D8780" t="str">
            <v>0</v>
          </cell>
          <cell r="E8780">
            <v>0</v>
          </cell>
          <cell r="F8780">
            <v>0</v>
          </cell>
          <cell r="G8780" t="e">
            <v>#N/A</v>
          </cell>
          <cell r="H8780" t="e">
            <v>#N/A</v>
          </cell>
          <cell r="I8780" t="str">
            <v>NA</v>
          </cell>
        </row>
        <row r="8781">
          <cell r="A8781">
            <v>0</v>
          </cell>
          <cell r="B8781">
            <v>0</v>
          </cell>
          <cell r="C8781">
            <v>0</v>
          </cell>
          <cell r="D8781" t="str">
            <v>0</v>
          </cell>
          <cell r="E8781">
            <v>0</v>
          </cell>
          <cell r="F8781">
            <v>0</v>
          </cell>
          <cell r="G8781" t="e">
            <v>#N/A</v>
          </cell>
          <cell r="H8781" t="e">
            <v>#N/A</v>
          </cell>
          <cell r="I8781" t="str">
            <v>NA</v>
          </cell>
        </row>
        <row r="8782">
          <cell r="A8782">
            <v>0</v>
          </cell>
          <cell r="B8782">
            <v>0</v>
          </cell>
          <cell r="C8782">
            <v>0</v>
          </cell>
          <cell r="D8782" t="str">
            <v>0</v>
          </cell>
          <cell r="E8782">
            <v>0</v>
          </cell>
          <cell r="F8782">
            <v>0</v>
          </cell>
          <cell r="G8782" t="e">
            <v>#N/A</v>
          </cell>
          <cell r="H8782" t="e">
            <v>#N/A</v>
          </cell>
          <cell r="I8782" t="str">
            <v>NA</v>
          </cell>
        </row>
        <row r="8783">
          <cell r="A8783">
            <v>0</v>
          </cell>
          <cell r="B8783">
            <v>0</v>
          </cell>
          <cell r="C8783">
            <v>0</v>
          </cell>
          <cell r="D8783" t="str">
            <v>0</v>
          </cell>
          <cell r="E8783">
            <v>0</v>
          </cell>
          <cell r="F8783">
            <v>0</v>
          </cell>
          <cell r="G8783" t="e">
            <v>#N/A</v>
          </cell>
          <cell r="H8783" t="e">
            <v>#N/A</v>
          </cell>
          <cell r="I8783" t="str">
            <v>NA</v>
          </cell>
        </row>
        <row r="8784">
          <cell r="A8784">
            <v>0</v>
          </cell>
          <cell r="B8784">
            <v>0</v>
          </cell>
          <cell r="C8784">
            <v>0</v>
          </cell>
          <cell r="D8784" t="str">
            <v>0</v>
          </cell>
          <cell r="E8784">
            <v>0</v>
          </cell>
          <cell r="F8784">
            <v>0</v>
          </cell>
          <cell r="G8784" t="e">
            <v>#N/A</v>
          </cell>
          <cell r="H8784" t="e">
            <v>#N/A</v>
          </cell>
          <cell r="I8784" t="str">
            <v>NA</v>
          </cell>
        </row>
        <row r="8785">
          <cell r="A8785">
            <v>0</v>
          </cell>
          <cell r="B8785">
            <v>0</v>
          </cell>
          <cell r="C8785">
            <v>0</v>
          </cell>
          <cell r="D8785" t="str">
            <v>0</v>
          </cell>
          <cell r="E8785">
            <v>0</v>
          </cell>
          <cell r="F8785">
            <v>0</v>
          </cell>
          <cell r="G8785" t="e">
            <v>#N/A</v>
          </cell>
          <cell r="H8785" t="e">
            <v>#N/A</v>
          </cell>
          <cell r="I8785" t="str">
            <v>NA</v>
          </cell>
        </row>
        <row r="8786">
          <cell r="A8786">
            <v>0</v>
          </cell>
          <cell r="B8786">
            <v>0</v>
          </cell>
          <cell r="C8786">
            <v>0</v>
          </cell>
          <cell r="D8786" t="str">
            <v>0</v>
          </cell>
          <cell r="E8786">
            <v>0</v>
          </cell>
          <cell r="F8786">
            <v>0</v>
          </cell>
          <cell r="G8786" t="e">
            <v>#N/A</v>
          </cell>
          <cell r="H8786" t="e">
            <v>#N/A</v>
          </cell>
          <cell r="I8786" t="str">
            <v>NA</v>
          </cell>
        </row>
        <row r="8787">
          <cell r="A8787">
            <v>0</v>
          </cell>
          <cell r="B8787">
            <v>0</v>
          </cell>
          <cell r="C8787">
            <v>0</v>
          </cell>
          <cell r="D8787" t="str">
            <v>0</v>
          </cell>
          <cell r="E8787">
            <v>0</v>
          </cell>
          <cell r="F8787">
            <v>0</v>
          </cell>
          <cell r="G8787" t="e">
            <v>#N/A</v>
          </cell>
          <cell r="H8787" t="e">
            <v>#N/A</v>
          </cell>
          <cell r="I8787" t="str">
            <v>NA</v>
          </cell>
        </row>
        <row r="8788">
          <cell r="A8788">
            <v>0</v>
          </cell>
          <cell r="B8788">
            <v>0</v>
          </cell>
          <cell r="C8788">
            <v>0</v>
          </cell>
          <cell r="D8788" t="str">
            <v>0</v>
          </cell>
          <cell r="E8788">
            <v>0</v>
          </cell>
          <cell r="F8788">
            <v>0</v>
          </cell>
          <cell r="G8788" t="e">
            <v>#N/A</v>
          </cell>
          <cell r="H8788" t="e">
            <v>#N/A</v>
          </cell>
          <cell r="I8788" t="str">
            <v>NA</v>
          </cell>
        </row>
        <row r="8789">
          <cell r="A8789">
            <v>0</v>
          </cell>
          <cell r="B8789">
            <v>0</v>
          </cell>
          <cell r="C8789">
            <v>0</v>
          </cell>
          <cell r="D8789" t="str">
            <v>0</v>
          </cell>
          <cell r="E8789">
            <v>0</v>
          </cell>
          <cell r="F8789">
            <v>0</v>
          </cell>
          <cell r="G8789" t="e">
            <v>#N/A</v>
          </cell>
          <cell r="H8789" t="e">
            <v>#N/A</v>
          </cell>
          <cell r="I8789" t="str">
            <v>NA</v>
          </cell>
        </row>
        <row r="8790">
          <cell r="A8790">
            <v>0</v>
          </cell>
          <cell r="B8790">
            <v>0</v>
          </cell>
          <cell r="C8790">
            <v>0</v>
          </cell>
          <cell r="D8790" t="str">
            <v>0</v>
          </cell>
          <cell r="E8790">
            <v>0</v>
          </cell>
          <cell r="F8790">
            <v>0</v>
          </cell>
          <cell r="G8790" t="e">
            <v>#N/A</v>
          </cell>
          <cell r="H8790" t="e">
            <v>#N/A</v>
          </cell>
          <cell r="I8790" t="str">
            <v>NA</v>
          </cell>
        </row>
        <row r="8791">
          <cell r="A8791">
            <v>0</v>
          </cell>
          <cell r="B8791">
            <v>0</v>
          </cell>
          <cell r="C8791">
            <v>0</v>
          </cell>
          <cell r="D8791" t="str">
            <v>0</v>
          </cell>
          <cell r="E8791">
            <v>0</v>
          </cell>
          <cell r="F8791">
            <v>0</v>
          </cell>
          <cell r="G8791" t="e">
            <v>#N/A</v>
          </cell>
          <cell r="H8791" t="e">
            <v>#N/A</v>
          </cell>
          <cell r="I8791" t="str">
            <v>NA</v>
          </cell>
        </row>
        <row r="8792">
          <cell r="A8792">
            <v>0</v>
          </cell>
          <cell r="B8792">
            <v>0</v>
          </cell>
          <cell r="C8792">
            <v>0</v>
          </cell>
          <cell r="D8792" t="str">
            <v>0</v>
          </cell>
          <cell r="E8792">
            <v>0</v>
          </cell>
          <cell r="F8792">
            <v>0</v>
          </cell>
          <cell r="G8792" t="e">
            <v>#N/A</v>
          </cell>
          <cell r="H8792" t="e">
            <v>#N/A</v>
          </cell>
          <cell r="I8792" t="str">
            <v>NA</v>
          </cell>
        </row>
        <row r="8793">
          <cell r="A8793">
            <v>0</v>
          </cell>
          <cell r="B8793">
            <v>0</v>
          </cell>
          <cell r="C8793">
            <v>0</v>
          </cell>
          <cell r="D8793" t="str">
            <v>0</v>
          </cell>
          <cell r="E8793">
            <v>0</v>
          </cell>
          <cell r="F8793">
            <v>0</v>
          </cell>
          <cell r="G8793" t="e">
            <v>#N/A</v>
          </cell>
          <cell r="H8793" t="e">
            <v>#N/A</v>
          </cell>
          <cell r="I8793" t="str">
            <v>NA</v>
          </cell>
        </row>
        <row r="8794">
          <cell r="A8794">
            <v>0</v>
          </cell>
          <cell r="B8794">
            <v>0</v>
          </cell>
          <cell r="C8794">
            <v>0</v>
          </cell>
          <cell r="D8794" t="str">
            <v>0</v>
          </cell>
          <cell r="E8794">
            <v>0</v>
          </cell>
          <cell r="F8794">
            <v>0</v>
          </cell>
          <cell r="G8794" t="e">
            <v>#N/A</v>
          </cell>
          <cell r="H8794" t="e">
            <v>#N/A</v>
          </cell>
          <cell r="I8794" t="str">
            <v>NA</v>
          </cell>
        </row>
        <row r="8795">
          <cell r="A8795">
            <v>0</v>
          </cell>
          <cell r="B8795">
            <v>0</v>
          </cell>
          <cell r="C8795">
            <v>0</v>
          </cell>
          <cell r="D8795" t="str">
            <v>0</v>
          </cell>
          <cell r="E8795">
            <v>0</v>
          </cell>
          <cell r="F8795">
            <v>0</v>
          </cell>
          <cell r="G8795" t="e">
            <v>#N/A</v>
          </cell>
          <cell r="H8795" t="e">
            <v>#N/A</v>
          </cell>
          <cell r="I8795" t="str">
            <v>NA</v>
          </cell>
        </row>
        <row r="8796">
          <cell r="A8796">
            <v>0</v>
          </cell>
          <cell r="B8796">
            <v>0</v>
          </cell>
          <cell r="C8796">
            <v>0</v>
          </cell>
          <cell r="D8796" t="str">
            <v>0</v>
          </cell>
          <cell r="E8796">
            <v>0</v>
          </cell>
          <cell r="F8796">
            <v>0</v>
          </cell>
          <cell r="G8796" t="e">
            <v>#N/A</v>
          </cell>
          <cell r="H8796" t="e">
            <v>#N/A</v>
          </cell>
          <cell r="I8796" t="str">
            <v>NA</v>
          </cell>
        </row>
        <row r="8797">
          <cell r="A8797">
            <v>0</v>
          </cell>
          <cell r="B8797">
            <v>0</v>
          </cell>
          <cell r="C8797">
            <v>0</v>
          </cell>
          <cell r="D8797" t="str">
            <v>0</v>
          </cell>
          <cell r="E8797">
            <v>0</v>
          </cell>
          <cell r="F8797">
            <v>0</v>
          </cell>
          <cell r="G8797" t="e">
            <v>#N/A</v>
          </cell>
          <cell r="H8797" t="e">
            <v>#N/A</v>
          </cell>
          <cell r="I8797" t="str">
            <v>NA</v>
          </cell>
        </row>
        <row r="8798">
          <cell r="A8798">
            <v>0</v>
          </cell>
          <cell r="B8798">
            <v>0</v>
          </cell>
          <cell r="C8798">
            <v>0</v>
          </cell>
          <cell r="D8798" t="str">
            <v>0</v>
          </cell>
          <cell r="E8798">
            <v>0</v>
          </cell>
          <cell r="F8798">
            <v>0</v>
          </cell>
          <cell r="G8798" t="e">
            <v>#N/A</v>
          </cell>
          <cell r="H8798" t="e">
            <v>#N/A</v>
          </cell>
          <cell r="I8798" t="str">
            <v>NA</v>
          </cell>
        </row>
        <row r="8799">
          <cell r="A8799">
            <v>0</v>
          </cell>
          <cell r="B8799">
            <v>0</v>
          </cell>
          <cell r="C8799">
            <v>0</v>
          </cell>
          <cell r="D8799" t="str">
            <v>0</v>
          </cell>
          <cell r="E8799">
            <v>0</v>
          </cell>
          <cell r="F8799">
            <v>0</v>
          </cell>
          <cell r="G8799" t="e">
            <v>#N/A</v>
          </cell>
          <cell r="H8799" t="e">
            <v>#N/A</v>
          </cell>
          <cell r="I8799" t="str">
            <v>NA</v>
          </cell>
        </row>
        <row r="8800">
          <cell r="A8800">
            <v>0</v>
          </cell>
          <cell r="B8800">
            <v>0</v>
          </cell>
          <cell r="C8800">
            <v>0</v>
          </cell>
          <cell r="D8800" t="str">
            <v>0</v>
          </cell>
          <cell r="E8800">
            <v>0</v>
          </cell>
          <cell r="F8800">
            <v>0</v>
          </cell>
          <cell r="G8800" t="e">
            <v>#N/A</v>
          </cell>
          <cell r="H8800" t="e">
            <v>#N/A</v>
          </cell>
          <cell r="I8800" t="str">
            <v>NA</v>
          </cell>
        </row>
        <row r="8801">
          <cell r="A8801">
            <v>0</v>
          </cell>
          <cell r="B8801">
            <v>0</v>
          </cell>
          <cell r="C8801">
            <v>0</v>
          </cell>
          <cell r="D8801" t="str">
            <v>0</v>
          </cell>
          <cell r="E8801">
            <v>0</v>
          </cell>
          <cell r="F8801">
            <v>0</v>
          </cell>
          <cell r="G8801" t="e">
            <v>#N/A</v>
          </cell>
          <cell r="H8801" t="e">
            <v>#N/A</v>
          </cell>
          <cell r="I8801" t="str">
            <v>NA</v>
          </cell>
        </row>
        <row r="8802">
          <cell r="A8802">
            <v>0</v>
          </cell>
          <cell r="B8802">
            <v>0</v>
          </cell>
          <cell r="C8802">
            <v>0</v>
          </cell>
          <cell r="D8802" t="str">
            <v>0</v>
          </cell>
          <cell r="E8802">
            <v>0</v>
          </cell>
          <cell r="F8802">
            <v>0</v>
          </cell>
          <cell r="G8802" t="e">
            <v>#N/A</v>
          </cell>
          <cell r="H8802" t="e">
            <v>#N/A</v>
          </cell>
          <cell r="I8802" t="str">
            <v>NA</v>
          </cell>
        </row>
        <row r="8803">
          <cell r="A8803">
            <v>0</v>
          </cell>
          <cell r="B8803">
            <v>0</v>
          </cell>
          <cell r="C8803">
            <v>0</v>
          </cell>
          <cell r="D8803" t="str">
            <v>0</v>
          </cell>
          <cell r="E8803">
            <v>0</v>
          </cell>
          <cell r="F8803">
            <v>0</v>
          </cell>
          <cell r="G8803" t="e">
            <v>#N/A</v>
          </cell>
          <cell r="H8803" t="e">
            <v>#N/A</v>
          </cell>
          <cell r="I8803" t="str">
            <v>NA</v>
          </cell>
        </row>
        <row r="8804">
          <cell r="A8804">
            <v>0</v>
          </cell>
          <cell r="B8804">
            <v>0</v>
          </cell>
          <cell r="C8804">
            <v>0</v>
          </cell>
          <cell r="D8804" t="str">
            <v>0</v>
          </cell>
          <cell r="E8804">
            <v>0</v>
          </cell>
          <cell r="F8804">
            <v>0</v>
          </cell>
          <cell r="G8804" t="e">
            <v>#N/A</v>
          </cell>
          <cell r="H8804" t="e">
            <v>#N/A</v>
          </cell>
          <cell r="I8804" t="str">
            <v>NA</v>
          </cell>
        </row>
        <row r="8805">
          <cell r="A8805">
            <v>0</v>
          </cell>
          <cell r="B8805">
            <v>0</v>
          </cell>
          <cell r="C8805">
            <v>0</v>
          </cell>
          <cell r="D8805" t="str">
            <v>0</v>
          </cell>
          <cell r="E8805">
            <v>0</v>
          </cell>
          <cell r="F8805">
            <v>0</v>
          </cell>
          <cell r="G8805" t="e">
            <v>#N/A</v>
          </cell>
          <cell r="H8805" t="e">
            <v>#N/A</v>
          </cell>
          <cell r="I8805" t="str">
            <v>NA</v>
          </cell>
        </row>
        <row r="8806">
          <cell r="A8806">
            <v>0</v>
          </cell>
          <cell r="B8806">
            <v>0</v>
          </cell>
          <cell r="C8806">
            <v>0</v>
          </cell>
          <cell r="D8806" t="str">
            <v>0</v>
          </cell>
          <cell r="E8806">
            <v>0</v>
          </cell>
          <cell r="F8806">
            <v>0</v>
          </cell>
          <cell r="G8806" t="e">
            <v>#N/A</v>
          </cell>
          <cell r="H8806" t="e">
            <v>#N/A</v>
          </cell>
          <cell r="I8806" t="str">
            <v>NA</v>
          </cell>
        </row>
        <row r="8807">
          <cell r="A8807">
            <v>0</v>
          </cell>
          <cell r="B8807">
            <v>0</v>
          </cell>
          <cell r="C8807">
            <v>0</v>
          </cell>
          <cell r="D8807" t="str">
            <v>0</v>
          </cell>
          <cell r="E8807">
            <v>0</v>
          </cell>
          <cell r="F8807">
            <v>0</v>
          </cell>
          <cell r="G8807" t="e">
            <v>#N/A</v>
          </cell>
          <cell r="H8807" t="e">
            <v>#N/A</v>
          </cell>
          <cell r="I8807" t="str">
            <v>NA</v>
          </cell>
        </row>
        <row r="8808">
          <cell r="A8808">
            <v>0</v>
          </cell>
          <cell r="B8808">
            <v>0</v>
          </cell>
          <cell r="C8808">
            <v>0</v>
          </cell>
          <cell r="D8808" t="str">
            <v>0</v>
          </cell>
          <cell r="E8808">
            <v>0</v>
          </cell>
          <cell r="F8808">
            <v>0</v>
          </cell>
          <cell r="G8808" t="e">
            <v>#N/A</v>
          </cell>
          <cell r="H8808" t="e">
            <v>#N/A</v>
          </cell>
          <cell r="I8808" t="str">
            <v>NA</v>
          </cell>
        </row>
        <row r="8809">
          <cell r="A8809">
            <v>0</v>
          </cell>
          <cell r="B8809">
            <v>0</v>
          </cell>
          <cell r="C8809">
            <v>0</v>
          </cell>
          <cell r="D8809" t="str">
            <v>0</v>
          </cell>
          <cell r="E8809">
            <v>0</v>
          </cell>
          <cell r="F8809">
            <v>0</v>
          </cell>
          <cell r="G8809" t="e">
            <v>#N/A</v>
          </cell>
          <cell r="H8809" t="e">
            <v>#N/A</v>
          </cell>
          <cell r="I8809" t="str">
            <v>NA</v>
          </cell>
        </row>
        <row r="8810">
          <cell r="A8810">
            <v>0</v>
          </cell>
          <cell r="B8810">
            <v>0</v>
          </cell>
          <cell r="C8810">
            <v>0</v>
          </cell>
          <cell r="D8810" t="str">
            <v>0</v>
          </cell>
          <cell r="E8810">
            <v>0</v>
          </cell>
          <cell r="F8810">
            <v>0</v>
          </cell>
          <cell r="G8810" t="e">
            <v>#N/A</v>
          </cell>
          <cell r="H8810" t="e">
            <v>#N/A</v>
          </cell>
          <cell r="I8810" t="str">
            <v>NA</v>
          </cell>
        </row>
        <row r="8811">
          <cell r="A8811">
            <v>0</v>
          </cell>
          <cell r="B8811">
            <v>0</v>
          </cell>
          <cell r="C8811">
            <v>0</v>
          </cell>
          <cell r="D8811" t="str">
            <v>0</v>
          </cell>
          <cell r="E8811">
            <v>0</v>
          </cell>
          <cell r="F8811">
            <v>0</v>
          </cell>
          <cell r="G8811" t="e">
            <v>#N/A</v>
          </cell>
          <cell r="H8811" t="e">
            <v>#N/A</v>
          </cell>
          <cell r="I8811" t="str">
            <v>NA</v>
          </cell>
        </row>
        <row r="8812">
          <cell r="A8812">
            <v>0</v>
          </cell>
          <cell r="B8812">
            <v>0</v>
          </cell>
          <cell r="C8812">
            <v>0</v>
          </cell>
          <cell r="D8812" t="str">
            <v>0</v>
          </cell>
          <cell r="E8812">
            <v>0</v>
          </cell>
          <cell r="F8812">
            <v>0</v>
          </cell>
          <cell r="G8812" t="e">
            <v>#N/A</v>
          </cell>
          <cell r="H8812" t="e">
            <v>#N/A</v>
          </cell>
          <cell r="I8812" t="str">
            <v>NA</v>
          </cell>
        </row>
        <row r="8813">
          <cell r="A8813">
            <v>0</v>
          </cell>
          <cell r="B8813">
            <v>0</v>
          </cell>
          <cell r="C8813">
            <v>0</v>
          </cell>
          <cell r="D8813" t="str">
            <v>0</v>
          </cell>
          <cell r="E8813">
            <v>0</v>
          </cell>
          <cell r="F8813">
            <v>0</v>
          </cell>
          <cell r="G8813" t="e">
            <v>#N/A</v>
          </cell>
          <cell r="H8813" t="e">
            <v>#N/A</v>
          </cell>
          <cell r="I8813" t="str">
            <v>NA</v>
          </cell>
        </row>
        <row r="8814">
          <cell r="A8814">
            <v>0</v>
          </cell>
          <cell r="B8814">
            <v>0</v>
          </cell>
          <cell r="C8814">
            <v>0</v>
          </cell>
          <cell r="D8814" t="str">
            <v>0</v>
          </cell>
          <cell r="E8814">
            <v>0</v>
          </cell>
          <cell r="F8814">
            <v>0</v>
          </cell>
          <cell r="G8814" t="e">
            <v>#N/A</v>
          </cell>
          <cell r="H8814" t="e">
            <v>#N/A</v>
          </cell>
          <cell r="I8814" t="str">
            <v>NA</v>
          </cell>
        </row>
        <row r="8815">
          <cell r="A8815">
            <v>0</v>
          </cell>
          <cell r="B8815">
            <v>0</v>
          </cell>
          <cell r="C8815">
            <v>0</v>
          </cell>
          <cell r="D8815" t="str">
            <v>0</v>
          </cell>
          <cell r="E8815">
            <v>0</v>
          </cell>
          <cell r="F8815">
            <v>0</v>
          </cell>
          <cell r="G8815" t="e">
            <v>#N/A</v>
          </cell>
          <cell r="H8815" t="e">
            <v>#N/A</v>
          </cell>
          <cell r="I8815" t="str">
            <v>NA</v>
          </cell>
        </row>
        <row r="8816">
          <cell r="A8816">
            <v>0</v>
          </cell>
          <cell r="B8816">
            <v>0</v>
          </cell>
          <cell r="C8816">
            <v>0</v>
          </cell>
          <cell r="D8816" t="str">
            <v>0</v>
          </cell>
          <cell r="E8816">
            <v>0</v>
          </cell>
          <cell r="F8816">
            <v>0</v>
          </cell>
          <cell r="G8816" t="e">
            <v>#N/A</v>
          </cell>
          <cell r="H8816" t="e">
            <v>#N/A</v>
          </cell>
          <cell r="I8816" t="str">
            <v>NA</v>
          </cell>
        </row>
        <row r="8817">
          <cell r="A8817">
            <v>0</v>
          </cell>
          <cell r="B8817">
            <v>0</v>
          </cell>
          <cell r="C8817">
            <v>0</v>
          </cell>
          <cell r="D8817" t="str">
            <v>0</v>
          </cell>
          <cell r="E8817">
            <v>0</v>
          </cell>
          <cell r="F8817">
            <v>0</v>
          </cell>
          <cell r="G8817" t="e">
            <v>#N/A</v>
          </cell>
          <cell r="H8817" t="e">
            <v>#N/A</v>
          </cell>
          <cell r="I8817" t="str">
            <v>NA</v>
          </cell>
        </row>
        <row r="8818">
          <cell r="A8818">
            <v>0</v>
          </cell>
          <cell r="B8818">
            <v>0</v>
          </cell>
          <cell r="C8818">
            <v>0</v>
          </cell>
          <cell r="D8818" t="str">
            <v>0</v>
          </cell>
          <cell r="E8818">
            <v>0</v>
          </cell>
          <cell r="F8818">
            <v>0</v>
          </cell>
          <cell r="G8818" t="e">
            <v>#N/A</v>
          </cell>
          <cell r="H8818" t="e">
            <v>#N/A</v>
          </cell>
          <cell r="I8818" t="str">
            <v>NA</v>
          </cell>
        </row>
        <row r="8819">
          <cell r="A8819">
            <v>0</v>
          </cell>
          <cell r="B8819">
            <v>0</v>
          </cell>
          <cell r="C8819">
            <v>0</v>
          </cell>
          <cell r="D8819" t="str">
            <v>0</v>
          </cell>
          <cell r="E8819">
            <v>0</v>
          </cell>
          <cell r="F8819">
            <v>0</v>
          </cell>
          <cell r="G8819" t="e">
            <v>#N/A</v>
          </cell>
          <cell r="H8819" t="e">
            <v>#N/A</v>
          </cell>
          <cell r="I8819" t="str">
            <v>NA</v>
          </cell>
        </row>
        <row r="8820">
          <cell r="A8820">
            <v>0</v>
          </cell>
          <cell r="B8820">
            <v>0</v>
          </cell>
          <cell r="C8820">
            <v>0</v>
          </cell>
          <cell r="D8820" t="str">
            <v>0</v>
          </cell>
          <cell r="E8820">
            <v>0</v>
          </cell>
          <cell r="F8820">
            <v>0</v>
          </cell>
          <cell r="G8820" t="e">
            <v>#N/A</v>
          </cell>
          <cell r="H8820" t="e">
            <v>#N/A</v>
          </cell>
          <cell r="I8820" t="str">
            <v>NA</v>
          </cell>
        </row>
        <row r="8821">
          <cell r="A8821">
            <v>0</v>
          </cell>
          <cell r="B8821">
            <v>0</v>
          </cell>
          <cell r="C8821">
            <v>0</v>
          </cell>
          <cell r="D8821" t="str">
            <v>0</v>
          </cell>
          <cell r="E8821">
            <v>0</v>
          </cell>
          <cell r="F8821">
            <v>0</v>
          </cell>
          <cell r="G8821" t="e">
            <v>#N/A</v>
          </cell>
          <cell r="H8821" t="e">
            <v>#N/A</v>
          </cell>
          <cell r="I8821" t="str">
            <v>NA</v>
          </cell>
        </row>
        <row r="8822">
          <cell r="A8822">
            <v>0</v>
          </cell>
          <cell r="B8822">
            <v>0</v>
          </cell>
          <cell r="C8822">
            <v>0</v>
          </cell>
          <cell r="D8822" t="str">
            <v>0</v>
          </cell>
          <cell r="E8822">
            <v>0</v>
          </cell>
          <cell r="F8822">
            <v>0</v>
          </cell>
          <cell r="G8822" t="e">
            <v>#N/A</v>
          </cell>
          <cell r="H8822" t="e">
            <v>#N/A</v>
          </cell>
          <cell r="I8822" t="str">
            <v>NA</v>
          </cell>
        </row>
        <row r="8823">
          <cell r="A8823">
            <v>0</v>
          </cell>
          <cell r="B8823">
            <v>0</v>
          </cell>
          <cell r="C8823">
            <v>0</v>
          </cell>
          <cell r="D8823" t="str">
            <v>0</v>
          </cell>
          <cell r="E8823">
            <v>0</v>
          </cell>
          <cell r="F8823">
            <v>0</v>
          </cell>
          <cell r="G8823" t="e">
            <v>#N/A</v>
          </cell>
          <cell r="H8823" t="e">
            <v>#N/A</v>
          </cell>
          <cell r="I8823" t="str">
            <v>NA</v>
          </cell>
        </row>
        <row r="8824">
          <cell r="A8824">
            <v>0</v>
          </cell>
          <cell r="B8824">
            <v>0</v>
          </cell>
          <cell r="C8824">
            <v>0</v>
          </cell>
          <cell r="D8824" t="str">
            <v>0</v>
          </cell>
          <cell r="E8824">
            <v>0</v>
          </cell>
          <cell r="F8824">
            <v>0</v>
          </cell>
          <cell r="G8824" t="e">
            <v>#N/A</v>
          </cell>
          <cell r="H8824" t="e">
            <v>#N/A</v>
          </cell>
          <cell r="I8824" t="str">
            <v>NA</v>
          </cell>
        </row>
        <row r="8825">
          <cell r="A8825">
            <v>0</v>
          </cell>
          <cell r="B8825">
            <v>0</v>
          </cell>
          <cell r="C8825">
            <v>0</v>
          </cell>
          <cell r="D8825" t="str">
            <v>0</v>
          </cell>
          <cell r="E8825">
            <v>0</v>
          </cell>
          <cell r="F8825">
            <v>0</v>
          </cell>
          <cell r="G8825" t="e">
            <v>#N/A</v>
          </cell>
          <cell r="H8825" t="e">
            <v>#N/A</v>
          </cell>
          <cell r="I8825" t="str">
            <v>NA</v>
          </cell>
        </row>
        <row r="8826">
          <cell r="A8826">
            <v>0</v>
          </cell>
          <cell r="B8826">
            <v>0</v>
          </cell>
          <cell r="C8826">
            <v>0</v>
          </cell>
          <cell r="D8826" t="str">
            <v>0</v>
          </cell>
          <cell r="E8826">
            <v>0</v>
          </cell>
          <cell r="F8826">
            <v>0</v>
          </cell>
          <cell r="G8826" t="e">
            <v>#N/A</v>
          </cell>
          <cell r="H8826" t="e">
            <v>#N/A</v>
          </cell>
          <cell r="I8826" t="str">
            <v>NA</v>
          </cell>
        </row>
        <row r="8827">
          <cell r="A8827">
            <v>0</v>
          </cell>
          <cell r="B8827">
            <v>0</v>
          </cell>
          <cell r="C8827">
            <v>0</v>
          </cell>
          <cell r="D8827" t="str">
            <v>0</v>
          </cell>
          <cell r="E8827">
            <v>0</v>
          </cell>
          <cell r="F8827">
            <v>0</v>
          </cell>
          <cell r="G8827" t="e">
            <v>#N/A</v>
          </cell>
          <cell r="H8827" t="e">
            <v>#N/A</v>
          </cell>
          <cell r="I8827" t="str">
            <v>NA</v>
          </cell>
        </row>
        <row r="8828">
          <cell r="A8828">
            <v>0</v>
          </cell>
          <cell r="B8828">
            <v>0</v>
          </cell>
          <cell r="C8828">
            <v>0</v>
          </cell>
          <cell r="D8828" t="str">
            <v>0</v>
          </cell>
          <cell r="E8828">
            <v>0</v>
          </cell>
          <cell r="F8828">
            <v>0</v>
          </cell>
          <cell r="G8828" t="e">
            <v>#N/A</v>
          </cell>
          <cell r="H8828" t="e">
            <v>#N/A</v>
          </cell>
          <cell r="I8828" t="str">
            <v>NA</v>
          </cell>
        </row>
        <row r="8829">
          <cell r="A8829">
            <v>0</v>
          </cell>
          <cell r="B8829">
            <v>0</v>
          </cell>
          <cell r="C8829">
            <v>0</v>
          </cell>
          <cell r="D8829" t="str">
            <v>0</v>
          </cell>
          <cell r="E8829">
            <v>0</v>
          </cell>
          <cell r="F8829">
            <v>0</v>
          </cell>
          <cell r="G8829" t="e">
            <v>#N/A</v>
          </cell>
          <cell r="H8829" t="e">
            <v>#N/A</v>
          </cell>
          <cell r="I8829" t="str">
            <v>NA</v>
          </cell>
        </row>
        <row r="8830">
          <cell r="A8830">
            <v>0</v>
          </cell>
          <cell r="B8830">
            <v>0</v>
          </cell>
          <cell r="C8830">
            <v>0</v>
          </cell>
          <cell r="D8830" t="str">
            <v>0</v>
          </cell>
          <cell r="E8830">
            <v>0</v>
          </cell>
          <cell r="F8830">
            <v>0</v>
          </cell>
          <cell r="G8830" t="e">
            <v>#N/A</v>
          </cell>
          <cell r="H8830" t="e">
            <v>#N/A</v>
          </cell>
          <cell r="I8830" t="str">
            <v>NA</v>
          </cell>
        </row>
        <row r="8831">
          <cell r="A8831">
            <v>0</v>
          </cell>
          <cell r="B8831">
            <v>0</v>
          </cell>
          <cell r="C8831">
            <v>0</v>
          </cell>
          <cell r="D8831" t="str">
            <v>0</v>
          </cell>
          <cell r="E8831">
            <v>0</v>
          </cell>
          <cell r="F8831">
            <v>0</v>
          </cell>
          <cell r="G8831" t="e">
            <v>#N/A</v>
          </cell>
          <cell r="H8831" t="e">
            <v>#N/A</v>
          </cell>
          <cell r="I8831" t="str">
            <v>NA</v>
          </cell>
        </row>
        <row r="8832">
          <cell r="A8832">
            <v>0</v>
          </cell>
          <cell r="B8832">
            <v>0</v>
          </cell>
          <cell r="C8832">
            <v>0</v>
          </cell>
          <cell r="D8832" t="str">
            <v>0</v>
          </cell>
          <cell r="E8832">
            <v>0</v>
          </cell>
          <cell r="F8832">
            <v>0</v>
          </cell>
          <cell r="G8832" t="e">
            <v>#N/A</v>
          </cell>
          <cell r="H8832" t="e">
            <v>#N/A</v>
          </cell>
          <cell r="I8832" t="str">
            <v>NA</v>
          </cell>
        </row>
        <row r="8833">
          <cell r="A8833">
            <v>0</v>
          </cell>
          <cell r="B8833">
            <v>0</v>
          </cell>
          <cell r="C8833">
            <v>0</v>
          </cell>
          <cell r="D8833" t="str">
            <v>0</v>
          </cell>
          <cell r="E8833">
            <v>0</v>
          </cell>
          <cell r="F8833">
            <v>0</v>
          </cell>
          <cell r="G8833" t="e">
            <v>#N/A</v>
          </cell>
          <cell r="H8833" t="e">
            <v>#N/A</v>
          </cell>
          <cell r="I8833" t="str">
            <v>NA</v>
          </cell>
        </row>
        <row r="8834">
          <cell r="A8834">
            <v>0</v>
          </cell>
          <cell r="B8834">
            <v>0</v>
          </cell>
          <cell r="C8834">
            <v>0</v>
          </cell>
          <cell r="D8834" t="str">
            <v>0</v>
          </cell>
          <cell r="E8834">
            <v>0</v>
          </cell>
          <cell r="F8834">
            <v>0</v>
          </cell>
          <cell r="G8834" t="e">
            <v>#N/A</v>
          </cell>
          <cell r="H8834" t="e">
            <v>#N/A</v>
          </cell>
          <cell r="I8834" t="str">
            <v>NA</v>
          </cell>
        </row>
        <row r="8835">
          <cell r="A8835">
            <v>0</v>
          </cell>
          <cell r="B8835">
            <v>0</v>
          </cell>
          <cell r="C8835">
            <v>0</v>
          </cell>
          <cell r="D8835" t="str">
            <v>0</v>
          </cell>
          <cell r="E8835">
            <v>0</v>
          </cell>
          <cell r="F8835">
            <v>0</v>
          </cell>
          <cell r="G8835" t="e">
            <v>#N/A</v>
          </cell>
          <cell r="H8835" t="e">
            <v>#N/A</v>
          </cell>
          <cell r="I8835" t="str">
            <v>NA</v>
          </cell>
        </row>
        <row r="8836">
          <cell r="A8836">
            <v>0</v>
          </cell>
          <cell r="B8836">
            <v>0</v>
          </cell>
          <cell r="C8836">
            <v>0</v>
          </cell>
          <cell r="D8836" t="str">
            <v>0</v>
          </cell>
          <cell r="E8836">
            <v>0</v>
          </cell>
          <cell r="F8836">
            <v>0</v>
          </cell>
          <cell r="G8836" t="e">
            <v>#N/A</v>
          </cell>
          <cell r="H8836" t="e">
            <v>#N/A</v>
          </cell>
          <cell r="I8836" t="str">
            <v>NA</v>
          </cell>
        </row>
        <row r="8837">
          <cell r="A8837">
            <v>0</v>
          </cell>
          <cell r="B8837">
            <v>0</v>
          </cell>
          <cell r="C8837">
            <v>0</v>
          </cell>
          <cell r="D8837" t="str">
            <v>0</v>
          </cell>
          <cell r="E8837">
            <v>0</v>
          </cell>
          <cell r="F8837">
            <v>0</v>
          </cell>
          <cell r="G8837" t="e">
            <v>#N/A</v>
          </cell>
          <cell r="H8837" t="e">
            <v>#N/A</v>
          </cell>
          <cell r="I8837" t="str">
            <v>NA</v>
          </cell>
        </row>
        <row r="8838">
          <cell r="A8838">
            <v>0</v>
          </cell>
          <cell r="B8838">
            <v>0</v>
          </cell>
          <cell r="C8838">
            <v>0</v>
          </cell>
          <cell r="D8838" t="str">
            <v>0</v>
          </cell>
          <cell r="E8838">
            <v>0</v>
          </cell>
          <cell r="F8838">
            <v>0</v>
          </cell>
          <cell r="G8838" t="e">
            <v>#N/A</v>
          </cell>
          <cell r="H8838" t="e">
            <v>#N/A</v>
          </cell>
          <cell r="I8838" t="str">
            <v>NA</v>
          </cell>
        </row>
        <row r="8839">
          <cell r="A8839">
            <v>0</v>
          </cell>
          <cell r="B8839">
            <v>0</v>
          </cell>
          <cell r="C8839">
            <v>0</v>
          </cell>
          <cell r="D8839" t="str">
            <v>0</v>
          </cell>
          <cell r="E8839">
            <v>0</v>
          </cell>
          <cell r="F8839">
            <v>0</v>
          </cell>
          <cell r="G8839" t="e">
            <v>#N/A</v>
          </cell>
          <cell r="H8839" t="e">
            <v>#N/A</v>
          </cell>
          <cell r="I8839" t="str">
            <v>NA</v>
          </cell>
        </row>
        <row r="8840">
          <cell r="A8840">
            <v>0</v>
          </cell>
          <cell r="B8840">
            <v>0</v>
          </cell>
          <cell r="C8840">
            <v>0</v>
          </cell>
          <cell r="D8840" t="str">
            <v>0</v>
          </cell>
          <cell r="E8840">
            <v>0</v>
          </cell>
          <cell r="F8840">
            <v>0</v>
          </cell>
          <cell r="G8840" t="e">
            <v>#N/A</v>
          </cell>
          <cell r="H8840" t="e">
            <v>#N/A</v>
          </cell>
          <cell r="I8840" t="str">
            <v>NA</v>
          </cell>
        </row>
        <row r="8841">
          <cell r="A8841">
            <v>0</v>
          </cell>
          <cell r="B8841">
            <v>0</v>
          </cell>
          <cell r="C8841">
            <v>0</v>
          </cell>
          <cell r="D8841" t="str">
            <v>0</v>
          </cell>
          <cell r="E8841">
            <v>0</v>
          </cell>
          <cell r="F8841">
            <v>0</v>
          </cell>
          <cell r="G8841" t="e">
            <v>#N/A</v>
          </cell>
          <cell r="H8841" t="e">
            <v>#N/A</v>
          </cell>
          <cell r="I8841" t="str">
            <v>NA</v>
          </cell>
        </row>
        <row r="8842">
          <cell r="A8842">
            <v>0</v>
          </cell>
          <cell r="B8842">
            <v>0</v>
          </cell>
          <cell r="C8842">
            <v>0</v>
          </cell>
          <cell r="D8842" t="str">
            <v>0</v>
          </cell>
          <cell r="E8842">
            <v>0</v>
          </cell>
          <cell r="F8842">
            <v>0</v>
          </cell>
          <cell r="G8842" t="e">
            <v>#N/A</v>
          </cell>
          <cell r="H8842" t="e">
            <v>#N/A</v>
          </cell>
          <cell r="I8842" t="str">
            <v>NA</v>
          </cell>
        </row>
        <row r="8843">
          <cell r="A8843">
            <v>0</v>
          </cell>
          <cell r="B8843">
            <v>0</v>
          </cell>
          <cell r="C8843">
            <v>0</v>
          </cell>
          <cell r="D8843" t="str">
            <v>0</v>
          </cell>
          <cell r="E8843">
            <v>0</v>
          </cell>
          <cell r="F8843">
            <v>0</v>
          </cell>
          <cell r="G8843" t="e">
            <v>#N/A</v>
          </cell>
          <cell r="H8843" t="e">
            <v>#N/A</v>
          </cell>
          <cell r="I8843" t="str">
            <v>NA</v>
          </cell>
        </row>
        <row r="8844">
          <cell r="A8844">
            <v>0</v>
          </cell>
          <cell r="B8844">
            <v>0</v>
          </cell>
          <cell r="C8844">
            <v>0</v>
          </cell>
          <cell r="D8844" t="str">
            <v>0</v>
          </cell>
          <cell r="E8844">
            <v>0</v>
          </cell>
          <cell r="F8844">
            <v>0</v>
          </cell>
          <cell r="G8844" t="e">
            <v>#N/A</v>
          </cell>
          <cell r="H8844" t="e">
            <v>#N/A</v>
          </cell>
          <cell r="I8844" t="str">
            <v>NA</v>
          </cell>
        </row>
        <row r="8845">
          <cell r="A8845">
            <v>0</v>
          </cell>
          <cell r="B8845">
            <v>0</v>
          </cell>
          <cell r="C8845">
            <v>0</v>
          </cell>
          <cell r="D8845" t="str">
            <v>0</v>
          </cell>
          <cell r="E8845">
            <v>0</v>
          </cell>
          <cell r="F8845">
            <v>0</v>
          </cell>
          <cell r="G8845" t="e">
            <v>#N/A</v>
          </cell>
          <cell r="H8845" t="e">
            <v>#N/A</v>
          </cell>
          <cell r="I8845" t="str">
            <v>NA</v>
          </cell>
        </row>
        <row r="8846">
          <cell r="A8846">
            <v>0</v>
          </cell>
          <cell r="B8846">
            <v>0</v>
          </cell>
          <cell r="C8846">
            <v>0</v>
          </cell>
          <cell r="D8846" t="str">
            <v>0</v>
          </cell>
          <cell r="E8846">
            <v>0</v>
          </cell>
          <cell r="F8846">
            <v>0</v>
          </cell>
          <cell r="G8846" t="e">
            <v>#N/A</v>
          </cell>
          <cell r="H8846" t="e">
            <v>#N/A</v>
          </cell>
          <cell r="I8846" t="str">
            <v>NA</v>
          </cell>
        </row>
        <row r="8847">
          <cell r="A8847">
            <v>0</v>
          </cell>
          <cell r="B8847">
            <v>0</v>
          </cell>
          <cell r="C8847">
            <v>0</v>
          </cell>
          <cell r="D8847" t="str">
            <v>0</v>
          </cell>
          <cell r="E8847">
            <v>0</v>
          </cell>
          <cell r="F8847">
            <v>0</v>
          </cell>
          <cell r="G8847" t="e">
            <v>#N/A</v>
          </cell>
          <cell r="H8847" t="e">
            <v>#N/A</v>
          </cell>
          <cell r="I8847" t="str">
            <v>NA</v>
          </cell>
        </row>
        <row r="8848">
          <cell r="A8848">
            <v>0</v>
          </cell>
          <cell r="B8848">
            <v>0</v>
          </cell>
          <cell r="C8848">
            <v>0</v>
          </cell>
          <cell r="D8848" t="str">
            <v>0</v>
          </cell>
          <cell r="E8848">
            <v>0</v>
          </cell>
          <cell r="F8848">
            <v>0</v>
          </cell>
          <cell r="G8848" t="e">
            <v>#N/A</v>
          </cell>
          <cell r="H8848" t="e">
            <v>#N/A</v>
          </cell>
          <cell r="I8848" t="str">
            <v>NA</v>
          </cell>
        </row>
        <row r="8849">
          <cell r="A8849">
            <v>0</v>
          </cell>
          <cell r="B8849">
            <v>0</v>
          </cell>
          <cell r="C8849">
            <v>0</v>
          </cell>
          <cell r="D8849" t="str">
            <v>0</v>
          </cell>
          <cell r="E8849">
            <v>0</v>
          </cell>
          <cell r="F8849">
            <v>0</v>
          </cell>
          <cell r="G8849" t="e">
            <v>#N/A</v>
          </cell>
          <cell r="H8849" t="e">
            <v>#N/A</v>
          </cell>
          <cell r="I8849" t="str">
            <v>NA</v>
          </cell>
        </row>
        <row r="8850">
          <cell r="A8850">
            <v>0</v>
          </cell>
          <cell r="B8850">
            <v>0</v>
          </cell>
          <cell r="C8850">
            <v>0</v>
          </cell>
          <cell r="D8850" t="str">
            <v>0</v>
          </cell>
          <cell r="E8850">
            <v>0</v>
          </cell>
          <cell r="F8850">
            <v>0</v>
          </cell>
          <cell r="G8850" t="e">
            <v>#N/A</v>
          </cell>
          <cell r="H8850" t="e">
            <v>#N/A</v>
          </cell>
          <cell r="I8850" t="str">
            <v>NA</v>
          </cell>
        </row>
        <row r="8851">
          <cell r="A8851">
            <v>0</v>
          </cell>
          <cell r="B8851">
            <v>0</v>
          </cell>
          <cell r="C8851">
            <v>0</v>
          </cell>
          <cell r="D8851" t="str">
            <v>0</v>
          </cell>
          <cell r="E8851">
            <v>0</v>
          </cell>
          <cell r="F8851">
            <v>0</v>
          </cell>
          <cell r="G8851" t="e">
            <v>#N/A</v>
          </cell>
          <cell r="H8851" t="e">
            <v>#N/A</v>
          </cell>
          <cell r="I8851" t="str">
            <v>NA</v>
          </cell>
        </row>
        <row r="8852">
          <cell r="A8852">
            <v>0</v>
          </cell>
          <cell r="B8852">
            <v>0</v>
          </cell>
          <cell r="C8852">
            <v>0</v>
          </cell>
          <cell r="D8852" t="str">
            <v>0</v>
          </cell>
          <cell r="E8852">
            <v>0</v>
          </cell>
          <cell r="F8852">
            <v>0</v>
          </cell>
          <cell r="G8852" t="e">
            <v>#N/A</v>
          </cell>
          <cell r="H8852" t="e">
            <v>#N/A</v>
          </cell>
          <cell r="I8852" t="str">
            <v>NA</v>
          </cell>
        </row>
        <row r="8853">
          <cell r="A8853">
            <v>0</v>
          </cell>
          <cell r="B8853">
            <v>0</v>
          </cell>
          <cell r="C8853">
            <v>0</v>
          </cell>
          <cell r="D8853" t="str">
            <v>0</v>
          </cell>
          <cell r="E8853">
            <v>0</v>
          </cell>
          <cell r="F8853">
            <v>0</v>
          </cell>
          <cell r="G8853" t="e">
            <v>#N/A</v>
          </cell>
          <cell r="H8853" t="e">
            <v>#N/A</v>
          </cell>
          <cell r="I8853" t="str">
            <v>NA</v>
          </cell>
        </row>
        <row r="8854">
          <cell r="A8854">
            <v>0</v>
          </cell>
          <cell r="B8854">
            <v>0</v>
          </cell>
          <cell r="C8854">
            <v>0</v>
          </cell>
          <cell r="D8854" t="str">
            <v>0</v>
          </cell>
          <cell r="E8854">
            <v>0</v>
          </cell>
          <cell r="F8854">
            <v>0</v>
          </cell>
          <cell r="G8854" t="e">
            <v>#N/A</v>
          </cell>
          <cell r="H8854" t="e">
            <v>#N/A</v>
          </cell>
          <cell r="I8854" t="str">
            <v>NA</v>
          </cell>
        </row>
        <row r="8855">
          <cell r="A8855">
            <v>0</v>
          </cell>
          <cell r="B8855">
            <v>0</v>
          </cell>
          <cell r="C8855">
            <v>0</v>
          </cell>
          <cell r="D8855" t="str">
            <v>0</v>
          </cell>
          <cell r="E8855">
            <v>0</v>
          </cell>
          <cell r="F8855">
            <v>0</v>
          </cell>
          <cell r="G8855" t="e">
            <v>#N/A</v>
          </cell>
          <cell r="H8855" t="e">
            <v>#N/A</v>
          </cell>
          <cell r="I8855" t="str">
            <v>NA</v>
          </cell>
        </row>
        <row r="8856">
          <cell r="A8856">
            <v>0</v>
          </cell>
          <cell r="B8856">
            <v>0</v>
          </cell>
          <cell r="C8856">
            <v>0</v>
          </cell>
          <cell r="D8856" t="str">
            <v>0</v>
          </cell>
          <cell r="E8856">
            <v>0</v>
          </cell>
          <cell r="F8856">
            <v>0</v>
          </cell>
          <cell r="G8856" t="e">
            <v>#N/A</v>
          </cell>
          <cell r="H8856" t="e">
            <v>#N/A</v>
          </cell>
          <cell r="I8856" t="str">
            <v>NA</v>
          </cell>
        </row>
        <row r="8857">
          <cell r="A8857">
            <v>0</v>
          </cell>
          <cell r="B8857">
            <v>0</v>
          </cell>
          <cell r="C8857">
            <v>0</v>
          </cell>
          <cell r="D8857" t="str">
            <v>0</v>
          </cell>
          <cell r="E8857">
            <v>0</v>
          </cell>
          <cell r="F8857">
            <v>0</v>
          </cell>
          <cell r="G8857" t="e">
            <v>#N/A</v>
          </cell>
          <cell r="H8857" t="e">
            <v>#N/A</v>
          </cell>
          <cell r="I8857" t="str">
            <v>NA</v>
          </cell>
        </row>
        <row r="8858">
          <cell r="A8858">
            <v>0</v>
          </cell>
          <cell r="B8858">
            <v>0</v>
          </cell>
          <cell r="C8858">
            <v>0</v>
          </cell>
          <cell r="D8858" t="str">
            <v>0</v>
          </cell>
          <cell r="E8858">
            <v>0</v>
          </cell>
          <cell r="F8858">
            <v>0</v>
          </cell>
          <cell r="G8858" t="e">
            <v>#N/A</v>
          </cell>
          <cell r="H8858" t="e">
            <v>#N/A</v>
          </cell>
          <cell r="I8858" t="str">
            <v>NA</v>
          </cell>
        </row>
        <row r="8859">
          <cell r="A8859">
            <v>0</v>
          </cell>
          <cell r="B8859">
            <v>0</v>
          </cell>
          <cell r="C8859">
            <v>0</v>
          </cell>
          <cell r="D8859" t="str">
            <v>0</v>
          </cell>
          <cell r="E8859">
            <v>0</v>
          </cell>
          <cell r="F8859">
            <v>0</v>
          </cell>
          <cell r="G8859" t="e">
            <v>#N/A</v>
          </cell>
          <cell r="H8859" t="e">
            <v>#N/A</v>
          </cell>
          <cell r="I8859" t="str">
            <v>NA</v>
          </cell>
        </row>
        <row r="8860">
          <cell r="A8860">
            <v>0</v>
          </cell>
          <cell r="B8860">
            <v>0</v>
          </cell>
          <cell r="C8860">
            <v>0</v>
          </cell>
          <cell r="D8860" t="str">
            <v>0</v>
          </cell>
          <cell r="E8860">
            <v>0</v>
          </cell>
          <cell r="F8860">
            <v>0</v>
          </cell>
          <cell r="G8860" t="e">
            <v>#N/A</v>
          </cell>
          <cell r="H8860" t="e">
            <v>#N/A</v>
          </cell>
          <cell r="I8860" t="str">
            <v>NA</v>
          </cell>
        </row>
        <row r="8861">
          <cell r="A8861">
            <v>0</v>
          </cell>
          <cell r="B8861">
            <v>0</v>
          </cell>
          <cell r="C8861">
            <v>0</v>
          </cell>
          <cell r="D8861" t="str">
            <v>0</v>
          </cell>
          <cell r="E8861">
            <v>0</v>
          </cell>
          <cell r="F8861">
            <v>0</v>
          </cell>
          <cell r="G8861" t="e">
            <v>#N/A</v>
          </cell>
          <cell r="H8861" t="e">
            <v>#N/A</v>
          </cell>
          <cell r="I8861" t="str">
            <v>NA</v>
          </cell>
        </row>
        <row r="8862">
          <cell r="A8862">
            <v>0</v>
          </cell>
          <cell r="B8862">
            <v>0</v>
          </cell>
          <cell r="C8862">
            <v>0</v>
          </cell>
          <cell r="D8862" t="str">
            <v>0</v>
          </cell>
          <cell r="E8862">
            <v>0</v>
          </cell>
          <cell r="F8862">
            <v>0</v>
          </cell>
          <cell r="G8862" t="e">
            <v>#N/A</v>
          </cell>
          <cell r="H8862" t="e">
            <v>#N/A</v>
          </cell>
          <cell r="I8862" t="str">
            <v>NA</v>
          </cell>
        </row>
        <row r="8863">
          <cell r="A8863">
            <v>0</v>
          </cell>
          <cell r="B8863">
            <v>0</v>
          </cell>
          <cell r="C8863">
            <v>0</v>
          </cell>
          <cell r="D8863" t="str">
            <v>0</v>
          </cell>
          <cell r="E8863">
            <v>0</v>
          </cell>
          <cell r="F8863">
            <v>0</v>
          </cell>
          <cell r="G8863" t="e">
            <v>#N/A</v>
          </cell>
          <cell r="H8863" t="e">
            <v>#N/A</v>
          </cell>
          <cell r="I8863" t="str">
            <v>NA</v>
          </cell>
        </row>
        <row r="8864">
          <cell r="A8864">
            <v>0</v>
          </cell>
          <cell r="B8864">
            <v>0</v>
          </cell>
          <cell r="C8864">
            <v>0</v>
          </cell>
          <cell r="D8864" t="str">
            <v>0</v>
          </cell>
          <cell r="E8864">
            <v>0</v>
          </cell>
          <cell r="F8864">
            <v>0</v>
          </cell>
          <cell r="G8864" t="e">
            <v>#N/A</v>
          </cell>
          <cell r="H8864" t="e">
            <v>#N/A</v>
          </cell>
          <cell r="I8864" t="str">
            <v>NA</v>
          </cell>
        </row>
        <row r="8865">
          <cell r="A8865">
            <v>0</v>
          </cell>
          <cell r="B8865">
            <v>0</v>
          </cell>
          <cell r="C8865">
            <v>0</v>
          </cell>
          <cell r="D8865" t="str">
            <v>0</v>
          </cell>
          <cell r="E8865">
            <v>0</v>
          </cell>
          <cell r="F8865">
            <v>0</v>
          </cell>
          <cell r="G8865" t="e">
            <v>#N/A</v>
          </cell>
          <cell r="H8865" t="e">
            <v>#N/A</v>
          </cell>
          <cell r="I8865" t="str">
            <v>NA</v>
          </cell>
        </row>
        <row r="8866">
          <cell r="A8866">
            <v>0</v>
          </cell>
          <cell r="B8866">
            <v>0</v>
          </cell>
          <cell r="C8866">
            <v>0</v>
          </cell>
          <cell r="D8866" t="str">
            <v>0</v>
          </cell>
          <cell r="E8866">
            <v>0</v>
          </cell>
          <cell r="F8866">
            <v>0</v>
          </cell>
          <cell r="G8866" t="e">
            <v>#N/A</v>
          </cell>
          <cell r="H8866" t="e">
            <v>#N/A</v>
          </cell>
          <cell r="I8866" t="str">
            <v>NA</v>
          </cell>
        </row>
        <row r="8867">
          <cell r="A8867">
            <v>0</v>
          </cell>
          <cell r="B8867">
            <v>0</v>
          </cell>
          <cell r="C8867">
            <v>0</v>
          </cell>
          <cell r="D8867" t="str">
            <v>0</v>
          </cell>
          <cell r="E8867">
            <v>0</v>
          </cell>
          <cell r="F8867">
            <v>0</v>
          </cell>
          <cell r="G8867" t="e">
            <v>#N/A</v>
          </cell>
          <cell r="H8867" t="e">
            <v>#N/A</v>
          </cell>
          <cell r="I8867" t="str">
            <v>NA</v>
          </cell>
        </row>
        <row r="8868">
          <cell r="A8868">
            <v>0</v>
          </cell>
          <cell r="B8868">
            <v>0</v>
          </cell>
          <cell r="C8868">
            <v>0</v>
          </cell>
          <cell r="D8868" t="str">
            <v>0</v>
          </cell>
          <cell r="E8868">
            <v>0</v>
          </cell>
          <cell r="F8868">
            <v>0</v>
          </cell>
          <cell r="G8868" t="e">
            <v>#N/A</v>
          </cell>
          <cell r="H8868" t="e">
            <v>#N/A</v>
          </cell>
          <cell r="I8868" t="str">
            <v>NA</v>
          </cell>
        </row>
        <row r="8869">
          <cell r="A8869">
            <v>0</v>
          </cell>
          <cell r="B8869">
            <v>0</v>
          </cell>
          <cell r="C8869">
            <v>0</v>
          </cell>
          <cell r="D8869" t="str">
            <v>0</v>
          </cell>
          <cell r="E8869">
            <v>0</v>
          </cell>
          <cell r="F8869">
            <v>0</v>
          </cell>
          <cell r="G8869" t="e">
            <v>#N/A</v>
          </cell>
          <cell r="H8869" t="e">
            <v>#N/A</v>
          </cell>
          <cell r="I8869" t="str">
            <v>NA</v>
          </cell>
        </row>
        <row r="8870">
          <cell r="A8870">
            <v>0</v>
          </cell>
          <cell r="B8870">
            <v>0</v>
          </cell>
          <cell r="C8870">
            <v>0</v>
          </cell>
          <cell r="D8870" t="str">
            <v>0</v>
          </cell>
          <cell r="E8870">
            <v>0</v>
          </cell>
          <cell r="F8870">
            <v>0</v>
          </cell>
          <cell r="G8870" t="e">
            <v>#N/A</v>
          </cell>
          <cell r="H8870" t="e">
            <v>#N/A</v>
          </cell>
          <cell r="I8870" t="str">
            <v>NA</v>
          </cell>
        </row>
        <row r="8871">
          <cell r="A8871">
            <v>0</v>
          </cell>
          <cell r="B8871">
            <v>0</v>
          </cell>
          <cell r="C8871">
            <v>0</v>
          </cell>
          <cell r="D8871" t="str">
            <v>0</v>
          </cell>
          <cell r="E8871">
            <v>0</v>
          </cell>
          <cell r="F8871">
            <v>0</v>
          </cell>
          <cell r="G8871" t="e">
            <v>#N/A</v>
          </cell>
          <cell r="H8871" t="e">
            <v>#N/A</v>
          </cell>
          <cell r="I8871" t="str">
            <v>NA</v>
          </cell>
        </row>
        <row r="8872">
          <cell r="A8872">
            <v>0</v>
          </cell>
          <cell r="B8872">
            <v>0</v>
          </cell>
          <cell r="C8872">
            <v>0</v>
          </cell>
          <cell r="D8872" t="str">
            <v>0</v>
          </cell>
          <cell r="E8872">
            <v>0</v>
          </cell>
          <cell r="F8872">
            <v>0</v>
          </cell>
          <cell r="G8872" t="e">
            <v>#N/A</v>
          </cell>
          <cell r="H8872" t="e">
            <v>#N/A</v>
          </cell>
          <cell r="I8872" t="str">
            <v>NA</v>
          </cell>
        </row>
        <row r="8873">
          <cell r="A8873">
            <v>0</v>
          </cell>
          <cell r="B8873">
            <v>0</v>
          </cell>
          <cell r="C8873">
            <v>0</v>
          </cell>
          <cell r="D8873" t="str">
            <v>0</v>
          </cell>
          <cell r="E8873">
            <v>0</v>
          </cell>
          <cell r="F8873">
            <v>0</v>
          </cell>
          <cell r="G8873" t="e">
            <v>#N/A</v>
          </cell>
          <cell r="H8873" t="e">
            <v>#N/A</v>
          </cell>
          <cell r="I8873" t="str">
            <v>NA</v>
          </cell>
        </row>
        <row r="8874">
          <cell r="A8874">
            <v>0</v>
          </cell>
          <cell r="B8874">
            <v>0</v>
          </cell>
          <cell r="C8874">
            <v>0</v>
          </cell>
          <cell r="D8874" t="str">
            <v>0</v>
          </cell>
          <cell r="E8874">
            <v>0</v>
          </cell>
          <cell r="F8874">
            <v>0</v>
          </cell>
          <cell r="G8874" t="e">
            <v>#N/A</v>
          </cell>
          <cell r="H8874" t="e">
            <v>#N/A</v>
          </cell>
          <cell r="I8874" t="str">
            <v>NA</v>
          </cell>
        </row>
        <row r="8875">
          <cell r="A8875">
            <v>0</v>
          </cell>
          <cell r="B8875">
            <v>0</v>
          </cell>
          <cell r="C8875">
            <v>0</v>
          </cell>
          <cell r="D8875" t="str">
            <v>0</v>
          </cell>
          <cell r="E8875">
            <v>0</v>
          </cell>
          <cell r="F8875">
            <v>0</v>
          </cell>
          <cell r="G8875" t="e">
            <v>#N/A</v>
          </cell>
          <cell r="H8875" t="e">
            <v>#N/A</v>
          </cell>
          <cell r="I8875" t="str">
            <v>NA</v>
          </cell>
        </row>
        <row r="8876">
          <cell r="A8876">
            <v>0</v>
          </cell>
          <cell r="B8876">
            <v>0</v>
          </cell>
          <cell r="C8876">
            <v>0</v>
          </cell>
          <cell r="D8876" t="str">
            <v>0</v>
          </cell>
          <cell r="E8876">
            <v>0</v>
          </cell>
          <cell r="F8876">
            <v>0</v>
          </cell>
          <cell r="G8876" t="e">
            <v>#N/A</v>
          </cell>
          <cell r="H8876" t="e">
            <v>#N/A</v>
          </cell>
          <cell r="I8876" t="str">
            <v>NA</v>
          </cell>
        </row>
        <row r="8877">
          <cell r="A8877">
            <v>0</v>
          </cell>
          <cell r="B8877">
            <v>0</v>
          </cell>
          <cell r="C8877">
            <v>0</v>
          </cell>
          <cell r="D8877" t="str">
            <v>0</v>
          </cell>
          <cell r="E8877">
            <v>0</v>
          </cell>
          <cell r="F8877">
            <v>0</v>
          </cell>
          <cell r="G8877" t="e">
            <v>#N/A</v>
          </cell>
          <cell r="H8877" t="e">
            <v>#N/A</v>
          </cell>
          <cell r="I8877" t="str">
            <v>NA</v>
          </cell>
        </row>
        <row r="8878">
          <cell r="A8878">
            <v>0</v>
          </cell>
          <cell r="B8878">
            <v>0</v>
          </cell>
          <cell r="C8878">
            <v>0</v>
          </cell>
          <cell r="D8878" t="str">
            <v>0</v>
          </cell>
          <cell r="E8878">
            <v>0</v>
          </cell>
          <cell r="F8878">
            <v>0</v>
          </cell>
          <cell r="G8878" t="e">
            <v>#N/A</v>
          </cell>
          <cell r="H8878" t="e">
            <v>#N/A</v>
          </cell>
          <cell r="I8878" t="str">
            <v>NA</v>
          </cell>
        </row>
        <row r="8879">
          <cell r="A8879">
            <v>0</v>
          </cell>
          <cell r="B8879">
            <v>0</v>
          </cell>
          <cell r="C8879">
            <v>0</v>
          </cell>
          <cell r="D8879" t="str">
            <v>0</v>
          </cell>
          <cell r="E8879">
            <v>0</v>
          </cell>
          <cell r="F8879">
            <v>0</v>
          </cell>
          <cell r="G8879" t="e">
            <v>#N/A</v>
          </cell>
          <cell r="H8879" t="e">
            <v>#N/A</v>
          </cell>
          <cell r="I8879" t="str">
            <v>NA</v>
          </cell>
        </row>
        <row r="8880">
          <cell r="A8880">
            <v>0</v>
          </cell>
          <cell r="B8880">
            <v>0</v>
          </cell>
          <cell r="C8880">
            <v>0</v>
          </cell>
          <cell r="D8880" t="str">
            <v>0</v>
          </cell>
          <cell r="E8880">
            <v>0</v>
          </cell>
          <cell r="F8880">
            <v>0</v>
          </cell>
          <cell r="G8880" t="e">
            <v>#N/A</v>
          </cell>
          <cell r="H8880" t="e">
            <v>#N/A</v>
          </cell>
          <cell r="I8880" t="str">
            <v>NA</v>
          </cell>
        </row>
        <row r="8881">
          <cell r="A8881">
            <v>0</v>
          </cell>
          <cell r="B8881">
            <v>0</v>
          </cell>
          <cell r="C8881">
            <v>0</v>
          </cell>
          <cell r="D8881" t="str">
            <v>0</v>
          </cell>
          <cell r="E8881">
            <v>0</v>
          </cell>
          <cell r="F8881">
            <v>0</v>
          </cell>
          <cell r="G8881" t="e">
            <v>#N/A</v>
          </cell>
          <cell r="H8881" t="e">
            <v>#N/A</v>
          </cell>
          <cell r="I8881" t="str">
            <v>NA</v>
          </cell>
        </row>
        <row r="8882">
          <cell r="A8882">
            <v>0</v>
          </cell>
          <cell r="B8882">
            <v>0</v>
          </cell>
          <cell r="C8882">
            <v>0</v>
          </cell>
          <cell r="D8882" t="str">
            <v>0</v>
          </cell>
          <cell r="E8882">
            <v>0</v>
          </cell>
          <cell r="F8882">
            <v>0</v>
          </cell>
          <cell r="G8882" t="e">
            <v>#N/A</v>
          </cell>
          <cell r="H8882" t="e">
            <v>#N/A</v>
          </cell>
          <cell r="I8882" t="str">
            <v>NA</v>
          </cell>
        </row>
        <row r="8883">
          <cell r="A8883">
            <v>0</v>
          </cell>
          <cell r="B8883">
            <v>0</v>
          </cell>
          <cell r="C8883">
            <v>0</v>
          </cell>
          <cell r="D8883" t="str">
            <v>0</v>
          </cell>
          <cell r="E8883">
            <v>0</v>
          </cell>
          <cell r="F8883">
            <v>0</v>
          </cell>
          <cell r="G8883" t="e">
            <v>#N/A</v>
          </cell>
          <cell r="H8883" t="e">
            <v>#N/A</v>
          </cell>
          <cell r="I8883" t="str">
            <v>NA</v>
          </cell>
        </row>
        <row r="8884">
          <cell r="A8884">
            <v>0</v>
          </cell>
          <cell r="B8884">
            <v>0</v>
          </cell>
          <cell r="C8884">
            <v>0</v>
          </cell>
          <cell r="D8884" t="str">
            <v>0</v>
          </cell>
          <cell r="E8884">
            <v>0</v>
          </cell>
          <cell r="F8884">
            <v>0</v>
          </cell>
          <cell r="G8884" t="e">
            <v>#N/A</v>
          </cell>
          <cell r="H8884" t="e">
            <v>#N/A</v>
          </cell>
          <cell r="I8884" t="str">
            <v>NA</v>
          </cell>
        </row>
        <row r="8885">
          <cell r="A8885">
            <v>0</v>
          </cell>
          <cell r="B8885">
            <v>0</v>
          </cell>
          <cell r="C8885">
            <v>0</v>
          </cell>
          <cell r="D8885" t="str">
            <v>0</v>
          </cell>
          <cell r="E8885">
            <v>0</v>
          </cell>
          <cell r="F8885">
            <v>0</v>
          </cell>
          <cell r="G8885" t="e">
            <v>#N/A</v>
          </cell>
          <cell r="H8885" t="e">
            <v>#N/A</v>
          </cell>
          <cell r="I8885" t="str">
            <v>NA</v>
          </cell>
        </row>
        <row r="8886">
          <cell r="A8886">
            <v>0</v>
          </cell>
          <cell r="B8886">
            <v>0</v>
          </cell>
          <cell r="C8886">
            <v>0</v>
          </cell>
          <cell r="D8886" t="str">
            <v>0</v>
          </cell>
          <cell r="E8886">
            <v>0</v>
          </cell>
          <cell r="F8886">
            <v>0</v>
          </cell>
          <cell r="G8886" t="e">
            <v>#N/A</v>
          </cell>
          <cell r="H8886" t="e">
            <v>#N/A</v>
          </cell>
          <cell r="I8886" t="str">
            <v>NA</v>
          </cell>
        </row>
        <row r="8887">
          <cell r="A8887">
            <v>0</v>
          </cell>
          <cell r="B8887">
            <v>0</v>
          </cell>
          <cell r="C8887">
            <v>0</v>
          </cell>
          <cell r="D8887" t="str">
            <v>0</v>
          </cell>
          <cell r="E8887">
            <v>0</v>
          </cell>
          <cell r="F8887">
            <v>0</v>
          </cell>
          <cell r="G8887" t="e">
            <v>#N/A</v>
          </cell>
          <cell r="H8887" t="e">
            <v>#N/A</v>
          </cell>
          <cell r="I8887" t="str">
            <v>NA</v>
          </cell>
        </row>
        <row r="8888">
          <cell r="A8888">
            <v>0</v>
          </cell>
          <cell r="B8888">
            <v>0</v>
          </cell>
          <cell r="C8888">
            <v>0</v>
          </cell>
          <cell r="D8888" t="str">
            <v>0</v>
          </cell>
          <cell r="E8888">
            <v>0</v>
          </cell>
          <cell r="F8888">
            <v>0</v>
          </cell>
          <cell r="G8888" t="e">
            <v>#N/A</v>
          </cell>
          <cell r="H8888" t="e">
            <v>#N/A</v>
          </cell>
          <cell r="I8888" t="str">
            <v>NA</v>
          </cell>
        </row>
        <row r="8889">
          <cell r="A8889">
            <v>0</v>
          </cell>
          <cell r="B8889">
            <v>0</v>
          </cell>
          <cell r="C8889">
            <v>0</v>
          </cell>
          <cell r="D8889" t="str">
            <v>0</v>
          </cell>
          <cell r="E8889">
            <v>0</v>
          </cell>
          <cell r="F8889">
            <v>0</v>
          </cell>
          <cell r="G8889" t="e">
            <v>#N/A</v>
          </cell>
          <cell r="H8889" t="e">
            <v>#N/A</v>
          </cell>
          <cell r="I8889" t="str">
            <v>NA</v>
          </cell>
        </row>
        <row r="8890">
          <cell r="A8890">
            <v>0</v>
          </cell>
          <cell r="B8890">
            <v>0</v>
          </cell>
          <cell r="C8890">
            <v>0</v>
          </cell>
          <cell r="D8890" t="str">
            <v>0</v>
          </cell>
          <cell r="E8890">
            <v>0</v>
          </cell>
          <cell r="F8890">
            <v>0</v>
          </cell>
          <cell r="G8890" t="e">
            <v>#N/A</v>
          </cell>
          <cell r="H8890" t="e">
            <v>#N/A</v>
          </cell>
          <cell r="I8890" t="str">
            <v>NA</v>
          </cell>
        </row>
        <row r="8891">
          <cell r="A8891">
            <v>0</v>
          </cell>
          <cell r="B8891">
            <v>0</v>
          </cell>
          <cell r="C8891">
            <v>0</v>
          </cell>
          <cell r="D8891" t="str">
            <v>0</v>
          </cell>
          <cell r="E8891">
            <v>0</v>
          </cell>
          <cell r="F8891">
            <v>0</v>
          </cell>
          <cell r="G8891" t="e">
            <v>#N/A</v>
          </cell>
          <cell r="H8891" t="e">
            <v>#N/A</v>
          </cell>
          <cell r="I8891" t="str">
            <v>NA</v>
          </cell>
        </row>
        <row r="8892">
          <cell r="A8892">
            <v>0</v>
          </cell>
          <cell r="B8892">
            <v>0</v>
          </cell>
          <cell r="C8892">
            <v>0</v>
          </cell>
          <cell r="D8892" t="str">
            <v>0</v>
          </cell>
          <cell r="E8892">
            <v>0</v>
          </cell>
          <cell r="F8892">
            <v>0</v>
          </cell>
          <cell r="G8892" t="e">
            <v>#N/A</v>
          </cell>
          <cell r="H8892" t="e">
            <v>#N/A</v>
          </cell>
          <cell r="I8892" t="str">
            <v>NA</v>
          </cell>
        </row>
        <row r="8893">
          <cell r="A8893">
            <v>0</v>
          </cell>
          <cell r="B8893">
            <v>0</v>
          </cell>
          <cell r="C8893">
            <v>0</v>
          </cell>
          <cell r="D8893" t="str">
            <v>0</v>
          </cell>
          <cell r="E8893">
            <v>0</v>
          </cell>
          <cell r="F8893">
            <v>0</v>
          </cell>
          <cell r="G8893" t="e">
            <v>#N/A</v>
          </cell>
          <cell r="H8893" t="e">
            <v>#N/A</v>
          </cell>
          <cell r="I8893" t="str">
            <v>NA</v>
          </cell>
        </row>
        <row r="8894">
          <cell r="A8894">
            <v>0</v>
          </cell>
          <cell r="B8894">
            <v>0</v>
          </cell>
          <cell r="C8894">
            <v>0</v>
          </cell>
          <cell r="D8894" t="str">
            <v>0</v>
          </cell>
          <cell r="E8894">
            <v>0</v>
          </cell>
          <cell r="F8894">
            <v>0</v>
          </cell>
          <cell r="G8894" t="e">
            <v>#N/A</v>
          </cell>
          <cell r="H8894" t="e">
            <v>#N/A</v>
          </cell>
          <cell r="I8894" t="str">
            <v>NA</v>
          </cell>
        </row>
        <row r="8895">
          <cell r="A8895">
            <v>0</v>
          </cell>
          <cell r="B8895">
            <v>0</v>
          </cell>
          <cell r="C8895">
            <v>0</v>
          </cell>
          <cell r="D8895" t="str">
            <v>0</v>
          </cell>
          <cell r="E8895">
            <v>0</v>
          </cell>
          <cell r="F8895">
            <v>0</v>
          </cell>
          <cell r="G8895" t="e">
            <v>#N/A</v>
          </cell>
          <cell r="H8895" t="e">
            <v>#N/A</v>
          </cell>
          <cell r="I8895" t="str">
            <v>NA</v>
          </cell>
        </row>
        <row r="8896">
          <cell r="A8896">
            <v>0</v>
          </cell>
          <cell r="B8896">
            <v>0</v>
          </cell>
          <cell r="C8896">
            <v>0</v>
          </cell>
          <cell r="D8896" t="str">
            <v>0</v>
          </cell>
          <cell r="E8896">
            <v>0</v>
          </cell>
          <cell r="F8896">
            <v>0</v>
          </cell>
          <cell r="G8896" t="e">
            <v>#N/A</v>
          </cell>
          <cell r="H8896" t="e">
            <v>#N/A</v>
          </cell>
          <cell r="I8896" t="str">
            <v>NA</v>
          </cell>
        </row>
        <row r="8897">
          <cell r="A8897">
            <v>0</v>
          </cell>
          <cell r="B8897">
            <v>0</v>
          </cell>
          <cell r="C8897">
            <v>0</v>
          </cell>
          <cell r="D8897" t="str">
            <v>0</v>
          </cell>
          <cell r="E8897">
            <v>0</v>
          </cell>
          <cell r="F8897">
            <v>0</v>
          </cell>
          <cell r="G8897" t="e">
            <v>#N/A</v>
          </cell>
          <cell r="H8897" t="e">
            <v>#N/A</v>
          </cell>
          <cell r="I8897" t="str">
            <v>NA</v>
          </cell>
        </row>
        <row r="8898">
          <cell r="A8898">
            <v>0</v>
          </cell>
          <cell r="B8898">
            <v>0</v>
          </cell>
          <cell r="C8898">
            <v>0</v>
          </cell>
          <cell r="D8898" t="str">
            <v>0</v>
          </cell>
          <cell r="E8898">
            <v>0</v>
          </cell>
          <cell r="F8898">
            <v>0</v>
          </cell>
          <cell r="G8898" t="e">
            <v>#N/A</v>
          </cell>
          <cell r="H8898" t="e">
            <v>#N/A</v>
          </cell>
          <cell r="I8898" t="str">
            <v>NA</v>
          </cell>
        </row>
        <row r="8899">
          <cell r="A8899">
            <v>0</v>
          </cell>
          <cell r="B8899">
            <v>0</v>
          </cell>
          <cell r="C8899">
            <v>0</v>
          </cell>
          <cell r="D8899" t="str">
            <v>0</v>
          </cell>
          <cell r="E8899">
            <v>0</v>
          </cell>
          <cell r="F8899">
            <v>0</v>
          </cell>
          <cell r="G8899" t="e">
            <v>#N/A</v>
          </cell>
          <cell r="H8899" t="e">
            <v>#N/A</v>
          </cell>
          <cell r="I8899" t="str">
            <v>NA</v>
          </cell>
        </row>
        <row r="8900">
          <cell r="A8900">
            <v>0</v>
          </cell>
          <cell r="B8900">
            <v>0</v>
          </cell>
          <cell r="C8900">
            <v>0</v>
          </cell>
          <cell r="D8900" t="str">
            <v>0</v>
          </cell>
          <cell r="E8900">
            <v>0</v>
          </cell>
          <cell r="F8900">
            <v>0</v>
          </cell>
          <cell r="G8900" t="e">
            <v>#N/A</v>
          </cell>
          <cell r="H8900" t="e">
            <v>#N/A</v>
          </cell>
          <cell r="I8900" t="str">
            <v>NA</v>
          </cell>
        </row>
        <row r="8901">
          <cell r="A8901">
            <v>0</v>
          </cell>
          <cell r="B8901">
            <v>0</v>
          </cell>
          <cell r="C8901">
            <v>0</v>
          </cell>
          <cell r="D8901" t="str">
            <v>0</v>
          </cell>
          <cell r="E8901">
            <v>0</v>
          </cell>
          <cell r="F8901">
            <v>0</v>
          </cell>
          <cell r="G8901" t="e">
            <v>#N/A</v>
          </cell>
          <cell r="H8901" t="e">
            <v>#N/A</v>
          </cell>
          <cell r="I8901" t="str">
            <v>NA</v>
          </cell>
        </row>
        <row r="8902">
          <cell r="A8902">
            <v>0</v>
          </cell>
          <cell r="B8902">
            <v>0</v>
          </cell>
          <cell r="C8902">
            <v>0</v>
          </cell>
          <cell r="D8902" t="str">
            <v>0</v>
          </cell>
          <cell r="E8902">
            <v>0</v>
          </cell>
          <cell r="F8902">
            <v>0</v>
          </cell>
          <cell r="G8902" t="e">
            <v>#N/A</v>
          </cell>
          <cell r="H8902" t="e">
            <v>#N/A</v>
          </cell>
          <cell r="I8902" t="str">
            <v>NA</v>
          </cell>
        </row>
        <row r="8903">
          <cell r="A8903">
            <v>0</v>
          </cell>
          <cell r="B8903">
            <v>0</v>
          </cell>
          <cell r="C8903">
            <v>0</v>
          </cell>
          <cell r="D8903" t="str">
            <v>0</v>
          </cell>
          <cell r="E8903">
            <v>0</v>
          </cell>
          <cell r="F8903">
            <v>0</v>
          </cell>
          <cell r="G8903" t="e">
            <v>#N/A</v>
          </cell>
          <cell r="H8903" t="e">
            <v>#N/A</v>
          </cell>
          <cell r="I8903" t="str">
            <v>NA</v>
          </cell>
        </row>
        <row r="8904">
          <cell r="A8904">
            <v>0</v>
          </cell>
          <cell r="B8904">
            <v>0</v>
          </cell>
          <cell r="C8904">
            <v>0</v>
          </cell>
          <cell r="D8904" t="str">
            <v>0</v>
          </cell>
          <cell r="E8904">
            <v>0</v>
          </cell>
          <cell r="F8904">
            <v>0</v>
          </cell>
          <cell r="G8904" t="e">
            <v>#N/A</v>
          </cell>
          <cell r="H8904" t="e">
            <v>#N/A</v>
          </cell>
          <cell r="I8904" t="str">
            <v>NA</v>
          </cell>
        </row>
        <row r="8905">
          <cell r="A8905">
            <v>0</v>
          </cell>
          <cell r="B8905">
            <v>0</v>
          </cell>
          <cell r="C8905">
            <v>0</v>
          </cell>
          <cell r="D8905" t="str">
            <v>0</v>
          </cell>
          <cell r="E8905">
            <v>0</v>
          </cell>
          <cell r="F8905">
            <v>0</v>
          </cell>
          <cell r="G8905" t="e">
            <v>#N/A</v>
          </cell>
          <cell r="H8905" t="e">
            <v>#N/A</v>
          </cell>
          <cell r="I8905" t="str">
            <v>NA</v>
          </cell>
        </row>
        <row r="8906">
          <cell r="A8906">
            <v>0</v>
          </cell>
          <cell r="B8906">
            <v>0</v>
          </cell>
          <cell r="C8906">
            <v>0</v>
          </cell>
          <cell r="D8906" t="str">
            <v>0</v>
          </cell>
          <cell r="E8906">
            <v>0</v>
          </cell>
          <cell r="F8906">
            <v>0</v>
          </cell>
          <cell r="G8906" t="e">
            <v>#N/A</v>
          </cell>
          <cell r="H8906" t="e">
            <v>#N/A</v>
          </cell>
          <cell r="I8906" t="str">
            <v>NA</v>
          </cell>
        </row>
        <row r="8907">
          <cell r="A8907">
            <v>0</v>
          </cell>
          <cell r="B8907">
            <v>0</v>
          </cell>
          <cell r="C8907">
            <v>0</v>
          </cell>
          <cell r="D8907" t="str">
            <v>0</v>
          </cell>
          <cell r="E8907">
            <v>0</v>
          </cell>
          <cell r="F8907">
            <v>0</v>
          </cell>
          <cell r="G8907" t="e">
            <v>#N/A</v>
          </cell>
          <cell r="H8907" t="e">
            <v>#N/A</v>
          </cell>
          <cell r="I8907" t="str">
            <v>NA</v>
          </cell>
        </row>
        <row r="8908">
          <cell r="A8908">
            <v>0</v>
          </cell>
          <cell r="B8908">
            <v>0</v>
          </cell>
          <cell r="C8908">
            <v>0</v>
          </cell>
          <cell r="D8908" t="str">
            <v>0</v>
          </cell>
          <cell r="E8908">
            <v>0</v>
          </cell>
          <cell r="F8908">
            <v>0</v>
          </cell>
          <cell r="G8908" t="e">
            <v>#N/A</v>
          </cell>
          <cell r="H8908" t="e">
            <v>#N/A</v>
          </cell>
          <cell r="I8908" t="str">
            <v>NA</v>
          </cell>
        </row>
        <row r="8909">
          <cell r="A8909">
            <v>0</v>
          </cell>
          <cell r="B8909">
            <v>0</v>
          </cell>
          <cell r="C8909">
            <v>0</v>
          </cell>
          <cell r="D8909" t="str">
            <v>0</v>
          </cell>
          <cell r="E8909">
            <v>0</v>
          </cell>
          <cell r="F8909">
            <v>0</v>
          </cell>
          <cell r="G8909" t="e">
            <v>#N/A</v>
          </cell>
          <cell r="H8909" t="e">
            <v>#N/A</v>
          </cell>
          <cell r="I8909" t="str">
            <v>NA</v>
          </cell>
        </row>
        <row r="8910">
          <cell r="A8910">
            <v>0</v>
          </cell>
          <cell r="B8910">
            <v>0</v>
          </cell>
          <cell r="C8910">
            <v>0</v>
          </cell>
          <cell r="D8910" t="str">
            <v>0</v>
          </cell>
          <cell r="E8910">
            <v>0</v>
          </cell>
          <cell r="F8910">
            <v>0</v>
          </cell>
          <cell r="G8910" t="e">
            <v>#N/A</v>
          </cell>
          <cell r="H8910" t="e">
            <v>#N/A</v>
          </cell>
          <cell r="I8910" t="str">
            <v>NA</v>
          </cell>
        </row>
        <row r="8911">
          <cell r="A8911">
            <v>0</v>
          </cell>
          <cell r="B8911">
            <v>0</v>
          </cell>
          <cell r="C8911">
            <v>0</v>
          </cell>
          <cell r="D8911" t="str">
            <v>0</v>
          </cell>
          <cell r="E8911">
            <v>0</v>
          </cell>
          <cell r="F8911">
            <v>0</v>
          </cell>
          <cell r="G8911" t="e">
            <v>#N/A</v>
          </cell>
          <cell r="H8911" t="e">
            <v>#N/A</v>
          </cell>
          <cell r="I8911" t="str">
            <v>NA</v>
          </cell>
        </row>
        <row r="8912">
          <cell r="A8912">
            <v>0</v>
          </cell>
          <cell r="B8912">
            <v>0</v>
          </cell>
          <cell r="C8912">
            <v>0</v>
          </cell>
          <cell r="D8912" t="str">
            <v>0</v>
          </cell>
          <cell r="E8912">
            <v>0</v>
          </cell>
          <cell r="F8912">
            <v>0</v>
          </cell>
          <cell r="G8912" t="e">
            <v>#N/A</v>
          </cell>
          <cell r="H8912" t="e">
            <v>#N/A</v>
          </cell>
          <cell r="I8912" t="str">
            <v>NA</v>
          </cell>
        </row>
        <row r="8913">
          <cell r="A8913">
            <v>0</v>
          </cell>
          <cell r="B8913">
            <v>0</v>
          </cell>
          <cell r="C8913">
            <v>0</v>
          </cell>
          <cell r="D8913" t="str">
            <v>0</v>
          </cell>
          <cell r="E8913">
            <v>0</v>
          </cell>
          <cell r="F8913">
            <v>0</v>
          </cell>
          <cell r="G8913" t="e">
            <v>#N/A</v>
          </cell>
          <cell r="H8913" t="e">
            <v>#N/A</v>
          </cell>
          <cell r="I8913" t="str">
            <v>NA</v>
          </cell>
        </row>
        <row r="8914">
          <cell r="A8914">
            <v>0</v>
          </cell>
          <cell r="B8914">
            <v>0</v>
          </cell>
          <cell r="C8914">
            <v>0</v>
          </cell>
          <cell r="D8914" t="str">
            <v>0</v>
          </cell>
          <cell r="E8914">
            <v>0</v>
          </cell>
          <cell r="F8914">
            <v>0</v>
          </cell>
          <cell r="G8914" t="e">
            <v>#N/A</v>
          </cell>
          <cell r="H8914" t="e">
            <v>#N/A</v>
          </cell>
          <cell r="I8914" t="str">
            <v>NA</v>
          </cell>
        </row>
        <row r="8915">
          <cell r="A8915">
            <v>0</v>
          </cell>
          <cell r="B8915">
            <v>0</v>
          </cell>
          <cell r="C8915">
            <v>0</v>
          </cell>
          <cell r="D8915" t="str">
            <v>0</v>
          </cell>
          <cell r="E8915">
            <v>0</v>
          </cell>
          <cell r="F8915">
            <v>0</v>
          </cell>
          <cell r="G8915" t="e">
            <v>#N/A</v>
          </cell>
          <cell r="H8915" t="e">
            <v>#N/A</v>
          </cell>
          <cell r="I8915" t="str">
            <v>NA</v>
          </cell>
        </row>
        <row r="8916">
          <cell r="A8916">
            <v>0</v>
          </cell>
          <cell r="B8916">
            <v>0</v>
          </cell>
          <cell r="C8916">
            <v>0</v>
          </cell>
          <cell r="D8916" t="str">
            <v>0</v>
          </cell>
          <cell r="E8916">
            <v>0</v>
          </cell>
          <cell r="F8916">
            <v>0</v>
          </cell>
          <cell r="G8916" t="e">
            <v>#N/A</v>
          </cell>
          <cell r="H8916" t="e">
            <v>#N/A</v>
          </cell>
          <cell r="I8916" t="str">
            <v>NA</v>
          </cell>
        </row>
        <row r="8917">
          <cell r="A8917">
            <v>0</v>
          </cell>
          <cell r="B8917">
            <v>0</v>
          </cell>
          <cell r="C8917">
            <v>0</v>
          </cell>
          <cell r="D8917" t="str">
            <v>0</v>
          </cell>
          <cell r="E8917">
            <v>0</v>
          </cell>
          <cell r="F8917">
            <v>0</v>
          </cell>
          <cell r="G8917" t="e">
            <v>#N/A</v>
          </cell>
          <cell r="H8917" t="e">
            <v>#N/A</v>
          </cell>
          <cell r="I8917" t="str">
            <v>NA</v>
          </cell>
        </row>
        <row r="8918">
          <cell r="A8918">
            <v>0</v>
          </cell>
          <cell r="B8918">
            <v>0</v>
          </cell>
          <cell r="C8918">
            <v>0</v>
          </cell>
          <cell r="D8918" t="str">
            <v>0</v>
          </cell>
          <cell r="E8918">
            <v>0</v>
          </cell>
          <cell r="F8918">
            <v>0</v>
          </cell>
          <cell r="G8918" t="e">
            <v>#N/A</v>
          </cell>
          <cell r="H8918" t="e">
            <v>#N/A</v>
          </cell>
          <cell r="I8918" t="str">
            <v>NA</v>
          </cell>
        </row>
        <row r="8919">
          <cell r="A8919">
            <v>0</v>
          </cell>
          <cell r="B8919">
            <v>0</v>
          </cell>
          <cell r="C8919">
            <v>0</v>
          </cell>
          <cell r="D8919" t="str">
            <v>0</v>
          </cell>
          <cell r="E8919">
            <v>0</v>
          </cell>
          <cell r="F8919">
            <v>0</v>
          </cell>
          <cell r="G8919" t="e">
            <v>#N/A</v>
          </cell>
          <cell r="H8919" t="e">
            <v>#N/A</v>
          </cell>
          <cell r="I8919" t="str">
            <v>NA</v>
          </cell>
        </row>
        <row r="8920">
          <cell r="A8920">
            <v>0</v>
          </cell>
          <cell r="B8920">
            <v>0</v>
          </cell>
          <cell r="C8920">
            <v>0</v>
          </cell>
          <cell r="D8920" t="str">
            <v>0</v>
          </cell>
          <cell r="E8920">
            <v>0</v>
          </cell>
          <cell r="F8920">
            <v>0</v>
          </cell>
          <cell r="G8920" t="e">
            <v>#N/A</v>
          </cell>
          <cell r="H8920" t="e">
            <v>#N/A</v>
          </cell>
          <cell r="I8920" t="str">
            <v>NA</v>
          </cell>
        </row>
        <row r="8921">
          <cell r="A8921">
            <v>0</v>
          </cell>
          <cell r="B8921">
            <v>0</v>
          </cell>
          <cell r="C8921">
            <v>0</v>
          </cell>
          <cell r="D8921" t="str">
            <v>0</v>
          </cell>
          <cell r="E8921">
            <v>0</v>
          </cell>
          <cell r="F8921">
            <v>0</v>
          </cell>
          <cell r="G8921" t="e">
            <v>#N/A</v>
          </cell>
          <cell r="H8921" t="e">
            <v>#N/A</v>
          </cell>
          <cell r="I8921" t="str">
            <v>NA</v>
          </cell>
        </row>
        <row r="8922">
          <cell r="A8922">
            <v>0</v>
          </cell>
          <cell r="B8922">
            <v>0</v>
          </cell>
          <cell r="C8922">
            <v>0</v>
          </cell>
          <cell r="D8922" t="str">
            <v>0</v>
          </cell>
          <cell r="E8922">
            <v>0</v>
          </cell>
          <cell r="F8922">
            <v>0</v>
          </cell>
          <cell r="G8922" t="e">
            <v>#N/A</v>
          </cell>
          <cell r="H8922" t="e">
            <v>#N/A</v>
          </cell>
          <cell r="I8922" t="str">
            <v>NA</v>
          </cell>
        </row>
        <row r="8923">
          <cell r="A8923">
            <v>0</v>
          </cell>
          <cell r="B8923">
            <v>0</v>
          </cell>
          <cell r="C8923">
            <v>0</v>
          </cell>
          <cell r="D8923" t="str">
            <v>0</v>
          </cell>
          <cell r="E8923">
            <v>0</v>
          </cell>
          <cell r="F8923">
            <v>0</v>
          </cell>
          <cell r="G8923" t="e">
            <v>#N/A</v>
          </cell>
          <cell r="H8923" t="e">
            <v>#N/A</v>
          </cell>
          <cell r="I8923" t="str">
            <v>NA</v>
          </cell>
        </row>
        <row r="8924">
          <cell r="A8924">
            <v>0</v>
          </cell>
          <cell r="B8924">
            <v>0</v>
          </cell>
          <cell r="C8924">
            <v>0</v>
          </cell>
          <cell r="D8924" t="str">
            <v>0</v>
          </cell>
          <cell r="E8924">
            <v>0</v>
          </cell>
          <cell r="F8924">
            <v>0</v>
          </cell>
          <cell r="G8924" t="e">
            <v>#N/A</v>
          </cell>
          <cell r="H8924" t="e">
            <v>#N/A</v>
          </cell>
          <cell r="I8924" t="str">
            <v>NA</v>
          </cell>
        </row>
        <row r="8925">
          <cell r="A8925">
            <v>0</v>
          </cell>
          <cell r="B8925">
            <v>0</v>
          </cell>
          <cell r="C8925">
            <v>0</v>
          </cell>
          <cell r="D8925" t="str">
            <v>0</v>
          </cell>
          <cell r="E8925">
            <v>0</v>
          </cell>
          <cell r="F8925">
            <v>0</v>
          </cell>
          <cell r="G8925" t="e">
            <v>#N/A</v>
          </cell>
          <cell r="H8925" t="e">
            <v>#N/A</v>
          </cell>
          <cell r="I8925" t="str">
            <v>NA</v>
          </cell>
        </row>
        <row r="8926">
          <cell r="A8926">
            <v>0</v>
          </cell>
          <cell r="B8926">
            <v>0</v>
          </cell>
          <cell r="C8926">
            <v>0</v>
          </cell>
          <cell r="D8926" t="str">
            <v>0</v>
          </cell>
          <cell r="E8926">
            <v>0</v>
          </cell>
          <cell r="F8926">
            <v>0</v>
          </cell>
          <cell r="G8926" t="e">
            <v>#N/A</v>
          </cell>
          <cell r="H8926" t="e">
            <v>#N/A</v>
          </cell>
          <cell r="I8926" t="str">
            <v>NA</v>
          </cell>
        </row>
        <row r="8927">
          <cell r="A8927">
            <v>0</v>
          </cell>
          <cell r="B8927">
            <v>0</v>
          </cell>
          <cell r="C8927">
            <v>0</v>
          </cell>
          <cell r="D8927" t="str">
            <v>0</v>
          </cell>
          <cell r="E8927">
            <v>0</v>
          </cell>
          <cell r="F8927">
            <v>0</v>
          </cell>
          <cell r="G8927" t="e">
            <v>#N/A</v>
          </cell>
          <cell r="H8927" t="e">
            <v>#N/A</v>
          </cell>
          <cell r="I8927" t="str">
            <v>NA</v>
          </cell>
        </row>
        <row r="8928">
          <cell r="A8928">
            <v>0</v>
          </cell>
          <cell r="B8928">
            <v>0</v>
          </cell>
          <cell r="C8928">
            <v>0</v>
          </cell>
          <cell r="D8928" t="str">
            <v>0</v>
          </cell>
          <cell r="E8928">
            <v>0</v>
          </cell>
          <cell r="F8928">
            <v>0</v>
          </cell>
          <cell r="G8928" t="e">
            <v>#N/A</v>
          </cell>
          <cell r="H8928" t="e">
            <v>#N/A</v>
          </cell>
          <cell r="I8928" t="str">
            <v>NA</v>
          </cell>
        </row>
        <row r="8929">
          <cell r="A8929">
            <v>0</v>
          </cell>
          <cell r="B8929">
            <v>0</v>
          </cell>
          <cell r="C8929">
            <v>0</v>
          </cell>
          <cell r="D8929" t="str">
            <v>0</v>
          </cell>
          <cell r="E8929">
            <v>0</v>
          </cell>
          <cell r="F8929">
            <v>0</v>
          </cell>
          <cell r="G8929" t="e">
            <v>#N/A</v>
          </cell>
          <cell r="H8929" t="e">
            <v>#N/A</v>
          </cell>
          <cell r="I8929" t="str">
            <v>NA</v>
          </cell>
        </row>
        <row r="8930">
          <cell r="A8930">
            <v>0</v>
          </cell>
          <cell r="B8930">
            <v>0</v>
          </cell>
          <cell r="C8930">
            <v>0</v>
          </cell>
          <cell r="D8930" t="str">
            <v>0</v>
          </cell>
          <cell r="E8930">
            <v>0</v>
          </cell>
          <cell r="F8930">
            <v>0</v>
          </cell>
          <cell r="G8930" t="e">
            <v>#N/A</v>
          </cell>
          <cell r="H8930" t="e">
            <v>#N/A</v>
          </cell>
          <cell r="I8930" t="str">
            <v>NA</v>
          </cell>
        </row>
        <row r="8931">
          <cell r="A8931">
            <v>0</v>
          </cell>
          <cell r="B8931">
            <v>0</v>
          </cell>
          <cell r="C8931">
            <v>0</v>
          </cell>
          <cell r="D8931" t="str">
            <v>0</v>
          </cell>
          <cell r="E8931">
            <v>0</v>
          </cell>
          <cell r="F8931">
            <v>0</v>
          </cell>
          <cell r="G8931" t="e">
            <v>#N/A</v>
          </cell>
          <cell r="H8931" t="e">
            <v>#N/A</v>
          </cell>
          <cell r="I8931" t="str">
            <v>NA</v>
          </cell>
        </row>
        <row r="8932">
          <cell r="A8932">
            <v>0</v>
          </cell>
          <cell r="B8932">
            <v>0</v>
          </cell>
          <cell r="C8932">
            <v>0</v>
          </cell>
          <cell r="D8932" t="str">
            <v>0</v>
          </cell>
          <cell r="E8932">
            <v>0</v>
          </cell>
          <cell r="F8932">
            <v>0</v>
          </cell>
          <cell r="G8932" t="e">
            <v>#N/A</v>
          </cell>
          <cell r="H8932" t="e">
            <v>#N/A</v>
          </cell>
          <cell r="I8932" t="str">
            <v>NA</v>
          </cell>
        </row>
        <row r="8933">
          <cell r="A8933">
            <v>0</v>
          </cell>
          <cell r="B8933">
            <v>0</v>
          </cell>
          <cell r="C8933">
            <v>0</v>
          </cell>
          <cell r="D8933" t="str">
            <v>0</v>
          </cell>
          <cell r="E8933">
            <v>0</v>
          </cell>
          <cell r="F8933">
            <v>0</v>
          </cell>
          <cell r="G8933" t="e">
            <v>#N/A</v>
          </cell>
          <cell r="H8933" t="e">
            <v>#N/A</v>
          </cell>
          <cell r="I8933" t="str">
            <v>NA</v>
          </cell>
        </row>
        <row r="8934">
          <cell r="A8934">
            <v>0</v>
          </cell>
          <cell r="B8934">
            <v>0</v>
          </cell>
          <cell r="C8934">
            <v>0</v>
          </cell>
          <cell r="D8934" t="str">
            <v>0</v>
          </cell>
          <cell r="E8934">
            <v>0</v>
          </cell>
          <cell r="F8934">
            <v>0</v>
          </cell>
          <cell r="G8934" t="e">
            <v>#N/A</v>
          </cell>
          <cell r="H8934" t="e">
            <v>#N/A</v>
          </cell>
          <cell r="I8934" t="str">
            <v>NA</v>
          </cell>
        </row>
        <row r="8935">
          <cell r="A8935">
            <v>0</v>
          </cell>
          <cell r="B8935">
            <v>0</v>
          </cell>
          <cell r="C8935">
            <v>0</v>
          </cell>
          <cell r="D8935" t="str">
            <v>0</v>
          </cell>
          <cell r="E8935">
            <v>0</v>
          </cell>
          <cell r="F8935">
            <v>0</v>
          </cell>
          <cell r="G8935" t="e">
            <v>#N/A</v>
          </cell>
          <cell r="H8935" t="e">
            <v>#N/A</v>
          </cell>
          <cell r="I8935" t="str">
            <v>NA</v>
          </cell>
        </row>
        <row r="8936">
          <cell r="A8936">
            <v>0</v>
          </cell>
          <cell r="B8936">
            <v>0</v>
          </cell>
          <cell r="C8936">
            <v>0</v>
          </cell>
          <cell r="D8936" t="str">
            <v>0</v>
          </cell>
          <cell r="E8936">
            <v>0</v>
          </cell>
          <cell r="F8936">
            <v>0</v>
          </cell>
          <cell r="G8936" t="e">
            <v>#N/A</v>
          </cell>
          <cell r="H8936" t="e">
            <v>#N/A</v>
          </cell>
          <cell r="I8936" t="str">
            <v>NA</v>
          </cell>
        </row>
        <row r="8937">
          <cell r="A8937">
            <v>0</v>
          </cell>
          <cell r="B8937">
            <v>0</v>
          </cell>
          <cell r="C8937">
            <v>0</v>
          </cell>
          <cell r="D8937" t="str">
            <v>0</v>
          </cell>
          <cell r="E8937">
            <v>0</v>
          </cell>
          <cell r="F8937">
            <v>0</v>
          </cell>
          <cell r="G8937" t="e">
            <v>#N/A</v>
          </cell>
          <cell r="H8937" t="e">
            <v>#N/A</v>
          </cell>
          <cell r="I8937" t="str">
            <v>NA</v>
          </cell>
        </row>
        <row r="8938">
          <cell r="A8938">
            <v>0</v>
          </cell>
          <cell r="B8938">
            <v>0</v>
          </cell>
          <cell r="C8938">
            <v>0</v>
          </cell>
          <cell r="D8938" t="str">
            <v>0</v>
          </cell>
          <cell r="E8938">
            <v>0</v>
          </cell>
          <cell r="F8938">
            <v>0</v>
          </cell>
          <cell r="G8938" t="e">
            <v>#N/A</v>
          </cell>
          <cell r="H8938" t="e">
            <v>#N/A</v>
          </cell>
          <cell r="I8938" t="str">
            <v>NA</v>
          </cell>
        </row>
        <row r="8939">
          <cell r="A8939">
            <v>0</v>
          </cell>
          <cell r="B8939">
            <v>0</v>
          </cell>
          <cell r="C8939">
            <v>0</v>
          </cell>
          <cell r="D8939" t="str">
            <v>0</v>
          </cell>
          <cell r="E8939">
            <v>0</v>
          </cell>
          <cell r="F8939">
            <v>0</v>
          </cell>
          <cell r="G8939" t="e">
            <v>#N/A</v>
          </cell>
          <cell r="H8939" t="e">
            <v>#N/A</v>
          </cell>
          <cell r="I8939" t="str">
            <v>NA</v>
          </cell>
        </row>
        <row r="8940">
          <cell r="A8940">
            <v>0</v>
          </cell>
          <cell r="B8940">
            <v>0</v>
          </cell>
          <cell r="C8940">
            <v>0</v>
          </cell>
          <cell r="D8940" t="str">
            <v>0</v>
          </cell>
          <cell r="E8940">
            <v>0</v>
          </cell>
          <cell r="F8940">
            <v>0</v>
          </cell>
          <cell r="G8940" t="e">
            <v>#N/A</v>
          </cell>
          <cell r="H8940" t="e">
            <v>#N/A</v>
          </cell>
          <cell r="I8940" t="str">
            <v>NA</v>
          </cell>
        </row>
        <row r="8941">
          <cell r="A8941">
            <v>0</v>
          </cell>
          <cell r="B8941">
            <v>0</v>
          </cell>
          <cell r="C8941">
            <v>0</v>
          </cell>
          <cell r="D8941" t="str">
            <v>0</v>
          </cell>
          <cell r="E8941">
            <v>0</v>
          </cell>
          <cell r="F8941">
            <v>0</v>
          </cell>
          <cell r="G8941" t="e">
            <v>#N/A</v>
          </cell>
          <cell r="H8941" t="e">
            <v>#N/A</v>
          </cell>
          <cell r="I8941" t="str">
            <v>NA</v>
          </cell>
        </row>
        <row r="8942">
          <cell r="A8942">
            <v>0</v>
          </cell>
          <cell r="B8942">
            <v>0</v>
          </cell>
          <cell r="C8942">
            <v>0</v>
          </cell>
          <cell r="D8942" t="str">
            <v>0</v>
          </cell>
          <cell r="E8942">
            <v>0</v>
          </cell>
          <cell r="F8942">
            <v>0</v>
          </cell>
          <cell r="G8942" t="e">
            <v>#N/A</v>
          </cell>
          <cell r="H8942" t="e">
            <v>#N/A</v>
          </cell>
          <cell r="I8942" t="str">
            <v>NA</v>
          </cell>
        </row>
        <row r="8943">
          <cell r="A8943">
            <v>0</v>
          </cell>
          <cell r="B8943">
            <v>0</v>
          </cell>
          <cell r="C8943">
            <v>0</v>
          </cell>
          <cell r="D8943" t="str">
            <v>0</v>
          </cell>
          <cell r="E8943">
            <v>0</v>
          </cell>
          <cell r="F8943">
            <v>0</v>
          </cell>
          <cell r="G8943" t="e">
            <v>#N/A</v>
          </cell>
          <cell r="H8943" t="e">
            <v>#N/A</v>
          </cell>
          <cell r="I8943" t="str">
            <v>NA</v>
          </cell>
        </row>
        <row r="8944">
          <cell r="A8944">
            <v>0</v>
          </cell>
          <cell r="B8944">
            <v>0</v>
          </cell>
          <cell r="C8944">
            <v>0</v>
          </cell>
          <cell r="D8944" t="str">
            <v>0</v>
          </cell>
          <cell r="E8944">
            <v>0</v>
          </cell>
          <cell r="F8944">
            <v>0</v>
          </cell>
          <cell r="G8944" t="e">
            <v>#N/A</v>
          </cell>
          <cell r="H8944" t="e">
            <v>#N/A</v>
          </cell>
          <cell r="I8944" t="str">
            <v>NA</v>
          </cell>
        </row>
        <row r="8945">
          <cell r="A8945">
            <v>0</v>
          </cell>
          <cell r="B8945">
            <v>0</v>
          </cell>
          <cell r="C8945">
            <v>0</v>
          </cell>
          <cell r="D8945" t="str">
            <v>0</v>
          </cell>
          <cell r="E8945">
            <v>0</v>
          </cell>
          <cell r="F8945">
            <v>0</v>
          </cell>
          <cell r="G8945" t="e">
            <v>#N/A</v>
          </cell>
          <cell r="H8945" t="e">
            <v>#N/A</v>
          </cell>
          <cell r="I8945" t="str">
            <v>NA</v>
          </cell>
        </row>
        <row r="8946">
          <cell r="A8946">
            <v>0</v>
          </cell>
          <cell r="B8946">
            <v>0</v>
          </cell>
          <cell r="C8946">
            <v>0</v>
          </cell>
          <cell r="D8946" t="str">
            <v>0</v>
          </cell>
          <cell r="E8946">
            <v>0</v>
          </cell>
          <cell r="F8946">
            <v>0</v>
          </cell>
          <cell r="G8946" t="e">
            <v>#N/A</v>
          </cell>
          <cell r="H8946" t="e">
            <v>#N/A</v>
          </cell>
          <cell r="I8946" t="str">
            <v>NA</v>
          </cell>
        </row>
        <row r="8947">
          <cell r="A8947">
            <v>0</v>
          </cell>
          <cell r="B8947">
            <v>0</v>
          </cell>
          <cell r="C8947">
            <v>0</v>
          </cell>
          <cell r="D8947" t="str">
            <v>0</v>
          </cell>
          <cell r="E8947">
            <v>0</v>
          </cell>
          <cell r="F8947">
            <v>0</v>
          </cell>
          <cell r="G8947" t="e">
            <v>#N/A</v>
          </cell>
          <cell r="H8947" t="e">
            <v>#N/A</v>
          </cell>
          <cell r="I8947" t="str">
            <v>NA</v>
          </cell>
        </row>
        <row r="8948">
          <cell r="A8948">
            <v>0</v>
          </cell>
          <cell r="B8948">
            <v>0</v>
          </cell>
          <cell r="C8948">
            <v>0</v>
          </cell>
          <cell r="D8948" t="str">
            <v>0</v>
          </cell>
          <cell r="E8948">
            <v>0</v>
          </cell>
          <cell r="F8948">
            <v>0</v>
          </cell>
          <cell r="G8948" t="e">
            <v>#N/A</v>
          </cell>
          <cell r="H8948" t="e">
            <v>#N/A</v>
          </cell>
          <cell r="I8948" t="str">
            <v>NA</v>
          </cell>
        </row>
        <row r="8949">
          <cell r="A8949">
            <v>0</v>
          </cell>
          <cell r="B8949">
            <v>0</v>
          </cell>
          <cell r="C8949">
            <v>0</v>
          </cell>
          <cell r="D8949" t="str">
            <v>0</v>
          </cell>
          <cell r="E8949">
            <v>0</v>
          </cell>
          <cell r="F8949">
            <v>0</v>
          </cell>
          <cell r="G8949" t="e">
            <v>#N/A</v>
          </cell>
          <cell r="H8949" t="e">
            <v>#N/A</v>
          </cell>
          <cell r="I8949" t="str">
            <v>NA</v>
          </cell>
        </row>
        <row r="8950">
          <cell r="A8950">
            <v>0</v>
          </cell>
          <cell r="B8950">
            <v>0</v>
          </cell>
          <cell r="C8950">
            <v>0</v>
          </cell>
          <cell r="D8950" t="str">
            <v>0</v>
          </cell>
          <cell r="E8950">
            <v>0</v>
          </cell>
          <cell r="F8950">
            <v>0</v>
          </cell>
          <cell r="G8950" t="e">
            <v>#N/A</v>
          </cell>
          <cell r="H8950" t="e">
            <v>#N/A</v>
          </cell>
          <cell r="I8950" t="str">
            <v>NA</v>
          </cell>
        </row>
        <row r="8951">
          <cell r="A8951">
            <v>0</v>
          </cell>
          <cell r="B8951">
            <v>0</v>
          </cell>
          <cell r="C8951">
            <v>0</v>
          </cell>
          <cell r="D8951" t="str">
            <v>0</v>
          </cell>
          <cell r="E8951">
            <v>0</v>
          </cell>
          <cell r="F8951">
            <v>0</v>
          </cell>
          <cell r="G8951" t="e">
            <v>#N/A</v>
          </cell>
          <cell r="H8951" t="e">
            <v>#N/A</v>
          </cell>
          <cell r="I8951" t="str">
            <v>NA</v>
          </cell>
        </row>
        <row r="8952">
          <cell r="A8952">
            <v>0</v>
          </cell>
          <cell r="B8952">
            <v>0</v>
          </cell>
          <cell r="C8952">
            <v>0</v>
          </cell>
          <cell r="D8952" t="str">
            <v>0</v>
          </cell>
          <cell r="E8952">
            <v>0</v>
          </cell>
          <cell r="F8952">
            <v>0</v>
          </cell>
          <cell r="G8952" t="e">
            <v>#N/A</v>
          </cell>
          <cell r="H8952" t="e">
            <v>#N/A</v>
          </cell>
          <cell r="I8952" t="str">
            <v>NA</v>
          </cell>
        </row>
        <row r="8953">
          <cell r="A8953">
            <v>0</v>
          </cell>
          <cell r="B8953">
            <v>0</v>
          </cell>
          <cell r="C8953">
            <v>0</v>
          </cell>
          <cell r="D8953" t="str">
            <v>0</v>
          </cell>
          <cell r="E8953">
            <v>0</v>
          </cell>
          <cell r="F8953">
            <v>0</v>
          </cell>
          <cell r="G8953" t="e">
            <v>#N/A</v>
          </cell>
          <cell r="H8953" t="e">
            <v>#N/A</v>
          </cell>
          <cell r="I8953" t="str">
            <v>NA</v>
          </cell>
        </row>
        <row r="8954">
          <cell r="A8954">
            <v>0</v>
          </cell>
          <cell r="B8954">
            <v>0</v>
          </cell>
          <cell r="C8954">
            <v>0</v>
          </cell>
          <cell r="D8954" t="str">
            <v>0</v>
          </cell>
          <cell r="E8954">
            <v>0</v>
          </cell>
          <cell r="F8954">
            <v>0</v>
          </cell>
          <cell r="G8954" t="e">
            <v>#N/A</v>
          </cell>
          <cell r="H8954" t="e">
            <v>#N/A</v>
          </cell>
          <cell r="I8954" t="str">
            <v>NA</v>
          </cell>
        </row>
        <row r="8955">
          <cell r="A8955">
            <v>0</v>
          </cell>
          <cell r="B8955">
            <v>0</v>
          </cell>
          <cell r="C8955">
            <v>0</v>
          </cell>
          <cell r="D8955" t="str">
            <v>0</v>
          </cell>
          <cell r="E8955">
            <v>0</v>
          </cell>
          <cell r="F8955">
            <v>0</v>
          </cell>
          <cell r="G8955" t="e">
            <v>#N/A</v>
          </cell>
          <cell r="H8955" t="e">
            <v>#N/A</v>
          </cell>
          <cell r="I8955" t="str">
            <v>NA</v>
          </cell>
        </row>
        <row r="8956">
          <cell r="A8956">
            <v>0</v>
          </cell>
          <cell r="B8956">
            <v>0</v>
          </cell>
          <cell r="C8956">
            <v>0</v>
          </cell>
          <cell r="D8956" t="str">
            <v>0</v>
          </cell>
          <cell r="E8956">
            <v>0</v>
          </cell>
          <cell r="F8956">
            <v>0</v>
          </cell>
          <cell r="G8956" t="e">
            <v>#N/A</v>
          </cell>
          <cell r="H8956" t="e">
            <v>#N/A</v>
          </cell>
          <cell r="I8956" t="str">
            <v>NA</v>
          </cell>
        </row>
        <row r="8957">
          <cell r="A8957">
            <v>0</v>
          </cell>
          <cell r="B8957">
            <v>0</v>
          </cell>
          <cell r="C8957">
            <v>0</v>
          </cell>
          <cell r="D8957" t="str">
            <v>0</v>
          </cell>
          <cell r="E8957">
            <v>0</v>
          </cell>
          <cell r="F8957">
            <v>0</v>
          </cell>
          <cell r="G8957" t="e">
            <v>#N/A</v>
          </cell>
          <cell r="H8957" t="e">
            <v>#N/A</v>
          </cell>
          <cell r="I8957" t="str">
            <v>NA</v>
          </cell>
        </row>
        <row r="8958">
          <cell r="A8958">
            <v>0</v>
          </cell>
          <cell r="B8958">
            <v>0</v>
          </cell>
          <cell r="C8958">
            <v>0</v>
          </cell>
          <cell r="D8958" t="str">
            <v>0</v>
          </cell>
          <cell r="E8958">
            <v>0</v>
          </cell>
          <cell r="F8958">
            <v>0</v>
          </cell>
          <cell r="G8958" t="e">
            <v>#N/A</v>
          </cell>
          <cell r="H8958" t="e">
            <v>#N/A</v>
          </cell>
          <cell r="I8958" t="str">
            <v>NA</v>
          </cell>
        </row>
        <row r="8959">
          <cell r="A8959">
            <v>0</v>
          </cell>
          <cell r="B8959">
            <v>0</v>
          </cell>
          <cell r="C8959">
            <v>0</v>
          </cell>
          <cell r="D8959" t="str">
            <v>0</v>
          </cell>
          <cell r="E8959">
            <v>0</v>
          </cell>
          <cell r="F8959">
            <v>0</v>
          </cell>
          <cell r="G8959" t="e">
            <v>#N/A</v>
          </cell>
          <cell r="H8959" t="e">
            <v>#N/A</v>
          </cell>
          <cell r="I8959" t="str">
            <v>NA</v>
          </cell>
        </row>
        <row r="8960">
          <cell r="A8960">
            <v>0</v>
          </cell>
          <cell r="B8960">
            <v>0</v>
          </cell>
          <cell r="C8960">
            <v>0</v>
          </cell>
          <cell r="D8960" t="str">
            <v>0</v>
          </cell>
          <cell r="E8960">
            <v>0</v>
          </cell>
          <cell r="F8960">
            <v>0</v>
          </cell>
          <cell r="G8960" t="e">
            <v>#N/A</v>
          </cell>
          <cell r="H8960" t="e">
            <v>#N/A</v>
          </cell>
          <cell r="I8960" t="str">
            <v>NA</v>
          </cell>
        </row>
        <row r="8961">
          <cell r="A8961">
            <v>0</v>
          </cell>
          <cell r="B8961">
            <v>0</v>
          </cell>
          <cell r="C8961">
            <v>0</v>
          </cell>
          <cell r="D8961" t="str">
            <v>0</v>
          </cell>
          <cell r="E8961">
            <v>0</v>
          </cell>
          <cell r="F8961">
            <v>0</v>
          </cell>
          <cell r="G8961" t="e">
            <v>#N/A</v>
          </cell>
          <cell r="H8961" t="e">
            <v>#N/A</v>
          </cell>
          <cell r="I8961" t="str">
            <v>NA</v>
          </cell>
        </row>
        <row r="8962">
          <cell r="A8962">
            <v>0</v>
          </cell>
          <cell r="B8962">
            <v>0</v>
          </cell>
          <cell r="C8962">
            <v>0</v>
          </cell>
          <cell r="D8962" t="str">
            <v>0</v>
          </cell>
          <cell r="E8962">
            <v>0</v>
          </cell>
          <cell r="F8962">
            <v>0</v>
          </cell>
          <cell r="G8962" t="e">
            <v>#N/A</v>
          </cell>
          <cell r="H8962" t="e">
            <v>#N/A</v>
          </cell>
          <cell r="I8962" t="str">
            <v>NA</v>
          </cell>
        </row>
        <row r="8963">
          <cell r="A8963">
            <v>0</v>
          </cell>
          <cell r="B8963">
            <v>0</v>
          </cell>
          <cell r="C8963">
            <v>0</v>
          </cell>
          <cell r="D8963" t="str">
            <v>0</v>
          </cell>
          <cell r="E8963">
            <v>0</v>
          </cell>
          <cell r="F8963">
            <v>0</v>
          </cell>
          <cell r="G8963" t="e">
            <v>#N/A</v>
          </cell>
          <cell r="H8963" t="e">
            <v>#N/A</v>
          </cell>
          <cell r="I8963" t="str">
            <v>NA</v>
          </cell>
        </row>
        <row r="8964">
          <cell r="A8964">
            <v>0</v>
          </cell>
          <cell r="B8964">
            <v>0</v>
          </cell>
          <cell r="C8964">
            <v>0</v>
          </cell>
          <cell r="D8964" t="str">
            <v>0</v>
          </cell>
          <cell r="E8964">
            <v>0</v>
          </cell>
          <cell r="F8964">
            <v>0</v>
          </cell>
          <cell r="G8964" t="e">
            <v>#N/A</v>
          </cell>
          <cell r="H8964" t="e">
            <v>#N/A</v>
          </cell>
          <cell r="I8964" t="str">
            <v>NA</v>
          </cell>
        </row>
        <row r="8965">
          <cell r="A8965">
            <v>0</v>
          </cell>
          <cell r="B8965">
            <v>0</v>
          </cell>
          <cell r="C8965">
            <v>0</v>
          </cell>
          <cell r="D8965" t="str">
            <v>0</v>
          </cell>
          <cell r="E8965">
            <v>0</v>
          </cell>
          <cell r="F8965">
            <v>0</v>
          </cell>
          <cell r="G8965" t="e">
            <v>#N/A</v>
          </cell>
          <cell r="H8965" t="e">
            <v>#N/A</v>
          </cell>
          <cell r="I8965" t="str">
            <v>NA</v>
          </cell>
        </row>
        <row r="8966">
          <cell r="A8966">
            <v>0</v>
          </cell>
          <cell r="B8966">
            <v>0</v>
          </cell>
          <cell r="C8966">
            <v>0</v>
          </cell>
          <cell r="D8966" t="str">
            <v>0</v>
          </cell>
          <cell r="E8966">
            <v>0</v>
          </cell>
          <cell r="F8966">
            <v>0</v>
          </cell>
          <cell r="G8966" t="e">
            <v>#N/A</v>
          </cell>
          <cell r="H8966" t="e">
            <v>#N/A</v>
          </cell>
          <cell r="I8966" t="str">
            <v>NA</v>
          </cell>
        </row>
        <row r="8967">
          <cell r="A8967">
            <v>0</v>
          </cell>
          <cell r="B8967">
            <v>0</v>
          </cell>
          <cell r="C8967">
            <v>0</v>
          </cell>
          <cell r="D8967" t="str">
            <v>0</v>
          </cell>
          <cell r="E8967">
            <v>0</v>
          </cell>
          <cell r="F8967">
            <v>0</v>
          </cell>
          <cell r="G8967" t="e">
            <v>#N/A</v>
          </cell>
          <cell r="H8967" t="e">
            <v>#N/A</v>
          </cell>
          <cell r="I8967" t="str">
            <v>NA</v>
          </cell>
        </row>
        <row r="8968">
          <cell r="A8968">
            <v>0</v>
          </cell>
          <cell r="B8968">
            <v>0</v>
          </cell>
          <cell r="C8968">
            <v>0</v>
          </cell>
          <cell r="D8968" t="str">
            <v>0</v>
          </cell>
          <cell r="E8968">
            <v>0</v>
          </cell>
          <cell r="F8968">
            <v>0</v>
          </cell>
          <cell r="G8968" t="e">
            <v>#N/A</v>
          </cell>
          <cell r="H8968" t="e">
            <v>#N/A</v>
          </cell>
          <cell r="I8968" t="str">
            <v>NA</v>
          </cell>
        </row>
        <row r="8969">
          <cell r="A8969">
            <v>0</v>
          </cell>
          <cell r="B8969">
            <v>0</v>
          </cell>
          <cell r="C8969">
            <v>0</v>
          </cell>
          <cell r="D8969" t="str">
            <v>0</v>
          </cell>
          <cell r="E8969">
            <v>0</v>
          </cell>
          <cell r="F8969">
            <v>0</v>
          </cell>
          <cell r="G8969" t="e">
            <v>#N/A</v>
          </cell>
          <cell r="H8969" t="e">
            <v>#N/A</v>
          </cell>
          <cell r="I8969" t="str">
            <v>NA</v>
          </cell>
        </row>
        <row r="8970">
          <cell r="A8970">
            <v>0</v>
          </cell>
          <cell r="B8970">
            <v>0</v>
          </cell>
          <cell r="C8970">
            <v>0</v>
          </cell>
          <cell r="D8970" t="str">
            <v>0</v>
          </cell>
          <cell r="E8970">
            <v>0</v>
          </cell>
          <cell r="F8970">
            <v>0</v>
          </cell>
          <cell r="G8970" t="e">
            <v>#N/A</v>
          </cell>
          <cell r="H8970" t="e">
            <v>#N/A</v>
          </cell>
          <cell r="I8970" t="str">
            <v>NA</v>
          </cell>
        </row>
        <row r="8971">
          <cell r="A8971">
            <v>0</v>
          </cell>
          <cell r="B8971">
            <v>0</v>
          </cell>
          <cell r="C8971">
            <v>0</v>
          </cell>
          <cell r="D8971" t="str">
            <v>0</v>
          </cell>
          <cell r="E8971">
            <v>0</v>
          </cell>
          <cell r="F8971">
            <v>0</v>
          </cell>
          <cell r="G8971" t="e">
            <v>#N/A</v>
          </cell>
          <cell r="H8971" t="e">
            <v>#N/A</v>
          </cell>
          <cell r="I8971" t="str">
            <v>NA</v>
          </cell>
        </row>
        <row r="8972">
          <cell r="A8972">
            <v>0</v>
          </cell>
          <cell r="B8972">
            <v>0</v>
          </cell>
          <cell r="C8972">
            <v>0</v>
          </cell>
          <cell r="D8972" t="str">
            <v>0</v>
          </cell>
          <cell r="E8972">
            <v>0</v>
          </cell>
          <cell r="F8972">
            <v>0</v>
          </cell>
          <cell r="G8972" t="e">
            <v>#N/A</v>
          </cell>
          <cell r="H8972" t="e">
            <v>#N/A</v>
          </cell>
          <cell r="I8972" t="str">
            <v>NA</v>
          </cell>
        </row>
        <row r="8973">
          <cell r="A8973">
            <v>0</v>
          </cell>
          <cell r="B8973">
            <v>0</v>
          </cell>
          <cell r="C8973">
            <v>0</v>
          </cell>
          <cell r="D8973" t="str">
            <v>0</v>
          </cell>
          <cell r="E8973">
            <v>0</v>
          </cell>
          <cell r="F8973">
            <v>0</v>
          </cell>
          <cell r="G8973" t="e">
            <v>#N/A</v>
          </cell>
          <cell r="H8973" t="e">
            <v>#N/A</v>
          </cell>
          <cell r="I8973" t="str">
            <v>NA</v>
          </cell>
        </row>
        <row r="8974">
          <cell r="A8974">
            <v>0</v>
          </cell>
          <cell r="B8974">
            <v>0</v>
          </cell>
          <cell r="C8974">
            <v>0</v>
          </cell>
          <cell r="D8974" t="str">
            <v>0</v>
          </cell>
          <cell r="E8974">
            <v>0</v>
          </cell>
          <cell r="F8974">
            <v>0</v>
          </cell>
          <cell r="G8974" t="e">
            <v>#N/A</v>
          </cell>
          <cell r="H8974" t="e">
            <v>#N/A</v>
          </cell>
          <cell r="I8974" t="str">
            <v>NA</v>
          </cell>
        </row>
        <row r="8975">
          <cell r="A8975">
            <v>0</v>
          </cell>
          <cell r="B8975">
            <v>0</v>
          </cell>
          <cell r="C8975">
            <v>0</v>
          </cell>
          <cell r="D8975" t="str">
            <v>0</v>
          </cell>
          <cell r="E8975">
            <v>0</v>
          </cell>
          <cell r="F8975">
            <v>0</v>
          </cell>
          <cell r="G8975" t="e">
            <v>#N/A</v>
          </cell>
          <cell r="H8975" t="e">
            <v>#N/A</v>
          </cell>
          <cell r="I8975" t="str">
            <v>NA</v>
          </cell>
        </row>
        <row r="8976">
          <cell r="A8976">
            <v>0</v>
          </cell>
          <cell r="B8976">
            <v>0</v>
          </cell>
          <cell r="C8976">
            <v>0</v>
          </cell>
          <cell r="D8976" t="str">
            <v>0</v>
          </cell>
          <cell r="E8976">
            <v>0</v>
          </cell>
          <cell r="F8976">
            <v>0</v>
          </cell>
          <cell r="G8976" t="e">
            <v>#N/A</v>
          </cell>
          <cell r="H8976" t="e">
            <v>#N/A</v>
          </cell>
          <cell r="I8976" t="str">
            <v>NA</v>
          </cell>
        </row>
        <row r="8977">
          <cell r="A8977">
            <v>0</v>
          </cell>
          <cell r="B8977">
            <v>0</v>
          </cell>
          <cell r="C8977">
            <v>0</v>
          </cell>
          <cell r="D8977" t="str">
            <v>0</v>
          </cell>
          <cell r="E8977">
            <v>0</v>
          </cell>
          <cell r="F8977">
            <v>0</v>
          </cell>
          <cell r="G8977" t="e">
            <v>#N/A</v>
          </cell>
          <cell r="H8977" t="e">
            <v>#N/A</v>
          </cell>
          <cell r="I8977" t="str">
            <v>NA</v>
          </cell>
        </row>
        <row r="8978">
          <cell r="A8978">
            <v>0</v>
          </cell>
          <cell r="B8978">
            <v>0</v>
          </cell>
          <cell r="C8978">
            <v>0</v>
          </cell>
          <cell r="D8978" t="str">
            <v>0</v>
          </cell>
          <cell r="E8978">
            <v>0</v>
          </cell>
          <cell r="F8978">
            <v>0</v>
          </cell>
          <cell r="G8978" t="e">
            <v>#N/A</v>
          </cell>
          <cell r="H8978" t="e">
            <v>#N/A</v>
          </cell>
          <cell r="I8978" t="str">
            <v>NA</v>
          </cell>
        </row>
        <row r="8979">
          <cell r="A8979">
            <v>0</v>
          </cell>
          <cell r="B8979">
            <v>0</v>
          </cell>
          <cell r="C8979">
            <v>0</v>
          </cell>
          <cell r="D8979" t="str">
            <v>0</v>
          </cell>
          <cell r="E8979">
            <v>0</v>
          </cell>
          <cell r="F8979">
            <v>0</v>
          </cell>
          <cell r="G8979" t="e">
            <v>#N/A</v>
          </cell>
          <cell r="H8979" t="e">
            <v>#N/A</v>
          </cell>
          <cell r="I8979" t="str">
            <v>NA</v>
          </cell>
        </row>
        <row r="8980">
          <cell r="A8980">
            <v>0</v>
          </cell>
          <cell r="B8980">
            <v>0</v>
          </cell>
          <cell r="C8980">
            <v>0</v>
          </cell>
          <cell r="D8980" t="str">
            <v>0</v>
          </cell>
          <cell r="E8980">
            <v>0</v>
          </cell>
          <cell r="F8980">
            <v>0</v>
          </cell>
          <cell r="G8980" t="e">
            <v>#N/A</v>
          </cell>
          <cell r="H8980" t="e">
            <v>#N/A</v>
          </cell>
          <cell r="I8980" t="str">
            <v>NA</v>
          </cell>
        </row>
        <row r="8981">
          <cell r="A8981">
            <v>0</v>
          </cell>
          <cell r="B8981">
            <v>0</v>
          </cell>
          <cell r="C8981">
            <v>0</v>
          </cell>
          <cell r="D8981" t="str">
            <v>0</v>
          </cell>
          <cell r="E8981">
            <v>0</v>
          </cell>
          <cell r="F8981">
            <v>0</v>
          </cell>
          <cell r="G8981" t="e">
            <v>#N/A</v>
          </cell>
          <cell r="H8981" t="e">
            <v>#N/A</v>
          </cell>
          <cell r="I8981" t="str">
            <v>NA</v>
          </cell>
        </row>
        <row r="8982">
          <cell r="A8982">
            <v>0</v>
          </cell>
          <cell r="B8982">
            <v>0</v>
          </cell>
          <cell r="C8982">
            <v>0</v>
          </cell>
          <cell r="D8982" t="str">
            <v>0</v>
          </cell>
          <cell r="E8982">
            <v>0</v>
          </cell>
          <cell r="F8982">
            <v>0</v>
          </cell>
          <cell r="G8982" t="e">
            <v>#N/A</v>
          </cell>
          <cell r="H8982" t="e">
            <v>#N/A</v>
          </cell>
          <cell r="I8982" t="str">
            <v>NA</v>
          </cell>
        </row>
        <row r="8983">
          <cell r="A8983">
            <v>0</v>
          </cell>
          <cell r="B8983">
            <v>0</v>
          </cell>
          <cell r="C8983">
            <v>0</v>
          </cell>
          <cell r="D8983" t="str">
            <v>0</v>
          </cell>
          <cell r="E8983">
            <v>0</v>
          </cell>
          <cell r="F8983">
            <v>0</v>
          </cell>
          <cell r="G8983" t="e">
            <v>#N/A</v>
          </cell>
          <cell r="H8983" t="e">
            <v>#N/A</v>
          </cell>
          <cell r="I8983" t="str">
            <v>NA</v>
          </cell>
        </row>
        <row r="8984">
          <cell r="A8984">
            <v>0</v>
          </cell>
          <cell r="B8984">
            <v>0</v>
          </cell>
          <cell r="C8984">
            <v>0</v>
          </cell>
          <cell r="D8984" t="str">
            <v>0</v>
          </cell>
          <cell r="E8984">
            <v>0</v>
          </cell>
          <cell r="F8984">
            <v>0</v>
          </cell>
          <cell r="G8984" t="e">
            <v>#N/A</v>
          </cell>
          <cell r="H8984" t="e">
            <v>#N/A</v>
          </cell>
          <cell r="I8984" t="str">
            <v>NA</v>
          </cell>
        </row>
        <row r="8985">
          <cell r="A8985">
            <v>0</v>
          </cell>
          <cell r="B8985">
            <v>0</v>
          </cell>
          <cell r="C8985">
            <v>0</v>
          </cell>
          <cell r="D8985" t="str">
            <v>0</v>
          </cell>
          <cell r="E8985">
            <v>0</v>
          </cell>
          <cell r="F8985">
            <v>0</v>
          </cell>
          <cell r="G8985" t="e">
            <v>#N/A</v>
          </cell>
          <cell r="H8985" t="e">
            <v>#N/A</v>
          </cell>
          <cell r="I8985" t="str">
            <v>NA</v>
          </cell>
        </row>
        <row r="8986">
          <cell r="A8986">
            <v>0</v>
          </cell>
          <cell r="B8986">
            <v>0</v>
          </cell>
          <cell r="C8986">
            <v>0</v>
          </cell>
          <cell r="D8986" t="str">
            <v>0</v>
          </cell>
          <cell r="E8986">
            <v>0</v>
          </cell>
          <cell r="F8986">
            <v>0</v>
          </cell>
          <cell r="G8986" t="e">
            <v>#N/A</v>
          </cell>
          <cell r="H8986" t="e">
            <v>#N/A</v>
          </cell>
          <cell r="I8986" t="str">
            <v>NA</v>
          </cell>
        </row>
        <row r="8987">
          <cell r="A8987">
            <v>0</v>
          </cell>
          <cell r="B8987">
            <v>0</v>
          </cell>
          <cell r="C8987">
            <v>0</v>
          </cell>
          <cell r="D8987" t="str">
            <v>0</v>
          </cell>
          <cell r="E8987">
            <v>0</v>
          </cell>
          <cell r="F8987">
            <v>0</v>
          </cell>
          <cell r="G8987" t="e">
            <v>#N/A</v>
          </cell>
          <cell r="H8987" t="e">
            <v>#N/A</v>
          </cell>
          <cell r="I8987" t="str">
            <v>NA</v>
          </cell>
        </row>
        <row r="8988">
          <cell r="A8988">
            <v>0</v>
          </cell>
          <cell r="B8988">
            <v>0</v>
          </cell>
          <cell r="C8988">
            <v>0</v>
          </cell>
          <cell r="D8988" t="str">
            <v>0</v>
          </cell>
          <cell r="E8988">
            <v>0</v>
          </cell>
          <cell r="F8988">
            <v>0</v>
          </cell>
          <cell r="G8988" t="e">
            <v>#N/A</v>
          </cell>
          <cell r="H8988" t="e">
            <v>#N/A</v>
          </cell>
          <cell r="I8988" t="str">
            <v>NA</v>
          </cell>
        </row>
        <row r="8989">
          <cell r="A8989">
            <v>0</v>
          </cell>
          <cell r="B8989">
            <v>0</v>
          </cell>
          <cell r="C8989">
            <v>0</v>
          </cell>
          <cell r="D8989" t="str">
            <v>0</v>
          </cell>
          <cell r="E8989">
            <v>0</v>
          </cell>
          <cell r="F8989">
            <v>0</v>
          </cell>
          <cell r="G8989" t="e">
            <v>#N/A</v>
          </cell>
          <cell r="H8989" t="e">
            <v>#N/A</v>
          </cell>
          <cell r="I8989" t="str">
            <v>NA</v>
          </cell>
        </row>
        <row r="8990">
          <cell r="A8990">
            <v>0</v>
          </cell>
          <cell r="B8990">
            <v>0</v>
          </cell>
          <cell r="C8990">
            <v>0</v>
          </cell>
          <cell r="D8990" t="str">
            <v>0</v>
          </cell>
          <cell r="E8990">
            <v>0</v>
          </cell>
          <cell r="F8990">
            <v>0</v>
          </cell>
          <cell r="G8990" t="e">
            <v>#N/A</v>
          </cell>
          <cell r="H8990" t="e">
            <v>#N/A</v>
          </cell>
          <cell r="I8990" t="str">
            <v>NA</v>
          </cell>
        </row>
        <row r="8991">
          <cell r="A8991">
            <v>0</v>
          </cell>
          <cell r="B8991">
            <v>0</v>
          </cell>
          <cell r="C8991">
            <v>0</v>
          </cell>
          <cell r="D8991" t="str">
            <v>0</v>
          </cell>
          <cell r="E8991">
            <v>0</v>
          </cell>
          <cell r="F8991">
            <v>0</v>
          </cell>
          <cell r="G8991" t="e">
            <v>#N/A</v>
          </cell>
          <cell r="H8991" t="e">
            <v>#N/A</v>
          </cell>
          <cell r="I8991" t="str">
            <v>NA</v>
          </cell>
        </row>
        <row r="8992">
          <cell r="A8992">
            <v>0</v>
          </cell>
          <cell r="B8992">
            <v>0</v>
          </cell>
          <cell r="C8992">
            <v>0</v>
          </cell>
          <cell r="D8992" t="str">
            <v>0</v>
          </cell>
          <cell r="E8992">
            <v>0</v>
          </cell>
          <cell r="F8992">
            <v>0</v>
          </cell>
          <cell r="G8992" t="e">
            <v>#N/A</v>
          </cell>
          <cell r="H8992" t="e">
            <v>#N/A</v>
          </cell>
          <cell r="I8992" t="str">
            <v>NA</v>
          </cell>
        </row>
        <row r="8993">
          <cell r="A8993">
            <v>0</v>
          </cell>
          <cell r="B8993">
            <v>0</v>
          </cell>
          <cell r="C8993">
            <v>0</v>
          </cell>
          <cell r="D8993" t="str">
            <v>0</v>
          </cell>
          <cell r="E8993">
            <v>0</v>
          </cell>
          <cell r="F8993">
            <v>0</v>
          </cell>
          <cell r="G8993" t="e">
            <v>#N/A</v>
          </cell>
          <cell r="H8993" t="e">
            <v>#N/A</v>
          </cell>
          <cell r="I8993" t="str">
            <v>NA</v>
          </cell>
        </row>
        <row r="8994">
          <cell r="A8994">
            <v>0</v>
          </cell>
          <cell r="B8994">
            <v>0</v>
          </cell>
          <cell r="C8994">
            <v>0</v>
          </cell>
          <cell r="D8994" t="str">
            <v>0</v>
          </cell>
          <cell r="E8994">
            <v>0</v>
          </cell>
          <cell r="F8994">
            <v>0</v>
          </cell>
          <cell r="G8994" t="e">
            <v>#N/A</v>
          </cell>
          <cell r="H8994" t="e">
            <v>#N/A</v>
          </cell>
          <cell r="I8994" t="str">
            <v>NA</v>
          </cell>
        </row>
        <row r="8995">
          <cell r="A8995">
            <v>0</v>
          </cell>
          <cell r="B8995">
            <v>0</v>
          </cell>
          <cell r="C8995">
            <v>0</v>
          </cell>
          <cell r="D8995" t="str">
            <v>0</v>
          </cell>
          <cell r="E8995">
            <v>0</v>
          </cell>
          <cell r="F8995">
            <v>0</v>
          </cell>
          <cell r="G8995" t="e">
            <v>#N/A</v>
          </cell>
          <cell r="H8995" t="e">
            <v>#N/A</v>
          </cell>
          <cell r="I8995" t="str">
            <v>NA</v>
          </cell>
        </row>
        <row r="8996">
          <cell r="A8996">
            <v>0</v>
          </cell>
          <cell r="B8996">
            <v>0</v>
          </cell>
          <cell r="C8996">
            <v>0</v>
          </cell>
          <cell r="D8996" t="str">
            <v>0</v>
          </cell>
          <cell r="E8996">
            <v>0</v>
          </cell>
          <cell r="F8996">
            <v>0</v>
          </cell>
          <cell r="G8996" t="e">
            <v>#N/A</v>
          </cell>
          <cell r="H8996" t="e">
            <v>#N/A</v>
          </cell>
          <cell r="I8996" t="str">
            <v>NA</v>
          </cell>
        </row>
        <row r="8997">
          <cell r="A8997">
            <v>0</v>
          </cell>
          <cell r="B8997">
            <v>0</v>
          </cell>
          <cell r="C8997">
            <v>0</v>
          </cell>
          <cell r="D8997" t="str">
            <v>0</v>
          </cell>
          <cell r="E8997">
            <v>0</v>
          </cell>
          <cell r="F8997">
            <v>0</v>
          </cell>
          <cell r="G8997" t="e">
            <v>#N/A</v>
          </cell>
          <cell r="H8997" t="e">
            <v>#N/A</v>
          </cell>
          <cell r="I8997" t="str">
            <v>NA</v>
          </cell>
        </row>
        <row r="8998">
          <cell r="A8998">
            <v>0</v>
          </cell>
          <cell r="B8998">
            <v>0</v>
          </cell>
          <cell r="C8998">
            <v>0</v>
          </cell>
          <cell r="D8998" t="str">
            <v>0</v>
          </cell>
          <cell r="E8998">
            <v>0</v>
          </cell>
          <cell r="F8998">
            <v>0</v>
          </cell>
          <cell r="G8998" t="e">
            <v>#N/A</v>
          </cell>
          <cell r="H8998" t="e">
            <v>#N/A</v>
          </cell>
          <cell r="I8998" t="str">
            <v>NA</v>
          </cell>
        </row>
        <row r="8999">
          <cell r="A8999">
            <v>0</v>
          </cell>
          <cell r="B8999">
            <v>0</v>
          </cell>
          <cell r="C8999">
            <v>0</v>
          </cell>
          <cell r="D8999" t="str">
            <v>0</v>
          </cell>
          <cell r="E8999">
            <v>0</v>
          </cell>
          <cell r="F8999">
            <v>0</v>
          </cell>
          <cell r="G8999" t="e">
            <v>#N/A</v>
          </cell>
          <cell r="H8999" t="e">
            <v>#N/A</v>
          </cell>
          <cell r="I8999" t="str">
            <v>NA</v>
          </cell>
        </row>
        <row r="9000">
          <cell r="A9000">
            <v>0</v>
          </cell>
          <cell r="B9000">
            <v>0</v>
          </cell>
          <cell r="C9000">
            <v>0</v>
          </cell>
          <cell r="D9000" t="str">
            <v>0</v>
          </cell>
          <cell r="E9000">
            <v>0</v>
          </cell>
          <cell r="F9000">
            <v>0</v>
          </cell>
          <cell r="G9000" t="e">
            <v>#N/A</v>
          </cell>
          <cell r="H9000" t="e">
            <v>#N/A</v>
          </cell>
          <cell r="I9000" t="str">
            <v>NA</v>
          </cell>
        </row>
        <row r="9001">
          <cell r="A9001">
            <v>0</v>
          </cell>
          <cell r="B9001">
            <v>0</v>
          </cell>
          <cell r="C9001">
            <v>0</v>
          </cell>
          <cell r="D9001" t="str">
            <v>0</v>
          </cell>
          <cell r="E9001">
            <v>0</v>
          </cell>
          <cell r="F9001">
            <v>0</v>
          </cell>
          <cell r="G9001" t="e">
            <v>#N/A</v>
          </cell>
          <cell r="H9001" t="e">
            <v>#N/A</v>
          </cell>
          <cell r="I9001" t="str">
            <v>NA</v>
          </cell>
        </row>
        <row r="9002">
          <cell r="A9002">
            <v>0</v>
          </cell>
          <cell r="B9002">
            <v>0</v>
          </cell>
          <cell r="C9002">
            <v>0</v>
          </cell>
          <cell r="D9002" t="str">
            <v>0</v>
          </cell>
          <cell r="E9002">
            <v>0</v>
          </cell>
          <cell r="F9002">
            <v>0</v>
          </cell>
          <cell r="G9002" t="e">
            <v>#N/A</v>
          </cell>
          <cell r="H9002" t="e">
            <v>#N/A</v>
          </cell>
          <cell r="I9002" t="str">
            <v>NA</v>
          </cell>
        </row>
        <row r="9003">
          <cell r="A9003">
            <v>0</v>
          </cell>
          <cell r="B9003">
            <v>0</v>
          </cell>
          <cell r="C9003">
            <v>0</v>
          </cell>
          <cell r="D9003" t="str">
            <v>0</v>
          </cell>
          <cell r="E9003">
            <v>0</v>
          </cell>
          <cell r="F9003">
            <v>0</v>
          </cell>
          <cell r="G9003" t="e">
            <v>#N/A</v>
          </cell>
          <cell r="H9003" t="e">
            <v>#N/A</v>
          </cell>
          <cell r="I9003" t="str">
            <v>NA</v>
          </cell>
        </row>
        <row r="9004">
          <cell r="A9004">
            <v>0</v>
          </cell>
          <cell r="B9004">
            <v>0</v>
          </cell>
          <cell r="C9004">
            <v>0</v>
          </cell>
          <cell r="D9004" t="str">
            <v>0</v>
          </cell>
          <cell r="E9004">
            <v>0</v>
          </cell>
          <cell r="F9004">
            <v>0</v>
          </cell>
          <cell r="G9004" t="e">
            <v>#N/A</v>
          </cell>
          <cell r="H9004" t="e">
            <v>#N/A</v>
          </cell>
          <cell r="I9004" t="str">
            <v>NA</v>
          </cell>
        </row>
        <row r="9005">
          <cell r="A9005">
            <v>0</v>
          </cell>
          <cell r="B9005">
            <v>0</v>
          </cell>
          <cell r="C9005">
            <v>0</v>
          </cell>
          <cell r="D9005" t="str">
            <v>0</v>
          </cell>
          <cell r="E9005">
            <v>0</v>
          </cell>
          <cell r="F9005">
            <v>0</v>
          </cell>
          <cell r="G9005" t="e">
            <v>#N/A</v>
          </cell>
          <cell r="H9005" t="e">
            <v>#N/A</v>
          </cell>
          <cell r="I9005" t="str">
            <v>NA</v>
          </cell>
        </row>
        <row r="9006">
          <cell r="A9006">
            <v>0</v>
          </cell>
          <cell r="B9006">
            <v>0</v>
          </cell>
          <cell r="C9006">
            <v>0</v>
          </cell>
          <cell r="D9006" t="str">
            <v>0</v>
          </cell>
          <cell r="E9006">
            <v>0</v>
          </cell>
          <cell r="F9006">
            <v>0</v>
          </cell>
          <cell r="G9006" t="e">
            <v>#N/A</v>
          </cell>
          <cell r="H9006" t="e">
            <v>#N/A</v>
          </cell>
          <cell r="I9006" t="str">
            <v>NA</v>
          </cell>
        </row>
        <row r="9007">
          <cell r="A9007">
            <v>0</v>
          </cell>
          <cell r="B9007">
            <v>0</v>
          </cell>
          <cell r="C9007">
            <v>0</v>
          </cell>
          <cell r="D9007" t="str">
            <v>0</v>
          </cell>
          <cell r="E9007">
            <v>0</v>
          </cell>
          <cell r="F9007">
            <v>0</v>
          </cell>
          <cell r="G9007" t="e">
            <v>#N/A</v>
          </cell>
          <cell r="H9007" t="e">
            <v>#N/A</v>
          </cell>
          <cell r="I9007" t="str">
            <v>NA</v>
          </cell>
        </row>
        <row r="9008">
          <cell r="A9008">
            <v>0</v>
          </cell>
          <cell r="B9008">
            <v>0</v>
          </cell>
          <cell r="C9008">
            <v>0</v>
          </cell>
          <cell r="D9008" t="str">
            <v>0</v>
          </cell>
          <cell r="E9008">
            <v>0</v>
          </cell>
          <cell r="F9008">
            <v>0</v>
          </cell>
          <cell r="G9008" t="e">
            <v>#N/A</v>
          </cell>
          <cell r="H9008" t="e">
            <v>#N/A</v>
          </cell>
          <cell r="I9008" t="str">
            <v>NA</v>
          </cell>
        </row>
        <row r="9009">
          <cell r="A9009">
            <v>0</v>
          </cell>
          <cell r="B9009">
            <v>0</v>
          </cell>
          <cell r="C9009">
            <v>0</v>
          </cell>
          <cell r="D9009" t="str">
            <v>0</v>
          </cell>
          <cell r="E9009">
            <v>0</v>
          </cell>
          <cell r="F9009">
            <v>0</v>
          </cell>
          <cell r="G9009" t="e">
            <v>#N/A</v>
          </cell>
          <cell r="H9009" t="e">
            <v>#N/A</v>
          </cell>
          <cell r="I9009" t="str">
            <v>NA</v>
          </cell>
        </row>
        <row r="9010">
          <cell r="A9010">
            <v>0</v>
          </cell>
          <cell r="B9010">
            <v>0</v>
          </cell>
          <cell r="C9010">
            <v>0</v>
          </cell>
          <cell r="D9010" t="str">
            <v>0</v>
          </cell>
          <cell r="E9010">
            <v>0</v>
          </cell>
          <cell r="F9010">
            <v>0</v>
          </cell>
          <cell r="G9010" t="e">
            <v>#N/A</v>
          </cell>
          <cell r="H9010" t="e">
            <v>#N/A</v>
          </cell>
          <cell r="I9010" t="str">
            <v>NA</v>
          </cell>
        </row>
        <row r="9011">
          <cell r="A9011">
            <v>0</v>
          </cell>
          <cell r="B9011">
            <v>0</v>
          </cell>
          <cell r="C9011">
            <v>0</v>
          </cell>
          <cell r="D9011" t="str">
            <v>0</v>
          </cell>
          <cell r="E9011">
            <v>0</v>
          </cell>
          <cell r="F9011">
            <v>0</v>
          </cell>
          <cell r="G9011" t="e">
            <v>#N/A</v>
          </cell>
          <cell r="H9011" t="e">
            <v>#N/A</v>
          </cell>
          <cell r="I9011" t="str">
            <v>NA</v>
          </cell>
        </row>
        <row r="9012">
          <cell r="A9012">
            <v>0</v>
          </cell>
          <cell r="B9012">
            <v>0</v>
          </cell>
          <cell r="C9012">
            <v>0</v>
          </cell>
          <cell r="D9012" t="str">
            <v>0</v>
          </cell>
          <cell r="E9012">
            <v>0</v>
          </cell>
          <cell r="F9012">
            <v>0</v>
          </cell>
          <cell r="G9012" t="e">
            <v>#N/A</v>
          </cell>
          <cell r="H9012" t="e">
            <v>#N/A</v>
          </cell>
          <cell r="I9012" t="str">
            <v>NA</v>
          </cell>
        </row>
        <row r="9013">
          <cell r="A9013">
            <v>0</v>
          </cell>
          <cell r="B9013">
            <v>0</v>
          </cell>
          <cell r="C9013">
            <v>0</v>
          </cell>
          <cell r="D9013" t="str">
            <v>0</v>
          </cell>
          <cell r="E9013">
            <v>0</v>
          </cell>
          <cell r="F9013">
            <v>0</v>
          </cell>
          <cell r="G9013" t="e">
            <v>#N/A</v>
          </cell>
          <cell r="H9013" t="e">
            <v>#N/A</v>
          </cell>
          <cell r="I9013" t="str">
            <v>NA</v>
          </cell>
        </row>
        <row r="9014">
          <cell r="A9014">
            <v>0</v>
          </cell>
          <cell r="B9014">
            <v>0</v>
          </cell>
          <cell r="C9014">
            <v>0</v>
          </cell>
          <cell r="D9014" t="str">
            <v>0</v>
          </cell>
          <cell r="E9014">
            <v>0</v>
          </cell>
          <cell r="F9014">
            <v>0</v>
          </cell>
          <cell r="G9014" t="e">
            <v>#N/A</v>
          </cell>
          <cell r="H9014" t="e">
            <v>#N/A</v>
          </cell>
          <cell r="I9014" t="str">
            <v>NA</v>
          </cell>
        </row>
        <row r="9015">
          <cell r="A9015">
            <v>0</v>
          </cell>
          <cell r="B9015">
            <v>0</v>
          </cell>
          <cell r="C9015">
            <v>0</v>
          </cell>
          <cell r="D9015" t="str">
            <v>0</v>
          </cell>
          <cell r="E9015">
            <v>0</v>
          </cell>
          <cell r="F9015">
            <v>0</v>
          </cell>
          <cell r="G9015" t="e">
            <v>#N/A</v>
          </cell>
          <cell r="H9015" t="e">
            <v>#N/A</v>
          </cell>
          <cell r="I9015" t="str">
            <v>NA</v>
          </cell>
        </row>
        <row r="9016">
          <cell r="A9016">
            <v>0</v>
          </cell>
          <cell r="B9016">
            <v>0</v>
          </cell>
          <cell r="C9016">
            <v>0</v>
          </cell>
          <cell r="D9016" t="str">
            <v>0</v>
          </cell>
          <cell r="E9016">
            <v>0</v>
          </cell>
          <cell r="F9016">
            <v>0</v>
          </cell>
          <cell r="G9016" t="e">
            <v>#N/A</v>
          </cell>
          <cell r="H9016" t="e">
            <v>#N/A</v>
          </cell>
          <cell r="I9016" t="str">
            <v>NA</v>
          </cell>
        </row>
        <row r="9017">
          <cell r="A9017">
            <v>0</v>
          </cell>
          <cell r="B9017">
            <v>0</v>
          </cell>
          <cell r="C9017">
            <v>0</v>
          </cell>
          <cell r="D9017" t="str">
            <v>0</v>
          </cell>
          <cell r="E9017">
            <v>0</v>
          </cell>
          <cell r="F9017">
            <v>0</v>
          </cell>
          <cell r="G9017" t="e">
            <v>#N/A</v>
          </cell>
          <cell r="H9017" t="e">
            <v>#N/A</v>
          </cell>
          <cell r="I9017" t="str">
            <v>NA</v>
          </cell>
        </row>
        <row r="9018">
          <cell r="A9018">
            <v>0</v>
          </cell>
          <cell r="B9018">
            <v>0</v>
          </cell>
          <cell r="C9018">
            <v>0</v>
          </cell>
          <cell r="D9018" t="str">
            <v>0</v>
          </cell>
          <cell r="E9018">
            <v>0</v>
          </cell>
          <cell r="F9018">
            <v>0</v>
          </cell>
          <cell r="G9018" t="e">
            <v>#N/A</v>
          </cell>
          <cell r="H9018" t="e">
            <v>#N/A</v>
          </cell>
          <cell r="I9018" t="str">
            <v>NA</v>
          </cell>
        </row>
        <row r="9019">
          <cell r="A9019">
            <v>0</v>
          </cell>
          <cell r="B9019">
            <v>0</v>
          </cell>
          <cell r="C9019">
            <v>0</v>
          </cell>
          <cell r="D9019" t="str">
            <v>0</v>
          </cell>
          <cell r="E9019">
            <v>0</v>
          </cell>
          <cell r="F9019">
            <v>0</v>
          </cell>
          <cell r="G9019" t="e">
            <v>#N/A</v>
          </cell>
          <cell r="H9019" t="e">
            <v>#N/A</v>
          </cell>
          <cell r="I9019" t="str">
            <v>NA</v>
          </cell>
        </row>
        <row r="9020">
          <cell r="A9020">
            <v>0</v>
          </cell>
          <cell r="B9020">
            <v>0</v>
          </cell>
          <cell r="C9020">
            <v>0</v>
          </cell>
          <cell r="D9020" t="str">
            <v>0</v>
          </cell>
          <cell r="E9020">
            <v>0</v>
          </cell>
          <cell r="F9020">
            <v>0</v>
          </cell>
          <cell r="G9020" t="e">
            <v>#N/A</v>
          </cell>
          <cell r="H9020" t="e">
            <v>#N/A</v>
          </cell>
          <cell r="I9020" t="str">
            <v>NA</v>
          </cell>
        </row>
        <row r="9021">
          <cell r="A9021">
            <v>0</v>
          </cell>
          <cell r="B9021">
            <v>0</v>
          </cell>
          <cell r="C9021">
            <v>0</v>
          </cell>
          <cell r="D9021" t="str">
            <v>0</v>
          </cell>
          <cell r="E9021">
            <v>0</v>
          </cell>
          <cell r="F9021">
            <v>0</v>
          </cell>
          <cell r="G9021" t="e">
            <v>#N/A</v>
          </cell>
          <cell r="H9021" t="e">
            <v>#N/A</v>
          </cell>
          <cell r="I9021" t="str">
            <v>NA</v>
          </cell>
        </row>
        <row r="9022">
          <cell r="A9022">
            <v>0</v>
          </cell>
          <cell r="B9022">
            <v>0</v>
          </cell>
          <cell r="C9022">
            <v>0</v>
          </cell>
          <cell r="D9022" t="str">
            <v>0</v>
          </cell>
          <cell r="E9022">
            <v>0</v>
          </cell>
          <cell r="F9022">
            <v>0</v>
          </cell>
          <cell r="G9022" t="e">
            <v>#N/A</v>
          </cell>
          <cell r="H9022" t="e">
            <v>#N/A</v>
          </cell>
          <cell r="I9022" t="str">
            <v>NA</v>
          </cell>
        </row>
        <row r="9023">
          <cell r="A9023">
            <v>0</v>
          </cell>
          <cell r="B9023">
            <v>0</v>
          </cell>
          <cell r="C9023">
            <v>0</v>
          </cell>
          <cell r="D9023" t="str">
            <v>0</v>
          </cell>
          <cell r="E9023">
            <v>0</v>
          </cell>
          <cell r="F9023">
            <v>0</v>
          </cell>
          <cell r="G9023" t="e">
            <v>#N/A</v>
          </cell>
          <cell r="H9023" t="e">
            <v>#N/A</v>
          </cell>
          <cell r="I9023" t="str">
            <v>NA</v>
          </cell>
        </row>
        <row r="9024">
          <cell r="A9024">
            <v>0</v>
          </cell>
          <cell r="B9024">
            <v>0</v>
          </cell>
          <cell r="C9024">
            <v>0</v>
          </cell>
          <cell r="D9024" t="str">
            <v>0</v>
          </cell>
          <cell r="E9024">
            <v>0</v>
          </cell>
          <cell r="F9024">
            <v>0</v>
          </cell>
          <cell r="G9024" t="e">
            <v>#N/A</v>
          </cell>
          <cell r="H9024" t="e">
            <v>#N/A</v>
          </cell>
          <cell r="I9024" t="str">
            <v>NA</v>
          </cell>
        </row>
        <row r="9025">
          <cell r="A9025">
            <v>0</v>
          </cell>
          <cell r="B9025">
            <v>0</v>
          </cell>
          <cell r="C9025">
            <v>0</v>
          </cell>
          <cell r="D9025" t="str">
            <v>0</v>
          </cell>
          <cell r="E9025">
            <v>0</v>
          </cell>
          <cell r="F9025">
            <v>0</v>
          </cell>
          <cell r="G9025" t="e">
            <v>#N/A</v>
          </cell>
          <cell r="H9025" t="e">
            <v>#N/A</v>
          </cell>
          <cell r="I9025" t="str">
            <v>NA</v>
          </cell>
        </row>
        <row r="9026">
          <cell r="A9026">
            <v>0</v>
          </cell>
          <cell r="B9026">
            <v>0</v>
          </cell>
          <cell r="C9026">
            <v>0</v>
          </cell>
          <cell r="D9026" t="str">
            <v>0</v>
          </cell>
          <cell r="E9026">
            <v>0</v>
          </cell>
          <cell r="F9026">
            <v>0</v>
          </cell>
          <cell r="G9026" t="e">
            <v>#N/A</v>
          </cell>
          <cell r="H9026" t="e">
            <v>#N/A</v>
          </cell>
          <cell r="I9026" t="str">
            <v>NA</v>
          </cell>
        </row>
        <row r="9027">
          <cell r="A9027">
            <v>0</v>
          </cell>
          <cell r="B9027">
            <v>0</v>
          </cell>
          <cell r="C9027">
            <v>0</v>
          </cell>
          <cell r="D9027" t="str">
            <v>0</v>
          </cell>
          <cell r="E9027">
            <v>0</v>
          </cell>
          <cell r="F9027">
            <v>0</v>
          </cell>
          <cell r="G9027" t="e">
            <v>#N/A</v>
          </cell>
          <cell r="H9027" t="e">
            <v>#N/A</v>
          </cell>
          <cell r="I9027" t="str">
            <v>NA</v>
          </cell>
        </row>
        <row r="9028">
          <cell r="A9028">
            <v>0</v>
          </cell>
          <cell r="B9028">
            <v>0</v>
          </cell>
          <cell r="C9028">
            <v>0</v>
          </cell>
          <cell r="D9028" t="str">
            <v>0</v>
          </cell>
          <cell r="E9028">
            <v>0</v>
          </cell>
          <cell r="F9028">
            <v>0</v>
          </cell>
          <cell r="G9028" t="e">
            <v>#N/A</v>
          </cell>
          <cell r="H9028" t="e">
            <v>#N/A</v>
          </cell>
          <cell r="I9028" t="str">
            <v>NA</v>
          </cell>
        </row>
        <row r="9029">
          <cell r="A9029">
            <v>0</v>
          </cell>
          <cell r="B9029">
            <v>0</v>
          </cell>
          <cell r="C9029">
            <v>0</v>
          </cell>
          <cell r="D9029" t="str">
            <v>0</v>
          </cell>
          <cell r="E9029">
            <v>0</v>
          </cell>
          <cell r="F9029">
            <v>0</v>
          </cell>
          <cell r="G9029" t="e">
            <v>#N/A</v>
          </cell>
          <cell r="H9029" t="e">
            <v>#N/A</v>
          </cell>
          <cell r="I9029" t="str">
            <v>NA</v>
          </cell>
        </row>
        <row r="9030">
          <cell r="A9030">
            <v>0</v>
          </cell>
          <cell r="B9030">
            <v>0</v>
          </cell>
          <cell r="C9030">
            <v>0</v>
          </cell>
          <cell r="D9030" t="str">
            <v>0</v>
          </cell>
          <cell r="E9030">
            <v>0</v>
          </cell>
          <cell r="F9030">
            <v>0</v>
          </cell>
          <cell r="G9030" t="e">
            <v>#N/A</v>
          </cell>
          <cell r="H9030" t="e">
            <v>#N/A</v>
          </cell>
          <cell r="I9030" t="str">
            <v>NA</v>
          </cell>
        </row>
        <row r="9031">
          <cell r="A9031">
            <v>0</v>
          </cell>
          <cell r="B9031">
            <v>0</v>
          </cell>
          <cell r="C9031">
            <v>0</v>
          </cell>
          <cell r="D9031" t="str">
            <v>0</v>
          </cell>
          <cell r="E9031">
            <v>0</v>
          </cell>
          <cell r="F9031">
            <v>0</v>
          </cell>
          <cell r="G9031" t="e">
            <v>#N/A</v>
          </cell>
          <cell r="H9031" t="e">
            <v>#N/A</v>
          </cell>
          <cell r="I9031" t="str">
            <v>NA</v>
          </cell>
        </row>
        <row r="9032">
          <cell r="A9032">
            <v>0</v>
          </cell>
          <cell r="B9032">
            <v>0</v>
          </cell>
          <cell r="C9032">
            <v>0</v>
          </cell>
          <cell r="D9032" t="str">
            <v>0</v>
          </cell>
          <cell r="E9032">
            <v>0</v>
          </cell>
          <cell r="F9032">
            <v>0</v>
          </cell>
          <cell r="G9032" t="e">
            <v>#N/A</v>
          </cell>
          <cell r="H9032" t="e">
            <v>#N/A</v>
          </cell>
          <cell r="I9032" t="str">
            <v>NA</v>
          </cell>
        </row>
        <row r="9033">
          <cell r="A9033">
            <v>0</v>
          </cell>
          <cell r="B9033">
            <v>0</v>
          </cell>
          <cell r="C9033">
            <v>0</v>
          </cell>
          <cell r="D9033" t="str">
            <v>0</v>
          </cell>
          <cell r="E9033">
            <v>0</v>
          </cell>
          <cell r="F9033">
            <v>0</v>
          </cell>
          <cell r="G9033" t="e">
            <v>#N/A</v>
          </cell>
          <cell r="H9033" t="e">
            <v>#N/A</v>
          </cell>
          <cell r="I9033" t="str">
            <v>NA</v>
          </cell>
        </row>
        <row r="9034">
          <cell r="A9034">
            <v>0</v>
          </cell>
          <cell r="B9034">
            <v>0</v>
          </cell>
          <cell r="C9034">
            <v>0</v>
          </cell>
          <cell r="D9034" t="str">
            <v>0</v>
          </cell>
          <cell r="E9034">
            <v>0</v>
          </cell>
          <cell r="F9034">
            <v>0</v>
          </cell>
          <cell r="G9034" t="e">
            <v>#N/A</v>
          </cell>
          <cell r="H9034" t="e">
            <v>#N/A</v>
          </cell>
          <cell r="I9034" t="str">
            <v>NA</v>
          </cell>
        </row>
        <row r="9035">
          <cell r="A9035">
            <v>0</v>
          </cell>
          <cell r="B9035">
            <v>0</v>
          </cell>
          <cell r="C9035">
            <v>0</v>
          </cell>
          <cell r="D9035" t="str">
            <v>0</v>
          </cell>
          <cell r="E9035">
            <v>0</v>
          </cell>
          <cell r="F9035">
            <v>0</v>
          </cell>
          <cell r="G9035" t="e">
            <v>#N/A</v>
          </cell>
          <cell r="H9035" t="e">
            <v>#N/A</v>
          </cell>
          <cell r="I9035" t="str">
            <v>NA</v>
          </cell>
        </row>
        <row r="9036">
          <cell r="A9036">
            <v>0</v>
          </cell>
          <cell r="B9036">
            <v>0</v>
          </cell>
          <cell r="C9036">
            <v>0</v>
          </cell>
          <cell r="D9036" t="str">
            <v>0</v>
          </cell>
          <cell r="E9036">
            <v>0</v>
          </cell>
          <cell r="F9036">
            <v>0</v>
          </cell>
          <cell r="G9036" t="e">
            <v>#N/A</v>
          </cell>
          <cell r="H9036" t="e">
            <v>#N/A</v>
          </cell>
          <cell r="I9036" t="str">
            <v>NA</v>
          </cell>
        </row>
        <row r="9037">
          <cell r="A9037">
            <v>0</v>
          </cell>
          <cell r="B9037">
            <v>0</v>
          </cell>
          <cell r="C9037">
            <v>0</v>
          </cell>
          <cell r="D9037" t="str">
            <v>0</v>
          </cell>
          <cell r="E9037">
            <v>0</v>
          </cell>
          <cell r="F9037">
            <v>0</v>
          </cell>
          <cell r="G9037" t="e">
            <v>#N/A</v>
          </cell>
          <cell r="H9037" t="e">
            <v>#N/A</v>
          </cell>
          <cell r="I9037" t="str">
            <v>NA</v>
          </cell>
        </row>
        <row r="9038">
          <cell r="A9038">
            <v>0</v>
          </cell>
          <cell r="B9038">
            <v>0</v>
          </cell>
          <cell r="C9038">
            <v>0</v>
          </cell>
          <cell r="D9038" t="str">
            <v>0</v>
          </cell>
          <cell r="E9038">
            <v>0</v>
          </cell>
          <cell r="F9038">
            <v>0</v>
          </cell>
          <cell r="G9038" t="e">
            <v>#N/A</v>
          </cell>
          <cell r="H9038" t="e">
            <v>#N/A</v>
          </cell>
          <cell r="I9038" t="str">
            <v>NA</v>
          </cell>
        </row>
        <row r="9039">
          <cell r="A9039">
            <v>0</v>
          </cell>
          <cell r="B9039">
            <v>0</v>
          </cell>
          <cell r="C9039">
            <v>0</v>
          </cell>
          <cell r="D9039" t="str">
            <v>0</v>
          </cell>
          <cell r="E9039">
            <v>0</v>
          </cell>
          <cell r="F9039">
            <v>0</v>
          </cell>
          <cell r="G9039" t="e">
            <v>#N/A</v>
          </cell>
          <cell r="H9039" t="e">
            <v>#N/A</v>
          </cell>
          <cell r="I9039" t="str">
            <v>NA</v>
          </cell>
        </row>
        <row r="9040">
          <cell r="A9040">
            <v>0</v>
          </cell>
          <cell r="B9040">
            <v>0</v>
          </cell>
          <cell r="C9040">
            <v>0</v>
          </cell>
          <cell r="D9040" t="str">
            <v>0</v>
          </cell>
          <cell r="E9040">
            <v>0</v>
          </cell>
          <cell r="F9040">
            <v>0</v>
          </cell>
          <cell r="G9040" t="e">
            <v>#N/A</v>
          </cell>
          <cell r="H9040" t="e">
            <v>#N/A</v>
          </cell>
          <cell r="I9040" t="str">
            <v>NA</v>
          </cell>
        </row>
        <row r="9041">
          <cell r="A9041">
            <v>0</v>
          </cell>
          <cell r="B9041">
            <v>0</v>
          </cell>
          <cell r="C9041">
            <v>0</v>
          </cell>
          <cell r="D9041" t="str">
            <v>0</v>
          </cell>
          <cell r="E9041">
            <v>0</v>
          </cell>
          <cell r="F9041">
            <v>0</v>
          </cell>
          <cell r="G9041" t="e">
            <v>#N/A</v>
          </cell>
          <cell r="H9041" t="e">
            <v>#N/A</v>
          </cell>
          <cell r="I9041" t="str">
            <v>NA</v>
          </cell>
        </row>
        <row r="9042">
          <cell r="A9042">
            <v>0</v>
          </cell>
          <cell r="B9042">
            <v>0</v>
          </cell>
          <cell r="C9042">
            <v>0</v>
          </cell>
          <cell r="D9042" t="str">
            <v>0</v>
          </cell>
          <cell r="E9042">
            <v>0</v>
          </cell>
          <cell r="F9042">
            <v>0</v>
          </cell>
          <cell r="G9042" t="e">
            <v>#N/A</v>
          </cell>
          <cell r="H9042" t="e">
            <v>#N/A</v>
          </cell>
          <cell r="I9042" t="str">
            <v>NA</v>
          </cell>
        </row>
        <row r="9043">
          <cell r="A9043">
            <v>0</v>
          </cell>
          <cell r="B9043">
            <v>0</v>
          </cell>
          <cell r="C9043">
            <v>0</v>
          </cell>
          <cell r="D9043" t="str">
            <v>0</v>
          </cell>
          <cell r="E9043">
            <v>0</v>
          </cell>
          <cell r="F9043">
            <v>0</v>
          </cell>
          <cell r="G9043" t="e">
            <v>#N/A</v>
          </cell>
          <cell r="H9043" t="e">
            <v>#N/A</v>
          </cell>
          <cell r="I9043" t="str">
            <v>NA</v>
          </cell>
        </row>
        <row r="9044">
          <cell r="A9044">
            <v>0</v>
          </cell>
          <cell r="B9044">
            <v>0</v>
          </cell>
          <cell r="C9044">
            <v>0</v>
          </cell>
          <cell r="D9044" t="str">
            <v>0</v>
          </cell>
          <cell r="E9044">
            <v>0</v>
          </cell>
          <cell r="F9044">
            <v>0</v>
          </cell>
          <cell r="G9044" t="e">
            <v>#N/A</v>
          </cell>
          <cell r="H9044" t="e">
            <v>#N/A</v>
          </cell>
          <cell r="I9044" t="str">
            <v>NA</v>
          </cell>
        </row>
        <row r="9045">
          <cell r="A9045">
            <v>0</v>
          </cell>
          <cell r="B9045">
            <v>0</v>
          </cell>
          <cell r="C9045">
            <v>0</v>
          </cell>
          <cell r="D9045" t="str">
            <v>0</v>
          </cell>
          <cell r="E9045">
            <v>0</v>
          </cell>
          <cell r="F9045">
            <v>0</v>
          </cell>
          <cell r="G9045" t="e">
            <v>#N/A</v>
          </cell>
          <cell r="H9045" t="e">
            <v>#N/A</v>
          </cell>
          <cell r="I9045" t="str">
            <v>NA</v>
          </cell>
        </row>
        <row r="9046">
          <cell r="A9046">
            <v>0</v>
          </cell>
          <cell r="B9046">
            <v>0</v>
          </cell>
          <cell r="C9046">
            <v>0</v>
          </cell>
          <cell r="D9046" t="str">
            <v>0</v>
          </cell>
          <cell r="E9046">
            <v>0</v>
          </cell>
          <cell r="F9046">
            <v>0</v>
          </cell>
          <cell r="G9046" t="e">
            <v>#N/A</v>
          </cell>
          <cell r="H9046" t="e">
            <v>#N/A</v>
          </cell>
          <cell r="I9046" t="str">
            <v>NA</v>
          </cell>
        </row>
        <row r="9047">
          <cell r="A9047">
            <v>0</v>
          </cell>
          <cell r="B9047">
            <v>0</v>
          </cell>
          <cell r="C9047">
            <v>0</v>
          </cell>
          <cell r="D9047" t="str">
            <v>0</v>
          </cell>
          <cell r="E9047">
            <v>0</v>
          </cell>
          <cell r="F9047">
            <v>0</v>
          </cell>
          <cell r="G9047" t="e">
            <v>#N/A</v>
          </cell>
          <cell r="H9047" t="e">
            <v>#N/A</v>
          </cell>
          <cell r="I9047" t="str">
            <v>NA</v>
          </cell>
        </row>
        <row r="9048">
          <cell r="A9048">
            <v>0</v>
          </cell>
          <cell r="B9048">
            <v>0</v>
          </cell>
          <cell r="C9048">
            <v>0</v>
          </cell>
          <cell r="D9048" t="str">
            <v>0</v>
          </cell>
          <cell r="E9048">
            <v>0</v>
          </cell>
          <cell r="F9048">
            <v>0</v>
          </cell>
          <cell r="G9048" t="e">
            <v>#N/A</v>
          </cell>
          <cell r="H9048" t="e">
            <v>#N/A</v>
          </cell>
          <cell r="I9048" t="str">
            <v>NA</v>
          </cell>
        </row>
        <row r="9049">
          <cell r="A9049">
            <v>0</v>
          </cell>
          <cell r="B9049">
            <v>0</v>
          </cell>
          <cell r="C9049">
            <v>0</v>
          </cell>
          <cell r="D9049" t="str">
            <v>0</v>
          </cell>
          <cell r="E9049">
            <v>0</v>
          </cell>
          <cell r="F9049">
            <v>0</v>
          </cell>
          <cell r="G9049" t="e">
            <v>#N/A</v>
          </cell>
          <cell r="H9049" t="e">
            <v>#N/A</v>
          </cell>
          <cell r="I9049" t="str">
            <v>NA</v>
          </cell>
        </row>
        <row r="9050">
          <cell r="A9050">
            <v>0</v>
          </cell>
          <cell r="B9050">
            <v>0</v>
          </cell>
          <cell r="C9050">
            <v>0</v>
          </cell>
          <cell r="D9050" t="str">
            <v>0</v>
          </cell>
          <cell r="E9050">
            <v>0</v>
          </cell>
          <cell r="F9050">
            <v>0</v>
          </cell>
          <cell r="G9050" t="e">
            <v>#N/A</v>
          </cell>
          <cell r="H9050" t="e">
            <v>#N/A</v>
          </cell>
          <cell r="I9050" t="str">
            <v>NA</v>
          </cell>
        </row>
        <row r="9051">
          <cell r="A9051">
            <v>0</v>
          </cell>
          <cell r="B9051">
            <v>0</v>
          </cell>
          <cell r="C9051">
            <v>0</v>
          </cell>
          <cell r="D9051" t="str">
            <v>0</v>
          </cell>
          <cell r="E9051">
            <v>0</v>
          </cell>
          <cell r="F9051">
            <v>0</v>
          </cell>
          <cell r="G9051" t="e">
            <v>#N/A</v>
          </cell>
          <cell r="H9051" t="e">
            <v>#N/A</v>
          </cell>
          <cell r="I9051" t="str">
            <v>NA</v>
          </cell>
        </row>
        <row r="9052">
          <cell r="A9052">
            <v>0</v>
          </cell>
          <cell r="B9052">
            <v>0</v>
          </cell>
          <cell r="C9052">
            <v>0</v>
          </cell>
          <cell r="D9052" t="str">
            <v>0</v>
          </cell>
          <cell r="E9052">
            <v>0</v>
          </cell>
          <cell r="F9052">
            <v>0</v>
          </cell>
          <cell r="G9052" t="e">
            <v>#N/A</v>
          </cell>
          <cell r="H9052" t="e">
            <v>#N/A</v>
          </cell>
          <cell r="I9052" t="str">
            <v>NA</v>
          </cell>
        </row>
        <row r="9053">
          <cell r="A9053">
            <v>0</v>
          </cell>
          <cell r="B9053">
            <v>0</v>
          </cell>
          <cell r="C9053">
            <v>0</v>
          </cell>
          <cell r="D9053" t="str">
            <v>0</v>
          </cell>
          <cell r="E9053">
            <v>0</v>
          </cell>
          <cell r="F9053">
            <v>0</v>
          </cell>
          <cell r="G9053" t="e">
            <v>#N/A</v>
          </cell>
          <cell r="H9053" t="e">
            <v>#N/A</v>
          </cell>
          <cell r="I9053" t="str">
            <v>NA</v>
          </cell>
        </row>
        <row r="9054">
          <cell r="A9054">
            <v>0</v>
          </cell>
          <cell r="B9054">
            <v>0</v>
          </cell>
          <cell r="C9054">
            <v>0</v>
          </cell>
          <cell r="D9054" t="str">
            <v>0</v>
          </cell>
          <cell r="E9054">
            <v>0</v>
          </cell>
          <cell r="F9054">
            <v>0</v>
          </cell>
          <cell r="G9054" t="e">
            <v>#N/A</v>
          </cell>
          <cell r="H9054" t="e">
            <v>#N/A</v>
          </cell>
          <cell r="I9054" t="str">
            <v>NA</v>
          </cell>
        </row>
        <row r="9055">
          <cell r="A9055">
            <v>0</v>
          </cell>
          <cell r="B9055">
            <v>0</v>
          </cell>
          <cell r="C9055">
            <v>0</v>
          </cell>
          <cell r="D9055" t="str">
            <v>0</v>
          </cell>
          <cell r="E9055">
            <v>0</v>
          </cell>
          <cell r="F9055">
            <v>0</v>
          </cell>
          <cell r="G9055" t="e">
            <v>#N/A</v>
          </cell>
          <cell r="H9055" t="e">
            <v>#N/A</v>
          </cell>
          <cell r="I9055" t="str">
            <v>NA</v>
          </cell>
        </row>
        <row r="9056">
          <cell r="A9056">
            <v>0</v>
          </cell>
          <cell r="B9056">
            <v>0</v>
          </cell>
          <cell r="C9056">
            <v>0</v>
          </cell>
          <cell r="D9056" t="str">
            <v>0</v>
          </cell>
          <cell r="E9056">
            <v>0</v>
          </cell>
          <cell r="F9056">
            <v>0</v>
          </cell>
          <cell r="G9056" t="e">
            <v>#N/A</v>
          </cell>
          <cell r="H9056" t="e">
            <v>#N/A</v>
          </cell>
          <cell r="I9056" t="str">
            <v>NA</v>
          </cell>
        </row>
        <row r="9057">
          <cell r="A9057">
            <v>0</v>
          </cell>
          <cell r="B9057">
            <v>0</v>
          </cell>
          <cell r="C9057">
            <v>0</v>
          </cell>
          <cell r="D9057" t="str">
            <v>0</v>
          </cell>
          <cell r="E9057">
            <v>0</v>
          </cell>
          <cell r="F9057">
            <v>0</v>
          </cell>
          <cell r="G9057" t="e">
            <v>#N/A</v>
          </cell>
          <cell r="H9057" t="e">
            <v>#N/A</v>
          </cell>
          <cell r="I9057" t="str">
            <v>NA</v>
          </cell>
        </row>
        <row r="9058">
          <cell r="A9058">
            <v>0</v>
          </cell>
          <cell r="B9058">
            <v>0</v>
          </cell>
          <cell r="C9058">
            <v>0</v>
          </cell>
          <cell r="D9058" t="str">
            <v>0</v>
          </cell>
          <cell r="E9058">
            <v>0</v>
          </cell>
          <cell r="F9058">
            <v>0</v>
          </cell>
          <cell r="G9058" t="e">
            <v>#N/A</v>
          </cell>
          <cell r="H9058" t="e">
            <v>#N/A</v>
          </cell>
          <cell r="I9058" t="str">
            <v>NA</v>
          </cell>
        </row>
        <row r="9059">
          <cell r="A9059">
            <v>0</v>
          </cell>
          <cell r="B9059">
            <v>0</v>
          </cell>
          <cell r="C9059">
            <v>0</v>
          </cell>
          <cell r="D9059" t="str">
            <v>0</v>
          </cell>
          <cell r="E9059">
            <v>0</v>
          </cell>
          <cell r="F9059">
            <v>0</v>
          </cell>
          <cell r="G9059" t="e">
            <v>#N/A</v>
          </cell>
          <cell r="H9059" t="e">
            <v>#N/A</v>
          </cell>
          <cell r="I9059" t="str">
            <v>NA</v>
          </cell>
        </row>
        <row r="9060">
          <cell r="A9060">
            <v>0</v>
          </cell>
          <cell r="B9060">
            <v>0</v>
          </cell>
          <cell r="C9060">
            <v>0</v>
          </cell>
          <cell r="D9060" t="str">
            <v>0</v>
          </cell>
          <cell r="E9060">
            <v>0</v>
          </cell>
          <cell r="F9060">
            <v>0</v>
          </cell>
          <cell r="G9060" t="e">
            <v>#N/A</v>
          </cell>
          <cell r="H9060" t="e">
            <v>#N/A</v>
          </cell>
          <cell r="I9060" t="str">
            <v>NA</v>
          </cell>
        </row>
        <row r="9061">
          <cell r="A9061">
            <v>0</v>
          </cell>
          <cell r="B9061">
            <v>0</v>
          </cell>
          <cell r="C9061">
            <v>0</v>
          </cell>
          <cell r="D9061" t="str">
            <v>0</v>
          </cell>
          <cell r="E9061">
            <v>0</v>
          </cell>
          <cell r="F9061">
            <v>0</v>
          </cell>
          <cell r="G9061" t="e">
            <v>#N/A</v>
          </cell>
          <cell r="H9061" t="e">
            <v>#N/A</v>
          </cell>
          <cell r="I9061" t="str">
            <v>NA</v>
          </cell>
        </row>
        <row r="9062">
          <cell r="A9062">
            <v>0</v>
          </cell>
          <cell r="B9062">
            <v>0</v>
          </cell>
          <cell r="C9062">
            <v>0</v>
          </cell>
          <cell r="D9062" t="str">
            <v>0</v>
          </cell>
          <cell r="E9062">
            <v>0</v>
          </cell>
          <cell r="F9062">
            <v>0</v>
          </cell>
          <cell r="G9062" t="e">
            <v>#N/A</v>
          </cell>
          <cell r="H9062" t="e">
            <v>#N/A</v>
          </cell>
          <cell r="I9062" t="str">
            <v>NA</v>
          </cell>
        </row>
        <row r="9063">
          <cell r="A9063">
            <v>0</v>
          </cell>
          <cell r="B9063">
            <v>0</v>
          </cell>
          <cell r="C9063">
            <v>0</v>
          </cell>
          <cell r="D9063" t="str">
            <v>0</v>
          </cell>
          <cell r="E9063">
            <v>0</v>
          </cell>
          <cell r="F9063">
            <v>0</v>
          </cell>
          <cell r="G9063" t="e">
            <v>#N/A</v>
          </cell>
          <cell r="H9063" t="e">
            <v>#N/A</v>
          </cell>
          <cell r="I9063" t="str">
            <v>NA</v>
          </cell>
        </row>
        <row r="9064">
          <cell r="A9064">
            <v>0</v>
          </cell>
          <cell r="B9064">
            <v>0</v>
          </cell>
          <cell r="C9064">
            <v>0</v>
          </cell>
          <cell r="D9064" t="str">
            <v>0</v>
          </cell>
          <cell r="E9064">
            <v>0</v>
          </cell>
          <cell r="F9064">
            <v>0</v>
          </cell>
          <cell r="G9064" t="e">
            <v>#N/A</v>
          </cell>
          <cell r="H9064" t="e">
            <v>#N/A</v>
          </cell>
          <cell r="I9064" t="str">
            <v>NA</v>
          </cell>
        </row>
        <row r="9065">
          <cell r="A9065">
            <v>0</v>
          </cell>
          <cell r="B9065">
            <v>0</v>
          </cell>
          <cell r="C9065">
            <v>0</v>
          </cell>
          <cell r="D9065" t="str">
            <v>0</v>
          </cell>
          <cell r="E9065">
            <v>0</v>
          </cell>
          <cell r="F9065">
            <v>0</v>
          </cell>
          <cell r="G9065" t="e">
            <v>#N/A</v>
          </cell>
          <cell r="H9065" t="e">
            <v>#N/A</v>
          </cell>
          <cell r="I9065" t="str">
            <v>NA</v>
          </cell>
        </row>
        <row r="9066">
          <cell r="A9066">
            <v>0</v>
          </cell>
          <cell r="B9066">
            <v>0</v>
          </cell>
          <cell r="C9066">
            <v>0</v>
          </cell>
          <cell r="D9066" t="str">
            <v>0</v>
          </cell>
          <cell r="E9066">
            <v>0</v>
          </cell>
          <cell r="F9066">
            <v>0</v>
          </cell>
          <cell r="G9066" t="e">
            <v>#N/A</v>
          </cell>
          <cell r="H9066" t="e">
            <v>#N/A</v>
          </cell>
          <cell r="I9066" t="str">
            <v>NA</v>
          </cell>
        </row>
        <row r="9067">
          <cell r="A9067">
            <v>0</v>
          </cell>
          <cell r="B9067">
            <v>0</v>
          </cell>
          <cell r="C9067">
            <v>0</v>
          </cell>
          <cell r="D9067" t="str">
            <v>0</v>
          </cell>
          <cell r="E9067">
            <v>0</v>
          </cell>
          <cell r="F9067">
            <v>0</v>
          </cell>
          <cell r="G9067" t="e">
            <v>#N/A</v>
          </cell>
          <cell r="H9067" t="e">
            <v>#N/A</v>
          </cell>
          <cell r="I9067" t="str">
            <v>NA</v>
          </cell>
        </row>
        <row r="9068">
          <cell r="A9068">
            <v>0</v>
          </cell>
          <cell r="B9068">
            <v>0</v>
          </cell>
          <cell r="C9068">
            <v>0</v>
          </cell>
          <cell r="D9068" t="str">
            <v>0</v>
          </cell>
          <cell r="E9068">
            <v>0</v>
          </cell>
          <cell r="F9068">
            <v>0</v>
          </cell>
          <cell r="G9068" t="e">
            <v>#N/A</v>
          </cell>
          <cell r="H9068" t="e">
            <v>#N/A</v>
          </cell>
          <cell r="I9068" t="str">
            <v>NA</v>
          </cell>
        </row>
        <row r="9069">
          <cell r="A9069">
            <v>0</v>
          </cell>
          <cell r="B9069">
            <v>0</v>
          </cell>
          <cell r="C9069">
            <v>0</v>
          </cell>
          <cell r="D9069" t="str">
            <v>0</v>
          </cell>
          <cell r="E9069">
            <v>0</v>
          </cell>
          <cell r="F9069">
            <v>0</v>
          </cell>
          <cell r="G9069" t="e">
            <v>#N/A</v>
          </cell>
          <cell r="H9069" t="e">
            <v>#N/A</v>
          </cell>
          <cell r="I9069" t="str">
            <v>NA</v>
          </cell>
        </row>
        <row r="9070">
          <cell r="A9070">
            <v>0</v>
          </cell>
          <cell r="B9070">
            <v>0</v>
          </cell>
          <cell r="C9070">
            <v>0</v>
          </cell>
          <cell r="D9070" t="str">
            <v>0</v>
          </cell>
          <cell r="E9070">
            <v>0</v>
          </cell>
          <cell r="F9070">
            <v>0</v>
          </cell>
          <cell r="G9070" t="e">
            <v>#N/A</v>
          </cell>
          <cell r="H9070" t="e">
            <v>#N/A</v>
          </cell>
          <cell r="I9070" t="str">
            <v>NA</v>
          </cell>
        </row>
        <row r="9071">
          <cell r="A9071">
            <v>0</v>
          </cell>
          <cell r="B9071">
            <v>0</v>
          </cell>
          <cell r="C9071">
            <v>0</v>
          </cell>
          <cell r="D9071" t="str">
            <v>0</v>
          </cell>
          <cell r="E9071">
            <v>0</v>
          </cell>
          <cell r="F9071">
            <v>0</v>
          </cell>
          <cell r="G9071" t="e">
            <v>#N/A</v>
          </cell>
          <cell r="H9071" t="e">
            <v>#N/A</v>
          </cell>
          <cell r="I9071" t="str">
            <v>NA</v>
          </cell>
        </row>
        <row r="9072">
          <cell r="A9072">
            <v>0</v>
          </cell>
          <cell r="B9072">
            <v>0</v>
          </cell>
          <cell r="C9072">
            <v>0</v>
          </cell>
          <cell r="D9072" t="str">
            <v>0</v>
          </cell>
          <cell r="E9072">
            <v>0</v>
          </cell>
          <cell r="F9072">
            <v>0</v>
          </cell>
          <cell r="G9072" t="e">
            <v>#N/A</v>
          </cell>
          <cell r="H9072" t="e">
            <v>#N/A</v>
          </cell>
          <cell r="I9072" t="str">
            <v>NA</v>
          </cell>
        </row>
        <row r="9073">
          <cell r="A9073">
            <v>0</v>
          </cell>
          <cell r="B9073">
            <v>0</v>
          </cell>
          <cell r="C9073">
            <v>0</v>
          </cell>
          <cell r="D9073" t="str">
            <v>0</v>
          </cell>
          <cell r="E9073">
            <v>0</v>
          </cell>
          <cell r="F9073">
            <v>0</v>
          </cell>
          <cell r="G9073" t="e">
            <v>#N/A</v>
          </cell>
          <cell r="H9073" t="e">
            <v>#N/A</v>
          </cell>
          <cell r="I9073" t="str">
            <v>NA</v>
          </cell>
        </row>
        <row r="9074">
          <cell r="A9074">
            <v>0</v>
          </cell>
          <cell r="B9074">
            <v>0</v>
          </cell>
          <cell r="C9074">
            <v>0</v>
          </cell>
          <cell r="D9074" t="str">
            <v>0</v>
          </cell>
          <cell r="E9074">
            <v>0</v>
          </cell>
          <cell r="F9074">
            <v>0</v>
          </cell>
          <cell r="G9074" t="e">
            <v>#N/A</v>
          </cell>
          <cell r="H9074" t="e">
            <v>#N/A</v>
          </cell>
          <cell r="I9074" t="str">
            <v>NA</v>
          </cell>
        </row>
        <row r="9075">
          <cell r="A9075">
            <v>0</v>
          </cell>
          <cell r="B9075">
            <v>0</v>
          </cell>
          <cell r="C9075">
            <v>0</v>
          </cell>
          <cell r="D9075" t="str">
            <v>0</v>
          </cell>
          <cell r="E9075">
            <v>0</v>
          </cell>
          <cell r="F9075">
            <v>0</v>
          </cell>
          <cell r="G9075" t="e">
            <v>#N/A</v>
          </cell>
          <cell r="H9075" t="e">
            <v>#N/A</v>
          </cell>
          <cell r="I9075" t="str">
            <v>NA</v>
          </cell>
        </row>
        <row r="9076">
          <cell r="A9076">
            <v>0</v>
          </cell>
          <cell r="B9076">
            <v>0</v>
          </cell>
          <cell r="C9076">
            <v>0</v>
          </cell>
          <cell r="D9076" t="str">
            <v>0</v>
          </cell>
          <cell r="E9076">
            <v>0</v>
          </cell>
          <cell r="F9076">
            <v>0</v>
          </cell>
          <cell r="G9076" t="e">
            <v>#N/A</v>
          </cell>
          <cell r="H9076" t="e">
            <v>#N/A</v>
          </cell>
          <cell r="I9076" t="str">
            <v>NA</v>
          </cell>
        </row>
        <row r="9077">
          <cell r="A9077">
            <v>0</v>
          </cell>
          <cell r="B9077">
            <v>0</v>
          </cell>
          <cell r="C9077">
            <v>0</v>
          </cell>
          <cell r="D9077" t="str">
            <v>0</v>
          </cell>
          <cell r="E9077">
            <v>0</v>
          </cell>
          <cell r="F9077">
            <v>0</v>
          </cell>
          <cell r="G9077" t="e">
            <v>#N/A</v>
          </cell>
          <cell r="H9077" t="e">
            <v>#N/A</v>
          </cell>
          <cell r="I9077" t="str">
            <v>NA</v>
          </cell>
        </row>
        <row r="9078">
          <cell r="A9078">
            <v>0</v>
          </cell>
          <cell r="B9078">
            <v>0</v>
          </cell>
          <cell r="C9078">
            <v>0</v>
          </cell>
          <cell r="D9078" t="str">
            <v>0</v>
          </cell>
          <cell r="E9078">
            <v>0</v>
          </cell>
          <cell r="F9078">
            <v>0</v>
          </cell>
          <cell r="G9078" t="e">
            <v>#N/A</v>
          </cell>
          <cell r="H9078" t="e">
            <v>#N/A</v>
          </cell>
          <cell r="I9078" t="str">
            <v>NA</v>
          </cell>
        </row>
        <row r="9079">
          <cell r="A9079">
            <v>0</v>
          </cell>
          <cell r="B9079">
            <v>0</v>
          </cell>
          <cell r="C9079">
            <v>0</v>
          </cell>
          <cell r="D9079" t="str">
            <v>0</v>
          </cell>
          <cell r="E9079">
            <v>0</v>
          </cell>
          <cell r="F9079">
            <v>0</v>
          </cell>
          <cell r="G9079" t="e">
            <v>#N/A</v>
          </cell>
          <cell r="H9079" t="e">
            <v>#N/A</v>
          </cell>
          <cell r="I9079" t="str">
            <v>NA</v>
          </cell>
        </row>
        <row r="9080">
          <cell r="A9080">
            <v>0</v>
          </cell>
          <cell r="B9080">
            <v>0</v>
          </cell>
          <cell r="C9080">
            <v>0</v>
          </cell>
          <cell r="D9080" t="str">
            <v>0</v>
          </cell>
          <cell r="E9080">
            <v>0</v>
          </cell>
          <cell r="F9080">
            <v>0</v>
          </cell>
          <cell r="G9080" t="e">
            <v>#N/A</v>
          </cell>
          <cell r="H9080" t="e">
            <v>#N/A</v>
          </cell>
          <cell r="I9080" t="str">
            <v>NA</v>
          </cell>
        </row>
        <row r="9081">
          <cell r="A9081">
            <v>0</v>
          </cell>
          <cell r="B9081">
            <v>0</v>
          </cell>
          <cell r="C9081">
            <v>0</v>
          </cell>
          <cell r="D9081" t="str">
            <v>0</v>
          </cell>
          <cell r="E9081">
            <v>0</v>
          </cell>
          <cell r="F9081">
            <v>0</v>
          </cell>
          <cell r="G9081" t="e">
            <v>#N/A</v>
          </cell>
          <cell r="H9081" t="e">
            <v>#N/A</v>
          </cell>
          <cell r="I9081" t="str">
            <v>NA</v>
          </cell>
        </row>
        <row r="9082">
          <cell r="A9082">
            <v>0</v>
          </cell>
          <cell r="B9082">
            <v>0</v>
          </cell>
          <cell r="C9082">
            <v>0</v>
          </cell>
          <cell r="D9082" t="str">
            <v>0</v>
          </cell>
          <cell r="E9082">
            <v>0</v>
          </cell>
          <cell r="F9082">
            <v>0</v>
          </cell>
          <cell r="G9082" t="e">
            <v>#N/A</v>
          </cell>
          <cell r="H9082" t="e">
            <v>#N/A</v>
          </cell>
          <cell r="I9082" t="str">
            <v>NA</v>
          </cell>
        </row>
        <row r="9083">
          <cell r="A9083">
            <v>0</v>
          </cell>
          <cell r="B9083">
            <v>0</v>
          </cell>
          <cell r="C9083">
            <v>0</v>
          </cell>
          <cell r="D9083" t="str">
            <v>0</v>
          </cell>
          <cell r="E9083">
            <v>0</v>
          </cell>
          <cell r="F9083">
            <v>0</v>
          </cell>
          <cell r="G9083" t="e">
            <v>#N/A</v>
          </cell>
          <cell r="H9083" t="e">
            <v>#N/A</v>
          </cell>
          <cell r="I9083" t="str">
            <v>NA</v>
          </cell>
        </row>
        <row r="9084">
          <cell r="A9084">
            <v>0</v>
          </cell>
          <cell r="B9084">
            <v>0</v>
          </cell>
          <cell r="C9084">
            <v>0</v>
          </cell>
          <cell r="D9084" t="str">
            <v>0</v>
          </cell>
          <cell r="E9084">
            <v>0</v>
          </cell>
          <cell r="F9084">
            <v>0</v>
          </cell>
          <cell r="G9084" t="e">
            <v>#N/A</v>
          </cell>
          <cell r="H9084" t="e">
            <v>#N/A</v>
          </cell>
          <cell r="I9084" t="str">
            <v>NA</v>
          </cell>
        </row>
        <row r="9085">
          <cell r="A9085">
            <v>0</v>
          </cell>
          <cell r="B9085">
            <v>0</v>
          </cell>
          <cell r="C9085">
            <v>0</v>
          </cell>
          <cell r="D9085" t="str">
            <v>0</v>
          </cell>
          <cell r="E9085">
            <v>0</v>
          </cell>
          <cell r="F9085">
            <v>0</v>
          </cell>
          <cell r="G9085" t="e">
            <v>#N/A</v>
          </cell>
          <cell r="H9085" t="e">
            <v>#N/A</v>
          </cell>
          <cell r="I9085" t="str">
            <v>NA</v>
          </cell>
        </row>
        <row r="9086">
          <cell r="A9086">
            <v>0</v>
          </cell>
          <cell r="B9086">
            <v>0</v>
          </cell>
          <cell r="C9086">
            <v>0</v>
          </cell>
          <cell r="D9086" t="str">
            <v>0</v>
          </cell>
          <cell r="E9086">
            <v>0</v>
          </cell>
          <cell r="F9086">
            <v>0</v>
          </cell>
          <cell r="G9086" t="e">
            <v>#N/A</v>
          </cell>
          <cell r="H9086" t="e">
            <v>#N/A</v>
          </cell>
          <cell r="I9086" t="str">
            <v>NA</v>
          </cell>
        </row>
        <row r="9087">
          <cell r="A9087">
            <v>0</v>
          </cell>
          <cell r="B9087">
            <v>0</v>
          </cell>
          <cell r="C9087">
            <v>0</v>
          </cell>
          <cell r="D9087" t="str">
            <v>0</v>
          </cell>
          <cell r="E9087">
            <v>0</v>
          </cell>
          <cell r="F9087">
            <v>0</v>
          </cell>
          <cell r="G9087" t="e">
            <v>#N/A</v>
          </cell>
          <cell r="H9087" t="e">
            <v>#N/A</v>
          </cell>
          <cell r="I9087" t="str">
            <v>NA</v>
          </cell>
        </row>
        <row r="9088">
          <cell r="A9088">
            <v>0</v>
          </cell>
          <cell r="B9088">
            <v>0</v>
          </cell>
          <cell r="C9088">
            <v>0</v>
          </cell>
          <cell r="D9088" t="str">
            <v>0</v>
          </cell>
          <cell r="E9088">
            <v>0</v>
          </cell>
          <cell r="F9088">
            <v>0</v>
          </cell>
          <cell r="G9088" t="e">
            <v>#N/A</v>
          </cell>
          <cell r="H9088" t="e">
            <v>#N/A</v>
          </cell>
          <cell r="I9088" t="str">
            <v>NA</v>
          </cell>
        </row>
        <row r="9089">
          <cell r="A9089">
            <v>0</v>
          </cell>
          <cell r="B9089">
            <v>0</v>
          </cell>
          <cell r="C9089">
            <v>0</v>
          </cell>
          <cell r="D9089" t="str">
            <v>0</v>
          </cell>
          <cell r="E9089">
            <v>0</v>
          </cell>
          <cell r="F9089">
            <v>0</v>
          </cell>
          <cell r="G9089" t="e">
            <v>#N/A</v>
          </cell>
          <cell r="H9089" t="e">
            <v>#N/A</v>
          </cell>
          <cell r="I9089" t="str">
            <v>NA</v>
          </cell>
        </row>
        <row r="9090">
          <cell r="A9090">
            <v>0</v>
          </cell>
          <cell r="B9090">
            <v>0</v>
          </cell>
          <cell r="C9090">
            <v>0</v>
          </cell>
          <cell r="D9090" t="str">
            <v>0</v>
          </cell>
          <cell r="E9090">
            <v>0</v>
          </cell>
          <cell r="F9090">
            <v>0</v>
          </cell>
          <cell r="G9090" t="e">
            <v>#N/A</v>
          </cell>
          <cell r="H9090" t="e">
            <v>#N/A</v>
          </cell>
          <cell r="I9090" t="str">
            <v>NA</v>
          </cell>
        </row>
        <row r="9091">
          <cell r="A9091">
            <v>0</v>
          </cell>
          <cell r="B9091">
            <v>0</v>
          </cell>
          <cell r="C9091">
            <v>0</v>
          </cell>
          <cell r="D9091" t="str">
            <v>0</v>
          </cell>
          <cell r="E9091">
            <v>0</v>
          </cell>
          <cell r="F9091">
            <v>0</v>
          </cell>
          <cell r="G9091" t="e">
            <v>#N/A</v>
          </cell>
          <cell r="H9091" t="e">
            <v>#N/A</v>
          </cell>
          <cell r="I9091" t="str">
            <v>NA</v>
          </cell>
        </row>
        <row r="9092">
          <cell r="A9092">
            <v>0</v>
          </cell>
          <cell r="B9092">
            <v>0</v>
          </cell>
          <cell r="C9092">
            <v>0</v>
          </cell>
          <cell r="D9092" t="str">
            <v>0</v>
          </cell>
          <cell r="E9092">
            <v>0</v>
          </cell>
          <cell r="F9092">
            <v>0</v>
          </cell>
          <cell r="G9092" t="e">
            <v>#N/A</v>
          </cell>
          <cell r="H9092" t="e">
            <v>#N/A</v>
          </cell>
          <cell r="I9092" t="str">
            <v>NA</v>
          </cell>
        </row>
        <row r="9093">
          <cell r="A9093">
            <v>0</v>
          </cell>
          <cell r="B9093">
            <v>0</v>
          </cell>
          <cell r="C9093">
            <v>0</v>
          </cell>
          <cell r="D9093" t="str">
            <v>0</v>
          </cell>
          <cell r="E9093">
            <v>0</v>
          </cell>
          <cell r="F9093">
            <v>0</v>
          </cell>
          <cell r="G9093" t="e">
            <v>#N/A</v>
          </cell>
          <cell r="H9093" t="e">
            <v>#N/A</v>
          </cell>
          <cell r="I9093" t="str">
            <v>NA</v>
          </cell>
        </row>
        <row r="9094">
          <cell r="A9094">
            <v>0</v>
          </cell>
          <cell r="B9094">
            <v>0</v>
          </cell>
          <cell r="C9094">
            <v>0</v>
          </cell>
          <cell r="D9094" t="str">
            <v>0</v>
          </cell>
          <cell r="E9094">
            <v>0</v>
          </cell>
          <cell r="F9094">
            <v>0</v>
          </cell>
          <cell r="G9094" t="e">
            <v>#N/A</v>
          </cell>
          <cell r="H9094" t="e">
            <v>#N/A</v>
          </cell>
          <cell r="I9094" t="str">
            <v>NA</v>
          </cell>
        </row>
        <row r="9095">
          <cell r="A9095">
            <v>0</v>
          </cell>
          <cell r="B9095">
            <v>0</v>
          </cell>
          <cell r="C9095">
            <v>0</v>
          </cell>
          <cell r="D9095" t="str">
            <v>0</v>
          </cell>
          <cell r="E9095">
            <v>0</v>
          </cell>
          <cell r="F9095">
            <v>0</v>
          </cell>
          <cell r="G9095" t="e">
            <v>#N/A</v>
          </cell>
          <cell r="H9095" t="e">
            <v>#N/A</v>
          </cell>
          <cell r="I9095" t="str">
            <v>NA</v>
          </cell>
        </row>
        <row r="9096">
          <cell r="A9096">
            <v>0</v>
          </cell>
          <cell r="B9096">
            <v>0</v>
          </cell>
          <cell r="C9096">
            <v>0</v>
          </cell>
          <cell r="D9096" t="str">
            <v>0</v>
          </cell>
          <cell r="E9096">
            <v>0</v>
          </cell>
          <cell r="F9096">
            <v>0</v>
          </cell>
          <cell r="G9096" t="e">
            <v>#N/A</v>
          </cell>
          <cell r="H9096" t="e">
            <v>#N/A</v>
          </cell>
          <cell r="I9096" t="str">
            <v>NA</v>
          </cell>
        </row>
        <row r="9097">
          <cell r="A9097">
            <v>0</v>
          </cell>
          <cell r="B9097">
            <v>0</v>
          </cell>
          <cell r="C9097">
            <v>0</v>
          </cell>
          <cell r="D9097" t="str">
            <v>0</v>
          </cell>
          <cell r="E9097">
            <v>0</v>
          </cell>
          <cell r="F9097">
            <v>0</v>
          </cell>
          <cell r="G9097" t="e">
            <v>#N/A</v>
          </cell>
          <cell r="H9097" t="e">
            <v>#N/A</v>
          </cell>
          <cell r="I9097" t="str">
            <v>NA</v>
          </cell>
        </row>
        <row r="9098">
          <cell r="A9098">
            <v>0</v>
          </cell>
          <cell r="B9098">
            <v>0</v>
          </cell>
          <cell r="C9098">
            <v>0</v>
          </cell>
          <cell r="D9098" t="str">
            <v>0</v>
          </cell>
          <cell r="E9098">
            <v>0</v>
          </cell>
          <cell r="F9098">
            <v>0</v>
          </cell>
          <cell r="G9098" t="e">
            <v>#N/A</v>
          </cell>
          <cell r="H9098" t="e">
            <v>#N/A</v>
          </cell>
          <cell r="I9098" t="str">
            <v>NA</v>
          </cell>
        </row>
        <row r="9099">
          <cell r="A9099">
            <v>0</v>
          </cell>
          <cell r="B9099">
            <v>0</v>
          </cell>
          <cell r="C9099">
            <v>0</v>
          </cell>
          <cell r="D9099" t="str">
            <v>0</v>
          </cell>
          <cell r="E9099">
            <v>0</v>
          </cell>
          <cell r="F9099">
            <v>0</v>
          </cell>
          <cell r="G9099" t="e">
            <v>#N/A</v>
          </cell>
          <cell r="H9099" t="e">
            <v>#N/A</v>
          </cell>
          <cell r="I9099" t="str">
            <v>NA</v>
          </cell>
        </row>
        <row r="9100">
          <cell r="A9100">
            <v>0</v>
          </cell>
          <cell r="B9100">
            <v>0</v>
          </cell>
          <cell r="C9100">
            <v>0</v>
          </cell>
          <cell r="D9100" t="str">
            <v>0</v>
          </cell>
          <cell r="E9100">
            <v>0</v>
          </cell>
          <cell r="F9100">
            <v>0</v>
          </cell>
          <cell r="G9100" t="e">
            <v>#N/A</v>
          </cell>
          <cell r="H9100" t="e">
            <v>#N/A</v>
          </cell>
          <cell r="I9100" t="str">
            <v>NA</v>
          </cell>
        </row>
        <row r="9101">
          <cell r="A9101">
            <v>0</v>
          </cell>
          <cell r="B9101">
            <v>0</v>
          </cell>
          <cell r="C9101">
            <v>0</v>
          </cell>
          <cell r="D9101" t="str">
            <v>0</v>
          </cell>
          <cell r="E9101">
            <v>0</v>
          </cell>
          <cell r="F9101">
            <v>0</v>
          </cell>
          <cell r="G9101" t="e">
            <v>#N/A</v>
          </cell>
          <cell r="H9101" t="e">
            <v>#N/A</v>
          </cell>
          <cell r="I9101" t="str">
            <v>NA</v>
          </cell>
        </row>
        <row r="9102">
          <cell r="A9102">
            <v>0</v>
          </cell>
          <cell r="B9102">
            <v>0</v>
          </cell>
          <cell r="C9102">
            <v>0</v>
          </cell>
          <cell r="D9102" t="str">
            <v>0</v>
          </cell>
          <cell r="E9102">
            <v>0</v>
          </cell>
          <cell r="F9102">
            <v>0</v>
          </cell>
          <cell r="G9102" t="e">
            <v>#N/A</v>
          </cell>
          <cell r="H9102" t="e">
            <v>#N/A</v>
          </cell>
          <cell r="I9102" t="str">
            <v>NA</v>
          </cell>
        </row>
        <row r="9103">
          <cell r="A9103">
            <v>0</v>
          </cell>
          <cell r="B9103">
            <v>0</v>
          </cell>
          <cell r="C9103">
            <v>0</v>
          </cell>
          <cell r="D9103" t="str">
            <v>0</v>
          </cell>
          <cell r="E9103">
            <v>0</v>
          </cell>
          <cell r="F9103">
            <v>0</v>
          </cell>
          <cell r="G9103" t="e">
            <v>#N/A</v>
          </cell>
          <cell r="H9103" t="e">
            <v>#N/A</v>
          </cell>
          <cell r="I9103" t="str">
            <v>NA</v>
          </cell>
        </row>
        <row r="9104">
          <cell r="A9104">
            <v>0</v>
          </cell>
          <cell r="B9104">
            <v>0</v>
          </cell>
          <cell r="C9104">
            <v>0</v>
          </cell>
          <cell r="D9104" t="str">
            <v>0</v>
          </cell>
          <cell r="E9104">
            <v>0</v>
          </cell>
          <cell r="F9104">
            <v>0</v>
          </cell>
          <cell r="G9104" t="e">
            <v>#N/A</v>
          </cell>
          <cell r="H9104" t="e">
            <v>#N/A</v>
          </cell>
          <cell r="I9104" t="str">
            <v>NA</v>
          </cell>
        </row>
        <row r="9105">
          <cell r="A9105">
            <v>0</v>
          </cell>
          <cell r="B9105">
            <v>0</v>
          </cell>
          <cell r="C9105">
            <v>0</v>
          </cell>
          <cell r="D9105" t="str">
            <v>0</v>
          </cell>
          <cell r="E9105">
            <v>0</v>
          </cell>
          <cell r="F9105">
            <v>0</v>
          </cell>
          <cell r="G9105" t="e">
            <v>#N/A</v>
          </cell>
          <cell r="H9105" t="e">
            <v>#N/A</v>
          </cell>
          <cell r="I9105" t="str">
            <v>NA</v>
          </cell>
        </row>
        <row r="9106">
          <cell r="A9106">
            <v>0</v>
          </cell>
          <cell r="B9106">
            <v>0</v>
          </cell>
          <cell r="C9106">
            <v>0</v>
          </cell>
          <cell r="D9106" t="str">
            <v>0</v>
          </cell>
          <cell r="E9106">
            <v>0</v>
          </cell>
          <cell r="F9106">
            <v>0</v>
          </cell>
          <cell r="G9106" t="e">
            <v>#N/A</v>
          </cell>
          <cell r="H9106" t="e">
            <v>#N/A</v>
          </cell>
          <cell r="I9106" t="str">
            <v>NA</v>
          </cell>
        </row>
        <row r="9107">
          <cell r="A9107">
            <v>0</v>
          </cell>
          <cell r="B9107">
            <v>0</v>
          </cell>
          <cell r="C9107">
            <v>0</v>
          </cell>
          <cell r="D9107" t="str">
            <v>0</v>
          </cell>
          <cell r="E9107">
            <v>0</v>
          </cell>
          <cell r="F9107">
            <v>0</v>
          </cell>
          <cell r="G9107" t="e">
            <v>#N/A</v>
          </cell>
          <cell r="H9107" t="e">
            <v>#N/A</v>
          </cell>
          <cell r="I9107" t="str">
            <v>NA</v>
          </cell>
        </row>
        <row r="9108">
          <cell r="A9108">
            <v>0</v>
          </cell>
          <cell r="B9108">
            <v>0</v>
          </cell>
          <cell r="C9108">
            <v>0</v>
          </cell>
          <cell r="D9108" t="str">
            <v>0</v>
          </cell>
          <cell r="E9108">
            <v>0</v>
          </cell>
          <cell r="F9108">
            <v>0</v>
          </cell>
          <cell r="G9108" t="e">
            <v>#N/A</v>
          </cell>
          <cell r="H9108" t="e">
            <v>#N/A</v>
          </cell>
          <cell r="I9108" t="str">
            <v>NA</v>
          </cell>
        </row>
        <row r="9109">
          <cell r="A9109">
            <v>0</v>
          </cell>
          <cell r="B9109">
            <v>0</v>
          </cell>
          <cell r="C9109">
            <v>0</v>
          </cell>
          <cell r="D9109" t="str">
            <v>0</v>
          </cell>
          <cell r="E9109">
            <v>0</v>
          </cell>
          <cell r="F9109">
            <v>0</v>
          </cell>
          <cell r="G9109" t="e">
            <v>#N/A</v>
          </cell>
          <cell r="H9109" t="e">
            <v>#N/A</v>
          </cell>
          <cell r="I9109" t="str">
            <v>NA</v>
          </cell>
        </row>
        <row r="9110">
          <cell r="A9110">
            <v>0</v>
          </cell>
          <cell r="B9110">
            <v>0</v>
          </cell>
          <cell r="C9110">
            <v>0</v>
          </cell>
          <cell r="D9110" t="str">
            <v>0</v>
          </cell>
          <cell r="E9110">
            <v>0</v>
          </cell>
          <cell r="F9110">
            <v>0</v>
          </cell>
          <cell r="G9110" t="e">
            <v>#N/A</v>
          </cell>
          <cell r="H9110" t="e">
            <v>#N/A</v>
          </cell>
          <cell r="I9110" t="str">
            <v>NA</v>
          </cell>
        </row>
        <row r="9111">
          <cell r="A9111">
            <v>0</v>
          </cell>
          <cell r="B9111">
            <v>0</v>
          </cell>
          <cell r="C9111">
            <v>0</v>
          </cell>
          <cell r="D9111" t="str">
            <v>0</v>
          </cell>
          <cell r="E9111">
            <v>0</v>
          </cell>
          <cell r="F9111">
            <v>0</v>
          </cell>
          <cell r="G9111" t="e">
            <v>#N/A</v>
          </cell>
          <cell r="H9111" t="e">
            <v>#N/A</v>
          </cell>
          <cell r="I9111" t="str">
            <v>NA</v>
          </cell>
        </row>
        <row r="9112">
          <cell r="A9112">
            <v>0</v>
          </cell>
          <cell r="B9112">
            <v>0</v>
          </cell>
          <cell r="C9112">
            <v>0</v>
          </cell>
          <cell r="D9112" t="str">
            <v>0</v>
          </cell>
          <cell r="E9112">
            <v>0</v>
          </cell>
          <cell r="F9112">
            <v>0</v>
          </cell>
          <cell r="G9112" t="e">
            <v>#N/A</v>
          </cell>
          <cell r="H9112" t="e">
            <v>#N/A</v>
          </cell>
          <cell r="I9112" t="str">
            <v>NA</v>
          </cell>
        </row>
        <row r="9113">
          <cell r="A9113">
            <v>0</v>
          </cell>
          <cell r="B9113">
            <v>0</v>
          </cell>
          <cell r="C9113">
            <v>0</v>
          </cell>
          <cell r="D9113" t="str">
            <v>0</v>
          </cell>
          <cell r="E9113">
            <v>0</v>
          </cell>
          <cell r="F9113">
            <v>0</v>
          </cell>
          <cell r="G9113" t="e">
            <v>#N/A</v>
          </cell>
          <cell r="H9113" t="e">
            <v>#N/A</v>
          </cell>
          <cell r="I9113" t="str">
            <v>NA</v>
          </cell>
        </row>
        <row r="9114">
          <cell r="A9114">
            <v>0</v>
          </cell>
          <cell r="B9114">
            <v>0</v>
          </cell>
          <cell r="C9114">
            <v>0</v>
          </cell>
          <cell r="D9114" t="str">
            <v>0</v>
          </cell>
          <cell r="E9114">
            <v>0</v>
          </cell>
          <cell r="F9114">
            <v>0</v>
          </cell>
          <cell r="G9114" t="e">
            <v>#N/A</v>
          </cell>
          <cell r="H9114" t="e">
            <v>#N/A</v>
          </cell>
          <cell r="I9114" t="str">
            <v>NA</v>
          </cell>
        </row>
        <row r="9115">
          <cell r="A9115">
            <v>0</v>
          </cell>
          <cell r="B9115">
            <v>0</v>
          </cell>
          <cell r="C9115">
            <v>0</v>
          </cell>
          <cell r="D9115" t="str">
            <v>0</v>
          </cell>
          <cell r="E9115">
            <v>0</v>
          </cell>
          <cell r="F9115">
            <v>0</v>
          </cell>
          <cell r="G9115" t="e">
            <v>#N/A</v>
          </cell>
          <cell r="H9115" t="e">
            <v>#N/A</v>
          </cell>
          <cell r="I9115" t="str">
            <v>NA</v>
          </cell>
        </row>
        <row r="9116">
          <cell r="A9116">
            <v>0</v>
          </cell>
          <cell r="B9116">
            <v>0</v>
          </cell>
          <cell r="C9116">
            <v>0</v>
          </cell>
          <cell r="D9116" t="str">
            <v>0</v>
          </cell>
          <cell r="E9116">
            <v>0</v>
          </cell>
          <cell r="F9116">
            <v>0</v>
          </cell>
          <cell r="G9116" t="e">
            <v>#N/A</v>
          </cell>
          <cell r="H9116" t="e">
            <v>#N/A</v>
          </cell>
          <cell r="I9116" t="str">
            <v>NA</v>
          </cell>
        </row>
        <row r="9117">
          <cell r="A9117">
            <v>0</v>
          </cell>
          <cell r="B9117">
            <v>0</v>
          </cell>
          <cell r="C9117">
            <v>0</v>
          </cell>
          <cell r="D9117" t="str">
            <v>0</v>
          </cell>
          <cell r="E9117">
            <v>0</v>
          </cell>
          <cell r="F9117">
            <v>0</v>
          </cell>
          <cell r="G9117" t="e">
            <v>#N/A</v>
          </cell>
          <cell r="H9117" t="e">
            <v>#N/A</v>
          </cell>
          <cell r="I9117" t="str">
            <v>NA</v>
          </cell>
        </row>
        <row r="9118">
          <cell r="A9118">
            <v>0</v>
          </cell>
          <cell r="B9118">
            <v>0</v>
          </cell>
          <cell r="C9118">
            <v>0</v>
          </cell>
          <cell r="D9118" t="str">
            <v>0</v>
          </cell>
          <cell r="E9118">
            <v>0</v>
          </cell>
          <cell r="F9118">
            <v>0</v>
          </cell>
          <cell r="G9118" t="e">
            <v>#N/A</v>
          </cell>
          <cell r="H9118" t="e">
            <v>#N/A</v>
          </cell>
          <cell r="I9118" t="str">
            <v>NA</v>
          </cell>
        </row>
        <row r="9119">
          <cell r="A9119">
            <v>0</v>
          </cell>
          <cell r="B9119">
            <v>0</v>
          </cell>
          <cell r="C9119">
            <v>0</v>
          </cell>
          <cell r="D9119" t="str">
            <v>0</v>
          </cell>
          <cell r="E9119">
            <v>0</v>
          </cell>
          <cell r="F9119">
            <v>0</v>
          </cell>
          <cell r="G9119" t="e">
            <v>#N/A</v>
          </cell>
          <cell r="H9119" t="e">
            <v>#N/A</v>
          </cell>
          <cell r="I9119" t="str">
            <v>NA</v>
          </cell>
        </row>
        <row r="9120">
          <cell r="A9120">
            <v>0</v>
          </cell>
          <cell r="B9120">
            <v>0</v>
          </cell>
          <cell r="C9120">
            <v>0</v>
          </cell>
          <cell r="D9120" t="str">
            <v>0</v>
          </cell>
          <cell r="E9120">
            <v>0</v>
          </cell>
          <cell r="F9120">
            <v>0</v>
          </cell>
          <cell r="G9120" t="e">
            <v>#N/A</v>
          </cell>
          <cell r="H9120" t="e">
            <v>#N/A</v>
          </cell>
          <cell r="I9120" t="str">
            <v>NA</v>
          </cell>
        </row>
        <row r="9121">
          <cell r="A9121">
            <v>0</v>
          </cell>
          <cell r="B9121">
            <v>0</v>
          </cell>
          <cell r="C9121">
            <v>0</v>
          </cell>
          <cell r="D9121" t="str">
            <v>0</v>
          </cell>
          <cell r="E9121">
            <v>0</v>
          </cell>
          <cell r="F9121">
            <v>0</v>
          </cell>
          <cell r="G9121" t="e">
            <v>#N/A</v>
          </cell>
          <cell r="H9121" t="e">
            <v>#N/A</v>
          </cell>
          <cell r="I9121" t="str">
            <v>NA</v>
          </cell>
        </row>
        <row r="9122">
          <cell r="A9122">
            <v>0</v>
          </cell>
          <cell r="B9122">
            <v>0</v>
          </cell>
          <cell r="C9122">
            <v>0</v>
          </cell>
          <cell r="D9122" t="str">
            <v>0</v>
          </cell>
          <cell r="E9122">
            <v>0</v>
          </cell>
          <cell r="F9122">
            <v>0</v>
          </cell>
          <cell r="G9122" t="e">
            <v>#N/A</v>
          </cell>
          <cell r="H9122" t="e">
            <v>#N/A</v>
          </cell>
          <cell r="I9122" t="str">
            <v>NA</v>
          </cell>
        </row>
        <row r="9123">
          <cell r="A9123">
            <v>0</v>
          </cell>
          <cell r="B9123">
            <v>0</v>
          </cell>
          <cell r="C9123">
            <v>0</v>
          </cell>
          <cell r="D9123" t="str">
            <v>0</v>
          </cell>
          <cell r="E9123">
            <v>0</v>
          </cell>
          <cell r="F9123">
            <v>0</v>
          </cell>
          <cell r="G9123" t="e">
            <v>#N/A</v>
          </cell>
          <cell r="H9123" t="e">
            <v>#N/A</v>
          </cell>
          <cell r="I9123" t="str">
            <v>NA</v>
          </cell>
        </row>
        <row r="9124">
          <cell r="A9124">
            <v>0</v>
          </cell>
          <cell r="B9124">
            <v>0</v>
          </cell>
          <cell r="C9124">
            <v>0</v>
          </cell>
          <cell r="D9124" t="str">
            <v>0</v>
          </cell>
          <cell r="E9124">
            <v>0</v>
          </cell>
          <cell r="F9124">
            <v>0</v>
          </cell>
          <cell r="G9124" t="e">
            <v>#N/A</v>
          </cell>
          <cell r="H9124" t="e">
            <v>#N/A</v>
          </cell>
          <cell r="I9124" t="str">
            <v>NA</v>
          </cell>
        </row>
        <row r="9125">
          <cell r="A9125">
            <v>0</v>
          </cell>
          <cell r="B9125">
            <v>0</v>
          </cell>
          <cell r="C9125">
            <v>0</v>
          </cell>
          <cell r="D9125" t="str">
            <v>0</v>
          </cell>
          <cell r="E9125">
            <v>0</v>
          </cell>
          <cell r="F9125">
            <v>0</v>
          </cell>
          <cell r="G9125" t="e">
            <v>#N/A</v>
          </cell>
          <cell r="H9125" t="e">
            <v>#N/A</v>
          </cell>
          <cell r="I9125" t="str">
            <v>NA</v>
          </cell>
        </row>
        <row r="9126">
          <cell r="A9126">
            <v>0</v>
          </cell>
          <cell r="B9126">
            <v>0</v>
          </cell>
          <cell r="C9126">
            <v>0</v>
          </cell>
          <cell r="D9126" t="str">
            <v>0</v>
          </cell>
          <cell r="E9126">
            <v>0</v>
          </cell>
          <cell r="F9126">
            <v>0</v>
          </cell>
          <cell r="G9126" t="e">
            <v>#N/A</v>
          </cell>
          <cell r="H9126" t="e">
            <v>#N/A</v>
          </cell>
          <cell r="I9126" t="str">
            <v>NA</v>
          </cell>
        </row>
        <row r="9127">
          <cell r="A9127">
            <v>0</v>
          </cell>
          <cell r="B9127">
            <v>0</v>
          </cell>
          <cell r="C9127">
            <v>0</v>
          </cell>
          <cell r="D9127" t="str">
            <v>0</v>
          </cell>
          <cell r="E9127">
            <v>0</v>
          </cell>
          <cell r="F9127">
            <v>0</v>
          </cell>
          <cell r="G9127" t="e">
            <v>#N/A</v>
          </cell>
          <cell r="H9127" t="e">
            <v>#N/A</v>
          </cell>
          <cell r="I9127" t="str">
            <v>NA</v>
          </cell>
        </row>
        <row r="9128">
          <cell r="A9128">
            <v>0</v>
          </cell>
          <cell r="B9128">
            <v>0</v>
          </cell>
          <cell r="C9128">
            <v>0</v>
          </cell>
          <cell r="D9128" t="str">
            <v>0</v>
          </cell>
          <cell r="E9128">
            <v>0</v>
          </cell>
          <cell r="F9128">
            <v>0</v>
          </cell>
          <cell r="G9128" t="e">
            <v>#N/A</v>
          </cell>
          <cell r="H9128" t="e">
            <v>#N/A</v>
          </cell>
          <cell r="I9128" t="str">
            <v>NA</v>
          </cell>
        </row>
        <row r="9129">
          <cell r="A9129">
            <v>0</v>
          </cell>
          <cell r="B9129">
            <v>0</v>
          </cell>
          <cell r="C9129">
            <v>0</v>
          </cell>
          <cell r="D9129" t="str">
            <v>0</v>
          </cell>
          <cell r="E9129">
            <v>0</v>
          </cell>
          <cell r="F9129">
            <v>0</v>
          </cell>
          <cell r="G9129" t="e">
            <v>#N/A</v>
          </cell>
          <cell r="H9129" t="e">
            <v>#N/A</v>
          </cell>
          <cell r="I9129" t="str">
            <v>NA</v>
          </cell>
        </row>
        <row r="9130">
          <cell r="A9130">
            <v>0</v>
          </cell>
          <cell r="B9130">
            <v>0</v>
          </cell>
          <cell r="C9130">
            <v>0</v>
          </cell>
          <cell r="D9130" t="str">
            <v>0</v>
          </cell>
          <cell r="E9130">
            <v>0</v>
          </cell>
          <cell r="F9130">
            <v>0</v>
          </cell>
          <cell r="G9130" t="e">
            <v>#N/A</v>
          </cell>
          <cell r="H9130" t="e">
            <v>#N/A</v>
          </cell>
          <cell r="I9130" t="str">
            <v>NA</v>
          </cell>
        </row>
        <row r="9131">
          <cell r="A9131">
            <v>0</v>
          </cell>
          <cell r="B9131">
            <v>0</v>
          </cell>
          <cell r="C9131">
            <v>0</v>
          </cell>
          <cell r="D9131" t="str">
            <v>0</v>
          </cell>
          <cell r="E9131">
            <v>0</v>
          </cell>
          <cell r="F9131">
            <v>0</v>
          </cell>
          <cell r="G9131" t="e">
            <v>#N/A</v>
          </cell>
          <cell r="H9131" t="e">
            <v>#N/A</v>
          </cell>
          <cell r="I9131" t="str">
            <v>NA</v>
          </cell>
        </row>
        <row r="9132">
          <cell r="A9132">
            <v>0</v>
          </cell>
          <cell r="B9132">
            <v>0</v>
          </cell>
          <cell r="C9132">
            <v>0</v>
          </cell>
          <cell r="D9132" t="str">
            <v>0</v>
          </cell>
          <cell r="E9132">
            <v>0</v>
          </cell>
          <cell r="F9132">
            <v>0</v>
          </cell>
          <cell r="G9132" t="e">
            <v>#N/A</v>
          </cell>
          <cell r="H9132" t="e">
            <v>#N/A</v>
          </cell>
          <cell r="I9132" t="str">
            <v>NA</v>
          </cell>
        </row>
        <row r="9133">
          <cell r="A9133">
            <v>0</v>
          </cell>
          <cell r="B9133">
            <v>0</v>
          </cell>
          <cell r="C9133">
            <v>0</v>
          </cell>
          <cell r="D9133" t="str">
            <v>0</v>
          </cell>
          <cell r="E9133">
            <v>0</v>
          </cell>
          <cell r="F9133">
            <v>0</v>
          </cell>
          <cell r="G9133" t="e">
            <v>#N/A</v>
          </cell>
          <cell r="H9133" t="e">
            <v>#N/A</v>
          </cell>
          <cell r="I9133" t="str">
            <v>NA</v>
          </cell>
        </row>
        <row r="9134">
          <cell r="A9134">
            <v>0</v>
          </cell>
          <cell r="B9134">
            <v>0</v>
          </cell>
          <cell r="C9134">
            <v>0</v>
          </cell>
          <cell r="D9134" t="str">
            <v>0</v>
          </cell>
          <cell r="E9134">
            <v>0</v>
          </cell>
          <cell r="F9134">
            <v>0</v>
          </cell>
          <cell r="G9134" t="e">
            <v>#N/A</v>
          </cell>
          <cell r="H9134" t="e">
            <v>#N/A</v>
          </cell>
          <cell r="I9134" t="str">
            <v>NA</v>
          </cell>
        </row>
        <row r="9135">
          <cell r="A9135">
            <v>0</v>
          </cell>
          <cell r="B9135">
            <v>0</v>
          </cell>
          <cell r="C9135">
            <v>0</v>
          </cell>
          <cell r="D9135" t="str">
            <v>0</v>
          </cell>
          <cell r="E9135">
            <v>0</v>
          </cell>
          <cell r="F9135">
            <v>0</v>
          </cell>
          <cell r="G9135" t="e">
            <v>#N/A</v>
          </cell>
          <cell r="H9135" t="e">
            <v>#N/A</v>
          </cell>
          <cell r="I9135" t="str">
            <v>NA</v>
          </cell>
        </row>
        <row r="9136">
          <cell r="A9136">
            <v>0</v>
          </cell>
          <cell r="B9136">
            <v>0</v>
          </cell>
          <cell r="C9136">
            <v>0</v>
          </cell>
          <cell r="D9136" t="str">
            <v>0</v>
          </cell>
          <cell r="E9136">
            <v>0</v>
          </cell>
          <cell r="F9136">
            <v>0</v>
          </cell>
          <cell r="G9136" t="e">
            <v>#N/A</v>
          </cell>
          <cell r="H9136" t="e">
            <v>#N/A</v>
          </cell>
          <cell r="I9136" t="str">
            <v>NA</v>
          </cell>
        </row>
        <row r="9137">
          <cell r="A9137">
            <v>0</v>
          </cell>
          <cell r="B9137">
            <v>0</v>
          </cell>
          <cell r="C9137">
            <v>0</v>
          </cell>
          <cell r="D9137" t="str">
            <v>0</v>
          </cell>
          <cell r="E9137">
            <v>0</v>
          </cell>
          <cell r="F9137">
            <v>0</v>
          </cell>
          <cell r="G9137" t="e">
            <v>#N/A</v>
          </cell>
          <cell r="H9137" t="e">
            <v>#N/A</v>
          </cell>
          <cell r="I9137" t="str">
            <v>NA</v>
          </cell>
        </row>
        <row r="9138">
          <cell r="A9138">
            <v>0</v>
          </cell>
          <cell r="B9138">
            <v>0</v>
          </cell>
          <cell r="C9138">
            <v>0</v>
          </cell>
          <cell r="D9138" t="str">
            <v>0</v>
          </cell>
          <cell r="E9138">
            <v>0</v>
          </cell>
          <cell r="F9138">
            <v>0</v>
          </cell>
          <cell r="G9138" t="e">
            <v>#N/A</v>
          </cell>
          <cell r="H9138" t="e">
            <v>#N/A</v>
          </cell>
          <cell r="I9138" t="str">
            <v>NA</v>
          </cell>
        </row>
        <row r="9139">
          <cell r="A9139">
            <v>0</v>
          </cell>
          <cell r="B9139">
            <v>0</v>
          </cell>
          <cell r="C9139">
            <v>0</v>
          </cell>
          <cell r="D9139" t="str">
            <v>0</v>
          </cell>
          <cell r="E9139">
            <v>0</v>
          </cell>
          <cell r="F9139">
            <v>0</v>
          </cell>
          <cell r="G9139" t="e">
            <v>#N/A</v>
          </cell>
          <cell r="H9139" t="e">
            <v>#N/A</v>
          </cell>
          <cell r="I9139" t="str">
            <v>NA</v>
          </cell>
        </row>
        <row r="9140">
          <cell r="A9140">
            <v>0</v>
          </cell>
          <cell r="B9140">
            <v>0</v>
          </cell>
          <cell r="C9140">
            <v>0</v>
          </cell>
          <cell r="D9140" t="str">
            <v>0</v>
          </cell>
          <cell r="E9140">
            <v>0</v>
          </cell>
          <cell r="F9140">
            <v>0</v>
          </cell>
          <cell r="G9140" t="e">
            <v>#N/A</v>
          </cell>
          <cell r="H9140" t="e">
            <v>#N/A</v>
          </cell>
          <cell r="I9140" t="str">
            <v>NA</v>
          </cell>
        </row>
        <row r="9141">
          <cell r="A9141">
            <v>0</v>
          </cell>
          <cell r="B9141">
            <v>0</v>
          </cell>
          <cell r="C9141">
            <v>0</v>
          </cell>
          <cell r="D9141" t="str">
            <v>0</v>
          </cell>
          <cell r="E9141">
            <v>0</v>
          </cell>
          <cell r="F9141">
            <v>0</v>
          </cell>
          <cell r="G9141" t="e">
            <v>#N/A</v>
          </cell>
          <cell r="H9141" t="e">
            <v>#N/A</v>
          </cell>
          <cell r="I9141" t="str">
            <v>NA</v>
          </cell>
        </row>
        <row r="9142">
          <cell r="A9142">
            <v>0</v>
          </cell>
          <cell r="B9142">
            <v>0</v>
          </cell>
          <cell r="C9142">
            <v>0</v>
          </cell>
          <cell r="D9142" t="str">
            <v>0</v>
          </cell>
          <cell r="E9142">
            <v>0</v>
          </cell>
          <cell r="F9142">
            <v>0</v>
          </cell>
          <cell r="G9142" t="e">
            <v>#N/A</v>
          </cell>
          <cell r="H9142" t="e">
            <v>#N/A</v>
          </cell>
          <cell r="I9142" t="str">
            <v>NA</v>
          </cell>
        </row>
        <row r="9143">
          <cell r="A9143">
            <v>0</v>
          </cell>
          <cell r="B9143">
            <v>0</v>
          </cell>
          <cell r="C9143">
            <v>0</v>
          </cell>
          <cell r="D9143" t="str">
            <v>0</v>
          </cell>
          <cell r="E9143">
            <v>0</v>
          </cell>
          <cell r="F9143">
            <v>0</v>
          </cell>
          <cell r="G9143" t="e">
            <v>#N/A</v>
          </cell>
          <cell r="H9143" t="e">
            <v>#N/A</v>
          </cell>
          <cell r="I9143" t="str">
            <v>NA</v>
          </cell>
        </row>
        <row r="9144">
          <cell r="A9144">
            <v>0</v>
          </cell>
          <cell r="B9144">
            <v>0</v>
          </cell>
          <cell r="C9144">
            <v>0</v>
          </cell>
          <cell r="D9144" t="str">
            <v>0</v>
          </cell>
          <cell r="E9144">
            <v>0</v>
          </cell>
          <cell r="F9144">
            <v>0</v>
          </cell>
          <cell r="G9144" t="e">
            <v>#N/A</v>
          </cell>
          <cell r="H9144" t="e">
            <v>#N/A</v>
          </cell>
          <cell r="I9144" t="str">
            <v>NA</v>
          </cell>
        </row>
        <row r="9145">
          <cell r="A9145">
            <v>0</v>
          </cell>
          <cell r="B9145">
            <v>0</v>
          </cell>
          <cell r="C9145">
            <v>0</v>
          </cell>
          <cell r="D9145" t="str">
            <v>0</v>
          </cell>
          <cell r="E9145">
            <v>0</v>
          </cell>
          <cell r="F9145">
            <v>0</v>
          </cell>
          <cell r="G9145" t="e">
            <v>#N/A</v>
          </cell>
          <cell r="H9145" t="e">
            <v>#N/A</v>
          </cell>
          <cell r="I9145" t="str">
            <v>NA</v>
          </cell>
        </row>
        <row r="9146">
          <cell r="A9146">
            <v>0</v>
          </cell>
          <cell r="B9146">
            <v>0</v>
          </cell>
          <cell r="C9146">
            <v>0</v>
          </cell>
          <cell r="D9146" t="str">
            <v>0</v>
          </cell>
          <cell r="E9146">
            <v>0</v>
          </cell>
          <cell r="F9146">
            <v>0</v>
          </cell>
          <cell r="G9146" t="e">
            <v>#N/A</v>
          </cell>
          <cell r="H9146" t="e">
            <v>#N/A</v>
          </cell>
          <cell r="I9146" t="str">
            <v>NA</v>
          </cell>
        </row>
        <row r="9147">
          <cell r="A9147">
            <v>0</v>
          </cell>
          <cell r="B9147">
            <v>0</v>
          </cell>
          <cell r="C9147">
            <v>0</v>
          </cell>
          <cell r="D9147" t="str">
            <v>0</v>
          </cell>
          <cell r="E9147">
            <v>0</v>
          </cell>
          <cell r="F9147">
            <v>0</v>
          </cell>
          <cell r="G9147" t="e">
            <v>#N/A</v>
          </cell>
          <cell r="H9147" t="e">
            <v>#N/A</v>
          </cell>
          <cell r="I9147" t="str">
            <v>NA</v>
          </cell>
        </row>
        <row r="9148">
          <cell r="A9148">
            <v>0</v>
          </cell>
          <cell r="B9148">
            <v>0</v>
          </cell>
          <cell r="C9148">
            <v>0</v>
          </cell>
          <cell r="D9148" t="str">
            <v>0</v>
          </cell>
          <cell r="E9148">
            <v>0</v>
          </cell>
          <cell r="F9148">
            <v>0</v>
          </cell>
          <cell r="G9148" t="e">
            <v>#N/A</v>
          </cell>
          <cell r="H9148" t="e">
            <v>#N/A</v>
          </cell>
          <cell r="I9148" t="str">
            <v>NA</v>
          </cell>
        </row>
        <row r="9149">
          <cell r="A9149">
            <v>0</v>
          </cell>
          <cell r="B9149">
            <v>0</v>
          </cell>
          <cell r="C9149">
            <v>0</v>
          </cell>
          <cell r="D9149" t="str">
            <v>0</v>
          </cell>
          <cell r="E9149">
            <v>0</v>
          </cell>
          <cell r="F9149">
            <v>0</v>
          </cell>
          <cell r="G9149" t="e">
            <v>#N/A</v>
          </cell>
          <cell r="H9149" t="e">
            <v>#N/A</v>
          </cell>
          <cell r="I9149" t="str">
            <v>NA</v>
          </cell>
        </row>
        <row r="9150">
          <cell r="A9150">
            <v>0</v>
          </cell>
          <cell r="B9150">
            <v>0</v>
          </cell>
          <cell r="C9150">
            <v>0</v>
          </cell>
          <cell r="D9150" t="str">
            <v>0</v>
          </cell>
          <cell r="E9150">
            <v>0</v>
          </cell>
          <cell r="F9150">
            <v>0</v>
          </cell>
          <cell r="G9150" t="e">
            <v>#N/A</v>
          </cell>
          <cell r="H9150" t="e">
            <v>#N/A</v>
          </cell>
          <cell r="I9150" t="str">
            <v>NA</v>
          </cell>
        </row>
        <row r="9151">
          <cell r="A9151">
            <v>0</v>
          </cell>
          <cell r="B9151">
            <v>0</v>
          </cell>
          <cell r="C9151">
            <v>0</v>
          </cell>
          <cell r="D9151" t="str">
            <v>0</v>
          </cell>
          <cell r="E9151">
            <v>0</v>
          </cell>
          <cell r="F9151">
            <v>0</v>
          </cell>
          <cell r="G9151" t="e">
            <v>#N/A</v>
          </cell>
          <cell r="H9151" t="e">
            <v>#N/A</v>
          </cell>
          <cell r="I9151" t="str">
            <v>NA</v>
          </cell>
        </row>
        <row r="9152">
          <cell r="A9152">
            <v>0</v>
          </cell>
          <cell r="B9152">
            <v>0</v>
          </cell>
          <cell r="C9152">
            <v>0</v>
          </cell>
          <cell r="D9152" t="str">
            <v>0</v>
          </cell>
          <cell r="E9152">
            <v>0</v>
          </cell>
          <cell r="F9152">
            <v>0</v>
          </cell>
          <cell r="G9152" t="e">
            <v>#N/A</v>
          </cell>
          <cell r="H9152" t="e">
            <v>#N/A</v>
          </cell>
          <cell r="I9152" t="str">
            <v>NA</v>
          </cell>
        </row>
        <row r="9153">
          <cell r="A9153">
            <v>0</v>
          </cell>
          <cell r="B9153">
            <v>0</v>
          </cell>
          <cell r="C9153">
            <v>0</v>
          </cell>
          <cell r="D9153" t="str">
            <v>0</v>
          </cell>
          <cell r="E9153">
            <v>0</v>
          </cell>
          <cell r="F9153">
            <v>0</v>
          </cell>
          <cell r="G9153" t="e">
            <v>#N/A</v>
          </cell>
          <cell r="H9153" t="e">
            <v>#N/A</v>
          </cell>
          <cell r="I9153" t="str">
            <v>NA</v>
          </cell>
        </row>
        <row r="9154">
          <cell r="A9154">
            <v>0</v>
          </cell>
          <cell r="B9154">
            <v>0</v>
          </cell>
          <cell r="C9154">
            <v>0</v>
          </cell>
          <cell r="D9154" t="str">
            <v>0</v>
          </cell>
          <cell r="E9154">
            <v>0</v>
          </cell>
          <cell r="F9154">
            <v>0</v>
          </cell>
          <cell r="G9154" t="e">
            <v>#N/A</v>
          </cell>
          <cell r="H9154" t="e">
            <v>#N/A</v>
          </cell>
          <cell r="I9154" t="str">
            <v>NA</v>
          </cell>
        </row>
        <row r="9155">
          <cell r="A9155">
            <v>0</v>
          </cell>
          <cell r="B9155">
            <v>0</v>
          </cell>
          <cell r="C9155">
            <v>0</v>
          </cell>
          <cell r="D9155" t="str">
            <v>0</v>
          </cell>
          <cell r="E9155">
            <v>0</v>
          </cell>
          <cell r="F9155">
            <v>0</v>
          </cell>
          <cell r="G9155" t="e">
            <v>#N/A</v>
          </cell>
          <cell r="H9155" t="e">
            <v>#N/A</v>
          </cell>
          <cell r="I9155" t="str">
            <v>NA</v>
          </cell>
        </row>
        <row r="9156">
          <cell r="A9156">
            <v>0</v>
          </cell>
          <cell r="B9156">
            <v>0</v>
          </cell>
          <cell r="C9156">
            <v>0</v>
          </cell>
          <cell r="D9156" t="str">
            <v>0</v>
          </cell>
          <cell r="E9156">
            <v>0</v>
          </cell>
          <cell r="F9156">
            <v>0</v>
          </cell>
          <cell r="G9156" t="e">
            <v>#N/A</v>
          </cell>
          <cell r="H9156" t="e">
            <v>#N/A</v>
          </cell>
          <cell r="I9156" t="str">
            <v>NA</v>
          </cell>
        </row>
        <row r="9157">
          <cell r="A9157">
            <v>0</v>
          </cell>
          <cell r="B9157">
            <v>0</v>
          </cell>
          <cell r="C9157">
            <v>0</v>
          </cell>
          <cell r="D9157" t="str">
            <v>0</v>
          </cell>
          <cell r="E9157">
            <v>0</v>
          </cell>
          <cell r="F9157">
            <v>0</v>
          </cell>
          <cell r="G9157" t="e">
            <v>#N/A</v>
          </cell>
          <cell r="H9157" t="e">
            <v>#N/A</v>
          </cell>
          <cell r="I9157" t="str">
            <v>NA</v>
          </cell>
        </row>
        <row r="9158">
          <cell r="A9158">
            <v>0</v>
          </cell>
          <cell r="B9158">
            <v>0</v>
          </cell>
          <cell r="C9158">
            <v>0</v>
          </cell>
          <cell r="D9158" t="str">
            <v>0</v>
          </cell>
          <cell r="E9158">
            <v>0</v>
          </cell>
          <cell r="F9158">
            <v>0</v>
          </cell>
          <cell r="G9158" t="e">
            <v>#N/A</v>
          </cell>
          <cell r="H9158" t="e">
            <v>#N/A</v>
          </cell>
          <cell r="I9158" t="str">
            <v>NA</v>
          </cell>
        </row>
        <row r="9159">
          <cell r="A9159">
            <v>0</v>
          </cell>
          <cell r="B9159">
            <v>0</v>
          </cell>
          <cell r="C9159">
            <v>0</v>
          </cell>
          <cell r="D9159" t="str">
            <v>0</v>
          </cell>
          <cell r="E9159">
            <v>0</v>
          </cell>
          <cell r="F9159">
            <v>0</v>
          </cell>
          <cell r="G9159" t="e">
            <v>#N/A</v>
          </cell>
          <cell r="H9159" t="e">
            <v>#N/A</v>
          </cell>
          <cell r="I9159" t="str">
            <v>NA</v>
          </cell>
        </row>
        <row r="9160">
          <cell r="A9160">
            <v>0</v>
          </cell>
          <cell r="B9160">
            <v>0</v>
          </cell>
          <cell r="C9160">
            <v>0</v>
          </cell>
          <cell r="D9160" t="str">
            <v>0</v>
          </cell>
          <cell r="E9160">
            <v>0</v>
          </cell>
          <cell r="F9160">
            <v>0</v>
          </cell>
          <cell r="G9160" t="e">
            <v>#N/A</v>
          </cell>
          <cell r="H9160" t="e">
            <v>#N/A</v>
          </cell>
          <cell r="I9160" t="str">
            <v>NA</v>
          </cell>
        </row>
        <row r="9161">
          <cell r="A9161">
            <v>0</v>
          </cell>
          <cell r="B9161">
            <v>0</v>
          </cell>
          <cell r="C9161">
            <v>0</v>
          </cell>
          <cell r="D9161" t="str">
            <v>0</v>
          </cell>
          <cell r="E9161">
            <v>0</v>
          </cell>
          <cell r="F9161">
            <v>0</v>
          </cell>
          <cell r="G9161" t="e">
            <v>#N/A</v>
          </cell>
          <cell r="H9161" t="e">
            <v>#N/A</v>
          </cell>
          <cell r="I9161" t="str">
            <v>NA</v>
          </cell>
        </row>
        <row r="9162">
          <cell r="A9162">
            <v>0</v>
          </cell>
          <cell r="B9162">
            <v>0</v>
          </cell>
          <cell r="C9162">
            <v>0</v>
          </cell>
          <cell r="D9162" t="str">
            <v>0</v>
          </cell>
          <cell r="E9162">
            <v>0</v>
          </cell>
          <cell r="F9162">
            <v>0</v>
          </cell>
          <cell r="G9162" t="e">
            <v>#N/A</v>
          </cell>
          <cell r="H9162" t="e">
            <v>#N/A</v>
          </cell>
          <cell r="I9162" t="str">
            <v>NA</v>
          </cell>
        </row>
        <row r="9163">
          <cell r="A9163">
            <v>0</v>
          </cell>
          <cell r="B9163">
            <v>0</v>
          </cell>
          <cell r="C9163">
            <v>0</v>
          </cell>
          <cell r="D9163" t="str">
            <v>0</v>
          </cell>
          <cell r="E9163">
            <v>0</v>
          </cell>
          <cell r="F9163">
            <v>0</v>
          </cell>
          <cell r="G9163" t="e">
            <v>#N/A</v>
          </cell>
          <cell r="H9163" t="e">
            <v>#N/A</v>
          </cell>
          <cell r="I9163" t="str">
            <v>NA</v>
          </cell>
        </row>
        <row r="9164">
          <cell r="A9164">
            <v>0</v>
          </cell>
          <cell r="B9164">
            <v>0</v>
          </cell>
          <cell r="C9164">
            <v>0</v>
          </cell>
          <cell r="D9164" t="str">
            <v>0</v>
          </cell>
          <cell r="E9164">
            <v>0</v>
          </cell>
          <cell r="F9164">
            <v>0</v>
          </cell>
          <cell r="G9164" t="e">
            <v>#N/A</v>
          </cell>
          <cell r="H9164" t="e">
            <v>#N/A</v>
          </cell>
          <cell r="I9164" t="str">
            <v>NA</v>
          </cell>
        </row>
        <row r="9165">
          <cell r="A9165">
            <v>0</v>
          </cell>
          <cell r="B9165">
            <v>0</v>
          </cell>
          <cell r="C9165">
            <v>0</v>
          </cell>
          <cell r="D9165" t="str">
            <v>0</v>
          </cell>
          <cell r="E9165">
            <v>0</v>
          </cell>
          <cell r="F9165">
            <v>0</v>
          </cell>
          <cell r="G9165" t="e">
            <v>#N/A</v>
          </cell>
          <cell r="H9165" t="e">
            <v>#N/A</v>
          </cell>
          <cell r="I9165" t="str">
            <v>NA</v>
          </cell>
        </row>
        <row r="9166">
          <cell r="A9166">
            <v>0</v>
          </cell>
          <cell r="B9166">
            <v>0</v>
          </cell>
          <cell r="C9166">
            <v>0</v>
          </cell>
          <cell r="D9166" t="str">
            <v>0</v>
          </cell>
          <cell r="E9166">
            <v>0</v>
          </cell>
          <cell r="F9166">
            <v>0</v>
          </cell>
          <cell r="G9166" t="e">
            <v>#N/A</v>
          </cell>
          <cell r="H9166" t="e">
            <v>#N/A</v>
          </cell>
          <cell r="I9166" t="str">
            <v>NA</v>
          </cell>
        </row>
        <row r="9167">
          <cell r="A9167">
            <v>0</v>
          </cell>
          <cell r="B9167">
            <v>0</v>
          </cell>
          <cell r="C9167">
            <v>0</v>
          </cell>
          <cell r="D9167" t="str">
            <v>0</v>
          </cell>
          <cell r="E9167">
            <v>0</v>
          </cell>
          <cell r="F9167">
            <v>0</v>
          </cell>
          <cell r="G9167" t="e">
            <v>#N/A</v>
          </cell>
          <cell r="H9167" t="e">
            <v>#N/A</v>
          </cell>
          <cell r="I9167" t="str">
            <v>NA</v>
          </cell>
        </row>
        <row r="9168">
          <cell r="A9168">
            <v>0</v>
          </cell>
          <cell r="B9168">
            <v>0</v>
          </cell>
          <cell r="C9168">
            <v>0</v>
          </cell>
          <cell r="D9168" t="str">
            <v>0</v>
          </cell>
          <cell r="E9168">
            <v>0</v>
          </cell>
          <cell r="F9168">
            <v>0</v>
          </cell>
          <cell r="G9168" t="e">
            <v>#N/A</v>
          </cell>
          <cell r="H9168" t="e">
            <v>#N/A</v>
          </cell>
          <cell r="I9168" t="str">
            <v>NA</v>
          </cell>
        </row>
        <row r="9169">
          <cell r="A9169">
            <v>0</v>
          </cell>
          <cell r="B9169">
            <v>0</v>
          </cell>
          <cell r="C9169">
            <v>0</v>
          </cell>
          <cell r="D9169" t="str">
            <v>0</v>
          </cell>
          <cell r="E9169">
            <v>0</v>
          </cell>
          <cell r="F9169">
            <v>0</v>
          </cell>
          <cell r="G9169" t="e">
            <v>#N/A</v>
          </cell>
          <cell r="H9169" t="e">
            <v>#N/A</v>
          </cell>
          <cell r="I9169" t="str">
            <v>NA</v>
          </cell>
        </row>
        <row r="9170">
          <cell r="A9170">
            <v>0</v>
          </cell>
          <cell r="B9170">
            <v>0</v>
          </cell>
          <cell r="C9170">
            <v>0</v>
          </cell>
          <cell r="D9170" t="str">
            <v>0</v>
          </cell>
          <cell r="E9170">
            <v>0</v>
          </cell>
          <cell r="F9170">
            <v>0</v>
          </cell>
          <cell r="G9170" t="e">
            <v>#N/A</v>
          </cell>
          <cell r="H9170" t="e">
            <v>#N/A</v>
          </cell>
          <cell r="I9170" t="str">
            <v>NA</v>
          </cell>
        </row>
        <row r="9171">
          <cell r="A9171">
            <v>0</v>
          </cell>
          <cell r="B9171">
            <v>0</v>
          </cell>
          <cell r="C9171">
            <v>0</v>
          </cell>
          <cell r="D9171" t="str">
            <v>0</v>
          </cell>
          <cell r="E9171">
            <v>0</v>
          </cell>
          <cell r="F9171">
            <v>0</v>
          </cell>
          <cell r="G9171" t="e">
            <v>#N/A</v>
          </cell>
          <cell r="H9171" t="e">
            <v>#N/A</v>
          </cell>
          <cell r="I9171" t="str">
            <v>NA</v>
          </cell>
        </row>
        <row r="9172">
          <cell r="A9172">
            <v>0</v>
          </cell>
          <cell r="B9172">
            <v>0</v>
          </cell>
          <cell r="C9172">
            <v>0</v>
          </cell>
          <cell r="D9172" t="str">
            <v>0</v>
          </cell>
          <cell r="E9172">
            <v>0</v>
          </cell>
          <cell r="F9172">
            <v>0</v>
          </cell>
          <cell r="G9172" t="e">
            <v>#N/A</v>
          </cell>
          <cell r="H9172" t="e">
            <v>#N/A</v>
          </cell>
          <cell r="I9172" t="str">
            <v>NA</v>
          </cell>
        </row>
        <row r="9173">
          <cell r="A9173">
            <v>0</v>
          </cell>
          <cell r="B9173">
            <v>0</v>
          </cell>
          <cell r="C9173">
            <v>0</v>
          </cell>
          <cell r="D9173" t="str">
            <v>0</v>
          </cell>
          <cell r="E9173">
            <v>0</v>
          </cell>
          <cell r="F9173">
            <v>0</v>
          </cell>
          <cell r="G9173" t="e">
            <v>#N/A</v>
          </cell>
          <cell r="H9173" t="e">
            <v>#N/A</v>
          </cell>
          <cell r="I9173" t="str">
            <v>NA</v>
          </cell>
        </row>
        <row r="9174">
          <cell r="A9174">
            <v>0</v>
          </cell>
          <cell r="B9174">
            <v>0</v>
          </cell>
          <cell r="C9174">
            <v>0</v>
          </cell>
          <cell r="D9174" t="str">
            <v>0</v>
          </cell>
          <cell r="E9174">
            <v>0</v>
          </cell>
          <cell r="F9174">
            <v>0</v>
          </cell>
          <cell r="G9174" t="e">
            <v>#N/A</v>
          </cell>
          <cell r="H9174" t="e">
            <v>#N/A</v>
          </cell>
          <cell r="I9174" t="str">
            <v>NA</v>
          </cell>
        </row>
        <row r="9175">
          <cell r="A9175">
            <v>0</v>
          </cell>
          <cell r="B9175">
            <v>0</v>
          </cell>
          <cell r="C9175">
            <v>0</v>
          </cell>
          <cell r="D9175" t="str">
            <v>0</v>
          </cell>
          <cell r="E9175">
            <v>0</v>
          </cell>
          <cell r="F9175">
            <v>0</v>
          </cell>
          <cell r="G9175" t="e">
            <v>#N/A</v>
          </cell>
          <cell r="H9175" t="e">
            <v>#N/A</v>
          </cell>
          <cell r="I9175" t="str">
            <v>NA</v>
          </cell>
        </row>
        <row r="9176">
          <cell r="A9176">
            <v>0</v>
          </cell>
          <cell r="B9176">
            <v>0</v>
          </cell>
          <cell r="C9176">
            <v>0</v>
          </cell>
          <cell r="D9176" t="str">
            <v>0</v>
          </cell>
          <cell r="E9176">
            <v>0</v>
          </cell>
          <cell r="F9176">
            <v>0</v>
          </cell>
          <cell r="G9176" t="e">
            <v>#N/A</v>
          </cell>
          <cell r="H9176" t="e">
            <v>#N/A</v>
          </cell>
          <cell r="I9176" t="str">
            <v>NA</v>
          </cell>
        </row>
        <row r="9177">
          <cell r="A9177">
            <v>0</v>
          </cell>
          <cell r="B9177">
            <v>0</v>
          </cell>
          <cell r="C9177">
            <v>0</v>
          </cell>
          <cell r="D9177" t="str">
            <v>0</v>
          </cell>
          <cell r="E9177">
            <v>0</v>
          </cell>
          <cell r="F9177">
            <v>0</v>
          </cell>
          <cell r="G9177" t="e">
            <v>#N/A</v>
          </cell>
          <cell r="H9177" t="e">
            <v>#N/A</v>
          </cell>
          <cell r="I9177" t="str">
            <v>NA</v>
          </cell>
        </row>
        <row r="9178">
          <cell r="A9178">
            <v>0</v>
          </cell>
          <cell r="B9178">
            <v>0</v>
          </cell>
          <cell r="C9178">
            <v>0</v>
          </cell>
          <cell r="D9178" t="str">
            <v>0</v>
          </cell>
          <cell r="E9178">
            <v>0</v>
          </cell>
          <cell r="F9178">
            <v>0</v>
          </cell>
          <cell r="G9178" t="e">
            <v>#N/A</v>
          </cell>
          <cell r="H9178" t="e">
            <v>#N/A</v>
          </cell>
          <cell r="I9178" t="str">
            <v>NA</v>
          </cell>
        </row>
        <row r="9179">
          <cell r="A9179">
            <v>0</v>
          </cell>
          <cell r="B9179">
            <v>0</v>
          </cell>
          <cell r="C9179">
            <v>0</v>
          </cell>
          <cell r="D9179" t="str">
            <v>0</v>
          </cell>
          <cell r="E9179">
            <v>0</v>
          </cell>
          <cell r="F9179">
            <v>0</v>
          </cell>
          <cell r="G9179" t="e">
            <v>#N/A</v>
          </cell>
          <cell r="H9179" t="e">
            <v>#N/A</v>
          </cell>
          <cell r="I9179" t="str">
            <v>NA</v>
          </cell>
        </row>
        <row r="9180">
          <cell r="A9180">
            <v>0</v>
          </cell>
          <cell r="B9180">
            <v>0</v>
          </cell>
          <cell r="C9180">
            <v>0</v>
          </cell>
          <cell r="D9180" t="str">
            <v>0</v>
          </cell>
          <cell r="E9180">
            <v>0</v>
          </cell>
          <cell r="F9180">
            <v>0</v>
          </cell>
          <cell r="G9180" t="e">
            <v>#N/A</v>
          </cell>
          <cell r="H9180" t="e">
            <v>#N/A</v>
          </cell>
          <cell r="I9180" t="str">
            <v>NA</v>
          </cell>
        </row>
        <row r="9181">
          <cell r="A9181">
            <v>0</v>
          </cell>
          <cell r="B9181">
            <v>0</v>
          </cell>
          <cell r="C9181">
            <v>0</v>
          </cell>
          <cell r="D9181" t="str">
            <v>0</v>
          </cell>
          <cell r="E9181">
            <v>0</v>
          </cell>
          <cell r="F9181">
            <v>0</v>
          </cell>
          <cell r="G9181" t="e">
            <v>#N/A</v>
          </cell>
          <cell r="H9181" t="e">
            <v>#N/A</v>
          </cell>
          <cell r="I9181" t="str">
            <v>NA</v>
          </cell>
        </row>
        <row r="9182">
          <cell r="A9182">
            <v>0</v>
          </cell>
          <cell r="B9182">
            <v>0</v>
          </cell>
          <cell r="C9182">
            <v>0</v>
          </cell>
          <cell r="D9182" t="str">
            <v>0</v>
          </cell>
          <cell r="E9182">
            <v>0</v>
          </cell>
          <cell r="F9182">
            <v>0</v>
          </cell>
          <cell r="G9182" t="e">
            <v>#N/A</v>
          </cell>
          <cell r="H9182" t="e">
            <v>#N/A</v>
          </cell>
          <cell r="I9182" t="str">
            <v>NA</v>
          </cell>
        </row>
        <row r="9183">
          <cell r="A9183">
            <v>0</v>
          </cell>
          <cell r="B9183">
            <v>0</v>
          </cell>
          <cell r="C9183">
            <v>0</v>
          </cell>
          <cell r="D9183" t="str">
            <v>0</v>
          </cell>
          <cell r="E9183">
            <v>0</v>
          </cell>
          <cell r="F9183">
            <v>0</v>
          </cell>
          <cell r="G9183" t="e">
            <v>#N/A</v>
          </cell>
          <cell r="H9183" t="e">
            <v>#N/A</v>
          </cell>
          <cell r="I9183" t="str">
            <v>NA</v>
          </cell>
        </row>
        <row r="9184">
          <cell r="A9184">
            <v>0</v>
          </cell>
          <cell r="B9184">
            <v>0</v>
          </cell>
          <cell r="C9184">
            <v>0</v>
          </cell>
          <cell r="D9184" t="str">
            <v>0</v>
          </cell>
          <cell r="E9184">
            <v>0</v>
          </cell>
          <cell r="F9184">
            <v>0</v>
          </cell>
          <cell r="G9184" t="e">
            <v>#N/A</v>
          </cell>
          <cell r="H9184" t="e">
            <v>#N/A</v>
          </cell>
          <cell r="I9184" t="str">
            <v>NA</v>
          </cell>
        </row>
        <row r="9185">
          <cell r="A9185">
            <v>0</v>
          </cell>
          <cell r="B9185">
            <v>0</v>
          </cell>
          <cell r="C9185">
            <v>0</v>
          </cell>
          <cell r="D9185" t="str">
            <v>0</v>
          </cell>
          <cell r="E9185">
            <v>0</v>
          </cell>
          <cell r="F9185">
            <v>0</v>
          </cell>
          <cell r="G9185" t="e">
            <v>#N/A</v>
          </cell>
          <cell r="H9185" t="e">
            <v>#N/A</v>
          </cell>
          <cell r="I9185" t="str">
            <v>NA</v>
          </cell>
        </row>
        <row r="9186">
          <cell r="A9186">
            <v>0</v>
          </cell>
          <cell r="B9186">
            <v>0</v>
          </cell>
          <cell r="C9186">
            <v>0</v>
          </cell>
          <cell r="D9186" t="str">
            <v>0</v>
          </cell>
          <cell r="E9186">
            <v>0</v>
          </cell>
          <cell r="F9186">
            <v>0</v>
          </cell>
          <cell r="G9186" t="e">
            <v>#N/A</v>
          </cell>
          <cell r="H9186" t="e">
            <v>#N/A</v>
          </cell>
          <cell r="I9186" t="str">
            <v>NA</v>
          </cell>
        </row>
        <row r="9187">
          <cell r="A9187">
            <v>0</v>
          </cell>
          <cell r="B9187">
            <v>0</v>
          </cell>
          <cell r="C9187">
            <v>0</v>
          </cell>
          <cell r="D9187" t="str">
            <v>0</v>
          </cell>
          <cell r="E9187">
            <v>0</v>
          </cell>
          <cell r="F9187">
            <v>0</v>
          </cell>
          <cell r="G9187" t="e">
            <v>#N/A</v>
          </cell>
          <cell r="H9187" t="e">
            <v>#N/A</v>
          </cell>
          <cell r="I9187" t="str">
            <v>NA</v>
          </cell>
        </row>
        <row r="9188">
          <cell r="A9188">
            <v>0</v>
          </cell>
          <cell r="B9188">
            <v>0</v>
          </cell>
          <cell r="C9188">
            <v>0</v>
          </cell>
          <cell r="D9188" t="str">
            <v>0</v>
          </cell>
          <cell r="E9188">
            <v>0</v>
          </cell>
          <cell r="F9188">
            <v>0</v>
          </cell>
          <cell r="G9188" t="e">
            <v>#N/A</v>
          </cell>
          <cell r="H9188" t="e">
            <v>#N/A</v>
          </cell>
          <cell r="I9188" t="str">
            <v>NA</v>
          </cell>
        </row>
        <row r="9189">
          <cell r="A9189">
            <v>0</v>
          </cell>
          <cell r="B9189">
            <v>0</v>
          </cell>
          <cell r="C9189">
            <v>0</v>
          </cell>
          <cell r="D9189" t="str">
            <v>0</v>
          </cell>
          <cell r="E9189">
            <v>0</v>
          </cell>
          <cell r="F9189">
            <v>0</v>
          </cell>
          <cell r="G9189" t="e">
            <v>#N/A</v>
          </cell>
          <cell r="H9189" t="e">
            <v>#N/A</v>
          </cell>
          <cell r="I9189" t="str">
            <v>NA</v>
          </cell>
        </row>
        <row r="9190">
          <cell r="A9190">
            <v>0</v>
          </cell>
          <cell r="B9190">
            <v>0</v>
          </cell>
          <cell r="C9190">
            <v>0</v>
          </cell>
          <cell r="D9190" t="str">
            <v>0</v>
          </cell>
          <cell r="E9190">
            <v>0</v>
          </cell>
          <cell r="F9190">
            <v>0</v>
          </cell>
          <cell r="G9190" t="e">
            <v>#N/A</v>
          </cell>
          <cell r="H9190" t="e">
            <v>#N/A</v>
          </cell>
          <cell r="I9190" t="str">
            <v>NA</v>
          </cell>
        </row>
        <row r="9191">
          <cell r="A9191">
            <v>0</v>
          </cell>
          <cell r="B9191">
            <v>0</v>
          </cell>
          <cell r="C9191">
            <v>0</v>
          </cell>
          <cell r="D9191" t="str">
            <v>0</v>
          </cell>
          <cell r="E9191">
            <v>0</v>
          </cell>
          <cell r="F9191">
            <v>0</v>
          </cell>
          <cell r="G9191" t="e">
            <v>#N/A</v>
          </cell>
          <cell r="H9191" t="e">
            <v>#N/A</v>
          </cell>
          <cell r="I9191" t="str">
            <v>NA</v>
          </cell>
        </row>
        <row r="9192">
          <cell r="A9192">
            <v>0</v>
          </cell>
          <cell r="B9192">
            <v>0</v>
          </cell>
          <cell r="C9192">
            <v>0</v>
          </cell>
          <cell r="D9192" t="str">
            <v>0</v>
          </cell>
          <cell r="E9192">
            <v>0</v>
          </cell>
          <cell r="F9192">
            <v>0</v>
          </cell>
          <cell r="G9192" t="e">
            <v>#N/A</v>
          </cell>
          <cell r="H9192" t="e">
            <v>#N/A</v>
          </cell>
          <cell r="I9192" t="str">
            <v>NA</v>
          </cell>
        </row>
        <row r="9193">
          <cell r="A9193">
            <v>0</v>
          </cell>
          <cell r="B9193">
            <v>0</v>
          </cell>
          <cell r="C9193">
            <v>0</v>
          </cell>
          <cell r="D9193" t="str">
            <v>0</v>
          </cell>
          <cell r="E9193">
            <v>0</v>
          </cell>
          <cell r="F9193">
            <v>0</v>
          </cell>
          <cell r="G9193" t="e">
            <v>#N/A</v>
          </cell>
          <cell r="H9193" t="e">
            <v>#N/A</v>
          </cell>
          <cell r="I9193" t="str">
            <v>NA</v>
          </cell>
        </row>
        <row r="9194">
          <cell r="A9194">
            <v>0</v>
          </cell>
          <cell r="B9194">
            <v>0</v>
          </cell>
          <cell r="C9194">
            <v>0</v>
          </cell>
          <cell r="D9194" t="str">
            <v>0</v>
          </cell>
          <cell r="E9194">
            <v>0</v>
          </cell>
          <cell r="F9194">
            <v>0</v>
          </cell>
          <cell r="G9194" t="e">
            <v>#N/A</v>
          </cell>
          <cell r="H9194" t="e">
            <v>#N/A</v>
          </cell>
          <cell r="I9194" t="str">
            <v>NA</v>
          </cell>
        </row>
        <row r="9195">
          <cell r="A9195">
            <v>0</v>
          </cell>
          <cell r="B9195">
            <v>0</v>
          </cell>
          <cell r="C9195">
            <v>0</v>
          </cell>
          <cell r="D9195" t="str">
            <v>0</v>
          </cell>
          <cell r="E9195">
            <v>0</v>
          </cell>
          <cell r="F9195">
            <v>0</v>
          </cell>
          <cell r="G9195" t="e">
            <v>#N/A</v>
          </cell>
          <cell r="H9195" t="e">
            <v>#N/A</v>
          </cell>
          <cell r="I9195" t="str">
            <v>NA</v>
          </cell>
        </row>
        <row r="9196">
          <cell r="A9196">
            <v>0</v>
          </cell>
          <cell r="B9196">
            <v>0</v>
          </cell>
          <cell r="C9196">
            <v>0</v>
          </cell>
          <cell r="D9196" t="str">
            <v>0</v>
          </cell>
          <cell r="E9196">
            <v>0</v>
          </cell>
          <cell r="F9196">
            <v>0</v>
          </cell>
          <cell r="G9196" t="e">
            <v>#N/A</v>
          </cell>
          <cell r="H9196" t="e">
            <v>#N/A</v>
          </cell>
          <cell r="I9196" t="str">
            <v>NA</v>
          </cell>
        </row>
        <row r="9197">
          <cell r="A9197">
            <v>0</v>
          </cell>
          <cell r="B9197">
            <v>0</v>
          </cell>
          <cell r="C9197">
            <v>0</v>
          </cell>
          <cell r="D9197" t="str">
            <v>0</v>
          </cell>
          <cell r="E9197">
            <v>0</v>
          </cell>
          <cell r="F9197">
            <v>0</v>
          </cell>
          <cell r="G9197" t="e">
            <v>#N/A</v>
          </cell>
          <cell r="H9197" t="e">
            <v>#N/A</v>
          </cell>
          <cell r="I9197" t="str">
            <v>NA</v>
          </cell>
        </row>
        <row r="9198">
          <cell r="A9198">
            <v>0</v>
          </cell>
          <cell r="B9198">
            <v>0</v>
          </cell>
          <cell r="C9198">
            <v>0</v>
          </cell>
          <cell r="D9198" t="str">
            <v>0</v>
          </cell>
          <cell r="E9198">
            <v>0</v>
          </cell>
          <cell r="F9198">
            <v>0</v>
          </cell>
          <cell r="G9198" t="e">
            <v>#N/A</v>
          </cell>
          <cell r="H9198" t="e">
            <v>#N/A</v>
          </cell>
          <cell r="I9198" t="str">
            <v>NA</v>
          </cell>
        </row>
        <row r="9199">
          <cell r="A9199">
            <v>0</v>
          </cell>
          <cell r="B9199">
            <v>0</v>
          </cell>
          <cell r="C9199">
            <v>0</v>
          </cell>
          <cell r="D9199" t="str">
            <v>0</v>
          </cell>
          <cell r="E9199">
            <v>0</v>
          </cell>
          <cell r="F9199">
            <v>0</v>
          </cell>
          <cell r="G9199" t="e">
            <v>#N/A</v>
          </cell>
          <cell r="H9199" t="e">
            <v>#N/A</v>
          </cell>
          <cell r="I9199" t="str">
            <v>NA</v>
          </cell>
        </row>
        <row r="9200">
          <cell r="A9200">
            <v>0</v>
          </cell>
          <cell r="B9200">
            <v>0</v>
          </cell>
          <cell r="C9200">
            <v>0</v>
          </cell>
          <cell r="D9200" t="str">
            <v>0</v>
          </cell>
          <cell r="E9200">
            <v>0</v>
          </cell>
          <cell r="F9200">
            <v>0</v>
          </cell>
          <cell r="G9200" t="e">
            <v>#N/A</v>
          </cell>
          <cell r="H9200" t="e">
            <v>#N/A</v>
          </cell>
          <cell r="I9200" t="str">
            <v>NA</v>
          </cell>
        </row>
        <row r="9201">
          <cell r="A9201">
            <v>0</v>
          </cell>
          <cell r="B9201">
            <v>0</v>
          </cell>
          <cell r="C9201">
            <v>0</v>
          </cell>
          <cell r="D9201" t="str">
            <v>0</v>
          </cell>
          <cell r="E9201">
            <v>0</v>
          </cell>
          <cell r="F9201">
            <v>0</v>
          </cell>
          <cell r="G9201" t="e">
            <v>#N/A</v>
          </cell>
          <cell r="H9201" t="e">
            <v>#N/A</v>
          </cell>
          <cell r="I9201" t="str">
            <v>NA</v>
          </cell>
        </row>
        <row r="9202">
          <cell r="A9202">
            <v>0</v>
          </cell>
          <cell r="B9202">
            <v>0</v>
          </cell>
          <cell r="C9202">
            <v>0</v>
          </cell>
          <cell r="D9202" t="str">
            <v>0</v>
          </cell>
          <cell r="E9202">
            <v>0</v>
          </cell>
          <cell r="F9202">
            <v>0</v>
          </cell>
          <cell r="G9202" t="e">
            <v>#N/A</v>
          </cell>
          <cell r="H9202" t="e">
            <v>#N/A</v>
          </cell>
          <cell r="I9202" t="str">
            <v>NA</v>
          </cell>
        </row>
        <row r="9203">
          <cell r="A9203">
            <v>0</v>
          </cell>
          <cell r="B9203">
            <v>0</v>
          </cell>
          <cell r="C9203">
            <v>0</v>
          </cell>
          <cell r="D9203" t="str">
            <v>0</v>
          </cell>
          <cell r="E9203">
            <v>0</v>
          </cell>
          <cell r="F9203">
            <v>0</v>
          </cell>
          <cell r="G9203" t="e">
            <v>#N/A</v>
          </cell>
          <cell r="H9203" t="e">
            <v>#N/A</v>
          </cell>
          <cell r="I9203" t="str">
            <v>NA</v>
          </cell>
        </row>
        <row r="9204">
          <cell r="A9204">
            <v>0</v>
          </cell>
          <cell r="B9204">
            <v>0</v>
          </cell>
          <cell r="C9204">
            <v>0</v>
          </cell>
          <cell r="D9204" t="str">
            <v>0</v>
          </cell>
          <cell r="E9204">
            <v>0</v>
          </cell>
          <cell r="F9204">
            <v>0</v>
          </cell>
          <cell r="G9204" t="e">
            <v>#N/A</v>
          </cell>
          <cell r="H9204" t="e">
            <v>#N/A</v>
          </cell>
          <cell r="I9204" t="str">
            <v>NA</v>
          </cell>
        </row>
        <row r="9205">
          <cell r="A9205">
            <v>0</v>
          </cell>
          <cell r="B9205">
            <v>0</v>
          </cell>
          <cell r="C9205">
            <v>0</v>
          </cell>
          <cell r="D9205" t="str">
            <v>0</v>
          </cell>
          <cell r="E9205">
            <v>0</v>
          </cell>
          <cell r="F9205">
            <v>0</v>
          </cell>
          <cell r="G9205" t="e">
            <v>#N/A</v>
          </cell>
          <cell r="H9205" t="e">
            <v>#N/A</v>
          </cell>
          <cell r="I9205" t="str">
            <v>NA</v>
          </cell>
        </row>
        <row r="9206">
          <cell r="A9206">
            <v>0</v>
          </cell>
          <cell r="B9206">
            <v>0</v>
          </cell>
          <cell r="C9206">
            <v>0</v>
          </cell>
          <cell r="D9206" t="str">
            <v>0</v>
          </cell>
          <cell r="E9206">
            <v>0</v>
          </cell>
          <cell r="F9206">
            <v>0</v>
          </cell>
          <cell r="G9206" t="e">
            <v>#N/A</v>
          </cell>
          <cell r="H9206" t="e">
            <v>#N/A</v>
          </cell>
          <cell r="I9206" t="str">
            <v>NA</v>
          </cell>
        </row>
        <row r="9207">
          <cell r="A9207">
            <v>0</v>
          </cell>
          <cell r="B9207">
            <v>0</v>
          </cell>
          <cell r="C9207">
            <v>0</v>
          </cell>
          <cell r="D9207" t="str">
            <v>0</v>
          </cell>
          <cell r="E9207">
            <v>0</v>
          </cell>
          <cell r="F9207">
            <v>0</v>
          </cell>
          <cell r="G9207" t="e">
            <v>#N/A</v>
          </cell>
          <cell r="H9207" t="e">
            <v>#N/A</v>
          </cell>
          <cell r="I9207" t="str">
            <v>NA</v>
          </cell>
        </row>
        <row r="9208">
          <cell r="A9208">
            <v>0</v>
          </cell>
          <cell r="B9208">
            <v>0</v>
          </cell>
          <cell r="C9208">
            <v>0</v>
          </cell>
          <cell r="D9208" t="str">
            <v>0</v>
          </cell>
          <cell r="E9208">
            <v>0</v>
          </cell>
          <cell r="F9208">
            <v>0</v>
          </cell>
          <cell r="G9208" t="e">
            <v>#N/A</v>
          </cell>
          <cell r="H9208" t="e">
            <v>#N/A</v>
          </cell>
          <cell r="I9208" t="str">
            <v>NA</v>
          </cell>
        </row>
        <row r="9209">
          <cell r="A9209">
            <v>0</v>
          </cell>
          <cell r="B9209">
            <v>0</v>
          </cell>
          <cell r="C9209">
            <v>0</v>
          </cell>
          <cell r="D9209" t="str">
            <v>0</v>
          </cell>
          <cell r="E9209">
            <v>0</v>
          </cell>
          <cell r="F9209">
            <v>0</v>
          </cell>
          <cell r="G9209" t="e">
            <v>#N/A</v>
          </cell>
          <cell r="H9209" t="e">
            <v>#N/A</v>
          </cell>
          <cell r="I9209" t="str">
            <v>NA</v>
          </cell>
        </row>
        <row r="9210">
          <cell r="A9210">
            <v>0</v>
          </cell>
          <cell r="B9210">
            <v>0</v>
          </cell>
          <cell r="C9210">
            <v>0</v>
          </cell>
          <cell r="D9210" t="str">
            <v>0</v>
          </cell>
          <cell r="E9210">
            <v>0</v>
          </cell>
          <cell r="F9210">
            <v>0</v>
          </cell>
          <cell r="G9210" t="e">
            <v>#N/A</v>
          </cell>
          <cell r="H9210" t="e">
            <v>#N/A</v>
          </cell>
          <cell r="I9210" t="str">
            <v>NA</v>
          </cell>
        </row>
        <row r="9211">
          <cell r="A9211">
            <v>0</v>
          </cell>
          <cell r="B9211">
            <v>0</v>
          </cell>
          <cell r="C9211">
            <v>0</v>
          </cell>
          <cell r="D9211" t="str">
            <v>0</v>
          </cell>
          <cell r="E9211">
            <v>0</v>
          </cell>
          <cell r="F9211">
            <v>0</v>
          </cell>
          <cell r="G9211" t="e">
            <v>#N/A</v>
          </cell>
          <cell r="H9211" t="e">
            <v>#N/A</v>
          </cell>
          <cell r="I9211" t="str">
            <v>NA</v>
          </cell>
        </row>
        <row r="9212">
          <cell r="A9212">
            <v>0</v>
          </cell>
          <cell r="B9212">
            <v>0</v>
          </cell>
          <cell r="C9212">
            <v>0</v>
          </cell>
          <cell r="D9212" t="str">
            <v>0</v>
          </cell>
          <cell r="E9212">
            <v>0</v>
          </cell>
          <cell r="F9212">
            <v>0</v>
          </cell>
          <cell r="G9212" t="e">
            <v>#N/A</v>
          </cell>
          <cell r="H9212" t="e">
            <v>#N/A</v>
          </cell>
          <cell r="I9212" t="str">
            <v>NA</v>
          </cell>
        </row>
        <row r="9213">
          <cell r="A9213">
            <v>0</v>
          </cell>
          <cell r="B9213">
            <v>0</v>
          </cell>
          <cell r="C9213">
            <v>0</v>
          </cell>
          <cell r="D9213" t="str">
            <v>0</v>
          </cell>
          <cell r="E9213">
            <v>0</v>
          </cell>
          <cell r="F9213">
            <v>0</v>
          </cell>
          <cell r="G9213" t="e">
            <v>#N/A</v>
          </cell>
          <cell r="H9213" t="e">
            <v>#N/A</v>
          </cell>
          <cell r="I9213" t="str">
            <v>NA</v>
          </cell>
        </row>
        <row r="9214">
          <cell r="A9214">
            <v>0</v>
          </cell>
          <cell r="B9214">
            <v>0</v>
          </cell>
          <cell r="C9214">
            <v>0</v>
          </cell>
          <cell r="D9214" t="str">
            <v>0</v>
          </cell>
          <cell r="E9214">
            <v>0</v>
          </cell>
          <cell r="F9214">
            <v>0</v>
          </cell>
          <cell r="G9214" t="e">
            <v>#N/A</v>
          </cell>
          <cell r="H9214" t="e">
            <v>#N/A</v>
          </cell>
          <cell r="I9214" t="str">
            <v>NA</v>
          </cell>
        </row>
        <row r="9215">
          <cell r="A9215">
            <v>0</v>
          </cell>
          <cell r="B9215">
            <v>0</v>
          </cell>
          <cell r="C9215">
            <v>0</v>
          </cell>
          <cell r="D9215" t="str">
            <v>0</v>
          </cell>
          <cell r="E9215">
            <v>0</v>
          </cell>
          <cell r="F9215">
            <v>0</v>
          </cell>
          <cell r="G9215" t="e">
            <v>#N/A</v>
          </cell>
          <cell r="H9215" t="e">
            <v>#N/A</v>
          </cell>
          <cell r="I9215" t="str">
            <v>NA</v>
          </cell>
        </row>
        <row r="9216">
          <cell r="A9216">
            <v>0</v>
          </cell>
          <cell r="B9216">
            <v>0</v>
          </cell>
          <cell r="C9216">
            <v>0</v>
          </cell>
          <cell r="D9216" t="str">
            <v>0</v>
          </cell>
          <cell r="E9216">
            <v>0</v>
          </cell>
          <cell r="F9216">
            <v>0</v>
          </cell>
          <cell r="G9216" t="e">
            <v>#N/A</v>
          </cell>
          <cell r="H9216" t="e">
            <v>#N/A</v>
          </cell>
          <cell r="I9216" t="str">
            <v>NA</v>
          </cell>
        </row>
        <row r="9217">
          <cell r="A9217">
            <v>0</v>
          </cell>
          <cell r="B9217">
            <v>0</v>
          </cell>
          <cell r="C9217">
            <v>0</v>
          </cell>
          <cell r="D9217" t="str">
            <v>0</v>
          </cell>
          <cell r="E9217">
            <v>0</v>
          </cell>
          <cell r="F9217">
            <v>0</v>
          </cell>
          <cell r="G9217" t="e">
            <v>#N/A</v>
          </cell>
          <cell r="H9217" t="e">
            <v>#N/A</v>
          </cell>
          <cell r="I9217" t="str">
            <v>NA</v>
          </cell>
        </row>
        <row r="9218">
          <cell r="A9218">
            <v>0</v>
          </cell>
          <cell r="B9218">
            <v>0</v>
          </cell>
          <cell r="C9218">
            <v>0</v>
          </cell>
          <cell r="D9218" t="str">
            <v>0</v>
          </cell>
          <cell r="E9218">
            <v>0</v>
          </cell>
          <cell r="F9218">
            <v>0</v>
          </cell>
          <cell r="G9218" t="e">
            <v>#N/A</v>
          </cell>
          <cell r="H9218" t="e">
            <v>#N/A</v>
          </cell>
          <cell r="I9218" t="str">
            <v>NA</v>
          </cell>
        </row>
        <row r="9219">
          <cell r="A9219">
            <v>0</v>
          </cell>
          <cell r="B9219">
            <v>0</v>
          </cell>
          <cell r="C9219">
            <v>0</v>
          </cell>
          <cell r="D9219" t="str">
            <v>0</v>
          </cell>
          <cell r="E9219">
            <v>0</v>
          </cell>
          <cell r="F9219">
            <v>0</v>
          </cell>
          <cell r="G9219" t="e">
            <v>#N/A</v>
          </cell>
          <cell r="H9219" t="e">
            <v>#N/A</v>
          </cell>
          <cell r="I9219" t="str">
            <v>NA</v>
          </cell>
        </row>
        <row r="9220">
          <cell r="A9220">
            <v>0</v>
          </cell>
          <cell r="B9220">
            <v>0</v>
          </cell>
          <cell r="C9220">
            <v>0</v>
          </cell>
          <cell r="D9220" t="str">
            <v>0</v>
          </cell>
          <cell r="E9220">
            <v>0</v>
          </cell>
          <cell r="F9220">
            <v>0</v>
          </cell>
          <cell r="G9220" t="e">
            <v>#N/A</v>
          </cell>
          <cell r="H9220" t="e">
            <v>#N/A</v>
          </cell>
          <cell r="I9220" t="str">
            <v>NA</v>
          </cell>
        </row>
        <row r="9221">
          <cell r="A9221">
            <v>0</v>
          </cell>
          <cell r="B9221">
            <v>0</v>
          </cell>
          <cell r="C9221">
            <v>0</v>
          </cell>
          <cell r="D9221" t="str">
            <v>0</v>
          </cell>
          <cell r="E9221">
            <v>0</v>
          </cell>
          <cell r="F9221">
            <v>0</v>
          </cell>
          <cell r="G9221" t="e">
            <v>#N/A</v>
          </cell>
          <cell r="H9221" t="e">
            <v>#N/A</v>
          </cell>
          <cell r="I9221" t="str">
            <v>NA</v>
          </cell>
        </row>
        <row r="9222">
          <cell r="A9222">
            <v>0</v>
          </cell>
          <cell r="B9222">
            <v>0</v>
          </cell>
          <cell r="C9222">
            <v>0</v>
          </cell>
          <cell r="D9222" t="str">
            <v>0</v>
          </cell>
          <cell r="E9222">
            <v>0</v>
          </cell>
          <cell r="F9222">
            <v>0</v>
          </cell>
          <cell r="G9222" t="e">
            <v>#N/A</v>
          </cell>
          <cell r="H9222" t="e">
            <v>#N/A</v>
          </cell>
          <cell r="I9222" t="str">
            <v>NA</v>
          </cell>
        </row>
        <row r="9223">
          <cell r="A9223">
            <v>0</v>
          </cell>
          <cell r="B9223">
            <v>0</v>
          </cell>
          <cell r="C9223">
            <v>0</v>
          </cell>
          <cell r="D9223" t="str">
            <v>0</v>
          </cell>
          <cell r="E9223">
            <v>0</v>
          </cell>
          <cell r="F9223">
            <v>0</v>
          </cell>
          <cell r="G9223" t="e">
            <v>#N/A</v>
          </cell>
          <cell r="H9223" t="e">
            <v>#N/A</v>
          </cell>
          <cell r="I9223" t="str">
            <v>NA</v>
          </cell>
        </row>
        <row r="9224">
          <cell r="A9224">
            <v>0</v>
          </cell>
          <cell r="B9224">
            <v>0</v>
          </cell>
          <cell r="C9224">
            <v>0</v>
          </cell>
          <cell r="D9224" t="str">
            <v>0</v>
          </cell>
          <cell r="E9224">
            <v>0</v>
          </cell>
          <cell r="F9224">
            <v>0</v>
          </cell>
          <cell r="G9224" t="e">
            <v>#N/A</v>
          </cell>
          <cell r="H9224" t="e">
            <v>#N/A</v>
          </cell>
          <cell r="I9224" t="str">
            <v>NA</v>
          </cell>
        </row>
        <row r="9225">
          <cell r="A9225">
            <v>0</v>
          </cell>
          <cell r="B9225">
            <v>0</v>
          </cell>
          <cell r="C9225">
            <v>0</v>
          </cell>
          <cell r="D9225" t="str">
            <v>0</v>
          </cell>
          <cell r="E9225">
            <v>0</v>
          </cell>
          <cell r="F9225">
            <v>0</v>
          </cell>
          <cell r="G9225" t="e">
            <v>#N/A</v>
          </cell>
          <cell r="H9225" t="e">
            <v>#N/A</v>
          </cell>
          <cell r="I9225" t="str">
            <v>NA</v>
          </cell>
        </row>
        <row r="9226">
          <cell r="A9226">
            <v>0</v>
          </cell>
          <cell r="B9226">
            <v>0</v>
          </cell>
          <cell r="C9226">
            <v>0</v>
          </cell>
          <cell r="D9226" t="str">
            <v>0</v>
          </cell>
          <cell r="E9226">
            <v>0</v>
          </cell>
          <cell r="F9226">
            <v>0</v>
          </cell>
          <cell r="G9226" t="e">
            <v>#N/A</v>
          </cell>
          <cell r="H9226" t="e">
            <v>#N/A</v>
          </cell>
          <cell r="I9226" t="str">
            <v>NA</v>
          </cell>
        </row>
        <row r="9227">
          <cell r="A9227">
            <v>0</v>
          </cell>
          <cell r="B9227">
            <v>0</v>
          </cell>
          <cell r="C9227">
            <v>0</v>
          </cell>
          <cell r="D9227" t="str">
            <v>0</v>
          </cell>
          <cell r="E9227">
            <v>0</v>
          </cell>
          <cell r="F9227">
            <v>0</v>
          </cell>
          <cell r="G9227" t="e">
            <v>#N/A</v>
          </cell>
          <cell r="H9227" t="e">
            <v>#N/A</v>
          </cell>
          <cell r="I9227" t="str">
            <v>NA</v>
          </cell>
        </row>
        <row r="9228">
          <cell r="A9228">
            <v>0</v>
          </cell>
          <cell r="B9228">
            <v>0</v>
          </cell>
          <cell r="C9228">
            <v>0</v>
          </cell>
          <cell r="D9228" t="str">
            <v>0</v>
          </cell>
          <cell r="E9228">
            <v>0</v>
          </cell>
          <cell r="F9228">
            <v>0</v>
          </cell>
          <cell r="G9228" t="e">
            <v>#N/A</v>
          </cell>
          <cell r="H9228" t="e">
            <v>#N/A</v>
          </cell>
          <cell r="I9228" t="str">
            <v>NA</v>
          </cell>
        </row>
        <row r="9229">
          <cell r="A9229">
            <v>0</v>
          </cell>
          <cell r="B9229">
            <v>0</v>
          </cell>
          <cell r="C9229">
            <v>0</v>
          </cell>
          <cell r="D9229" t="str">
            <v>0</v>
          </cell>
          <cell r="E9229">
            <v>0</v>
          </cell>
          <cell r="F9229">
            <v>0</v>
          </cell>
          <cell r="G9229" t="e">
            <v>#N/A</v>
          </cell>
          <cell r="H9229" t="e">
            <v>#N/A</v>
          </cell>
          <cell r="I9229" t="str">
            <v>NA</v>
          </cell>
        </row>
        <row r="9230">
          <cell r="A9230">
            <v>0</v>
          </cell>
          <cell r="B9230">
            <v>0</v>
          </cell>
          <cell r="C9230">
            <v>0</v>
          </cell>
          <cell r="D9230" t="str">
            <v>0</v>
          </cell>
          <cell r="E9230">
            <v>0</v>
          </cell>
          <cell r="F9230">
            <v>0</v>
          </cell>
          <cell r="G9230" t="e">
            <v>#N/A</v>
          </cell>
          <cell r="H9230" t="e">
            <v>#N/A</v>
          </cell>
          <cell r="I9230" t="str">
            <v>NA</v>
          </cell>
        </row>
        <row r="9231">
          <cell r="A9231">
            <v>0</v>
          </cell>
          <cell r="B9231">
            <v>0</v>
          </cell>
          <cell r="C9231">
            <v>0</v>
          </cell>
          <cell r="D9231" t="str">
            <v>0</v>
          </cell>
          <cell r="E9231">
            <v>0</v>
          </cell>
          <cell r="F9231">
            <v>0</v>
          </cell>
          <cell r="G9231" t="e">
            <v>#N/A</v>
          </cell>
          <cell r="H9231" t="e">
            <v>#N/A</v>
          </cell>
          <cell r="I9231" t="str">
            <v>NA</v>
          </cell>
        </row>
        <row r="9232">
          <cell r="A9232">
            <v>0</v>
          </cell>
          <cell r="B9232">
            <v>0</v>
          </cell>
          <cell r="C9232">
            <v>0</v>
          </cell>
          <cell r="D9232" t="str">
            <v>0</v>
          </cell>
          <cell r="E9232">
            <v>0</v>
          </cell>
          <cell r="F9232">
            <v>0</v>
          </cell>
          <cell r="G9232" t="e">
            <v>#N/A</v>
          </cell>
          <cell r="H9232" t="e">
            <v>#N/A</v>
          </cell>
          <cell r="I9232" t="str">
            <v>NA</v>
          </cell>
        </row>
        <row r="9233">
          <cell r="A9233">
            <v>0</v>
          </cell>
          <cell r="B9233">
            <v>0</v>
          </cell>
          <cell r="C9233">
            <v>0</v>
          </cell>
          <cell r="D9233" t="str">
            <v>0</v>
          </cell>
          <cell r="E9233">
            <v>0</v>
          </cell>
          <cell r="F9233">
            <v>0</v>
          </cell>
          <cell r="G9233" t="e">
            <v>#N/A</v>
          </cell>
          <cell r="H9233" t="e">
            <v>#N/A</v>
          </cell>
          <cell r="I9233" t="str">
            <v>NA</v>
          </cell>
        </row>
        <row r="9234">
          <cell r="A9234">
            <v>0</v>
          </cell>
          <cell r="B9234">
            <v>0</v>
          </cell>
          <cell r="C9234">
            <v>0</v>
          </cell>
          <cell r="D9234" t="str">
            <v>0</v>
          </cell>
          <cell r="E9234">
            <v>0</v>
          </cell>
          <cell r="F9234">
            <v>0</v>
          </cell>
          <cell r="G9234" t="e">
            <v>#N/A</v>
          </cell>
          <cell r="H9234" t="e">
            <v>#N/A</v>
          </cell>
          <cell r="I9234" t="str">
            <v>NA</v>
          </cell>
        </row>
        <row r="9235">
          <cell r="A9235">
            <v>0</v>
          </cell>
          <cell r="B9235">
            <v>0</v>
          </cell>
          <cell r="C9235">
            <v>0</v>
          </cell>
          <cell r="D9235" t="str">
            <v>0</v>
          </cell>
          <cell r="E9235">
            <v>0</v>
          </cell>
          <cell r="F9235">
            <v>0</v>
          </cell>
          <cell r="G9235" t="e">
            <v>#N/A</v>
          </cell>
          <cell r="H9235" t="e">
            <v>#N/A</v>
          </cell>
          <cell r="I9235" t="str">
            <v>NA</v>
          </cell>
        </row>
        <row r="9236">
          <cell r="A9236">
            <v>0</v>
          </cell>
          <cell r="B9236">
            <v>0</v>
          </cell>
          <cell r="C9236">
            <v>0</v>
          </cell>
          <cell r="D9236" t="str">
            <v>0</v>
          </cell>
          <cell r="E9236">
            <v>0</v>
          </cell>
          <cell r="F9236">
            <v>0</v>
          </cell>
          <cell r="G9236" t="e">
            <v>#N/A</v>
          </cell>
          <cell r="H9236" t="e">
            <v>#N/A</v>
          </cell>
          <cell r="I9236" t="str">
            <v>NA</v>
          </cell>
        </row>
        <row r="9237">
          <cell r="A9237">
            <v>0</v>
          </cell>
          <cell r="B9237">
            <v>0</v>
          </cell>
          <cell r="C9237">
            <v>0</v>
          </cell>
          <cell r="D9237" t="str">
            <v>0</v>
          </cell>
          <cell r="E9237">
            <v>0</v>
          </cell>
          <cell r="F9237">
            <v>0</v>
          </cell>
          <cell r="G9237" t="e">
            <v>#N/A</v>
          </cell>
          <cell r="H9237" t="e">
            <v>#N/A</v>
          </cell>
          <cell r="I9237" t="str">
            <v>NA</v>
          </cell>
        </row>
        <row r="9238">
          <cell r="A9238">
            <v>0</v>
          </cell>
          <cell r="B9238">
            <v>0</v>
          </cell>
          <cell r="C9238">
            <v>0</v>
          </cell>
          <cell r="D9238" t="str">
            <v>0</v>
          </cell>
          <cell r="E9238">
            <v>0</v>
          </cell>
          <cell r="F9238">
            <v>0</v>
          </cell>
          <cell r="G9238" t="e">
            <v>#N/A</v>
          </cell>
          <cell r="H9238" t="e">
            <v>#N/A</v>
          </cell>
          <cell r="I9238" t="str">
            <v>NA</v>
          </cell>
        </row>
        <row r="9239">
          <cell r="A9239">
            <v>0</v>
          </cell>
          <cell r="B9239">
            <v>0</v>
          </cell>
          <cell r="C9239">
            <v>0</v>
          </cell>
          <cell r="D9239" t="str">
            <v>0</v>
          </cell>
          <cell r="E9239">
            <v>0</v>
          </cell>
          <cell r="F9239">
            <v>0</v>
          </cell>
          <cell r="G9239" t="e">
            <v>#N/A</v>
          </cell>
          <cell r="H9239" t="e">
            <v>#N/A</v>
          </cell>
          <cell r="I9239" t="str">
            <v>NA</v>
          </cell>
        </row>
        <row r="9240">
          <cell r="A9240">
            <v>0</v>
          </cell>
          <cell r="B9240">
            <v>0</v>
          </cell>
          <cell r="C9240">
            <v>0</v>
          </cell>
          <cell r="D9240" t="str">
            <v>0</v>
          </cell>
          <cell r="E9240">
            <v>0</v>
          </cell>
          <cell r="F9240">
            <v>0</v>
          </cell>
          <cell r="G9240" t="e">
            <v>#N/A</v>
          </cell>
          <cell r="H9240" t="e">
            <v>#N/A</v>
          </cell>
          <cell r="I9240" t="str">
            <v>NA</v>
          </cell>
        </row>
        <row r="9241">
          <cell r="A9241">
            <v>0</v>
          </cell>
          <cell r="B9241">
            <v>0</v>
          </cell>
          <cell r="C9241">
            <v>0</v>
          </cell>
          <cell r="D9241" t="str">
            <v>0</v>
          </cell>
          <cell r="E9241">
            <v>0</v>
          </cell>
          <cell r="F9241">
            <v>0</v>
          </cell>
          <cell r="G9241" t="e">
            <v>#N/A</v>
          </cell>
          <cell r="H9241" t="e">
            <v>#N/A</v>
          </cell>
          <cell r="I9241" t="str">
            <v>NA</v>
          </cell>
        </row>
        <row r="9242">
          <cell r="A9242">
            <v>0</v>
          </cell>
          <cell r="B9242">
            <v>0</v>
          </cell>
          <cell r="C9242">
            <v>0</v>
          </cell>
          <cell r="D9242" t="str">
            <v>0</v>
          </cell>
          <cell r="E9242">
            <v>0</v>
          </cell>
          <cell r="F9242">
            <v>0</v>
          </cell>
          <cell r="G9242" t="e">
            <v>#N/A</v>
          </cell>
          <cell r="H9242" t="e">
            <v>#N/A</v>
          </cell>
          <cell r="I9242" t="str">
            <v>NA</v>
          </cell>
        </row>
        <row r="9243">
          <cell r="A9243">
            <v>0</v>
          </cell>
          <cell r="B9243">
            <v>0</v>
          </cell>
          <cell r="C9243">
            <v>0</v>
          </cell>
          <cell r="D9243" t="str">
            <v>0</v>
          </cell>
          <cell r="E9243">
            <v>0</v>
          </cell>
          <cell r="F9243">
            <v>0</v>
          </cell>
          <cell r="G9243" t="e">
            <v>#N/A</v>
          </cell>
          <cell r="H9243" t="e">
            <v>#N/A</v>
          </cell>
          <cell r="I9243" t="str">
            <v>NA</v>
          </cell>
        </row>
        <row r="9244">
          <cell r="A9244">
            <v>0</v>
          </cell>
          <cell r="B9244">
            <v>0</v>
          </cell>
          <cell r="C9244">
            <v>0</v>
          </cell>
          <cell r="D9244" t="str">
            <v>0</v>
          </cell>
          <cell r="E9244">
            <v>0</v>
          </cell>
          <cell r="F9244">
            <v>0</v>
          </cell>
          <cell r="G9244" t="e">
            <v>#N/A</v>
          </cell>
          <cell r="H9244" t="e">
            <v>#N/A</v>
          </cell>
          <cell r="I9244" t="str">
            <v>NA</v>
          </cell>
        </row>
        <row r="9245">
          <cell r="A9245">
            <v>0</v>
          </cell>
          <cell r="B9245">
            <v>0</v>
          </cell>
          <cell r="C9245">
            <v>0</v>
          </cell>
          <cell r="D9245" t="str">
            <v>0</v>
          </cell>
          <cell r="E9245">
            <v>0</v>
          </cell>
          <cell r="F9245">
            <v>0</v>
          </cell>
          <cell r="G9245" t="e">
            <v>#N/A</v>
          </cell>
          <cell r="H9245" t="e">
            <v>#N/A</v>
          </cell>
          <cell r="I9245" t="str">
            <v>NA</v>
          </cell>
        </row>
        <row r="9246">
          <cell r="A9246">
            <v>0</v>
          </cell>
          <cell r="B9246">
            <v>0</v>
          </cell>
          <cell r="C9246">
            <v>0</v>
          </cell>
          <cell r="D9246" t="str">
            <v>0</v>
          </cell>
          <cell r="E9246">
            <v>0</v>
          </cell>
          <cell r="F9246">
            <v>0</v>
          </cell>
          <cell r="G9246" t="e">
            <v>#N/A</v>
          </cell>
          <cell r="H9246" t="e">
            <v>#N/A</v>
          </cell>
          <cell r="I9246" t="str">
            <v>NA</v>
          </cell>
        </row>
        <row r="9247">
          <cell r="A9247">
            <v>0</v>
          </cell>
          <cell r="B9247">
            <v>0</v>
          </cell>
          <cell r="C9247">
            <v>0</v>
          </cell>
          <cell r="D9247" t="str">
            <v>0</v>
          </cell>
          <cell r="E9247">
            <v>0</v>
          </cell>
          <cell r="F9247">
            <v>0</v>
          </cell>
          <cell r="G9247" t="e">
            <v>#N/A</v>
          </cell>
          <cell r="H9247" t="e">
            <v>#N/A</v>
          </cell>
          <cell r="I9247" t="str">
            <v>NA</v>
          </cell>
        </row>
        <row r="9248">
          <cell r="A9248">
            <v>0</v>
          </cell>
          <cell r="B9248">
            <v>0</v>
          </cell>
          <cell r="C9248">
            <v>0</v>
          </cell>
          <cell r="D9248" t="str">
            <v>0</v>
          </cell>
          <cell r="E9248">
            <v>0</v>
          </cell>
          <cell r="F9248">
            <v>0</v>
          </cell>
          <cell r="G9248" t="e">
            <v>#N/A</v>
          </cell>
          <cell r="H9248" t="e">
            <v>#N/A</v>
          </cell>
          <cell r="I9248" t="str">
            <v>NA</v>
          </cell>
        </row>
        <row r="9249">
          <cell r="A9249">
            <v>0</v>
          </cell>
          <cell r="B9249">
            <v>0</v>
          </cell>
          <cell r="C9249">
            <v>0</v>
          </cell>
          <cell r="D9249" t="str">
            <v>0</v>
          </cell>
          <cell r="E9249">
            <v>0</v>
          </cell>
          <cell r="F9249">
            <v>0</v>
          </cell>
          <cell r="G9249" t="e">
            <v>#N/A</v>
          </cell>
          <cell r="H9249" t="e">
            <v>#N/A</v>
          </cell>
          <cell r="I9249" t="str">
            <v>NA</v>
          </cell>
        </row>
        <row r="9250">
          <cell r="A9250">
            <v>0</v>
          </cell>
          <cell r="B9250">
            <v>0</v>
          </cell>
          <cell r="C9250">
            <v>0</v>
          </cell>
          <cell r="D9250" t="str">
            <v>0</v>
          </cell>
          <cell r="E9250">
            <v>0</v>
          </cell>
          <cell r="F9250">
            <v>0</v>
          </cell>
          <cell r="G9250" t="e">
            <v>#N/A</v>
          </cell>
          <cell r="H9250" t="e">
            <v>#N/A</v>
          </cell>
          <cell r="I9250" t="str">
            <v>NA</v>
          </cell>
        </row>
        <row r="9251">
          <cell r="A9251">
            <v>0</v>
          </cell>
          <cell r="B9251">
            <v>0</v>
          </cell>
          <cell r="C9251">
            <v>0</v>
          </cell>
          <cell r="D9251" t="str">
            <v>0</v>
          </cell>
          <cell r="E9251">
            <v>0</v>
          </cell>
          <cell r="F9251">
            <v>0</v>
          </cell>
          <cell r="G9251" t="e">
            <v>#N/A</v>
          </cell>
          <cell r="H9251" t="e">
            <v>#N/A</v>
          </cell>
          <cell r="I9251" t="str">
            <v>NA</v>
          </cell>
        </row>
        <row r="9252">
          <cell r="A9252">
            <v>0</v>
          </cell>
          <cell r="B9252">
            <v>0</v>
          </cell>
          <cell r="C9252">
            <v>0</v>
          </cell>
          <cell r="D9252" t="str">
            <v>0</v>
          </cell>
          <cell r="E9252">
            <v>0</v>
          </cell>
          <cell r="F9252">
            <v>0</v>
          </cell>
          <cell r="G9252" t="e">
            <v>#N/A</v>
          </cell>
          <cell r="H9252" t="e">
            <v>#N/A</v>
          </cell>
          <cell r="I9252" t="str">
            <v>NA</v>
          </cell>
        </row>
        <row r="9253">
          <cell r="A9253">
            <v>0</v>
          </cell>
          <cell r="B9253">
            <v>0</v>
          </cell>
          <cell r="C9253">
            <v>0</v>
          </cell>
          <cell r="D9253" t="str">
            <v>0</v>
          </cell>
          <cell r="E9253">
            <v>0</v>
          </cell>
          <cell r="F9253">
            <v>0</v>
          </cell>
          <cell r="G9253" t="e">
            <v>#N/A</v>
          </cell>
          <cell r="H9253" t="e">
            <v>#N/A</v>
          </cell>
          <cell r="I9253" t="str">
            <v>NA</v>
          </cell>
        </row>
        <row r="9254">
          <cell r="A9254">
            <v>0</v>
          </cell>
          <cell r="B9254">
            <v>0</v>
          </cell>
          <cell r="C9254">
            <v>0</v>
          </cell>
          <cell r="D9254" t="str">
            <v>0</v>
          </cell>
          <cell r="E9254">
            <v>0</v>
          </cell>
          <cell r="F9254">
            <v>0</v>
          </cell>
          <cell r="G9254" t="e">
            <v>#N/A</v>
          </cell>
          <cell r="H9254" t="e">
            <v>#N/A</v>
          </cell>
          <cell r="I9254" t="str">
            <v>NA</v>
          </cell>
        </row>
        <row r="9255">
          <cell r="A9255">
            <v>0</v>
          </cell>
          <cell r="B9255">
            <v>0</v>
          </cell>
          <cell r="C9255">
            <v>0</v>
          </cell>
          <cell r="D9255" t="str">
            <v>0</v>
          </cell>
          <cell r="E9255">
            <v>0</v>
          </cell>
          <cell r="F9255">
            <v>0</v>
          </cell>
          <cell r="G9255" t="e">
            <v>#N/A</v>
          </cell>
          <cell r="H9255" t="e">
            <v>#N/A</v>
          </cell>
          <cell r="I9255" t="str">
            <v>NA</v>
          </cell>
        </row>
        <row r="9256">
          <cell r="A9256">
            <v>0</v>
          </cell>
          <cell r="B9256">
            <v>0</v>
          </cell>
          <cell r="C9256">
            <v>0</v>
          </cell>
          <cell r="D9256" t="str">
            <v>0</v>
          </cell>
          <cell r="E9256">
            <v>0</v>
          </cell>
          <cell r="F9256">
            <v>0</v>
          </cell>
          <cell r="G9256" t="e">
            <v>#N/A</v>
          </cell>
          <cell r="H9256" t="e">
            <v>#N/A</v>
          </cell>
          <cell r="I9256" t="str">
            <v>NA</v>
          </cell>
        </row>
        <row r="9257">
          <cell r="A9257">
            <v>0</v>
          </cell>
          <cell r="B9257">
            <v>0</v>
          </cell>
          <cell r="C9257">
            <v>0</v>
          </cell>
          <cell r="D9257" t="str">
            <v>0</v>
          </cell>
          <cell r="E9257">
            <v>0</v>
          </cell>
          <cell r="F9257">
            <v>0</v>
          </cell>
          <cell r="G9257" t="e">
            <v>#N/A</v>
          </cell>
          <cell r="H9257" t="e">
            <v>#N/A</v>
          </cell>
          <cell r="I9257" t="str">
            <v>NA</v>
          </cell>
        </row>
        <row r="9258">
          <cell r="A9258">
            <v>0</v>
          </cell>
          <cell r="B9258">
            <v>0</v>
          </cell>
          <cell r="C9258">
            <v>0</v>
          </cell>
          <cell r="D9258" t="str">
            <v>0</v>
          </cell>
          <cell r="E9258">
            <v>0</v>
          </cell>
          <cell r="F9258">
            <v>0</v>
          </cell>
          <cell r="G9258" t="e">
            <v>#N/A</v>
          </cell>
          <cell r="H9258" t="e">
            <v>#N/A</v>
          </cell>
          <cell r="I9258" t="str">
            <v>NA</v>
          </cell>
        </row>
        <row r="9259">
          <cell r="A9259">
            <v>0</v>
          </cell>
          <cell r="B9259">
            <v>0</v>
          </cell>
          <cell r="C9259">
            <v>0</v>
          </cell>
          <cell r="D9259" t="str">
            <v>0</v>
          </cell>
          <cell r="E9259">
            <v>0</v>
          </cell>
          <cell r="F9259">
            <v>0</v>
          </cell>
          <cell r="G9259" t="e">
            <v>#N/A</v>
          </cell>
          <cell r="H9259" t="e">
            <v>#N/A</v>
          </cell>
          <cell r="I9259" t="str">
            <v>NA</v>
          </cell>
        </row>
        <row r="9260">
          <cell r="A9260">
            <v>0</v>
          </cell>
          <cell r="B9260">
            <v>0</v>
          </cell>
          <cell r="C9260">
            <v>0</v>
          </cell>
          <cell r="D9260" t="str">
            <v>0</v>
          </cell>
          <cell r="E9260">
            <v>0</v>
          </cell>
          <cell r="F9260">
            <v>0</v>
          </cell>
          <cell r="G9260" t="e">
            <v>#N/A</v>
          </cell>
          <cell r="H9260" t="e">
            <v>#N/A</v>
          </cell>
          <cell r="I9260" t="str">
            <v>NA</v>
          </cell>
        </row>
        <row r="9261">
          <cell r="A9261">
            <v>0</v>
          </cell>
          <cell r="B9261">
            <v>0</v>
          </cell>
          <cell r="C9261">
            <v>0</v>
          </cell>
          <cell r="D9261" t="str">
            <v>0</v>
          </cell>
          <cell r="E9261">
            <v>0</v>
          </cell>
          <cell r="F9261">
            <v>0</v>
          </cell>
          <cell r="G9261" t="e">
            <v>#N/A</v>
          </cell>
          <cell r="H9261" t="e">
            <v>#N/A</v>
          </cell>
          <cell r="I9261" t="str">
            <v>NA</v>
          </cell>
        </row>
        <row r="9262">
          <cell r="A9262">
            <v>0</v>
          </cell>
          <cell r="B9262">
            <v>0</v>
          </cell>
          <cell r="C9262">
            <v>0</v>
          </cell>
          <cell r="D9262" t="str">
            <v>0</v>
          </cell>
          <cell r="E9262">
            <v>0</v>
          </cell>
          <cell r="F9262">
            <v>0</v>
          </cell>
          <cell r="G9262" t="e">
            <v>#N/A</v>
          </cell>
          <cell r="H9262" t="e">
            <v>#N/A</v>
          </cell>
          <cell r="I9262" t="str">
            <v>NA</v>
          </cell>
        </row>
        <row r="9263">
          <cell r="A9263">
            <v>0</v>
          </cell>
          <cell r="B9263">
            <v>0</v>
          </cell>
          <cell r="C9263">
            <v>0</v>
          </cell>
          <cell r="D9263" t="str">
            <v>0</v>
          </cell>
          <cell r="E9263">
            <v>0</v>
          </cell>
          <cell r="F9263">
            <v>0</v>
          </cell>
          <cell r="G9263" t="e">
            <v>#N/A</v>
          </cell>
          <cell r="H9263" t="e">
            <v>#N/A</v>
          </cell>
          <cell r="I9263" t="str">
            <v>NA</v>
          </cell>
        </row>
        <row r="9264">
          <cell r="A9264">
            <v>0</v>
          </cell>
          <cell r="B9264">
            <v>0</v>
          </cell>
          <cell r="C9264">
            <v>0</v>
          </cell>
          <cell r="D9264" t="str">
            <v>0</v>
          </cell>
          <cell r="E9264">
            <v>0</v>
          </cell>
          <cell r="F9264">
            <v>0</v>
          </cell>
          <cell r="G9264" t="e">
            <v>#N/A</v>
          </cell>
          <cell r="H9264" t="e">
            <v>#N/A</v>
          </cell>
          <cell r="I9264" t="str">
            <v>NA</v>
          </cell>
        </row>
        <row r="9265">
          <cell r="A9265">
            <v>0</v>
          </cell>
          <cell r="B9265">
            <v>0</v>
          </cell>
          <cell r="C9265">
            <v>0</v>
          </cell>
          <cell r="D9265" t="str">
            <v>0</v>
          </cell>
          <cell r="E9265">
            <v>0</v>
          </cell>
          <cell r="F9265">
            <v>0</v>
          </cell>
          <cell r="G9265" t="e">
            <v>#N/A</v>
          </cell>
          <cell r="H9265" t="e">
            <v>#N/A</v>
          </cell>
          <cell r="I9265" t="str">
            <v>NA</v>
          </cell>
        </row>
        <row r="9266">
          <cell r="A9266">
            <v>0</v>
          </cell>
          <cell r="B9266">
            <v>0</v>
          </cell>
          <cell r="C9266">
            <v>0</v>
          </cell>
          <cell r="D9266" t="str">
            <v>0</v>
          </cell>
          <cell r="E9266">
            <v>0</v>
          </cell>
          <cell r="F9266">
            <v>0</v>
          </cell>
          <cell r="G9266" t="e">
            <v>#N/A</v>
          </cell>
          <cell r="H9266" t="e">
            <v>#N/A</v>
          </cell>
          <cell r="I9266" t="str">
            <v>NA</v>
          </cell>
        </row>
        <row r="9267">
          <cell r="A9267">
            <v>0</v>
          </cell>
          <cell r="B9267">
            <v>0</v>
          </cell>
          <cell r="C9267">
            <v>0</v>
          </cell>
          <cell r="D9267" t="str">
            <v>0</v>
          </cell>
          <cell r="E9267">
            <v>0</v>
          </cell>
          <cell r="F9267">
            <v>0</v>
          </cell>
          <cell r="G9267" t="e">
            <v>#N/A</v>
          </cell>
          <cell r="H9267" t="e">
            <v>#N/A</v>
          </cell>
          <cell r="I9267" t="str">
            <v>NA</v>
          </cell>
        </row>
        <row r="9268">
          <cell r="A9268">
            <v>0</v>
          </cell>
          <cell r="B9268">
            <v>0</v>
          </cell>
          <cell r="C9268">
            <v>0</v>
          </cell>
          <cell r="D9268" t="str">
            <v>0</v>
          </cell>
          <cell r="E9268">
            <v>0</v>
          </cell>
          <cell r="F9268">
            <v>0</v>
          </cell>
          <cell r="G9268" t="e">
            <v>#N/A</v>
          </cell>
          <cell r="H9268" t="e">
            <v>#N/A</v>
          </cell>
          <cell r="I9268" t="str">
            <v>NA</v>
          </cell>
        </row>
        <row r="9269">
          <cell r="A9269">
            <v>0</v>
          </cell>
          <cell r="B9269">
            <v>0</v>
          </cell>
          <cell r="C9269">
            <v>0</v>
          </cell>
          <cell r="D9269" t="str">
            <v>0</v>
          </cell>
          <cell r="E9269">
            <v>0</v>
          </cell>
          <cell r="F9269">
            <v>0</v>
          </cell>
          <cell r="G9269" t="e">
            <v>#N/A</v>
          </cell>
          <cell r="H9269" t="e">
            <v>#N/A</v>
          </cell>
          <cell r="I9269" t="str">
            <v>NA</v>
          </cell>
        </row>
        <row r="9270">
          <cell r="A9270">
            <v>0</v>
          </cell>
          <cell r="B9270">
            <v>0</v>
          </cell>
          <cell r="C9270">
            <v>0</v>
          </cell>
          <cell r="D9270" t="str">
            <v>0</v>
          </cell>
          <cell r="E9270">
            <v>0</v>
          </cell>
          <cell r="F9270">
            <v>0</v>
          </cell>
          <cell r="G9270" t="e">
            <v>#N/A</v>
          </cell>
          <cell r="H9270" t="e">
            <v>#N/A</v>
          </cell>
          <cell r="I9270" t="str">
            <v>NA</v>
          </cell>
        </row>
        <row r="9271">
          <cell r="A9271">
            <v>0</v>
          </cell>
          <cell r="B9271">
            <v>0</v>
          </cell>
          <cell r="C9271">
            <v>0</v>
          </cell>
          <cell r="D9271" t="str">
            <v>0</v>
          </cell>
          <cell r="E9271">
            <v>0</v>
          </cell>
          <cell r="F9271">
            <v>0</v>
          </cell>
          <cell r="G9271" t="e">
            <v>#N/A</v>
          </cell>
          <cell r="H9271" t="e">
            <v>#N/A</v>
          </cell>
          <cell r="I9271" t="str">
            <v>NA</v>
          </cell>
        </row>
        <row r="9272">
          <cell r="A9272">
            <v>0</v>
          </cell>
          <cell r="B9272">
            <v>0</v>
          </cell>
          <cell r="C9272">
            <v>0</v>
          </cell>
          <cell r="D9272" t="str">
            <v>0</v>
          </cell>
          <cell r="E9272">
            <v>0</v>
          </cell>
          <cell r="F9272">
            <v>0</v>
          </cell>
          <cell r="G9272" t="e">
            <v>#N/A</v>
          </cell>
          <cell r="H9272" t="e">
            <v>#N/A</v>
          </cell>
          <cell r="I9272" t="str">
            <v>NA</v>
          </cell>
        </row>
        <row r="9273">
          <cell r="A9273">
            <v>0</v>
          </cell>
          <cell r="B9273">
            <v>0</v>
          </cell>
          <cell r="C9273">
            <v>0</v>
          </cell>
          <cell r="D9273" t="str">
            <v>0</v>
          </cell>
          <cell r="E9273">
            <v>0</v>
          </cell>
          <cell r="F9273">
            <v>0</v>
          </cell>
          <cell r="G9273" t="e">
            <v>#N/A</v>
          </cell>
          <cell r="H9273" t="e">
            <v>#N/A</v>
          </cell>
          <cell r="I9273" t="str">
            <v>NA</v>
          </cell>
        </row>
        <row r="9274">
          <cell r="A9274">
            <v>0</v>
          </cell>
          <cell r="B9274">
            <v>0</v>
          </cell>
          <cell r="C9274">
            <v>0</v>
          </cell>
          <cell r="D9274" t="str">
            <v>0</v>
          </cell>
          <cell r="E9274">
            <v>0</v>
          </cell>
          <cell r="F9274">
            <v>0</v>
          </cell>
          <cell r="G9274" t="e">
            <v>#N/A</v>
          </cell>
          <cell r="H9274" t="e">
            <v>#N/A</v>
          </cell>
          <cell r="I9274" t="str">
            <v>NA</v>
          </cell>
        </row>
        <row r="9275">
          <cell r="A9275">
            <v>0</v>
          </cell>
          <cell r="B9275">
            <v>0</v>
          </cell>
          <cell r="C9275">
            <v>0</v>
          </cell>
          <cell r="D9275" t="str">
            <v>0</v>
          </cell>
          <cell r="E9275">
            <v>0</v>
          </cell>
          <cell r="F9275">
            <v>0</v>
          </cell>
          <cell r="G9275" t="e">
            <v>#N/A</v>
          </cell>
          <cell r="H9275" t="e">
            <v>#N/A</v>
          </cell>
          <cell r="I9275" t="str">
            <v>NA</v>
          </cell>
        </row>
        <row r="9276">
          <cell r="A9276">
            <v>0</v>
          </cell>
          <cell r="B9276">
            <v>0</v>
          </cell>
          <cell r="C9276">
            <v>0</v>
          </cell>
          <cell r="D9276" t="str">
            <v>0</v>
          </cell>
          <cell r="E9276">
            <v>0</v>
          </cell>
          <cell r="F9276">
            <v>0</v>
          </cell>
          <cell r="G9276" t="e">
            <v>#N/A</v>
          </cell>
          <cell r="H9276" t="e">
            <v>#N/A</v>
          </cell>
          <cell r="I9276" t="str">
            <v>NA</v>
          </cell>
        </row>
        <row r="9277">
          <cell r="A9277">
            <v>0</v>
          </cell>
          <cell r="B9277">
            <v>0</v>
          </cell>
          <cell r="C9277">
            <v>0</v>
          </cell>
          <cell r="D9277" t="str">
            <v>0</v>
          </cell>
          <cell r="E9277">
            <v>0</v>
          </cell>
          <cell r="F9277">
            <v>0</v>
          </cell>
          <cell r="G9277" t="e">
            <v>#N/A</v>
          </cell>
          <cell r="H9277" t="e">
            <v>#N/A</v>
          </cell>
          <cell r="I9277" t="str">
            <v>NA</v>
          </cell>
        </row>
        <row r="9278">
          <cell r="A9278">
            <v>0</v>
          </cell>
          <cell r="B9278">
            <v>0</v>
          </cell>
          <cell r="C9278">
            <v>0</v>
          </cell>
          <cell r="D9278" t="str">
            <v>0</v>
          </cell>
          <cell r="E9278">
            <v>0</v>
          </cell>
          <cell r="F9278">
            <v>0</v>
          </cell>
          <cell r="G9278" t="e">
            <v>#N/A</v>
          </cell>
          <cell r="H9278" t="e">
            <v>#N/A</v>
          </cell>
          <cell r="I9278" t="str">
            <v>NA</v>
          </cell>
        </row>
        <row r="9279">
          <cell r="A9279">
            <v>0</v>
          </cell>
          <cell r="B9279">
            <v>0</v>
          </cell>
          <cell r="C9279">
            <v>0</v>
          </cell>
          <cell r="D9279" t="str">
            <v>0</v>
          </cell>
          <cell r="E9279">
            <v>0</v>
          </cell>
          <cell r="F9279">
            <v>0</v>
          </cell>
          <cell r="G9279" t="e">
            <v>#N/A</v>
          </cell>
          <cell r="H9279" t="e">
            <v>#N/A</v>
          </cell>
          <cell r="I9279" t="str">
            <v>NA</v>
          </cell>
        </row>
        <row r="9280">
          <cell r="A9280">
            <v>0</v>
          </cell>
          <cell r="B9280">
            <v>0</v>
          </cell>
          <cell r="C9280">
            <v>0</v>
          </cell>
          <cell r="D9280" t="str">
            <v>0</v>
          </cell>
          <cell r="E9280">
            <v>0</v>
          </cell>
          <cell r="F9280">
            <v>0</v>
          </cell>
          <cell r="G9280" t="e">
            <v>#N/A</v>
          </cell>
          <cell r="H9280" t="e">
            <v>#N/A</v>
          </cell>
          <cell r="I9280" t="str">
            <v>NA</v>
          </cell>
        </row>
        <row r="9281">
          <cell r="A9281">
            <v>0</v>
          </cell>
          <cell r="B9281">
            <v>0</v>
          </cell>
          <cell r="C9281">
            <v>0</v>
          </cell>
          <cell r="D9281" t="str">
            <v>0</v>
          </cell>
          <cell r="E9281">
            <v>0</v>
          </cell>
          <cell r="F9281">
            <v>0</v>
          </cell>
          <cell r="G9281" t="e">
            <v>#N/A</v>
          </cell>
          <cell r="H9281" t="e">
            <v>#N/A</v>
          </cell>
          <cell r="I9281" t="str">
            <v>NA</v>
          </cell>
        </row>
        <row r="9282">
          <cell r="A9282">
            <v>0</v>
          </cell>
          <cell r="B9282">
            <v>0</v>
          </cell>
          <cell r="C9282">
            <v>0</v>
          </cell>
          <cell r="D9282" t="str">
            <v>0</v>
          </cell>
          <cell r="E9282">
            <v>0</v>
          </cell>
          <cell r="F9282">
            <v>0</v>
          </cell>
          <cell r="G9282" t="e">
            <v>#N/A</v>
          </cell>
          <cell r="H9282" t="e">
            <v>#N/A</v>
          </cell>
          <cell r="I9282" t="str">
            <v>NA</v>
          </cell>
        </row>
        <row r="9283">
          <cell r="A9283">
            <v>0</v>
          </cell>
          <cell r="B9283">
            <v>0</v>
          </cell>
          <cell r="C9283">
            <v>0</v>
          </cell>
          <cell r="D9283" t="str">
            <v>0</v>
          </cell>
          <cell r="E9283">
            <v>0</v>
          </cell>
          <cell r="F9283">
            <v>0</v>
          </cell>
          <cell r="G9283" t="e">
            <v>#N/A</v>
          </cell>
          <cell r="H9283" t="e">
            <v>#N/A</v>
          </cell>
          <cell r="I9283" t="str">
            <v>NA</v>
          </cell>
        </row>
        <row r="9284">
          <cell r="A9284">
            <v>0</v>
          </cell>
          <cell r="B9284">
            <v>0</v>
          </cell>
          <cell r="C9284">
            <v>0</v>
          </cell>
          <cell r="D9284" t="str">
            <v>0</v>
          </cell>
          <cell r="E9284">
            <v>0</v>
          </cell>
          <cell r="F9284">
            <v>0</v>
          </cell>
          <cell r="G9284" t="e">
            <v>#N/A</v>
          </cell>
          <cell r="H9284" t="e">
            <v>#N/A</v>
          </cell>
          <cell r="I9284" t="str">
            <v>NA</v>
          </cell>
        </row>
        <row r="9285">
          <cell r="A9285">
            <v>0</v>
          </cell>
          <cell r="B9285">
            <v>0</v>
          </cell>
          <cell r="C9285">
            <v>0</v>
          </cell>
          <cell r="D9285" t="str">
            <v>0</v>
          </cell>
          <cell r="E9285">
            <v>0</v>
          </cell>
          <cell r="F9285">
            <v>0</v>
          </cell>
          <cell r="G9285" t="e">
            <v>#N/A</v>
          </cell>
          <cell r="H9285" t="e">
            <v>#N/A</v>
          </cell>
          <cell r="I9285" t="str">
            <v>NA</v>
          </cell>
        </row>
        <row r="9286">
          <cell r="A9286">
            <v>0</v>
          </cell>
          <cell r="B9286">
            <v>0</v>
          </cell>
          <cell r="C9286">
            <v>0</v>
          </cell>
          <cell r="D9286" t="str">
            <v>0</v>
          </cell>
          <cell r="E9286">
            <v>0</v>
          </cell>
          <cell r="F9286">
            <v>0</v>
          </cell>
          <cell r="G9286" t="e">
            <v>#N/A</v>
          </cell>
          <cell r="H9286" t="e">
            <v>#N/A</v>
          </cell>
          <cell r="I9286" t="str">
            <v>NA</v>
          </cell>
        </row>
        <row r="9287">
          <cell r="A9287">
            <v>0</v>
          </cell>
          <cell r="B9287">
            <v>0</v>
          </cell>
          <cell r="C9287">
            <v>0</v>
          </cell>
          <cell r="D9287" t="str">
            <v>0</v>
          </cell>
          <cell r="E9287">
            <v>0</v>
          </cell>
          <cell r="F9287">
            <v>0</v>
          </cell>
          <cell r="G9287" t="e">
            <v>#N/A</v>
          </cell>
          <cell r="H9287" t="e">
            <v>#N/A</v>
          </cell>
          <cell r="I9287" t="str">
            <v>NA</v>
          </cell>
        </row>
        <row r="9288">
          <cell r="A9288">
            <v>0</v>
          </cell>
          <cell r="B9288">
            <v>0</v>
          </cell>
          <cell r="C9288">
            <v>0</v>
          </cell>
          <cell r="D9288" t="str">
            <v>0</v>
          </cell>
          <cell r="E9288">
            <v>0</v>
          </cell>
          <cell r="F9288">
            <v>0</v>
          </cell>
          <cell r="G9288" t="e">
            <v>#N/A</v>
          </cell>
          <cell r="H9288" t="e">
            <v>#N/A</v>
          </cell>
          <cell r="I9288" t="str">
            <v>NA</v>
          </cell>
        </row>
        <row r="9289">
          <cell r="A9289">
            <v>0</v>
          </cell>
          <cell r="B9289">
            <v>0</v>
          </cell>
          <cell r="C9289">
            <v>0</v>
          </cell>
          <cell r="D9289" t="str">
            <v>0</v>
          </cell>
          <cell r="E9289">
            <v>0</v>
          </cell>
          <cell r="F9289">
            <v>0</v>
          </cell>
          <cell r="G9289" t="e">
            <v>#N/A</v>
          </cell>
          <cell r="H9289" t="e">
            <v>#N/A</v>
          </cell>
          <cell r="I9289" t="str">
            <v>NA</v>
          </cell>
        </row>
        <row r="9290">
          <cell r="A9290">
            <v>0</v>
          </cell>
          <cell r="B9290">
            <v>0</v>
          </cell>
          <cell r="C9290">
            <v>0</v>
          </cell>
          <cell r="D9290" t="str">
            <v>0</v>
          </cell>
          <cell r="E9290">
            <v>0</v>
          </cell>
          <cell r="F9290">
            <v>0</v>
          </cell>
          <cell r="G9290" t="e">
            <v>#N/A</v>
          </cell>
          <cell r="H9290" t="e">
            <v>#N/A</v>
          </cell>
          <cell r="I9290" t="str">
            <v>NA</v>
          </cell>
        </row>
        <row r="9291">
          <cell r="A9291">
            <v>0</v>
          </cell>
          <cell r="B9291">
            <v>0</v>
          </cell>
          <cell r="C9291">
            <v>0</v>
          </cell>
          <cell r="D9291" t="str">
            <v>0</v>
          </cell>
          <cell r="E9291">
            <v>0</v>
          </cell>
          <cell r="F9291">
            <v>0</v>
          </cell>
          <cell r="G9291" t="e">
            <v>#N/A</v>
          </cell>
          <cell r="H9291" t="e">
            <v>#N/A</v>
          </cell>
          <cell r="I9291" t="str">
            <v>NA</v>
          </cell>
        </row>
        <row r="9292">
          <cell r="A9292">
            <v>0</v>
          </cell>
          <cell r="B9292">
            <v>0</v>
          </cell>
          <cell r="C9292">
            <v>0</v>
          </cell>
          <cell r="D9292" t="str">
            <v>0</v>
          </cell>
          <cell r="E9292">
            <v>0</v>
          </cell>
          <cell r="F9292">
            <v>0</v>
          </cell>
          <cell r="G9292" t="e">
            <v>#N/A</v>
          </cell>
          <cell r="H9292" t="e">
            <v>#N/A</v>
          </cell>
          <cell r="I9292" t="str">
            <v>NA</v>
          </cell>
        </row>
        <row r="9293">
          <cell r="A9293">
            <v>0</v>
          </cell>
          <cell r="B9293">
            <v>0</v>
          </cell>
          <cell r="C9293">
            <v>0</v>
          </cell>
          <cell r="D9293" t="str">
            <v>0</v>
          </cell>
          <cell r="E9293">
            <v>0</v>
          </cell>
          <cell r="F9293">
            <v>0</v>
          </cell>
          <cell r="G9293" t="e">
            <v>#N/A</v>
          </cell>
          <cell r="H9293" t="e">
            <v>#N/A</v>
          </cell>
          <cell r="I9293" t="str">
            <v>NA</v>
          </cell>
        </row>
        <row r="9294">
          <cell r="A9294">
            <v>0</v>
          </cell>
          <cell r="B9294">
            <v>0</v>
          </cell>
          <cell r="C9294">
            <v>0</v>
          </cell>
          <cell r="D9294" t="str">
            <v>0</v>
          </cell>
          <cell r="E9294">
            <v>0</v>
          </cell>
          <cell r="F9294">
            <v>0</v>
          </cell>
          <cell r="G9294" t="e">
            <v>#N/A</v>
          </cell>
          <cell r="H9294" t="e">
            <v>#N/A</v>
          </cell>
          <cell r="I9294" t="str">
            <v>NA</v>
          </cell>
        </row>
        <row r="9295">
          <cell r="A9295">
            <v>0</v>
          </cell>
          <cell r="B9295">
            <v>0</v>
          </cell>
          <cell r="C9295">
            <v>0</v>
          </cell>
          <cell r="D9295" t="str">
            <v>0</v>
          </cell>
          <cell r="E9295">
            <v>0</v>
          </cell>
          <cell r="F9295">
            <v>0</v>
          </cell>
          <cell r="G9295" t="e">
            <v>#N/A</v>
          </cell>
          <cell r="H9295" t="e">
            <v>#N/A</v>
          </cell>
          <cell r="I9295" t="str">
            <v>NA</v>
          </cell>
        </row>
        <row r="9296">
          <cell r="A9296">
            <v>0</v>
          </cell>
          <cell r="B9296">
            <v>0</v>
          </cell>
          <cell r="C9296">
            <v>0</v>
          </cell>
          <cell r="D9296" t="str">
            <v>0</v>
          </cell>
          <cell r="E9296">
            <v>0</v>
          </cell>
          <cell r="F9296">
            <v>0</v>
          </cell>
          <cell r="G9296" t="e">
            <v>#N/A</v>
          </cell>
          <cell r="H9296" t="e">
            <v>#N/A</v>
          </cell>
          <cell r="I9296" t="str">
            <v>NA</v>
          </cell>
        </row>
        <row r="9297">
          <cell r="A9297">
            <v>0</v>
          </cell>
          <cell r="B9297">
            <v>0</v>
          </cell>
          <cell r="C9297">
            <v>0</v>
          </cell>
          <cell r="D9297" t="str">
            <v>0</v>
          </cell>
          <cell r="E9297">
            <v>0</v>
          </cell>
          <cell r="F9297">
            <v>0</v>
          </cell>
          <cell r="G9297" t="e">
            <v>#N/A</v>
          </cell>
          <cell r="H9297" t="e">
            <v>#N/A</v>
          </cell>
          <cell r="I9297" t="str">
            <v>NA</v>
          </cell>
        </row>
        <row r="9298">
          <cell r="A9298">
            <v>0</v>
          </cell>
          <cell r="B9298">
            <v>0</v>
          </cell>
          <cell r="C9298">
            <v>0</v>
          </cell>
          <cell r="D9298" t="str">
            <v>0</v>
          </cell>
          <cell r="E9298">
            <v>0</v>
          </cell>
          <cell r="F9298">
            <v>0</v>
          </cell>
          <cell r="G9298" t="e">
            <v>#N/A</v>
          </cell>
          <cell r="H9298" t="e">
            <v>#N/A</v>
          </cell>
          <cell r="I9298" t="str">
            <v>NA</v>
          </cell>
        </row>
        <row r="9299">
          <cell r="A9299">
            <v>0</v>
          </cell>
          <cell r="B9299">
            <v>0</v>
          </cell>
          <cell r="C9299">
            <v>0</v>
          </cell>
          <cell r="D9299" t="str">
            <v>0</v>
          </cell>
          <cell r="E9299">
            <v>0</v>
          </cell>
          <cell r="F9299">
            <v>0</v>
          </cell>
          <cell r="G9299" t="e">
            <v>#N/A</v>
          </cell>
          <cell r="H9299" t="e">
            <v>#N/A</v>
          </cell>
          <cell r="I9299" t="str">
            <v>NA</v>
          </cell>
        </row>
        <row r="9300">
          <cell r="A9300">
            <v>0</v>
          </cell>
          <cell r="B9300">
            <v>0</v>
          </cell>
          <cell r="C9300">
            <v>0</v>
          </cell>
          <cell r="D9300" t="str">
            <v>0</v>
          </cell>
          <cell r="E9300">
            <v>0</v>
          </cell>
          <cell r="F9300">
            <v>0</v>
          </cell>
          <cell r="G9300" t="e">
            <v>#N/A</v>
          </cell>
          <cell r="H9300" t="e">
            <v>#N/A</v>
          </cell>
          <cell r="I9300" t="str">
            <v>NA</v>
          </cell>
        </row>
        <row r="9301">
          <cell r="A9301">
            <v>0</v>
          </cell>
          <cell r="B9301">
            <v>0</v>
          </cell>
          <cell r="C9301">
            <v>0</v>
          </cell>
          <cell r="D9301" t="str">
            <v>0</v>
          </cell>
          <cell r="E9301">
            <v>0</v>
          </cell>
          <cell r="F9301">
            <v>0</v>
          </cell>
          <cell r="G9301" t="e">
            <v>#N/A</v>
          </cell>
          <cell r="H9301" t="e">
            <v>#N/A</v>
          </cell>
          <cell r="I9301" t="str">
            <v>NA</v>
          </cell>
        </row>
        <row r="9302">
          <cell r="A9302">
            <v>0</v>
          </cell>
          <cell r="B9302">
            <v>0</v>
          </cell>
          <cell r="C9302">
            <v>0</v>
          </cell>
          <cell r="D9302" t="str">
            <v>0</v>
          </cell>
          <cell r="E9302">
            <v>0</v>
          </cell>
          <cell r="F9302">
            <v>0</v>
          </cell>
          <cell r="G9302" t="e">
            <v>#N/A</v>
          </cell>
          <cell r="H9302" t="e">
            <v>#N/A</v>
          </cell>
          <cell r="I9302" t="str">
            <v>NA</v>
          </cell>
        </row>
        <row r="9303">
          <cell r="A9303">
            <v>0</v>
          </cell>
          <cell r="B9303">
            <v>0</v>
          </cell>
          <cell r="C9303">
            <v>0</v>
          </cell>
          <cell r="D9303" t="str">
            <v>0</v>
          </cell>
          <cell r="E9303">
            <v>0</v>
          </cell>
          <cell r="F9303">
            <v>0</v>
          </cell>
          <cell r="G9303" t="e">
            <v>#N/A</v>
          </cell>
          <cell r="H9303" t="e">
            <v>#N/A</v>
          </cell>
          <cell r="I9303" t="str">
            <v>NA</v>
          </cell>
        </row>
        <row r="9304">
          <cell r="A9304">
            <v>0</v>
          </cell>
          <cell r="B9304">
            <v>0</v>
          </cell>
          <cell r="C9304">
            <v>0</v>
          </cell>
          <cell r="D9304" t="str">
            <v>0</v>
          </cell>
          <cell r="E9304">
            <v>0</v>
          </cell>
          <cell r="F9304">
            <v>0</v>
          </cell>
          <cell r="G9304" t="e">
            <v>#N/A</v>
          </cell>
          <cell r="H9304" t="e">
            <v>#N/A</v>
          </cell>
          <cell r="I9304" t="str">
            <v>NA</v>
          </cell>
        </row>
        <row r="9305">
          <cell r="A9305">
            <v>0</v>
          </cell>
          <cell r="B9305">
            <v>0</v>
          </cell>
          <cell r="C9305">
            <v>0</v>
          </cell>
          <cell r="D9305" t="str">
            <v>0</v>
          </cell>
          <cell r="E9305">
            <v>0</v>
          </cell>
          <cell r="F9305">
            <v>0</v>
          </cell>
          <cell r="G9305" t="e">
            <v>#N/A</v>
          </cell>
          <cell r="H9305" t="e">
            <v>#N/A</v>
          </cell>
          <cell r="I9305" t="str">
            <v>NA</v>
          </cell>
        </row>
        <row r="9306">
          <cell r="A9306">
            <v>0</v>
          </cell>
          <cell r="B9306">
            <v>0</v>
          </cell>
          <cell r="C9306">
            <v>0</v>
          </cell>
          <cell r="D9306" t="str">
            <v>0</v>
          </cell>
          <cell r="E9306">
            <v>0</v>
          </cell>
          <cell r="F9306">
            <v>0</v>
          </cell>
          <cell r="G9306" t="e">
            <v>#N/A</v>
          </cell>
          <cell r="H9306" t="e">
            <v>#N/A</v>
          </cell>
          <cell r="I9306" t="str">
            <v>NA</v>
          </cell>
        </row>
        <row r="9307">
          <cell r="A9307">
            <v>0</v>
          </cell>
          <cell r="B9307">
            <v>0</v>
          </cell>
          <cell r="C9307">
            <v>0</v>
          </cell>
          <cell r="D9307" t="str">
            <v>0</v>
          </cell>
          <cell r="E9307">
            <v>0</v>
          </cell>
          <cell r="F9307">
            <v>0</v>
          </cell>
          <cell r="G9307" t="e">
            <v>#N/A</v>
          </cell>
          <cell r="H9307" t="e">
            <v>#N/A</v>
          </cell>
          <cell r="I9307" t="str">
            <v>NA</v>
          </cell>
        </row>
        <row r="9308">
          <cell r="A9308">
            <v>0</v>
          </cell>
          <cell r="B9308">
            <v>0</v>
          </cell>
          <cell r="C9308">
            <v>0</v>
          </cell>
          <cell r="D9308" t="str">
            <v>0</v>
          </cell>
          <cell r="E9308">
            <v>0</v>
          </cell>
          <cell r="F9308">
            <v>0</v>
          </cell>
          <cell r="G9308" t="e">
            <v>#N/A</v>
          </cell>
          <cell r="H9308" t="e">
            <v>#N/A</v>
          </cell>
          <cell r="I9308" t="str">
            <v>NA</v>
          </cell>
        </row>
        <row r="9309">
          <cell r="A9309">
            <v>0</v>
          </cell>
          <cell r="B9309">
            <v>0</v>
          </cell>
          <cell r="C9309">
            <v>0</v>
          </cell>
          <cell r="D9309" t="str">
            <v>0</v>
          </cell>
          <cell r="E9309">
            <v>0</v>
          </cell>
          <cell r="F9309">
            <v>0</v>
          </cell>
          <cell r="G9309" t="e">
            <v>#N/A</v>
          </cell>
          <cell r="H9309" t="e">
            <v>#N/A</v>
          </cell>
          <cell r="I9309" t="str">
            <v>NA</v>
          </cell>
        </row>
        <row r="9310">
          <cell r="A9310">
            <v>0</v>
          </cell>
          <cell r="B9310">
            <v>0</v>
          </cell>
          <cell r="C9310">
            <v>0</v>
          </cell>
          <cell r="D9310" t="str">
            <v>0</v>
          </cell>
          <cell r="E9310">
            <v>0</v>
          </cell>
          <cell r="F9310">
            <v>0</v>
          </cell>
          <cell r="G9310" t="e">
            <v>#N/A</v>
          </cell>
          <cell r="H9310" t="e">
            <v>#N/A</v>
          </cell>
          <cell r="I9310" t="str">
            <v>NA</v>
          </cell>
        </row>
        <row r="9311">
          <cell r="A9311">
            <v>0</v>
          </cell>
          <cell r="B9311">
            <v>0</v>
          </cell>
          <cell r="C9311">
            <v>0</v>
          </cell>
          <cell r="D9311" t="str">
            <v>0</v>
          </cell>
          <cell r="E9311">
            <v>0</v>
          </cell>
          <cell r="F9311">
            <v>0</v>
          </cell>
          <cell r="G9311" t="e">
            <v>#N/A</v>
          </cell>
          <cell r="H9311" t="e">
            <v>#N/A</v>
          </cell>
          <cell r="I9311" t="str">
            <v>NA</v>
          </cell>
        </row>
        <row r="9312">
          <cell r="A9312">
            <v>0</v>
          </cell>
          <cell r="B9312">
            <v>0</v>
          </cell>
          <cell r="C9312">
            <v>0</v>
          </cell>
          <cell r="D9312" t="str">
            <v>0</v>
          </cell>
          <cell r="E9312">
            <v>0</v>
          </cell>
          <cell r="F9312">
            <v>0</v>
          </cell>
          <cell r="G9312" t="e">
            <v>#N/A</v>
          </cell>
          <cell r="H9312" t="e">
            <v>#N/A</v>
          </cell>
          <cell r="I9312" t="str">
            <v>NA</v>
          </cell>
        </row>
        <row r="9313">
          <cell r="A9313">
            <v>0</v>
          </cell>
          <cell r="B9313">
            <v>0</v>
          </cell>
          <cell r="C9313">
            <v>0</v>
          </cell>
          <cell r="D9313" t="str">
            <v>0</v>
          </cell>
          <cell r="E9313">
            <v>0</v>
          </cell>
          <cell r="F9313">
            <v>0</v>
          </cell>
          <cell r="G9313" t="e">
            <v>#N/A</v>
          </cell>
          <cell r="H9313" t="e">
            <v>#N/A</v>
          </cell>
          <cell r="I9313" t="str">
            <v>NA</v>
          </cell>
        </row>
        <row r="9314">
          <cell r="A9314">
            <v>0</v>
          </cell>
          <cell r="B9314">
            <v>0</v>
          </cell>
          <cell r="C9314">
            <v>0</v>
          </cell>
          <cell r="D9314" t="str">
            <v>0</v>
          </cell>
          <cell r="E9314">
            <v>0</v>
          </cell>
          <cell r="F9314">
            <v>0</v>
          </cell>
          <cell r="G9314" t="e">
            <v>#N/A</v>
          </cell>
          <cell r="H9314" t="e">
            <v>#N/A</v>
          </cell>
          <cell r="I9314" t="str">
            <v>NA</v>
          </cell>
        </row>
        <row r="9315">
          <cell r="A9315">
            <v>0</v>
          </cell>
          <cell r="B9315">
            <v>0</v>
          </cell>
          <cell r="C9315">
            <v>0</v>
          </cell>
          <cell r="D9315" t="str">
            <v>0</v>
          </cell>
          <cell r="E9315">
            <v>0</v>
          </cell>
          <cell r="F9315">
            <v>0</v>
          </cell>
          <cell r="G9315" t="e">
            <v>#N/A</v>
          </cell>
          <cell r="H9315" t="e">
            <v>#N/A</v>
          </cell>
          <cell r="I9315" t="str">
            <v>NA</v>
          </cell>
        </row>
        <row r="9316">
          <cell r="A9316">
            <v>0</v>
          </cell>
          <cell r="B9316">
            <v>0</v>
          </cell>
          <cell r="C9316">
            <v>0</v>
          </cell>
          <cell r="D9316" t="str">
            <v>0</v>
          </cell>
          <cell r="E9316">
            <v>0</v>
          </cell>
          <cell r="F9316">
            <v>0</v>
          </cell>
          <cell r="G9316" t="e">
            <v>#N/A</v>
          </cell>
          <cell r="H9316" t="e">
            <v>#N/A</v>
          </cell>
          <cell r="I9316" t="str">
            <v>NA</v>
          </cell>
        </row>
        <row r="9317">
          <cell r="A9317">
            <v>0</v>
          </cell>
          <cell r="B9317">
            <v>0</v>
          </cell>
          <cell r="C9317">
            <v>0</v>
          </cell>
          <cell r="D9317" t="str">
            <v>0</v>
          </cell>
          <cell r="E9317">
            <v>0</v>
          </cell>
          <cell r="F9317">
            <v>0</v>
          </cell>
          <cell r="G9317" t="e">
            <v>#N/A</v>
          </cell>
          <cell r="H9317" t="e">
            <v>#N/A</v>
          </cell>
          <cell r="I9317" t="str">
            <v>NA</v>
          </cell>
        </row>
        <row r="9318">
          <cell r="A9318">
            <v>0</v>
          </cell>
          <cell r="B9318">
            <v>0</v>
          </cell>
          <cell r="C9318">
            <v>0</v>
          </cell>
          <cell r="D9318" t="str">
            <v>0</v>
          </cell>
          <cell r="E9318">
            <v>0</v>
          </cell>
          <cell r="F9318">
            <v>0</v>
          </cell>
          <cell r="G9318" t="e">
            <v>#N/A</v>
          </cell>
          <cell r="H9318" t="e">
            <v>#N/A</v>
          </cell>
          <cell r="I9318" t="str">
            <v>NA</v>
          </cell>
        </row>
        <row r="9319">
          <cell r="A9319">
            <v>0</v>
          </cell>
          <cell r="B9319">
            <v>0</v>
          </cell>
          <cell r="C9319">
            <v>0</v>
          </cell>
          <cell r="D9319" t="str">
            <v>0</v>
          </cell>
          <cell r="E9319">
            <v>0</v>
          </cell>
          <cell r="F9319">
            <v>0</v>
          </cell>
          <cell r="G9319" t="e">
            <v>#N/A</v>
          </cell>
          <cell r="H9319" t="e">
            <v>#N/A</v>
          </cell>
          <cell r="I9319" t="str">
            <v>NA</v>
          </cell>
        </row>
        <row r="9320">
          <cell r="A9320">
            <v>0</v>
          </cell>
          <cell r="B9320">
            <v>0</v>
          </cell>
          <cell r="C9320">
            <v>0</v>
          </cell>
          <cell r="D9320" t="str">
            <v>0</v>
          </cell>
          <cell r="E9320">
            <v>0</v>
          </cell>
          <cell r="F9320">
            <v>0</v>
          </cell>
          <cell r="G9320" t="e">
            <v>#N/A</v>
          </cell>
          <cell r="H9320" t="e">
            <v>#N/A</v>
          </cell>
          <cell r="I9320" t="str">
            <v>NA</v>
          </cell>
        </row>
        <row r="9321">
          <cell r="A9321">
            <v>0</v>
          </cell>
          <cell r="B9321">
            <v>0</v>
          </cell>
          <cell r="C9321">
            <v>0</v>
          </cell>
          <cell r="D9321" t="str">
            <v>0</v>
          </cell>
          <cell r="E9321">
            <v>0</v>
          </cell>
          <cell r="F9321">
            <v>0</v>
          </cell>
          <cell r="G9321" t="e">
            <v>#N/A</v>
          </cell>
          <cell r="H9321" t="e">
            <v>#N/A</v>
          </cell>
          <cell r="I9321" t="str">
            <v>NA</v>
          </cell>
        </row>
        <row r="9322">
          <cell r="A9322">
            <v>0</v>
          </cell>
          <cell r="B9322">
            <v>0</v>
          </cell>
          <cell r="C9322">
            <v>0</v>
          </cell>
          <cell r="D9322" t="str">
            <v>0</v>
          </cell>
          <cell r="E9322">
            <v>0</v>
          </cell>
          <cell r="F9322">
            <v>0</v>
          </cell>
          <cell r="G9322" t="e">
            <v>#N/A</v>
          </cell>
          <cell r="H9322" t="e">
            <v>#N/A</v>
          </cell>
          <cell r="I9322" t="str">
            <v>NA</v>
          </cell>
        </row>
        <row r="9323">
          <cell r="A9323">
            <v>0</v>
          </cell>
          <cell r="B9323">
            <v>0</v>
          </cell>
          <cell r="C9323">
            <v>0</v>
          </cell>
          <cell r="D9323" t="str">
            <v>0</v>
          </cell>
          <cell r="E9323">
            <v>0</v>
          </cell>
          <cell r="F9323">
            <v>0</v>
          </cell>
          <cell r="G9323" t="e">
            <v>#N/A</v>
          </cell>
          <cell r="H9323" t="e">
            <v>#N/A</v>
          </cell>
          <cell r="I9323" t="str">
            <v>NA</v>
          </cell>
        </row>
        <row r="9324">
          <cell r="A9324">
            <v>0</v>
          </cell>
          <cell r="B9324">
            <v>0</v>
          </cell>
          <cell r="C9324">
            <v>0</v>
          </cell>
          <cell r="D9324" t="str">
            <v>0</v>
          </cell>
          <cell r="E9324">
            <v>0</v>
          </cell>
          <cell r="F9324">
            <v>0</v>
          </cell>
          <cell r="G9324" t="e">
            <v>#N/A</v>
          </cell>
          <cell r="H9324" t="e">
            <v>#N/A</v>
          </cell>
          <cell r="I9324" t="str">
            <v>NA</v>
          </cell>
        </row>
        <row r="9325">
          <cell r="A9325">
            <v>0</v>
          </cell>
          <cell r="B9325">
            <v>0</v>
          </cell>
          <cell r="C9325">
            <v>0</v>
          </cell>
          <cell r="D9325" t="str">
            <v>0</v>
          </cell>
          <cell r="E9325">
            <v>0</v>
          </cell>
          <cell r="F9325">
            <v>0</v>
          </cell>
          <cell r="G9325" t="e">
            <v>#N/A</v>
          </cell>
          <cell r="H9325" t="e">
            <v>#N/A</v>
          </cell>
          <cell r="I9325" t="str">
            <v>NA</v>
          </cell>
        </row>
        <row r="9326">
          <cell r="A9326">
            <v>0</v>
          </cell>
          <cell r="B9326">
            <v>0</v>
          </cell>
          <cell r="C9326">
            <v>0</v>
          </cell>
          <cell r="D9326" t="str">
            <v>0</v>
          </cell>
          <cell r="E9326">
            <v>0</v>
          </cell>
          <cell r="F9326">
            <v>0</v>
          </cell>
          <cell r="G9326" t="e">
            <v>#N/A</v>
          </cell>
          <cell r="H9326" t="e">
            <v>#N/A</v>
          </cell>
          <cell r="I9326" t="str">
            <v>NA</v>
          </cell>
        </row>
        <row r="9327">
          <cell r="A9327">
            <v>0</v>
          </cell>
          <cell r="B9327">
            <v>0</v>
          </cell>
          <cell r="C9327">
            <v>0</v>
          </cell>
          <cell r="D9327" t="str">
            <v>0</v>
          </cell>
          <cell r="E9327">
            <v>0</v>
          </cell>
          <cell r="F9327">
            <v>0</v>
          </cell>
          <cell r="G9327" t="e">
            <v>#N/A</v>
          </cell>
          <cell r="H9327" t="e">
            <v>#N/A</v>
          </cell>
          <cell r="I9327" t="str">
            <v>NA</v>
          </cell>
        </row>
        <row r="9328">
          <cell r="A9328">
            <v>0</v>
          </cell>
          <cell r="B9328">
            <v>0</v>
          </cell>
          <cell r="C9328">
            <v>0</v>
          </cell>
          <cell r="D9328" t="str">
            <v>0</v>
          </cell>
          <cell r="E9328">
            <v>0</v>
          </cell>
          <cell r="F9328">
            <v>0</v>
          </cell>
          <cell r="G9328" t="e">
            <v>#N/A</v>
          </cell>
          <cell r="H9328" t="e">
            <v>#N/A</v>
          </cell>
          <cell r="I9328" t="str">
            <v>NA</v>
          </cell>
        </row>
        <row r="9329">
          <cell r="A9329">
            <v>0</v>
          </cell>
          <cell r="B9329">
            <v>0</v>
          </cell>
          <cell r="C9329">
            <v>0</v>
          </cell>
          <cell r="D9329" t="str">
            <v>0</v>
          </cell>
          <cell r="E9329">
            <v>0</v>
          </cell>
          <cell r="F9329">
            <v>0</v>
          </cell>
          <cell r="G9329" t="e">
            <v>#N/A</v>
          </cell>
          <cell r="H9329" t="e">
            <v>#N/A</v>
          </cell>
          <cell r="I9329" t="str">
            <v>NA</v>
          </cell>
        </row>
        <row r="9330">
          <cell r="A9330">
            <v>0</v>
          </cell>
          <cell r="B9330">
            <v>0</v>
          </cell>
          <cell r="C9330">
            <v>0</v>
          </cell>
          <cell r="D9330" t="str">
            <v>0</v>
          </cell>
          <cell r="E9330">
            <v>0</v>
          </cell>
          <cell r="F9330">
            <v>0</v>
          </cell>
          <cell r="G9330" t="e">
            <v>#N/A</v>
          </cell>
          <cell r="H9330" t="e">
            <v>#N/A</v>
          </cell>
          <cell r="I9330" t="str">
            <v>NA</v>
          </cell>
        </row>
        <row r="9331">
          <cell r="A9331">
            <v>0</v>
          </cell>
          <cell r="B9331">
            <v>0</v>
          </cell>
          <cell r="C9331">
            <v>0</v>
          </cell>
          <cell r="D9331" t="str">
            <v>0</v>
          </cell>
          <cell r="E9331">
            <v>0</v>
          </cell>
          <cell r="F9331">
            <v>0</v>
          </cell>
          <cell r="G9331" t="e">
            <v>#N/A</v>
          </cell>
          <cell r="H9331" t="e">
            <v>#N/A</v>
          </cell>
          <cell r="I9331" t="str">
            <v>NA</v>
          </cell>
        </row>
        <row r="9332">
          <cell r="A9332">
            <v>0</v>
          </cell>
          <cell r="B9332">
            <v>0</v>
          </cell>
          <cell r="C9332">
            <v>0</v>
          </cell>
          <cell r="D9332" t="str">
            <v>0</v>
          </cell>
          <cell r="E9332">
            <v>0</v>
          </cell>
          <cell r="F9332">
            <v>0</v>
          </cell>
          <cell r="G9332" t="e">
            <v>#N/A</v>
          </cell>
          <cell r="H9332" t="e">
            <v>#N/A</v>
          </cell>
          <cell r="I9332" t="str">
            <v>NA</v>
          </cell>
        </row>
        <row r="9333">
          <cell r="A9333">
            <v>0</v>
          </cell>
          <cell r="B9333">
            <v>0</v>
          </cell>
          <cell r="C9333">
            <v>0</v>
          </cell>
          <cell r="D9333" t="str">
            <v>0</v>
          </cell>
          <cell r="E9333">
            <v>0</v>
          </cell>
          <cell r="F9333">
            <v>0</v>
          </cell>
          <cell r="G9333" t="e">
            <v>#N/A</v>
          </cell>
          <cell r="H9333" t="e">
            <v>#N/A</v>
          </cell>
          <cell r="I9333" t="str">
            <v>NA</v>
          </cell>
        </row>
        <row r="9334">
          <cell r="A9334">
            <v>0</v>
          </cell>
          <cell r="B9334">
            <v>0</v>
          </cell>
          <cell r="C9334">
            <v>0</v>
          </cell>
          <cell r="D9334" t="str">
            <v>0</v>
          </cell>
          <cell r="E9334">
            <v>0</v>
          </cell>
          <cell r="F9334">
            <v>0</v>
          </cell>
          <cell r="G9334" t="e">
            <v>#N/A</v>
          </cell>
          <cell r="H9334" t="e">
            <v>#N/A</v>
          </cell>
          <cell r="I9334" t="str">
            <v>NA</v>
          </cell>
        </row>
        <row r="9335">
          <cell r="A9335">
            <v>0</v>
          </cell>
          <cell r="B9335">
            <v>0</v>
          </cell>
          <cell r="C9335">
            <v>0</v>
          </cell>
          <cell r="D9335" t="str">
            <v>0</v>
          </cell>
          <cell r="E9335">
            <v>0</v>
          </cell>
          <cell r="F9335">
            <v>0</v>
          </cell>
          <cell r="G9335" t="e">
            <v>#N/A</v>
          </cell>
          <cell r="H9335" t="e">
            <v>#N/A</v>
          </cell>
          <cell r="I9335" t="str">
            <v>NA</v>
          </cell>
        </row>
        <row r="9336">
          <cell r="A9336">
            <v>0</v>
          </cell>
          <cell r="B9336">
            <v>0</v>
          </cell>
          <cell r="C9336">
            <v>0</v>
          </cell>
          <cell r="D9336" t="str">
            <v>0</v>
          </cell>
          <cell r="E9336">
            <v>0</v>
          </cell>
          <cell r="F9336">
            <v>0</v>
          </cell>
          <cell r="G9336" t="e">
            <v>#N/A</v>
          </cell>
          <cell r="H9336" t="e">
            <v>#N/A</v>
          </cell>
          <cell r="I9336" t="str">
            <v>NA</v>
          </cell>
        </row>
        <row r="9337">
          <cell r="A9337">
            <v>0</v>
          </cell>
          <cell r="B9337">
            <v>0</v>
          </cell>
          <cell r="C9337">
            <v>0</v>
          </cell>
          <cell r="D9337" t="str">
            <v>0</v>
          </cell>
          <cell r="E9337">
            <v>0</v>
          </cell>
          <cell r="F9337">
            <v>0</v>
          </cell>
          <cell r="G9337" t="e">
            <v>#N/A</v>
          </cell>
          <cell r="H9337" t="e">
            <v>#N/A</v>
          </cell>
          <cell r="I9337" t="str">
            <v>NA</v>
          </cell>
        </row>
        <row r="9338">
          <cell r="A9338">
            <v>0</v>
          </cell>
          <cell r="B9338">
            <v>0</v>
          </cell>
          <cell r="C9338">
            <v>0</v>
          </cell>
          <cell r="D9338" t="str">
            <v>0</v>
          </cell>
          <cell r="E9338">
            <v>0</v>
          </cell>
          <cell r="F9338">
            <v>0</v>
          </cell>
          <cell r="G9338" t="e">
            <v>#N/A</v>
          </cell>
          <cell r="H9338" t="e">
            <v>#N/A</v>
          </cell>
          <cell r="I9338" t="str">
            <v>NA</v>
          </cell>
        </row>
        <row r="9339">
          <cell r="A9339">
            <v>0</v>
          </cell>
          <cell r="B9339">
            <v>0</v>
          </cell>
          <cell r="C9339">
            <v>0</v>
          </cell>
          <cell r="D9339" t="str">
            <v>0</v>
          </cell>
          <cell r="E9339">
            <v>0</v>
          </cell>
          <cell r="F9339">
            <v>0</v>
          </cell>
          <cell r="G9339" t="e">
            <v>#N/A</v>
          </cell>
          <cell r="H9339" t="e">
            <v>#N/A</v>
          </cell>
          <cell r="I9339" t="str">
            <v>NA</v>
          </cell>
        </row>
        <row r="9340">
          <cell r="A9340">
            <v>0</v>
          </cell>
          <cell r="B9340">
            <v>0</v>
          </cell>
          <cell r="C9340">
            <v>0</v>
          </cell>
          <cell r="D9340" t="str">
            <v>0</v>
          </cell>
          <cell r="E9340">
            <v>0</v>
          </cell>
          <cell r="F9340">
            <v>0</v>
          </cell>
          <cell r="G9340" t="e">
            <v>#N/A</v>
          </cell>
          <cell r="H9340" t="e">
            <v>#N/A</v>
          </cell>
          <cell r="I9340" t="str">
            <v>NA</v>
          </cell>
        </row>
        <row r="9341">
          <cell r="A9341">
            <v>0</v>
          </cell>
          <cell r="B9341">
            <v>0</v>
          </cell>
          <cell r="C9341">
            <v>0</v>
          </cell>
          <cell r="D9341" t="str">
            <v>0</v>
          </cell>
          <cell r="E9341">
            <v>0</v>
          </cell>
          <cell r="F9341">
            <v>0</v>
          </cell>
          <cell r="G9341" t="e">
            <v>#N/A</v>
          </cell>
          <cell r="H9341" t="e">
            <v>#N/A</v>
          </cell>
          <cell r="I9341" t="str">
            <v>NA</v>
          </cell>
        </row>
        <row r="9342">
          <cell r="A9342">
            <v>0</v>
          </cell>
          <cell r="B9342">
            <v>0</v>
          </cell>
          <cell r="C9342">
            <v>0</v>
          </cell>
          <cell r="D9342" t="str">
            <v>0</v>
          </cell>
          <cell r="E9342">
            <v>0</v>
          </cell>
          <cell r="F9342">
            <v>0</v>
          </cell>
          <cell r="G9342" t="e">
            <v>#N/A</v>
          </cell>
          <cell r="H9342" t="e">
            <v>#N/A</v>
          </cell>
          <cell r="I9342" t="str">
            <v>NA</v>
          </cell>
        </row>
        <row r="9343">
          <cell r="A9343">
            <v>0</v>
          </cell>
          <cell r="B9343">
            <v>0</v>
          </cell>
          <cell r="C9343">
            <v>0</v>
          </cell>
          <cell r="D9343" t="str">
            <v>0</v>
          </cell>
          <cell r="E9343">
            <v>0</v>
          </cell>
          <cell r="F9343">
            <v>0</v>
          </cell>
          <cell r="G9343" t="e">
            <v>#N/A</v>
          </cell>
          <cell r="H9343" t="e">
            <v>#N/A</v>
          </cell>
          <cell r="I9343" t="str">
            <v>NA</v>
          </cell>
        </row>
        <row r="9344">
          <cell r="A9344">
            <v>0</v>
          </cell>
          <cell r="B9344">
            <v>0</v>
          </cell>
          <cell r="C9344">
            <v>0</v>
          </cell>
          <cell r="D9344" t="str">
            <v>0</v>
          </cell>
          <cell r="E9344">
            <v>0</v>
          </cell>
          <cell r="F9344">
            <v>0</v>
          </cell>
          <cell r="G9344" t="e">
            <v>#N/A</v>
          </cell>
          <cell r="H9344" t="e">
            <v>#N/A</v>
          </cell>
          <cell r="I9344" t="str">
            <v>NA</v>
          </cell>
        </row>
        <row r="9345">
          <cell r="A9345">
            <v>0</v>
          </cell>
          <cell r="B9345">
            <v>0</v>
          </cell>
          <cell r="C9345">
            <v>0</v>
          </cell>
          <cell r="D9345" t="str">
            <v>0</v>
          </cell>
          <cell r="E9345">
            <v>0</v>
          </cell>
          <cell r="F9345">
            <v>0</v>
          </cell>
          <cell r="G9345" t="e">
            <v>#N/A</v>
          </cell>
          <cell r="H9345" t="e">
            <v>#N/A</v>
          </cell>
          <cell r="I9345" t="str">
            <v>NA</v>
          </cell>
        </row>
        <row r="9346">
          <cell r="A9346">
            <v>0</v>
          </cell>
          <cell r="B9346">
            <v>0</v>
          </cell>
          <cell r="C9346">
            <v>0</v>
          </cell>
          <cell r="D9346" t="str">
            <v>0</v>
          </cell>
          <cell r="E9346">
            <v>0</v>
          </cell>
          <cell r="F9346">
            <v>0</v>
          </cell>
          <cell r="G9346" t="e">
            <v>#N/A</v>
          </cell>
          <cell r="H9346" t="e">
            <v>#N/A</v>
          </cell>
          <cell r="I9346" t="str">
            <v>NA</v>
          </cell>
        </row>
        <row r="9347">
          <cell r="A9347">
            <v>0</v>
          </cell>
          <cell r="B9347">
            <v>0</v>
          </cell>
          <cell r="C9347">
            <v>0</v>
          </cell>
          <cell r="D9347" t="str">
            <v>0</v>
          </cell>
          <cell r="E9347">
            <v>0</v>
          </cell>
          <cell r="F9347">
            <v>0</v>
          </cell>
          <cell r="G9347" t="e">
            <v>#N/A</v>
          </cell>
          <cell r="H9347" t="e">
            <v>#N/A</v>
          </cell>
          <cell r="I9347" t="str">
            <v>NA</v>
          </cell>
        </row>
        <row r="9348">
          <cell r="A9348">
            <v>0</v>
          </cell>
          <cell r="B9348">
            <v>0</v>
          </cell>
          <cell r="C9348">
            <v>0</v>
          </cell>
          <cell r="D9348" t="str">
            <v>0</v>
          </cell>
          <cell r="E9348">
            <v>0</v>
          </cell>
          <cell r="F9348">
            <v>0</v>
          </cell>
          <cell r="G9348" t="e">
            <v>#N/A</v>
          </cell>
          <cell r="H9348" t="e">
            <v>#N/A</v>
          </cell>
          <cell r="I9348" t="str">
            <v>NA</v>
          </cell>
        </row>
        <row r="9349">
          <cell r="A9349">
            <v>0</v>
          </cell>
          <cell r="B9349">
            <v>0</v>
          </cell>
          <cell r="C9349">
            <v>0</v>
          </cell>
          <cell r="D9349" t="str">
            <v>0</v>
          </cell>
          <cell r="E9349">
            <v>0</v>
          </cell>
          <cell r="F9349">
            <v>0</v>
          </cell>
          <cell r="G9349" t="e">
            <v>#N/A</v>
          </cell>
          <cell r="H9349" t="e">
            <v>#N/A</v>
          </cell>
          <cell r="I9349" t="str">
            <v>NA</v>
          </cell>
        </row>
        <row r="9350">
          <cell r="A9350">
            <v>0</v>
          </cell>
          <cell r="B9350">
            <v>0</v>
          </cell>
          <cell r="C9350">
            <v>0</v>
          </cell>
          <cell r="D9350" t="str">
            <v>0</v>
          </cell>
          <cell r="E9350">
            <v>0</v>
          </cell>
          <cell r="F9350">
            <v>0</v>
          </cell>
          <cell r="G9350" t="e">
            <v>#N/A</v>
          </cell>
          <cell r="H9350" t="e">
            <v>#N/A</v>
          </cell>
          <cell r="I9350" t="str">
            <v>NA</v>
          </cell>
        </row>
        <row r="9351">
          <cell r="A9351">
            <v>0</v>
          </cell>
          <cell r="B9351">
            <v>0</v>
          </cell>
          <cell r="C9351">
            <v>0</v>
          </cell>
          <cell r="D9351" t="str">
            <v>0</v>
          </cell>
          <cell r="E9351">
            <v>0</v>
          </cell>
          <cell r="F9351">
            <v>0</v>
          </cell>
          <cell r="G9351" t="e">
            <v>#N/A</v>
          </cell>
          <cell r="H9351" t="e">
            <v>#N/A</v>
          </cell>
          <cell r="I9351" t="str">
            <v>NA</v>
          </cell>
        </row>
        <row r="9352">
          <cell r="A9352">
            <v>0</v>
          </cell>
          <cell r="B9352">
            <v>0</v>
          </cell>
          <cell r="C9352">
            <v>0</v>
          </cell>
          <cell r="D9352" t="str">
            <v>0</v>
          </cell>
          <cell r="E9352">
            <v>0</v>
          </cell>
          <cell r="F9352">
            <v>0</v>
          </cell>
          <cell r="G9352" t="e">
            <v>#N/A</v>
          </cell>
          <cell r="H9352" t="e">
            <v>#N/A</v>
          </cell>
          <cell r="I9352" t="str">
            <v>NA</v>
          </cell>
        </row>
        <row r="9353">
          <cell r="A9353">
            <v>0</v>
          </cell>
          <cell r="B9353">
            <v>0</v>
          </cell>
          <cell r="C9353">
            <v>0</v>
          </cell>
          <cell r="D9353" t="str">
            <v>0</v>
          </cell>
          <cell r="E9353">
            <v>0</v>
          </cell>
          <cell r="F9353">
            <v>0</v>
          </cell>
          <cell r="G9353" t="e">
            <v>#N/A</v>
          </cell>
          <cell r="H9353" t="e">
            <v>#N/A</v>
          </cell>
          <cell r="I9353" t="str">
            <v>NA</v>
          </cell>
        </row>
        <row r="9354">
          <cell r="A9354">
            <v>0</v>
          </cell>
          <cell r="B9354">
            <v>0</v>
          </cell>
          <cell r="C9354">
            <v>0</v>
          </cell>
          <cell r="D9354" t="str">
            <v>0</v>
          </cell>
          <cell r="E9354">
            <v>0</v>
          </cell>
          <cell r="F9354">
            <v>0</v>
          </cell>
          <cell r="G9354" t="e">
            <v>#N/A</v>
          </cell>
          <cell r="H9354" t="e">
            <v>#N/A</v>
          </cell>
          <cell r="I9354" t="str">
            <v>NA</v>
          </cell>
        </row>
        <row r="9355">
          <cell r="A9355">
            <v>0</v>
          </cell>
          <cell r="B9355">
            <v>0</v>
          </cell>
          <cell r="C9355">
            <v>0</v>
          </cell>
          <cell r="D9355" t="str">
            <v>0</v>
          </cell>
          <cell r="E9355">
            <v>0</v>
          </cell>
          <cell r="F9355">
            <v>0</v>
          </cell>
          <cell r="G9355" t="e">
            <v>#N/A</v>
          </cell>
          <cell r="H9355" t="e">
            <v>#N/A</v>
          </cell>
          <cell r="I9355" t="str">
            <v>NA</v>
          </cell>
        </row>
        <row r="9356">
          <cell r="A9356">
            <v>0</v>
          </cell>
          <cell r="B9356">
            <v>0</v>
          </cell>
          <cell r="C9356">
            <v>0</v>
          </cell>
          <cell r="D9356" t="str">
            <v>0</v>
          </cell>
          <cell r="E9356">
            <v>0</v>
          </cell>
          <cell r="F9356">
            <v>0</v>
          </cell>
          <cell r="G9356" t="e">
            <v>#N/A</v>
          </cell>
          <cell r="H9356" t="e">
            <v>#N/A</v>
          </cell>
          <cell r="I9356" t="str">
            <v>NA</v>
          </cell>
        </row>
        <row r="9357">
          <cell r="A9357">
            <v>0</v>
          </cell>
          <cell r="B9357">
            <v>0</v>
          </cell>
          <cell r="C9357">
            <v>0</v>
          </cell>
          <cell r="D9357" t="str">
            <v>0</v>
          </cell>
          <cell r="E9357">
            <v>0</v>
          </cell>
          <cell r="F9357">
            <v>0</v>
          </cell>
          <cell r="G9357" t="e">
            <v>#N/A</v>
          </cell>
          <cell r="H9357" t="e">
            <v>#N/A</v>
          </cell>
          <cell r="I9357" t="str">
            <v>NA</v>
          </cell>
        </row>
        <row r="9358">
          <cell r="A9358">
            <v>0</v>
          </cell>
          <cell r="B9358">
            <v>0</v>
          </cell>
          <cell r="C9358">
            <v>0</v>
          </cell>
          <cell r="D9358" t="str">
            <v>0</v>
          </cell>
          <cell r="E9358">
            <v>0</v>
          </cell>
          <cell r="F9358">
            <v>0</v>
          </cell>
          <cell r="G9358" t="e">
            <v>#N/A</v>
          </cell>
          <cell r="H9358" t="e">
            <v>#N/A</v>
          </cell>
          <cell r="I9358" t="str">
            <v>NA</v>
          </cell>
        </row>
        <row r="9359">
          <cell r="A9359">
            <v>0</v>
          </cell>
          <cell r="B9359">
            <v>0</v>
          </cell>
          <cell r="C9359">
            <v>0</v>
          </cell>
          <cell r="D9359" t="str">
            <v>0</v>
          </cell>
          <cell r="E9359">
            <v>0</v>
          </cell>
          <cell r="F9359">
            <v>0</v>
          </cell>
          <cell r="G9359" t="e">
            <v>#N/A</v>
          </cell>
          <cell r="H9359" t="e">
            <v>#N/A</v>
          </cell>
          <cell r="I9359" t="str">
            <v>NA</v>
          </cell>
        </row>
        <row r="9360">
          <cell r="A9360">
            <v>0</v>
          </cell>
          <cell r="B9360">
            <v>0</v>
          </cell>
          <cell r="C9360">
            <v>0</v>
          </cell>
          <cell r="D9360" t="str">
            <v>0</v>
          </cell>
          <cell r="E9360">
            <v>0</v>
          </cell>
          <cell r="F9360">
            <v>0</v>
          </cell>
          <cell r="G9360" t="e">
            <v>#N/A</v>
          </cell>
          <cell r="H9360" t="e">
            <v>#N/A</v>
          </cell>
          <cell r="I9360" t="str">
            <v>NA</v>
          </cell>
        </row>
        <row r="9361">
          <cell r="A9361">
            <v>0</v>
          </cell>
          <cell r="B9361">
            <v>0</v>
          </cell>
          <cell r="C9361">
            <v>0</v>
          </cell>
          <cell r="D9361" t="str">
            <v>0</v>
          </cell>
          <cell r="E9361">
            <v>0</v>
          </cell>
          <cell r="F9361">
            <v>0</v>
          </cell>
          <cell r="G9361" t="e">
            <v>#N/A</v>
          </cell>
          <cell r="H9361" t="e">
            <v>#N/A</v>
          </cell>
          <cell r="I9361" t="str">
            <v>NA</v>
          </cell>
        </row>
        <row r="9362">
          <cell r="A9362">
            <v>0</v>
          </cell>
          <cell r="B9362">
            <v>0</v>
          </cell>
          <cell r="C9362">
            <v>0</v>
          </cell>
          <cell r="D9362" t="str">
            <v>0</v>
          </cell>
          <cell r="E9362">
            <v>0</v>
          </cell>
          <cell r="F9362">
            <v>0</v>
          </cell>
          <cell r="G9362" t="e">
            <v>#N/A</v>
          </cell>
          <cell r="H9362" t="e">
            <v>#N/A</v>
          </cell>
          <cell r="I9362" t="str">
            <v>NA</v>
          </cell>
        </row>
        <row r="9363">
          <cell r="A9363">
            <v>0</v>
          </cell>
          <cell r="B9363">
            <v>0</v>
          </cell>
          <cell r="C9363">
            <v>0</v>
          </cell>
          <cell r="D9363" t="str">
            <v>0</v>
          </cell>
          <cell r="E9363">
            <v>0</v>
          </cell>
          <cell r="F9363">
            <v>0</v>
          </cell>
          <cell r="G9363" t="e">
            <v>#N/A</v>
          </cell>
          <cell r="H9363" t="e">
            <v>#N/A</v>
          </cell>
          <cell r="I9363" t="str">
            <v>NA</v>
          </cell>
        </row>
        <row r="9364">
          <cell r="A9364">
            <v>0</v>
          </cell>
          <cell r="B9364">
            <v>0</v>
          </cell>
          <cell r="C9364">
            <v>0</v>
          </cell>
          <cell r="D9364" t="str">
            <v>0</v>
          </cell>
          <cell r="E9364">
            <v>0</v>
          </cell>
          <cell r="F9364">
            <v>0</v>
          </cell>
          <cell r="G9364" t="e">
            <v>#N/A</v>
          </cell>
          <cell r="H9364" t="e">
            <v>#N/A</v>
          </cell>
          <cell r="I9364" t="str">
            <v>NA</v>
          </cell>
        </row>
        <row r="9365">
          <cell r="A9365">
            <v>0</v>
          </cell>
          <cell r="B9365">
            <v>0</v>
          </cell>
          <cell r="C9365">
            <v>0</v>
          </cell>
          <cell r="D9365" t="str">
            <v>0</v>
          </cell>
          <cell r="E9365">
            <v>0</v>
          </cell>
          <cell r="F9365">
            <v>0</v>
          </cell>
          <cell r="G9365" t="e">
            <v>#N/A</v>
          </cell>
          <cell r="H9365" t="e">
            <v>#N/A</v>
          </cell>
          <cell r="I9365" t="str">
            <v>NA</v>
          </cell>
        </row>
        <row r="9366">
          <cell r="A9366">
            <v>0</v>
          </cell>
          <cell r="B9366">
            <v>0</v>
          </cell>
          <cell r="C9366">
            <v>0</v>
          </cell>
          <cell r="D9366" t="str">
            <v>0</v>
          </cell>
          <cell r="E9366">
            <v>0</v>
          </cell>
          <cell r="F9366">
            <v>0</v>
          </cell>
          <cell r="G9366" t="e">
            <v>#N/A</v>
          </cell>
          <cell r="H9366" t="e">
            <v>#N/A</v>
          </cell>
          <cell r="I9366" t="str">
            <v>NA</v>
          </cell>
        </row>
        <row r="9367">
          <cell r="A9367">
            <v>0</v>
          </cell>
          <cell r="B9367">
            <v>0</v>
          </cell>
          <cell r="C9367">
            <v>0</v>
          </cell>
          <cell r="D9367" t="str">
            <v>0</v>
          </cell>
          <cell r="E9367">
            <v>0</v>
          </cell>
          <cell r="F9367">
            <v>0</v>
          </cell>
          <cell r="G9367" t="e">
            <v>#N/A</v>
          </cell>
          <cell r="H9367" t="e">
            <v>#N/A</v>
          </cell>
          <cell r="I9367" t="str">
            <v>NA</v>
          </cell>
        </row>
        <row r="9368">
          <cell r="A9368">
            <v>0</v>
          </cell>
          <cell r="B9368">
            <v>0</v>
          </cell>
          <cell r="C9368">
            <v>0</v>
          </cell>
          <cell r="D9368" t="str">
            <v>0</v>
          </cell>
          <cell r="E9368">
            <v>0</v>
          </cell>
          <cell r="F9368">
            <v>0</v>
          </cell>
          <cell r="G9368" t="e">
            <v>#N/A</v>
          </cell>
          <cell r="H9368" t="e">
            <v>#N/A</v>
          </cell>
          <cell r="I9368" t="str">
            <v>NA</v>
          </cell>
        </row>
        <row r="9369">
          <cell r="A9369">
            <v>0</v>
          </cell>
          <cell r="B9369">
            <v>0</v>
          </cell>
          <cell r="C9369">
            <v>0</v>
          </cell>
          <cell r="D9369" t="str">
            <v>0</v>
          </cell>
          <cell r="E9369">
            <v>0</v>
          </cell>
          <cell r="F9369">
            <v>0</v>
          </cell>
          <cell r="G9369" t="e">
            <v>#N/A</v>
          </cell>
          <cell r="H9369" t="e">
            <v>#N/A</v>
          </cell>
          <cell r="I9369" t="str">
            <v>NA</v>
          </cell>
        </row>
        <row r="9370">
          <cell r="A9370">
            <v>0</v>
          </cell>
          <cell r="B9370">
            <v>0</v>
          </cell>
          <cell r="C9370">
            <v>0</v>
          </cell>
          <cell r="D9370" t="str">
            <v>0</v>
          </cell>
          <cell r="E9370">
            <v>0</v>
          </cell>
          <cell r="F9370">
            <v>0</v>
          </cell>
          <cell r="G9370" t="e">
            <v>#N/A</v>
          </cell>
          <cell r="H9370" t="e">
            <v>#N/A</v>
          </cell>
          <cell r="I9370" t="str">
            <v>NA</v>
          </cell>
        </row>
        <row r="9371">
          <cell r="A9371">
            <v>0</v>
          </cell>
          <cell r="B9371">
            <v>0</v>
          </cell>
          <cell r="C9371">
            <v>0</v>
          </cell>
          <cell r="D9371" t="str">
            <v>0</v>
          </cell>
          <cell r="E9371">
            <v>0</v>
          </cell>
          <cell r="F9371">
            <v>0</v>
          </cell>
          <cell r="G9371" t="e">
            <v>#N/A</v>
          </cell>
          <cell r="H9371" t="e">
            <v>#N/A</v>
          </cell>
          <cell r="I9371" t="str">
            <v>NA</v>
          </cell>
        </row>
        <row r="9372">
          <cell r="A9372">
            <v>0</v>
          </cell>
          <cell r="B9372">
            <v>0</v>
          </cell>
          <cell r="C9372">
            <v>0</v>
          </cell>
          <cell r="D9372" t="str">
            <v>0</v>
          </cell>
          <cell r="E9372">
            <v>0</v>
          </cell>
          <cell r="F9372">
            <v>0</v>
          </cell>
          <cell r="G9372" t="e">
            <v>#N/A</v>
          </cell>
          <cell r="H9372" t="e">
            <v>#N/A</v>
          </cell>
          <cell r="I9372" t="str">
            <v>NA</v>
          </cell>
        </row>
        <row r="9373">
          <cell r="A9373">
            <v>0</v>
          </cell>
          <cell r="B9373">
            <v>0</v>
          </cell>
          <cell r="C9373">
            <v>0</v>
          </cell>
          <cell r="D9373" t="str">
            <v>0</v>
          </cell>
          <cell r="E9373">
            <v>0</v>
          </cell>
          <cell r="F9373">
            <v>0</v>
          </cell>
          <cell r="G9373" t="e">
            <v>#N/A</v>
          </cell>
          <cell r="H9373" t="e">
            <v>#N/A</v>
          </cell>
          <cell r="I9373" t="str">
            <v>NA</v>
          </cell>
        </row>
        <row r="9374">
          <cell r="A9374">
            <v>0</v>
          </cell>
          <cell r="B9374">
            <v>0</v>
          </cell>
          <cell r="C9374">
            <v>0</v>
          </cell>
          <cell r="D9374" t="str">
            <v>0</v>
          </cell>
          <cell r="E9374">
            <v>0</v>
          </cell>
          <cell r="F9374">
            <v>0</v>
          </cell>
          <cell r="G9374" t="e">
            <v>#N/A</v>
          </cell>
          <cell r="H9374" t="e">
            <v>#N/A</v>
          </cell>
          <cell r="I9374" t="str">
            <v>NA</v>
          </cell>
        </row>
        <row r="9375">
          <cell r="A9375">
            <v>0</v>
          </cell>
          <cell r="B9375">
            <v>0</v>
          </cell>
          <cell r="C9375">
            <v>0</v>
          </cell>
          <cell r="D9375" t="str">
            <v>0</v>
          </cell>
          <cell r="E9375">
            <v>0</v>
          </cell>
          <cell r="F9375">
            <v>0</v>
          </cell>
          <cell r="G9375" t="e">
            <v>#N/A</v>
          </cell>
          <cell r="H9375" t="e">
            <v>#N/A</v>
          </cell>
          <cell r="I9375" t="str">
            <v>NA</v>
          </cell>
        </row>
        <row r="9376">
          <cell r="A9376">
            <v>0</v>
          </cell>
          <cell r="B9376">
            <v>0</v>
          </cell>
          <cell r="C9376">
            <v>0</v>
          </cell>
          <cell r="D9376" t="str">
            <v>0</v>
          </cell>
          <cell r="E9376">
            <v>0</v>
          </cell>
          <cell r="F9376">
            <v>0</v>
          </cell>
          <cell r="G9376" t="e">
            <v>#N/A</v>
          </cell>
          <cell r="H9376" t="e">
            <v>#N/A</v>
          </cell>
          <cell r="I9376" t="str">
            <v>NA</v>
          </cell>
        </row>
        <row r="9377">
          <cell r="A9377">
            <v>0</v>
          </cell>
          <cell r="B9377">
            <v>0</v>
          </cell>
          <cell r="C9377">
            <v>0</v>
          </cell>
          <cell r="D9377" t="str">
            <v>0</v>
          </cell>
          <cell r="E9377">
            <v>0</v>
          </cell>
          <cell r="F9377">
            <v>0</v>
          </cell>
          <cell r="G9377" t="e">
            <v>#N/A</v>
          </cell>
          <cell r="H9377" t="e">
            <v>#N/A</v>
          </cell>
          <cell r="I9377" t="str">
            <v>NA</v>
          </cell>
        </row>
        <row r="9378">
          <cell r="A9378">
            <v>0</v>
          </cell>
          <cell r="B9378">
            <v>0</v>
          </cell>
          <cell r="C9378">
            <v>0</v>
          </cell>
          <cell r="D9378" t="str">
            <v>0</v>
          </cell>
          <cell r="E9378">
            <v>0</v>
          </cell>
          <cell r="F9378">
            <v>0</v>
          </cell>
          <cell r="G9378" t="e">
            <v>#N/A</v>
          </cell>
          <cell r="H9378" t="e">
            <v>#N/A</v>
          </cell>
          <cell r="I9378" t="str">
            <v>NA</v>
          </cell>
        </row>
        <row r="9379">
          <cell r="A9379">
            <v>0</v>
          </cell>
          <cell r="B9379">
            <v>0</v>
          </cell>
          <cell r="C9379">
            <v>0</v>
          </cell>
          <cell r="D9379" t="str">
            <v>0</v>
          </cell>
          <cell r="E9379">
            <v>0</v>
          </cell>
          <cell r="F9379">
            <v>0</v>
          </cell>
          <cell r="G9379" t="e">
            <v>#N/A</v>
          </cell>
          <cell r="H9379" t="e">
            <v>#N/A</v>
          </cell>
          <cell r="I9379" t="str">
            <v>NA</v>
          </cell>
        </row>
        <row r="9380">
          <cell r="A9380">
            <v>0</v>
          </cell>
          <cell r="B9380">
            <v>0</v>
          </cell>
          <cell r="C9380">
            <v>0</v>
          </cell>
          <cell r="D9380" t="str">
            <v>0</v>
          </cell>
          <cell r="E9380">
            <v>0</v>
          </cell>
          <cell r="F9380">
            <v>0</v>
          </cell>
          <cell r="G9380" t="e">
            <v>#N/A</v>
          </cell>
          <cell r="H9380" t="e">
            <v>#N/A</v>
          </cell>
          <cell r="I9380" t="str">
            <v>NA</v>
          </cell>
        </row>
        <row r="9381">
          <cell r="A9381">
            <v>0</v>
          </cell>
          <cell r="B9381">
            <v>0</v>
          </cell>
          <cell r="C9381">
            <v>0</v>
          </cell>
          <cell r="D9381" t="str">
            <v>0</v>
          </cell>
          <cell r="E9381">
            <v>0</v>
          </cell>
          <cell r="F9381">
            <v>0</v>
          </cell>
          <cell r="G9381" t="e">
            <v>#N/A</v>
          </cell>
          <cell r="H9381" t="e">
            <v>#N/A</v>
          </cell>
          <cell r="I9381" t="str">
            <v>NA</v>
          </cell>
        </row>
        <row r="9382">
          <cell r="A9382">
            <v>0</v>
          </cell>
          <cell r="B9382">
            <v>0</v>
          </cell>
          <cell r="C9382">
            <v>0</v>
          </cell>
          <cell r="D9382" t="str">
            <v>0</v>
          </cell>
          <cell r="E9382">
            <v>0</v>
          </cell>
          <cell r="F9382">
            <v>0</v>
          </cell>
          <cell r="G9382" t="e">
            <v>#N/A</v>
          </cell>
          <cell r="H9382" t="e">
            <v>#N/A</v>
          </cell>
          <cell r="I9382" t="str">
            <v>NA</v>
          </cell>
        </row>
        <row r="9383">
          <cell r="A9383">
            <v>0</v>
          </cell>
          <cell r="B9383">
            <v>0</v>
          </cell>
          <cell r="C9383">
            <v>0</v>
          </cell>
          <cell r="D9383" t="str">
            <v>0</v>
          </cell>
          <cell r="E9383">
            <v>0</v>
          </cell>
          <cell r="F9383">
            <v>0</v>
          </cell>
          <cell r="G9383" t="e">
            <v>#N/A</v>
          </cell>
          <cell r="H9383" t="e">
            <v>#N/A</v>
          </cell>
          <cell r="I9383" t="str">
            <v>NA</v>
          </cell>
        </row>
        <row r="9384">
          <cell r="A9384">
            <v>0</v>
          </cell>
          <cell r="B9384">
            <v>0</v>
          </cell>
          <cell r="C9384">
            <v>0</v>
          </cell>
          <cell r="D9384" t="str">
            <v>0</v>
          </cell>
          <cell r="E9384">
            <v>0</v>
          </cell>
          <cell r="F9384">
            <v>0</v>
          </cell>
          <cell r="G9384" t="e">
            <v>#N/A</v>
          </cell>
          <cell r="H9384" t="e">
            <v>#N/A</v>
          </cell>
          <cell r="I9384" t="str">
            <v>NA</v>
          </cell>
        </row>
        <row r="9385">
          <cell r="A9385">
            <v>0</v>
          </cell>
          <cell r="B9385">
            <v>0</v>
          </cell>
          <cell r="C9385">
            <v>0</v>
          </cell>
          <cell r="D9385" t="str">
            <v>0</v>
          </cell>
          <cell r="E9385">
            <v>0</v>
          </cell>
          <cell r="F9385">
            <v>0</v>
          </cell>
          <cell r="G9385" t="e">
            <v>#N/A</v>
          </cell>
          <cell r="H9385" t="e">
            <v>#N/A</v>
          </cell>
          <cell r="I9385" t="str">
            <v>NA</v>
          </cell>
        </row>
        <row r="9386">
          <cell r="A9386">
            <v>0</v>
          </cell>
          <cell r="B9386">
            <v>0</v>
          </cell>
          <cell r="C9386">
            <v>0</v>
          </cell>
          <cell r="D9386" t="str">
            <v>0</v>
          </cell>
          <cell r="E9386">
            <v>0</v>
          </cell>
          <cell r="F9386">
            <v>0</v>
          </cell>
          <cell r="G9386" t="e">
            <v>#N/A</v>
          </cell>
          <cell r="H9386" t="e">
            <v>#N/A</v>
          </cell>
          <cell r="I9386" t="str">
            <v>NA</v>
          </cell>
        </row>
        <row r="9387">
          <cell r="A9387">
            <v>0</v>
          </cell>
          <cell r="B9387">
            <v>0</v>
          </cell>
          <cell r="C9387">
            <v>0</v>
          </cell>
          <cell r="D9387" t="str">
            <v>0</v>
          </cell>
          <cell r="E9387">
            <v>0</v>
          </cell>
          <cell r="F9387">
            <v>0</v>
          </cell>
          <cell r="G9387" t="e">
            <v>#N/A</v>
          </cell>
          <cell r="H9387" t="e">
            <v>#N/A</v>
          </cell>
          <cell r="I9387" t="str">
            <v>NA</v>
          </cell>
        </row>
        <row r="9388">
          <cell r="A9388">
            <v>0</v>
          </cell>
          <cell r="B9388">
            <v>0</v>
          </cell>
          <cell r="C9388">
            <v>0</v>
          </cell>
          <cell r="D9388" t="str">
            <v>0</v>
          </cell>
          <cell r="E9388">
            <v>0</v>
          </cell>
          <cell r="F9388">
            <v>0</v>
          </cell>
          <cell r="G9388" t="e">
            <v>#N/A</v>
          </cell>
          <cell r="H9388" t="e">
            <v>#N/A</v>
          </cell>
          <cell r="I9388" t="str">
            <v>NA</v>
          </cell>
        </row>
        <row r="9389">
          <cell r="A9389">
            <v>0</v>
          </cell>
          <cell r="B9389">
            <v>0</v>
          </cell>
          <cell r="C9389">
            <v>0</v>
          </cell>
          <cell r="D9389" t="str">
            <v>0</v>
          </cell>
          <cell r="E9389">
            <v>0</v>
          </cell>
          <cell r="F9389">
            <v>0</v>
          </cell>
          <cell r="G9389" t="e">
            <v>#N/A</v>
          </cell>
          <cell r="H9389" t="e">
            <v>#N/A</v>
          </cell>
          <cell r="I9389" t="str">
            <v>NA</v>
          </cell>
        </row>
        <row r="9390">
          <cell r="A9390">
            <v>0</v>
          </cell>
          <cell r="B9390">
            <v>0</v>
          </cell>
          <cell r="C9390">
            <v>0</v>
          </cell>
          <cell r="D9390" t="str">
            <v>0</v>
          </cell>
          <cell r="E9390">
            <v>0</v>
          </cell>
          <cell r="F9390">
            <v>0</v>
          </cell>
          <cell r="G9390" t="e">
            <v>#N/A</v>
          </cell>
          <cell r="H9390" t="e">
            <v>#N/A</v>
          </cell>
          <cell r="I9390" t="str">
            <v>NA</v>
          </cell>
        </row>
        <row r="9391">
          <cell r="A9391">
            <v>0</v>
          </cell>
          <cell r="B9391">
            <v>0</v>
          </cell>
          <cell r="C9391">
            <v>0</v>
          </cell>
          <cell r="D9391" t="str">
            <v>0</v>
          </cell>
          <cell r="E9391">
            <v>0</v>
          </cell>
          <cell r="F9391">
            <v>0</v>
          </cell>
          <cell r="G9391" t="e">
            <v>#N/A</v>
          </cell>
          <cell r="H9391" t="e">
            <v>#N/A</v>
          </cell>
          <cell r="I9391" t="str">
            <v>NA</v>
          </cell>
        </row>
        <row r="9392">
          <cell r="A9392">
            <v>0</v>
          </cell>
          <cell r="B9392">
            <v>0</v>
          </cell>
          <cell r="C9392">
            <v>0</v>
          </cell>
          <cell r="D9392" t="str">
            <v>0</v>
          </cell>
          <cell r="E9392">
            <v>0</v>
          </cell>
          <cell r="F9392">
            <v>0</v>
          </cell>
          <cell r="G9392" t="e">
            <v>#N/A</v>
          </cell>
          <cell r="H9392" t="e">
            <v>#N/A</v>
          </cell>
          <cell r="I9392" t="str">
            <v>NA</v>
          </cell>
        </row>
        <row r="9393">
          <cell r="A9393">
            <v>0</v>
          </cell>
          <cell r="B9393">
            <v>0</v>
          </cell>
          <cell r="C9393">
            <v>0</v>
          </cell>
          <cell r="D9393" t="str">
            <v>0</v>
          </cell>
          <cell r="E9393">
            <v>0</v>
          </cell>
          <cell r="F9393">
            <v>0</v>
          </cell>
          <cell r="G9393" t="e">
            <v>#N/A</v>
          </cell>
          <cell r="H9393" t="e">
            <v>#N/A</v>
          </cell>
          <cell r="I9393" t="str">
            <v>NA</v>
          </cell>
        </row>
        <row r="9394">
          <cell r="A9394">
            <v>0</v>
          </cell>
          <cell r="B9394">
            <v>0</v>
          </cell>
          <cell r="C9394">
            <v>0</v>
          </cell>
          <cell r="D9394" t="str">
            <v>0</v>
          </cell>
          <cell r="E9394">
            <v>0</v>
          </cell>
          <cell r="F9394">
            <v>0</v>
          </cell>
          <cell r="G9394" t="e">
            <v>#N/A</v>
          </cell>
          <cell r="H9394" t="e">
            <v>#N/A</v>
          </cell>
          <cell r="I9394" t="str">
            <v>NA</v>
          </cell>
        </row>
        <row r="9395">
          <cell r="A9395">
            <v>0</v>
          </cell>
          <cell r="B9395">
            <v>0</v>
          </cell>
          <cell r="C9395">
            <v>0</v>
          </cell>
          <cell r="D9395" t="str">
            <v>0</v>
          </cell>
          <cell r="E9395">
            <v>0</v>
          </cell>
          <cell r="F9395">
            <v>0</v>
          </cell>
          <cell r="G9395" t="e">
            <v>#N/A</v>
          </cell>
          <cell r="H9395" t="e">
            <v>#N/A</v>
          </cell>
          <cell r="I9395" t="str">
            <v>NA</v>
          </cell>
        </row>
        <row r="9396">
          <cell r="A9396">
            <v>0</v>
          </cell>
          <cell r="B9396">
            <v>0</v>
          </cell>
          <cell r="C9396">
            <v>0</v>
          </cell>
          <cell r="D9396" t="str">
            <v>0</v>
          </cell>
          <cell r="E9396">
            <v>0</v>
          </cell>
          <cell r="F9396">
            <v>0</v>
          </cell>
          <cell r="G9396" t="e">
            <v>#N/A</v>
          </cell>
          <cell r="H9396" t="e">
            <v>#N/A</v>
          </cell>
          <cell r="I9396" t="str">
            <v>NA</v>
          </cell>
        </row>
        <row r="9397">
          <cell r="A9397">
            <v>0</v>
          </cell>
          <cell r="B9397">
            <v>0</v>
          </cell>
          <cell r="C9397">
            <v>0</v>
          </cell>
          <cell r="D9397" t="str">
            <v>0</v>
          </cell>
          <cell r="E9397">
            <v>0</v>
          </cell>
          <cell r="F9397">
            <v>0</v>
          </cell>
          <cell r="G9397" t="e">
            <v>#N/A</v>
          </cell>
          <cell r="H9397" t="e">
            <v>#N/A</v>
          </cell>
          <cell r="I9397" t="str">
            <v>NA</v>
          </cell>
        </row>
        <row r="9398">
          <cell r="A9398">
            <v>0</v>
          </cell>
          <cell r="B9398">
            <v>0</v>
          </cell>
          <cell r="C9398">
            <v>0</v>
          </cell>
          <cell r="D9398" t="str">
            <v>0</v>
          </cell>
          <cell r="E9398">
            <v>0</v>
          </cell>
          <cell r="F9398">
            <v>0</v>
          </cell>
          <cell r="G9398" t="e">
            <v>#N/A</v>
          </cell>
          <cell r="H9398" t="e">
            <v>#N/A</v>
          </cell>
          <cell r="I9398" t="str">
            <v>NA</v>
          </cell>
        </row>
        <row r="9399">
          <cell r="A9399">
            <v>0</v>
          </cell>
          <cell r="B9399">
            <v>0</v>
          </cell>
          <cell r="C9399">
            <v>0</v>
          </cell>
          <cell r="D9399" t="str">
            <v>0</v>
          </cell>
          <cell r="E9399">
            <v>0</v>
          </cell>
          <cell r="F9399">
            <v>0</v>
          </cell>
          <cell r="G9399" t="e">
            <v>#N/A</v>
          </cell>
          <cell r="H9399" t="e">
            <v>#N/A</v>
          </cell>
          <cell r="I9399" t="str">
            <v>NA</v>
          </cell>
        </row>
        <row r="9400">
          <cell r="A9400">
            <v>0</v>
          </cell>
          <cell r="B9400">
            <v>0</v>
          </cell>
          <cell r="C9400">
            <v>0</v>
          </cell>
          <cell r="D9400" t="str">
            <v>0</v>
          </cell>
          <cell r="E9400">
            <v>0</v>
          </cell>
          <cell r="F9400">
            <v>0</v>
          </cell>
          <cell r="G9400" t="e">
            <v>#N/A</v>
          </cell>
          <cell r="H9400" t="e">
            <v>#N/A</v>
          </cell>
          <cell r="I9400" t="str">
            <v>NA</v>
          </cell>
        </row>
        <row r="9401">
          <cell r="A9401">
            <v>0</v>
          </cell>
          <cell r="B9401">
            <v>0</v>
          </cell>
          <cell r="C9401">
            <v>0</v>
          </cell>
          <cell r="D9401" t="str">
            <v>0</v>
          </cell>
          <cell r="E9401">
            <v>0</v>
          </cell>
          <cell r="F9401">
            <v>0</v>
          </cell>
          <cell r="G9401" t="e">
            <v>#N/A</v>
          </cell>
          <cell r="H9401" t="e">
            <v>#N/A</v>
          </cell>
          <cell r="I9401" t="str">
            <v>NA</v>
          </cell>
        </row>
        <row r="9402">
          <cell r="A9402">
            <v>0</v>
          </cell>
          <cell r="B9402">
            <v>0</v>
          </cell>
          <cell r="C9402">
            <v>0</v>
          </cell>
          <cell r="D9402" t="str">
            <v>0</v>
          </cell>
          <cell r="E9402">
            <v>0</v>
          </cell>
          <cell r="F9402">
            <v>0</v>
          </cell>
          <cell r="G9402" t="e">
            <v>#N/A</v>
          </cell>
          <cell r="H9402" t="e">
            <v>#N/A</v>
          </cell>
          <cell r="I9402" t="str">
            <v>NA</v>
          </cell>
        </row>
        <row r="9403">
          <cell r="A9403">
            <v>0</v>
          </cell>
          <cell r="B9403">
            <v>0</v>
          </cell>
          <cell r="C9403">
            <v>0</v>
          </cell>
          <cell r="D9403" t="str">
            <v>0</v>
          </cell>
          <cell r="E9403">
            <v>0</v>
          </cell>
          <cell r="F9403">
            <v>0</v>
          </cell>
          <cell r="G9403" t="e">
            <v>#N/A</v>
          </cell>
          <cell r="H9403" t="e">
            <v>#N/A</v>
          </cell>
          <cell r="I9403" t="str">
            <v>NA</v>
          </cell>
        </row>
        <row r="9404">
          <cell r="A9404">
            <v>0</v>
          </cell>
          <cell r="B9404">
            <v>0</v>
          </cell>
          <cell r="C9404">
            <v>0</v>
          </cell>
          <cell r="D9404" t="str">
            <v>0</v>
          </cell>
          <cell r="E9404">
            <v>0</v>
          </cell>
          <cell r="F9404">
            <v>0</v>
          </cell>
          <cell r="G9404" t="e">
            <v>#N/A</v>
          </cell>
          <cell r="H9404" t="e">
            <v>#N/A</v>
          </cell>
          <cell r="I9404" t="str">
            <v>NA</v>
          </cell>
        </row>
        <row r="9405">
          <cell r="A9405">
            <v>0</v>
          </cell>
          <cell r="B9405">
            <v>0</v>
          </cell>
          <cell r="C9405">
            <v>0</v>
          </cell>
          <cell r="D9405" t="str">
            <v>0</v>
          </cell>
          <cell r="E9405">
            <v>0</v>
          </cell>
          <cell r="F9405">
            <v>0</v>
          </cell>
          <cell r="G9405" t="e">
            <v>#N/A</v>
          </cell>
          <cell r="H9405" t="e">
            <v>#N/A</v>
          </cell>
          <cell r="I9405" t="str">
            <v>NA</v>
          </cell>
        </row>
        <row r="9406">
          <cell r="A9406">
            <v>0</v>
          </cell>
          <cell r="B9406">
            <v>0</v>
          </cell>
          <cell r="C9406">
            <v>0</v>
          </cell>
          <cell r="D9406" t="str">
            <v>0</v>
          </cell>
          <cell r="E9406">
            <v>0</v>
          </cell>
          <cell r="F9406">
            <v>0</v>
          </cell>
          <cell r="G9406" t="e">
            <v>#N/A</v>
          </cell>
          <cell r="H9406" t="e">
            <v>#N/A</v>
          </cell>
          <cell r="I9406" t="str">
            <v>NA</v>
          </cell>
        </row>
        <row r="9407">
          <cell r="A9407">
            <v>0</v>
          </cell>
          <cell r="B9407">
            <v>0</v>
          </cell>
          <cell r="C9407">
            <v>0</v>
          </cell>
          <cell r="D9407" t="str">
            <v>0</v>
          </cell>
          <cell r="E9407">
            <v>0</v>
          </cell>
          <cell r="F9407">
            <v>0</v>
          </cell>
          <cell r="G9407" t="e">
            <v>#N/A</v>
          </cell>
          <cell r="H9407" t="e">
            <v>#N/A</v>
          </cell>
          <cell r="I9407" t="str">
            <v>NA</v>
          </cell>
        </row>
        <row r="9408">
          <cell r="A9408">
            <v>0</v>
          </cell>
          <cell r="B9408">
            <v>0</v>
          </cell>
          <cell r="C9408">
            <v>0</v>
          </cell>
          <cell r="D9408" t="str">
            <v>0</v>
          </cell>
          <cell r="E9408">
            <v>0</v>
          </cell>
          <cell r="F9408">
            <v>0</v>
          </cell>
          <cell r="G9408" t="e">
            <v>#N/A</v>
          </cell>
          <cell r="H9408" t="e">
            <v>#N/A</v>
          </cell>
          <cell r="I9408" t="str">
            <v>NA</v>
          </cell>
        </row>
        <row r="9409">
          <cell r="A9409">
            <v>0</v>
          </cell>
          <cell r="B9409">
            <v>0</v>
          </cell>
          <cell r="C9409">
            <v>0</v>
          </cell>
          <cell r="D9409" t="str">
            <v>0</v>
          </cell>
          <cell r="E9409">
            <v>0</v>
          </cell>
          <cell r="F9409">
            <v>0</v>
          </cell>
          <cell r="G9409" t="e">
            <v>#N/A</v>
          </cell>
          <cell r="H9409" t="e">
            <v>#N/A</v>
          </cell>
          <cell r="I9409" t="str">
            <v>NA</v>
          </cell>
        </row>
        <row r="9410">
          <cell r="A9410">
            <v>0</v>
          </cell>
          <cell r="B9410">
            <v>0</v>
          </cell>
          <cell r="C9410">
            <v>0</v>
          </cell>
          <cell r="D9410" t="str">
            <v>0</v>
          </cell>
          <cell r="E9410">
            <v>0</v>
          </cell>
          <cell r="F9410">
            <v>0</v>
          </cell>
          <cell r="G9410" t="e">
            <v>#N/A</v>
          </cell>
          <cell r="H9410" t="e">
            <v>#N/A</v>
          </cell>
          <cell r="I9410" t="str">
            <v>NA</v>
          </cell>
        </row>
        <row r="9411">
          <cell r="A9411">
            <v>0</v>
          </cell>
          <cell r="B9411">
            <v>0</v>
          </cell>
          <cell r="C9411">
            <v>0</v>
          </cell>
          <cell r="D9411" t="str">
            <v>0</v>
          </cell>
          <cell r="E9411">
            <v>0</v>
          </cell>
          <cell r="F9411">
            <v>0</v>
          </cell>
          <cell r="G9411" t="e">
            <v>#N/A</v>
          </cell>
          <cell r="H9411" t="e">
            <v>#N/A</v>
          </cell>
          <cell r="I9411" t="str">
            <v>NA</v>
          </cell>
        </row>
        <row r="9412">
          <cell r="A9412">
            <v>0</v>
          </cell>
          <cell r="B9412">
            <v>0</v>
          </cell>
          <cell r="C9412">
            <v>0</v>
          </cell>
          <cell r="D9412" t="str">
            <v>0</v>
          </cell>
          <cell r="E9412">
            <v>0</v>
          </cell>
          <cell r="F9412">
            <v>0</v>
          </cell>
          <cell r="G9412" t="e">
            <v>#N/A</v>
          </cell>
          <cell r="H9412" t="e">
            <v>#N/A</v>
          </cell>
          <cell r="I9412" t="str">
            <v>NA</v>
          </cell>
        </row>
        <row r="9413">
          <cell r="A9413">
            <v>0</v>
          </cell>
          <cell r="B9413">
            <v>0</v>
          </cell>
          <cell r="C9413">
            <v>0</v>
          </cell>
          <cell r="D9413" t="str">
            <v>0</v>
          </cell>
          <cell r="E9413">
            <v>0</v>
          </cell>
          <cell r="F9413">
            <v>0</v>
          </cell>
          <cell r="G9413" t="e">
            <v>#N/A</v>
          </cell>
          <cell r="H9413" t="e">
            <v>#N/A</v>
          </cell>
          <cell r="I9413" t="str">
            <v>NA</v>
          </cell>
        </row>
        <row r="9414">
          <cell r="A9414">
            <v>0</v>
          </cell>
          <cell r="B9414">
            <v>0</v>
          </cell>
          <cell r="C9414">
            <v>0</v>
          </cell>
          <cell r="D9414" t="str">
            <v>0</v>
          </cell>
          <cell r="E9414">
            <v>0</v>
          </cell>
          <cell r="F9414">
            <v>0</v>
          </cell>
          <cell r="G9414" t="e">
            <v>#N/A</v>
          </cell>
          <cell r="H9414" t="e">
            <v>#N/A</v>
          </cell>
          <cell r="I9414" t="str">
            <v>NA</v>
          </cell>
        </row>
        <row r="9415">
          <cell r="A9415">
            <v>0</v>
          </cell>
          <cell r="B9415">
            <v>0</v>
          </cell>
          <cell r="C9415">
            <v>0</v>
          </cell>
          <cell r="D9415" t="str">
            <v>0</v>
          </cell>
          <cell r="E9415">
            <v>0</v>
          </cell>
          <cell r="F9415">
            <v>0</v>
          </cell>
          <cell r="G9415" t="e">
            <v>#N/A</v>
          </cell>
          <cell r="H9415" t="e">
            <v>#N/A</v>
          </cell>
          <cell r="I9415" t="str">
            <v>NA</v>
          </cell>
        </row>
        <row r="9416">
          <cell r="A9416">
            <v>0</v>
          </cell>
          <cell r="B9416">
            <v>0</v>
          </cell>
          <cell r="C9416">
            <v>0</v>
          </cell>
          <cell r="D9416" t="str">
            <v>0</v>
          </cell>
          <cell r="E9416">
            <v>0</v>
          </cell>
          <cell r="F9416">
            <v>0</v>
          </cell>
          <cell r="G9416" t="e">
            <v>#N/A</v>
          </cell>
          <cell r="H9416" t="e">
            <v>#N/A</v>
          </cell>
          <cell r="I9416" t="str">
            <v>NA</v>
          </cell>
        </row>
        <row r="9417">
          <cell r="A9417">
            <v>0</v>
          </cell>
          <cell r="B9417">
            <v>0</v>
          </cell>
          <cell r="C9417">
            <v>0</v>
          </cell>
          <cell r="D9417" t="str">
            <v>0</v>
          </cell>
          <cell r="E9417">
            <v>0</v>
          </cell>
          <cell r="F9417">
            <v>0</v>
          </cell>
          <cell r="G9417" t="e">
            <v>#N/A</v>
          </cell>
          <cell r="H9417" t="e">
            <v>#N/A</v>
          </cell>
          <cell r="I9417" t="str">
            <v>NA</v>
          </cell>
        </row>
        <row r="9418">
          <cell r="A9418">
            <v>0</v>
          </cell>
          <cell r="B9418">
            <v>0</v>
          </cell>
          <cell r="C9418">
            <v>0</v>
          </cell>
          <cell r="D9418" t="str">
            <v>0</v>
          </cell>
          <cell r="E9418">
            <v>0</v>
          </cell>
          <cell r="F9418">
            <v>0</v>
          </cell>
          <cell r="G9418" t="e">
            <v>#N/A</v>
          </cell>
          <cell r="H9418" t="e">
            <v>#N/A</v>
          </cell>
          <cell r="I9418" t="str">
            <v>NA</v>
          </cell>
        </row>
        <row r="9419">
          <cell r="A9419">
            <v>0</v>
          </cell>
          <cell r="B9419">
            <v>0</v>
          </cell>
          <cell r="C9419">
            <v>0</v>
          </cell>
          <cell r="D9419" t="str">
            <v>0</v>
          </cell>
          <cell r="E9419">
            <v>0</v>
          </cell>
          <cell r="F9419">
            <v>0</v>
          </cell>
          <cell r="G9419" t="e">
            <v>#N/A</v>
          </cell>
          <cell r="H9419" t="e">
            <v>#N/A</v>
          </cell>
          <cell r="I9419" t="str">
            <v>NA</v>
          </cell>
        </row>
        <row r="9420">
          <cell r="A9420">
            <v>0</v>
          </cell>
          <cell r="B9420">
            <v>0</v>
          </cell>
          <cell r="C9420">
            <v>0</v>
          </cell>
          <cell r="D9420" t="str">
            <v>0</v>
          </cell>
          <cell r="E9420">
            <v>0</v>
          </cell>
          <cell r="F9420">
            <v>0</v>
          </cell>
          <cell r="G9420" t="e">
            <v>#N/A</v>
          </cell>
          <cell r="H9420" t="e">
            <v>#N/A</v>
          </cell>
          <cell r="I9420" t="str">
            <v>NA</v>
          </cell>
        </row>
        <row r="9421">
          <cell r="A9421">
            <v>0</v>
          </cell>
          <cell r="B9421">
            <v>0</v>
          </cell>
          <cell r="C9421">
            <v>0</v>
          </cell>
          <cell r="D9421" t="str">
            <v>0</v>
          </cell>
          <cell r="E9421">
            <v>0</v>
          </cell>
          <cell r="F9421">
            <v>0</v>
          </cell>
          <cell r="G9421" t="e">
            <v>#N/A</v>
          </cell>
          <cell r="H9421" t="e">
            <v>#N/A</v>
          </cell>
          <cell r="I9421" t="str">
            <v>NA</v>
          </cell>
        </row>
        <row r="9422">
          <cell r="A9422">
            <v>0</v>
          </cell>
          <cell r="B9422">
            <v>0</v>
          </cell>
          <cell r="C9422">
            <v>0</v>
          </cell>
          <cell r="D9422" t="str">
            <v>0</v>
          </cell>
          <cell r="E9422">
            <v>0</v>
          </cell>
          <cell r="F9422">
            <v>0</v>
          </cell>
          <cell r="G9422" t="e">
            <v>#N/A</v>
          </cell>
          <cell r="H9422" t="e">
            <v>#N/A</v>
          </cell>
          <cell r="I9422" t="str">
            <v>NA</v>
          </cell>
        </row>
        <row r="9423">
          <cell r="A9423">
            <v>0</v>
          </cell>
          <cell r="B9423">
            <v>0</v>
          </cell>
          <cell r="C9423">
            <v>0</v>
          </cell>
          <cell r="D9423" t="str">
            <v>0</v>
          </cell>
          <cell r="E9423">
            <v>0</v>
          </cell>
          <cell r="F9423">
            <v>0</v>
          </cell>
          <cell r="G9423" t="e">
            <v>#N/A</v>
          </cell>
          <cell r="H9423" t="e">
            <v>#N/A</v>
          </cell>
          <cell r="I9423" t="str">
            <v>NA</v>
          </cell>
        </row>
        <row r="9424">
          <cell r="A9424">
            <v>0</v>
          </cell>
          <cell r="B9424">
            <v>0</v>
          </cell>
          <cell r="C9424">
            <v>0</v>
          </cell>
          <cell r="D9424" t="str">
            <v>0</v>
          </cell>
          <cell r="E9424">
            <v>0</v>
          </cell>
          <cell r="F9424">
            <v>0</v>
          </cell>
          <cell r="G9424" t="e">
            <v>#N/A</v>
          </cell>
          <cell r="H9424" t="e">
            <v>#N/A</v>
          </cell>
          <cell r="I9424" t="str">
            <v>NA</v>
          </cell>
        </row>
        <row r="9425">
          <cell r="A9425">
            <v>0</v>
          </cell>
          <cell r="B9425">
            <v>0</v>
          </cell>
          <cell r="C9425">
            <v>0</v>
          </cell>
          <cell r="D9425" t="str">
            <v>0</v>
          </cell>
          <cell r="E9425">
            <v>0</v>
          </cell>
          <cell r="F9425">
            <v>0</v>
          </cell>
          <cell r="G9425" t="e">
            <v>#N/A</v>
          </cell>
          <cell r="H9425" t="e">
            <v>#N/A</v>
          </cell>
          <cell r="I9425" t="str">
            <v>NA</v>
          </cell>
        </row>
        <row r="9426">
          <cell r="A9426">
            <v>0</v>
          </cell>
          <cell r="B9426">
            <v>0</v>
          </cell>
          <cell r="C9426">
            <v>0</v>
          </cell>
          <cell r="D9426" t="str">
            <v>0</v>
          </cell>
          <cell r="E9426">
            <v>0</v>
          </cell>
          <cell r="F9426">
            <v>0</v>
          </cell>
          <cell r="G9426" t="e">
            <v>#N/A</v>
          </cell>
          <cell r="H9426" t="e">
            <v>#N/A</v>
          </cell>
          <cell r="I9426" t="str">
            <v>NA</v>
          </cell>
        </row>
        <row r="9427">
          <cell r="A9427">
            <v>0</v>
          </cell>
          <cell r="B9427">
            <v>0</v>
          </cell>
          <cell r="C9427">
            <v>0</v>
          </cell>
          <cell r="D9427" t="str">
            <v>0</v>
          </cell>
          <cell r="E9427">
            <v>0</v>
          </cell>
          <cell r="F9427">
            <v>0</v>
          </cell>
          <cell r="G9427" t="e">
            <v>#N/A</v>
          </cell>
          <cell r="H9427" t="e">
            <v>#N/A</v>
          </cell>
          <cell r="I9427" t="str">
            <v>NA</v>
          </cell>
        </row>
        <row r="9428">
          <cell r="A9428">
            <v>0</v>
          </cell>
          <cell r="B9428">
            <v>0</v>
          </cell>
          <cell r="C9428">
            <v>0</v>
          </cell>
          <cell r="D9428" t="str">
            <v>0</v>
          </cell>
          <cell r="E9428">
            <v>0</v>
          </cell>
          <cell r="F9428">
            <v>0</v>
          </cell>
          <cell r="G9428" t="e">
            <v>#N/A</v>
          </cell>
          <cell r="H9428" t="e">
            <v>#N/A</v>
          </cell>
          <cell r="I9428" t="str">
            <v>NA</v>
          </cell>
        </row>
        <row r="9429">
          <cell r="A9429">
            <v>0</v>
          </cell>
          <cell r="B9429">
            <v>0</v>
          </cell>
          <cell r="C9429">
            <v>0</v>
          </cell>
          <cell r="D9429" t="str">
            <v>0</v>
          </cell>
          <cell r="E9429">
            <v>0</v>
          </cell>
          <cell r="F9429">
            <v>0</v>
          </cell>
          <cell r="G9429" t="e">
            <v>#N/A</v>
          </cell>
          <cell r="H9429" t="e">
            <v>#N/A</v>
          </cell>
          <cell r="I9429" t="str">
            <v>NA</v>
          </cell>
        </row>
        <row r="9430">
          <cell r="A9430">
            <v>0</v>
          </cell>
          <cell r="B9430">
            <v>0</v>
          </cell>
          <cell r="C9430">
            <v>0</v>
          </cell>
          <cell r="D9430" t="str">
            <v>0</v>
          </cell>
          <cell r="E9430">
            <v>0</v>
          </cell>
          <cell r="F9430">
            <v>0</v>
          </cell>
          <cell r="G9430" t="e">
            <v>#N/A</v>
          </cell>
          <cell r="H9430" t="e">
            <v>#N/A</v>
          </cell>
          <cell r="I9430" t="str">
            <v>NA</v>
          </cell>
        </row>
        <row r="9431">
          <cell r="A9431">
            <v>0</v>
          </cell>
          <cell r="B9431">
            <v>0</v>
          </cell>
          <cell r="C9431">
            <v>0</v>
          </cell>
          <cell r="D9431" t="str">
            <v>0</v>
          </cell>
          <cell r="E9431">
            <v>0</v>
          </cell>
          <cell r="F9431">
            <v>0</v>
          </cell>
          <cell r="G9431" t="e">
            <v>#N/A</v>
          </cell>
          <cell r="H9431" t="e">
            <v>#N/A</v>
          </cell>
          <cell r="I9431" t="str">
            <v>NA</v>
          </cell>
        </row>
        <row r="9432">
          <cell r="A9432">
            <v>0</v>
          </cell>
          <cell r="B9432">
            <v>0</v>
          </cell>
          <cell r="C9432">
            <v>0</v>
          </cell>
          <cell r="D9432" t="str">
            <v>0</v>
          </cell>
          <cell r="E9432">
            <v>0</v>
          </cell>
          <cell r="F9432">
            <v>0</v>
          </cell>
          <cell r="G9432" t="e">
            <v>#N/A</v>
          </cell>
          <cell r="H9432" t="e">
            <v>#N/A</v>
          </cell>
          <cell r="I9432" t="str">
            <v>NA</v>
          </cell>
        </row>
        <row r="9433">
          <cell r="A9433">
            <v>0</v>
          </cell>
          <cell r="B9433">
            <v>0</v>
          </cell>
          <cell r="C9433">
            <v>0</v>
          </cell>
          <cell r="D9433" t="str">
            <v>0</v>
          </cell>
          <cell r="E9433">
            <v>0</v>
          </cell>
          <cell r="F9433">
            <v>0</v>
          </cell>
          <cell r="G9433" t="e">
            <v>#N/A</v>
          </cell>
          <cell r="H9433" t="e">
            <v>#N/A</v>
          </cell>
          <cell r="I9433" t="str">
            <v>NA</v>
          </cell>
        </row>
        <row r="9434">
          <cell r="A9434">
            <v>0</v>
          </cell>
          <cell r="B9434">
            <v>0</v>
          </cell>
          <cell r="C9434">
            <v>0</v>
          </cell>
          <cell r="D9434" t="str">
            <v>0</v>
          </cell>
          <cell r="E9434">
            <v>0</v>
          </cell>
          <cell r="F9434">
            <v>0</v>
          </cell>
          <cell r="G9434" t="e">
            <v>#N/A</v>
          </cell>
          <cell r="H9434" t="e">
            <v>#N/A</v>
          </cell>
          <cell r="I9434" t="str">
            <v>NA</v>
          </cell>
        </row>
        <row r="9435">
          <cell r="A9435">
            <v>0</v>
          </cell>
          <cell r="B9435">
            <v>0</v>
          </cell>
          <cell r="C9435">
            <v>0</v>
          </cell>
          <cell r="D9435" t="str">
            <v>0</v>
          </cell>
          <cell r="E9435">
            <v>0</v>
          </cell>
          <cell r="F9435">
            <v>0</v>
          </cell>
          <cell r="G9435" t="e">
            <v>#N/A</v>
          </cell>
          <cell r="H9435" t="e">
            <v>#N/A</v>
          </cell>
          <cell r="I9435" t="str">
            <v>NA</v>
          </cell>
        </row>
        <row r="9436">
          <cell r="A9436">
            <v>0</v>
          </cell>
          <cell r="B9436">
            <v>0</v>
          </cell>
          <cell r="C9436">
            <v>0</v>
          </cell>
          <cell r="D9436" t="str">
            <v>0</v>
          </cell>
          <cell r="E9436">
            <v>0</v>
          </cell>
          <cell r="F9436">
            <v>0</v>
          </cell>
          <cell r="G9436" t="e">
            <v>#N/A</v>
          </cell>
          <cell r="H9436" t="e">
            <v>#N/A</v>
          </cell>
          <cell r="I9436" t="str">
            <v>NA</v>
          </cell>
        </row>
        <row r="9437">
          <cell r="A9437">
            <v>0</v>
          </cell>
          <cell r="B9437">
            <v>0</v>
          </cell>
          <cell r="C9437">
            <v>0</v>
          </cell>
          <cell r="D9437" t="str">
            <v>0</v>
          </cell>
          <cell r="E9437">
            <v>0</v>
          </cell>
          <cell r="F9437">
            <v>0</v>
          </cell>
          <cell r="G9437" t="e">
            <v>#N/A</v>
          </cell>
          <cell r="H9437" t="e">
            <v>#N/A</v>
          </cell>
          <cell r="I9437" t="str">
            <v>NA</v>
          </cell>
        </row>
        <row r="9438">
          <cell r="A9438">
            <v>0</v>
          </cell>
          <cell r="B9438">
            <v>0</v>
          </cell>
          <cell r="C9438">
            <v>0</v>
          </cell>
          <cell r="D9438" t="str">
            <v>0</v>
          </cell>
          <cell r="E9438">
            <v>0</v>
          </cell>
          <cell r="F9438">
            <v>0</v>
          </cell>
          <cell r="G9438" t="e">
            <v>#N/A</v>
          </cell>
          <cell r="H9438" t="e">
            <v>#N/A</v>
          </cell>
          <cell r="I9438" t="str">
            <v>NA</v>
          </cell>
        </row>
        <row r="9439">
          <cell r="A9439">
            <v>0</v>
          </cell>
          <cell r="B9439">
            <v>0</v>
          </cell>
          <cell r="C9439">
            <v>0</v>
          </cell>
          <cell r="D9439" t="str">
            <v>0</v>
          </cell>
          <cell r="E9439">
            <v>0</v>
          </cell>
          <cell r="F9439">
            <v>0</v>
          </cell>
          <cell r="G9439" t="e">
            <v>#N/A</v>
          </cell>
          <cell r="H9439" t="e">
            <v>#N/A</v>
          </cell>
          <cell r="I9439" t="str">
            <v>NA</v>
          </cell>
        </row>
        <row r="9440">
          <cell r="A9440">
            <v>0</v>
          </cell>
          <cell r="B9440">
            <v>0</v>
          </cell>
          <cell r="C9440">
            <v>0</v>
          </cell>
          <cell r="D9440" t="str">
            <v>0</v>
          </cell>
          <cell r="E9440">
            <v>0</v>
          </cell>
          <cell r="F9440">
            <v>0</v>
          </cell>
          <cell r="G9440" t="e">
            <v>#N/A</v>
          </cell>
          <cell r="H9440" t="e">
            <v>#N/A</v>
          </cell>
          <cell r="I9440" t="str">
            <v>NA</v>
          </cell>
        </row>
        <row r="9441">
          <cell r="A9441">
            <v>0</v>
          </cell>
          <cell r="B9441">
            <v>0</v>
          </cell>
          <cell r="C9441">
            <v>0</v>
          </cell>
          <cell r="D9441" t="str">
            <v>0</v>
          </cell>
          <cell r="E9441">
            <v>0</v>
          </cell>
          <cell r="F9441">
            <v>0</v>
          </cell>
          <cell r="G9441" t="e">
            <v>#N/A</v>
          </cell>
          <cell r="H9441" t="e">
            <v>#N/A</v>
          </cell>
          <cell r="I9441" t="str">
            <v>NA</v>
          </cell>
        </row>
        <row r="9442">
          <cell r="A9442">
            <v>0</v>
          </cell>
          <cell r="B9442">
            <v>0</v>
          </cell>
          <cell r="C9442">
            <v>0</v>
          </cell>
          <cell r="D9442" t="str">
            <v>0</v>
          </cell>
          <cell r="E9442">
            <v>0</v>
          </cell>
          <cell r="F9442">
            <v>0</v>
          </cell>
          <cell r="G9442" t="e">
            <v>#N/A</v>
          </cell>
          <cell r="H9442" t="e">
            <v>#N/A</v>
          </cell>
          <cell r="I9442" t="str">
            <v>NA</v>
          </cell>
        </row>
        <row r="9443">
          <cell r="A9443">
            <v>0</v>
          </cell>
          <cell r="B9443">
            <v>0</v>
          </cell>
          <cell r="C9443">
            <v>0</v>
          </cell>
          <cell r="D9443" t="str">
            <v>0</v>
          </cell>
          <cell r="E9443">
            <v>0</v>
          </cell>
          <cell r="F9443">
            <v>0</v>
          </cell>
          <cell r="G9443" t="e">
            <v>#N/A</v>
          </cell>
          <cell r="H9443" t="e">
            <v>#N/A</v>
          </cell>
          <cell r="I9443" t="str">
            <v>NA</v>
          </cell>
        </row>
        <row r="9444">
          <cell r="A9444">
            <v>0</v>
          </cell>
          <cell r="B9444">
            <v>0</v>
          </cell>
          <cell r="C9444">
            <v>0</v>
          </cell>
          <cell r="D9444" t="str">
            <v>0</v>
          </cell>
          <cell r="E9444">
            <v>0</v>
          </cell>
          <cell r="F9444">
            <v>0</v>
          </cell>
          <cell r="G9444" t="e">
            <v>#N/A</v>
          </cell>
          <cell r="H9444" t="e">
            <v>#N/A</v>
          </cell>
          <cell r="I9444" t="str">
            <v>NA</v>
          </cell>
        </row>
        <row r="9445">
          <cell r="A9445">
            <v>0</v>
          </cell>
          <cell r="B9445">
            <v>0</v>
          </cell>
          <cell r="C9445">
            <v>0</v>
          </cell>
          <cell r="D9445" t="str">
            <v>0</v>
          </cell>
          <cell r="E9445">
            <v>0</v>
          </cell>
          <cell r="F9445">
            <v>0</v>
          </cell>
          <cell r="G9445" t="e">
            <v>#N/A</v>
          </cell>
          <cell r="H9445" t="e">
            <v>#N/A</v>
          </cell>
          <cell r="I9445" t="str">
            <v>NA</v>
          </cell>
        </row>
        <row r="9446">
          <cell r="A9446">
            <v>0</v>
          </cell>
          <cell r="B9446">
            <v>0</v>
          </cell>
          <cell r="C9446">
            <v>0</v>
          </cell>
          <cell r="D9446" t="str">
            <v>0</v>
          </cell>
          <cell r="E9446">
            <v>0</v>
          </cell>
          <cell r="F9446">
            <v>0</v>
          </cell>
          <cell r="G9446" t="e">
            <v>#N/A</v>
          </cell>
          <cell r="H9446" t="e">
            <v>#N/A</v>
          </cell>
          <cell r="I9446" t="str">
            <v>NA</v>
          </cell>
        </row>
        <row r="9447">
          <cell r="A9447">
            <v>0</v>
          </cell>
          <cell r="B9447">
            <v>0</v>
          </cell>
          <cell r="C9447">
            <v>0</v>
          </cell>
          <cell r="D9447" t="str">
            <v>0</v>
          </cell>
          <cell r="E9447">
            <v>0</v>
          </cell>
          <cell r="F9447">
            <v>0</v>
          </cell>
          <cell r="G9447" t="e">
            <v>#N/A</v>
          </cell>
          <cell r="H9447" t="e">
            <v>#N/A</v>
          </cell>
          <cell r="I9447" t="str">
            <v>NA</v>
          </cell>
        </row>
        <row r="9448">
          <cell r="A9448">
            <v>0</v>
          </cell>
          <cell r="B9448">
            <v>0</v>
          </cell>
          <cell r="C9448">
            <v>0</v>
          </cell>
          <cell r="D9448" t="str">
            <v>0</v>
          </cell>
          <cell r="E9448">
            <v>0</v>
          </cell>
          <cell r="F9448">
            <v>0</v>
          </cell>
          <cell r="G9448" t="e">
            <v>#N/A</v>
          </cell>
          <cell r="H9448" t="e">
            <v>#N/A</v>
          </cell>
          <cell r="I9448" t="str">
            <v>NA</v>
          </cell>
        </row>
        <row r="9449">
          <cell r="A9449">
            <v>0</v>
          </cell>
          <cell r="B9449">
            <v>0</v>
          </cell>
          <cell r="C9449">
            <v>0</v>
          </cell>
          <cell r="D9449" t="str">
            <v>0</v>
          </cell>
          <cell r="E9449">
            <v>0</v>
          </cell>
          <cell r="F9449">
            <v>0</v>
          </cell>
          <cell r="G9449" t="e">
            <v>#N/A</v>
          </cell>
          <cell r="H9449" t="e">
            <v>#N/A</v>
          </cell>
          <cell r="I9449" t="str">
            <v>NA</v>
          </cell>
        </row>
        <row r="9450">
          <cell r="A9450">
            <v>0</v>
          </cell>
          <cell r="B9450">
            <v>0</v>
          </cell>
          <cell r="C9450">
            <v>0</v>
          </cell>
          <cell r="D9450" t="str">
            <v>0</v>
          </cell>
          <cell r="E9450">
            <v>0</v>
          </cell>
          <cell r="F9450">
            <v>0</v>
          </cell>
          <cell r="G9450" t="e">
            <v>#N/A</v>
          </cell>
          <cell r="H9450" t="e">
            <v>#N/A</v>
          </cell>
          <cell r="I9450" t="str">
            <v>NA</v>
          </cell>
        </row>
        <row r="9451">
          <cell r="A9451">
            <v>0</v>
          </cell>
          <cell r="B9451">
            <v>0</v>
          </cell>
          <cell r="C9451">
            <v>0</v>
          </cell>
          <cell r="D9451" t="str">
            <v>0</v>
          </cell>
          <cell r="E9451">
            <v>0</v>
          </cell>
          <cell r="F9451">
            <v>0</v>
          </cell>
          <cell r="G9451" t="e">
            <v>#N/A</v>
          </cell>
          <cell r="H9451" t="e">
            <v>#N/A</v>
          </cell>
          <cell r="I9451" t="str">
            <v>NA</v>
          </cell>
        </row>
        <row r="9452">
          <cell r="A9452">
            <v>0</v>
          </cell>
          <cell r="B9452">
            <v>0</v>
          </cell>
          <cell r="C9452">
            <v>0</v>
          </cell>
          <cell r="D9452" t="str">
            <v>0</v>
          </cell>
          <cell r="E9452">
            <v>0</v>
          </cell>
          <cell r="F9452">
            <v>0</v>
          </cell>
          <cell r="G9452" t="e">
            <v>#N/A</v>
          </cell>
          <cell r="H9452" t="e">
            <v>#N/A</v>
          </cell>
          <cell r="I9452" t="str">
            <v>NA</v>
          </cell>
        </row>
        <row r="9453">
          <cell r="A9453">
            <v>0</v>
          </cell>
          <cell r="B9453">
            <v>0</v>
          </cell>
          <cell r="C9453">
            <v>0</v>
          </cell>
          <cell r="D9453" t="str">
            <v>0</v>
          </cell>
          <cell r="E9453">
            <v>0</v>
          </cell>
          <cell r="F9453">
            <v>0</v>
          </cell>
          <cell r="G9453" t="e">
            <v>#N/A</v>
          </cell>
          <cell r="H9453" t="e">
            <v>#N/A</v>
          </cell>
          <cell r="I9453" t="str">
            <v>NA</v>
          </cell>
        </row>
        <row r="9454">
          <cell r="A9454">
            <v>0</v>
          </cell>
          <cell r="B9454">
            <v>0</v>
          </cell>
          <cell r="C9454">
            <v>0</v>
          </cell>
          <cell r="D9454" t="str">
            <v>0</v>
          </cell>
          <cell r="E9454">
            <v>0</v>
          </cell>
          <cell r="F9454">
            <v>0</v>
          </cell>
          <cell r="G9454" t="e">
            <v>#N/A</v>
          </cell>
          <cell r="H9454" t="e">
            <v>#N/A</v>
          </cell>
          <cell r="I9454" t="str">
            <v>NA</v>
          </cell>
        </row>
        <row r="9455">
          <cell r="A9455">
            <v>0</v>
          </cell>
          <cell r="B9455">
            <v>0</v>
          </cell>
          <cell r="C9455">
            <v>0</v>
          </cell>
          <cell r="D9455" t="str">
            <v>0</v>
          </cell>
          <cell r="E9455">
            <v>0</v>
          </cell>
          <cell r="F9455">
            <v>0</v>
          </cell>
          <cell r="G9455" t="e">
            <v>#N/A</v>
          </cell>
          <cell r="H9455" t="e">
            <v>#N/A</v>
          </cell>
          <cell r="I9455" t="str">
            <v>NA</v>
          </cell>
        </row>
        <row r="9456">
          <cell r="A9456">
            <v>0</v>
          </cell>
          <cell r="B9456">
            <v>0</v>
          </cell>
          <cell r="C9456">
            <v>0</v>
          </cell>
          <cell r="D9456" t="str">
            <v>0</v>
          </cell>
          <cell r="E9456">
            <v>0</v>
          </cell>
          <cell r="F9456">
            <v>0</v>
          </cell>
          <cell r="G9456" t="e">
            <v>#N/A</v>
          </cell>
          <cell r="H9456" t="e">
            <v>#N/A</v>
          </cell>
          <cell r="I9456" t="str">
            <v>NA</v>
          </cell>
        </row>
        <row r="9457">
          <cell r="A9457">
            <v>0</v>
          </cell>
          <cell r="B9457">
            <v>0</v>
          </cell>
          <cell r="C9457">
            <v>0</v>
          </cell>
          <cell r="D9457" t="str">
            <v>0</v>
          </cell>
          <cell r="E9457">
            <v>0</v>
          </cell>
          <cell r="F9457">
            <v>0</v>
          </cell>
          <cell r="G9457" t="e">
            <v>#N/A</v>
          </cell>
          <cell r="H9457" t="e">
            <v>#N/A</v>
          </cell>
          <cell r="I9457" t="str">
            <v>NA</v>
          </cell>
        </row>
        <row r="9458">
          <cell r="A9458">
            <v>0</v>
          </cell>
          <cell r="B9458">
            <v>0</v>
          </cell>
          <cell r="C9458">
            <v>0</v>
          </cell>
          <cell r="D9458" t="str">
            <v>0</v>
          </cell>
          <cell r="E9458">
            <v>0</v>
          </cell>
          <cell r="F9458">
            <v>0</v>
          </cell>
          <cell r="G9458" t="e">
            <v>#N/A</v>
          </cell>
          <cell r="H9458" t="e">
            <v>#N/A</v>
          </cell>
          <cell r="I9458" t="str">
            <v>NA</v>
          </cell>
        </row>
        <row r="9459">
          <cell r="A9459">
            <v>0</v>
          </cell>
          <cell r="B9459">
            <v>0</v>
          </cell>
          <cell r="C9459">
            <v>0</v>
          </cell>
          <cell r="D9459" t="str">
            <v>0</v>
          </cell>
          <cell r="E9459">
            <v>0</v>
          </cell>
          <cell r="F9459">
            <v>0</v>
          </cell>
          <cell r="G9459" t="e">
            <v>#N/A</v>
          </cell>
          <cell r="H9459" t="e">
            <v>#N/A</v>
          </cell>
          <cell r="I9459" t="str">
            <v>NA</v>
          </cell>
        </row>
        <row r="9460">
          <cell r="A9460">
            <v>0</v>
          </cell>
          <cell r="B9460">
            <v>0</v>
          </cell>
          <cell r="C9460">
            <v>0</v>
          </cell>
          <cell r="D9460" t="str">
            <v>0</v>
          </cell>
          <cell r="E9460">
            <v>0</v>
          </cell>
          <cell r="F9460">
            <v>0</v>
          </cell>
          <cell r="G9460" t="e">
            <v>#N/A</v>
          </cell>
          <cell r="H9460" t="e">
            <v>#N/A</v>
          </cell>
          <cell r="I9460" t="str">
            <v>NA</v>
          </cell>
        </row>
        <row r="9461">
          <cell r="A9461">
            <v>0</v>
          </cell>
          <cell r="B9461">
            <v>0</v>
          </cell>
          <cell r="C9461">
            <v>0</v>
          </cell>
          <cell r="D9461" t="str">
            <v>0</v>
          </cell>
          <cell r="E9461">
            <v>0</v>
          </cell>
          <cell r="F9461">
            <v>0</v>
          </cell>
          <cell r="G9461" t="e">
            <v>#N/A</v>
          </cell>
          <cell r="H9461" t="e">
            <v>#N/A</v>
          </cell>
          <cell r="I9461" t="str">
            <v>NA</v>
          </cell>
        </row>
        <row r="9462">
          <cell r="A9462">
            <v>0</v>
          </cell>
          <cell r="B9462">
            <v>0</v>
          </cell>
          <cell r="C9462">
            <v>0</v>
          </cell>
          <cell r="D9462" t="str">
            <v>0</v>
          </cell>
          <cell r="E9462">
            <v>0</v>
          </cell>
          <cell r="F9462">
            <v>0</v>
          </cell>
          <cell r="G9462" t="e">
            <v>#N/A</v>
          </cell>
          <cell r="H9462" t="e">
            <v>#N/A</v>
          </cell>
          <cell r="I9462" t="str">
            <v>NA</v>
          </cell>
        </row>
        <row r="9463">
          <cell r="A9463">
            <v>0</v>
          </cell>
          <cell r="B9463">
            <v>0</v>
          </cell>
          <cell r="C9463">
            <v>0</v>
          </cell>
          <cell r="D9463" t="str">
            <v>0</v>
          </cell>
          <cell r="E9463">
            <v>0</v>
          </cell>
          <cell r="F9463">
            <v>0</v>
          </cell>
          <cell r="G9463" t="e">
            <v>#N/A</v>
          </cell>
          <cell r="H9463" t="e">
            <v>#N/A</v>
          </cell>
          <cell r="I9463" t="str">
            <v>NA</v>
          </cell>
        </row>
        <row r="9464">
          <cell r="A9464">
            <v>0</v>
          </cell>
          <cell r="B9464">
            <v>0</v>
          </cell>
          <cell r="C9464">
            <v>0</v>
          </cell>
          <cell r="D9464" t="str">
            <v>0</v>
          </cell>
          <cell r="E9464">
            <v>0</v>
          </cell>
          <cell r="F9464">
            <v>0</v>
          </cell>
          <cell r="G9464" t="e">
            <v>#N/A</v>
          </cell>
          <cell r="H9464" t="e">
            <v>#N/A</v>
          </cell>
          <cell r="I9464" t="str">
            <v>NA</v>
          </cell>
        </row>
        <row r="9465">
          <cell r="A9465">
            <v>0</v>
          </cell>
          <cell r="B9465">
            <v>0</v>
          </cell>
          <cell r="C9465">
            <v>0</v>
          </cell>
          <cell r="D9465" t="str">
            <v>0</v>
          </cell>
          <cell r="E9465">
            <v>0</v>
          </cell>
          <cell r="F9465">
            <v>0</v>
          </cell>
          <cell r="G9465" t="e">
            <v>#N/A</v>
          </cell>
          <cell r="H9465" t="e">
            <v>#N/A</v>
          </cell>
          <cell r="I9465" t="str">
            <v>NA</v>
          </cell>
        </row>
        <row r="9466">
          <cell r="A9466">
            <v>0</v>
          </cell>
          <cell r="B9466">
            <v>0</v>
          </cell>
          <cell r="C9466">
            <v>0</v>
          </cell>
          <cell r="D9466" t="str">
            <v>0</v>
          </cell>
          <cell r="E9466">
            <v>0</v>
          </cell>
          <cell r="F9466">
            <v>0</v>
          </cell>
          <cell r="G9466" t="e">
            <v>#N/A</v>
          </cell>
          <cell r="H9466" t="e">
            <v>#N/A</v>
          </cell>
          <cell r="I9466" t="str">
            <v>NA</v>
          </cell>
        </row>
        <row r="9467">
          <cell r="A9467">
            <v>0</v>
          </cell>
          <cell r="B9467">
            <v>0</v>
          </cell>
          <cell r="C9467">
            <v>0</v>
          </cell>
          <cell r="D9467" t="str">
            <v>0</v>
          </cell>
          <cell r="E9467">
            <v>0</v>
          </cell>
          <cell r="F9467">
            <v>0</v>
          </cell>
          <cell r="G9467" t="e">
            <v>#N/A</v>
          </cell>
          <cell r="H9467" t="e">
            <v>#N/A</v>
          </cell>
          <cell r="I9467" t="str">
            <v>NA</v>
          </cell>
        </row>
        <row r="9468">
          <cell r="A9468">
            <v>0</v>
          </cell>
          <cell r="B9468">
            <v>0</v>
          </cell>
          <cell r="C9468">
            <v>0</v>
          </cell>
          <cell r="D9468" t="str">
            <v>0</v>
          </cell>
          <cell r="E9468">
            <v>0</v>
          </cell>
          <cell r="F9468">
            <v>0</v>
          </cell>
          <cell r="G9468" t="e">
            <v>#N/A</v>
          </cell>
          <cell r="H9468" t="e">
            <v>#N/A</v>
          </cell>
          <cell r="I9468" t="str">
            <v>NA</v>
          </cell>
        </row>
        <row r="9469">
          <cell r="A9469">
            <v>0</v>
          </cell>
          <cell r="B9469">
            <v>0</v>
          </cell>
          <cell r="C9469">
            <v>0</v>
          </cell>
          <cell r="D9469" t="str">
            <v>0</v>
          </cell>
          <cell r="E9469">
            <v>0</v>
          </cell>
          <cell r="F9469">
            <v>0</v>
          </cell>
          <cell r="G9469" t="e">
            <v>#N/A</v>
          </cell>
          <cell r="H9469" t="e">
            <v>#N/A</v>
          </cell>
          <cell r="I9469" t="str">
            <v>NA</v>
          </cell>
        </row>
        <row r="9470">
          <cell r="A9470">
            <v>0</v>
          </cell>
          <cell r="B9470">
            <v>0</v>
          </cell>
          <cell r="C9470">
            <v>0</v>
          </cell>
          <cell r="D9470" t="str">
            <v>0</v>
          </cell>
          <cell r="E9470">
            <v>0</v>
          </cell>
          <cell r="F9470">
            <v>0</v>
          </cell>
          <cell r="G9470" t="e">
            <v>#N/A</v>
          </cell>
          <cell r="H9470" t="e">
            <v>#N/A</v>
          </cell>
          <cell r="I9470" t="str">
            <v>NA</v>
          </cell>
        </row>
        <row r="9471">
          <cell r="A9471">
            <v>0</v>
          </cell>
          <cell r="B9471">
            <v>0</v>
          </cell>
          <cell r="C9471">
            <v>0</v>
          </cell>
          <cell r="D9471" t="str">
            <v>0</v>
          </cell>
          <cell r="E9471">
            <v>0</v>
          </cell>
          <cell r="F9471">
            <v>0</v>
          </cell>
          <cell r="G9471" t="e">
            <v>#N/A</v>
          </cell>
          <cell r="H9471" t="e">
            <v>#N/A</v>
          </cell>
          <cell r="I9471" t="str">
            <v>NA</v>
          </cell>
        </row>
        <row r="9472">
          <cell r="A9472">
            <v>0</v>
          </cell>
          <cell r="B9472">
            <v>0</v>
          </cell>
          <cell r="C9472">
            <v>0</v>
          </cell>
          <cell r="D9472" t="str">
            <v>0</v>
          </cell>
          <cell r="E9472">
            <v>0</v>
          </cell>
          <cell r="F9472">
            <v>0</v>
          </cell>
          <cell r="G9472" t="e">
            <v>#N/A</v>
          </cell>
          <cell r="H9472" t="e">
            <v>#N/A</v>
          </cell>
          <cell r="I9472" t="str">
            <v>NA</v>
          </cell>
        </row>
        <row r="9473">
          <cell r="A9473">
            <v>0</v>
          </cell>
          <cell r="B9473">
            <v>0</v>
          </cell>
          <cell r="C9473">
            <v>0</v>
          </cell>
          <cell r="D9473" t="str">
            <v>0</v>
          </cell>
          <cell r="E9473">
            <v>0</v>
          </cell>
          <cell r="F9473">
            <v>0</v>
          </cell>
          <cell r="G9473" t="e">
            <v>#N/A</v>
          </cell>
          <cell r="H9473" t="e">
            <v>#N/A</v>
          </cell>
          <cell r="I9473" t="str">
            <v>NA</v>
          </cell>
        </row>
        <row r="9474">
          <cell r="A9474">
            <v>0</v>
          </cell>
          <cell r="B9474">
            <v>0</v>
          </cell>
          <cell r="C9474">
            <v>0</v>
          </cell>
          <cell r="D9474" t="str">
            <v>0</v>
          </cell>
          <cell r="E9474">
            <v>0</v>
          </cell>
          <cell r="F9474">
            <v>0</v>
          </cell>
          <cell r="G9474" t="e">
            <v>#N/A</v>
          </cell>
          <cell r="H9474" t="e">
            <v>#N/A</v>
          </cell>
          <cell r="I9474" t="str">
            <v>NA</v>
          </cell>
        </row>
        <row r="9475">
          <cell r="A9475">
            <v>0</v>
          </cell>
          <cell r="B9475">
            <v>0</v>
          </cell>
          <cell r="C9475">
            <v>0</v>
          </cell>
          <cell r="D9475" t="str">
            <v>0</v>
          </cell>
          <cell r="E9475">
            <v>0</v>
          </cell>
          <cell r="F9475">
            <v>0</v>
          </cell>
          <cell r="G9475" t="e">
            <v>#N/A</v>
          </cell>
          <cell r="H9475" t="e">
            <v>#N/A</v>
          </cell>
          <cell r="I9475" t="str">
            <v>NA</v>
          </cell>
        </row>
        <row r="9476">
          <cell r="A9476">
            <v>0</v>
          </cell>
          <cell r="B9476">
            <v>0</v>
          </cell>
          <cell r="C9476">
            <v>0</v>
          </cell>
          <cell r="D9476" t="str">
            <v>0</v>
          </cell>
          <cell r="E9476">
            <v>0</v>
          </cell>
          <cell r="F9476">
            <v>0</v>
          </cell>
          <cell r="G9476" t="e">
            <v>#N/A</v>
          </cell>
          <cell r="H9476" t="e">
            <v>#N/A</v>
          </cell>
          <cell r="I9476" t="str">
            <v>NA</v>
          </cell>
        </row>
        <row r="9477">
          <cell r="A9477">
            <v>0</v>
          </cell>
          <cell r="B9477">
            <v>0</v>
          </cell>
          <cell r="C9477">
            <v>0</v>
          </cell>
          <cell r="D9477" t="str">
            <v>0</v>
          </cell>
          <cell r="E9477">
            <v>0</v>
          </cell>
          <cell r="F9477">
            <v>0</v>
          </cell>
          <cell r="G9477" t="e">
            <v>#N/A</v>
          </cell>
          <cell r="H9477" t="e">
            <v>#N/A</v>
          </cell>
          <cell r="I9477" t="str">
            <v>NA</v>
          </cell>
        </row>
        <row r="9478">
          <cell r="A9478">
            <v>0</v>
          </cell>
          <cell r="B9478">
            <v>0</v>
          </cell>
          <cell r="C9478">
            <v>0</v>
          </cell>
          <cell r="D9478" t="str">
            <v>0</v>
          </cell>
          <cell r="E9478">
            <v>0</v>
          </cell>
          <cell r="F9478">
            <v>0</v>
          </cell>
          <cell r="G9478" t="e">
            <v>#N/A</v>
          </cell>
          <cell r="H9478" t="e">
            <v>#N/A</v>
          </cell>
          <cell r="I9478" t="str">
            <v>NA</v>
          </cell>
        </row>
        <row r="9479">
          <cell r="A9479">
            <v>0</v>
          </cell>
          <cell r="B9479">
            <v>0</v>
          </cell>
          <cell r="C9479">
            <v>0</v>
          </cell>
          <cell r="D9479" t="str">
            <v>0</v>
          </cell>
          <cell r="E9479">
            <v>0</v>
          </cell>
          <cell r="F9479">
            <v>0</v>
          </cell>
          <cell r="G9479" t="e">
            <v>#N/A</v>
          </cell>
          <cell r="H9479" t="e">
            <v>#N/A</v>
          </cell>
          <cell r="I9479" t="str">
            <v>NA</v>
          </cell>
        </row>
        <row r="9480">
          <cell r="A9480">
            <v>0</v>
          </cell>
          <cell r="B9480">
            <v>0</v>
          </cell>
          <cell r="C9480">
            <v>0</v>
          </cell>
          <cell r="D9480" t="str">
            <v>0</v>
          </cell>
          <cell r="E9480">
            <v>0</v>
          </cell>
          <cell r="F9480">
            <v>0</v>
          </cell>
          <cell r="G9480" t="e">
            <v>#N/A</v>
          </cell>
          <cell r="H9480" t="e">
            <v>#N/A</v>
          </cell>
          <cell r="I9480" t="str">
            <v>NA</v>
          </cell>
        </row>
        <row r="9481">
          <cell r="A9481">
            <v>0</v>
          </cell>
          <cell r="B9481">
            <v>0</v>
          </cell>
          <cell r="C9481">
            <v>0</v>
          </cell>
          <cell r="D9481" t="str">
            <v>0</v>
          </cell>
          <cell r="E9481">
            <v>0</v>
          </cell>
          <cell r="F9481">
            <v>0</v>
          </cell>
          <cell r="G9481" t="e">
            <v>#N/A</v>
          </cell>
          <cell r="H9481" t="e">
            <v>#N/A</v>
          </cell>
          <cell r="I9481" t="str">
            <v>NA</v>
          </cell>
        </row>
        <row r="9482">
          <cell r="A9482">
            <v>0</v>
          </cell>
          <cell r="B9482">
            <v>0</v>
          </cell>
          <cell r="C9482">
            <v>0</v>
          </cell>
          <cell r="D9482" t="str">
            <v>0</v>
          </cell>
          <cell r="E9482">
            <v>0</v>
          </cell>
          <cell r="F9482">
            <v>0</v>
          </cell>
          <cell r="G9482" t="e">
            <v>#N/A</v>
          </cell>
          <cell r="H9482" t="e">
            <v>#N/A</v>
          </cell>
          <cell r="I9482" t="str">
            <v>NA</v>
          </cell>
        </row>
        <row r="9483">
          <cell r="A9483">
            <v>0</v>
          </cell>
          <cell r="B9483">
            <v>0</v>
          </cell>
          <cell r="C9483">
            <v>0</v>
          </cell>
          <cell r="D9483" t="str">
            <v>0</v>
          </cell>
          <cell r="E9483">
            <v>0</v>
          </cell>
          <cell r="F9483">
            <v>0</v>
          </cell>
          <cell r="G9483" t="e">
            <v>#N/A</v>
          </cell>
          <cell r="H9483" t="e">
            <v>#N/A</v>
          </cell>
          <cell r="I9483" t="str">
            <v>NA</v>
          </cell>
        </row>
        <row r="9484">
          <cell r="A9484">
            <v>0</v>
          </cell>
          <cell r="B9484">
            <v>0</v>
          </cell>
          <cell r="C9484">
            <v>0</v>
          </cell>
          <cell r="D9484" t="str">
            <v>0</v>
          </cell>
          <cell r="E9484">
            <v>0</v>
          </cell>
          <cell r="F9484">
            <v>0</v>
          </cell>
          <cell r="G9484" t="e">
            <v>#N/A</v>
          </cell>
          <cell r="H9484" t="e">
            <v>#N/A</v>
          </cell>
          <cell r="I9484" t="str">
            <v>NA</v>
          </cell>
        </row>
        <row r="9485">
          <cell r="A9485">
            <v>0</v>
          </cell>
          <cell r="B9485">
            <v>0</v>
          </cell>
          <cell r="C9485">
            <v>0</v>
          </cell>
          <cell r="D9485" t="str">
            <v>0</v>
          </cell>
          <cell r="E9485">
            <v>0</v>
          </cell>
          <cell r="F9485">
            <v>0</v>
          </cell>
          <cell r="G9485" t="e">
            <v>#N/A</v>
          </cell>
          <cell r="H9485" t="e">
            <v>#N/A</v>
          </cell>
          <cell r="I9485" t="str">
            <v>NA</v>
          </cell>
        </row>
        <row r="9486">
          <cell r="A9486">
            <v>0</v>
          </cell>
          <cell r="B9486">
            <v>0</v>
          </cell>
          <cell r="C9486">
            <v>0</v>
          </cell>
          <cell r="D9486" t="str">
            <v>0</v>
          </cell>
          <cell r="E9486">
            <v>0</v>
          </cell>
          <cell r="F9486">
            <v>0</v>
          </cell>
          <cell r="G9486" t="e">
            <v>#N/A</v>
          </cell>
          <cell r="H9486" t="e">
            <v>#N/A</v>
          </cell>
          <cell r="I9486" t="str">
            <v>NA</v>
          </cell>
        </row>
        <row r="9487">
          <cell r="A9487">
            <v>0</v>
          </cell>
          <cell r="B9487">
            <v>0</v>
          </cell>
          <cell r="C9487">
            <v>0</v>
          </cell>
          <cell r="D9487" t="str">
            <v>0</v>
          </cell>
          <cell r="E9487">
            <v>0</v>
          </cell>
          <cell r="F9487">
            <v>0</v>
          </cell>
          <cell r="G9487" t="e">
            <v>#N/A</v>
          </cell>
          <cell r="H9487" t="e">
            <v>#N/A</v>
          </cell>
          <cell r="I9487" t="str">
            <v>NA</v>
          </cell>
        </row>
        <row r="9488">
          <cell r="A9488">
            <v>0</v>
          </cell>
          <cell r="B9488">
            <v>0</v>
          </cell>
          <cell r="C9488">
            <v>0</v>
          </cell>
          <cell r="D9488" t="str">
            <v>0</v>
          </cell>
          <cell r="E9488">
            <v>0</v>
          </cell>
          <cell r="F9488">
            <v>0</v>
          </cell>
          <cell r="G9488" t="e">
            <v>#N/A</v>
          </cell>
          <cell r="H9488" t="e">
            <v>#N/A</v>
          </cell>
          <cell r="I9488" t="str">
            <v>NA</v>
          </cell>
        </row>
        <row r="9489">
          <cell r="A9489">
            <v>0</v>
          </cell>
          <cell r="B9489">
            <v>0</v>
          </cell>
          <cell r="C9489">
            <v>0</v>
          </cell>
          <cell r="D9489" t="str">
            <v>0</v>
          </cell>
          <cell r="E9489">
            <v>0</v>
          </cell>
          <cell r="F9489">
            <v>0</v>
          </cell>
          <cell r="G9489" t="e">
            <v>#N/A</v>
          </cell>
          <cell r="H9489" t="e">
            <v>#N/A</v>
          </cell>
          <cell r="I9489" t="str">
            <v>NA</v>
          </cell>
        </row>
        <row r="9490">
          <cell r="A9490">
            <v>0</v>
          </cell>
          <cell r="B9490">
            <v>0</v>
          </cell>
          <cell r="C9490">
            <v>0</v>
          </cell>
          <cell r="D9490" t="str">
            <v>0</v>
          </cell>
          <cell r="E9490">
            <v>0</v>
          </cell>
          <cell r="F9490">
            <v>0</v>
          </cell>
          <cell r="G9490" t="e">
            <v>#N/A</v>
          </cell>
          <cell r="H9490" t="e">
            <v>#N/A</v>
          </cell>
          <cell r="I9490" t="str">
            <v>NA</v>
          </cell>
        </row>
        <row r="9491">
          <cell r="A9491">
            <v>0</v>
          </cell>
          <cell r="B9491">
            <v>0</v>
          </cell>
          <cell r="C9491">
            <v>0</v>
          </cell>
          <cell r="D9491" t="str">
            <v>0</v>
          </cell>
          <cell r="E9491">
            <v>0</v>
          </cell>
          <cell r="F9491">
            <v>0</v>
          </cell>
          <cell r="G9491" t="e">
            <v>#N/A</v>
          </cell>
          <cell r="H9491" t="e">
            <v>#N/A</v>
          </cell>
          <cell r="I9491" t="str">
            <v>NA</v>
          </cell>
        </row>
        <row r="9492">
          <cell r="A9492">
            <v>0</v>
          </cell>
          <cell r="B9492">
            <v>0</v>
          </cell>
          <cell r="C9492">
            <v>0</v>
          </cell>
          <cell r="D9492" t="str">
            <v>0</v>
          </cell>
          <cell r="E9492">
            <v>0</v>
          </cell>
          <cell r="F9492">
            <v>0</v>
          </cell>
          <cell r="G9492" t="e">
            <v>#N/A</v>
          </cell>
          <cell r="H9492" t="e">
            <v>#N/A</v>
          </cell>
          <cell r="I9492" t="str">
            <v>NA</v>
          </cell>
        </row>
        <row r="9493">
          <cell r="A9493">
            <v>0</v>
          </cell>
          <cell r="B9493">
            <v>0</v>
          </cell>
          <cell r="C9493">
            <v>0</v>
          </cell>
          <cell r="D9493" t="str">
            <v>0</v>
          </cell>
          <cell r="E9493">
            <v>0</v>
          </cell>
          <cell r="F9493">
            <v>0</v>
          </cell>
          <cell r="G9493" t="e">
            <v>#N/A</v>
          </cell>
          <cell r="H9493" t="e">
            <v>#N/A</v>
          </cell>
          <cell r="I9493" t="str">
            <v>NA</v>
          </cell>
        </row>
        <row r="9494">
          <cell r="A9494">
            <v>0</v>
          </cell>
          <cell r="B9494">
            <v>0</v>
          </cell>
          <cell r="C9494">
            <v>0</v>
          </cell>
          <cell r="D9494" t="str">
            <v>0</v>
          </cell>
          <cell r="E9494">
            <v>0</v>
          </cell>
          <cell r="F9494">
            <v>0</v>
          </cell>
          <cell r="G9494" t="e">
            <v>#N/A</v>
          </cell>
          <cell r="H9494" t="e">
            <v>#N/A</v>
          </cell>
          <cell r="I9494" t="str">
            <v>NA</v>
          </cell>
        </row>
        <row r="9495">
          <cell r="A9495">
            <v>0</v>
          </cell>
          <cell r="B9495">
            <v>0</v>
          </cell>
          <cell r="C9495">
            <v>0</v>
          </cell>
          <cell r="D9495" t="str">
            <v>0</v>
          </cell>
          <cell r="E9495">
            <v>0</v>
          </cell>
          <cell r="F9495">
            <v>0</v>
          </cell>
          <cell r="G9495" t="e">
            <v>#N/A</v>
          </cell>
          <cell r="H9495" t="e">
            <v>#N/A</v>
          </cell>
          <cell r="I9495" t="str">
            <v>NA</v>
          </cell>
        </row>
        <row r="9496">
          <cell r="A9496">
            <v>0</v>
          </cell>
          <cell r="B9496">
            <v>0</v>
          </cell>
          <cell r="C9496">
            <v>0</v>
          </cell>
          <cell r="D9496" t="str">
            <v>0</v>
          </cell>
          <cell r="E9496">
            <v>0</v>
          </cell>
          <cell r="F9496">
            <v>0</v>
          </cell>
          <cell r="G9496" t="e">
            <v>#N/A</v>
          </cell>
          <cell r="H9496" t="e">
            <v>#N/A</v>
          </cell>
          <cell r="I9496" t="str">
            <v>NA</v>
          </cell>
        </row>
        <row r="9497">
          <cell r="A9497">
            <v>0</v>
          </cell>
          <cell r="B9497">
            <v>0</v>
          </cell>
          <cell r="C9497">
            <v>0</v>
          </cell>
          <cell r="D9497" t="str">
            <v>0</v>
          </cell>
          <cell r="E9497">
            <v>0</v>
          </cell>
          <cell r="F9497">
            <v>0</v>
          </cell>
          <cell r="G9497" t="e">
            <v>#N/A</v>
          </cell>
          <cell r="H9497" t="e">
            <v>#N/A</v>
          </cell>
          <cell r="I9497" t="str">
            <v>NA</v>
          </cell>
        </row>
        <row r="9498">
          <cell r="A9498">
            <v>0</v>
          </cell>
          <cell r="B9498">
            <v>0</v>
          </cell>
          <cell r="C9498">
            <v>0</v>
          </cell>
          <cell r="D9498" t="str">
            <v>0</v>
          </cell>
          <cell r="E9498">
            <v>0</v>
          </cell>
          <cell r="F9498">
            <v>0</v>
          </cell>
          <cell r="G9498" t="e">
            <v>#N/A</v>
          </cell>
          <cell r="H9498" t="e">
            <v>#N/A</v>
          </cell>
          <cell r="I9498" t="str">
            <v>NA</v>
          </cell>
        </row>
        <row r="9499">
          <cell r="A9499">
            <v>0</v>
          </cell>
          <cell r="B9499">
            <v>0</v>
          </cell>
          <cell r="C9499">
            <v>0</v>
          </cell>
          <cell r="D9499" t="str">
            <v>0</v>
          </cell>
          <cell r="E9499">
            <v>0</v>
          </cell>
          <cell r="F9499">
            <v>0</v>
          </cell>
          <cell r="G9499" t="e">
            <v>#N/A</v>
          </cell>
          <cell r="H9499" t="e">
            <v>#N/A</v>
          </cell>
          <cell r="I9499" t="str">
            <v>NA</v>
          </cell>
        </row>
        <row r="9500">
          <cell r="A9500">
            <v>0</v>
          </cell>
          <cell r="B9500">
            <v>0</v>
          </cell>
          <cell r="C9500">
            <v>0</v>
          </cell>
          <cell r="D9500" t="str">
            <v>0</v>
          </cell>
          <cell r="E9500">
            <v>0</v>
          </cell>
          <cell r="F9500">
            <v>0</v>
          </cell>
          <cell r="G9500" t="e">
            <v>#N/A</v>
          </cell>
          <cell r="H9500" t="e">
            <v>#N/A</v>
          </cell>
          <cell r="I9500" t="str">
            <v>NA</v>
          </cell>
        </row>
        <row r="9501">
          <cell r="A9501">
            <v>0</v>
          </cell>
          <cell r="B9501">
            <v>0</v>
          </cell>
          <cell r="C9501">
            <v>0</v>
          </cell>
          <cell r="D9501" t="str">
            <v>0</v>
          </cell>
          <cell r="E9501">
            <v>0</v>
          </cell>
          <cell r="F9501">
            <v>0</v>
          </cell>
          <cell r="G9501" t="e">
            <v>#N/A</v>
          </cell>
          <cell r="H9501" t="e">
            <v>#N/A</v>
          </cell>
          <cell r="I9501" t="str">
            <v>NA</v>
          </cell>
        </row>
        <row r="9502">
          <cell r="A9502">
            <v>0</v>
          </cell>
          <cell r="B9502">
            <v>0</v>
          </cell>
          <cell r="C9502">
            <v>0</v>
          </cell>
          <cell r="D9502" t="str">
            <v>0</v>
          </cell>
          <cell r="E9502">
            <v>0</v>
          </cell>
          <cell r="F9502">
            <v>0</v>
          </cell>
          <cell r="G9502" t="e">
            <v>#N/A</v>
          </cell>
          <cell r="H9502" t="e">
            <v>#N/A</v>
          </cell>
          <cell r="I9502" t="str">
            <v>NA</v>
          </cell>
        </row>
        <row r="9503">
          <cell r="A9503">
            <v>0</v>
          </cell>
          <cell r="B9503">
            <v>0</v>
          </cell>
          <cell r="C9503">
            <v>0</v>
          </cell>
          <cell r="D9503" t="str">
            <v>0</v>
          </cell>
          <cell r="E9503">
            <v>0</v>
          </cell>
          <cell r="F9503">
            <v>0</v>
          </cell>
          <cell r="G9503" t="e">
            <v>#N/A</v>
          </cell>
          <cell r="H9503" t="e">
            <v>#N/A</v>
          </cell>
          <cell r="I9503" t="str">
            <v>NA</v>
          </cell>
        </row>
        <row r="9504">
          <cell r="A9504">
            <v>0</v>
          </cell>
          <cell r="B9504">
            <v>0</v>
          </cell>
          <cell r="C9504">
            <v>0</v>
          </cell>
          <cell r="D9504" t="str">
            <v>0</v>
          </cell>
          <cell r="E9504">
            <v>0</v>
          </cell>
          <cell r="F9504">
            <v>0</v>
          </cell>
          <cell r="G9504" t="e">
            <v>#N/A</v>
          </cell>
          <cell r="H9504" t="e">
            <v>#N/A</v>
          </cell>
          <cell r="I9504" t="str">
            <v>NA</v>
          </cell>
        </row>
        <row r="9505">
          <cell r="A9505">
            <v>0</v>
          </cell>
          <cell r="B9505">
            <v>0</v>
          </cell>
          <cell r="C9505">
            <v>0</v>
          </cell>
          <cell r="D9505" t="str">
            <v>0</v>
          </cell>
          <cell r="E9505">
            <v>0</v>
          </cell>
          <cell r="F9505">
            <v>0</v>
          </cell>
          <cell r="G9505" t="e">
            <v>#N/A</v>
          </cell>
          <cell r="H9505" t="e">
            <v>#N/A</v>
          </cell>
          <cell r="I9505" t="str">
            <v>NA</v>
          </cell>
        </row>
        <row r="9506">
          <cell r="A9506">
            <v>0</v>
          </cell>
          <cell r="B9506">
            <v>0</v>
          </cell>
          <cell r="C9506">
            <v>0</v>
          </cell>
          <cell r="D9506" t="str">
            <v>0</v>
          </cell>
          <cell r="E9506">
            <v>0</v>
          </cell>
          <cell r="F9506">
            <v>0</v>
          </cell>
          <cell r="G9506" t="e">
            <v>#N/A</v>
          </cell>
          <cell r="H9506" t="e">
            <v>#N/A</v>
          </cell>
          <cell r="I9506" t="str">
            <v>NA</v>
          </cell>
        </row>
        <row r="9507">
          <cell r="A9507">
            <v>0</v>
          </cell>
          <cell r="B9507">
            <v>0</v>
          </cell>
          <cell r="C9507">
            <v>0</v>
          </cell>
          <cell r="D9507" t="str">
            <v>0</v>
          </cell>
          <cell r="E9507">
            <v>0</v>
          </cell>
          <cell r="F9507">
            <v>0</v>
          </cell>
          <cell r="G9507" t="e">
            <v>#N/A</v>
          </cell>
          <cell r="H9507" t="e">
            <v>#N/A</v>
          </cell>
          <cell r="I9507" t="str">
            <v>NA</v>
          </cell>
        </row>
        <row r="9508">
          <cell r="A9508">
            <v>0</v>
          </cell>
          <cell r="B9508">
            <v>0</v>
          </cell>
          <cell r="C9508">
            <v>0</v>
          </cell>
          <cell r="D9508" t="str">
            <v>0</v>
          </cell>
          <cell r="E9508">
            <v>0</v>
          </cell>
          <cell r="F9508">
            <v>0</v>
          </cell>
          <cell r="G9508" t="e">
            <v>#N/A</v>
          </cell>
          <cell r="H9508" t="e">
            <v>#N/A</v>
          </cell>
          <cell r="I9508" t="str">
            <v>NA</v>
          </cell>
        </row>
        <row r="9509">
          <cell r="A9509">
            <v>0</v>
          </cell>
          <cell r="B9509">
            <v>0</v>
          </cell>
          <cell r="C9509">
            <v>0</v>
          </cell>
          <cell r="D9509" t="str">
            <v>0</v>
          </cell>
          <cell r="E9509">
            <v>0</v>
          </cell>
          <cell r="F9509">
            <v>0</v>
          </cell>
          <cell r="G9509" t="e">
            <v>#N/A</v>
          </cell>
          <cell r="H9509" t="e">
            <v>#N/A</v>
          </cell>
          <cell r="I9509" t="str">
            <v>NA</v>
          </cell>
        </row>
        <row r="9510">
          <cell r="A9510">
            <v>0</v>
          </cell>
          <cell r="B9510">
            <v>0</v>
          </cell>
          <cell r="C9510">
            <v>0</v>
          </cell>
          <cell r="D9510" t="str">
            <v>0</v>
          </cell>
          <cell r="E9510">
            <v>0</v>
          </cell>
          <cell r="F9510">
            <v>0</v>
          </cell>
          <cell r="G9510" t="e">
            <v>#N/A</v>
          </cell>
          <cell r="H9510" t="e">
            <v>#N/A</v>
          </cell>
          <cell r="I9510" t="str">
            <v>NA</v>
          </cell>
        </row>
        <row r="9511">
          <cell r="A9511">
            <v>0</v>
          </cell>
          <cell r="B9511">
            <v>0</v>
          </cell>
          <cell r="C9511">
            <v>0</v>
          </cell>
          <cell r="D9511" t="str">
            <v>0</v>
          </cell>
          <cell r="E9511">
            <v>0</v>
          </cell>
          <cell r="F9511">
            <v>0</v>
          </cell>
          <cell r="G9511" t="e">
            <v>#N/A</v>
          </cell>
          <cell r="H9511" t="e">
            <v>#N/A</v>
          </cell>
          <cell r="I9511" t="str">
            <v>NA</v>
          </cell>
        </row>
        <row r="9512">
          <cell r="A9512">
            <v>0</v>
          </cell>
          <cell r="B9512">
            <v>0</v>
          </cell>
          <cell r="C9512">
            <v>0</v>
          </cell>
          <cell r="D9512" t="str">
            <v>0</v>
          </cell>
          <cell r="E9512">
            <v>0</v>
          </cell>
          <cell r="F9512">
            <v>0</v>
          </cell>
          <cell r="G9512" t="e">
            <v>#N/A</v>
          </cell>
          <cell r="H9512" t="e">
            <v>#N/A</v>
          </cell>
          <cell r="I9512" t="str">
            <v>NA</v>
          </cell>
        </row>
        <row r="9513">
          <cell r="A9513">
            <v>0</v>
          </cell>
          <cell r="B9513">
            <v>0</v>
          </cell>
          <cell r="C9513">
            <v>0</v>
          </cell>
          <cell r="D9513" t="str">
            <v>0</v>
          </cell>
          <cell r="E9513">
            <v>0</v>
          </cell>
          <cell r="F9513">
            <v>0</v>
          </cell>
          <cell r="G9513" t="e">
            <v>#N/A</v>
          </cell>
          <cell r="H9513" t="e">
            <v>#N/A</v>
          </cell>
          <cell r="I9513" t="str">
            <v>NA</v>
          </cell>
        </row>
        <row r="9514">
          <cell r="A9514">
            <v>0</v>
          </cell>
          <cell r="B9514">
            <v>0</v>
          </cell>
          <cell r="C9514">
            <v>0</v>
          </cell>
          <cell r="D9514" t="str">
            <v>0</v>
          </cell>
          <cell r="E9514">
            <v>0</v>
          </cell>
          <cell r="F9514">
            <v>0</v>
          </cell>
          <cell r="G9514" t="e">
            <v>#N/A</v>
          </cell>
          <cell r="H9514" t="e">
            <v>#N/A</v>
          </cell>
          <cell r="I9514" t="str">
            <v>NA</v>
          </cell>
        </row>
        <row r="9515">
          <cell r="A9515">
            <v>0</v>
          </cell>
          <cell r="B9515">
            <v>0</v>
          </cell>
          <cell r="C9515">
            <v>0</v>
          </cell>
          <cell r="D9515" t="str">
            <v>0</v>
          </cell>
          <cell r="E9515">
            <v>0</v>
          </cell>
          <cell r="F9515">
            <v>0</v>
          </cell>
          <cell r="G9515" t="e">
            <v>#N/A</v>
          </cell>
          <cell r="H9515" t="e">
            <v>#N/A</v>
          </cell>
          <cell r="I9515" t="str">
            <v>NA</v>
          </cell>
        </row>
        <row r="9516">
          <cell r="A9516">
            <v>0</v>
          </cell>
          <cell r="B9516">
            <v>0</v>
          </cell>
          <cell r="C9516">
            <v>0</v>
          </cell>
          <cell r="D9516" t="str">
            <v>0</v>
          </cell>
          <cell r="E9516">
            <v>0</v>
          </cell>
          <cell r="F9516">
            <v>0</v>
          </cell>
          <cell r="G9516" t="e">
            <v>#N/A</v>
          </cell>
          <cell r="H9516" t="e">
            <v>#N/A</v>
          </cell>
          <cell r="I9516" t="str">
            <v>NA</v>
          </cell>
        </row>
        <row r="9517">
          <cell r="A9517">
            <v>0</v>
          </cell>
          <cell r="B9517">
            <v>0</v>
          </cell>
          <cell r="C9517">
            <v>0</v>
          </cell>
          <cell r="D9517" t="str">
            <v>0</v>
          </cell>
          <cell r="E9517">
            <v>0</v>
          </cell>
          <cell r="F9517">
            <v>0</v>
          </cell>
          <cell r="G9517" t="e">
            <v>#N/A</v>
          </cell>
          <cell r="H9517" t="e">
            <v>#N/A</v>
          </cell>
          <cell r="I9517" t="str">
            <v>NA</v>
          </cell>
        </row>
        <row r="9518">
          <cell r="A9518">
            <v>0</v>
          </cell>
          <cell r="B9518">
            <v>0</v>
          </cell>
          <cell r="C9518">
            <v>0</v>
          </cell>
          <cell r="D9518" t="str">
            <v>0</v>
          </cell>
          <cell r="E9518">
            <v>0</v>
          </cell>
          <cell r="F9518">
            <v>0</v>
          </cell>
          <cell r="G9518" t="e">
            <v>#N/A</v>
          </cell>
          <cell r="H9518" t="e">
            <v>#N/A</v>
          </cell>
          <cell r="I9518" t="str">
            <v>NA</v>
          </cell>
        </row>
        <row r="9519">
          <cell r="A9519">
            <v>0</v>
          </cell>
          <cell r="B9519">
            <v>0</v>
          </cell>
          <cell r="C9519">
            <v>0</v>
          </cell>
          <cell r="D9519" t="str">
            <v>0</v>
          </cell>
          <cell r="E9519">
            <v>0</v>
          </cell>
          <cell r="F9519">
            <v>0</v>
          </cell>
          <cell r="G9519" t="e">
            <v>#N/A</v>
          </cell>
          <cell r="H9519" t="e">
            <v>#N/A</v>
          </cell>
          <cell r="I9519" t="str">
            <v>NA</v>
          </cell>
        </row>
        <row r="9520">
          <cell r="A9520">
            <v>0</v>
          </cell>
          <cell r="B9520">
            <v>0</v>
          </cell>
          <cell r="C9520">
            <v>0</v>
          </cell>
          <cell r="D9520" t="str">
            <v>0</v>
          </cell>
          <cell r="E9520">
            <v>0</v>
          </cell>
          <cell r="F9520">
            <v>0</v>
          </cell>
          <cell r="G9520" t="e">
            <v>#N/A</v>
          </cell>
          <cell r="H9520" t="e">
            <v>#N/A</v>
          </cell>
          <cell r="I9520" t="str">
            <v>NA</v>
          </cell>
        </row>
        <row r="9521">
          <cell r="A9521">
            <v>0</v>
          </cell>
          <cell r="B9521">
            <v>0</v>
          </cell>
          <cell r="C9521">
            <v>0</v>
          </cell>
          <cell r="D9521" t="str">
            <v>0</v>
          </cell>
          <cell r="E9521">
            <v>0</v>
          </cell>
          <cell r="F9521">
            <v>0</v>
          </cell>
          <cell r="G9521" t="e">
            <v>#N/A</v>
          </cell>
          <cell r="H9521" t="e">
            <v>#N/A</v>
          </cell>
          <cell r="I9521" t="str">
            <v>NA</v>
          </cell>
        </row>
        <row r="9522">
          <cell r="A9522">
            <v>0</v>
          </cell>
          <cell r="B9522">
            <v>0</v>
          </cell>
          <cell r="C9522">
            <v>0</v>
          </cell>
          <cell r="D9522" t="str">
            <v>0</v>
          </cell>
          <cell r="E9522">
            <v>0</v>
          </cell>
          <cell r="F9522">
            <v>0</v>
          </cell>
          <cell r="G9522" t="e">
            <v>#N/A</v>
          </cell>
          <cell r="H9522" t="e">
            <v>#N/A</v>
          </cell>
          <cell r="I9522" t="str">
            <v>NA</v>
          </cell>
        </row>
        <row r="9523">
          <cell r="A9523">
            <v>0</v>
          </cell>
          <cell r="B9523">
            <v>0</v>
          </cell>
          <cell r="C9523">
            <v>0</v>
          </cell>
          <cell r="D9523" t="str">
            <v>0</v>
          </cell>
          <cell r="E9523">
            <v>0</v>
          </cell>
          <cell r="F9523">
            <v>0</v>
          </cell>
          <cell r="G9523" t="e">
            <v>#N/A</v>
          </cell>
          <cell r="H9523" t="e">
            <v>#N/A</v>
          </cell>
          <cell r="I9523" t="str">
            <v>NA</v>
          </cell>
        </row>
        <row r="9524">
          <cell r="A9524">
            <v>0</v>
          </cell>
          <cell r="B9524">
            <v>0</v>
          </cell>
          <cell r="C9524">
            <v>0</v>
          </cell>
          <cell r="D9524" t="str">
            <v>0</v>
          </cell>
          <cell r="E9524">
            <v>0</v>
          </cell>
          <cell r="F9524">
            <v>0</v>
          </cell>
          <cell r="G9524" t="e">
            <v>#N/A</v>
          </cell>
          <cell r="H9524" t="e">
            <v>#N/A</v>
          </cell>
          <cell r="I9524" t="str">
            <v>NA</v>
          </cell>
        </row>
        <row r="9525">
          <cell r="A9525">
            <v>0</v>
          </cell>
          <cell r="B9525">
            <v>0</v>
          </cell>
          <cell r="C9525">
            <v>0</v>
          </cell>
          <cell r="D9525" t="str">
            <v>0</v>
          </cell>
          <cell r="E9525">
            <v>0</v>
          </cell>
          <cell r="F9525">
            <v>0</v>
          </cell>
          <cell r="G9525" t="e">
            <v>#N/A</v>
          </cell>
          <cell r="H9525" t="e">
            <v>#N/A</v>
          </cell>
          <cell r="I9525" t="str">
            <v>NA</v>
          </cell>
        </row>
        <row r="9526">
          <cell r="A9526">
            <v>0</v>
          </cell>
          <cell r="B9526">
            <v>0</v>
          </cell>
          <cell r="C9526">
            <v>0</v>
          </cell>
          <cell r="D9526" t="str">
            <v>0</v>
          </cell>
          <cell r="E9526">
            <v>0</v>
          </cell>
          <cell r="F9526">
            <v>0</v>
          </cell>
          <cell r="G9526" t="e">
            <v>#N/A</v>
          </cell>
          <cell r="H9526" t="e">
            <v>#N/A</v>
          </cell>
          <cell r="I9526" t="str">
            <v>NA</v>
          </cell>
        </row>
        <row r="9527">
          <cell r="A9527">
            <v>0</v>
          </cell>
          <cell r="B9527">
            <v>0</v>
          </cell>
          <cell r="C9527">
            <v>0</v>
          </cell>
          <cell r="D9527" t="str">
            <v>0</v>
          </cell>
          <cell r="E9527">
            <v>0</v>
          </cell>
          <cell r="F9527">
            <v>0</v>
          </cell>
          <cell r="G9527" t="e">
            <v>#N/A</v>
          </cell>
          <cell r="H9527" t="e">
            <v>#N/A</v>
          </cell>
          <cell r="I9527" t="str">
            <v>NA</v>
          </cell>
        </row>
        <row r="9528">
          <cell r="A9528">
            <v>0</v>
          </cell>
          <cell r="B9528">
            <v>0</v>
          </cell>
          <cell r="C9528">
            <v>0</v>
          </cell>
          <cell r="D9528" t="str">
            <v>0</v>
          </cell>
          <cell r="E9528">
            <v>0</v>
          </cell>
          <cell r="F9528">
            <v>0</v>
          </cell>
          <cell r="G9528" t="e">
            <v>#N/A</v>
          </cell>
          <cell r="H9528" t="e">
            <v>#N/A</v>
          </cell>
          <cell r="I9528" t="str">
            <v>NA</v>
          </cell>
        </row>
        <row r="9529">
          <cell r="A9529">
            <v>0</v>
          </cell>
          <cell r="B9529">
            <v>0</v>
          </cell>
          <cell r="C9529">
            <v>0</v>
          </cell>
          <cell r="D9529" t="str">
            <v>0</v>
          </cell>
          <cell r="E9529">
            <v>0</v>
          </cell>
          <cell r="F9529">
            <v>0</v>
          </cell>
          <cell r="G9529" t="e">
            <v>#N/A</v>
          </cell>
          <cell r="H9529" t="e">
            <v>#N/A</v>
          </cell>
          <cell r="I9529" t="str">
            <v>NA</v>
          </cell>
        </row>
        <row r="9530">
          <cell r="A9530">
            <v>0</v>
          </cell>
          <cell r="B9530">
            <v>0</v>
          </cell>
          <cell r="C9530">
            <v>0</v>
          </cell>
          <cell r="D9530" t="str">
            <v>0</v>
          </cell>
          <cell r="E9530">
            <v>0</v>
          </cell>
          <cell r="F9530">
            <v>0</v>
          </cell>
          <cell r="G9530" t="e">
            <v>#N/A</v>
          </cell>
          <cell r="H9530" t="e">
            <v>#N/A</v>
          </cell>
          <cell r="I9530" t="str">
            <v>NA</v>
          </cell>
        </row>
        <row r="9531">
          <cell r="A9531">
            <v>0</v>
          </cell>
          <cell r="B9531">
            <v>0</v>
          </cell>
          <cell r="C9531">
            <v>0</v>
          </cell>
          <cell r="D9531" t="str">
            <v>0</v>
          </cell>
          <cell r="E9531">
            <v>0</v>
          </cell>
          <cell r="F9531">
            <v>0</v>
          </cell>
          <cell r="G9531" t="e">
            <v>#N/A</v>
          </cell>
          <cell r="H9531" t="e">
            <v>#N/A</v>
          </cell>
          <cell r="I9531" t="str">
            <v>NA</v>
          </cell>
        </row>
        <row r="9532">
          <cell r="A9532">
            <v>0</v>
          </cell>
          <cell r="B9532">
            <v>0</v>
          </cell>
          <cell r="C9532">
            <v>0</v>
          </cell>
          <cell r="D9532" t="str">
            <v>0</v>
          </cell>
          <cell r="E9532">
            <v>0</v>
          </cell>
          <cell r="F9532">
            <v>0</v>
          </cell>
          <cell r="G9532" t="e">
            <v>#N/A</v>
          </cell>
          <cell r="H9532" t="e">
            <v>#N/A</v>
          </cell>
          <cell r="I9532" t="str">
            <v>NA</v>
          </cell>
        </row>
        <row r="9533">
          <cell r="A9533">
            <v>0</v>
          </cell>
          <cell r="B9533">
            <v>0</v>
          </cell>
          <cell r="C9533">
            <v>0</v>
          </cell>
          <cell r="D9533" t="str">
            <v>0</v>
          </cell>
          <cell r="E9533">
            <v>0</v>
          </cell>
          <cell r="F9533">
            <v>0</v>
          </cell>
          <cell r="G9533" t="e">
            <v>#N/A</v>
          </cell>
          <cell r="H9533" t="e">
            <v>#N/A</v>
          </cell>
          <cell r="I9533" t="str">
            <v>NA</v>
          </cell>
        </row>
        <row r="9534">
          <cell r="A9534">
            <v>0</v>
          </cell>
          <cell r="B9534">
            <v>0</v>
          </cell>
          <cell r="C9534">
            <v>0</v>
          </cell>
          <cell r="D9534" t="str">
            <v>0</v>
          </cell>
          <cell r="E9534">
            <v>0</v>
          </cell>
          <cell r="F9534">
            <v>0</v>
          </cell>
          <cell r="G9534" t="e">
            <v>#N/A</v>
          </cell>
          <cell r="H9534" t="e">
            <v>#N/A</v>
          </cell>
          <cell r="I9534" t="str">
            <v>NA</v>
          </cell>
        </row>
        <row r="9535">
          <cell r="A9535">
            <v>0</v>
          </cell>
          <cell r="B9535">
            <v>0</v>
          </cell>
          <cell r="C9535">
            <v>0</v>
          </cell>
          <cell r="D9535" t="str">
            <v>0</v>
          </cell>
          <cell r="E9535">
            <v>0</v>
          </cell>
          <cell r="F9535">
            <v>0</v>
          </cell>
          <cell r="G9535" t="e">
            <v>#N/A</v>
          </cell>
          <cell r="H9535" t="e">
            <v>#N/A</v>
          </cell>
          <cell r="I9535" t="str">
            <v>NA</v>
          </cell>
        </row>
        <row r="9536">
          <cell r="A9536">
            <v>0</v>
          </cell>
          <cell r="B9536">
            <v>0</v>
          </cell>
          <cell r="C9536">
            <v>0</v>
          </cell>
          <cell r="D9536" t="str">
            <v>0</v>
          </cell>
          <cell r="E9536">
            <v>0</v>
          </cell>
          <cell r="F9536">
            <v>0</v>
          </cell>
          <cell r="G9536" t="e">
            <v>#N/A</v>
          </cell>
          <cell r="H9536" t="e">
            <v>#N/A</v>
          </cell>
          <cell r="I9536" t="str">
            <v>NA</v>
          </cell>
        </row>
        <row r="9537">
          <cell r="A9537">
            <v>0</v>
          </cell>
          <cell r="B9537">
            <v>0</v>
          </cell>
          <cell r="C9537">
            <v>0</v>
          </cell>
          <cell r="D9537" t="str">
            <v>0</v>
          </cell>
          <cell r="E9537">
            <v>0</v>
          </cell>
          <cell r="F9537">
            <v>0</v>
          </cell>
          <cell r="G9537" t="e">
            <v>#N/A</v>
          </cell>
          <cell r="H9537" t="e">
            <v>#N/A</v>
          </cell>
          <cell r="I9537" t="str">
            <v>NA</v>
          </cell>
        </row>
        <row r="9538">
          <cell r="A9538">
            <v>0</v>
          </cell>
          <cell r="B9538">
            <v>0</v>
          </cell>
          <cell r="C9538">
            <v>0</v>
          </cell>
          <cell r="D9538" t="str">
            <v>0</v>
          </cell>
          <cell r="E9538">
            <v>0</v>
          </cell>
          <cell r="F9538">
            <v>0</v>
          </cell>
          <cell r="G9538" t="e">
            <v>#N/A</v>
          </cell>
          <cell r="H9538" t="e">
            <v>#N/A</v>
          </cell>
          <cell r="I9538" t="str">
            <v>NA</v>
          </cell>
        </row>
        <row r="9539">
          <cell r="A9539">
            <v>0</v>
          </cell>
          <cell r="B9539">
            <v>0</v>
          </cell>
          <cell r="C9539">
            <v>0</v>
          </cell>
          <cell r="D9539" t="str">
            <v>0</v>
          </cell>
          <cell r="E9539">
            <v>0</v>
          </cell>
          <cell r="F9539">
            <v>0</v>
          </cell>
          <cell r="G9539" t="e">
            <v>#N/A</v>
          </cell>
          <cell r="H9539" t="e">
            <v>#N/A</v>
          </cell>
          <cell r="I9539" t="str">
            <v>NA</v>
          </cell>
        </row>
        <row r="9540">
          <cell r="A9540">
            <v>0</v>
          </cell>
          <cell r="B9540">
            <v>0</v>
          </cell>
          <cell r="C9540">
            <v>0</v>
          </cell>
          <cell r="D9540" t="str">
            <v>0</v>
          </cell>
          <cell r="E9540">
            <v>0</v>
          </cell>
          <cell r="F9540">
            <v>0</v>
          </cell>
          <cell r="G9540" t="e">
            <v>#N/A</v>
          </cell>
          <cell r="H9540" t="e">
            <v>#N/A</v>
          </cell>
          <cell r="I9540" t="str">
            <v>NA</v>
          </cell>
        </row>
        <row r="9541">
          <cell r="A9541">
            <v>0</v>
          </cell>
          <cell r="B9541">
            <v>0</v>
          </cell>
          <cell r="C9541">
            <v>0</v>
          </cell>
          <cell r="D9541" t="str">
            <v>0</v>
          </cell>
          <cell r="E9541">
            <v>0</v>
          </cell>
          <cell r="F9541">
            <v>0</v>
          </cell>
          <cell r="G9541" t="e">
            <v>#N/A</v>
          </cell>
          <cell r="H9541" t="e">
            <v>#N/A</v>
          </cell>
          <cell r="I9541" t="str">
            <v>NA</v>
          </cell>
        </row>
        <row r="9542">
          <cell r="A9542">
            <v>0</v>
          </cell>
          <cell r="B9542">
            <v>0</v>
          </cell>
          <cell r="C9542">
            <v>0</v>
          </cell>
          <cell r="D9542" t="str">
            <v>0</v>
          </cell>
          <cell r="E9542">
            <v>0</v>
          </cell>
          <cell r="F9542">
            <v>0</v>
          </cell>
          <cell r="G9542" t="e">
            <v>#N/A</v>
          </cell>
          <cell r="H9542" t="e">
            <v>#N/A</v>
          </cell>
          <cell r="I9542" t="str">
            <v>NA</v>
          </cell>
        </row>
        <row r="9543">
          <cell r="A9543">
            <v>0</v>
          </cell>
          <cell r="B9543">
            <v>0</v>
          </cell>
          <cell r="C9543">
            <v>0</v>
          </cell>
          <cell r="D9543" t="str">
            <v>0</v>
          </cell>
          <cell r="E9543">
            <v>0</v>
          </cell>
          <cell r="F9543">
            <v>0</v>
          </cell>
          <cell r="G9543" t="e">
            <v>#N/A</v>
          </cell>
          <cell r="H9543" t="e">
            <v>#N/A</v>
          </cell>
          <cell r="I9543" t="str">
            <v>NA</v>
          </cell>
        </row>
        <row r="9544">
          <cell r="A9544">
            <v>0</v>
          </cell>
          <cell r="B9544">
            <v>0</v>
          </cell>
          <cell r="C9544">
            <v>0</v>
          </cell>
          <cell r="D9544" t="str">
            <v>0</v>
          </cell>
          <cell r="E9544">
            <v>0</v>
          </cell>
          <cell r="F9544">
            <v>0</v>
          </cell>
          <cell r="G9544" t="e">
            <v>#N/A</v>
          </cell>
          <cell r="H9544" t="e">
            <v>#N/A</v>
          </cell>
          <cell r="I9544" t="str">
            <v>NA</v>
          </cell>
        </row>
        <row r="9545">
          <cell r="A9545">
            <v>0</v>
          </cell>
          <cell r="B9545">
            <v>0</v>
          </cell>
          <cell r="C9545">
            <v>0</v>
          </cell>
          <cell r="D9545" t="str">
            <v>0</v>
          </cell>
          <cell r="E9545">
            <v>0</v>
          </cell>
          <cell r="F9545">
            <v>0</v>
          </cell>
          <cell r="G9545" t="e">
            <v>#N/A</v>
          </cell>
          <cell r="H9545" t="e">
            <v>#N/A</v>
          </cell>
          <cell r="I9545" t="str">
            <v>NA</v>
          </cell>
        </row>
        <row r="9546">
          <cell r="A9546">
            <v>0</v>
          </cell>
          <cell r="B9546">
            <v>0</v>
          </cell>
          <cell r="C9546">
            <v>0</v>
          </cell>
          <cell r="D9546" t="str">
            <v>0</v>
          </cell>
          <cell r="E9546">
            <v>0</v>
          </cell>
          <cell r="F9546">
            <v>0</v>
          </cell>
          <cell r="G9546" t="e">
            <v>#N/A</v>
          </cell>
          <cell r="H9546" t="e">
            <v>#N/A</v>
          </cell>
          <cell r="I9546" t="str">
            <v>NA</v>
          </cell>
        </row>
        <row r="9547">
          <cell r="A9547">
            <v>0</v>
          </cell>
          <cell r="B9547">
            <v>0</v>
          </cell>
          <cell r="C9547">
            <v>0</v>
          </cell>
          <cell r="D9547" t="str">
            <v>0</v>
          </cell>
          <cell r="E9547">
            <v>0</v>
          </cell>
          <cell r="F9547">
            <v>0</v>
          </cell>
          <cell r="G9547" t="e">
            <v>#N/A</v>
          </cell>
          <cell r="H9547" t="e">
            <v>#N/A</v>
          </cell>
          <cell r="I9547" t="str">
            <v>NA</v>
          </cell>
        </row>
        <row r="9548">
          <cell r="A9548">
            <v>0</v>
          </cell>
          <cell r="B9548">
            <v>0</v>
          </cell>
          <cell r="C9548">
            <v>0</v>
          </cell>
          <cell r="D9548" t="str">
            <v>0</v>
          </cell>
          <cell r="E9548">
            <v>0</v>
          </cell>
          <cell r="F9548">
            <v>0</v>
          </cell>
          <cell r="G9548" t="e">
            <v>#N/A</v>
          </cell>
          <cell r="H9548" t="e">
            <v>#N/A</v>
          </cell>
          <cell r="I9548" t="str">
            <v>NA</v>
          </cell>
        </row>
        <row r="9549">
          <cell r="A9549">
            <v>0</v>
          </cell>
          <cell r="B9549">
            <v>0</v>
          </cell>
          <cell r="C9549">
            <v>0</v>
          </cell>
          <cell r="D9549" t="str">
            <v>0</v>
          </cell>
          <cell r="E9549">
            <v>0</v>
          </cell>
          <cell r="F9549">
            <v>0</v>
          </cell>
          <cell r="G9549" t="e">
            <v>#N/A</v>
          </cell>
          <cell r="H9549" t="e">
            <v>#N/A</v>
          </cell>
          <cell r="I9549" t="str">
            <v>NA</v>
          </cell>
        </row>
        <row r="9550">
          <cell r="A9550">
            <v>0</v>
          </cell>
          <cell r="B9550">
            <v>0</v>
          </cell>
          <cell r="C9550">
            <v>0</v>
          </cell>
          <cell r="D9550" t="str">
            <v>0</v>
          </cell>
          <cell r="E9550">
            <v>0</v>
          </cell>
          <cell r="F9550">
            <v>0</v>
          </cell>
          <cell r="G9550" t="e">
            <v>#N/A</v>
          </cell>
          <cell r="H9550" t="e">
            <v>#N/A</v>
          </cell>
          <cell r="I9550" t="str">
            <v>NA</v>
          </cell>
        </row>
        <row r="9551">
          <cell r="A9551">
            <v>0</v>
          </cell>
          <cell r="B9551">
            <v>0</v>
          </cell>
          <cell r="C9551">
            <v>0</v>
          </cell>
          <cell r="D9551" t="str">
            <v>0</v>
          </cell>
          <cell r="E9551">
            <v>0</v>
          </cell>
          <cell r="F9551">
            <v>0</v>
          </cell>
          <cell r="G9551" t="e">
            <v>#N/A</v>
          </cell>
          <cell r="H9551" t="e">
            <v>#N/A</v>
          </cell>
          <cell r="I9551" t="str">
            <v>NA</v>
          </cell>
        </row>
        <row r="9552">
          <cell r="A9552">
            <v>0</v>
          </cell>
          <cell r="B9552">
            <v>0</v>
          </cell>
          <cell r="C9552">
            <v>0</v>
          </cell>
          <cell r="D9552" t="str">
            <v>0</v>
          </cell>
          <cell r="E9552">
            <v>0</v>
          </cell>
          <cell r="F9552">
            <v>0</v>
          </cell>
          <cell r="G9552" t="e">
            <v>#N/A</v>
          </cell>
          <cell r="H9552" t="e">
            <v>#N/A</v>
          </cell>
          <cell r="I9552" t="str">
            <v>NA</v>
          </cell>
        </row>
        <row r="9553">
          <cell r="A9553">
            <v>0</v>
          </cell>
          <cell r="B9553">
            <v>0</v>
          </cell>
          <cell r="C9553">
            <v>0</v>
          </cell>
          <cell r="D9553" t="str">
            <v>0</v>
          </cell>
          <cell r="E9553">
            <v>0</v>
          </cell>
          <cell r="F9553">
            <v>0</v>
          </cell>
          <cell r="G9553" t="e">
            <v>#N/A</v>
          </cell>
          <cell r="H9553" t="e">
            <v>#N/A</v>
          </cell>
          <cell r="I9553" t="str">
            <v>NA</v>
          </cell>
        </row>
        <row r="9554">
          <cell r="A9554">
            <v>0</v>
          </cell>
          <cell r="B9554">
            <v>0</v>
          </cell>
          <cell r="C9554">
            <v>0</v>
          </cell>
          <cell r="D9554" t="str">
            <v>0</v>
          </cell>
          <cell r="E9554">
            <v>0</v>
          </cell>
          <cell r="F9554">
            <v>0</v>
          </cell>
          <cell r="G9554" t="e">
            <v>#N/A</v>
          </cell>
          <cell r="H9554" t="e">
            <v>#N/A</v>
          </cell>
          <cell r="I9554" t="str">
            <v>NA</v>
          </cell>
        </row>
        <row r="9555">
          <cell r="A9555">
            <v>0</v>
          </cell>
          <cell r="B9555">
            <v>0</v>
          </cell>
          <cell r="C9555">
            <v>0</v>
          </cell>
          <cell r="D9555" t="str">
            <v>0</v>
          </cell>
          <cell r="E9555">
            <v>0</v>
          </cell>
          <cell r="F9555">
            <v>0</v>
          </cell>
          <cell r="G9555" t="e">
            <v>#N/A</v>
          </cell>
          <cell r="H9555" t="e">
            <v>#N/A</v>
          </cell>
          <cell r="I9555" t="str">
            <v>NA</v>
          </cell>
        </row>
        <row r="9556">
          <cell r="A9556">
            <v>0</v>
          </cell>
          <cell r="B9556">
            <v>0</v>
          </cell>
          <cell r="C9556">
            <v>0</v>
          </cell>
          <cell r="D9556" t="str">
            <v>0</v>
          </cell>
          <cell r="E9556">
            <v>0</v>
          </cell>
          <cell r="F9556">
            <v>0</v>
          </cell>
          <cell r="G9556" t="e">
            <v>#N/A</v>
          </cell>
          <cell r="H9556" t="e">
            <v>#N/A</v>
          </cell>
          <cell r="I9556" t="str">
            <v>NA</v>
          </cell>
        </row>
        <row r="9557">
          <cell r="A9557">
            <v>0</v>
          </cell>
          <cell r="B9557">
            <v>0</v>
          </cell>
          <cell r="C9557">
            <v>0</v>
          </cell>
          <cell r="D9557" t="str">
            <v>0</v>
          </cell>
          <cell r="E9557">
            <v>0</v>
          </cell>
          <cell r="F9557">
            <v>0</v>
          </cell>
          <cell r="G9557" t="e">
            <v>#N/A</v>
          </cell>
          <cell r="H9557" t="e">
            <v>#N/A</v>
          </cell>
          <cell r="I9557" t="str">
            <v>NA</v>
          </cell>
        </row>
        <row r="9558">
          <cell r="A9558">
            <v>0</v>
          </cell>
          <cell r="B9558">
            <v>0</v>
          </cell>
          <cell r="C9558">
            <v>0</v>
          </cell>
          <cell r="D9558" t="str">
            <v>0</v>
          </cell>
          <cell r="E9558">
            <v>0</v>
          </cell>
          <cell r="F9558">
            <v>0</v>
          </cell>
          <cell r="G9558" t="e">
            <v>#N/A</v>
          </cell>
          <cell r="H9558" t="e">
            <v>#N/A</v>
          </cell>
          <cell r="I9558" t="str">
            <v>NA</v>
          </cell>
        </row>
        <row r="9559">
          <cell r="A9559">
            <v>0</v>
          </cell>
          <cell r="B9559">
            <v>0</v>
          </cell>
          <cell r="C9559">
            <v>0</v>
          </cell>
          <cell r="D9559" t="str">
            <v>0</v>
          </cell>
          <cell r="E9559">
            <v>0</v>
          </cell>
          <cell r="F9559">
            <v>0</v>
          </cell>
          <cell r="G9559" t="e">
            <v>#N/A</v>
          </cell>
          <cell r="H9559" t="e">
            <v>#N/A</v>
          </cell>
          <cell r="I9559" t="str">
            <v>NA</v>
          </cell>
        </row>
        <row r="9560">
          <cell r="A9560">
            <v>0</v>
          </cell>
          <cell r="B9560">
            <v>0</v>
          </cell>
          <cell r="C9560">
            <v>0</v>
          </cell>
          <cell r="D9560" t="str">
            <v>0</v>
          </cell>
          <cell r="E9560">
            <v>0</v>
          </cell>
          <cell r="F9560">
            <v>0</v>
          </cell>
          <cell r="G9560" t="e">
            <v>#N/A</v>
          </cell>
          <cell r="H9560" t="e">
            <v>#N/A</v>
          </cell>
          <cell r="I9560" t="str">
            <v>NA</v>
          </cell>
        </row>
        <row r="9561">
          <cell r="A9561">
            <v>0</v>
          </cell>
          <cell r="B9561">
            <v>0</v>
          </cell>
          <cell r="C9561">
            <v>0</v>
          </cell>
          <cell r="D9561" t="str">
            <v>0</v>
          </cell>
          <cell r="E9561">
            <v>0</v>
          </cell>
          <cell r="F9561">
            <v>0</v>
          </cell>
          <cell r="G9561" t="e">
            <v>#N/A</v>
          </cell>
          <cell r="H9561" t="e">
            <v>#N/A</v>
          </cell>
          <cell r="I9561" t="str">
            <v>NA</v>
          </cell>
        </row>
        <row r="9562">
          <cell r="A9562">
            <v>0</v>
          </cell>
          <cell r="B9562">
            <v>0</v>
          </cell>
          <cell r="C9562">
            <v>0</v>
          </cell>
          <cell r="D9562" t="str">
            <v>0</v>
          </cell>
          <cell r="E9562">
            <v>0</v>
          </cell>
          <cell r="F9562">
            <v>0</v>
          </cell>
          <cell r="G9562" t="e">
            <v>#N/A</v>
          </cell>
          <cell r="H9562" t="e">
            <v>#N/A</v>
          </cell>
          <cell r="I9562" t="str">
            <v>NA</v>
          </cell>
        </row>
        <row r="9563">
          <cell r="A9563">
            <v>0</v>
          </cell>
          <cell r="B9563">
            <v>0</v>
          </cell>
          <cell r="C9563">
            <v>0</v>
          </cell>
          <cell r="D9563" t="str">
            <v>0</v>
          </cell>
          <cell r="E9563">
            <v>0</v>
          </cell>
          <cell r="F9563">
            <v>0</v>
          </cell>
          <cell r="G9563" t="e">
            <v>#N/A</v>
          </cell>
          <cell r="H9563" t="e">
            <v>#N/A</v>
          </cell>
          <cell r="I9563" t="str">
            <v>NA</v>
          </cell>
        </row>
        <row r="9564">
          <cell r="A9564">
            <v>0</v>
          </cell>
          <cell r="B9564">
            <v>0</v>
          </cell>
          <cell r="C9564">
            <v>0</v>
          </cell>
          <cell r="D9564" t="str">
            <v>0</v>
          </cell>
          <cell r="E9564">
            <v>0</v>
          </cell>
          <cell r="F9564">
            <v>0</v>
          </cell>
          <cell r="G9564" t="e">
            <v>#N/A</v>
          </cell>
          <cell r="H9564" t="e">
            <v>#N/A</v>
          </cell>
          <cell r="I9564" t="str">
            <v>NA</v>
          </cell>
        </row>
        <row r="9565">
          <cell r="A9565">
            <v>0</v>
          </cell>
          <cell r="B9565">
            <v>0</v>
          </cell>
          <cell r="C9565">
            <v>0</v>
          </cell>
          <cell r="D9565" t="str">
            <v>0</v>
          </cell>
          <cell r="E9565">
            <v>0</v>
          </cell>
          <cell r="F9565">
            <v>0</v>
          </cell>
          <cell r="G9565" t="e">
            <v>#N/A</v>
          </cell>
          <cell r="H9565" t="e">
            <v>#N/A</v>
          </cell>
          <cell r="I9565" t="str">
            <v>NA</v>
          </cell>
        </row>
        <row r="9566">
          <cell r="A9566">
            <v>0</v>
          </cell>
          <cell r="B9566">
            <v>0</v>
          </cell>
          <cell r="C9566">
            <v>0</v>
          </cell>
          <cell r="D9566" t="str">
            <v>0</v>
          </cell>
          <cell r="E9566">
            <v>0</v>
          </cell>
          <cell r="F9566">
            <v>0</v>
          </cell>
          <cell r="G9566" t="e">
            <v>#N/A</v>
          </cell>
          <cell r="H9566" t="e">
            <v>#N/A</v>
          </cell>
          <cell r="I9566" t="str">
            <v>NA</v>
          </cell>
        </row>
        <row r="9567">
          <cell r="A9567">
            <v>0</v>
          </cell>
          <cell r="B9567">
            <v>0</v>
          </cell>
          <cell r="C9567">
            <v>0</v>
          </cell>
          <cell r="D9567" t="str">
            <v>0</v>
          </cell>
          <cell r="E9567">
            <v>0</v>
          </cell>
          <cell r="F9567">
            <v>0</v>
          </cell>
          <cell r="G9567" t="e">
            <v>#N/A</v>
          </cell>
          <cell r="H9567" t="e">
            <v>#N/A</v>
          </cell>
          <cell r="I9567" t="str">
            <v>NA</v>
          </cell>
        </row>
        <row r="9568">
          <cell r="A9568">
            <v>0</v>
          </cell>
          <cell r="B9568">
            <v>0</v>
          </cell>
          <cell r="C9568">
            <v>0</v>
          </cell>
          <cell r="D9568" t="str">
            <v>0</v>
          </cell>
          <cell r="E9568">
            <v>0</v>
          </cell>
          <cell r="F9568">
            <v>0</v>
          </cell>
          <cell r="G9568" t="e">
            <v>#N/A</v>
          </cell>
          <cell r="H9568" t="e">
            <v>#N/A</v>
          </cell>
          <cell r="I9568" t="str">
            <v>NA</v>
          </cell>
        </row>
        <row r="9569">
          <cell r="A9569">
            <v>0</v>
          </cell>
          <cell r="B9569">
            <v>0</v>
          </cell>
          <cell r="C9569">
            <v>0</v>
          </cell>
          <cell r="D9569" t="str">
            <v>0</v>
          </cell>
          <cell r="E9569">
            <v>0</v>
          </cell>
          <cell r="F9569">
            <v>0</v>
          </cell>
          <cell r="G9569" t="e">
            <v>#N/A</v>
          </cell>
          <cell r="H9569" t="e">
            <v>#N/A</v>
          </cell>
          <cell r="I9569" t="str">
            <v>NA</v>
          </cell>
        </row>
        <row r="9570">
          <cell r="A9570">
            <v>0</v>
          </cell>
          <cell r="B9570">
            <v>0</v>
          </cell>
          <cell r="C9570">
            <v>0</v>
          </cell>
          <cell r="D9570" t="str">
            <v>0</v>
          </cell>
          <cell r="E9570">
            <v>0</v>
          </cell>
          <cell r="F9570">
            <v>0</v>
          </cell>
          <cell r="G9570" t="e">
            <v>#N/A</v>
          </cell>
          <cell r="H9570" t="e">
            <v>#N/A</v>
          </cell>
          <cell r="I9570" t="str">
            <v>NA</v>
          </cell>
        </row>
        <row r="9571">
          <cell r="A9571">
            <v>0</v>
          </cell>
          <cell r="B9571">
            <v>0</v>
          </cell>
          <cell r="C9571">
            <v>0</v>
          </cell>
          <cell r="D9571" t="str">
            <v>0</v>
          </cell>
          <cell r="E9571">
            <v>0</v>
          </cell>
          <cell r="F9571">
            <v>0</v>
          </cell>
          <cell r="G9571" t="e">
            <v>#N/A</v>
          </cell>
          <cell r="H9571" t="e">
            <v>#N/A</v>
          </cell>
          <cell r="I9571" t="str">
            <v>NA</v>
          </cell>
        </row>
        <row r="9572">
          <cell r="A9572">
            <v>0</v>
          </cell>
          <cell r="B9572">
            <v>0</v>
          </cell>
          <cell r="C9572">
            <v>0</v>
          </cell>
          <cell r="D9572" t="str">
            <v>0</v>
          </cell>
          <cell r="E9572">
            <v>0</v>
          </cell>
          <cell r="F9572">
            <v>0</v>
          </cell>
          <cell r="G9572" t="e">
            <v>#N/A</v>
          </cell>
          <cell r="H9572" t="e">
            <v>#N/A</v>
          </cell>
          <cell r="I9572" t="str">
            <v>NA</v>
          </cell>
        </row>
        <row r="9573">
          <cell r="A9573">
            <v>0</v>
          </cell>
          <cell r="B9573">
            <v>0</v>
          </cell>
          <cell r="C9573">
            <v>0</v>
          </cell>
          <cell r="D9573" t="str">
            <v>0</v>
          </cell>
          <cell r="E9573">
            <v>0</v>
          </cell>
          <cell r="F9573">
            <v>0</v>
          </cell>
          <cell r="G9573" t="e">
            <v>#N/A</v>
          </cell>
          <cell r="H9573" t="e">
            <v>#N/A</v>
          </cell>
          <cell r="I9573" t="str">
            <v>NA</v>
          </cell>
        </row>
        <row r="9574">
          <cell r="A9574">
            <v>0</v>
          </cell>
          <cell r="B9574">
            <v>0</v>
          </cell>
          <cell r="C9574">
            <v>0</v>
          </cell>
          <cell r="D9574" t="str">
            <v>0</v>
          </cell>
          <cell r="E9574">
            <v>0</v>
          </cell>
          <cell r="F9574">
            <v>0</v>
          </cell>
          <cell r="G9574" t="e">
            <v>#N/A</v>
          </cell>
          <cell r="H9574" t="e">
            <v>#N/A</v>
          </cell>
          <cell r="I9574" t="str">
            <v>NA</v>
          </cell>
        </row>
        <row r="9575">
          <cell r="A9575">
            <v>0</v>
          </cell>
          <cell r="B9575">
            <v>0</v>
          </cell>
          <cell r="C9575">
            <v>0</v>
          </cell>
          <cell r="D9575" t="str">
            <v>0</v>
          </cell>
          <cell r="E9575">
            <v>0</v>
          </cell>
          <cell r="F9575">
            <v>0</v>
          </cell>
          <cell r="G9575" t="e">
            <v>#N/A</v>
          </cell>
          <cell r="H9575" t="e">
            <v>#N/A</v>
          </cell>
          <cell r="I9575" t="str">
            <v>NA</v>
          </cell>
        </row>
        <row r="9576">
          <cell r="A9576">
            <v>0</v>
          </cell>
          <cell r="B9576">
            <v>0</v>
          </cell>
          <cell r="C9576">
            <v>0</v>
          </cell>
          <cell r="D9576" t="str">
            <v>0</v>
          </cell>
          <cell r="E9576">
            <v>0</v>
          </cell>
          <cell r="F9576">
            <v>0</v>
          </cell>
          <cell r="G9576" t="e">
            <v>#N/A</v>
          </cell>
          <cell r="H9576" t="e">
            <v>#N/A</v>
          </cell>
          <cell r="I9576" t="str">
            <v>NA</v>
          </cell>
        </row>
        <row r="9577">
          <cell r="A9577">
            <v>0</v>
          </cell>
          <cell r="B9577">
            <v>0</v>
          </cell>
          <cell r="C9577">
            <v>0</v>
          </cell>
          <cell r="D9577" t="str">
            <v>0</v>
          </cell>
          <cell r="E9577">
            <v>0</v>
          </cell>
          <cell r="F9577">
            <v>0</v>
          </cell>
          <cell r="G9577" t="e">
            <v>#N/A</v>
          </cell>
          <cell r="H9577" t="e">
            <v>#N/A</v>
          </cell>
          <cell r="I9577" t="str">
            <v>NA</v>
          </cell>
        </row>
        <row r="9578">
          <cell r="A9578">
            <v>0</v>
          </cell>
          <cell r="B9578">
            <v>0</v>
          </cell>
          <cell r="C9578">
            <v>0</v>
          </cell>
          <cell r="D9578" t="str">
            <v>0</v>
          </cell>
          <cell r="E9578">
            <v>0</v>
          </cell>
          <cell r="F9578">
            <v>0</v>
          </cell>
          <cell r="G9578" t="e">
            <v>#N/A</v>
          </cell>
          <cell r="H9578" t="e">
            <v>#N/A</v>
          </cell>
          <cell r="I9578" t="str">
            <v>NA</v>
          </cell>
        </row>
        <row r="9579">
          <cell r="A9579">
            <v>0</v>
          </cell>
          <cell r="B9579">
            <v>0</v>
          </cell>
          <cell r="C9579">
            <v>0</v>
          </cell>
          <cell r="D9579" t="str">
            <v>0</v>
          </cell>
          <cell r="E9579">
            <v>0</v>
          </cell>
          <cell r="F9579">
            <v>0</v>
          </cell>
          <cell r="G9579" t="e">
            <v>#N/A</v>
          </cell>
          <cell r="H9579" t="e">
            <v>#N/A</v>
          </cell>
          <cell r="I9579" t="str">
            <v>NA</v>
          </cell>
        </row>
        <row r="9580">
          <cell r="A9580">
            <v>0</v>
          </cell>
          <cell r="B9580">
            <v>0</v>
          </cell>
          <cell r="C9580">
            <v>0</v>
          </cell>
          <cell r="D9580" t="str">
            <v>0</v>
          </cell>
          <cell r="E9580">
            <v>0</v>
          </cell>
          <cell r="F9580">
            <v>0</v>
          </cell>
          <cell r="G9580" t="e">
            <v>#N/A</v>
          </cell>
          <cell r="H9580" t="e">
            <v>#N/A</v>
          </cell>
          <cell r="I9580" t="str">
            <v>NA</v>
          </cell>
        </row>
        <row r="9581">
          <cell r="A9581">
            <v>0</v>
          </cell>
          <cell r="B9581">
            <v>0</v>
          </cell>
          <cell r="C9581">
            <v>0</v>
          </cell>
          <cell r="D9581" t="str">
            <v>0</v>
          </cell>
          <cell r="E9581">
            <v>0</v>
          </cell>
          <cell r="F9581">
            <v>0</v>
          </cell>
          <cell r="G9581" t="e">
            <v>#N/A</v>
          </cell>
          <cell r="H9581" t="e">
            <v>#N/A</v>
          </cell>
          <cell r="I9581" t="str">
            <v>NA</v>
          </cell>
        </row>
        <row r="9582">
          <cell r="A9582">
            <v>0</v>
          </cell>
          <cell r="B9582">
            <v>0</v>
          </cell>
          <cell r="C9582">
            <v>0</v>
          </cell>
          <cell r="D9582" t="str">
            <v>0</v>
          </cell>
          <cell r="E9582">
            <v>0</v>
          </cell>
          <cell r="F9582">
            <v>0</v>
          </cell>
          <cell r="G9582" t="e">
            <v>#N/A</v>
          </cell>
          <cell r="H9582" t="e">
            <v>#N/A</v>
          </cell>
          <cell r="I9582" t="str">
            <v>NA</v>
          </cell>
        </row>
        <row r="9583">
          <cell r="A9583">
            <v>0</v>
          </cell>
          <cell r="B9583">
            <v>0</v>
          </cell>
          <cell r="C9583">
            <v>0</v>
          </cell>
          <cell r="D9583" t="str">
            <v>0</v>
          </cell>
          <cell r="E9583">
            <v>0</v>
          </cell>
          <cell r="F9583">
            <v>0</v>
          </cell>
          <cell r="G9583" t="e">
            <v>#N/A</v>
          </cell>
          <cell r="H9583" t="e">
            <v>#N/A</v>
          </cell>
          <cell r="I9583" t="str">
            <v>NA</v>
          </cell>
        </row>
        <row r="9584">
          <cell r="A9584">
            <v>0</v>
          </cell>
          <cell r="B9584">
            <v>0</v>
          </cell>
          <cell r="C9584">
            <v>0</v>
          </cell>
          <cell r="D9584" t="str">
            <v>0</v>
          </cell>
          <cell r="E9584">
            <v>0</v>
          </cell>
          <cell r="F9584">
            <v>0</v>
          </cell>
          <cell r="G9584" t="e">
            <v>#N/A</v>
          </cell>
          <cell r="H9584" t="e">
            <v>#N/A</v>
          </cell>
          <cell r="I9584" t="str">
            <v>NA</v>
          </cell>
        </row>
        <row r="9585">
          <cell r="A9585">
            <v>0</v>
          </cell>
          <cell r="B9585">
            <v>0</v>
          </cell>
          <cell r="C9585">
            <v>0</v>
          </cell>
          <cell r="D9585" t="str">
            <v>0</v>
          </cell>
          <cell r="E9585">
            <v>0</v>
          </cell>
          <cell r="F9585">
            <v>0</v>
          </cell>
          <cell r="G9585" t="e">
            <v>#N/A</v>
          </cell>
          <cell r="H9585" t="e">
            <v>#N/A</v>
          </cell>
          <cell r="I9585" t="str">
            <v>NA</v>
          </cell>
        </row>
        <row r="9586">
          <cell r="A9586">
            <v>0</v>
          </cell>
          <cell r="B9586">
            <v>0</v>
          </cell>
          <cell r="C9586">
            <v>0</v>
          </cell>
          <cell r="D9586" t="str">
            <v>0</v>
          </cell>
          <cell r="E9586">
            <v>0</v>
          </cell>
          <cell r="F9586">
            <v>0</v>
          </cell>
          <cell r="G9586" t="e">
            <v>#N/A</v>
          </cell>
          <cell r="H9586" t="e">
            <v>#N/A</v>
          </cell>
          <cell r="I9586" t="str">
            <v>NA</v>
          </cell>
        </row>
        <row r="9587">
          <cell r="A9587">
            <v>0</v>
          </cell>
          <cell r="B9587">
            <v>0</v>
          </cell>
          <cell r="C9587">
            <v>0</v>
          </cell>
          <cell r="D9587" t="str">
            <v>0</v>
          </cell>
          <cell r="E9587">
            <v>0</v>
          </cell>
          <cell r="F9587">
            <v>0</v>
          </cell>
          <cell r="G9587" t="e">
            <v>#N/A</v>
          </cell>
          <cell r="H9587" t="e">
            <v>#N/A</v>
          </cell>
          <cell r="I9587" t="str">
            <v>NA</v>
          </cell>
        </row>
        <row r="9588">
          <cell r="A9588">
            <v>0</v>
          </cell>
          <cell r="B9588">
            <v>0</v>
          </cell>
          <cell r="C9588">
            <v>0</v>
          </cell>
          <cell r="D9588" t="str">
            <v>0</v>
          </cell>
          <cell r="E9588">
            <v>0</v>
          </cell>
          <cell r="F9588">
            <v>0</v>
          </cell>
          <cell r="G9588" t="e">
            <v>#N/A</v>
          </cell>
          <cell r="H9588" t="e">
            <v>#N/A</v>
          </cell>
          <cell r="I9588" t="str">
            <v>NA</v>
          </cell>
        </row>
        <row r="9589">
          <cell r="A9589">
            <v>0</v>
          </cell>
          <cell r="B9589">
            <v>0</v>
          </cell>
          <cell r="C9589">
            <v>0</v>
          </cell>
          <cell r="D9589" t="str">
            <v>0</v>
          </cell>
          <cell r="E9589">
            <v>0</v>
          </cell>
          <cell r="F9589">
            <v>0</v>
          </cell>
          <cell r="G9589" t="e">
            <v>#N/A</v>
          </cell>
          <cell r="H9589" t="e">
            <v>#N/A</v>
          </cell>
          <cell r="I9589" t="str">
            <v>NA</v>
          </cell>
        </row>
        <row r="9590">
          <cell r="A9590">
            <v>0</v>
          </cell>
          <cell r="B9590">
            <v>0</v>
          </cell>
          <cell r="C9590">
            <v>0</v>
          </cell>
          <cell r="D9590" t="str">
            <v>0</v>
          </cell>
          <cell r="E9590">
            <v>0</v>
          </cell>
          <cell r="F9590">
            <v>0</v>
          </cell>
          <cell r="G9590" t="e">
            <v>#N/A</v>
          </cell>
          <cell r="H9590" t="e">
            <v>#N/A</v>
          </cell>
          <cell r="I9590" t="str">
            <v>NA</v>
          </cell>
        </row>
        <row r="9591">
          <cell r="A9591">
            <v>0</v>
          </cell>
          <cell r="B9591">
            <v>0</v>
          </cell>
          <cell r="C9591">
            <v>0</v>
          </cell>
          <cell r="D9591" t="str">
            <v>0</v>
          </cell>
          <cell r="E9591">
            <v>0</v>
          </cell>
          <cell r="F9591">
            <v>0</v>
          </cell>
          <cell r="G9591" t="e">
            <v>#N/A</v>
          </cell>
          <cell r="H9591" t="e">
            <v>#N/A</v>
          </cell>
          <cell r="I9591" t="str">
            <v>NA</v>
          </cell>
        </row>
        <row r="9592">
          <cell r="A9592">
            <v>0</v>
          </cell>
          <cell r="B9592">
            <v>0</v>
          </cell>
          <cell r="C9592">
            <v>0</v>
          </cell>
          <cell r="D9592" t="str">
            <v>0</v>
          </cell>
          <cell r="E9592">
            <v>0</v>
          </cell>
          <cell r="F9592">
            <v>0</v>
          </cell>
          <cell r="G9592" t="e">
            <v>#N/A</v>
          </cell>
          <cell r="H9592" t="e">
            <v>#N/A</v>
          </cell>
          <cell r="I9592" t="str">
            <v>NA</v>
          </cell>
        </row>
        <row r="9593">
          <cell r="A9593">
            <v>0</v>
          </cell>
          <cell r="B9593">
            <v>0</v>
          </cell>
          <cell r="C9593">
            <v>0</v>
          </cell>
          <cell r="D9593" t="str">
            <v>0</v>
          </cell>
          <cell r="E9593">
            <v>0</v>
          </cell>
          <cell r="F9593">
            <v>0</v>
          </cell>
          <cell r="G9593" t="e">
            <v>#N/A</v>
          </cell>
          <cell r="H9593" t="e">
            <v>#N/A</v>
          </cell>
          <cell r="I9593" t="str">
            <v>NA</v>
          </cell>
        </row>
        <row r="9594">
          <cell r="A9594">
            <v>0</v>
          </cell>
          <cell r="B9594">
            <v>0</v>
          </cell>
          <cell r="C9594">
            <v>0</v>
          </cell>
          <cell r="D9594" t="str">
            <v>0</v>
          </cell>
          <cell r="E9594">
            <v>0</v>
          </cell>
          <cell r="F9594">
            <v>0</v>
          </cell>
          <cell r="G9594" t="e">
            <v>#N/A</v>
          </cell>
          <cell r="H9594" t="e">
            <v>#N/A</v>
          </cell>
          <cell r="I9594" t="str">
            <v>NA</v>
          </cell>
        </row>
        <row r="9595">
          <cell r="A9595">
            <v>0</v>
          </cell>
          <cell r="B9595">
            <v>0</v>
          </cell>
          <cell r="C9595">
            <v>0</v>
          </cell>
          <cell r="D9595" t="str">
            <v>0</v>
          </cell>
          <cell r="E9595">
            <v>0</v>
          </cell>
          <cell r="F9595">
            <v>0</v>
          </cell>
          <cell r="G9595" t="e">
            <v>#N/A</v>
          </cell>
          <cell r="H9595" t="e">
            <v>#N/A</v>
          </cell>
          <cell r="I9595" t="str">
            <v>NA</v>
          </cell>
        </row>
        <row r="9596">
          <cell r="A9596">
            <v>0</v>
          </cell>
          <cell r="B9596">
            <v>0</v>
          </cell>
          <cell r="C9596">
            <v>0</v>
          </cell>
          <cell r="D9596" t="str">
            <v>0</v>
          </cell>
          <cell r="E9596">
            <v>0</v>
          </cell>
          <cell r="F9596">
            <v>0</v>
          </cell>
          <cell r="G9596" t="e">
            <v>#N/A</v>
          </cell>
          <cell r="H9596" t="e">
            <v>#N/A</v>
          </cell>
          <cell r="I9596" t="str">
            <v>NA</v>
          </cell>
        </row>
        <row r="9597">
          <cell r="A9597">
            <v>0</v>
          </cell>
          <cell r="B9597">
            <v>0</v>
          </cell>
          <cell r="C9597">
            <v>0</v>
          </cell>
          <cell r="D9597" t="str">
            <v>0</v>
          </cell>
          <cell r="E9597">
            <v>0</v>
          </cell>
          <cell r="F9597">
            <v>0</v>
          </cell>
          <cell r="G9597" t="e">
            <v>#N/A</v>
          </cell>
          <cell r="H9597" t="e">
            <v>#N/A</v>
          </cell>
          <cell r="I9597" t="str">
            <v>NA</v>
          </cell>
        </row>
        <row r="9598">
          <cell r="A9598">
            <v>0</v>
          </cell>
          <cell r="B9598">
            <v>0</v>
          </cell>
          <cell r="C9598">
            <v>0</v>
          </cell>
          <cell r="D9598" t="str">
            <v>0</v>
          </cell>
          <cell r="E9598">
            <v>0</v>
          </cell>
          <cell r="F9598">
            <v>0</v>
          </cell>
          <cell r="G9598" t="e">
            <v>#N/A</v>
          </cell>
          <cell r="H9598" t="e">
            <v>#N/A</v>
          </cell>
          <cell r="I9598" t="str">
            <v>NA</v>
          </cell>
        </row>
        <row r="9599">
          <cell r="A9599">
            <v>0</v>
          </cell>
          <cell r="B9599">
            <v>0</v>
          </cell>
          <cell r="C9599">
            <v>0</v>
          </cell>
          <cell r="D9599" t="str">
            <v>0</v>
          </cell>
          <cell r="E9599">
            <v>0</v>
          </cell>
          <cell r="F9599">
            <v>0</v>
          </cell>
          <cell r="G9599" t="e">
            <v>#N/A</v>
          </cell>
          <cell r="H9599" t="e">
            <v>#N/A</v>
          </cell>
          <cell r="I9599" t="str">
            <v>NA</v>
          </cell>
        </row>
        <row r="9600">
          <cell r="A9600">
            <v>0</v>
          </cell>
          <cell r="B9600">
            <v>0</v>
          </cell>
          <cell r="C9600">
            <v>0</v>
          </cell>
          <cell r="D9600" t="str">
            <v>0</v>
          </cell>
          <cell r="E9600">
            <v>0</v>
          </cell>
          <cell r="F9600">
            <v>0</v>
          </cell>
          <cell r="G9600" t="e">
            <v>#N/A</v>
          </cell>
          <cell r="H9600" t="e">
            <v>#N/A</v>
          </cell>
          <cell r="I9600" t="str">
            <v>NA</v>
          </cell>
        </row>
        <row r="9601">
          <cell r="A9601">
            <v>0</v>
          </cell>
          <cell r="B9601">
            <v>0</v>
          </cell>
          <cell r="C9601">
            <v>0</v>
          </cell>
          <cell r="D9601" t="str">
            <v>0</v>
          </cell>
          <cell r="E9601">
            <v>0</v>
          </cell>
          <cell r="F9601">
            <v>0</v>
          </cell>
          <cell r="G9601" t="e">
            <v>#N/A</v>
          </cell>
          <cell r="H9601" t="e">
            <v>#N/A</v>
          </cell>
          <cell r="I9601" t="str">
            <v>NA</v>
          </cell>
        </row>
        <row r="9602">
          <cell r="A9602">
            <v>0</v>
          </cell>
          <cell r="B9602">
            <v>0</v>
          </cell>
          <cell r="C9602">
            <v>0</v>
          </cell>
          <cell r="D9602" t="str">
            <v>0</v>
          </cell>
          <cell r="E9602">
            <v>0</v>
          </cell>
          <cell r="F9602">
            <v>0</v>
          </cell>
          <cell r="G9602" t="e">
            <v>#N/A</v>
          </cell>
          <cell r="H9602" t="e">
            <v>#N/A</v>
          </cell>
          <cell r="I9602" t="str">
            <v>NA</v>
          </cell>
        </row>
        <row r="9603">
          <cell r="A9603">
            <v>0</v>
          </cell>
          <cell r="B9603">
            <v>0</v>
          </cell>
          <cell r="C9603">
            <v>0</v>
          </cell>
          <cell r="D9603" t="str">
            <v>0</v>
          </cell>
          <cell r="E9603">
            <v>0</v>
          </cell>
          <cell r="F9603">
            <v>0</v>
          </cell>
          <cell r="G9603" t="e">
            <v>#N/A</v>
          </cell>
          <cell r="H9603" t="e">
            <v>#N/A</v>
          </cell>
          <cell r="I9603" t="str">
            <v>NA</v>
          </cell>
        </row>
        <row r="9604">
          <cell r="A9604">
            <v>0</v>
          </cell>
          <cell r="B9604">
            <v>0</v>
          </cell>
          <cell r="C9604">
            <v>0</v>
          </cell>
          <cell r="D9604" t="str">
            <v>0</v>
          </cell>
          <cell r="E9604">
            <v>0</v>
          </cell>
          <cell r="F9604">
            <v>0</v>
          </cell>
          <cell r="G9604" t="e">
            <v>#N/A</v>
          </cell>
          <cell r="H9604" t="e">
            <v>#N/A</v>
          </cell>
          <cell r="I9604" t="str">
            <v>NA</v>
          </cell>
        </row>
        <row r="9605">
          <cell r="A9605">
            <v>0</v>
          </cell>
          <cell r="B9605">
            <v>0</v>
          </cell>
          <cell r="C9605">
            <v>0</v>
          </cell>
          <cell r="D9605" t="str">
            <v>0</v>
          </cell>
          <cell r="E9605">
            <v>0</v>
          </cell>
          <cell r="F9605">
            <v>0</v>
          </cell>
          <cell r="G9605" t="e">
            <v>#N/A</v>
          </cell>
          <cell r="H9605" t="e">
            <v>#N/A</v>
          </cell>
          <cell r="I9605" t="str">
            <v>NA</v>
          </cell>
        </row>
        <row r="9606">
          <cell r="A9606">
            <v>0</v>
          </cell>
          <cell r="B9606">
            <v>0</v>
          </cell>
          <cell r="C9606">
            <v>0</v>
          </cell>
          <cell r="D9606" t="str">
            <v>0</v>
          </cell>
          <cell r="E9606">
            <v>0</v>
          </cell>
          <cell r="F9606">
            <v>0</v>
          </cell>
          <cell r="G9606" t="e">
            <v>#N/A</v>
          </cell>
          <cell r="H9606" t="e">
            <v>#N/A</v>
          </cell>
          <cell r="I9606" t="str">
            <v>NA</v>
          </cell>
        </row>
        <row r="9607">
          <cell r="A9607">
            <v>0</v>
          </cell>
          <cell r="B9607">
            <v>0</v>
          </cell>
          <cell r="C9607">
            <v>0</v>
          </cell>
          <cell r="D9607" t="str">
            <v>0</v>
          </cell>
          <cell r="E9607">
            <v>0</v>
          </cell>
          <cell r="F9607">
            <v>0</v>
          </cell>
          <cell r="G9607" t="e">
            <v>#N/A</v>
          </cell>
          <cell r="H9607" t="e">
            <v>#N/A</v>
          </cell>
          <cell r="I9607" t="str">
            <v>NA</v>
          </cell>
        </row>
        <row r="9608">
          <cell r="A9608">
            <v>0</v>
          </cell>
          <cell r="B9608">
            <v>0</v>
          </cell>
          <cell r="C9608">
            <v>0</v>
          </cell>
          <cell r="D9608" t="str">
            <v>0</v>
          </cell>
          <cell r="E9608">
            <v>0</v>
          </cell>
          <cell r="F9608">
            <v>0</v>
          </cell>
          <cell r="G9608" t="e">
            <v>#N/A</v>
          </cell>
          <cell r="H9608" t="e">
            <v>#N/A</v>
          </cell>
          <cell r="I9608" t="str">
            <v>NA</v>
          </cell>
        </row>
        <row r="9609">
          <cell r="A9609">
            <v>0</v>
          </cell>
          <cell r="B9609">
            <v>0</v>
          </cell>
          <cell r="C9609">
            <v>0</v>
          </cell>
          <cell r="D9609" t="str">
            <v>0</v>
          </cell>
          <cell r="E9609">
            <v>0</v>
          </cell>
          <cell r="F9609">
            <v>0</v>
          </cell>
          <cell r="G9609" t="e">
            <v>#N/A</v>
          </cell>
          <cell r="H9609" t="e">
            <v>#N/A</v>
          </cell>
          <cell r="I9609" t="str">
            <v>NA</v>
          </cell>
        </row>
        <row r="9610">
          <cell r="A9610">
            <v>0</v>
          </cell>
          <cell r="B9610">
            <v>0</v>
          </cell>
          <cell r="C9610">
            <v>0</v>
          </cell>
          <cell r="D9610" t="str">
            <v>0</v>
          </cell>
          <cell r="E9610">
            <v>0</v>
          </cell>
          <cell r="F9610">
            <v>0</v>
          </cell>
          <cell r="G9610" t="e">
            <v>#N/A</v>
          </cell>
          <cell r="H9610" t="e">
            <v>#N/A</v>
          </cell>
          <cell r="I9610" t="str">
            <v>NA</v>
          </cell>
        </row>
        <row r="9611">
          <cell r="A9611">
            <v>0</v>
          </cell>
          <cell r="B9611">
            <v>0</v>
          </cell>
          <cell r="C9611">
            <v>0</v>
          </cell>
          <cell r="D9611" t="str">
            <v>0</v>
          </cell>
          <cell r="E9611">
            <v>0</v>
          </cell>
          <cell r="F9611">
            <v>0</v>
          </cell>
          <cell r="G9611" t="e">
            <v>#N/A</v>
          </cell>
          <cell r="H9611" t="e">
            <v>#N/A</v>
          </cell>
          <cell r="I9611" t="str">
            <v>NA</v>
          </cell>
        </row>
        <row r="9612">
          <cell r="A9612">
            <v>0</v>
          </cell>
          <cell r="B9612">
            <v>0</v>
          </cell>
          <cell r="C9612">
            <v>0</v>
          </cell>
          <cell r="D9612" t="str">
            <v>0</v>
          </cell>
          <cell r="E9612">
            <v>0</v>
          </cell>
          <cell r="F9612">
            <v>0</v>
          </cell>
          <cell r="G9612" t="e">
            <v>#N/A</v>
          </cell>
          <cell r="H9612" t="e">
            <v>#N/A</v>
          </cell>
          <cell r="I9612" t="str">
            <v>NA</v>
          </cell>
        </row>
        <row r="9613">
          <cell r="A9613">
            <v>0</v>
          </cell>
          <cell r="B9613">
            <v>0</v>
          </cell>
          <cell r="C9613">
            <v>0</v>
          </cell>
          <cell r="D9613" t="str">
            <v>0</v>
          </cell>
          <cell r="E9613">
            <v>0</v>
          </cell>
          <cell r="F9613">
            <v>0</v>
          </cell>
          <cell r="G9613" t="e">
            <v>#N/A</v>
          </cell>
          <cell r="H9613" t="e">
            <v>#N/A</v>
          </cell>
          <cell r="I9613" t="str">
            <v>NA</v>
          </cell>
        </row>
        <row r="9614">
          <cell r="A9614">
            <v>0</v>
          </cell>
          <cell r="B9614">
            <v>0</v>
          </cell>
          <cell r="C9614">
            <v>0</v>
          </cell>
          <cell r="D9614" t="str">
            <v>0</v>
          </cell>
          <cell r="E9614">
            <v>0</v>
          </cell>
          <cell r="F9614">
            <v>0</v>
          </cell>
          <cell r="G9614" t="e">
            <v>#N/A</v>
          </cell>
          <cell r="H9614" t="e">
            <v>#N/A</v>
          </cell>
          <cell r="I9614" t="str">
            <v>NA</v>
          </cell>
        </row>
        <row r="9615">
          <cell r="A9615">
            <v>0</v>
          </cell>
          <cell r="B9615">
            <v>0</v>
          </cell>
          <cell r="C9615">
            <v>0</v>
          </cell>
          <cell r="D9615" t="str">
            <v>0</v>
          </cell>
          <cell r="E9615">
            <v>0</v>
          </cell>
          <cell r="F9615">
            <v>0</v>
          </cell>
          <cell r="G9615" t="e">
            <v>#N/A</v>
          </cell>
          <cell r="H9615" t="e">
            <v>#N/A</v>
          </cell>
          <cell r="I9615" t="str">
            <v>NA</v>
          </cell>
        </row>
        <row r="9616">
          <cell r="A9616">
            <v>0</v>
          </cell>
          <cell r="B9616">
            <v>0</v>
          </cell>
          <cell r="C9616">
            <v>0</v>
          </cell>
          <cell r="D9616" t="str">
            <v>0</v>
          </cell>
          <cell r="E9616">
            <v>0</v>
          </cell>
          <cell r="F9616">
            <v>0</v>
          </cell>
          <cell r="G9616" t="e">
            <v>#N/A</v>
          </cell>
          <cell r="H9616" t="e">
            <v>#N/A</v>
          </cell>
          <cell r="I9616" t="str">
            <v>NA</v>
          </cell>
        </row>
        <row r="9617">
          <cell r="A9617">
            <v>0</v>
          </cell>
          <cell r="B9617">
            <v>0</v>
          </cell>
          <cell r="C9617">
            <v>0</v>
          </cell>
          <cell r="D9617" t="str">
            <v>0</v>
          </cell>
          <cell r="E9617">
            <v>0</v>
          </cell>
          <cell r="F9617">
            <v>0</v>
          </cell>
          <cell r="G9617" t="e">
            <v>#N/A</v>
          </cell>
          <cell r="H9617" t="e">
            <v>#N/A</v>
          </cell>
          <cell r="I9617" t="str">
            <v>NA</v>
          </cell>
        </row>
        <row r="9618">
          <cell r="A9618">
            <v>0</v>
          </cell>
          <cell r="B9618">
            <v>0</v>
          </cell>
          <cell r="C9618">
            <v>0</v>
          </cell>
          <cell r="D9618" t="str">
            <v>0</v>
          </cell>
          <cell r="E9618">
            <v>0</v>
          </cell>
          <cell r="F9618">
            <v>0</v>
          </cell>
          <cell r="G9618" t="e">
            <v>#N/A</v>
          </cell>
          <cell r="H9618" t="e">
            <v>#N/A</v>
          </cell>
          <cell r="I9618" t="str">
            <v>NA</v>
          </cell>
        </row>
        <row r="9619">
          <cell r="A9619">
            <v>0</v>
          </cell>
          <cell r="B9619">
            <v>0</v>
          </cell>
          <cell r="C9619">
            <v>0</v>
          </cell>
          <cell r="D9619" t="str">
            <v>0</v>
          </cell>
          <cell r="E9619">
            <v>0</v>
          </cell>
          <cell r="F9619">
            <v>0</v>
          </cell>
          <cell r="G9619" t="e">
            <v>#N/A</v>
          </cell>
          <cell r="H9619" t="e">
            <v>#N/A</v>
          </cell>
          <cell r="I9619" t="str">
            <v>NA</v>
          </cell>
        </row>
        <row r="9620">
          <cell r="A9620">
            <v>0</v>
          </cell>
          <cell r="B9620">
            <v>0</v>
          </cell>
          <cell r="C9620">
            <v>0</v>
          </cell>
          <cell r="D9620" t="str">
            <v>0</v>
          </cell>
          <cell r="E9620">
            <v>0</v>
          </cell>
          <cell r="F9620">
            <v>0</v>
          </cell>
          <cell r="G9620" t="e">
            <v>#N/A</v>
          </cell>
          <cell r="H9620" t="e">
            <v>#N/A</v>
          </cell>
          <cell r="I9620" t="str">
            <v>NA</v>
          </cell>
        </row>
        <row r="9621">
          <cell r="A9621">
            <v>0</v>
          </cell>
          <cell r="B9621">
            <v>0</v>
          </cell>
          <cell r="C9621">
            <v>0</v>
          </cell>
          <cell r="D9621" t="str">
            <v>0</v>
          </cell>
          <cell r="E9621">
            <v>0</v>
          </cell>
          <cell r="F9621">
            <v>0</v>
          </cell>
          <cell r="G9621" t="e">
            <v>#N/A</v>
          </cell>
          <cell r="H9621" t="e">
            <v>#N/A</v>
          </cell>
          <cell r="I9621" t="str">
            <v>NA</v>
          </cell>
        </row>
        <row r="9622">
          <cell r="A9622">
            <v>0</v>
          </cell>
          <cell r="B9622">
            <v>0</v>
          </cell>
          <cell r="C9622">
            <v>0</v>
          </cell>
          <cell r="D9622" t="str">
            <v>0</v>
          </cell>
          <cell r="E9622">
            <v>0</v>
          </cell>
          <cell r="F9622">
            <v>0</v>
          </cell>
          <cell r="G9622" t="e">
            <v>#N/A</v>
          </cell>
          <cell r="H9622" t="e">
            <v>#N/A</v>
          </cell>
          <cell r="I9622" t="str">
            <v>NA</v>
          </cell>
        </row>
        <row r="9623">
          <cell r="A9623">
            <v>0</v>
          </cell>
          <cell r="B9623">
            <v>0</v>
          </cell>
          <cell r="C9623">
            <v>0</v>
          </cell>
          <cell r="D9623" t="str">
            <v>0</v>
          </cell>
          <cell r="E9623">
            <v>0</v>
          </cell>
          <cell r="F9623">
            <v>0</v>
          </cell>
          <cell r="G9623" t="e">
            <v>#N/A</v>
          </cell>
          <cell r="H9623" t="e">
            <v>#N/A</v>
          </cell>
          <cell r="I9623" t="str">
            <v>NA</v>
          </cell>
        </row>
        <row r="9624">
          <cell r="A9624">
            <v>0</v>
          </cell>
          <cell r="B9624">
            <v>0</v>
          </cell>
          <cell r="C9624">
            <v>0</v>
          </cell>
          <cell r="D9624" t="str">
            <v>0</v>
          </cell>
          <cell r="E9624">
            <v>0</v>
          </cell>
          <cell r="F9624">
            <v>0</v>
          </cell>
          <cell r="G9624" t="e">
            <v>#N/A</v>
          </cell>
          <cell r="H9624" t="e">
            <v>#N/A</v>
          </cell>
          <cell r="I9624" t="str">
            <v>NA</v>
          </cell>
        </row>
        <row r="9625">
          <cell r="A9625">
            <v>0</v>
          </cell>
          <cell r="B9625">
            <v>0</v>
          </cell>
          <cell r="C9625">
            <v>0</v>
          </cell>
          <cell r="D9625" t="str">
            <v>0</v>
          </cell>
          <cell r="E9625">
            <v>0</v>
          </cell>
          <cell r="F9625">
            <v>0</v>
          </cell>
          <cell r="G9625" t="e">
            <v>#N/A</v>
          </cell>
          <cell r="H9625" t="e">
            <v>#N/A</v>
          </cell>
          <cell r="I9625" t="str">
            <v>NA</v>
          </cell>
        </row>
        <row r="9626">
          <cell r="A9626">
            <v>0</v>
          </cell>
          <cell r="B9626">
            <v>0</v>
          </cell>
          <cell r="C9626">
            <v>0</v>
          </cell>
          <cell r="D9626" t="str">
            <v>0</v>
          </cell>
          <cell r="E9626">
            <v>0</v>
          </cell>
          <cell r="F9626">
            <v>0</v>
          </cell>
          <cell r="G9626" t="e">
            <v>#N/A</v>
          </cell>
          <cell r="H9626" t="e">
            <v>#N/A</v>
          </cell>
          <cell r="I9626" t="str">
            <v>NA</v>
          </cell>
        </row>
        <row r="9627">
          <cell r="A9627">
            <v>0</v>
          </cell>
          <cell r="B9627">
            <v>0</v>
          </cell>
          <cell r="C9627">
            <v>0</v>
          </cell>
          <cell r="D9627" t="str">
            <v>0</v>
          </cell>
          <cell r="E9627">
            <v>0</v>
          </cell>
          <cell r="F9627">
            <v>0</v>
          </cell>
          <cell r="G9627" t="e">
            <v>#N/A</v>
          </cell>
          <cell r="H9627" t="e">
            <v>#N/A</v>
          </cell>
          <cell r="I9627" t="str">
            <v>NA</v>
          </cell>
        </row>
        <row r="9628">
          <cell r="A9628">
            <v>0</v>
          </cell>
          <cell r="B9628">
            <v>0</v>
          </cell>
          <cell r="C9628">
            <v>0</v>
          </cell>
          <cell r="D9628" t="str">
            <v>0</v>
          </cell>
          <cell r="E9628">
            <v>0</v>
          </cell>
          <cell r="F9628">
            <v>0</v>
          </cell>
          <cell r="G9628" t="e">
            <v>#N/A</v>
          </cell>
          <cell r="H9628" t="e">
            <v>#N/A</v>
          </cell>
          <cell r="I9628" t="str">
            <v>NA</v>
          </cell>
        </row>
        <row r="9629">
          <cell r="A9629">
            <v>0</v>
          </cell>
          <cell r="B9629">
            <v>0</v>
          </cell>
          <cell r="C9629">
            <v>0</v>
          </cell>
          <cell r="D9629" t="str">
            <v>0</v>
          </cell>
          <cell r="E9629">
            <v>0</v>
          </cell>
          <cell r="F9629">
            <v>0</v>
          </cell>
          <cell r="G9629" t="e">
            <v>#N/A</v>
          </cell>
          <cell r="H9629" t="e">
            <v>#N/A</v>
          </cell>
          <cell r="I9629" t="str">
            <v>NA</v>
          </cell>
        </row>
        <row r="9630">
          <cell r="A9630">
            <v>0</v>
          </cell>
          <cell r="B9630">
            <v>0</v>
          </cell>
          <cell r="C9630">
            <v>0</v>
          </cell>
          <cell r="D9630" t="str">
            <v>0</v>
          </cell>
          <cell r="E9630">
            <v>0</v>
          </cell>
          <cell r="F9630">
            <v>0</v>
          </cell>
          <cell r="G9630" t="e">
            <v>#N/A</v>
          </cell>
          <cell r="H9630" t="e">
            <v>#N/A</v>
          </cell>
          <cell r="I9630" t="str">
            <v>NA</v>
          </cell>
        </row>
        <row r="9631">
          <cell r="A9631">
            <v>0</v>
          </cell>
          <cell r="B9631">
            <v>0</v>
          </cell>
          <cell r="C9631">
            <v>0</v>
          </cell>
          <cell r="D9631" t="str">
            <v>0</v>
          </cell>
          <cell r="E9631">
            <v>0</v>
          </cell>
          <cell r="F9631">
            <v>0</v>
          </cell>
          <cell r="G9631" t="e">
            <v>#N/A</v>
          </cell>
          <cell r="H9631" t="e">
            <v>#N/A</v>
          </cell>
          <cell r="I9631" t="str">
            <v>NA</v>
          </cell>
        </row>
        <row r="9632">
          <cell r="A9632">
            <v>0</v>
          </cell>
          <cell r="B9632">
            <v>0</v>
          </cell>
          <cell r="C9632">
            <v>0</v>
          </cell>
          <cell r="D9632" t="str">
            <v>0</v>
          </cell>
          <cell r="E9632">
            <v>0</v>
          </cell>
          <cell r="F9632">
            <v>0</v>
          </cell>
          <cell r="G9632" t="e">
            <v>#N/A</v>
          </cell>
          <cell r="H9632" t="e">
            <v>#N/A</v>
          </cell>
          <cell r="I9632" t="str">
            <v>NA</v>
          </cell>
        </row>
        <row r="9633">
          <cell r="A9633">
            <v>0</v>
          </cell>
          <cell r="B9633">
            <v>0</v>
          </cell>
          <cell r="C9633">
            <v>0</v>
          </cell>
          <cell r="D9633" t="str">
            <v>0</v>
          </cell>
          <cell r="E9633">
            <v>0</v>
          </cell>
          <cell r="F9633">
            <v>0</v>
          </cell>
          <cell r="G9633" t="e">
            <v>#N/A</v>
          </cell>
          <cell r="H9633" t="e">
            <v>#N/A</v>
          </cell>
          <cell r="I9633" t="str">
            <v>NA</v>
          </cell>
        </row>
        <row r="9634">
          <cell r="A9634">
            <v>0</v>
          </cell>
          <cell r="B9634">
            <v>0</v>
          </cell>
          <cell r="C9634">
            <v>0</v>
          </cell>
          <cell r="D9634" t="str">
            <v>0</v>
          </cell>
          <cell r="E9634">
            <v>0</v>
          </cell>
          <cell r="F9634">
            <v>0</v>
          </cell>
          <cell r="G9634" t="e">
            <v>#N/A</v>
          </cell>
          <cell r="H9634" t="e">
            <v>#N/A</v>
          </cell>
          <cell r="I9634" t="str">
            <v>NA</v>
          </cell>
        </row>
        <row r="9635">
          <cell r="A9635">
            <v>0</v>
          </cell>
          <cell r="B9635">
            <v>0</v>
          </cell>
          <cell r="C9635">
            <v>0</v>
          </cell>
          <cell r="D9635" t="str">
            <v>0</v>
          </cell>
          <cell r="E9635">
            <v>0</v>
          </cell>
          <cell r="F9635">
            <v>0</v>
          </cell>
          <cell r="G9635" t="e">
            <v>#N/A</v>
          </cell>
          <cell r="H9635" t="e">
            <v>#N/A</v>
          </cell>
          <cell r="I9635" t="str">
            <v>NA</v>
          </cell>
        </row>
        <row r="9636">
          <cell r="A9636">
            <v>0</v>
          </cell>
          <cell r="B9636">
            <v>0</v>
          </cell>
          <cell r="C9636">
            <v>0</v>
          </cell>
          <cell r="D9636" t="str">
            <v>0</v>
          </cell>
          <cell r="E9636">
            <v>0</v>
          </cell>
          <cell r="F9636">
            <v>0</v>
          </cell>
          <cell r="G9636" t="e">
            <v>#N/A</v>
          </cell>
          <cell r="H9636" t="e">
            <v>#N/A</v>
          </cell>
          <cell r="I9636" t="str">
            <v>NA</v>
          </cell>
        </row>
        <row r="9637">
          <cell r="A9637">
            <v>0</v>
          </cell>
          <cell r="B9637">
            <v>0</v>
          </cell>
          <cell r="C9637">
            <v>0</v>
          </cell>
          <cell r="D9637" t="str">
            <v>0</v>
          </cell>
          <cell r="E9637">
            <v>0</v>
          </cell>
          <cell r="F9637">
            <v>0</v>
          </cell>
          <cell r="G9637" t="e">
            <v>#N/A</v>
          </cell>
          <cell r="H9637" t="e">
            <v>#N/A</v>
          </cell>
          <cell r="I9637" t="str">
            <v>NA</v>
          </cell>
        </row>
        <row r="9638">
          <cell r="A9638">
            <v>0</v>
          </cell>
          <cell r="B9638">
            <v>0</v>
          </cell>
          <cell r="C9638">
            <v>0</v>
          </cell>
          <cell r="D9638" t="str">
            <v>0</v>
          </cell>
          <cell r="E9638">
            <v>0</v>
          </cell>
          <cell r="F9638">
            <v>0</v>
          </cell>
          <cell r="G9638" t="e">
            <v>#N/A</v>
          </cell>
          <cell r="H9638" t="e">
            <v>#N/A</v>
          </cell>
          <cell r="I9638" t="str">
            <v>NA</v>
          </cell>
        </row>
        <row r="9639">
          <cell r="A9639">
            <v>0</v>
          </cell>
          <cell r="B9639">
            <v>0</v>
          </cell>
          <cell r="C9639">
            <v>0</v>
          </cell>
          <cell r="D9639" t="str">
            <v>0</v>
          </cell>
          <cell r="E9639">
            <v>0</v>
          </cell>
          <cell r="F9639">
            <v>0</v>
          </cell>
          <cell r="G9639" t="e">
            <v>#N/A</v>
          </cell>
          <cell r="H9639" t="e">
            <v>#N/A</v>
          </cell>
          <cell r="I9639" t="str">
            <v>NA</v>
          </cell>
        </row>
        <row r="9640">
          <cell r="A9640">
            <v>0</v>
          </cell>
          <cell r="B9640">
            <v>0</v>
          </cell>
          <cell r="C9640">
            <v>0</v>
          </cell>
          <cell r="D9640" t="str">
            <v>0</v>
          </cell>
          <cell r="E9640">
            <v>0</v>
          </cell>
          <cell r="F9640">
            <v>0</v>
          </cell>
          <cell r="G9640" t="e">
            <v>#N/A</v>
          </cell>
          <cell r="H9640" t="e">
            <v>#N/A</v>
          </cell>
          <cell r="I9640" t="str">
            <v>NA</v>
          </cell>
        </row>
        <row r="9641">
          <cell r="A9641">
            <v>0</v>
          </cell>
          <cell r="B9641">
            <v>0</v>
          </cell>
          <cell r="C9641">
            <v>0</v>
          </cell>
          <cell r="D9641" t="str">
            <v>0</v>
          </cell>
          <cell r="E9641">
            <v>0</v>
          </cell>
          <cell r="F9641">
            <v>0</v>
          </cell>
          <cell r="G9641" t="e">
            <v>#N/A</v>
          </cell>
          <cell r="H9641" t="e">
            <v>#N/A</v>
          </cell>
          <cell r="I9641" t="str">
            <v>NA</v>
          </cell>
        </row>
        <row r="9642">
          <cell r="A9642">
            <v>0</v>
          </cell>
          <cell r="B9642">
            <v>0</v>
          </cell>
          <cell r="C9642">
            <v>0</v>
          </cell>
          <cell r="D9642" t="str">
            <v>0</v>
          </cell>
          <cell r="E9642">
            <v>0</v>
          </cell>
          <cell r="F9642">
            <v>0</v>
          </cell>
          <cell r="G9642" t="e">
            <v>#N/A</v>
          </cell>
          <cell r="H9642" t="e">
            <v>#N/A</v>
          </cell>
          <cell r="I9642" t="str">
            <v>NA</v>
          </cell>
        </row>
        <row r="9643">
          <cell r="A9643">
            <v>0</v>
          </cell>
          <cell r="B9643">
            <v>0</v>
          </cell>
          <cell r="C9643">
            <v>0</v>
          </cell>
          <cell r="D9643" t="str">
            <v>0</v>
          </cell>
          <cell r="E9643">
            <v>0</v>
          </cell>
          <cell r="F9643">
            <v>0</v>
          </cell>
          <cell r="G9643" t="e">
            <v>#N/A</v>
          </cell>
          <cell r="H9643" t="e">
            <v>#N/A</v>
          </cell>
          <cell r="I9643" t="str">
            <v>NA</v>
          </cell>
        </row>
        <row r="9644">
          <cell r="A9644">
            <v>0</v>
          </cell>
          <cell r="B9644">
            <v>0</v>
          </cell>
          <cell r="C9644">
            <v>0</v>
          </cell>
          <cell r="D9644" t="str">
            <v>0</v>
          </cell>
          <cell r="E9644">
            <v>0</v>
          </cell>
          <cell r="F9644">
            <v>0</v>
          </cell>
          <cell r="G9644" t="e">
            <v>#N/A</v>
          </cell>
          <cell r="H9644" t="e">
            <v>#N/A</v>
          </cell>
          <cell r="I9644" t="str">
            <v>NA</v>
          </cell>
        </row>
        <row r="9645">
          <cell r="A9645">
            <v>0</v>
          </cell>
          <cell r="B9645">
            <v>0</v>
          </cell>
          <cell r="C9645">
            <v>0</v>
          </cell>
          <cell r="D9645" t="str">
            <v>0</v>
          </cell>
          <cell r="E9645">
            <v>0</v>
          </cell>
          <cell r="F9645">
            <v>0</v>
          </cell>
          <cell r="G9645" t="e">
            <v>#N/A</v>
          </cell>
          <cell r="H9645" t="e">
            <v>#N/A</v>
          </cell>
          <cell r="I9645" t="str">
            <v>NA</v>
          </cell>
        </row>
        <row r="9646">
          <cell r="A9646">
            <v>0</v>
          </cell>
          <cell r="B9646">
            <v>0</v>
          </cell>
          <cell r="C9646">
            <v>0</v>
          </cell>
          <cell r="D9646" t="str">
            <v>0</v>
          </cell>
          <cell r="E9646">
            <v>0</v>
          </cell>
          <cell r="F9646">
            <v>0</v>
          </cell>
          <cell r="G9646" t="e">
            <v>#N/A</v>
          </cell>
          <cell r="H9646" t="e">
            <v>#N/A</v>
          </cell>
          <cell r="I9646" t="str">
            <v>NA</v>
          </cell>
        </row>
        <row r="9647">
          <cell r="A9647">
            <v>0</v>
          </cell>
          <cell r="B9647">
            <v>0</v>
          </cell>
          <cell r="C9647">
            <v>0</v>
          </cell>
          <cell r="D9647" t="str">
            <v>0</v>
          </cell>
          <cell r="E9647">
            <v>0</v>
          </cell>
          <cell r="F9647">
            <v>0</v>
          </cell>
          <cell r="G9647" t="e">
            <v>#N/A</v>
          </cell>
          <cell r="H9647" t="e">
            <v>#N/A</v>
          </cell>
          <cell r="I9647" t="str">
            <v>NA</v>
          </cell>
        </row>
        <row r="9648">
          <cell r="A9648">
            <v>0</v>
          </cell>
          <cell r="B9648">
            <v>0</v>
          </cell>
          <cell r="C9648">
            <v>0</v>
          </cell>
          <cell r="D9648" t="str">
            <v>0</v>
          </cell>
          <cell r="E9648">
            <v>0</v>
          </cell>
          <cell r="F9648">
            <v>0</v>
          </cell>
          <cell r="G9648" t="e">
            <v>#N/A</v>
          </cell>
          <cell r="H9648" t="e">
            <v>#N/A</v>
          </cell>
          <cell r="I9648" t="str">
            <v>NA</v>
          </cell>
        </row>
        <row r="9649">
          <cell r="A9649">
            <v>0</v>
          </cell>
          <cell r="B9649">
            <v>0</v>
          </cell>
          <cell r="C9649">
            <v>0</v>
          </cell>
          <cell r="D9649" t="str">
            <v>0</v>
          </cell>
          <cell r="E9649">
            <v>0</v>
          </cell>
          <cell r="F9649">
            <v>0</v>
          </cell>
          <cell r="G9649" t="e">
            <v>#N/A</v>
          </cell>
          <cell r="H9649" t="e">
            <v>#N/A</v>
          </cell>
          <cell r="I9649" t="str">
            <v>NA</v>
          </cell>
        </row>
        <row r="9650">
          <cell r="A9650">
            <v>0</v>
          </cell>
          <cell r="B9650">
            <v>0</v>
          </cell>
          <cell r="C9650">
            <v>0</v>
          </cell>
          <cell r="D9650" t="str">
            <v>0</v>
          </cell>
          <cell r="E9650">
            <v>0</v>
          </cell>
          <cell r="F9650">
            <v>0</v>
          </cell>
          <cell r="G9650" t="e">
            <v>#N/A</v>
          </cell>
          <cell r="H9650" t="e">
            <v>#N/A</v>
          </cell>
          <cell r="I9650" t="str">
            <v>NA</v>
          </cell>
        </row>
        <row r="9651">
          <cell r="A9651">
            <v>0</v>
          </cell>
          <cell r="B9651">
            <v>0</v>
          </cell>
          <cell r="C9651">
            <v>0</v>
          </cell>
          <cell r="D9651" t="str">
            <v>0</v>
          </cell>
          <cell r="E9651">
            <v>0</v>
          </cell>
          <cell r="F9651">
            <v>0</v>
          </cell>
          <cell r="G9651" t="e">
            <v>#N/A</v>
          </cell>
          <cell r="H9651" t="e">
            <v>#N/A</v>
          </cell>
          <cell r="I9651" t="str">
            <v>NA</v>
          </cell>
        </row>
        <row r="9652">
          <cell r="A9652">
            <v>0</v>
          </cell>
          <cell r="B9652">
            <v>0</v>
          </cell>
          <cell r="C9652">
            <v>0</v>
          </cell>
          <cell r="D9652" t="str">
            <v>0</v>
          </cell>
          <cell r="E9652">
            <v>0</v>
          </cell>
          <cell r="F9652">
            <v>0</v>
          </cell>
          <cell r="G9652" t="e">
            <v>#N/A</v>
          </cell>
          <cell r="H9652" t="e">
            <v>#N/A</v>
          </cell>
          <cell r="I9652" t="str">
            <v>NA</v>
          </cell>
        </row>
        <row r="9653">
          <cell r="A9653">
            <v>0</v>
          </cell>
          <cell r="B9653">
            <v>0</v>
          </cell>
          <cell r="C9653">
            <v>0</v>
          </cell>
          <cell r="D9653" t="str">
            <v>0</v>
          </cell>
          <cell r="E9653">
            <v>0</v>
          </cell>
          <cell r="F9653">
            <v>0</v>
          </cell>
          <cell r="G9653" t="e">
            <v>#N/A</v>
          </cell>
          <cell r="H9653" t="e">
            <v>#N/A</v>
          </cell>
          <cell r="I9653" t="str">
            <v>NA</v>
          </cell>
        </row>
        <row r="9654">
          <cell r="A9654">
            <v>0</v>
          </cell>
          <cell r="B9654">
            <v>0</v>
          </cell>
          <cell r="C9654">
            <v>0</v>
          </cell>
          <cell r="D9654" t="str">
            <v>0</v>
          </cell>
          <cell r="E9654">
            <v>0</v>
          </cell>
          <cell r="F9654">
            <v>0</v>
          </cell>
          <cell r="G9654" t="e">
            <v>#N/A</v>
          </cell>
          <cell r="H9654" t="e">
            <v>#N/A</v>
          </cell>
          <cell r="I9654" t="str">
            <v>NA</v>
          </cell>
        </row>
        <row r="9655">
          <cell r="A9655">
            <v>0</v>
          </cell>
          <cell r="B9655">
            <v>0</v>
          </cell>
          <cell r="C9655">
            <v>0</v>
          </cell>
          <cell r="D9655" t="str">
            <v>0</v>
          </cell>
          <cell r="E9655">
            <v>0</v>
          </cell>
          <cell r="F9655">
            <v>0</v>
          </cell>
          <cell r="G9655" t="e">
            <v>#N/A</v>
          </cell>
          <cell r="H9655" t="e">
            <v>#N/A</v>
          </cell>
          <cell r="I9655" t="str">
            <v>NA</v>
          </cell>
        </row>
        <row r="9656">
          <cell r="A9656">
            <v>0</v>
          </cell>
          <cell r="B9656">
            <v>0</v>
          </cell>
          <cell r="C9656">
            <v>0</v>
          </cell>
          <cell r="D9656" t="str">
            <v>0</v>
          </cell>
          <cell r="E9656">
            <v>0</v>
          </cell>
          <cell r="F9656">
            <v>0</v>
          </cell>
          <cell r="G9656" t="e">
            <v>#N/A</v>
          </cell>
          <cell r="H9656" t="e">
            <v>#N/A</v>
          </cell>
          <cell r="I9656" t="str">
            <v>NA</v>
          </cell>
        </row>
        <row r="9657">
          <cell r="A9657">
            <v>0</v>
          </cell>
          <cell r="B9657">
            <v>0</v>
          </cell>
          <cell r="C9657">
            <v>0</v>
          </cell>
          <cell r="D9657" t="str">
            <v>0</v>
          </cell>
          <cell r="E9657">
            <v>0</v>
          </cell>
          <cell r="F9657">
            <v>0</v>
          </cell>
          <cell r="G9657" t="e">
            <v>#N/A</v>
          </cell>
          <cell r="H9657" t="e">
            <v>#N/A</v>
          </cell>
          <cell r="I9657" t="str">
            <v>NA</v>
          </cell>
        </row>
        <row r="9658">
          <cell r="A9658">
            <v>0</v>
          </cell>
          <cell r="B9658">
            <v>0</v>
          </cell>
          <cell r="C9658">
            <v>0</v>
          </cell>
          <cell r="D9658" t="str">
            <v>0</v>
          </cell>
          <cell r="E9658">
            <v>0</v>
          </cell>
          <cell r="F9658">
            <v>0</v>
          </cell>
          <cell r="G9658" t="e">
            <v>#N/A</v>
          </cell>
          <cell r="H9658" t="e">
            <v>#N/A</v>
          </cell>
          <cell r="I9658" t="str">
            <v>NA</v>
          </cell>
        </row>
        <row r="9659">
          <cell r="A9659">
            <v>0</v>
          </cell>
          <cell r="B9659">
            <v>0</v>
          </cell>
          <cell r="C9659">
            <v>0</v>
          </cell>
          <cell r="D9659" t="str">
            <v>0</v>
          </cell>
          <cell r="E9659">
            <v>0</v>
          </cell>
          <cell r="F9659">
            <v>0</v>
          </cell>
          <cell r="G9659" t="e">
            <v>#N/A</v>
          </cell>
          <cell r="H9659" t="e">
            <v>#N/A</v>
          </cell>
          <cell r="I9659" t="str">
            <v>NA</v>
          </cell>
        </row>
        <row r="9660">
          <cell r="A9660">
            <v>0</v>
          </cell>
          <cell r="B9660">
            <v>0</v>
          </cell>
          <cell r="C9660">
            <v>0</v>
          </cell>
          <cell r="D9660" t="str">
            <v>0</v>
          </cell>
          <cell r="E9660">
            <v>0</v>
          </cell>
          <cell r="F9660">
            <v>0</v>
          </cell>
          <cell r="G9660" t="e">
            <v>#N/A</v>
          </cell>
          <cell r="H9660" t="e">
            <v>#N/A</v>
          </cell>
          <cell r="I9660" t="str">
            <v>NA</v>
          </cell>
        </row>
        <row r="9661">
          <cell r="A9661">
            <v>0</v>
          </cell>
          <cell r="B9661">
            <v>0</v>
          </cell>
          <cell r="C9661">
            <v>0</v>
          </cell>
          <cell r="D9661" t="str">
            <v>0</v>
          </cell>
          <cell r="E9661">
            <v>0</v>
          </cell>
          <cell r="F9661">
            <v>0</v>
          </cell>
          <cell r="G9661" t="e">
            <v>#N/A</v>
          </cell>
          <cell r="H9661" t="e">
            <v>#N/A</v>
          </cell>
          <cell r="I9661" t="str">
            <v>NA</v>
          </cell>
        </row>
        <row r="9662">
          <cell r="A9662">
            <v>0</v>
          </cell>
          <cell r="B9662">
            <v>0</v>
          </cell>
          <cell r="C9662">
            <v>0</v>
          </cell>
          <cell r="D9662" t="str">
            <v>0</v>
          </cell>
          <cell r="E9662">
            <v>0</v>
          </cell>
          <cell r="F9662">
            <v>0</v>
          </cell>
          <cell r="G9662" t="e">
            <v>#N/A</v>
          </cell>
          <cell r="H9662" t="e">
            <v>#N/A</v>
          </cell>
          <cell r="I9662" t="str">
            <v>NA</v>
          </cell>
        </row>
        <row r="9663">
          <cell r="A9663">
            <v>0</v>
          </cell>
          <cell r="B9663">
            <v>0</v>
          </cell>
          <cell r="C9663">
            <v>0</v>
          </cell>
          <cell r="D9663" t="str">
            <v>0</v>
          </cell>
          <cell r="E9663">
            <v>0</v>
          </cell>
          <cell r="F9663">
            <v>0</v>
          </cell>
          <cell r="G9663" t="e">
            <v>#N/A</v>
          </cell>
          <cell r="H9663" t="e">
            <v>#N/A</v>
          </cell>
          <cell r="I9663" t="str">
            <v>NA</v>
          </cell>
        </row>
        <row r="9664">
          <cell r="A9664">
            <v>0</v>
          </cell>
          <cell r="B9664">
            <v>0</v>
          </cell>
          <cell r="C9664">
            <v>0</v>
          </cell>
          <cell r="D9664" t="str">
            <v>0</v>
          </cell>
          <cell r="E9664">
            <v>0</v>
          </cell>
          <cell r="F9664">
            <v>0</v>
          </cell>
          <cell r="G9664" t="e">
            <v>#N/A</v>
          </cell>
          <cell r="H9664" t="e">
            <v>#N/A</v>
          </cell>
          <cell r="I9664" t="str">
            <v>NA</v>
          </cell>
        </row>
        <row r="9665">
          <cell r="A9665">
            <v>0</v>
          </cell>
          <cell r="B9665">
            <v>0</v>
          </cell>
          <cell r="C9665">
            <v>0</v>
          </cell>
          <cell r="D9665" t="str">
            <v>0</v>
          </cell>
          <cell r="E9665">
            <v>0</v>
          </cell>
          <cell r="F9665">
            <v>0</v>
          </cell>
          <cell r="G9665" t="e">
            <v>#N/A</v>
          </cell>
          <cell r="H9665" t="e">
            <v>#N/A</v>
          </cell>
          <cell r="I9665" t="str">
            <v>NA</v>
          </cell>
        </row>
        <row r="9666">
          <cell r="A9666">
            <v>0</v>
          </cell>
          <cell r="B9666">
            <v>0</v>
          </cell>
          <cell r="C9666">
            <v>0</v>
          </cell>
          <cell r="D9666" t="str">
            <v>0</v>
          </cell>
          <cell r="E9666">
            <v>0</v>
          </cell>
          <cell r="F9666">
            <v>0</v>
          </cell>
          <cell r="G9666" t="e">
            <v>#N/A</v>
          </cell>
          <cell r="H9666" t="e">
            <v>#N/A</v>
          </cell>
          <cell r="I9666" t="str">
            <v>NA</v>
          </cell>
        </row>
        <row r="9667">
          <cell r="A9667">
            <v>0</v>
          </cell>
          <cell r="B9667">
            <v>0</v>
          </cell>
          <cell r="C9667">
            <v>0</v>
          </cell>
          <cell r="D9667" t="str">
            <v>0</v>
          </cell>
          <cell r="E9667">
            <v>0</v>
          </cell>
          <cell r="F9667">
            <v>0</v>
          </cell>
          <cell r="G9667" t="e">
            <v>#N/A</v>
          </cell>
          <cell r="H9667" t="e">
            <v>#N/A</v>
          </cell>
          <cell r="I9667" t="str">
            <v>NA</v>
          </cell>
        </row>
        <row r="9668">
          <cell r="A9668">
            <v>0</v>
          </cell>
          <cell r="B9668">
            <v>0</v>
          </cell>
          <cell r="C9668">
            <v>0</v>
          </cell>
          <cell r="D9668" t="str">
            <v>0</v>
          </cell>
          <cell r="E9668">
            <v>0</v>
          </cell>
          <cell r="F9668">
            <v>0</v>
          </cell>
          <cell r="G9668" t="e">
            <v>#N/A</v>
          </cell>
          <cell r="H9668" t="e">
            <v>#N/A</v>
          </cell>
          <cell r="I9668" t="str">
            <v>NA</v>
          </cell>
        </row>
        <row r="9669">
          <cell r="A9669">
            <v>0</v>
          </cell>
          <cell r="B9669">
            <v>0</v>
          </cell>
          <cell r="C9669">
            <v>0</v>
          </cell>
          <cell r="D9669" t="str">
            <v>0</v>
          </cell>
          <cell r="E9669">
            <v>0</v>
          </cell>
          <cell r="F9669">
            <v>0</v>
          </cell>
          <cell r="G9669" t="e">
            <v>#N/A</v>
          </cell>
          <cell r="H9669" t="e">
            <v>#N/A</v>
          </cell>
          <cell r="I9669" t="str">
            <v>NA</v>
          </cell>
        </row>
        <row r="9670">
          <cell r="A9670">
            <v>0</v>
          </cell>
          <cell r="B9670">
            <v>0</v>
          </cell>
          <cell r="C9670">
            <v>0</v>
          </cell>
          <cell r="D9670" t="str">
            <v>0</v>
          </cell>
          <cell r="E9670">
            <v>0</v>
          </cell>
          <cell r="F9670">
            <v>0</v>
          </cell>
          <cell r="G9670" t="e">
            <v>#N/A</v>
          </cell>
          <cell r="H9670" t="e">
            <v>#N/A</v>
          </cell>
          <cell r="I9670" t="str">
            <v>NA</v>
          </cell>
        </row>
        <row r="9671">
          <cell r="A9671">
            <v>0</v>
          </cell>
          <cell r="B9671">
            <v>0</v>
          </cell>
          <cell r="C9671">
            <v>0</v>
          </cell>
          <cell r="D9671" t="str">
            <v>0</v>
          </cell>
          <cell r="E9671">
            <v>0</v>
          </cell>
          <cell r="F9671">
            <v>0</v>
          </cell>
          <cell r="G9671" t="e">
            <v>#N/A</v>
          </cell>
          <cell r="H9671" t="e">
            <v>#N/A</v>
          </cell>
          <cell r="I9671" t="str">
            <v>NA</v>
          </cell>
        </row>
        <row r="9672">
          <cell r="A9672">
            <v>0</v>
          </cell>
          <cell r="B9672">
            <v>0</v>
          </cell>
          <cell r="C9672">
            <v>0</v>
          </cell>
          <cell r="D9672" t="str">
            <v>0</v>
          </cell>
          <cell r="E9672">
            <v>0</v>
          </cell>
          <cell r="F9672">
            <v>0</v>
          </cell>
          <cell r="G9672" t="e">
            <v>#N/A</v>
          </cell>
          <cell r="H9672" t="e">
            <v>#N/A</v>
          </cell>
          <cell r="I9672" t="str">
            <v>NA</v>
          </cell>
        </row>
        <row r="9673">
          <cell r="A9673">
            <v>0</v>
          </cell>
          <cell r="B9673">
            <v>0</v>
          </cell>
          <cell r="C9673">
            <v>0</v>
          </cell>
          <cell r="D9673" t="str">
            <v>0</v>
          </cell>
          <cell r="E9673">
            <v>0</v>
          </cell>
          <cell r="F9673">
            <v>0</v>
          </cell>
          <cell r="G9673" t="e">
            <v>#N/A</v>
          </cell>
          <cell r="H9673" t="e">
            <v>#N/A</v>
          </cell>
          <cell r="I9673" t="str">
            <v>NA</v>
          </cell>
        </row>
        <row r="9674">
          <cell r="A9674">
            <v>0</v>
          </cell>
          <cell r="B9674">
            <v>0</v>
          </cell>
          <cell r="C9674">
            <v>0</v>
          </cell>
          <cell r="D9674" t="str">
            <v>0</v>
          </cell>
          <cell r="E9674">
            <v>0</v>
          </cell>
          <cell r="F9674">
            <v>0</v>
          </cell>
          <cell r="G9674" t="e">
            <v>#N/A</v>
          </cell>
          <cell r="H9674" t="e">
            <v>#N/A</v>
          </cell>
          <cell r="I9674" t="str">
            <v>NA</v>
          </cell>
        </row>
        <row r="9675">
          <cell r="A9675">
            <v>0</v>
          </cell>
          <cell r="B9675">
            <v>0</v>
          </cell>
          <cell r="C9675">
            <v>0</v>
          </cell>
          <cell r="D9675" t="str">
            <v>0</v>
          </cell>
          <cell r="E9675">
            <v>0</v>
          </cell>
          <cell r="F9675">
            <v>0</v>
          </cell>
          <cell r="G9675" t="e">
            <v>#N/A</v>
          </cell>
          <cell r="H9675" t="e">
            <v>#N/A</v>
          </cell>
          <cell r="I9675" t="str">
            <v>NA</v>
          </cell>
        </row>
        <row r="9676">
          <cell r="A9676">
            <v>0</v>
          </cell>
          <cell r="B9676">
            <v>0</v>
          </cell>
          <cell r="C9676">
            <v>0</v>
          </cell>
          <cell r="D9676" t="str">
            <v>0</v>
          </cell>
          <cell r="E9676">
            <v>0</v>
          </cell>
          <cell r="F9676">
            <v>0</v>
          </cell>
          <cell r="G9676" t="e">
            <v>#N/A</v>
          </cell>
          <cell r="H9676" t="e">
            <v>#N/A</v>
          </cell>
          <cell r="I9676" t="str">
            <v>NA</v>
          </cell>
        </row>
        <row r="9677">
          <cell r="A9677">
            <v>0</v>
          </cell>
          <cell r="B9677">
            <v>0</v>
          </cell>
          <cell r="C9677">
            <v>0</v>
          </cell>
          <cell r="D9677" t="str">
            <v>0</v>
          </cell>
          <cell r="E9677">
            <v>0</v>
          </cell>
          <cell r="F9677">
            <v>0</v>
          </cell>
          <cell r="G9677" t="e">
            <v>#N/A</v>
          </cell>
          <cell r="H9677" t="e">
            <v>#N/A</v>
          </cell>
          <cell r="I9677" t="str">
            <v>NA</v>
          </cell>
        </row>
        <row r="9678">
          <cell r="A9678">
            <v>0</v>
          </cell>
          <cell r="B9678">
            <v>0</v>
          </cell>
          <cell r="C9678">
            <v>0</v>
          </cell>
          <cell r="D9678" t="str">
            <v>0</v>
          </cell>
          <cell r="E9678">
            <v>0</v>
          </cell>
          <cell r="F9678">
            <v>0</v>
          </cell>
          <cell r="G9678" t="e">
            <v>#N/A</v>
          </cell>
          <cell r="H9678" t="e">
            <v>#N/A</v>
          </cell>
          <cell r="I9678" t="str">
            <v>NA</v>
          </cell>
        </row>
        <row r="9679">
          <cell r="A9679">
            <v>0</v>
          </cell>
          <cell r="B9679">
            <v>0</v>
          </cell>
          <cell r="C9679">
            <v>0</v>
          </cell>
          <cell r="D9679" t="str">
            <v>0</v>
          </cell>
          <cell r="E9679">
            <v>0</v>
          </cell>
          <cell r="F9679">
            <v>0</v>
          </cell>
          <cell r="G9679" t="e">
            <v>#N/A</v>
          </cell>
          <cell r="H9679" t="e">
            <v>#N/A</v>
          </cell>
          <cell r="I9679" t="str">
            <v>NA</v>
          </cell>
        </row>
        <row r="9680">
          <cell r="A9680">
            <v>0</v>
          </cell>
          <cell r="B9680">
            <v>0</v>
          </cell>
          <cell r="C9680">
            <v>0</v>
          </cell>
          <cell r="D9680" t="str">
            <v>0</v>
          </cell>
          <cell r="E9680">
            <v>0</v>
          </cell>
          <cell r="F9680">
            <v>0</v>
          </cell>
          <cell r="G9680" t="e">
            <v>#N/A</v>
          </cell>
          <cell r="H9680" t="e">
            <v>#N/A</v>
          </cell>
          <cell r="I9680" t="str">
            <v>NA</v>
          </cell>
        </row>
        <row r="9681">
          <cell r="A9681">
            <v>0</v>
          </cell>
          <cell r="B9681">
            <v>0</v>
          </cell>
          <cell r="C9681">
            <v>0</v>
          </cell>
          <cell r="D9681" t="str">
            <v>0</v>
          </cell>
          <cell r="E9681">
            <v>0</v>
          </cell>
          <cell r="F9681">
            <v>0</v>
          </cell>
          <cell r="G9681" t="e">
            <v>#N/A</v>
          </cell>
          <cell r="H9681" t="e">
            <v>#N/A</v>
          </cell>
          <cell r="I9681" t="str">
            <v>NA</v>
          </cell>
        </row>
        <row r="9682">
          <cell r="A9682">
            <v>0</v>
          </cell>
          <cell r="B9682">
            <v>0</v>
          </cell>
          <cell r="C9682">
            <v>0</v>
          </cell>
          <cell r="D9682" t="str">
            <v>0</v>
          </cell>
          <cell r="E9682">
            <v>0</v>
          </cell>
          <cell r="F9682">
            <v>0</v>
          </cell>
          <cell r="G9682" t="e">
            <v>#N/A</v>
          </cell>
          <cell r="H9682" t="e">
            <v>#N/A</v>
          </cell>
          <cell r="I9682" t="str">
            <v>NA</v>
          </cell>
        </row>
        <row r="9683">
          <cell r="A9683">
            <v>0</v>
          </cell>
          <cell r="B9683">
            <v>0</v>
          </cell>
          <cell r="C9683">
            <v>0</v>
          </cell>
          <cell r="D9683" t="str">
            <v>0</v>
          </cell>
          <cell r="E9683">
            <v>0</v>
          </cell>
          <cell r="F9683">
            <v>0</v>
          </cell>
          <cell r="G9683" t="e">
            <v>#N/A</v>
          </cell>
          <cell r="H9683" t="e">
            <v>#N/A</v>
          </cell>
          <cell r="I9683" t="str">
            <v>NA</v>
          </cell>
        </row>
        <row r="9684">
          <cell r="A9684">
            <v>0</v>
          </cell>
          <cell r="B9684">
            <v>0</v>
          </cell>
          <cell r="C9684">
            <v>0</v>
          </cell>
          <cell r="D9684" t="str">
            <v>0</v>
          </cell>
          <cell r="E9684">
            <v>0</v>
          </cell>
          <cell r="F9684">
            <v>0</v>
          </cell>
          <cell r="G9684" t="e">
            <v>#N/A</v>
          </cell>
          <cell r="H9684" t="e">
            <v>#N/A</v>
          </cell>
          <cell r="I9684" t="str">
            <v>NA</v>
          </cell>
        </row>
        <row r="9685">
          <cell r="A9685">
            <v>0</v>
          </cell>
          <cell r="B9685">
            <v>0</v>
          </cell>
          <cell r="C9685">
            <v>0</v>
          </cell>
          <cell r="D9685" t="str">
            <v>0</v>
          </cell>
          <cell r="E9685">
            <v>0</v>
          </cell>
          <cell r="F9685">
            <v>0</v>
          </cell>
          <cell r="G9685" t="e">
            <v>#N/A</v>
          </cell>
          <cell r="H9685" t="e">
            <v>#N/A</v>
          </cell>
          <cell r="I9685" t="str">
            <v>NA</v>
          </cell>
        </row>
        <row r="9686">
          <cell r="A9686">
            <v>0</v>
          </cell>
          <cell r="B9686">
            <v>0</v>
          </cell>
          <cell r="C9686">
            <v>0</v>
          </cell>
          <cell r="D9686" t="str">
            <v>0</v>
          </cell>
          <cell r="E9686">
            <v>0</v>
          </cell>
          <cell r="F9686">
            <v>0</v>
          </cell>
          <cell r="G9686" t="e">
            <v>#N/A</v>
          </cell>
          <cell r="H9686" t="e">
            <v>#N/A</v>
          </cell>
          <cell r="I9686" t="str">
            <v>NA</v>
          </cell>
        </row>
        <row r="9687">
          <cell r="A9687">
            <v>0</v>
          </cell>
          <cell r="B9687">
            <v>0</v>
          </cell>
          <cell r="C9687">
            <v>0</v>
          </cell>
          <cell r="D9687" t="str">
            <v>0</v>
          </cell>
          <cell r="E9687">
            <v>0</v>
          </cell>
          <cell r="F9687">
            <v>0</v>
          </cell>
          <cell r="G9687" t="e">
            <v>#N/A</v>
          </cell>
          <cell r="H9687" t="e">
            <v>#N/A</v>
          </cell>
          <cell r="I9687" t="str">
            <v>NA</v>
          </cell>
        </row>
        <row r="9688">
          <cell r="A9688">
            <v>0</v>
          </cell>
          <cell r="B9688">
            <v>0</v>
          </cell>
          <cell r="C9688">
            <v>0</v>
          </cell>
          <cell r="D9688" t="str">
            <v>0</v>
          </cell>
          <cell r="E9688">
            <v>0</v>
          </cell>
          <cell r="F9688">
            <v>0</v>
          </cell>
          <cell r="G9688" t="e">
            <v>#N/A</v>
          </cell>
          <cell r="H9688" t="e">
            <v>#N/A</v>
          </cell>
          <cell r="I9688" t="str">
            <v>NA</v>
          </cell>
        </row>
        <row r="9689">
          <cell r="A9689">
            <v>0</v>
          </cell>
          <cell r="B9689">
            <v>0</v>
          </cell>
          <cell r="C9689">
            <v>0</v>
          </cell>
          <cell r="D9689" t="str">
            <v>0</v>
          </cell>
          <cell r="E9689">
            <v>0</v>
          </cell>
          <cell r="F9689">
            <v>0</v>
          </cell>
          <cell r="G9689" t="e">
            <v>#N/A</v>
          </cell>
          <cell r="H9689" t="e">
            <v>#N/A</v>
          </cell>
          <cell r="I9689" t="str">
            <v>NA</v>
          </cell>
        </row>
        <row r="9690">
          <cell r="A9690">
            <v>0</v>
          </cell>
          <cell r="B9690">
            <v>0</v>
          </cell>
          <cell r="C9690">
            <v>0</v>
          </cell>
          <cell r="D9690" t="str">
            <v>0</v>
          </cell>
          <cell r="E9690">
            <v>0</v>
          </cell>
          <cell r="F9690">
            <v>0</v>
          </cell>
          <cell r="G9690" t="e">
            <v>#N/A</v>
          </cell>
          <cell r="H9690" t="e">
            <v>#N/A</v>
          </cell>
          <cell r="I9690" t="str">
            <v>NA</v>
          </cell>
        </row>
        <row r="9691">
          <cell r="A9691">
            <v>0</v>
          </cell>
          <cell r="B9691">
            <v>0</v>
          </cell>
          <cell r="C9691">
            <v>0</v>
          </cell>
          <cell r="D9691" t="str">
            <v>0</v>
          </cell>
          <cell r="E9691">
            <v>0</v>
          </cell>
          <cell r="F9691">
            <v>0</v>
          </cell>
          <cell r="G9691" t="e">
            <v>#N/A</v>
          </cell>
          <cell r="H9691" t="e">
            <v>#N/A</v>
          </cell>
          <cell r="I9691" t="str">
            <v>NA</v>
          </cell>
        </row>
        <row r="9692">
          <cell r="A9692">
            <v>0</v>
          </cell>
          <cell r="B9692">
            <v>0</v>
          </cell>
          <cell r="C9692">
            <v>0</v>
          </cell>
          <cell r="D9692" t="str">
            <v>0</v>
          </cell>
          <cell r="E9692">
            <v>0</v>
          </cell>
          <cell r="F9692">
            <v>0</v>
          </cell>
          <cell r="G9692" t="e">
            <v>#N/A</v>
          </cell>
          <cell r="H9692" t="e">
            <v>#N/A</v>
          </cell>
          <cell r="I9692" t="str">
            <v>NA</v>
          </cell>
        </row>
        <row r="9693">
          <cell r="A9693">
            <v>0</v>
          </cell>
          <cell r="B9693">
            <v>0</v>
          </cell>
          <cell r="C9693">
            <v>0</v>
          </cell>
          <cell r="D9693" t="str">
            <v>0</v>
          </cell>
          <cell r="E9693">
            <v>0</v>
          </cell>
          <cell r="F9693">
            <v>0</v>
          </cell>
          <cell r="G9693" t="e">
            <v>#N/A</v>
          </cell>
          <cell r="H9693" t="e">
            <v>#N/A</v>
          </cell>
          <cell r="I9693" t="str">
            <v>NA</v>
          </cell>
        </row>
        <row r="9694">
          <cell r="A9694">
            <v>0</v>
          </cell>
          <cell r="B9694">
            <v>0</v>
          </cell>
          <cell r="C9694">
            <v>0</v>
          </cell>
          <cell r="D9694" t="str">
            <v>0</v>
          </cell>
          <cell r="E9694">
            <v>0</v>
          </cell>
          <cell r="F9694">
            <v>0</v>
          </cell>
          <cell r="G9694" t="e">
            <v>#N/A</v>
          </cell>
          <cell r="H9694" t="e">
            <v>#N/A</v>
          </cell>
          <cell r="I9694" t="str">
            <v>NA</v>
          </cell>
        </row>
        <row r="9695">
          <cell r="A9695">
            <v>0</v>
          </cell>
          <cell r="B9695">
            <v>0</v>
          </cell>
          <cell r="C9695">
            <v>0</v>
          </cell>
          <cell r="D9695" t="str">
            <v>0</v>
          </cell>
          <cell r="E9695">
            <v>0</v>
          </cell>
          <cell r="F9695">
            <v>0</v>
          </cell>
          <cell r="G9695" t="e">
            <v>#N/A</v>
          </cell>
          <cell r="H9695" t="e">
            <v>#N/A</v>
          </cell>
          <cell r="I9695" t="str">
            <v>NA</v>
          </cell>
        </row>
        <row r="9696">
          <cell r="A9696">
            <v>0</v>
          </cell>
          <cell r="B9696">
            <v>0</v>
          </cell>
          <cell r="C9696">
            <v>0</v>
          </cell>
          <cell r="D9696" t="str">
            <v>0</v>
          </cell>
          <cell r="E9696">
            <v>0</v>
          </cell>
          <cell r="F9696">
            <v>0</v>
          </cell>
          <cell r="G9696" t="e">
            <v>#N/A</v>
          </cell>
          <cell r="H9696" t="e">
            <v>#N/A</v>
          </cell>
          <cell r="I9696" t="str">
            <v>NA</v>
          </cell>
        </row>
        <row r="9697">
          <cell r="A9697">
            <v>0</v>
          </cell>
          <cell r="B9697">
            <v>0</v>
          </cell>
          <cell r="C9697">
            <v>0</v>
          </cell>
          <cell r="D9697" t="str">
            <v>0</v>
          </cell>
          <cell r="E9697">
            <v>0</v>
          </cell>
          <cell r="F9697">
            <v>0</v>
          </cell>
          <cell r="G9697" t="e">
            <v>#N/A</v>
          </cell>
          <cell r="H9697" t="e">
            <v>#N/A</v>
          </cell>
          <cell r="I9697" t="str">
            <v>NA</v>
          </cell>
        </row>
        <row r="9698">
          <cell r="A9698">
            <v>0</v>
          </cell>
          <cell r="B9698">
            <v>0</v>
          </cell>
          <cell r="C9698">
            <v>0</v>
          </cell>
          <cell r="D9698" t="str">
            <v>0</v>
          </cell>
          <cell r="E9698">
            <v>0</v>
          </cell>
          <cell r="F9698">
            <v>0</v>
          </cell>
          <cell r="G9698" t="e">
            <v>#N/A</v>
          </cell>
          <cell r="H9698" t="e">
            <v>#N/A</v>
          </cell>
          <cell r="I9698" t="str">
            <v>NA</v>
          </cell>
        </row>
        <row r="9699">
          <cell r="A9699">
            <v>0</v>
          </cell>
          <cell r="B9699">
            <v>0</v>
          </cell>
          <cell r="C9699">
            <v>0</v>
          </cell>
          <cell r="D9699" t="str">
            <v>0</v>
          </cell>
          <cell r="E9699">
            <v>0</v>
          </cell>
          <cell r="F9699">
            <v>0</v>
          </cell>
          <cell r="G9699" t="e">
            <v>#N/A</v>
          </cell>
          <cell r="H9699" t="e">
            <v>#N/A</v>
          </cell>
          <cell r="I9699" t="str">
            <v>NA</v>
          </cell>
        </row>
        <row r="9700">
          <cell r="A9700">
            <v>0</v>
          </cell>
          <cell r="B9700">
            <v>0</v>
          </cell>
          <cell r="C9700">
            <v>0</v>
          </cell>
          <cell r="D9700" t="str">
            <v>0</v>
          </cell>
          <cell r="E9700">
            <v>0</v>
          </cell>
          <cell r="F9700">
            <v>0</v>
          </cell>
          <cell r="G9700" t="e">
            <v>#N/A</v>
          </cell>
          <cell r="H9700" t="e">
            <v>#N/A</v>
          </cell>
          <cell r="I9700" t="str">
            <v>NA</v>
          </cell>
        </row>
        <row r="9701">
          <cell r="A9701">
            <v>0</v>
          </cell>
          <cell r="B9701">
            <v>0</v>
          </cell>
          <cell r="C9701">
            <v>0</v>
          </cell>
          <cell r="D9701" t="str">
            <v>0</v>
          </cell>
          <cell r="E9701">
            <v>0</v>
          </cell>
          <cell r="F9701">
            <v>0</v>
          </cell>
          <cell r="G9701" t="e">
            <v>#N/A</v>
          </cell>
          <cell r="H9701" t="e">
            <v>#N/A</v>
          </cell>
          <cell r="I9701" t="str">
            <v>NA</v>
          </cell>
        </row>
        <row r="9702">
          <cell r="A9702">
            <v>0</v>
          </cell>
          <cell r="B9702">
            <v>0</v>
          </cell>
          <cell r="C9702">
            <v>0</v>
          </cell>
          <cell r="D9702" t="str">
            <v>0</v>
          </cell>
          <cell r="E9702">
            <v>0</v>
          </cell>
          <cell r="F9702">
            <v>0</v>
          </cell>
          <cell r="G9702" t="e">
            <v>#N/A</v>
          </cell>
          <cell r="H9702" t="e">
            <v>#N/A</v>
          </cell>
          <cell r="I9702" t="str">
            <v>NA</v>
          </cell>
        </row>
        <row r="9703">
          <cell r="A9703">
            <v>0</v>
          </cell>
          <cell r="B9703">
            <v>0</v>
          </cell>
          <cell r="C9703">
            <v>0</v>
          </cell>
          <cell r="D9703" t="str">
            <v>0</v>
          </cell>
          <cell r="E9703">
            <v>0</v>
          </cell>
          <cell r="F9703">
            <v>0</v>
          </cell>
          <cell r="G9703" t="e">
            <v>#N/A</v>
          </cell>
          <cell r="H9703" t="e">
            <v>#N/A</v>
          </cell>
          <cell r="I9703" t="str">
            <v>NA</v>
          </cell>
        </row>
        <row r="9704">
          <cell r="A9704">
            <v>0</v>
          </cell>
          <cell r="B9704">
            <v>0</v>
          </cell>
          <cell r="C9704">
            <v>0</v>
          </cell>
          <cell r="D9704" t="str">
            <v>0</v>
          </cell>
          <cell r="E9704">
            <v>0</v>
          </cell>
          <cell r="F9704">
            <v>0</v>
          </cell>
          <cell r="G9704" t="e">
            <v>#N/A</v>
          </cell>
          <cell r="H9704" t="e">
            <v>#N/A</v>
          </cell>
          <cell r="I9704" t="str">
            <v>NA</v>
          </cell>
        </row>
        <row r="9705">
          <cell r="A9705">
            <v>0</v>
          </cell>
          <cell r="B9705">
            <v>0</v>
          </cell>
          <cell r="C9705">
            <v>0</v>
          </cell>
          <cell r="D9705" t="str">
            <v>0</v>
          </cell>
          <cell r="E9705">
            <v>0</v>
          </cell>
          <cell r="F9705">
            <v>0</v>
          </cell>
          <cell r="G9705" t="e">
            <v>#N/A</v>
          </cell>
          <cell r="H9705" t="e">
            <v>#N/A</v>
          </cell>
          <cell r="I9705" t="str">
            <v>NA</v>
          </cell>
        </row>
        <row r="9706">
          <cell r="A9706">
            <v>0</v>
          </cell>
          <cell r="B9706">
            <v>0</v>
          </cell>
          <cell r="C9706">
            <v>0</v>
          </cell>
          <cell r="D9706" t="str">
            <v>0</v>
          </cell>
          <cell r="E9706">
            <v>0</v>
          </cell>
          <cell r="F9706">
            <v>0</v>
          </cell>
          <cell r="G9706" t="e">
            <v>#N/A</v>
          </cell>
          <cell r="H9706" t="e">
            <v>#N/A</v>
          </cell>
          <cell r="I9706" t="str">
            <v>NA</v>
          </cell>
        </row>
        <row r="9707">
          <cell r="A9707">
            <v>0</v>
          </cell>
          <cell r="B9707">
            <v>0</v>
          </cell>
          <cell r="C9707">
            <v>0</v>
          </cell>
          <cell r="D9707" t="str">
            <v>0</v>
          </cell>
          <cell r="E9707">
            <v>0</v>
          </cell>
          <cell r="F9707">
            <v>0</v>
          </cell>
          <cell r="G9707" t="e">
            <v>#N/A</v>
          </cell>
          <cell r="H9707" t="e">
            <v>#N/A</v>
          </cell>
          <cell r="I9707" t="str">
            <v>NA</v>
          </cell>
        </row>
        <row r="9708">
          <cell r="A9708">
            <v>0</v>
          </cell>
          <cell r="B9708">
            <v>0</v>
          </cell>
          <cell r="C9708">
            <v>0</v>
          </cell>
          <cell r="D9708" t="str">
            <v>0</v>
          </cell>
          <cell r="E9708">
            <v>0</v>
          </cell>
          <cell r="F9708">
            <v>0</v>
          </cell>
          <cell r="G9708" t="e">
            <v>#N/A</v>
          </cell>
          <cell r="H9708" t="e">
            <v>#N/A</v>
          </cell>
          <cell r="I9708" t="str">
            <v>NA</v>
          </cell>
        </row>
        <row r="9709">
          <cell r="A9709">
            <v>0</v>
          </cell>
          <cell r="B9709">
            <v>0</v>
          </cell>
          <cell r="C9709">
            <v>0</v>
          </cell>
          <cell r="D9709" t="str">
            <v>0</v>
          </cell>
          <cell r="E9709">
            <v>0</v>
          </cell>
          <cell r="F9709">
            <v>0</v>
          </cell>
          <cell r="G9709" t="e">
            <v>#N/A</v>
          </cell>
          <cell r="H9709" t="e">
            <v>#N/A</v>
          </cell>
          <cell r="I9709" t="str">
            <v>NA</v>
          </cell>
        </row>
        <row r="9710">
          <cell r="A9710">
            <v>0</v>
          </cell>
          <cell r="B9710">
            <v>0</v>
          </cell>
          <cell r="C9710">
            <v>0</v>
          </cell>
          <cell r="D9710" t="str">
            <v>0</v>
          </cell>
          <cell r="E9710">
            <v>0</v>
          </cell>
          <cell r="F9710">
            <v>0</v>
          </cell>
          <cell r="G9710" t="e">
            <v>#N/A</v>
          </cell>
          <cell r="H9710" t="e">
            <v>#N/A</v>
          </cell>
          <cell r="I9710" t="str">
            <v>NA</v>
          </cell>
        </row>
        <row r="9711">
          <cell r="A9711">
            <v>0</v>
          </cell>
          <cell r="B9711">
            <v>0</v>
          </cell>
          <cell r="C9711">
            <v>0</v>
          </cell>
          <cell r="D9711" t="str">
            <v>0</v>
          </cell>
          <cell r="E9711">
            <v>0</v>
          </cell>
          <cell r="F9711">
            <v>0</v>
          </cell>
          <cell r="G9711" t="e">
            <v>#N/A</v>
          </cell>
          <cell r="H9711" t="e">
            <v>#N/A</v>
          </cell>
          <cell r="I9711" t="str">
            <v>NA</v>
          </cell>
        </row>
        <row r="9712">
          <cell r="A9712">
            <v>0</v>
          </cell>
          <cell r="B9712">
            <v>0</v>
          </cell>
          <cell r="C9712">
            <v>0</v>
          </cell>
          <cell r="D9712" t="str">
            <v>0</v>
          </cell>
          <cell r="E9712">
            <v>0</v>
          </cell>
          <cell r="F9712">
            <v>0</v>
          </cell>
          <cell r="G9712" t="e">
            <v>#N/A</v>
          </cell>
          <cell r="H9712" t="e">
            <v>#N/A</v>
          </cell>
          <cell r="I9712" t="str">
            <v>NA</v>
          </cell>
        </row>
        <row r="9713">
          <cell r="A9713">
            <v>0</v>
          </cell>
          <cell r="B9713">
            <v>0</v>
          </cell>
          <cell r="C9713">
            <v>0</v>
          </cell>
          <cell r="D9713" t="str">
            <v>0</v>
          </cell>
          <cell r="E9713">
            <v>0</v>
          </cell>
          <cell r="F9713">
            <v>0</v>
          </cell>
          <cell r="G9713" t="e">
            <v>#N/A</v>
          </cell>
          <cell r="H9713" t="e">
            <v>#N/A</v>
          </cell>
          <cell r="I9713" t="str">
            <v>NA</v>
          </cell>
        </row>
        <row r="9714">
          <cell r="A9714">
            <v>0</v>
          </cell>
          <cell r="B9714">
            <v>0</v>
          </cell>
          <cell r="C9714">
            <v>0</v>
          </cell>
          <cell r="D9714" t="str">
            <v>0</v>
          </cell>
          <cell r="E9714">
            <v>0</v>
          </cell>
          <cell r="F9714">
            <v>0</v>
          </cell>
          <cell r="G9714" t="e">
            <v>#N/A</v>
          </cell>
          <cell r="H9714" t="e">
            <v>#N/A</v>
          </cell>
          <cell r="I9714" t="str">
            <v>NA</v>
          </cell>
        </row>
        <row r="9715">
          <cell r="A9715">
            <v>0</v>
          </cell>
          <cell r="B9715">
            <v>0</v>
          </cell>
          <cell r="C9715">
            <v>0</v>
          </cell>
          <cell r="D9715" t="str">
            <v>0</v>
          </cell>
          <cell r="E9715">
            <v>0</v>
          </cell>
          <cell r="F9715">
            <v>0</v>
          </cell>
          <cell r="G9715" t="e">
            <v>#N/A</v>
          </cell>
          <cell r="H9715" t="e">
            <v>#N/A</v>
          </cell>
          <cell r="I9715" t="str">
            <v>NA</v>
          </cell>
        </row>
        <row r="9716">
          <cell r="A9716">
            <v>0</v>
          </cell>
          <cell r="B9716">
            <v>0</v>
          </cell>
          <cell r="C9716">
            <v>0</v>
          </cell>
          <cell r="D9716" t="str">
            <v>0</v>
          </cell>
          <cell r="E9716">
            <v>0</v>
          </cell>
          <cell r="F9716">
            <v>0</v>
          </cell>
          <cell r="G9716" t="e">
            <v>#N/A</v>
          </cell>
          <cell r="H9716" t="e">
            <v>#N/A</v>
          </cell>
          <cell r="I9716" t="str">
            <v>NA</v>
          </cell>
        </row>
        <row r="9717">
          <cell r="A9717">
            <v>0</v>
          </cell>
          <cell r="B9717">
            <v>0</v>
          </cell>
          <cell r="C9717">
            <v>0</v>
          </cell>
          <cell r="D9717" t="str">
            <v>0</v>
          </cell>
          <cell r="E9717">
            <v>0</v>
          </cell>
          <cell r="F9717">
            <v>0</v>
          </cell>
          <cell r="G9717" t="e">
            <v>#N/A</v>
          </cell>
          <cell r="H9717" t="e">
            <v>#N/A</v>
          </cell>
          <cell r="I9717" t="str">
            <v>NA</v>
          </cell>
        </row>
        <row r="9718">
          <cell r="A9718">
            <v>0</v>
          </cell>
          <cell r="B9718">
            <v>0</v>
          </cell>
          <cell r="C9718">
            <v>0</v>
          </cell>
          <cell r="D9718" t="str">
            <v>0</v>
          </cell>
          <cell r="E9718">
            <v>0</v>
          </cell>
          <cell r="F9718">
            <v>0</v>
          </cell>
          <cell r="G9718" t="e">
            <v>#N/A</v>
          </cell>
          <cell r="H9718" t="e">
            <v>#N/A</v>
          </cell>
          <cell r="I9718" t="str">
            <v>NA</v>
          </cell>
        </row>
        <row r="9719">
          <cell r="A9719">
            <v>0</v>
          </cell>
          <cell r="B9719">
            <v>0</v>
          </cell>
          <cell r="C9719">
            <v>0</v>
          </cell>
          <cell r="D9719" t="str">
            <v>0</v>
          </cell>
          <cell r="E9719">
            <v>0</v>
          </cell>
          <cell r="F9719">
            <v>0</v>
          </cell>
          <cell r="G9719" t="e">
            <v>#N/A</v>
          </cell>
          <cell r="H9719" t="e">
            <v>#N/A</v>
          </cell>
          <cell r="I9719" t="str">
            <v>NA</v>
          </cell>
        </row>
        <row r="9720">
          <cell r="A9720">
            <v>0</v>
          </cell>
          <cell r="B9720">
            <v>0</v>
          </cell>
          <cell r="C9720">
            <v>0</v>
          </cell>
          <cell r="D9720" t="str">
            <v>0</v>
          </cell>
          <cell r="E9720">
            <v>0</v>
          </cell>
          <cell r="F9720">
            <v>0</v>
          </cell>
          <cell r="G9720" t="e">
            <v>#N/A</v>
          </cell>
          <cell r="H9720" t="e">
            <v>#N/A</v>
          </cell>
          <cell r="I9720" t="str">
            <v>NA</v>
          </cell>
        </row>
        <row r="9721">
          <cell r="A9721">
            <v>0</v>
          </cell>
          <cell r="B9721">
            <v>0</v>
          </cell>
          <cell r="C9721">
            <v>0</v>
          </cell>
          <cell r="D9721" t="str">
            <v>0</v>
          </cell>
          <cell r="E9721">
            <v>0</v>
          </cell>
          <cell r="F9721">
            <v>0</v>
          </cell>
          <cell r="G9721" t="e">
            <v>#N/A</v>
          </cell>
          <cell r="H9721" t="e">
            <v>#N/A</v>
          </cell>
          <cell r="I9721" t="str">
            <v>NA</v>
          </cell>
        </row>
        <row r="9722">
          <cell r="A9722">
            <v>0</v>
          </cell>
          <cell r="B9722">
            <v>0</v>
          </cell>
          <cell r="C9722">
            <v>0</v>
          </cell>
          <cell r="D9722" t="str">
            <v>0</v>
          </cell>
          <cell r="E9722">
            <v>0</v>
          </cell>
          <cell r="F9722">
            <v>0</v>
          </cell>
          <cell r="G9722" t="e">
            <v>#N/A</v>
          </cell>
          <cell r="H9722" t="e">
            <v>#N/A</v>
          </cell>
          <cell r="I9722" t="str">
            <v>NA</v>
          </cell>
        </row>
        <row r="9723">
          <cell r="A9723">
            <v>0</v>
          </cell>
          <cell r="B9723">
            <v>0</v>
          </cell>
          <cell r="C9723">
            <v>0</v>
          </cell>
          <cell r="D9723" t="str">
            <v>0</v>
          </cell>
          <cell r="E9723">
            <v>0</v>
          </cell>
          <cell r="F9723">
            <v>0</v>
          </cell>
          <cell r="G9723" t="e">
            <v>#N/A</v>
          </cell>
          <cell r="H9723" t="e">
            <v>#N/A</v>
          </cell>
          <cell r="I9723" t="str">
            <v>NA</v>
          </cell>
        </row>
        <row r="9724">
          <cell r="A9724">
            <v>0</v>
          </cell>
          <cell r="B9724">
            <v>0</v>
          </cell>
          <cell r="C9724">
            <v>0</v>
          </cell>
          <cell r="D9724" t="str">
            <v>0</v>
          </cell>
          <cell r="E9724">
            <v>0</v>
          </cell>
          <cell r="F9724">
            <v>0</v>
          </cell>
          <cell r="G9724" t="e">
            <v>#N/A</v>
          </cell>
          <cell r="H9724" t="e">
            <v>#N/A</v>
          </cell>
          <cell r="I9724" t="str">
            <v>NA</v>
          </cell>
        </row>
        <row r="9725">
          <cell r="A9725">
            <v>0</v>
          </cell>
          <cell r="B9725">
            <v>0</v>
          </cell>
          <cell r="C9725">
            <v>0</v>
          </cell>
          <cell r="D9725" t="str">
            <v>0</v>
          </cell>
          <cell r="E9725">
            <v>0</v>
          </cell>
          <cell r="F9725">
            <v>0</v>
          </cell>
          <cell r="G9725" t="e">
            <v>#N/A</v>
          </cell>
          <cell r="H9725" t="e">
            <v>#N/A</v>
          </cell>
          <cell r="I9725" t="str">
            <v>NA</v>
          </cell>
        </row>
        <row r="9726">
          <cell r="A9726">
            <v>0</v>
          </cell>
          <cell r="B9726">
            <v>0</v>
          </cell>
          <cell r="C9726">
            <v>0</v>
          </cell>
          <cell r="D9726" t="str">
            <v>0</v>
          </cell>
          <cell r="E9726">
            <v>0</v>
          </cell>
          <cell r="F9726">
            <v>0</v>
          </cell>
          <cell r="G9726" t="e">
            <v>#N/A</v>
          </cell>
          <cell r="H9726" t="e">
            <v>#N/A</v>
          </cell>
          <cell r="I9726" t="str">
            <v>NA</v>
          </cell>
        </row>
        <row r="9727">
          <cell r="A9727">
            <v>0</v>
          </cell>
          <cell r="B9727">
            <v>0</v>
          </cell>
          <cell r="C9727">
            <v>0</v>
          </cell>
          <cell r="D9727" t="str">
            <v>0</v>
          </cell>
          <cell r="E9727">
            <v>0</v>
          </cell>
          <cell r="F9727">
            <v>0</v>
          </cell>
          <cell r="G9727" t="e">
            <v>#N/A</v>
          </cell>
          <cell r="H9727" t="e">
            <v>#N/A</v>
          </cell>
          <cell r="I9727" t="str">
            <v>NA</v>
          </cell>
        </row>
        <row r="9728">
          <cell r="A9728">
            <v>0</v>
          </cell>
          <cell r="B9728">
            <v>0</v>
          </cell>
          <cell r="C9728">
            <v>0</v>
          </cell>
          <cell r="D9728" t="str">
            <v>0</v>
          </cell>
          <cell r="E9728">
            <v>0</v>
          </cell>
          <cell r="F9728">
            <v>0</v>
          </cell>
          <cell r="G9728" t="e">
            <v>#N/A</v>
          </cell>
          <cell r="H9728" t="e">
            <v>#N/A</v>
          </cell>
          <cell r="I9728" t="str">
            <v>NA</v>
          </cell>
        </row>
        <row r="9729">
          <cell r="A9729">
            <v>0</v>
          </cell>
          <cell r="B9729">
            <v>0</v>
          </cell>
          <cell r="C9729">
            <v>0</v>
          </cell>
          <cell r="D9729" t="str">
            <v>0</v>
          </cell>
          <cell r="E9729">
            <v>0</v>
          </cell>
          <cell r="F9729">
            <v>0</v>
          </cell>
          <cell r="G9729" t="e">
            <v>#N/A</v>
          </cell>
          <cell r="H9729" t="e">
            <v>#N/A</v>
          </cell>
          <cell r="I9729" t="str">
            <v>NA</v>
          </cell>
        </row>
        <row r="9730">
          <cell r="A9730">
            <v>0</v>
          </cell>
          <cell r="B9730">
            <v>0</v>
          </cell>
          <cell r="C9730">
            <v>0</v>
          </cell>
          <cell r="D9730" t="str">
            <v>0</v>
          </cell>
          <cell r="E9730">
            <v>0</v>
          </cell>
          <cell r="F9730">
            <v>0</v>
          </cell>
          <cell r="G9730" t="e">
            <v>#N/A</v>
          </cell>
          <cell r="H9730" t="e">
            <v>#N/A</v>
          </cell>
          <cell r="I9730" t="str">
            <v>NA</v>
          </cell>
        </row>
        <row r="9731">
          <cell r="A9731">
            <v>0</v>
          </cell>
          <cell r="B9731">
            <v>0</v>
          </cell>
          <cell r="C9731">
            <v>0</v>
          </cell>
          <cell r="D9731" t="str">
            <v>0</v>
          </cell>
          <cell r="E9731">
            <v>0</v>
          </cell>
          <cell r="F9731">
            <v>0</v>
          </cell>
          <cell r="G9731" t="e">
            <v>#N/A</v>
          </cell>
          <cell r="H9731" t="e">
            <v>#N/A</v>
          </cell>
          <cell r="I9731" t="str">
            <v>NA</v>
          </cell>
        </row>
        <row r="9732">
          <cell r="A9732">
            <v>0</v>
          </cell>
          <cell r="B9732">
            <v>0</v>
          </cell>
          <cell r="C9732">
            <v>0</v>
          </cell>
          <cell r="D9732" t="str">
            <v>0</v>
          </cell>
          <cell r="E9732">
            <v>0</v>
          </cell>
          <cell r="F9732">
            <v>0</v>
          </cell>
          <cell r="G9732" t="e">
            <v>#N/A</v>
          </cell>
          <cell r="H9732" t="e">
            <v>#N/A</v>
          </cell>
          <cell r="I9732" t="str">
            <v>NA</v>
          </cell>
        </row>
        <row r="9733">
          <cell r="A9733">
            <v>0</v>
          </cell>
          <cell r="B9733">
            <v>0</v>
          </cell>
          <cell r="C9733">
            <v>0</v>
          </cell>
          <cell r="D9733" t="str">
            <v>0</v>
          </cell>
          <cell r="E9733">
            <v>0</v>
          </cell>
          <cell r="F9733">
            <v>0</v>
          </cell>
          <cell r="G9733" t="e">
            <v>#N/A</v>
          </cell>
          <cell r="H9733" t="e">
            <v>#N/A</v>
          </cell>
          <cell r="I9733" t="str">
            <v>NA</v>
          </cell>
        </row>
        <row r="9734">
          <cell r="A9734">
            <v>0</v>
          </cell>
          <cell r="B9734">
            <v>0</v>
          </cell>
          <cell r="C9734">
            <v>0</v>
          </cell>
          <cell r="D9734" t="str">
            <v>0</v>
          </cell>
          <cell r="E9734">
            <v>0</v>
          </cell>
          <cell r="F9734">
            <v>0</v>
          </cell>
          <cell r="G9734" t="e">
            <v>#N/A</v>
          </cell>
          <cell r="H9734" t="e">
            <v>#N/A</v>
          </cell>
          <cell r="I9734" t="str">
            <v>NA</v>
          </cell>
        </row>
        <row r="9735">
          <cell r="A9735">
            <v>0</v>
          </cell>
          <cell r="B9735">
            <v>0</v>
          </cell>
          <cell r="C9735">
            <v>0</v>
          </cell>
          <cell r="D9735" t="str">
            <v>0</v>
          </cell>
          <cell r="E9735">
            <v>0</v>
          </cell>
          <cell r="F9735">
            <v>0</v>
          </cell>
          <cell r="G9735" t="e">
            <v>#N/A</v>
          </cell>
          <cell r="H9735" t="e">
            <v>#N/A</v>
          </cell>
          <cell r="I9735" t="str">
            <v>NA</v>
          </cell>
        </row>
        <row r="9736">
          <cell r="A9736">
            <v>0</v>
          </cell>
          <cell r="B9736">
            <v>0</v>
          </cell>
          <cell r="C9736">
            <v>0</v>
          </cell>
          <cell r="D9736" t="str">
            <v>0</v>
          </cell>
          <cell r="E9736">
            <v>0</v>
          </cell>
          <cell r="F9736">
            <v>0</v>
          </cell>
          <cell r="G9736" t="e">
            <v>#N/A</v>
          </cell>
          <cell r="H9736" t="e">
            <v>#N/A</v>
          </cell>
          <cell r="I9736" t="str">
            <v>NA</v>
          </cell>
        </row>
        <row r="9737">
          <cell r="A9737">
            <v>0</v>
          </cell>
          <cell r="B9737">
            <v>0</v>
          </cell>
          <cell r="C9737">
            <v>0</v>
          </cell>
          <cell r="D9737" t="str">
            <v>0</v>
          </cell>
          <cell r="E9737">
            <v>0</v>
          </cell>
          <cell r="F9737">
            <v>0</v>
          </cell>
          <cell r="G9737" t="e">
            <v>#N/A</v>
          </cell>
          <cell r="H9737" t="e">
            <v>#N/A</v>
          </cell>
          <cell r="I9737" t="str">
            <v>NA</v>
          </cell>
        </row>
        <row r="9738">
          <cell r="A9738">
            <v>0</v>
          </cell>
          <cell r="B9738">
            <v>0</v>
          </cell>
          <cell r="C9738">
            <v>0</v>
          </cell>
          <cell r="D9738" t="str">
            <v>0</v>
          </cell>
          <cell r="E9738">
            <v>0</v>
          </cell>
          <cell r="F9738">
            <v>0</v>
          </cell>
          <cell r="G9738" t="e">
            <v>#N/A</v>
          </cell>
          <cell r="H9738" t="e">
            <v>#N/A</v>
          </cell>
          <cell r="I9738" t="str">
            <v>NA</v>
          </cell>
        </row>
        <row r="9739">
          <cell r="A9739">
            <v>0</v>
          </cell>
          <cell r="B9739">
            <v>0</v>
          </cell>
          <cell r="C9739">
            <v>0</v>
          </cell>
          <cell r="D9739" t="str">
            <v>0</v>
          </cell>
          <cell r="E9739">
            <v>0</v>
          </cell>
          <cell r="F9739">
            <v>0</v>
          </cell>
          <cell r="G9739" t="e">
            <v>#N/A</v>
          </cell>
          <cell r="H9739" t="e">
            <v>#N/A</v>
          </cell>
          <cell r="I9739" t="str">
            <v>NA</v>
          </cell>
        </row>
        <row r="9740">
          <cell r="A9740">
            <v>0</v>
          </cell>
          <cell r="B9740">
            <v>0</v>
          </cell>
          <cell r="C9740">
            <v>0</v>
          </cell>
          <cell r="D9740" t="str">
            <v>0</v>
          </cell>
          <cell r="E9740">
            <v>0</v>
          </cell>
          <cell r="F9740">
            <v>0</v>
          </cell>
          <cell r="G9740" t="e">
            <v>#N/A</v>
          </cell>
          <cell r="H9740" t="e">
            <v>#N/A</v>
          </cell>
          <cell r="I9740" t="str">
            <v>NA</v>
          </cell>
        </row>
        <row r="9741">
          <cell r="A9741">
            <v>0</v>
          </cell>
          <cell r="B9741">
            <v>0</v>
          </cell>
          <cell r="C9741">
            <v>0</v>
          </cell>
          <cell r="D9741" t="str">
            <v>0</v>
          </cell>
          <cell r="E9741">
            <v>0</v>
          </cell>
          <cell r="F9741">
            <v>0</v>
          </cell>
          <cell r="G9741" t="e">
            <v>#N/A</v>
          </cell>
          <cell r="H9741" t="e">
            <v>#N/A</v>
          </cell>
          <cell r="I9741" t="str">
            <v>NA</v>
          </cell>
        </row>
        <row r="9742">
          <cell r="A9742">
            <v>0</v>
          </cell>
          <cell r="B9742">
            <v>0</v>
          </cell>
          <cell r="C9742">
            <v>0</v>
          </cell>
          <cell r="D9742" t="str">
            <v>0</v>
          </cell>
          <cell r="E9742">
            <v>0</v>
          </cell>
          <cell r="F9742">
            <v>0</v>
          </cell>
          <cell r="G9742" t="e">
            <v>#N/A</v>
          </cell>
          <cell r="H9742" t="e">
            <v>#N/A</v>
          </cell>
          <cell r="I9742" t="str">
            <v>NA</v>
          </cell>
        </row>
        <row r="9743">
          <cell r="A9743">
            <v>0</v>
          </cell>
          <cell r="B9743">
            <v>0</v>
          </cell>
          <cell r="C9743">
            <v>0</v>
          </cell>
          <cell r="D9743" t="str">
            <v>0</v>
          </cell>
          <cell r="E9743">
            <v>0</v>
          </cell>
          <cell r="F9743">
            <v>0</v>
          </cell>
          <cell r="G9743" t="e">
            <v>#N/A</v>
          </cell>
          <cell r="H9743" t="e">
            <v>#N/A</v>
          </cell>
          <cell r="I9743" t="str">
            <v>NA</v>
          </cell>
        </row>
        <row r="9744">
          <cell r="A9744">
            <v>0</v>
          </cell>
          <cell r="B9744">
            <v>0</v>
          </cell>
          <cell r="C9744">
            <v>0</v>
          </cell>
          <cell r="D9744" t="str">
            <v>0</v>
          </cell>
          <cell r="E9744">
            <v>0</v>
          </cell>
          <cell r="F9744">
            <v>0</v>
          </cell>
          <cell r="G9744" t="e">
            <v>#N/A</v>
          </cell>
          <cell r="H9744" t="e">
            <v>#N/A</v>
          </cell>
          <cell r="I9744" t="str">
            <v>NA</v>
          </cell>
        </row>
        <row r="9745">
          <cell r="A9745">
            <v>0</v>
          </cell>
          <cell r="B9745">
            <v>0</v>
          </cell>
          <cell r="C9745">
            <v>0</v>
          </cell>
          <cell r="D9745" t="str">
            <v>0</v>
          </cell>
          <cell r="E9745">
            <v>0</v>
          </cell>
          <cell r="F9745">
            <v>0</v>
          </cell>
          <cell r="G9745" t="e">
            <v>#N/A</v>
          </cell>
          <cell r="H9745" t="e">
            <v>#N/A</v>
          </cell>
          <cell r="I9745" t="str">
            <v>NA</v>
          </cell>
        </row>
        <row r="9746">
          <cell r="A9746">
            <v>0</v>
          </cell>
          <cell r="B9746">
            <v>0</v>
          </cell>
          <cell r="C9746">
            <v>0</v>
          </cell>
          <cell r="D9746" t="str">
            <v>0</v>
          </cell>
          <cell r="E9746">
            <v>0</v>
          </cell>
          <cell r="F9746">
            <v>0</v>
          </cell>
          <cell r="G9746" t="e">
            <v>#N/A</v>
          </cell>
          <cell r="H9746" t="e">
            <v>#N/A</v>
          </cell>
          <cell r="I9746" t="str">
            <v>NA</v>
          </cell>
        </row>
        <row r="9747">
          <cell r="A9747">
            <v>0</v>
          </cell>
          <cell r="B9747">
            <v>0</v>
          </cell>
          <cell r="C9747">
            <v>0</v>
          </cell>
          <cell r="D9747" t="str">
            <v>0</v>
          </cell>
          <cell r="E9747">
            <v>0</v>
          </cell>
          <cell r="F9747">
            <v>0</v>
          </cell>
          <cell r="G9747" t="e">
            <v>#N/A</v>
          </cell>
          <cell r="H9747" t="e">
            <v>#N/A</v>
          </cell>
          <cell r="I9747" t="str">
            <v>NA</v>
          </cell>
        </row>
        <row r="9748">
          <cell r="A9748">
            <v>0</v>
          </cell>
          <cell r="B9748">
            <v>0</v>
          </cell>
          <cell r="C9748">
            <v>0</v>
          </cell>
          <cell r="D9748" t="str">
            <v>0</v>
          </cell>
          <cell r="E9748">
            <v>0</v>
          </cell>
          <cell r="F9748">
            <v>0</v>
          </cell>
          <cell r="G9748" t="e">
            <v>#N/A</v>
          </cell>
          <cell r="H9748" t="e">
            <v>#N/A</v>
          </cell>
          <cell r="I9748" t="str">
            <v>NA</v>
          </cell>
        </row>
        <row r="9749">
          <cell r="A9749">
            <v>0</v>
          </cell>
          <cell r="B9749">
            <v>0</v>
          </cell>
          <cell r="C9749">
            <v>0</v>
          </cell>
          <cell r="D9749" t="str">
            <v>0</v>
          </cell>
          <cell r="E9749">
            <v>0</v>
          </cell>
          <cell r="F9749">
            <v>0</v>
          </cell>
          <cell r="G9749" t="e">
            <v>#N/A</v>
          </cell>
          <cell r="H9749" t="e">
            <v>#N/A</v>
          </cell>
          <cell r="I9749" t="str">
            <v>NA</v>
          </cell>
        </row>
        <row r="9750">
          <cell r="A9750">
            <v>0</v>
          </cell>
          <cell r="B9750">
            <v>0</v>
          </cell>
          <cell r="C9750">
            <v>0</v>
          </cell>
          <cell r="D9750" t="str">
            <v>0</v>
          </cell>
          <cell r="E9750">
            <v>0</v>
          </cell>
          <cell r="F9750">
            <v>0</v>
          </cell>
          <cell r="G9750" t="e">
            <v>#N/A</v>
          </cell>
          <cell r="H9750" t="e">
            <v>#N/A</v>
          </cell>
          <cell r="I9750" t="str">
            <v>NA</v>
          </cell>
        </row>
        <row r="9751">
          <cell r="A9751">
            <v>0</v>
          </cell>
          <cell r="B9751">
            <v>0</v>
          </cell>
          <cell r="C9751">
            <v>0</v>
          </cell>
          <cell r="D9751" t="str">
            <v>0</v>
          </cell>
          <cell r="E9751">
            <v>0</v>
          </cell>
          <cell r="F9751">
            <v>0</v>
          </cell>
          <cell r="G9751" t="e">
            <v>#N/A</v>
          </cell>
          <cell r="H9751" t="e">
            <v>#N/A</v>
          </cell>
          <cell r="I9751" t="str">
            <v>NA</v>
          </cell>
        </row>
        <row r="9752">
          <cell r="A9752">
            <v>0</v>
          </cell>
          <cell r="B9752">
            <v>0</v>
          </cell>
          <cell r="C9752">
            <v>0</v>
          </cell>
          <cell r="D9752" t="str">
            <v>0</v>
          </cell>
          <cell r="E9752">
            <v>0</v>
          </cell>
          <cell r="F9752">
            <v>0</v>
          </cell>
          <cell r="G9752" t="e">
            <v>#N/A</v>
          </cell>
          <cell r="H9752" t="e">
            <v>#N/A</v>
          </cell>
          <cell r="I9752" t="str">
            <v>NA</v>
          </cell>
        </row>
        <row r="9753">
          <cell r="A9753">
            <v>0</v>
          </cell>
          <cell r="B9753">
            <v>0</v>
          </cell>
          <cell r="C9753">
            <v>0</v>
          </cell>
          <cell r="D9753" t="str">
            <v>0</v>
          </cell>
          <cell r="E9753">
            <v>0</v>
          </cell>
          <cell r="F9753">
            <v>0</v>
          </cell>
          <cell r="G9753" t="e">
            <v>#N/A</v>
          </cell>
          <cell r="H9753" t="e">
            <v>#N/A</v>
          </cell>
          <cell r="I9753" t="str">
            <v>NA</v>
          </cell>
        </row>
        <row r="9754">
          <cell r="A9754">
            <v>0</v>
          </cell>
          <cell r="B9754">
            <v>0</v>
          </cell>
          <cell r="C9754">
            <v>0</v>
          </cell>
          <cell r="D9754" t="str">
            <v>0</v>
          </cell>
          <cell r="E9754">
            <v>0</v>
          </cell>
          <cell r="F9754">
            <v>0</v>
          </cell>
          <cell r="G9754" t="e">
            <v>#N/A</v>
          </cell>
          <cell r="H9754" t="e">
            <v>#N/A</v>
          </cell>
          <cell r="I9754" t="str">
            <v>NA</v>
          </cell>
        </row>
        <row r="9755">
          <cell r="A9755">
            <v>0</v>
          </cell>
          <cell r="B9755">
            <v>0</v>
          </cell>
          <cell r="C9755">
            <v>0</v>
          </cell>
          <cell r="D9755" t="str">
            <v>0</v>
          </cell>
          <cell r="E9755">
            <v>0</v>
          </cell>
          <cell r="F9755">
            <v>0</v>
          </cell>
          <cell r="G9755" t="e">
            <v>#N/A</v>
          </cell>
          <cell r="H9755" t="e">
            <v>#N/A</v>
          </cell>
          <cell r="I9755" t="str">
            <v>NA</v>
          </cell>
        </row>
        <row r="9756">
          <cell r="A9756">
            <v>0</v>
          </cell>
          <cell r="B9756">
            <v>0</v>
          </cell>
          <cell r="C9756">
            <v>0</v>
          </cell>
          <cell r="D9756" t="str">
            <v>0</v>
          </cell>
          <cell r="E9756">
            <v>0</v>
          </cell>
          <cell r="F9756">
            <v>0</v>
          </cell>
          <cell r="G9756" t="e">
            <v>#N/A</v>
          </cell>
          <cell r="H9756" t="e">
            <v>#N/A</v>
          </cell>
          <cell r="I9756" t="str">
            <v>NA</v>
          </cell>
        </row>
        <row r="9757">
          <cell r="A9757">
            <v>0</v>
          </cell>
          <cell r="B9757">
            <v>0</v>
          </cell>
          <cell r="C9757">
            <v>0</v>
          </cell>
          <cell r="D9757" t="str">
            <v>0</v>
          </cell>
          <cell r="E9757">
            <v>0</v>
          </cell>
          <cell r="F9757">
            <v>0</v>
          </cell>
          <cell r="G9757" t="e">
            <v>#N/A</v>
          </cell>
          <cell r="H9757" t="e">
            <v>#N/A</v>
          </cell>
          <cell r="I9757" t="str">
            <v>NA</v>
          </cell>
        </row>
        <row r="9758">
          <cell r="A9758">
            <v>0</v>
          </cell>
          <cell r="B9758">
            <v>0</v>
          </cell>
          <cell r="C9758">
            <v>0</v>
          </cell>
          <cell r="D9758" t="str">
            <v>0</v>
          </cell>
          <cell r="E9758">
            <v>0</v>
          </cell>
          <cell r="F9758">
            <v>0</v>
          </cell>
          <cell r="G9758" t="e">
            <v>#N/A</v>
          </cell>
          <cell r="H9758" t="e">
            <v>#N/A</v>
          </cell>
          <cell r="I9758" t="str">
            <v>NA</v>
          </cell>
        </row>
        <row r="9759">
          <cell r="A9759">
            <v>0</v>
          </cell>
          <cell r="B9759">
            <v>0</v>
          </cell>
          <cell r="C9759">
            <v>0</v>
          </cell>
          <cell r="D9759" t="str">
            <v>0</v>
          </cell>
          <cell r="E9759">
            <v>0</v>
          </cell>
          <cell r="F9759">
            <v>0</v>
          </cell>
          <cell r="G9759" t="e">
            <v>#N/A</v>
          </cell>
          <cell r="H9759" t="e">
            <v>#N/A</v>
          </cell>
          <cell r="I9759" t="str">
            <v>NA</v>
          </cell>
        </row>
        <row r="9760">
          <cell r="A9760">
            <v>0</v>
          </cell>
          <cell r="B9760">
            <v>0</v>
          </cell>
          <cell r="C9760">
            <v>0</v>
          </cell>
          <cell r="D9760" t="str">
            <v>0</v>
          </cell>
          <cell r="E9760">
            <v>0</v>
          </cell>
          <cell r="F9760">
            <v>0</v>
          </cell>
          <cell r="G9760" t="e">
            <v>#N/A</v>
          </cell>
          <cell r="H9760" t="e">
            <v>#N/A</v>
          </cell>
          <cell r="I9760" t="str">
            <v>NA</v>
          </cell>
        </row>
        <row r="9761">
          <cell r="A9761">
            <v>0</v>
          </cell>
          <cell r="B9761">
            <v>0</v>
          </cell>
          <cell r="C9761">
            <v>0</v>
          </cell>
          <cell r="D9761" t="str">
            <v>0</v>
          </cell>
          <cell r="E9761">
            <v>0</v>
          </cell>
          <cell r="F9761">
            <v>0</v>
          </cell>
          <cell r="G9761" t="e">
            <v>#N/A</v>
          </cell>
          <cell r="H9761" t="e">
            <v>#N/A</v>
          </cell>
          <cell r="I9761" t="str">
            <v>NA</v>
          </cell>
        </row>
        <row r="9762">
          <cell r="A9762">
            <v>0</v>
          </cell>
          <cell r="B9762">
            <v>0</v>
          </cell>
          <cell r="C9762">
            <v>0</v>
          </cell>
          <cell r="D9762" t="str">
            <v>0</v>
          </cell>
          <cell r="E9762">
            <v>0</v>
          </cell>
          <cell r="F9762">
            <v>0</v>
          </cell>
          <cell r="G9762" t="e">
            <v>#N/A</v>
          </cell>
          <cell r="H9762" t="e">
            <v>#N/A</v>
          </cell>
          <cell r="I9762" t="str">
            <v>NA</v>
          </cell>
        </row>
        <row r="9763">
          <cell r="A9763">
            <v>0</v>
          </cell>
          <cell r="B9763">
            <v>0</v>
          </cell>
          <cell r="C9763">
            <v>0</v>
          </cell>
          <cell r="D9763" t="str">
            <v>0</v>
          </cell>
          <cell r="E9763">
            <v>0</v>
          </cell>
          <cell r="F9763">
            <v>0</v>
          </cell>
          <cell r="G9763" t="e">
            <v>#N/A</v>
          </cell>
          <cell r="H9763" t="e">
            <v>#N/A</v>
          </cell>
          <cell r="I9763" t="str">
            <v>NA</v>
          </cell>
        </row>
        <row r="9764">
          <cell r="A9764">
            <v>0</v>
          </cell>
          <cell r="B9764">
            <v>0</v>
          </cell>
          <cell r="C9764">
            <v>0</v>
          </cell>
          <cell r="D9764" t="str">
            <v>0</v>
          </cell>
          <cell r="E9764">
            <v>0</v>
          </cell>
          <cell r="F9764">
            <v>0</v>
          </cell>
          <cell r="G9764" t="e">
            <v>#N/A</v>
          </cell>
          <cell r="H9764" t="e">
            <v>#N/A</v>
          </cell>
          <cell r="I9764" t="str">
            <v>NA</v>
          </cell>
        </row>
        <row r="9765">
          <cell r="A9765">
            <v>0</v>
          </cell>
          <cell r="B9765">
            <v>0</v>
          </cell>
          <cell r="C9765">
            <v>0</v>
          </cell>
          <cell r="D9765" t="str">
            <v>0</v>
          </cell>
          <cell r="E9765">
            <v>0</v>
          </cell>
          <cell r="F9765">
            <v>0</v>
          </cell>
          <cell r="G9765" t="e">
            <v>#N/A</v>
          </cell>
          <cell r="H9765" t="e">
            <v>#N/A</v>
          </cell>
          <cell r="I9765" t="str">
            <v>NA</v>
          </cell>
        </row>
        <row r="9766">
          <cell r="A9766">
            <v>0</v>
          </cell>
          <cell r="B9766">
            <v>0</v>
          </cell>
          <cell r="C9766">
            <v>0</v>
          </cell>
          <cell r="D9766" t="str">
            <v>0</v>
          </cell>
          <cell r="E9766">
            <v>0</v>
          </cell>
          <cell r="F9766">
            <v>0</v>
          </cell>
          <cell r="G9766" t="e">
            <v>#N/A</v>
          </cell>
          <cell r="H9766" t="e">
            <v>#N/A</v>
          </cell>
          <cell r="I9766" t="str">
            <v>NA</v>
          </cell>
        </row>
        <row r="9767">
          <cell r="A9767">
            <v>0</v>
          </cell>
          <cell r="B9767">
            <v>0</v>
          </cell>
          <cell r="C9767">
            <v>0</v>
          </cell>
          <cell r="D9767" t="str">
            <v>0</v>
          </cell>
          <cell r="E9767">
            <v>0</v>
          </cell>
          <cell r="F9767">
            <v>0</v>
          </cell>
          <cell r="G9767" t="e">
            <v>#N/A</v>
          </cell>
          <cell r="H9767" t="e">
            <v>#N/A</v>
          </cell>
          <cell r="I9767" t="str">
            <v>NA</v>
          </cell>
        </row>
        <row r="9768">
          <cell r="A9768">
            <v>0</v>
          </cell>
          <cell r="B9768">
            <v>0</v>
          </cell>
          <cell r="C9768">
            <v>0</v>
          </cell>
          <cell r="D9768" t="str">
            <v>0</v>
          </cell>
          <cell r="E9768">
            <v>0</v>
          </cell>
          <cell r="F9768">
            <v>0</v>
          </cell>
          <cell r="G9768" t="e">
            <v>#N/A</v>
          </cell>
          <cell r="H9768" t="e">
            <v>#N/A</v>
          </cell>
          <cell r="I9768" t="str">
            <v>NA</v>
          </cell>
        </row>
        <row r="9769">
          <cell r="A9769">
            <v>0</v>
          </cell>
          <cell r="B9769">
            <v>0</v>
          </cell>
          <cell r="C9769">
            <v>0</v>
          </cell>
          <cell r="D9769" t="str">
            <v>0</v>
          </cell>
          <cell r="E9769">
            <v>0</v>
          </cell>
          <cell r="F9769">
            <v>0</v>
          </cell>
          <cell r="G9769" t="e">
            <v>#N/A</v>
          </cell>
          <cell r="H9769" t="e">
            <v>#N/A</v>
          </cell>
          <cell r="I9769" t="str">
            <v>NA</v>
          </cell>
        </row>
        <row r="9770">
          <cell r="A9770">
            <v>0</v>
          </cell>
          <cell r="B9770">
            <v>0</v>
          </cell>
          <cell r="C9770">
            <v>0</v>
          </cell>
          <cell r="D9770" t="str">
            <v>0</v>
          </cell>
          <cell r="E9770">
            <v>0</v>
          </cell>
          <cell r="F9770">
            <v>0</v>
          </cell>
          <cell r="G9770" t="e">
            <v>#N/A</v>
          </cell>
          <cell r="H9770" t="e">
            <v>#N/A</v>
          </cell>
          <cell r="I9770" t="str">
            <v>NA</v>
          </cell>
        </row>
        <row r="9771">
          <cell r="A9771">
            <v>0</v>
          </cell>
          <cell r="B9771">
            <v>0</v>
          </cell>
          <cell r="C9771">
            <v>0</v>
          </cell>
          <cell r="D9771" t="str">
            <v>0</v>
          </cell>
          <cell r="E9771">
            <v>0</v>
          </cell>
          <cell r="F9771">
            <v>0</v>
          </cell>
          <cell r="G9771" t="e">
            <v>#N/A</v>
          </cell>
          <cell r="H9771" t="e">
            <v>#N/A</v>
          </cell>
          <cell r="I9771" t="str">
            <v>NA</v>
          </cell>
        </row>
        <row r="9772">
          <cell r="A9772">
            <v>0</v>
          </cell>
          <cell r="B9772">
            <v>0</v>
          </cell>
          <cell r="C9772">
            <v>0</v>
          </cell>
          <cell r="D9772" t="str">
            <v>0</v>
          </cell>
          <cell r="E9772">
            <v>0</v>
          </cell>
          <cell r="F9772">
            <v>0</v>
          </cell>
          <cell r="G9772" t="e">
            <v>#N/A</v>
          </cell>
          <cell r="H9772" t="e">
            <v>#N/A</v>
          </cell>
          <cell r="I9772" t="str">
            <v>NA</v>
          </cell>
        </row>
        <row r="9773">
          <cell r="A9773">
            <v>0</v>
          </cell>
          <cell r="B9773">
            <v>0</v>
          </cell>
          <cell r="C9773">
            <v>0</v>
          </cell>
          <cell r="D9773" t="str">
            <v>0</v>
          </cell>
          <cell r="E9773">
            <v>0</v>
          </cell>
          <cell r="F9773">
            <v>0</v>
          </cell>
          <cell r="G9773" t="e">
            <v>#N/A</v>
          </cell>
          <cell r="H9773" t="e">
            <v>#N/A</v>
          </cell>
          <cell r="I9773" t="str">
            <v>NA</v>
          </cell>
        </row>
        <row r="9774">
          <cell r="A9774">
            <v>0</v>
          </cell>
          <cell r="B9774">
            <v>0</v>
          </cell>
          <cell r="C9774">
            <v>0</v>
          </cell>
          <cell r="D9774" t="str">
            <v>0</v>
          </cell>
          <cell r="E9774">
            <v>0</v>
          </cell>
          <cell r="F9774">
            <v>0</v>
          </cell>
          <cell r="G9774" t="e">
            <v>#N/A</v>
          </cell>
          <cell r="H9774" t="e">
            <v>#N/A</v>
          </cell>
          <cell r="I9774" t="str">
            <v>NA</v>
          </cell>
        </row>
        <row r="9775">
          <cell r="A9775">
            <v>0</v>
          </cell>
          <cell r="B9775">
            <v>0</v>
          </cell>
          <cell r="C9775">
            <v>0</v>
          </cell>
          <cell r="D9775" t="str">
            <v>0</v>
          </cell>
          <cell r="E9775">
            <v>0</v>
          </cell>
          <cell r="F9775">
            <v>0</v>
          </cell>
          <cell r="G9775" t="e">
            <v>#N/A</v>
          </cell>
          <cell r="H9775" t="e">
            <v>#N/A</v>
          </cell>
          <cell r="I9775" t="str">
            <v>NA</v>
          </cell>
        </row>
        <row r="9776">
          <cell r="A9776">
            <v>0</v>
          </cell>
          <cell r="B9776">
            <v>0</v>
          </cell>
          <cell r="C9776">
            <v>0</v>
          </cell>
          <cell r="D9776" t="str">
            <v>0</v>
          </cell>
          <cell r="E9776">
            <v>0</v>
          </cell>
          <cell r="F9776">
            <v>0</v>
          </cell>
          <cell r="G9776" t="e">
            <v>#N/A</v>
          </cell>
          <cell r="H9776" t="e">
            <v>#N/A</v>
          </cell>
          <cell r="I9776" t="str">
            <v>NA</v>
          </cell>
        </row>
        <row r="9777">
          <cell r="A9777">
            <v>0</v>
          </cell>
          <cell r="B9777">
            <v>0</v>
          </cell>
          <cell r="C9777">
            <v>0</v>
          </cell>
          <cell r="D9777" t="str">
            <v>0</v>
          </cell>
          <cell r="E9777">
            <v>0</v>
          </cell>
          <cell r="F9777">
            <v>0</v>
          </cell>
          <cell r="G9777" t="e">
            <v>#N/A</v>
          </cell>
          <cell r="H9777" t="e">
            <v>#N/A</v>
          </cell>
          <cell r="I9777" t="str">
            <v>NA</v>
          </cell>
        </row>
        <row r="9778">
          <cell r="A9778">
            <v>0</v>
          </cell>
          <cell r="B9778">
            <v>0</v>
          </cell>
          <cell r="C9778">
            <v>0</v>
          </cell>
          <cell r="D9778" t="str">
            <v>0</v>
          </cell>
          <cell r="E9778">
            <v>0</v>
          </cell>
          <cell r="F9778">
            <v>0</v>
          </cell>
          <cell r="G9778" t="e">
            <v>#N/A</v>
          </cell>
          <cell r="H9778" t="e">
            <v>#N/A</v>
          </cell>
          <cell r="I9778" t="str">
            <v>NA</v>
          </cell>
        </row>
        <row r="9779">
          <cell r="A9779">
            <v>0</v>
          </cell>
          <cell r="B9779">
            <v>0</v>
          </cell>
          <cell r="C9779">
            <v>0</v>
          </cell>
          <cell r="D9779" t="str">
            <v>0</v>
          </cell>
          <cell r="E9779">
            <v>0</v>
          </cell>
          <cell r="F9779">
            <v>0</v>
          </cell>
          <cell r="G9779" t="e">
            <v>#N/A</v>
          </cell>
          <cell r="H9779" t="e">
            <v>#N/A</v>
          </cell>
          <cell r="I9779" t="str">
            <v>NA</v>
          </cell>
        </row>
        <row r="9780">
          <cell r="A9780">
            <v>0</v>
          </cell>
          <cell r="B9780">
            <v>0</v>
          </cell>
          <cell r="C9780">
            <v>0</v>
          </cell>
          <cell r="D9780" t="str">
            <v>0</v>
          </cell>
          <cell r="E9780">
            <v>0</v>
          </cell>
          <cell r="F9780">
            <v>0</v>
          </cell>
          <cell r="G9780" t="e">
            <v>#N/A</v>
          </cell>
          <cell r="H9780" t="e">
            <v>#N/A</v>
          </cell>
          <cell r="I9780" t="str">
            <v>NA</v>
          </cell>
        </row>
        <row r="9781">
          <cell r="A9781">
            <v>0</v>
          </cell>
          <cell r="B9781">
            <v>0</v>
          </cell>
          <cell r="C9781">
            <v>0</v>
          </cell>
          <cell r="D9781" t="str">
            <v>0</v>
          </cell>
          <cell r="E9781">
            <v>0</v>
          </cell>
          <cell r="F9781">
            <v>0</v>
          </cell>
          <cell r="G9781" t="e">
            <v>#N/A</v>
          </cell>
          <cell r="H9781" t="e">
            <v>#N/A</v>
          </cell>
          <cell r="I9781" t="str">
            <v>NA</v>
          </cell>
        </row>
        <row r="9782">
          <cell r="A9782">
            <v>0</v>
          </cell>
          <cell r="B9782">
            <v>0</v>
          </cell>
          <cell r="C9782">
            <v>0</v>
          </cell>
          <cell r="D9782" t="str">
            <v>0</v>
          </cell>
          <cell r="E9782">
            <v>0</v>
          </cell>
          <cell r="F9782">
            <v>0</v>
          </cell>
          <cell r="G9782" t="e">
            <v>#N/A</v>
          </cell>
          <cell r="H9782" t="e">
            <v>#N/A</v>
          </cell>
          <cell r="I9782" t="str">
            <v>NA</v>
          </cell>
        </row>
        <row r="9783">
          <cell r="A9783">
            <v>0</v>
          </cell>
          <cell r="B9783">
            <v>0</v>
          </cell>
          <cell r="C9783">
            <v>0</v>
          </cell>
          <cell r="D9783" t="str">
            <v>0</v>
          </cell>
          <cell r="E9783">
            <v>0</v>
          </cell>
          <cell r="F9783">
            <v>0</v>
          </cell>
          <cell r="G9783" t="e">
            <v>#N/A</v>
          </cell>
          <cell r="H9783" t="e">
            <v>#N/A</v>
          </cell>
          <cell r="I9783" t="str">
            <v>NA</v>
          </cell>
        </row>
        <row r="9784">
          <cell r="A9784">
            <v>0</v>
          </cell>
          <cell r="B9784">
            <v>0</v>
          </cell>
          <cell r="C9784">
            <v>0</v>
          </cell>
          <cell r="D9784" t="str">
            <v>0</v>
          </cell>
          <cell r="E9784">
            <v>0</v>
          </cell>
          <cell r="F9784">
            <v>0</v>
          </cell>
          <cell r="G9784" t="e">
            <v>#N/A</v>
          </cell>
          <cell r="H9784" t="e">
            <v>#N/A</v>
          </cell>
          <cell r="I9784" t="str">
            <v>NA</v>
          </cell>
        </row>
        <row r="9785">
          <cell r="A9785">
            <v>0</v>
          </cell>
          <cell r="B9785">
            <v>0</v>
          </cell>
          <cell r="C9785">
            <v>0</v>
          </cell>
          <cell r="D9785" t="str">
            <v>0</v>
          </cell>
          <cell r="E9785">
            <v>0</v>
          </cell>
          <cell r="F9785">
            <v>0</v>
          </cell>
          <cell r="G9785" t="e">
            <v>#N/A</v>
          </cell>
          <cell r="H9785" t="e">
            <v>#N/A</v>
          </cell>
          <cell r="I9785" t="str">
            <v>NA</v>
          </cell>
        </row>
        <row r="9786">
          <cell r="A9786">
            <v>0</v>
          </cell>
          <cell r="B9786">
            <v>0</v>
          </cell>
          <cell r="C9786">
            <v>0</v>
          </cell>
          <cell r="D9786" t="str">
            <v>0</v>
          </cell>
          <cell r="E9786">
            <v>0</v>
          </cell>
          <cell r="F9786">
            <v>0</v>
          </cell>
          <cell r="G9786" t="e">
            <v>#N/A</v>
          </cell>
          <cell r="H9786" t="e">
            <v>#N/A</v>
          </cell>
          <cell r="I9786" t="str">
            <v>NA</v>
          </cell>
        </row>
        <row r="9787">
          <cell r="A9787">
            <v>0</v>
          </cell>
          <cell r="B9787">
            <v>0</v>
          </cell>
          <cell r="C9787">
            <v>0</v>
          </cell>
          <cell r="D9787" t="str">
            <v>0</v>
          </cell>
          <cell r="E9787">
            <v>0</v>
          </cell>
          <cell r="F9787">
            <v>0</v>
          </cell>
          <cell r="G9787" t="e">
            <v>#N/A</v>
          </cell>
          <cell r="H9787" t="e">
            <v>#N/A</v>
          </cell>
          <cell r="I9787" t="str">
            <v>NA</v>
          </cell>
        </row>
        <row r="9788">
          <cell r="A9788">
            <v>0</v>
          </cell>
          <cell r="B9788">
            <v>0</v>
          </cell>
          <cell r="C9788">
            <v>0</v>
          </cell>
          <cell r="D9788" t="str">
            <v>0</v>
          </cell>
          <cell r="E9788">
            <v>0</v>
          </cell>
          <cell r="F9788">
            <v>0</v>
          </cell>
          <cell r="G9788" t="e">
            <v>#N/A</v>
          </cell>
          <cell r="H9788" t="e">
            <v>#N/A</v>
          </cell>
          <cell r="I9788" t="str">
            <v>NA</v>
          </cell>
        </row>
        <row r="9789">
          <cell r="A9789">
            <v>0</v>
          </cell>
          <cell r="B9789">
            <v>0</v>
          </cell>
          <cell r="C9789">
            <v>0</v>
          </cell>
          <cell r="D9789" t="str">
            <v>0</v>
          </cell>
          <cell r="E9789">
            <v>0</v>
          </cell>
          <cell r="F9789">
            <v>0</v>
          </cell>
          <cell r="G9789" t="e">
            <v>#N/A</v>
          </cell>
          <cell r="H9789" t="e">
            <v>#N/A</v>
          </cell>
          <cell r="I9789" t="str">
            <v>NA</v>
          </cell>
        </row>
        <row r="9790">
          <cell r="A9790">
            <v>0</v>
          </cell>
          <cell r="B9790">
            <v>0</v>
          </cell>
          <cell r="C9790">
            <v>0</v>
          </cell>
          <cell r="D9790" t="str">
            <v>0</v>
          </cell>
          <cell r="E9790">
            <v>0</v>
          </cell>
          <cell r="F9790">
            <v>0</v>
          </cell>
          <cell r="G9790" t="e">
            <v>#N/A</v>
          </cell>
          <cell r="H9790" t="e">
            <v>#N/A</v>
          </cell>
          <cell r="I9790" t="str">
            <v>NA</v>
          </cell>
        </row>
        <row r="9791">
          <cell r="A9791">
            <v>0</v>
          </cell>
          <cell r="B9791">
            <v>0</v>
          </cell>
          <cell r="C9791">
            <v>0</v>
          </cell>
          <cell r="D9791" t="str">
            <v>0</v>
          </cell>
          <cell r="E9791">
            <v>0</v>
          </cell>
          <cell r="F9791">
            <v>0</v>
          </cell>
          <cell r="G9791" t="e">
            <v>#N/A</v>
          </cell>
          <cell r="H9791" t="e">
            <v>#N/A</v>
          </cell>
          <cell r="I9791" t="str">
            <v>NA</v>
          </cell>
        </row>
        <row r="9792">
          <cell r="A9792">
            <v>0</v>
          </cell>
          <cell r="B9792">
            <v>0</v>
          </cell>
          <cell r="C9792">
            <v>0</v>
          </cell>
          <cell r="D9792" t="str">
            <v>0</v>
          </cell>
          <cell r="E9792">
            <v>0</v>
          </cell>
          <cell r="F9792">
            <v>0</v>
          </cell>
          <cell r="G9792" t="e">
            <v>#N/A</v>
          </cell>
          <cell r="H9792" t="e">
            <v>#N/A</v>
          </cell>
          <cell r="I9792" t="str">
            <v>NA</v>
          </cell>
        </row>
        <row r="9793">
          <cell r="A9793">
            <v>0</v>
          </cell>
          <cell r="B9793">
            <v>0</v>
          </cell>
          <cell r="C9793">
            <v>0</v>
          </cell>
          <cell r="D9793" t="str">
            <v>0</v>
          </cell>
          <cell r="E9793">
            <v>0</v>
          </cell>
          <cell r="F9793">
            <v>0</v>
          </cell>
          <cell r="G9793" t="e">
            <v>#N/A</v>
          </cell>
          <cell r="H9793" t="e">
            <v>#N/A</v>
          </cell>
          <cell r="I9793" t="str">
            <v>NA</v>
          </cell>
        </row>
        <row r="9794">
          <cell r="A9794">
            <v>0</v>
          </cell>
          <cell r="B9794">
            <v>0</v>
          </cell>
          <cell r="C9794">
            <v>0</v>
          </cell>
          <cell r="D9794" t="str">
            <v>0</v>
          </cell>
          <cell r="E9794">
            <v>0</v>
          </cell>
          <cell r="F9794">
            <v>0</v>
          </cell>
          <cell r="G9794" t="e">
            <v>#N/A</v>
          </cell>
          <cell r="H9794" t="e">
            <v>#N/A</v>
          </cell>
          <cell r="I9794" t="str">
            <v>NA</v>
          </cell>
        </row>
        <row r="9795">
          <cell r="A9795">
            <v>0</v>
          </cell>
          <cell r="B9795">
            <v>0</v>
          </cell>
          <cell r="C9795">
            <v>0</v>
          </cell>
          <cell r="D9795" t="str">
            <v>0</v>
          </cell>
          <cell r="E9795">
            <v>0</v>
          </cell>
          <cell r="F9795">
            <v>0</v>
          </cell>
          <cell r="G9795" t="e">
            <v>#N/A</v>
          </cell>
          <cell r="H9795" t="e">
            <v>#N/A</v>
          </cell>
          <cell r="I9795" t="str">
            <v>NA</v>
          </cell>
        </row>
        <row r="9796">
          <cell r="A9796">
            <v>0</v>
          </cell>
          <cell r="B9796">
            <v>0</v>
          </cell>
          <cell r="C9796">
            <v>0</v>
          </cell>
          <cell r="D9796" t="str">
            <v>0</v>
          </cell>
          <cell r="E9796">
            <v>0</v>
          </cell>
          <cell r="F9796">
            <v>0</v>
          </cell>
          <cell r="G9796" t="e">
            <v>#N/A</v>
          </cell>
          <cell r="H9796" t="e">
            <v>#N/A</v>
          </cell>
          <cell r="I9796" t="str">
            <v>NA</v>
          </cell>
        </row>
        <row r="9797">
          <cell r="A9797">
            <v>0</v>
          </cell>
          <cell r="B9797">
            <v>0</v>
          </cell>
          <cell r="C9797">
            <v>0</v>
          </cell>
          <cell r="D9797" t="str">
            <v>0</v>
          </cell>
          <cell r="E9797">
            <v>0</v>
          </cell>
          <cell r="F9797">
            <v>0</v>
          </cell>
          <cell r="G9797" t="e">
            <v>#N/A</v>
          </cell>
          <cell r="H9797" t="e">
            <v>#N/A</v>
          </cell>
          <cell r="I9797" t="str">
            <v>NA</v>
          </cell>
        </row>
        <row r="9798">
          <cell r="A9798">
            <v>0</v>
          </cell>
          <cell r="B9798">
            <v>0</v>
          </cell>
          <cell r="C9798">
            <v>0</v>
          </cell>
          <cell r="D9798" t="str">
            <v>0</v>
          </cell>
          <cell r="E9798">
            <v>0</v>
          </cell>
          <cell r="F9798">
            <v>0</v>
          </cell>
          <cell r="G9798" t="e">
            <v>#N/A</v>
          </cell>
          <cell r="H9798" t="e">
            <v>#N/A</v>
          </cell>
          <cell r="I9798" t="str">
            <v>NA</v>
          </cell>
        </row>
        <row r="9799">
          <cell r="A9799">
            <v>0</v>
          </cell>
          <cell r="B9799">
            <v>0</v>
          </cell>
          <cell r="C9799">
            <v>0</v>
          </cell>
          <cell r="D9799" t="str">
            <v>0</v>
          </cell>
          <cell r="E9799">
            <v>0</v>
          </cell>
          <cell r="F9799">
            <v>0</v>
          </cell>
          <cell r="G9799" t="e">
            <v>#N/A</v>
          </cell>
          <cell r="H9799" t="e">
            <v>#N/A</v>
          </cell>
          <cell r="I9799" t="str">
            <v>NA</v>
          </cell>
        </row>
        <row r="9800">
          <cell r="A9800">
            <v>0</v>
          </cell>
          <cell r="B9800">
            <v>0</v>
          </cell>
          <cell r="C9800">
            <v>0</v>
          </cell>
          <cell r="D9800" t="str">
            <v>0</v>
          </cell>
          <cell r="E9800">
            <v>0</v>
          </cell>
          <cell r="F9800">
            <v>0</v>
          </cell>
          <cell r="G9800" t="e">
            <v>#N/A</v>
          </cell>
          <cell r="H9800" t="e">
            <v>#N/A</v>
          </cell>
          <cell r="I9800" t="str">
            <v>NA</v>
          </cell>
        </row>
        <row r="9801">
          <cell r="A9801">
            <v>0</v>
          </cell>
          <cell r="B9801">
            <v>0</v>
          </cell>
          <cell r="C9801">
            <v>0</v>
          </cell>
          <cell r="D9801" t="str">
            <v>0</v>
          </cell>
          <cell r="E9801">
            <v>0</v>
          </cell>
          <cell r="F9801">
            <v>0</v>
          </cell>
          <cell r="G9801" t="e">
            <v>#N/A</v>
          </cell>
          <cell r="H9801" t="e">
            <v>#N/A</v>
          </cell>
          <cell r="I9801" t="str">
            <v>NA</v>
          </cell>
        </row>
        <row r="9802">
          <cell r="A9802">
            <v>0</v>
          </cell>
          <cell r="B9802">
            <v>0</v>
          </cell>
          <cell r="C9802">
            <v>0</v>
          </cell>
          <cell r="D9802" t="str">
            <v>0</v>
          </cell>
          <cell r="E9802">
            <v>0</v>
          </cell>
          <cell r="F9802">
            <v>0</v>
          </cell>
          <cell r="G9802" t="e">
            <v>#N/A</v>
          </cell>
          <cell r="H9802" t="e">
            <v>#N/A</v>
          </cell>
          <cell r="I9802" t="str">
            <v>NA</v>
          </cell>
        </row>
        <row r="9803">
          <cell r="A9803">
            <v>0</v>
          </cell>
          <cell r="B9803">
            <v>0</v>
          </cell>
          <cell r="C9803">
            <v>0</v>
          </cell>
          <cell r="D9803" t="str">
            <v>0</v>
          </cell>
          <cell r="E9803">
            <v>0</v>
          </cell>
          <cell r="F9803">
            <v>0</v>
          </cell>
          <cell r="G9803" t="e">
            <v>#N/A</v>
          </cell>
          <cell r="H9803" t="e">
            <v>#N/A</v>
          </cell>
          <cell r="I9803" t="str">
            <v>NA</v>
          </cell>
        </row>
        <row r="9804">
          <cell r="A9804">
            <v>0</v>
          </cell>
          <cell r="B9804">
            <v>0</v>
          </cell>
          <cell r="C9804">
            <v>0</v>
          </cell>
          <cell r="D9804" t="str">
            <v>0</v>
          </cell>
          <cell r="E9804">
            <v>0</v>
          </cell>
          <cell r="F9804">
            <v>0</v>
          </cell>
          <cell r="G9804" t="e">
            <v>#N/A</v>
          </cell>
          <cell r="H9804" t="e">
            <v>#N/A</v>
          </cell>
          <cell r="I9804" t="str">
            <v>NA</v>
          </cell>
        </row>
        <row r="9805">
          <cell r="A9805">
            <v>0</v>
          </cell>
          <cell r="B9805">
            <v>0</v>
          </cell>
          <cell r="C9805">
            <v>0</v>
          </cell>
          <cell r="D9805" t="str">
            <v>0</v>
          </cell>
          <cell r="E9805">
            <v>0</v>
          </cell>
          <cell r="F9805">
            <v>0</v>
          </cell>
          <cell r="G9805" t="e">
            <v>#N/A</v>
          </cell>
          <cell r="H9805" t="e">
            <v>#N/A</v>
          </cell>
          <cell r="I9805" t="str">
            <v>NA</v>
          </cell>
        </row>
        <row r="9806">
          <cell r="A9806">
            <v>0</v>
          </cell>
          <cell r="B9806">
            <v>0</v>
          </cell>
          <cell r="C9806">
            <v>0</v>
          </cell>
          <cell r="D9806" t="str">
            <v>0</v>
          </cell>
          <cell r="E9806">
            <v>0</v>
          </cell>
          <cell r="F9806">
            <v>0</v>
          </cell>
          <cell r="G9806" t="e">
            <v>#N/A</v>
          </cell>
          <cell r="H9806" t="e">
            <v>#N/A</v>
          </cell>
          <cell r="I9806" t="str">
            <v>NA</v>
          </cell>
        </row>
        <row r="9807">
          <cell r="A9807">
            <v>0</v>
          </cell>
          <cell r="B9807">
            <v>0</v>
          </cell>
          <cell r="C9807">
            <v>0</v>
          </cell>
          <cell r="D9807" t="str">
            <v>0</v>
          </cell>
          <cell r="E9807">
            <v>0</v>
          </cell>
          <cell r="F9807">
            <v>0</v>
          </cell>
          <cell r="G9807" t="e">
            <v>#N/A</v>
          </cell>
          <cell r="H9807" t="e">
            <v>#N/A</v>
          </cell>
          <cell r="I9807" t="str">
            <v>NA</v>
          </cell>
        </row>
        <row r="9808">
          <cell r="A9808">
            <v>0</v>
          </cell>
          <cell r="B9808">
            <v>0</v>
          </cell>
          <cell r="C9808">
            <v>0</v>
          </cell>
          <cell r="D9808" t="str">
            <v>0</v>
          </cell>
          <cell r="E9808">
            <v>0</v>
          </cell>
          <cell r="F9808">
            <v>0</v>
          </cell>
          <cell r="G9808" t="e">
            <v>#N/A</v>
          </cell>
          <cell r="H9808" t="e">
            <v>#N/A</v>
          </cell>
          <cell r="I9808" t="str">
            <v>NA</v>
          </cell>
        </row>
        <row r="9809">
          <cell r="A9809">
            <v>0</v>
          </cell>
          <cell r="B9809">
            <v>0</v>
          </cell>
          <cell r="C9809">
            <v>0</v>
          </cell>
          <cell r="D9809" t="str">
            <v>0</v>
          </cell>
          <cell r="E9809">
            <v>0</v>
          </cell>
          <cell r="F9809">
            <v>0</v>
          </cell>
          <cell r="G9809" t="e">
            <v>#N/A</v>
          </cell>
          <cell r="H9809" t="e">
            <v>#N/A</v>
          </cell>
          <cell r="I9809" t="str">
            <v>NA</v>
          </cell>
        </row>
        <row r="9810">
          <cell r="A9810">
            <v>0</v>
          </cell>
          <cell r="B9810">
            <v>0</v>
          </cell>
          <cell r="C9810">
            <v>0</v>
          </cell>
          <cell r="D9810" t="str">
            <v>0</v>
          </cell>
          <cell r="E9810">
            <v>0</v>
          </cell>
          <cell r="F9810">
            <v>0</v>
          </cell>
          <cell r="G9810" t="e">
            <v>#N/A</v>
          </cell>
          <cell r="H9810" t="e">
            <v>#N/A</v>
          </cell>
          <cell r="I9810" t="str">
            <v>NA</v>
          </cell>
        </row>
        <row r="9811">
          <cell r="A9811">
            <v>0</v>
          </cell>
          <cell r="B9811">
            <v>0</v>
          </cell>
          <cell r="C9811">
            <v>0</v>
          </cell>
          <cell r="D9811" t="str">
            <v>0</v>
          </cell>
          <cell r="E9811">
            <v>0</v>
          </cell>
          <cell r="F9811">
            <v>0</v>
          </cell>
          <cell r="G9811" t="e">
            <v>#N/A</v>
          </cell>
          <cell r="H9811" t="e">
            <v>#N/A</v>
          </cell>
          <cell r="I9811" t="str">
            <v>NA</v>
          </cell>
        </row>
        <row r="9812">
          <cell r="A9812">
            <v>0</v>
          </cell>
          <cell r="B9812">
            <v>0</v>
          </cell>
          <cell r="C9812">
            <v>0</v>
          </cell>
          <cell r="D9812" t="str">
            <v>0</v>
          </cell>
          <cell r="E9812">
            <v>0</v>
          </cell>
          <cell r="F9812">
            <v>0</v>
          </cell>
          <cell r="G9812" t="e">
            <v>#N/A</v>
          </cell>
          <cell r="H9812" t="e">
            <v>#N/A</v>
          </cell>
          <cell r="I9812" t="str">
            <v>NA</v>
          </cell>
        </row>
        <row r="9813">
          <cell r="A9813">
            <v>0</v>
          </cell>
          <cell r="B9813">
            <v>0</v>
          </cell>
          <cell r="C9813">
            <v>0</v>
          </cell>
          <cell r="D9813" t="str">
            <v>0</v>
          </cell>
          <cell r="E9813">
            <v>0</v>
          </cell>
          <cell r="F9813">
            <v>0</v>
          </cell>
          <cell r="G9813" t="e">
            <v>#N/A</v>
          </cell>
          <cell r="H9813" t="e">
            <v>#N/A</v>
          </cell>
          <cell r="I9813" t="str">
            <v>NA</v>
          </cell>
        </row>
        <row r="9814">
          <cell r="A9814">
            <v>0</v>
          </cell>
          <cell r="B9814">
            <v>0</v>
          </cell>
          <cell r="C9814">
            <v>0</v>
          </cell>
          <cell r="D9814" t="str">
            <v>0</v>
          </cell>
          <cell r="E9814">
            <v>0</v>
          </cell>
          <cell r="F9814">
            <v>0</v>
          </cell>
          <cell r="G9814" t="e">
            <v>#N/A</v>
          </cell>
          <cell r="H9814" t="e">
            <v>#N/A</v>
          </cell>
          <cell r="I9814" t="str">
            <v>NA</v>
          </cell>
        </row>
        <row r="9815">
          <cell r="A9815">
            <v>0</v>
          </cell>
          <cell r="B9815">
            <v>0</v>
          </cell>
          <cell r="C9815">
            <v>0</v>
          </cell>
          <cell r="D9815" t="str">
            <v>0</v>
          </cell>
          <cell r="E9815">
            <v>0</v>
          </cell>
          <cell r="F9815">
            <v>0</v>
          </cell>
          <cell r="G9815" t="e">
            <v>#N/A</v>
          </cell>
          <cell r="H9815" t="e">
            <v>#N/A</v>
          </cell>
          <cell r="I9815" t="str">
            <v>NA</v>
          </cell>
        </row>
        <row r="9816">
          <cell r="A9816">
            <v>0</v>
          </cell>
          <cell r="B9816">
            <v>0</v>
          </cell>
          <cell r="C9816">
            <v>0</v>
          </cell>
          <cell r="D9816" t="str">
            <v>0</v>
          </cell>
          <cell r="E9816">
            <v>0</v>
          </cell>
          <cell r="F9816">
            <v>0</v>
          </cell>
          <cell r="G9816" t="e">
            <v>#N/A</v>
          </cell>
          <cell r="H9816" t="e">
            <v>#N/A</v>
          </cell>
          <cell r="I9816" t="str">
            <v>NA</v>
          </cell>
        </row>
        <row r="9817">
          <cell r="A9817">
            <v>0</v>
          </cell>
          <cell r="B9817">
            <v>0</v>
          </cell>
          <cell r="C9817">
            <v>0</v>
          </cell>
          <cell r="D9817" t="str">
            <v>0</v>
          </cell>
          <cell r="E9817">
            <v>0</v>
          </cell>
          <cell r="F9817">
            <v>0</v>
          </cell>
          <cell r="G9817" t="e">
            <v>#N/A</v>
          </cell>
          <cell r="H9817" t="e">
            <v>#N/A</v>
          </cell>
          <cell r="I9817" t="str">
            <v>NA</v>
          </cell>
        </row>
        <row r="9818">
          <cell r="A9818">
            <v>0</v>
          </cell>
          <cell r="B9818">
            <v>0</v>
          </cell>
          <cell r="C9818">
            <v>0</v>
          </cell>
          <cell r="D9818" t="str">
            <v>0</v>
          </cell>
          <cell r="E9818">
            <v>0</v>
          </cell>
          <cell r="F9818">
            <v>0</v>
          </cell>
          <cell r="G9818" t="e">
            <v>#N/A</v>
          </cell>
          <cell r="H9818" t="e">
            <v>#N/A</v>
          </cell>
          <cell r="I9818" t="str">
            <v>NA</v>
          </cell>
        </row>
        <row r="9819">
          <cell r="A9819">
            <v>0</v>
          </cell>
          <cell r="B9819">
            <v>0</v>
          </cell>
          <cell r="C9819">
            <v>0</v>
          </cell>
          <cell r="D9819" t="str">
            <v>0</v>
          </cell>
          <cell r="E9819">
            <v>0</v>
          </cell>
          <cell r="F9819">
            <v>0</v>
          </cell>
          <cell r="G9819" t="e">
            <v>#N/A</v>
          </cell>
          <cell r="H9819" t="e">
            <v>#N/A</v>
          </cell>
          <cell r="I9819" t="str">
            <v>NA</v>
          </cell>
        </row>
        <row r="9820">
          <cell r="A9820">
            <v>0</v>
          </cell>
          <cell r="B9820">
            <v>0</v>
          </cell>
          <cell r="C9820">
            <v>0</v>
          </cell>
          <cell r="D9820" t="str">
            <v>0</v>
          </cell>
          <cell r="E9820">
            <v>0</v>
          </cell>
          <cell r="F9820">
            <v>0</v>
          </cell>
          <cell r="G9820" t="e">
            <v>#N/A</v>
          </cell>
          <cell r="H9820" t="e">
            <v>#N/A</v>
          </cell>
          <cell r="I9820" t="str">
            <v>NA</v>
          </cell>
        </row>
        <row r="9821">
          <cell r="A9821">
            <v>0</v>
          </cell>
          <cell r="B9821">
            <v>0</v>
          </cell>
          <cell r="C9821">
            <v>0</v>
          </cell>
          <cell r="D9821" t="str">
            <v>0</v>
          </cell>
          <cell r="E9821">
            <v>0</v>
          </cell>
          <cell r="F9821">
            <v>0</v>
          </cell>
          <cell r="G9821" t="e">
            <v>#N/A</v>
          </cell>
          <cell r="H9821" t="e">
            <v>#N/A</v>
          </cell>
          <cell r="I9821" t="str">
            <v>NA</v>
          </cell>
        </row>
        <row r="9822">
          <cell r="A9822">
            <v>0</v>
          </cell>
          <cell r="B9822">
            <v>0</v>
          </cell>
          <cell r="C9822">
            <v>0</v>
          </cell>
          <cell r="D9822" t="str">
            <v>0</v>
          </cell>
          <cell r="E9822">
            <v>0</v>
          </cell>
          <cell r="F9822">
            <v>0</v>
          </cell>
          <cell r="G9822" t="e">
            <v>#N/A</v>
          </cell>
          <cell r="H9822" t="e">
            <v>#N/A</v>
          </cell>
          <cell r="I9822" t="str">
            <v>NA</v>
          </cell>
        </row>
        <row r="9823">
          <cell r="A9823">
            <v>0</v>
          </cell>
          <cell r="B9823">
            <v>0</v>
          </cell>
          <cell r="C9823">
            <v>0</v>
          </cell>
          <cell r="D9823" t="str">
            <v>0</v>
          </cell>
          <cell r="E9823">
            <v>0</v>
          </cell>
          <cell r="F9823">
            <v>0</v>
          </cell>
          <cell r="G9823" t="e">
            <v>#N/A</v>
          </cell>
          <cell r="H9823" t="e">
            <v>#N/A</v>
          </cell>
          <cell r="I9823" t="str">
            <v>NA</v>
          </cell>
        </row>
        <row r="9824">
          <cell r="A9824">
            <v>0</v>
          </cell>
          <cell r="B9824">
            <v>0</v>
          </cell>
          <cell r="C9824">
            <v>0</v>
          </cell>
          <cell r="D9824" t="str">
            <v>0</v>
          </cell>
          <cell r="E9824">
            <v>0</v>
          </cell>
          <cell r="F9824">
            <v>0</v>
          </cell>
          <cell r="G9824" t="e">
            <v>#N/A</v>
          </cell>
          <cell r="H9824" t="e">
            <v>#N/A</v>
          </cell>
          <cell r="I9824" t="str">
            <v>NA</v>
          </cell>
        </row>
        <row r="9825">
          <cell r="A9825">
            <v>0</v>
          </cell>
          <cell r="B9825">
            <v>0</v>
          </cell>
          <cell r="C9825">
            <v>0</v>
          </cell>
          <cell r="D9825" t="str">
            <v>0</v>
          </cell>
          <cell r="E9825">
            <v>0</v>
          </cell>
          <cell r="F9825">
            <v>0</v>
          </cell>
          <cell r="G9825" t="e">
            <v>#N/A</v>
          </cell>
          <cell r="H9825" t="e">
            <v>#N/A</v>
          </cell>
          <cell r="I9825" t="str">
            <v>NA</v>
          </cell>
        </row>
        <row r="9826">
          <cell r="A9826">
            <v>0</v>
          </cell>
          <cell r="B9826">
            <v>0</v>
          </cell>
          <cell r="C9826">
            <v>0</v>
          </cell>
          <cell r="D9826" t="str">
            <v>0</v>
          </cell>
          <cell r="E9826">
            <v>0</v>
          </cell>
          <cell r="F9826">
            <v>0</v>
          </cell>
          <cell r="G9826" t="e">
            <v>#N/A</v>
          </cell>
          <cell r="H9826" t="e">
            <v>#N/A</v>
          </cell>
          <cell r="I9826" t="str">
            <v>NA</v>
          </cell>
        </row>
        <row r="9827">
          <cell r="A9827">
            <v>0</v>
          </cell>
          <cell r="B9827">
            <v>0</v>
          </cell>
          <cell r="C9827">
            <v>0</v>
          </cell>
          <cell r="D9827" t="str">
            <v>0</v>
          </cell>
          <cell r="E9827">
            <v>0</v>
          </cell>
          <cell r="F9827">
            <v>0</v>
          </cell>
          <cell r="G9827" t="e">
            <v>#N/A</v>
          </cell>
          <cell r="H9827" t="e">
            <v>#N/A</v>
          </cell>
          <cell r="I9827" t="str">
            <v>NA</v>
          </cell>
        </row>
        <row r="9828">
          <cell r="A9828">
            <v>0</v>
          </cell>
          <cell r="B9828">
            <v>0</v>
          </cell>
          <cell r="C9828">
            <v>0</v>
          </cell>
          <cell r="D9828" t="str">
            <v>0</v>
          </cell>
          <cell r="E9828">
            <v>0</v>
          </cell>
          <cell r="F9828">
            <v>0</v>
          </cell>
          <cell r="G9828" t="e">
            <v>#N/A</v>
          </cell>
          <cell r="H9828" t="e">
            <v>#N/A</v>
          </cell>
          <cell r="I9828" t="str">
            <v>NA</v>
          </cell>
        </row>
        <row r="9829">
          <cell r="A9829">
            <v>0</v>
          </cell>
          <cell r="B9829">
            <v>0</v>
          </cell>
          <cell r="C9829">
            <v>0</v>
          </cell>
          <cell r="D9829" t="str">
            <v>0</v>
          </cell>
          <cell r="E9829">
            <v>0</v>
          </cell>
          <cell r="F9829">
            <v>0</v>
          </cell>
          <cell r="G9829" t="e">
            <v>#N/A</v>
          </cell>
          <cell r="H9829" t="e">
            <v>#N/A</v>
          </cell>
          <cell r="I9829" t="str">
            <v>NA</v>
          </cell>
        </row>
        <row r="9830">
          <cell r="A9830">
            <v>0</v>
          </cell>
          <cell r="B9830">
            <v>0</v>
          </cell>
          <cell r="C9830">
            <v>0</v>
          </cell>
          <cell r="D9830" t="str">
            <v>0</v>
          </cell>
          <cell r="E9830">
            <v>0</v>
          </cell>
          <cell r="F9830">
            <v>0</v>
          </cell>
          <cell r="G9830" t="e">
            <v>#N/A</v>
          </cell>
          <cell r="H9830" t="e">
            <v>#N/A</v>
          </cell>
          <cell r="I9830" t="str">
            <v>NA</v>
          </cell>
        </row>
        <row r="9831">
          <cell r="A9831">
            <v>0</v>
          </cell>
          <cell r="B9831">
            <v>0</v>
          </cell>
          <cell r="C9831">
            <v>0</v>
          </cell>
          <cell r="D9831" t="str">
            <v>0</v>
          </cell>
          <cell r="E9831">
            <v>0</v>
          </cell>
          <cell r="F9831">
            <v>0</v>
          </cell>
          <cell r="G9831" t="e">
            <v>#N/A</v>
          </cell>
          <cell r="H9831" t="e">
            <v>#N/A</v>
          </cell>
          <cell r="I9831" t="str">
            <v>NA</v>
          </cell>
        </row>
        <row r="9832">
          <cell r="A9832">
            <v>0</v>
          </cell>
          <cell r="B9832">
            <v>0</v>
          </cell>
          <cell r="C9832">
            <v>0</v>
          </cell>
          <cell r="D9832" t="str">
            <v>0</v>
          </cell>
          <cell r="E9832">
            <v>0</v>
          </cell>
          <cell r="F9832">
            <v>0</v>
          </cell>
          <cell r="G9832" t="e">
            <v>#N/A</v>
          </cell>
          <cell r="H9832" t="e">
            <v>#N/A</v>
          </cell>
          <cell r="I9832" t="str">
            <v>NA</v>
          </cell>
        </row>
        <row r="9833">
          <cell r="A9833">
            <v>0</v>
          </cell>
          <cell r="B9833">
            <v>0</v>
          </cell>
          <cell r="C9833">
            <v>0</v>
          </cell>
          <cell r="D9833" t="str">
            <v>0</v>
          </cell>
          <cell r="E9833">
            <v>0</v>
          </cell>
          <cell r="F9833">
            <v>0</v>
          </cell>
          <cell r="G9833" t="e">
            <v>#N/A</v>
          </cell>
          <cell r="H9833" t="e">
            <v>#N/A</v>
          </cell>
          <cell r="I9833" t="str">
            <v>NA</v>
          </cell>
        </row>
        <row r="9834">
          <cell r="A9834">
            <v>0</v>
          </cell>
          <cell r="B9834">
            <v>0</v>
          </cell>
          <cell r="C9834">
            <v>0</v>
          </cell>
          <cell r="D9834" t="str">
            <v>0</v>
          </cell>
          <cell r="E9834">
            <v>0</v>
          </cell>
          <cell r="F9834">
            <v>0</v>
          </cell>
          <cell r="G9834" t="e">
            <v>#N/A</v>
          </cell>
          <cell r="H9834" t="e">
            <v>#N/A</v>
          </cell>
          <cell r="I9834" t="str">
            <v>NA</v>
          </cell>
        </row>
        <row r="9835">
          <cell r="A9835">
            <v>0</v>
          </cell>
          <cell r="B9835">
            <v>0</v>
          </cell>
          <cell r="C9835">
            <v>0</v>
          </cell>
          <cell r="D9835" t="str">
            <v>0</v>
          </cell>
          <cell r="E9835">
            <v>0</v>
          </cell>
          <cell r="F9835">
            <v>0</v>
          </cell>
          <cell r="G9835" t="e">
            <v>#N/A</v>
          </cell>
          <cell r="H9835" t="e">
            <v>#N/A</v>
          </cell>
          <cell r="I9835" t="str">
            <v>NA</v>
          </cell>
        </row>
        <row r="9836">
          <cell r="A9836">
            <v>0</v>
          </cell>
          <cell r="B9836">
            <v>0</v>
          </cell>
          <cell r="C9836">
            <v>0</v>
          </cell>
          <cell r="D9836" t="str">
            <v>0</v>
          </cell>
          <cell r="E9836">
            <v>0</v>
          </cell>
          <cell r="F9836">
            <v>0</v>
          </cell>
          <cell r="G9836" t="e">
            <v>#N/A</v>
          </cell>
          <cell r="H9836" t="e">
            <v>#N/A</v>
          </cell>
          <cell r="I9836" t="str">
            <v>NA</v>
          </cell>
        </row>
        <row r="9837">
          <cell r="A9837">
            <v>0</v>
          </cell>
          <cell r="B9837">
            <v>0</v>
          </cell>
          <cell r="C9837">
            <v>0</v>
          </cell>
          <cell r="D9837" t="str">
            <v>0</v>
          </cell>
          <cell r="E9837">
            <v>0</v>
          </cell>
          <cell r="F9837">
            <v>0</v>
          </cell>
          <cell r="G9837" t="e">
            <v>#N/A</v>
          </cell>
          <cell r="H9837" t="e">
            <v>#N/A</v>
          </cell>
          <cell r="I9837" t="str">
            <v>NA</v>
          </cell>
        </row>
        <row r="9838">
          <cell r="A9838">
            <v>0</v>
          </cell>
          <cell r="B9838">
            <v>0</v>
          </cell>
          <cell r="C9838">
            <v>0</v>
          </cell>
          <cell r="D9838" t="str">
            <v>0</v>
          </cell>
          <cell r="E9838">
            <v>0</v>
          </cell>
          <cell r="F9838">
            <v>0</v>
          </cell>
          <cell r="G9838" t="e">
            <v>#N/A</v>
          </cell>
          <cell r="H9838" t="e">
            <v>#N/A</v>
          </cell>
          <cell r="I9838" t="str">
            <v>NA</v>
          </cell>
        </row>
        <row r="9839">
          <cell r="A9839">
            <v>0</v>
          </cell>
          <cell r="B9839">
            <v>0</v>
          </cell>
          <cell r="C9839">
            <v>0</v>
          </cell>
          <cell r="D9839" t="str">
            <v>0</v>
          </cell>
          <cell r="E9839">
            <v>0</v>
          </cell>
          <cell r="F9839">
            <v>0</v>
          </cell>
          <cell r="G9839" t="e">
            <v>#N/A</v>
          </cell>
          <cell r="H9839" t="e">
            <v>#N/A</v>
          </cell>
          <cell r="I9839" t="str">
            <v>NA</v>
          </cell>
        </row>
        <row r="9840">
          <cell r="A9840">
            <v>0</v>
          </cell>
          <cell r="B9840">
            <v>0</v>
          </cell>
          <cell r="C9840">
            <v>0</v>
          </cell>
          <cell r="D9840" t="str">
            <v>0</v>
          </cell>
          <cell r="E9840">
            <v>0</v>
          </cell>
          <cell r="F9840">
            <v>0</v>
          </cell>
          <cell r="G9840" t="e">
            <v>#N/A</v>
          </cell>
          <cell r="H9840" t="e">
            <v>#N/A</v>
          </cell>
          <cell r="I9840" t="str">
            <v>NA</v>
          </cell>
        </row>
        <row r="9841">
          <cell r="A9841">
            <v>0</v>
          </cell>
          <cell r="B9841">
            <v>0</v>
          </cell>
          <cell r="C9841">
            <v>0</v>
          </cell>
          <cell r="D9841" t="str">
            <v>0</v>
          </cell>
          <cell r="E9841">
            <v>0</v>
          </cell>
          <cell r="F9841">
            <v>0</v>
          </cell>
          <cell r="G9841" t="e">
            <v>#N/A</v>
          </cell>
          <cell r="H9841" t="e">
            <v>#N/A</v>
          </cell>
          <cell r="I9841" t="str">
            <v>NA</v>
          </cell>
        </row>
        <row r="9842">
          <cell r="A9842">
            <v>0</v>
          </cell>
          <cell r="B9842">
            <v>0</v>
          </cell>
          <cell r="C9842">
            <v>0</v>
          </cell>
          <cell r="D9842" t="str">
            <v>0</v>
          </cell>
          <cell r="E9842">
            <v>0</v>
          </cell>
          <cell r="F9842">
            <v>0</v>
          </cell>
          <cell r="G9842" t="e">
            <v>#N/A</v>
          </cell>
          <cell r="H9842" t="e">
            <v>#N/A</v>
          </cell>
          <cell r="I9842" t="str">
            <v>NA</v>
          </cell>
        </row>
        <row r="9843">
          <cell r="A9843">
            <v>0</v>
          </cell>
          <cell r="B9843">
            <v>0</v>
          </cell>
          <cell r="C9843">
            <v>0</v>
          </cell>
          <cell r="D9843" t="str">
            <v>0</v>
          </cell>
          <cell r="E9843">
            <v>0</v>
          </cell>
          <cell r="F9843">
            <v>0</v>
          </cell>
          <cell r="G9843" t="e">
            <v>#N/A</v>
          </cell>
          <cell r="H9843" t="e">
            <v>#N/A</v>
          </cell>
          <cell r="I9843" t="str">
            <v>NA</v>
          </cell>
        </row>
        <row r="9844">
          <cell r="A9844">
            <v>0</v>
          </cell>
          <cell r="B9844">
            <v>0</v>
          </cell>
          <cell r="C9844">
            <v>0</v>
          </cell>
          <cell r="D9844" t="str">
            <v>0</v>
          </cell>
          <cell r="E9844">
            <v>0</v>
          </cell>
          <cell r="F9844">
            <v>0</v>
          </cell>
          <cell r="G9844" t="e">
            <v>#N/A</v>
          </cell>
          <cell r="H9844" t="e">
            <v>#N/A</v>
          </cell>
          <cell r="I9844" t="str">
            <v>NA</v>
          </cell>
        </row>
        <row r="9845">
          <cell r="A9845">
            <v>0</v>
          </cell>
          <cell r="B9845">
            <v>0</v>
          </cell>
          <cell r="C9845">
            <v>0</v>
          </cell>
          <cell r="D9845" t="str">
            <v>0</v>
          </cell>
          <cell r="E9845">
            <v>0</v>
          </cell>
          <cell r="F9845">
            <v>0</v>
          </cell>
          <cell r="G9845" t="e">
            <v>#N/A</v>
          </cell>
          <cell r="H9845" t="e">
            <v>#N/A</v>
          </cell>
          <cell r="I9845" t="str">
            <v>NA</v>
          </cell>
        </row>
        <row r="9846">
          <cell r="A9846">
            <v>0</v>
          </cell>
          <cell r="B9846">
            <v>0</v>
          </cell>
          <cell r="C9846">
            <v>0</v>
          </cell>
          <cell r="D9846" t="str">
            <v>0</v>
          </cell>
          <cell r="E9846">
            <v>0</v>
          </cell>
          <cell r="F9846">
            <v>0</v>
          </cell>
          <cell r="G9846" t="e">
            <v>#N/A</v>
          </cell>
          <cell r="H9846" t="e">
            <v>#N/A</v>
          </cell>
          <cell r="I9846" t="str">
            <v>NA</v>
          </cell>
        </row>
        <row r="9847">
          <cell r="A9847">
            <v>0</v>
          </cell>
          <cell r="B9847">
            <v>0</v>
          </cell>
          <cell r="C9847">
            <v>0</v>
          </cell>
          <cell r="D9847" t="str">
            <v>0</v>
          </cell>
          <cell r="E9847">
            <v>0</v>
          </cell>
          <cell r="F9847">
            <v>0</v>
          </cell>
          <cell r="G9847" t="e">
            <v>#N/A</v>
          </cell>
          <cell r="H9847" t="e">
            <v>#N/A</v>
          </cell>
          <cell r="I9847" t="str">
            <v>NA</v>
          </cell>
        </row>
        <row r="9848">
          <cell r="A9848">
            <v>0</v>
          </cell>
          <cell r="B9848">
            <v>0</v>
          </cell>
          <cell r="C9848">
            <v>0</v>
          </cell>
          <cell r="D9848" t="str">
            <v>0</v>
          </cell>
          <cell r="E9848">
            <v>0</v>
          </cell>
          <cell r="F9848">
            <v>0</v>
          </cell>
          <cell r="G9848" t="e">
            <v>#N/A</v>
          </cell>
          <cell r="H9848" t="e">
            <v>#N/A</v>
          </cell>
          <cell r="I9848" t="str">
            <v>NA</v>
          </cell>
        </row>
        <row r="9849">
          <cell r="A9849">
            <v>0</v>
          </cell>
          <cell r="B9849">
            <v>0</v>
          </cell>
          <cell r="C9849">
            <v>0</v>
          </cell>
          <cell r="D9849" t="str">
            <v>0</v>
          </cell>
          <cell r="E9849">
            <v>0</v>
          </cell>
          <cell r="F9849">
            <v>0</v>
          </cell>
          <cell r="G9849" t="e">
            <v>#N/A</v>
          </cell>
          <cell r="H9849" t="e">
            <v>#N/A</v>
          </cell>
          <cell r="I9849" t="str">
            <v>NA</v>
          </cell>
        </row>
        <row r="9850">
          <cell r="A9850">
            <v>0</v>
          </cell>
          <cell r="B9850">
            <v>0</v>
          </cell>
          <cell r="C9850">
            <v>0</v>
          </cell>
          <cell r="D9850" t="str">
            <v>0</v>
          </cell>
          <cell r="E9850">
            <v>0</v>
          </cell>
          <cell r="F9850">
            <v>0</v>
          </cell>
          <cell r="G9850" t="e">
            <v>#N/A</v>
          </cell>
          <cell r="H9850" t="e">
            <v>#N/A</v>
          </cell>
          <cell r="I9850" t="str">
            <v>NA</v>
          </cell>
        </row>
        <row r="9851">
          <cell r="A9851">
            <v>0</v>
          </cell>
          <cell r="B9851">
            <v>0</v>
          </cell>
          <cell r="C9851">
            <v>0</v>
          </cell>
          <cell r="D9851" t="str">
            <v>0</v>
          </cell>
          <cell r="E9851">
            <v>0</v>
          </cell>
          <cell r="F9851">
            <v>0</v>
          </cell>
          <cell r="G9851" t="e">
            <v>#N/A</v>
          </cell>
          <cell r="H9851" t="e">
            <v>#N/A</v>
          </cell>
          <cell r="I9851" t="str">
            <v>NA</v>
          </cell>
        </row>
        <row r="9852">
          <cell r="A9852">
            <v>0</v>
          </cell>
          <cell r="B9852">
            <v>0</v>
          </cell>
          <cell r="C9852">
            <v>0</v>
          </cell>
          <cell r="D9852" t="str">
            <v>0</v>
          </cell>
          <cell r="E9852">
            <v>0</v>
          </cell>
          <cell r="F9852">
            <v>0</v>
          </cell>
          <cell r="G9852" t="e">
            <v>#N/A</v>
          </cell>
          <cell r="H9852" t="e">
            <v>#N/A</v>
          </cell>
          <cell r="I9852" t="str">
            <v>NA</v>
          </cell>
        </row>
        <row r="9853">
          <cell r="A9853">
            <v>0</v>
          </cell>
          <cell r="B9853">
            <v>0</v>
          </cell>
          <cell r="C9853">
            <v>0</v>
          </cell>
          <cell r="D9853" t="str">
            <v>0</v>
          </cell>
          <cell r="E9853">
            <v>0</v>
          </cell>
          <cell r="F9853">
            <v>0</v>
          </cell>
          <cell r="G9853" t="e">
            <v>#N/A</v>
          </cell>
          <cell r="H9853" t="e">
            <v>#N/A</v>
          </cell>
          <cell r="I9853" t="str">
            <v>NA</v>
          </cell>
        </row>
        <row r="9854">
          <cell r="A9854">
            <v>0</v>
          </cell>
          <cell r="B9854">
            <v>0</v>
          </cell>
          <cell r="C9854">
            <v>0</v>
          </cell>
          <cell r="D9854" t="str">
            <v>0</v>
          </cell>
          <cell r="E9854">
            <v>0</v>
          </cell>
          <cell r="F9854">
            <v>0</v>
          </cell>
          <cell r="G9854" t="e">
            <v>#N/A</v>
          </cell>
          <cell r="H9854" t="e">
            <v>#N/A</v>
          </cell>
          <cell r="I9854" t="str">
            <v>NA</v>
          </cell>
        </row>
        <row r="9855">
          <cell r="A9855">
            <v>0</v>
          </cell>
          <cell r="B9855">
            <v>0</v>
          </cell>
          <cell r="C9855">
            <v>0</v>
          </cell>
          <cell r="D9855" t="str">
            <v>0</v>
          </cell>
          <cell r="E9855">
            <v>0</v>
          </cell>
          <cell r="F9855">
            <v>0</v>
          </cell>
          <cell r="G9855" t="e">
            <v>#N/A</v>
          </cell>
          <cell r="H9855" t="e">
            <v>#N/A</v>
          </cell>
          <cell r="I9855" t="str">
            <v>NA</v>
          </cell>
        </row>
        <row r="9856">
          <cell r="A9856">
            <v>0</v>
          </cell>
          <cell r="B9856">
            <v>0</v>
          </cell>
          <cell r="C9856">
            <v>0</v>
          </cell>
          <cell r="D9856" t="str">
            <v>0</v>
          </cell>
          <cell r="E9856">
            <v>0</v>
          </cell>
          <cell r="F9856">
            <v>0</v>
          </cell>
          <cell r="G9856" t="e">
            <v>#N/A</v>
          </cell>
          <cell r="H9856" t="e">
            <v>#N/A</v>
          </cell>
          <cell r="I9856" t="str">
            <v>NA</v>
          </cell>
        </row>
        <row r="9857">
          <cell r="A9857">
            <v>0</v>
          </cell>
          <cell r="B9857">
            <v>0</v>
          </cell>
          <cell r="C9857">
            <v>0</v>
          </cell>
          <cell r="D9857" t="str">
            <v>0</v>
          </cell>
          <cell r="E9857">
            <v>0</v>
          </cell>
          <cell r="F9857">
            <v>0</v>
          </cell>
          <cell r="G9857" t="e">
            <v>#N/A</v>
          </cell>
          <cell r="H9857" t="e">
            <v>#N/A</v>
          </cell>
          <cell r="I9857" t="str">
            <v>NA</v>
          </cell>
        </row>
        <row r="9858">
          <cell r="A9858">
            <v>0</v>
          </cell>
          <cell r="B9858">
            <v>0</v>
          </cell>
          <cell r="C9858">
            <v>0</v>
          </cell>
          <cell r="D9858" t="str">
            <v>0</v>
          </cell>
          <cell r="E9858">
            <v>0</v>
          </cell>
          <cell r="F9858">
            <v>0</v>
          </cell>
          <cell r="G9858" t="e">
            <v>#N/A</v>
          </cell>
          <cell r="H9858" t="e">
            <v>#N/A</v>
          </cell>
          <cell r="I9858" t="str">
            <v>NA</v>
          </cell>
        </row>
        <row r="9859">
          <cell r="A9859">
            <v>0</v>
          </cell>
          <cell r="B9859">
            <v>0</v>
          </cell>
          <cell r="C9859">
            <v>0</v>
          </cell>
          <cell r="D9859" t="str">
            <v>0</v>
          </cell>
          <cell r="E9859">
            <v>0</v>
          </cell>
          <cell r="F9859">
            <v>0</v>
          </cell>
          <cell r="G9859" t="e">
            <v>#N/A</v>
          </cell>
          <cell r="H9859" t="e">
            <v>#N/A</v>
          </cell>
          <cell r="I9859" t="str">
            <v>NA</v>
          </cell>
        </row>
        <row r="9860">
          <cell r="A9860">
            <v>0</v>
          </cell>
          <cell r="B9860">
            <v>0</v>
          </cell>
          <cell r="C9860">
            <v>0</v>
          </cell>
          <cell r="D9860" t="str">
            <v>0</v>
          </cell>
          <cell r="E9860">
            <v>0</v>
          </cell>
          <cell r="F9860">
            <v>0</v>
          </cell>
          <cell r="G9860" t="e">
            <v>#N/A</v>
          </cell>
          <cell r="H9860" t="e">
            <v>#N/A</v>
          </cell>
          <cell r="I9860" t="str">
            <v>NA</v>
          </cell>
        </row>
        <row r="9861">
          <cell r="A9861">
            <v>0</v>
          </cell>
          <cell r="B9861">
            <v>0</v>
          </cell>
          <cell r="C9861">
            <v>0</v>
          </cell>
          <cell r="D9861" t="str">
            <v>0</v>
          </cell>
          <cell r="E9861">
            <v>0</v>
          </cell>
          <cell r="F9861">
            <v>0</v>
          </cell>
          <cell r="G9861" t="e">
            <v>#N/A</v>
          </cell>
          <cell r="H9861" t="e">
            <v>#N/A</v>
          </cell>
          <cell r="I9861" t="str">
            <v>NA</v>
          </cell>
        </row>
        <row r="9862">
          <cell r="A9862">
            <v>0</v>
          </cell>
          <cell r="B9862">
            <v>0</v>
          </cell>
          <cell r="C9862">
            <v>0</v>
          </cell>
          <cell r="D9862" t="str">
            <v>0</v>
          </cell>
          <cell r="E9862">
            <v>0</v>
          </cell>
          <cell r="F9862">
            <v>0</v>
          </cell>
          <cell r="G9862" t="e">
            <v>#N/A</v>
          </cell>
          <cell r="H9862" t="e">
            <v>#N/A</v>
          </cell>
          <cell r="I9862" t="str">
            <v>NA</v>
          </cell>
        </row>
        <row r="9863">
          <cell r="A9863">
            <v>0</v>
          </cell>
          <cell r="B9863">
            <v>0</v>
          </cell>
          <cell r="C9863">
            <v>0</v>
          </cell>
          <cell r="D9863" t="str">
            <v>0</v>
          </cell>
          <cell r="E9863">
            <v>0</v>
          </cell>
          <cell r="F9863">
            <v>0</v>
          </cell>
          <cell r="G9863" t="e">
            <v>#N/A</v>
          </cell>
          <cell r="H9863" t="e">
            <v>#N/A</v>
          </cell>
          <cell r="I9863" t="str">
            <v>NA</v>
          </cell>
        </row>
        <row r="9864">
          <cell r="A9864">
            <v>0</v>
          </cell>
          <cell r="B9864">
            <v>0</v>
          </cell>
          <cell r="C9864">
            <v>0</v>
          </cell>
          <cell r="D9864" t="str">
            <v>0</v>
          </cell>
          <cell r="E9864">
            <v>0</v>
          </cell>
          <cell r="F9864">
            <v>0</v>
          </cell>
          <cell r="G9864" t="e">
            <v>#N/A</v>
          </cell>
          <cell r="H9864" t="e">
            <v>#N/A</v>
          </cell>
          <cell r="I9864" t="str">
            <v>NA</v>
          </cell>
        </row>
        <row r="9865">
          <cell r="A9865">
            <v>0</v>
          </cell>
          <cell r="B9865">
            <v>0</v>
          </cell>
          <cell r="C9865">
            <v>0</v>
          </cell>
          <cell r="D9865" t="str">
            <v>0</v>
          </cell>
          <cell r="E9865">
            <v>0</v>
          </cell>
          <cell r="F9865">
            <v>0</v>
          </cell>
          <cell r="G9865" t="e">
            <v>#N/A</v>
          </cell>
          <cell r="H9865" t="e">
            <v>#N/A</v>
          </cell>
          <cell r="I9865" t="str">
            <v>NA</v>
          </cell>
        </row>
        <row r="9866">
          <cell r="A9866">
            <v>0</v>
          </cell>
          <cell r="B9866">
            <v>0</v>
          </cell>
          <cell r="C9866">
            <v>0</v>
          </cell>
          <cell r="D9866" t="str">
            <v>0</v>
          </cell>
          <cell r="E9866">
            <v>0</v>
          </cell>
          <cell r="F9866">
            <v>0</v>
          </cell>
          <cell r="G9866" t="e">
            <v>#N/A</v>
          </cell>
          <cell r="H9866" t="e">
            <v>#N/A</v>
          </cell>
          <cell r="I9866" t="str">
            <v>NA</v>
          </cell>
        </row>
        <row r="9867">
          <cell r="A9867">
            <v>0</v>
          </cell>
          <cell r="B9867">
            <v>0</v>
          </cell>
          <cell r="C9867">
            <v>0</v>
          </cell>
          <cell r="D9867" t="str">
            <v>0</v>
          </cell>
          <cell r="E9867">
            <v>0</v>
          </cell>
          <cell r="F9867">
            <v>0</v>
          </cell>
          <cell r="G9867" t="e">
            <v>#N/A</v>
          </cell>
          <cell r="H9867" t="e">
            <v>#N/A</v>
          </cell>
          <cell r="I9867" t="str">
            <v>NA</v>
          </cell>
        </row>
        <row r="9868">
          <cell r="A9868">
            <v>0</v>
          </cell>
          <cell r="B9868">
            <v>0</v>
          </cell>
          <cell r="C9868">
            <v>0</v>
          </cell>
          <cell r="D9868" t="str">
            <v>0</v>
          </cell>
          <cell r="E9868">
            <v>0</v>
          </cell>
          <cell r="F9868">
            <v>0</v>
          </cell>
          <cell r="G9868" t="e">
            <v>#N/A</v>
          </cell>
          <cell r="H9868" t="e">
            <v>#N/A</v>
          </cell>
          <cell r="I9868" t="str">
            <v>NA</v>
          </cell>
        </row>
        <row r="9869">
          <cell r="A9869">
            <v>0</v>
          </cell>
          <cell r="B9869">
            <v>0</v>
          </cell>
          <cell r="C9869">
            <v>0</v>
          </cell>
          <cell r="D9869" t="str">
            <v>0</v>
          </cell>
          <cell r="E9869">
            <v>0</v>
          </cell>
          <cell r="F9869">
            <v>0</v>
          </cell>
          <cell r="G9869" t="e">
            <v>#N/A</v>
          </cell>
          <cell r="H9869" t="e">
            <v>#N/A</v>
          </cell>
          <cell r="I9869" t="str">
            <v>NA</v>
          </cell>
        </row>
        <row r="9870">
          <cell r="A9870">
            <v>0</v>
          </cell>
          <cell r="B9870">
            <v>0</v>
          </cell>
          <cell r="C9870">
            <v>0</v>
          </cell>
          <cell r="D9870" t="str">
            <v>0</v>
          </cell>
          <cell r="E9870">
            <v>0</v>
          </cell>
          <cell r="F9870">
            <v>0</v>
          </cell>
          <cell r="G9870" t="e">
            <v>#N/A</v>
          </cell>
          <cell r="H9870" t="e">
            <v>#N/A</v>
          </cell>
          <cell r="I9870" t="str">
            <v>NA</v>
          </cell>
        </row>
        <row r="9871">
          <cell r="A9871">
            <v>0</v>
          </cell>
          <cell r="B9871">
            <v>0</v>
          </cell>
          <cell r="C9871">
            <v>0</v>
          </cell>
          <cell r="D9871" t="str">
            <v>0</v>
          </cell>
          <cell r="E9871">
            <v>0</v>
          </cell>
          <cell r="F9871">
            <v>0</v>
          </cell>
          <cell r="G9871" t="e">
            <v>#N/A</v>
          </cell>
          <cell r="H9871" t="e">
            <v>#N/A</v>
          </cell>
          <cell r="I9871" t="str">
            <v>NA</v>
          </cell>
        </row>
        <row r="9872">
          <cell r="A9872">
            <v>0</v>
          </cell>
          <cell r="B9872">
            <v>0</v>
          </cell>
          <cell r="C9872">
            <v>0</v>
          </cell>
          <cell r="D9872" t="str">
            <v>0</v>
          </cell>
          <cell r="E9872">
            <v>0</v>
          </cell>
          <cell r="F9872">
            <v>0</v>
          </cell>
          <cell r="G9872" t="e">
            <v>#N/A</v>
          </cell>
          <cell r="H9872" t="e">
            <v>#N/A</v>
          </cell>
          <cell r="I9872" t="str">
            <v>NA</v>
          </cell>
        </row>
        <row r="9873">
          <cell r="A9873">
            <v>0</v>
          </cell>
          <cell r="B9873">
            <v>0</v>
          </cell>
          <cell r="C9873">
            <v>0</v>
          </cell>
          <cell r="D9873" t="str">
            <v>0</v>
          </cell>
          <cell r="E9873">
            <v>0</v>
          </cell>
          <cell r="F9873">
            <v>0</v>
          </cell>
          <cell r="G9873" t="e">
            <v>#N/A</v>
          </cell>
          <cell r="H9873" t="e">
            <v>#N/A</v>
          </cell>
          <cell r="I9873" t="str">
            <v>NA</v>
          </cell>
        </row>
        <row r="9874">
          <cell r="A9874">
            <v>0</v>
          </cell>
          <cell r="B9874">
            <v>0</v>
          </cell>
          <cell r="C9874">
            <v>0</v>
          </cell>
          <cell r="D9874" t="str">
            <v>0</v>
          </cell>
          <cell r="E9874">
            <v>0</v>
          </cell>
          <cell r="F9874">
            <v>0</v>
          </cell>
          <cell r="G9874" t="e">
            <v>#N/A</v>
          </cell>
          <cell r="H9874" t="e">
            <v>#N/A</v>
          </cell>
          <cell r="I9874" t="str">
            <v>NA</v>
          </cell>
        </row>
        <row r="9875">
          <cell r="A9875">
            <v>0</v>
          </cell>
          <cell r="B9875">
            <v>0</v>
          </cell>
          <cell r="C9875">
            <v>0</v>
          </cell>
          <cell r="D9875" t="str">
            <v>0</v>
          </cell>
          <cell r="E9875">
            <v>0</v>
          </cell>
          <cell r="F9875">
            <v>0</v>
          </cell>
          <cell r="G9875" t="e">
            <v>#N/A</v>
          </cell>
          <cell r="H9875" t="e">
            <v>#N/A</v>
          </cell>
          <cell r="I9875" t="str">
            <v>NA</v>
          </cell>
        </row>
        <row r="9876">
          <cell r="A9876">
            <v>0</v>
          </cell>
          <cell r="B9876">
            <v>0</v>
          </cell>
          <cell r="C9876">
            <v>0</v>
          </cell>
          <cell r="D9876" t="str">
            <v>0</v>
          </cell>
          <cell r="E9876">
            <v>0</v>
          </cell>
          <cell r="F9876">
            <v>0</v>
          </cell>
          <cell r="G9876" t="e">
            <v>#N/A</v>
          </cell>
          <cell r="H9876" t="e">
            <v>#N/A</v>
          </cell>
          <cell r="I9876" t="str">
            <v>NA</v>
          </cell>
        </row>
        <row r="9877">
          <cell r="A9877">
            <v>0</v>
          </cell>
          <cell r="B9877">
            <v>0</v>
          </cell>
          <cell r="C9877">
            <v>0</v>
          </cell>
          <cell r="D9877" t="str">
            <v>0</v>
          </cell>
          <cell r="E9877">
            <v>0</v>
          </cell>
          <cell r="F9877">
            <v>0</v>
          </cell>
          <cell r="G9877" t="e">
            <v>#N/A</v>
          </cell>
          <cell r="H9877" t="e">
            <v>#N/A</v>
          </cell>
          <cell r="I9877" t="str">
            <v>NA</v>
          </cell>
        </row>
        <row r="9878">
          <cell r="A9878">
            <v>0</v>
          </cell>
          <cell r="B9878">
            <v>0</v>
          </cell>
          <cell r="C9878">
            <v>0</v>
          </cell>
          <cell r="D9878" t="str">
            <v>0</v>
          </cell>
          <cell r="E9878">
            <v>0</v>
          </cell>
          <cell r="F9878">
            <v>0</v>
          </cell>
          <cell r="G9878" t="e">
            <v>#N/A</v>
          </cell>
          <cell r="H9878" t="e">
            <v>#N/A</v>
          </cell>
          <cell r="I9878" t="str">
            <v>NA</v>
          </cell>
        </row>
        <row r="9879">
          <cell r="A9879">
            <v>0</v>
          </cell>
          <cell r="B9879">
            <v>0</v>
          </cell>
          <cell r="C9879">
            <v>0</v>
          </cell>
          <cell r="D9879" t="str">
            <v>0</v>
          </cell>
          <cell r="E9879">
            <v>0</v>
          </cell>
          <cell r="F9879">
            <v>0</v>
          </cell>
          <cell r="G9879" t="e">
            <v>#N/A</v>
          </cell>
          <cell r="H9879" t="e">
            <v>#N/A</v>
          </cell>
          <cell r="I9879" t="str">
            <v>NA</v>
          </cell>
        </row>
        <row r="9880">
          <cell r="A9880">
            <v>0</v>
          </cell>
          <cell r="B9880">
            <v>0</v>
          </cell>
          <cell r="C9880">
            <v>0</v>
          </cell>
          <cell r="D9880" t="str">
            <v>0</v>
          </cell>
          <cell r="E9880">
            <v>0</v>
          </cell>
          <cell r="F9880">
            <v>0</v>
          </cell>
          <cell r="G9880" t="e">
            <v>#N/A</v>
          </cell>
          <cell r="H9880" t="e">
            <v>#N/A</v>
          </cell>
          <cell r="I9880" t="str">
            <v>NA</v>
          </cell>
        </row>
        <row r="9881">
          <cell r="A9881">
            <v>0</v>
          </cell>
          <cell r="B9881">
            <v>0</v>
          </cell>
          <cell r="C9881">
            <v>0</v>
          </cell>
          <cell r="D9881" t="str">
            <v>0</v>
          </cell>
          <cell r="E9881">
            <v>0</v>
          </cell>
          <cell r="F9881">
            <v>0</v>
          </cell>
          <cell r="G9881" t="e">
            <v>#N/A</v>
          </cell>
          <cell r="H9881" t="e">
            <v>#N/A</v>
          </cell>
          <cell r="I9881" t="str">
            <v>NA</v>
          </cell>
        </row>
        <row r="9882">
          <cell r="A9882">
            <v>0</v>
          </cell>
          <cell r="B9882">
            <v>0</v>
          </cell>
          <cell r="C9882">
            <v>0</v>
          </cell>
          <cell r="D9882" t="str">
            <v>0</v>
          </cell>
          <cell r="E9882">
            <v>0</v>
          </cell>
          <cell r="F9882">
            <v>0</v>
          </cell>
          <cell r="G9882" t="e">
            <v>#N/A</v>
          </cell>
          <cell r="H9882" t="e">
            <v>#N/A</v>
          </cell>
          <cell r="I9882" t="str">
            <v>NA</v>
          </cell>
        </row>
        <row r="9883">
          <cell r="A9883">
            <v>0</v>
          </cell>
          <cell r="B9883">
            <v>0</v>
          </cell>
          <cell r="C9883">
            <v>0</v>
          </cell>
          <cell r="D9883" t="str">
            <v>0</v>
          </cell>
          <cell r="E9883">
            <v>0</v>
          </cell>
          <cell r="F9883">
            <v>0</v>
          </cell>
          <cell r="G9883" t="e">
            <v>#N/A</v>
          </cell>
          <cell r="H9883" t="e">
            <v>#N/A</v>
          </cell>
          <cell r="I9883" t="str">
            <v>NA</v>
          </cell>
        </row>
        <row r="9884">
          <cell r="A9884">
            <v>0</v>
          </cell>
          <cell r="B9884">
            <v>0</v>
          </cell>
          <cell r="C9884">
            <v>0</v>
          </cell>
          <cell r="D9884" t="str">
            <v>0</v>
          </cell>
          <cell r="E9884">
            <v>0</v>
          </cell>
          <cell r="F9884">
            <v>0</v>
          </cell>
          <cell r="G9884" t="e">
            <v>#N/A</v>
          </cell>
          <cell r="H9884" t="e">
            <v>#N/A</v>
          </cell>
          <cell r="I9884" t="str">
            <v>NA</v>
          </cell>
        </row>
        <row r="9885">
          <cell r="A9885">
            <v>0</v>
          </cell>
          <cell r="B9885">
            <v>0</v>
          </cell>
          <cell r="C9885">
            <v>0</v>
          </cell>
          <cell r="D9885" t="str">
            <v>0</v>
          </cell>
          <cell r="E9885">
            <v>0</v>
          </cell>
          <cell r="F9885">
            <v>0</v>
          </cell>
          <cell r="G9885" t="e">
            <v>#N/A</v>
          </cell>
          <cell r="H9885" t="e">
            <v>#N/A</v>
          </cell>
          <cell r="I9885" t="str">
            <v>NA</v>
          </cell>
        </row>
        <row r="9886">
          <cell r="A9886">
            <v>0</v>
          </cell>
          <cell r="B9886">
            <v>0</v>
          </cell>
          <cell r="C9886">
            <v>0</v>
          </cell>
          <cell r="D9886" t="str">
            <v>0</v>
          </cell>
          <cell r="E9886">
            <v>0</v>
          </cell>
          <cell r="F9886">
            <v>0</v>
          </cell>
          <cell r="G9886" t="e">
            <v>#N/A</v>
          </cell>
          <cell r="H9886" t="e">
            <v>#N/A</v>
          </cell>
          <cell r="I9886" t="str">
            <v>NA</v>
          </cell>
        </row>
        <row r="9887">
          <cell r="A9887">
            <v>0</v>
          </cell>
          <cell r="B9887">
            <v>0</v>
          </cell>
          <cell r="C9887">
            <v>0</v>
          </cell>
          <cell r="D9887" t="str">
            <v>0</v>
          </cell>
          <cell r="E9887">
            <v>0</v>
          </cell>
          <cell r="F9887">
            <v>0</v>
          </cell>
          <cell r="G9887" t="e">
            <v>#N/A</v>
          </cell>
          <cell r="H9887" t="e">
            <v>#N/A</v>
          </cell>
          <cell r="I9887" t="str">
            <v>NA</v>
          </cell>
        </row>
        <row r="9888">
          <cell r="A9888">
            <v>0</v>
          </cell>
          <cell r="B9888">
            <v>0</v>
          </cell>
          <cell r="C9888">
            <v>0</v>
          </cell>
          <cell r="D9888" t="str">
            <v>0</v>
          </cell>
          <cell r="E9888">
            <v>0</v>
          </cell>
          <cell r="F9888">
            <v>0</v>
          </cell>
          <cell r="G9888" t="e">
            <v>#N/A</v>
          </cell>
          <cell r="H9888" t="e">
            <v>#N/A</v>
          </cell>
          <cell r="I9888" t="str">
            <v>NA</v>
          </cell>
        </row>
        <row r="9889">
          <cell r="A9889">
            <v>0</v>
          </cell>
          <cell r="B9889">
            <v>0</v>
          </cell>
          <cell r="C9889">
            <v>0</v>
          </cell>
          <cell r="D9889" t="str">
            <v>0</v>
          </cell>
          <cell r="E9889">
            <v>0</v>
          </cell>
          <cell r="F9889">
            <v>0</v>
          </cell>
          <cell r="G9889" t="e">
            <v>#N/A</v>
          </cell>
          <cell r="H9889" t="e">
            <v>#N/A</v>
          </cell>
          <cell r="I9889" t="str">
            <v>NA</v>
          </cell>
        </row>
        <row r="9890">
          <cell r="A9890">
            <v>0</v>
          </cell>
          <cell r="B9890">
            <v>0</v>
          </cell>
          <cell r="C9890">
            <v>0</v>
          </cell>
          <cell r="D9890" t="str">
            <v>0</v>
          </cell>
          <cell r="E9890">
            <v>0</v>
          </cell>
          <cell r="F9890">
            <v>0</v>
          </cell>
          <cell r="G9890" t="e">
            <v>#N/A</v>
          </cell>
          <cell r="H9890" t="e">
            <v>#N/A</v>
          </cell>
          <cell r="I9890" t="str">
            <v>NA</v>
          </cell>
        </row>
        <row r="9891">
          <cell r="A9891">
            <v>0</v>
          </cell>
          <cell r="B9891">
            <v>0</v>
          </cell>
          <cell r="C9891">
            <v>0</v>
          </cell>
          <cell r="D9891" t="str">
            <v>0</v>
          </cell>
          <cell r="E9891">
            <v>0</v>
          </cell>
          <cell r="F9891">
            <v>0</v>
          </cell>
          <cell r="G9891" t="e">
            <v>#N/A</v>
          </cell>
          <cell r="H9891" t="e">
            <v>#N/A</v>
          </cell>
          <cell r="I9891" t="str">
            <v>NA</v>
          </cell>
        </row>
        <row r="9892">
          <cell r="A9892">
            <v>0</v>
          </cell>
          <cell r="B9892">
            <v>0</v>
          </cell>
          <cell r="C9892">
            <v>0</v>
          </cell>
          <cell r="D9892" t="str">
            <v>0</v>
          </cell>
          <cell r="E9892">
            <v>0</v>
          </cell>
          <cell r="F9892">
            <v>0</v>
          </cell>
          <cell r="G9892" t="e">
            <v>#N/A</v>
          </cell>
          <cell r="H9892" t="e">
            <v>#N/A</v>
          </cell>
          <cell r="I9892" t="str">
            <v>NA</v>
          </cell>
        </row>
        <row r="9893">
          <cell r="A9893">
            <v>0</v>
          </cell>
          <cell r="B9893">
            <v>0</v>
          </cell>
          <cell r="C9893">
            <v>0</v>
          </cell>
          <cell r="D9893" t="str">
            <v>0</v>
          </cell>
          <cell r="E9893">
            <v>0</v>
          </cell>
          <cell r="F9893">
            <v>0</v>
          </cell>
          <cell r="G9893" t="e">
            <v>#N/A</v>
          </cell>
          <cell r="H9893" t="e">
            <v>#N/A</v>
          </cell>
          <cell r="I9893" t="str">
            <v>NA</v>
          </cell>
        </row>
        <row r="9894">
          <cell r="A9894">
            <v>0</v>
          </cell>
          <cell r="B9894">
            <v>0</v>
          </cell>
          <cell r="C9894">
            <v>0</v>
          </cell>
          <cell r="D9894" t="str">
            <v>0</v>
          </cell>
          <cell r="E9894">
            <v>0</v>
          </cell>
          <cell r="F9894">
            <v>0</v>
          </cell>
          <cell r="G9894" t="e">
            <v>#N/A</v>
          </cell>
          <cell r="H9894" t="e">
            <v>#N/A</v>
          </cell>
          <cell r="I9894" t="str">
            <v>NA</v>
          </cell>
        </row>
        <row r="9895">
          <cell r="A9895">
            <v>0</v>
          </cell>
          <cell r="B9895">
            <v>0</v>
          </cell>
          <cell r="C9895">
            <v>0</v>
          </cell>
          <cell r="D9895" t="str">
            <v>0</v>
          </cell>
          <cell r="E9895">
            <v>0</v>
          </cell>
          <cell r="F9895">
            <v>0</v>
          </cell>
          <cell r="G9895" t="e">
            <v>#N/A</v>
          </cell>
          <cell r="H9895" t="e">
            <v>#N/A</v>
          </cell>
          <cell r="I9895" t="str">
            <v>NA</v>
          </cell>
        </row>
        <row r="9896">
          <cell r="A9896">
            <v>0</v>
          </cell>
          <cell r="B9896">
            <v>0</v>
          </cell>
          <cell r="C9896">
            <v>0</v>
          </cell>
          <cell r="D9896" t="str">
            <v>0</v>
          </cell>
          <cell r="E9896">
            <v>0</v>
          </cell>
          <cell r="F9896">
            <v>0</v>
          </cell>
          <cell r="G9896" t="e">
            <v>#N/A</v>
          </cell>
          <cell r="H9896" t="e">
            <v>#N/A</v>
          </cell>
          <cell r="I9896" t="str">
            <v>NA</v>
          </cell>
        </row>
        <row r="9897">
          <cell r="A9897">
            <v>0</v>
          </cell>
          <cell r="B9897">
            <v>0</v>
          </cell>
          <cell r="C9897">
            <v>0</v>
          </cell>
          <cell r="D9897" t="str">
            <v>0</v>
          </cell>
          <cell r="E9897">
            <v>0</v>
          </cell>
          <cell r="F9897">
            <v>0</v>
          </cell>
          <cell r="G9897" t="e">
            <v>#N/A</v>
          </cell>
          <cell r="H9897" t="e">
            <v>#N/A</v>
          </cell>
          <cell r="I9897" t="str">
            <v>NA</v>
          </cell>
        </row>
        <row r="9898">
          <cell r="A9898">
            <v>0</v>
          </cell>
          <cell r="B9898">
            <v>0</v>
          </cell>
          <cell r="C9898">
            <v>0</v>
          </cell>
          <cell r="D9898" t="str">
            <v>0</v>
          </cell>
          <cell r="E9898">
            <v>0</v>
          </cell>
          <cell r="F9898">
            <v>0</v>
          </cell>
          <cell r="G9898" t="e">
            <v>#N/A</v>
          </cell>
          <cell r="H9898" t="e">
            <v>#N/A</v>
          </cell>
          <cell r="I9898" t="str">
            <v>NA</v>
          </cell>
        </row>
        <row r="9899">
          <cell r="A9899">
            <v>0</v>
          </cell>
          <cell r="B9899">
            <v>0</v>
          </cell>
          <cell r="C9899">
            <v>0</v>
          </cell>
          <cell r="D9899" t="str">
            <v>0</v>
          </cell>
          <cell r="E9899">
            <v>0</v>
          </cell>
          <cell r="F9899">
            <v>0</v>
          </cell>
          <cell r="G9899" t="e">
            <v>#N/A</v>
          </cell>
          <cell r="H9899" t="e">
            <v>#N/A</v>
          </cell>
          <cell r="I9899" t="str">
            <v>NA</v>
          </cell>
        </row>
        <row r="9900">
          <cell r="A9900">
            <v>0</v>
          </cell>
          <cell r="B9900">
            <v>0</v>
          </cell>
          <cell r="C9900">
            <v>0</v>
          </cell>
          <cell r="D9900" t="str">
            <v>0</v>
          </cell>
          <cell r="E9900">
            <v>0</v>
          </cell>
          <cell r="F9900">
            <v>0</v>
          </cell>
          <cell r="G9900" t="e">
            <v>#N/A</v>
          </cell>
          <cell r="H9900" t="e">
            <v>#N/A</v>
          </cell>
          <cell r="I9900" t="str">
            <v>NA</v>
          </cell>
        </row>
        <row r="9901">
          <cell r="A9901">
            <v>0</v>
          </cell>
          <cell r="B9901">
            <v>0</v>
          </cell>
          <cell r="C9901">
            <v>0</v>
          </cell>
          <cell r="D9901" t="str">
            <v>0</v>
          </cell>
          <cell r="E9901">
            <v>0</v>
          </cell>
          <cell r="F9901">
            <v>0</v>
          </cell>
          <cell r="G9901" t="e">
            <v>#N/A</v>
          </cell>
          <cell r="H9901" t="e">
            <v>#N/A</v>
          </cell>
          <cell r="I9901" t="str">
            <v>NA</v>
          </cell>
        </row>
        <row r="9902">
          <cell r="A9902">
            <v>0</v>
          </cell>
          <cell r="B9902">
            <v>0</v>
          </cell>
          <cell r="C9902">
            <v>0</v>
          </cell>
          <cell r="D9902" t="str">
            <v>0</v>
          </cell>
          <cell r="E9902">
            <v>0</v>
          </cell>
          <cell r="F9902">
            <v>0</v>
          </cell>
          <cell r="G9902" t="e">
            <v>#N/A</v>
          </cell>
          <cell r="H9902" t="e">
            <v>#N/A</v>
          </cell>
          <cell r="I9902" t="str">
            <v>NA</v>
          </cell>
        </row>
        <row r="9903">
          <cell r="A9903">
            <v>0</v>
          </cell>
          <cell r="B9903">
            <v>0</v>
          </cell>
          <cell r="C9903">
            <v>0</v>
          </cell>
          <cell r="D9903" t="str">
            <v>0</v>
          </cell>
          <cell r="E9903">
            <v>0</v>
          </cell>
          <cell r="F9903">
            <v>0</v>
          </cell>
          <cell r="G9903" t="e">
            <v>#N/A</v>
          </cell>
          <cell r="H9903" t="e">
            <v>#N/A</v>
          </cell>
          <cell r="I9903" t="str">
            <v>NA</v>
          </cell>
        </row>
        <row r="9904">
          <cell r="A9904">
            <v>0</v>
          </cell>
          <cell r="B9904">
            <v>0</v>
          </cell>
          <cell r="C9904">
            <v>0</v>
          </cell>
          <cell r="D9904" t="str">
            <v>0</v>
          </cell>
          <cell r="E9904">
            <v>0</v>
          </cell>
          <cell r="F9904">
            <v>0</v>
          </cell>
          <cell r="G9904" t="e">
            <v>#N/A</v>
          </cell>
          <cell r="H9904" t="e">
            <v>#N/A</v>
          </cell>
          <cell r="I9904" t="str">
            <v>NA</v>
          </cell>
        </row>
        <row r="9905">
          <cell r="A9905">
            <v>0</v>
          </cell>
          <cell r="B9905">
            <v>0</v>
          </cell>
          <cell r="C9905">
            <v>0</v>
          </cell>
          <cell r="D9905" t="str">
            <v>0</v>
          </cell>
          <cell r="E9905">
            <v>0</v>
          </cell>
          <cell r="F9905">
            <v>0</v>
          </cell>
          <cell r="G9905" t="e">
            <v>#N/A</v>
          </cell>
          <cell r="H9905" t="e">
            <v>#N/A</v>
          </cell>
          <cell r="I9905" t="str">
            <v>NA</v>
          </cell>
        </row>
        <row r="9906">
          <cell r="A9906">
            <v>0</v>
          </cell>
          <cell r="B9906">
            <v>0</v>
          </cell>
          <cell r="C9906">
            <v>0</v>
          </cell>
          <cell r="D9906" t="str">
            <v>0</v>
          </cell>
          <cell r="E9906">
            <v>0</v>
          </cell>
          <cell r="F9906">
            <v>0</v>
          </cell>
          <cell r="G9906" t="e">
            <v>#N/A</v>
          </cell>
          <cell r="H9906" t="e">
            <v>#N/A</v>
          </cell>
          <cell r="I9906" t="str">
            <v>NA</v>
          </cell>
        </row>
        <row r="9907">
          <cell r="A9907">
            <v>0</v>
          </cell>
          <cell r="B9907">
            <v>0</v>
          </cell>
          <cell r="C9907">
            <v>0</v>
          </cell>
          <cell r="D9907" t="str">
            <v>0</v>
          </cell>
          <cell r="E9907">
            <v>0</v>
          </cell>
          <cell r="F9907">
            <v>0</v>
          </cell>
          <cell r="G9907" t="e">
            <v>#N/A</v>
          </cell>
          <cell r="H9907" t="e">
            <v>#N/A</v>
          </cell>
          <cell r="I9907" t="str">
            <v>NA</v>
          </cell>
        </row>
        <row r="9908">
          <cell r="A9908">
            <v>0</v>
          </cell>
          <cell r="B9908">
            <v>0</v>
          </cell>
          <cell r="C9908">
            <v>0</v>
          </cell>
          <cell r="D9908" t="str">
            <v>0</v>
          </cell>
          <cell r="E9908">
            <v>0</v>
          </cell>
          <cell r="F9908">
            <v>0</v>
          </cell>
          <cell r="G9908" t="e">
            <v>#N/A</v>
          </cell>
          <cell r="H9908" t="e">
            <v>#N/A</v>
          </cell>
          <cell r="I9908" t="str">
            <v>NA</v>
          </cell>
        </row>
        <row r="9909">
          <cell r="A9909">
            <v>0</v>
          </cell>
          <cell r="B9909">
            <v>0</v>
          </cell>
          <cell r="C9909">
            <v>0</v>
          </cell>
          <cell r="D9909" t="str">
            <v>0</v>
          </cell>
          <cell r="E9909">
            <v>0</v>
          </cell>
          <cell r="F9909">
            <v>0</v>
          </cell>
          <cell r="G9909" t="e">
            <v>#N/A</v>
          </cell>
          <cell r="H9909" t="e">
            <v>#N/A</v>
          </cell>
          <cell r="I9909" t="str">
            <v>NA</v>
          </cell>
        </row>
        <row r="9910">
          <cell r="A9910">
            <v>0</v>
          </cell>
          <cell r="B9910">
            <v>0</v>
          </cell>
          <cell r="C9910">
            <v>0</v>
          </cell>
          <cell r="D9910" t="str">
            <v>0</v>
          </cell>
          <cell r="E9910">
            <v>0</v>
          </cell>
          <cell r="F9910">
            <v>0</v>
          </cell>
          <cell r="G9910" t="e">
            <v>#N/A</v>
          </cell>
          <cell r="H9910" t="e">
            <v>#N/A</v>
          </cell>
          <cell r="I9910" t="str">
            <v>NA</v>
          </cell>
        </row>
        <row r="9911">
          <cell r="A9911">
            <v>0</v>
          </cell>
          <cell r="B9911">
            <v>0</v>
          </cell>
          <cell r="C9911">
            <v>0</v>
          </cell>
          <cell r="D9911" t="str">
            <v>0</v>
          </cell>
          <cell r="E9911">
            <v>0</v>
          </cell>
          <cell r="F9911">
            <v>0</v>
          </cell>
          <cell r="G9911" t="e">
            <v>#N/A</v>
          </cell>
          <cell r="H9911" t="e">
            <v>#N/A</v>
          </cell>
          <cell r="I9911" t="str">
            <v>NA</v>
          </cell>
        </row>
        <row r="9912">
          <cell r="A9912">
            <v>0</v>
          </cell>
          <cell r="B9912">
            <v>0</v>
          </cell>
          <cell r="C9912">
            <v>0</v>
          </cell>
          <cell r="D9912" t="str">
            <v>0</v>
          </cell>
          <cell r="E9912">
            <v>0</v>
          </cell>
          <cell r="F9912">
            <v>0</v>
          </cell>
          <cell r="G9912" t="e">
            <v>#N/A</v>
          </cell>
          <cell r="H9912" t="e">
            <v>#N/A</v>
          </cell>
          <cell r="I9912" t="str">
            <v>NA</v>
          </cell>
        </row>
        <row r="9913">
          <cell r="A9913">
            <v>0</v>
          </cell>
          <cell r="B9913">
            <v>0</v>
          </cell>
          <cell r="C9913">
            <v>0</v>
          </cell>
          <cell r="D9913" t="str">
            <v>0</v>
          </cell>
          <cell r="E9913">
            <v>0</v>
          </cell>
          <cell r="F9913">
            <v>0</v>
          </cell>
          <cell r="G9913" t="e">
            <v>#N/A</v>
          </cell>
          <cell r="H9913" t="e">
            <v>#N/A</v>
          </cell>
          <cell r="I9913" t="str">
            <v>NA</v>
          </cell>
        </row>
        <row r="9914">
          <cell r="A9914">
            <v>0</v>
          </cell>
          <cell r="B9914">
            <v>0</v>
          </cell>
          <cell r="C9914">
            <v>0</v>
          </cell>
          <cell r="D9914" t="str">
            <v>0</v>
          </cell>
          <cell r="E9914">
            <v>0</v>
          </cell>
          <cell r="F9914">
            <v>0</v>
          </cell>
          <cell r="G9914" t="e">
            <v>#N/A</v>
          </cell>
          <cell r="H9914" t="e">
            <v>#N/A</v>
          </cell>
          <cell r="I9914" t="str">
            <v>NA</v>
          </cell>
        </row>
        <row r="9915">
          <cell r="A9915">
            <v>0</v>
          </cell>
          <cell r="B9915">
            <v>0</v>
          </cell>
          <cell r="C9915">
            <v>0</v>
          </cell>
          <cell r="D9915" t="str">
            <v>0</v>
          </cell>
          <cell r="E9915">
            <v>0</v>
          </cell>
          <cell r="F9915">
            <v>0</v>
          </cell>
          <cell r="G9915" t="e">
            <v>#N/A</v>
          </cell>
          <cell r="H9915" t="e">
            <v>#N/A</v>
          </cell>
          <cell r="I9915" t="str">
            <v>NA</v>
          </cell>
        </row>
        <row r="9916">
          <cell r="A9916">
            <v>0</v>
          </cell>
          <cell r="B9916">
            <v>0</v>
          </cell>
          <cell r="C9916">
            <v>0</v>
          </cell>
          <cell r="D9916" t="str">
            <v>0</v>
          </cell>
          <cell r="E9916">
            <v>0</v>
          </cell>
          <cell r="F9916">
            <v>0</v>
          </cell>
          <cell r="G9916" t="e">
            <v>#N/A</v>
          </cell>
          <cell r="H9916" t="e">
            <v>#N/A</v>
          </cell>
          <cell r="I9916" t="str">
            <v>NA</v>
          </cell>
        </row>
        <row r="9917">
          <cell r="A9917">
            <v>0</v>
          </cell>
          <cell r="B9917">
            <v>0</v>
          </cell>
          <cell r="C9917">
            <v>0</v>
          </cell>
          <cell r="D9917" t="str">
            <v>0</v>
          </cell>
          <cell r="E9917">
            <v>0</v>
          </cell>
          <cell r="F9917">
            <v>0</v>
          </cell>
          <cell r="G9917" t="e">
            <v>#N/A</v>
          </cell>
          <cell r="H9917" t="e">
            <v>#N/A</v>
          </cell>
          <cell r="I9917" t="str">
            <v>NA</v>
          </cell>
        </row>
        <row r="9918">
          <cell r="A9918">
            <v>0</v>
          </cell>
          <cell r="B9918">
            <v>0</v>
          </cell>
          <cell r="C9918">
            <v>0</v>
          </cell>
          <cell r="D9918" t="str">
            <v>0</v>
          </cell>
          <cell r="E9918">
            <v>0</v>
          </cell>
          <cell r="F9918">
            <v>0</v>
          </cell>
          <cell r="G9918" t="e">
            <v>#N/A</v>
          </cell>
          <cell r="H9918" t="e">
            <v>#N/A</v>
          </cell>
          <cell r="I9918" t="str">
            <v>NA</v>
          </cell>
        </row>
        <row r="9919">
          <cell r="A9919">
            <v>0</v>
          </cell>
          <cell r="B9919">
            <v>0</v>
          </cell>
          <cell r="C9919">
            <v>0</v>
          </cell>
          <cell r="D9919" t="str">
            <v>0</v>
          </cell>
          <cell r="E9919">
            <v>0</v>
          </cell>
          <cell r="F9919">
            <v>0</v>
          </cell>
          <cell r="G9919" t="e">
            <v>#N/A</v>
          </cell>
          <cell r="H9919" t="e">
            <v>#N/A</v>
          </cell>
          <cell r="I9919" t="str">
            <v>NA</v>
          </cell>
        </row>
        <row r="9920">
          <cell r="A9920">
            <v>0</v>
          </cell>
          <cell r="B9920">
            <v>0</v>
          </cell>
          <cell r="C9920">
            <v>0</v>
          </cell>
          <cell r="D9920" t="str">
            <v>0</v>
          </cell>
          <cell r="E9920">
            <v>0</v>
          </cell>
          <cell r="F9920">
            <v>0</v>
          </cell>
          <cell r="G9920" t="e">
            <v>#N/A</v>
          </cell>
          <cell r="H9920" t="e">
            <v>#N/A</v>
          </cell>
          <cell r="I9920" t="str">
            <v>NA</v>
          </cell>
        </row>
        <row r="9921">
          <cell r="A9921">
            <v>0</v>
          </cell>
          <cell r="B9921">
            <v>0</v>
          </cell>
          <cell r="C9921">
            <v>0</v>
          </cell>
          <cell r="D9921" t="str">
            <v>0</v>
          </cell>
          <cell r="E9921">
            <v>0</v>
          </cell>
          <cell r="F9921">
            <v>0</v>
          </cell>
          <cell r="G9921" t="e">
            <v>#N/A</v>
          </cell>
          <cell r="H9921" t="e">
            <v>#N/A</v>
          </cell>
          <cell r="I9921" t="str">
            <v>NA</v>
          </cell>
        </row>
        <row r="9922">
          <cell r="A9922">
            <v>0</v>
          </cell>
          <cell r="B9922">
            <v>0</v>
          </cell>
          <cell r="C9922">
            <v>0</v>
          </cell>
          <cell r="D9922" t="str">
            <v>0</v>
          </cell>
          <cell r="E9922">
            <v>0</v>
          </cell>
          <cell r="F9922">
            <v>0</v>
          </cell>
          <cell r="G9922" t="e">
            <v>#N/A</v>
          </cell>
          <cell r="H9922" t="e">
            <v>#N/A</v>
          </cell>
          <cell r="I9922" t="str">
            <v>NA</v>
          </cell>
        </row>
        <row r="9923">
          <cell r="A9923">
            <v>0</v>
          </cell>
          <cell r="B9923">
            <v>0</v>
          </cell>
          <cell r="C9923">
            <v>0</v>
          </cell>
          <cell r="D9923" t="str">
            <v>0</v>
          </cell>
          <cell r="E9923">
            <v>0</v>
          </cell>
          <cell r="F9923">
            <v>0</v>
          </cell>
          <cell r="G9923" t="e">
            <v>#N/A</v>
          </cell>
          <cell r="H9923" t="e">
            <v>#N/A</v>
          </cell>
          <cell r="I9923" t="str">
            <v>NA</v>
          </cell>
        </row>
        <row r="9924">
          <cell r="A9924">
            <v>0</v>
          </cell>
          <cell r="B9924">
            <v>0</v>
          </cell>
          <cell r="C9924">
            <v>0</v>
          </cell>
          <cell r="D9924" t="str">
            <v>0</v>
          </cell>
          <cell r="E9924">
            <v>0</v>
          </cell>
          <cell r="F9924">
            <v>0</v>
          </cell>
          <cell r="G9924" t="e">
            <v>#N/A</v>
          </cell>
          <cell r="H9924" t="e">
            <v>#N/A</v>
          </cell>
          <cell r="I9924" t="str">
            <v>NA</v>
          </cell>
        </row>
        <row r="9925">
          <cell r="A9925">
            <v>0</v>
          </cell>
          <cell r="B9925">
            <v>0</v>
          </cell>
          <cell r="C9925">
            <v>0</v>
          </cell>
          <cell r="D9925" t="str">
            <v>0</v>
          </cell>
          <cell r="E9925">
            <v>0</v>
          </cell>
          <cell r="F9925">
            <v>0</v>
          </cell>
          <cell r="G9925" t="e">
            <v>#N/A</v>
          </cell>
          <cell r="H9925" t="e">
            <v>#N/A</v>
          </cell>
          <cell r="I9925" t="str">
            <v>NA</v>
          </cell>
        </row>
        <row r="9926">
          <cell r="A9926">
            <v>0</v>
          </cell>
          <cell r="B9926">
            <v>0</v>
          </cell>
          <cell r="C9926">
            <v>0</v>
          </cell>
          <cell r="D9926" t="str">
            <v>0</v>
          </cell>
          <cell r="E9926">
            <v>0</v>
          </cell>
          <cell r="F9926">
            <v>0</v>
          </cell>
          <cell r="G9926" t="e">
            <v>#N/A</v>
          </cell>
          <cell r="H9926" t="e">
            <v>#N/A</v>
          </cell>
          <cell r="I9926" t="str">
            <v>NA</v>
          </cell>
        </row>
        <row r="9927">
          <cell r="A9927">
            <v>0</v>
          </cell>
          <cell r="B9927">
            <v>0</v>
          </cell>
          <cell r="C9927">
            <v>0</v>
          </cell>
          <cell r="D9927" t="str">
            <v>0</v>
          </cell>
          <cell r="E9927">
            <v>0</v>
          </cell>
          <cell r="F9927">
            <v>0</v>
          </cell>
          <cell r="G9927" t="e">
            <v>#N/A</v>
          </cell>
          <cell r="H9927" t="e">
            <v>#N/A</v>
          </cell>
          <cell r="I9927" t="str">
            <v>NA</v>
          </cell>
        </row>
        <row r="9928">
          <cell r="A9928">
            <v>0</v>
          </cell>
          <cell r="B9928">
            <v>0</v>
          </cell>
          <cell r="C9928">
            <v>0</v>
          </cell>
          <cell r="D9928" t="str">
            <v>0</v>
          </cell>
          <cell r="E9928">
            <v>0</v>
          </cell>
          <cell r="F9928">
            <v>0</v>
          </cell>
          <cell r="G9928" t="e">
            <v>#N/A</v>
          </cell>
          <cell r="H9928" t="e">
            <v>#N/A</v>
          </cell>
          <cell r="I9928" t="str">
            <v>NA</v>
          </cell>
        </row>
        <row r="9929">
          <cell r="A9929">
            <v>0</v>
          </cell>
          <cell r="B9929">
            <v>0</v>
          </cell>
          <cell r="C9929">
            <v>0</v>
          </cell>
          <cell r="D9929" t="str">
            <v>0</v>
          </cell>
          <cell r="E9929">
            <v>0</v>
          </cell>
          <cell r="F9929">
            <v>0</v>
          </cell>
          <cell r="G9929" t="e">
            <v>#N/A</v>
          </cell>
          <cell r="H9929" t="e">
            <v>#N/A</v>
          </cell>
          <cell r="I9929" t="str">
            <v>NA</v>
          </cell>
        </row>
        <row r="9930">
          <cell r="A9930">
            <v>0</v>
          </cell>
          <cell r="B9930">
            <v>0</v>
          </cell>
          <cell r="C9930">
            <v>0</v>
          </cell>
          <cell r="D9930" t="str">
            <v>0</v>
          </cell>
          <cell r="E9930">
            <v>0</v>
          </cell>
          <cell r="F9930">
            <v>0</v>
          </cell>
          <cell r="G9930" t="e">
            <v>#N/A</v>
          </cell>
          <cell r="H9930" t="e">
            <v>#N/A</v>
          </cell>
          <cell r="I9930" t="str">
            <v>NA</v>
          </cell>
        </row>
        <row r="9931">
          <cell r="A9931">
            <v>0</v>
          </cell>
          <cell r="B9931">
            <v>0</v>
          </cell>
          <cell r="C9931">
            <v>0</v>
          </cell>
          <cell r="D9931" t="str">
            <v>0</v>
          </cell>
          <cell r="E9931">
            <v>0</v>
          </cell>
          <cell r="F9931">
            <v>0</v>
          </cell>
          <cell r="G9931" t="e">
            <v>#N/A</v>
          </cell>
          <cell r="H9931" t="e">
            <v>#N/A</v>
          </cell>
          <cell r="I9931" t="str">
            <v>NA</v>
          </cell>
        </row>
        <row r="9932">
          <cell r="A9932">
            <v>0</v>
          </cell>
          <cell r="B9932">
            <v>0</v>
          </cell>
          <cell r="C9932">
            <v>0</v>
          </cell>
          <cell r="D9932" t="str">
            <v>0</v>
          </cell>
          <cell r="E9932">
            <v>0</v>
          </cell>
          <cell r="F9932">
            <v>0</v>
          </cell>
          <cell r="G9932" t="e">
            <v>#N/A</v>
          </cell>
          <cell r="H9932" t="e">
            <v>#N/A</v>
          </cell>
          <cell r="I9932" t="str">
            <v>NA</v>
          </cell>
        </row>
        <row r="9933">
          <cell r="A9933">
            <v>0</v>
          </cell>
          <cell r="B9933">
            <v>0</v>
          </cell>
          <cell r="C9933">
            <v>0</v>
          </cell>
          <cell r="D9933" t="str">
            <v>0</v>
          </cell>
          <cell r="E9933">
            <v>0</v>
          </cell>
          <cell r="F9933">
            <v>0</v>
          </cell>
          <cell r="G9933" t="e">
            <v>#N/A</v>
          </cell>
          <cell r="H9933" t="e">
            <v>#N/A</v>
          </cell>
          <cell r="I9933" t="str">
            <v>NA</v>
          </cell>
        </row>
        <row r="9934">
          <cell r="A9934">
            <v>0</v>
          </cell>
          <cell r="B9934">
            <v>0</v>
          </cell>
          <cell r="C9934">
            <v>0</v>
          </cell>
          <cell r="D9934" t="str">
            <v>0</v>
          </cell>
          <cell r="E9934">
            <v>0</v>
          </cell>
          <cell r="F9934">
            <v>0</v>
          </cell>
          <cell r="G9934" t="e">
            <v>#N/A</v>
          </cell>
          <cell r="H9934" t="e">
            <v>#N/A</v>
          </cell>
          <cell r="I9934" t="str">
            <v>NA</v>
          </cell>
        </row>
        <row r="9935">
          <cell r="A9935">
            <v>0</v>
          </cell>
          <cell r="B9935">
            <v>0</v>
          </cell>
          <cell r="C9935">
            <v>0</v>
          </cell>
          <cell r="D9935" t="str">
            <v>0</v>
          </cell>
          <cell r="E9935">
            <v>0</v>
          </cell>
          <cell r="F9935">
            <v>0</v>
          </cell>
          <cell r="G9935" t="e">
            <v>#N/A</v>
          </cell>
          <cell r="H9935" t="e">
            <v>#N/A</v>
          </cell>
          <cell r="I9935" t="str">
            <v>NA</v>
          </cell>
        </row>
        <row r="9936">
          <cell r="A9936">
            <v>0</v>
          </cell>
          <cell r="B9936">
            <v>0</v>
          </cell>
          <cell r="C9936">
            <v>0</v>
          </cell>
          <cell r="D9936" t="str">
            <v>0</v>
          </cell>
          <cell r="E9936">
            <v>0</v>
          </cell>
          <cell r="F9936">
            <v>0</v>
          </cell>
          <cell r="G9936" t="e">
            <v>#N/A</v>
          </cell>
          <cell r="H9936" t="e">
            <v>#N/A</v>
          </cell>
          <cell r="I9936" t="str">
            <v>NA</v>
          </cell>
        </row>
        <row r="9937">
          <cell r="A9937">
            <v>0</v>
          </cell>
          <cell r="B9937">
            <v>0</v>
          </cell>
          <cell r="C9937">
            <v>0</v>
          </cell>
          <cell r="D9937" t="str">
            <v>0</v>
          </cell>
          <cell r="E9937">
            <v>0</v>
          </cell>
          <cell r="F9937">
            <v>0</v>
          </cell>
          <cell r="G9937" t="e">
            <v>#N/A</v>
          </cell>
          <cell r="H9937" t="e">
            <v>#N/A</v>
          </cell>
          <cell r="I9937" t="str">
            <v>NA</v>
          </cell>
        </row>
        <row r="9938">
          <cell r="A9938">
            <v>0</v>
          </cell>
          <cell r="B9938">
            <v>0</v>
          </cell>
          <cell r="C9938">
            <v>0</v>
          </cell>
          <cell r="D9938" t="str">
            <v>0</v>
          </cell>
          <cell r="E9938">
            <v>0</v>
          </cell>
          <cell r="F9938">
            <v>0</v>
          </cell>
          <cell r="G9938" t="e">
            <v>#N/A</v>
          </cell>
          <cell r="H9938" t="e">
            <v>#N/A</v>
          </cell>
          <cell r="I9938" t="str">
            <v>NA</v>
          </cell>
        </row>
        <row r="9939">
          <cell r="A9939">
            <v>0</v>
          </cell>
          <cell r="B9939">
            <v>0</v>
          </cell>
          <cell r="C9939">
            <v>0</v>
          </cell>
          <cell r="D9939" t="str">
            <v>0</v>
          </cell>
          <cell r="E9939">
            <v>0</v>
          </cell>
          <cell r="F9939">
            <v>0</v>
          </cell>
          <cell r="G9939" t="e">
            <v>#N/A</v>
          </cell>
          <cell r="H9939" t="e">
            <v>#N/A</v>
          </cell>
          <cell r="I9939" t="str">
            <v>NA</v>
          </cell>
        </row>
        <row r="9940">
          <cell r="A9940">
            <v>0</v>
          </cell>
          <cell r="B9940">
            <v>0</v>
          </cell>
          <cell r="C9940">
            <v>0</v>
          </cell>
          <cell r="D9940" t="str">
            <v>0</v>
          </cell>
          <cell r="E9940">
            <v>0</v>
          </cell>
          <cell r="F9940">
            <v>0</v>
          </cell>
          <cell r="G9940" t="e">
            <v>#N/A</v>
          </cell>
          <cell r="H9940" t="e">
            <v>#N/A</v>
          </cell>
          <cell r="I9940" t="str">
            <v>NA</v>
          </cell>
        </row>
        <row r="9941">
          <cell r="A9941">
            <v>0</v>
          </cell>
          <cell r="B9941">
            <v>0</v>
          </cell>
          <cell r="C9941">
            <v>0</v>
          </cell>
          <cell r="D9941" t="str">
            <v>0</v>
          </cell>
          <cell r="E9941">
            <v>0</v>
          </cell>
          <cell r="F9941">
            <v>0</v>
          </cell>
          <cell r="G9941" t="e">
            <v>#N/A</v>
          </cell>
          <cell r="H9941" t="e">
            <v>#N/A</v>
          </cell>
          <cell r="I9941" t="str">
            <v>NA</v>
          </cell>
        </row>
        <row r="9942">
          <cell r="A9942">
            <v>0</v>
          </cell>
          <cell r="B9942">
            <v>0</v>
          </cell>
          <cell r="C9942">
            <v>0</v>
          </cell>
          <cell r="D9942" t="str">
            <v>0</v>
          </cell>
          <cell r="E9942">
            <v>0</v>
          </cell>
          <cell r="F9942">
            <v>0</v>
          </cell>
          <cell r="G9942" t="e">
            <v>#N/A</v>
          </cell>
          <cell r="H9942" t="e">
            <v>#N/A</v>
          </cell>
          <cell r="I9942" t="str">
            <v>NA</v>
          </cell>
        </row>
        <row r="9943">
          <cell r="A9943">
            <v>0</v>
          </cell>
          <cell r="B9943">
            <v>0</v>
          </cell>
          <cell r="C9943">
            <v>0</v>
          </cell>
          <cell r="D9943" t="str">
            <v>0</v>
          </cell>
          <cell r="E9943">
            <v>0</v>
          </cell>
          <cell r="F9943">
            <v>0</v>
          </cell>
          <cell r="G9943" t="e">
            <v>#N/A</v>
          </cell>
          <cell r="H9943" t="e">
            <v>#N/A</v>
          </cell>
          <cell r="I9943" t="str">
            <v>NA</v>
          </cell>
        </row>
        <row r="9944">
          <cell r="A9944">
            <v>0</v>
          </cell>
          <cell r="B9944">
            <v>0</v>
          </cell>
          <cell r="C9944">
            <v>0</v>
          </cell>
          <cell r="D9944" t="str">
            <v>0</v>
          </cell>
          <cell r="E9944">
            <v>0</v>
          </cell>
          <cell r="F9944">
            <v>0</v>
          </cell>
          <cell r="G9944" t="e">
            <v>#N/A</v>
          </cell>
          <cell r="H9944" t="e">
            <v>#N/A</v>
          </cell>
          <cell r="I9944" t="str">
            <v>NA</v>
          </cell>
        </row>
        <row r="9945">
          <cell r="A9945">
            <v>0</v>
          </cell>
          <cell r="B9945">
            <v>0</v>
          </cell>
          <cell r="C9945">
            <v>0</v>
          </cell>
          <cell r="D9945" t="str">
            <v>0</v>
          </cell>
          <cell r="E9945">
            <v>0</v>
          </cell>
          <cell r="F9945">
            <v>0</v>
          </cell>
          <cell r="G9945" t="e">
            <v>#N/A</v>
          </cell>
          <cell r="H9945" t="e">
            <v>#N/A</v>
          </cell>
          <cell r="I9945" t="str">
            <v>NA</v>
          </cell>
        </row>
        <row r="9946">
          <cell r="A9946">
            <v>0</v>
          </cell>
          <cell r="B9946">
            <v>0</v>
          </cell>
          <cell r="C9946">
            <v>0</v>
          </cell>
          <cell r="D9946" t="str">
            <v>0</v>
          </cell>
          <cell r="E9946">
            <v>0</v>
          </cell>
          <cell r="F9946">
            <v>0</v>
          </cell>
          <cell r="G9946" t="e">
            <v>#N/A</v>
          </cell>
          <cell r="H9946" t="e">
            <v>#N/A</v>
          </cell>
          <cell r="I9946" t="str">
            <v>NA</v>
          </cell>
        </row>
        <row r="9947">
          <cell r="A9947">
            <v>0</v>
          </cell>
          <cell r="B9947">
            <v>0</v>
          </cell>
          <cell r="C9947">
            <v>0</v>
          </cell>
          <cell r="D9947" t="str">
            <v>0</v>
          </cell>
          <cell r="E9947">
            <v>0</v>
          </cell>
          <cell r="F9947">
            <v>0</v>
          </cell>
          <cell r="G9947" t="e">
            <v>#N/A</v>
          </cell>
          <cell r="H9947" t="e">
            <v>#N/A</v>
          </cell>
          <cell r="I9947" t="str">
            <v>NA</v>
          </cell>
        </row>
        <row r="9948">
          <cell r="A9948">
            <v>0</v>
          </cell>
          <cell r="B9948">
            <v>0</v>
          </cell>
          <cell r="C9948">
            <v>0</v>
          </cell>
          <cell r="D9948" t="str">
            <v>0</v>
          </cell>
          <cell r="E9948">
            <v>0</v>
          </cell>
          <cell r="F9948">
            <v>0</v>
          </cell>
          <cell r="G9948" t="e">
            <v>#N/A</v>
          </cell>
          <cell r="H9948" t="e">
            <v>#N/A</v>
          </cell>
          <cell r="I9948" t="str">
            <v>NA</v>
          </cell>
        </row>
        <row r="9949">
          <cell r="A9949">
            <v>0</v>
          </cell>
          <cell r="B9949">
            <v>0</v>
          </cell>
          <cell r="C9949">
            <v>0</v>
          </cell>
          <cell r="D9949" t="str">
            <v>0</v>
          </cell>
          <cell r="E9949">
            <v>0</v>
          </cell>
          <cell r="F9949">
            <v>0</v>
          </cell>
          <cell r="G9949" t="e">
            <v>#N/A</v>
          </cell>
          <cell r="H9949" t="e">
            <v>#N/A</v>
          </cell>
          <cell r="I9949" t="str">
            <v>NA</v>
          </cell>
        </row>
        <row r="9950">
          <cell r="A9950">
            <v>0</v>
          </cell>
          <cell r="B9950">
            <v>0</v>
          </cell>
          <cell r="C9950">
            <v>0</v>
          </cell>
          <cell r="D9950" t="str">
            <v>0</v>
          </cell>
          <cell r="E9950">
            <v>0</v>
          </cell>
          <cell r="F9950">
            <v>0</v>
          </cell>
          <cell r="G9950" t="e">
            <v>#N/A</v>
          </cell>
          <cell r="H9950" t="e">
            <v>#N/A</v>
          </cell>
          <cell r="I9950" t="str">
            <v>NA</v>
          </cell>
        </row>
        <row r="9951">
          <cell r="A9951">
            <v>0</v>
          </cell>
          <cell r="B9951">
            <v>0</v>
          </cell>
          <cell r="C9951">
            <v>0</v>
          </cell>
          <cell r="D9951" t="str">
            <v>0</v>
          </cell>
          <cell r="E9951">
            <v>0</v>
          </cell>
          <cell r="F9951">
            <v>0</v>
          </cell>
          <cell r="G9951" t="e">
            <v>#N/A</v>
          </cell>
          <cell r="H9951" t="e">
            <v>#N/A</v>
          </cell>
          <cell r="I9951" t="str">
            <v>NA</v>
          </cell>
        </row>
        <row r="9952">
          <cell r="A9952">
            <v>0</v>
          </cell>
          <cell r="B9952">
            <v>0</v>
          </cell>
          <cell r="C9952">
            <v>0</v>
          </cell>
          <cell r="D9952" t="str">
            <v>0</v>
          </cell>
          <cell r="E9952">
            <v>0</v>
          </cell>
          <cell r="F9952">
            <v>0</v>
          </cell>
          <cell r="G9952" t="e">
            <v>#N/A</v>
          </cell>
          <cell r="H9952" t="e">
            <v>#N/A</v>
          </cell>
          <cell r="I9952" t="str">
            <v>NA</v>
          </cell>
        </row>
        <row r="9953">
          <cell r="A9953">
            <v>0</v>
          </cell>
          <cell r="B9953">
            <v>0</v>
          </cell>
          <cell r="C9953">
            <v>0</v>
          </cell>
          <cell r="D9953" t="str">
            <v>0</v>
          </cell>
          <cell r="E9953">
            <v>0</v>
          </cell>
          <cell r="F9953">
            <v>0</v>
          </cell>
          <cell r="G9953" t="e">
            <v>#N/A</v>
          </cell>
          <cell r="H9953" t="e">
            <v>#N/A</v>
          </cell>
          <cell r="I9953" t="str">
            <v>NA</v>
          </cell>
        </row>
        <row r="9954">
          <cell r="A9954">
            <v>0</v>
          </cell>
          <cell r="B9954">
            <v>0</v>
          </cell>
          <cell r="C9954">
            <v>0</v>
          </cell>
          <cell r="D9954" t="str">
            <v>0</v>
          </cell>
          <cell r="E9954">
            <v>0</v>
          </cell>
          <cell r="F9954">
            <v>0</v>
          </cell>
          <cell r="G9954" t="e">
            <v>#N/A</v>
          </cell>
          <cell r="H9954" t="e">
            <v>#N/A</v>
          </cell>
          <cell r="I9954" t="str">
            <v>NA</v>
          </cell>
        </row>
        <row r="9955">
          <cell r="A9955">
            <v>0</v>
          </cell>
          <cell r="B9955">
            <v>0</v>
          </cell>
          <cell r="C9955">
            <v>0</v>
          </cell>
          <cell r="D9955" t="str">
            <v>0</v>
          </cell>
          <cell r="E9955">
            <v>0</v>
          </cell>
          <cell r="F9955">
            <v>0</v>
          </cell>
          <cell r="G9955" t="e">
            <v>#N/A</v>
          </cell>
          <cell r="H9955" t="e">
            <v>#N/A</v>
          </cell>
          <cell r="I9955" t="str">
            <v>NA</v>
          </cell>
        </row>
        <row r="9956">
          <cell r="A9956">
            <v>0</v>
          </cell>
          <cell r="B9956">
            <v>0</v>
          </cell>
          <cell r="C9956">
            <v>0</v>
          </cell>
          <cell r="D9956" t="str">
            <v>0</v>
          </cell>
          <cell r="E9956">
            <v>0</v>
          </cell>
          <cell r="F9956">
            <v>0</v>
          </cell>
          <cell r="G9956" t="e">
            <v>#N/A</v>
          </cell>
          <cell r="H9956" t="e">
            <v>#N/A</v>
          </cell>
          <cell r="I9956" t="str">
            <v>NA</v>
          </cell>
        </row>
        <row r="9957">
          <cell r="A9957">
            <v>0</v>
          </cell>
          <cell r="B9957">
            <v>0</v>
          </cell>
          <cell r="C9957">
            <v>0</v>
          </cell>
          <cell r="D9957" t="str">
            <v>0</v>
          </cell>
          <cell r="E9957">
            <v>0</v>
          </cell>
          <cell r="F9957">
            <v>0</v>
          </cell>
          <cell r="G9957" t="e">
            <v>#N/A</v>
          </cell>
          <cell r="H9957" t="e">
            <v>#N/A</v>
          </cell>
          <cell r="I9957" t="str">
            <v>NA</v>
          </cell>
        </row>
        <row r="9958">
          <cell r="A9958">
            <v>0</v>
          </cell>
          <cell r="B9958">
            <v>0</v>
          </cell>
          <cell r="C9958">
            <v>0</v>
          </cell>
          <cell r="D9958" t="str">
            <v>0</v>
          </cell>
          <cell r="E9958">
            <v>0</v>
          </cell>
          <cell r="F9958">
            <v>0</v>
          </cell>
          <cell r="G9958" t="e">
            <v>#N/A</v>
          </cell>
          <cell r="H9958" t="e">
            <v>#N/A</v>
          </cell>
          <cell r="I9958" t="str">
            <v>NA</v>
          </cell>
        </row>
        <row r="9959">
          <cell r="A9959">
            <v>0</v>
          </cell>
          <cell r="B9959">
            <v>0</v>
          </cell>
          <cell r="C9959">
            <v>0</v>
          </cell>
          <cell r="D9959" t="str">
            <v>0</v>
          </cell>
          <cell r="E9959">
            <v>0</v>
          </cell>
          <cell r="F9959">
            <v>0</v>
          </cell>
          <cell r="G9959" t="e">
            <v>#N/A</v>
          </cell>
          <cell r="H9959" t="e">
            <v>#N/A</v>
          </cell>
          <cell r="I9959" t="str">
            <v>NA</v>
          </cell>
        </row>
        <row r="9960">
          <cell r="A9960">
            <v>0</v>
          </cell>
          <cell r="B9960">
            <v>0</v>
          </cell>
          <cell r="C9960">
            <v>0</v>
          </cell>
          <cell r="D9960" t="str">
            <v>0</v>
          </cell>
          <cell r="E9960">
            <v>0</v>
          </cell>
          <cell r="F9960">
            <v>0</v>
          </cell>
          <cell r="G9960" t="e">
            <v>#N/A</v>
          </cell>
          <cell r="H9960" t="e">
            <v>#N/A</v>
          </cell>
          <cell r="I9960" t="str">
            <v>NA</v>
          </cell>
        </row>
        <row r="9961">
          <cell r="A9961">
            <v>0</v>
          </cell>
          <cell r="B9961">
            <v>0</v>
          </cell>
          <cell r="C9961">
            <v>0</v>
          </cell>
          <cell r="D9961" t="str">
            <v>0</v>
          </cell>
          <cell r="E9961">
            <v>0</v>
          </cell>
          <cell r="F9961">
            <v>0</v>
          </cell>
          <cell r="G9961" t="e">
            <v>#N/A</v>
          </cell>
          <cell r="H9961" t="e">
            <v>#N/A</v>
          </cell>
          <cell r="I9961" t="str">
            <v>NA</v>
          </cell>
        </row>
        <row r="9962">
          <cell r="A9962">
            <v>0</v>
          </cell>
          <cell r="B9962">
            <v>0</v>
          </cell>
          <cell r="C9962">
            <v>0</v>
          </cell>
          <cell r="D9962" t="str">
            <v>0</v>
          </cell>
          <cell r="E9962">
            <v>0</v>
          </cell>
          <cell r="F9962">
            <v>0</v>
          </cell>
          <cell r="G9962" t="e">
            <v>#N/A</v>
          </cell>
          <cell r="H9962" t="e">
            <v>#N/A</v>
          </cell>
          <cell r="I9962" t="str">
            <v>NA</v>
          </cell>
        </row>
        <row r="9963">
          <cell r="A9963">
            <v>0</v>
          </cell>
          <cell r="B9963">
            <v>0</v>
          </cell>
          <cell r="C9963">
            <v>0</v>
          </cell>
          <cell r="D9963" t="str">
            <v>0</v>
          </cell>
          <cell r="E9963">
            <v>0</v>
          </cell>
          <cell r="F9963">
            <v>0</v>
          </cell>
          <cell r="G9963" t="e">
            <v>#N/A</v>
          </cell>
          <cell r="H9963" t="e">
            <v>#N/A</v>
          </cell>
          <cell r="I9963" t="str">
            <v>NA</v>
          </cell>
        </row>
        <row r="9964">
          <cell r="A9964">
            <v>0</v>
          </cell>
          <cell r="B9964">
            <v>0</v>
          </cell>
          <cell r="C9964">
            <v>0</v>
          </cell>
          <cell r="D9964" t="str">
            <v>0</v>
          </cell>
          <cell r="E9964">
            <v>0</v>
          </cell>
          <cell r="F9964">
            <v>0</v>
          </cell>
          <cell r="G9964" t="e">
            <v>#N/A</v>
          </cell>
          <cell r="H9964" t="e">
            <v>#N/A</v>
          </cell>
          <cell r="I9964" t="str">
            <v>NA</v>
          </cell>
        </row>
        <row r="9965">
          <cell r="A9965">
            <v>0</v>
          </cell>
          <cell r="B9965">
            <v>0</v>
          </cell>
          <cell r="C9965">
            <v>0</v>
          </cell>
          <cell r="D9965" t="str">
            <v>0</v>
          </cell>
          <cell r="E9965">
            <v>0</v>
          </cell>
          <cell r="F9965">
            <v>0</v>
          </cell>
          <cell r="G9965" t="e">
            <v>#N/A</v>
          </cell>
          <cell r="H9965" t="e">
            <v>#N/A</v>
          </cell>
          <cell r="I9965" t="str">
            <v>NA</v>
          </cell>
        </row>
        <row r="9966">
          <cell r="A9966">
            <v>0</v>
          </cell>
          <cell r="B9966">
            <v>0</v>
          </cell>
          <cell r="C9966">
            <v>0</v>
          </cell>
          <cell r="D9966" t="str">
            <v>0</v>
          </cell>
          <cell r="E9966">
            <v>0</v>
          </cell>
          <cell r="F9966">
            <v>0</v>
          </cell>
          <cell r="G9966" t="e">
            <v>#N/A</v>
          </cell>
          <cell r="H9966" t="e">
            <v>#N/A</v>
          </cell>
          <cell r="I9966" t="str">
            <v>NA</v>
          </cell>
        </row>
        <row r="9967">
          <cell r="A9967">
            <v>0</v>
          </cell>
          <cell r="B9967">
            <v>0</v>
          </cell>
          <cell r="C9967">
            <v>0</v>
          </cell>
          <cell r="D9967" t="str">
            <v>0</v>
          </cell>
          <cell r="E9967">
            <v>0</v>
          </cell>
          <cell r="F9967">
            <v>0</v>
          </cell>
          <cell r="G9967" t="e">
            <v>#N/A</v>
          </cell>
          <cell r="H9967" t="e">
            <v>#N/A</v>
          </cell>
          <cell r="I9967" t="str">
            <v>NA</v>
          </cell>
        </row>
        <row r="9968">
          <cell r="A9968">
            <v>0</v>
          </cell>
          <cell r="B9968">
            <v>0</v>
          </cell>
          <cell r="C9968">
            <v>0</v>
          </cell>
          <cell r="D9968" t="str">
            <v>0</v>
          </cell>
          <cell r="E9968">
            <v>0</v>
          </cell>
          <cell r="F9968">
            <v>0</v>
          </cell>
          <cell r="G9968" t="e">
            <v>#N/A</v>
          </cell>
          <cell r="H9968" t="e">
            <v>#N/A</v>
          </cell>
          <cell r="I9968" t="str">
            <v>NA</v>
          </cell>
        </row>
        <row r="9969">
          <cell r="A9969">
            <v>0</v>
          </cell>
          <cell r="B9969">
            <v>0</v>
          </cell>
          <cell r="C9969">
            <v>0</v>
          </cell>
          <cell r="D9969" t="str">
            <v>0</v>
          </cell>
          <cell r="E9969">
            <v>0</v>
          </cell>
          <cell r="F9969">
            <v>0</v>
          </cell>
          <cell r="G9969" t="e">
            <v>#N/A</v>
          </cell>
          <cell r="H9969" t="e">
            <v>#N/A</v>
          </cell>
          <cell r="I9969" t="str">
            <v>NA</v>
          </cell>
        </row>
        <row r="9970">
          <cell r="A9970">
            <v>0</v>
          </cell>
          <cell r="B9970">
            <v>0</v>
          </cell>
          <cell r="C9970">
            <v>0</v>
          </cell>
          <cell r="D9970" t="str">
            <v>0</v>
          </cell>
          <cell r="E9970">
            <v>0</v>
          </cell>
          <cell r="F9970">
            <v>0</v>
          </cell>
          <cell r="G9970" t="e">
            <v>#N/A</v>
          </cell>
          <cell r="H9970" t="e">
            <v>#N/A</v>
          </cell>
          <cell r="I9970" t="str">
            <v>NA</v>
          </cell>
        </row>
        <row r="9971">
          <cell r="A9971">
            <v>0</v>
          </cell>
          <cell r="B9971">
            <v>0</v>
          </cell>
          <cell r="C9971">
            <v>0</v>
          </cell>
          <cell r="D9971" t="str">
            <v>0</v>
          </cell>
          <cell r="E9971">
            <v>0</v>
          </cell>
          <cell r="F9971">
            <v>0</v>
          </cell>
          <cell r="G9971" t="e">
            <v>#N/A</v>
          </cell>
          <cell r="H9971" t="e">
            <v>#N/A</v>
          </cell>
          <cell r="I9971" t="str">
            <v>NA</v>
          </cell>
        </row>
        <row r="9972">
          <cell r="A9972">
            <v>0</v>
          </cell>
          <cell r="B9972">
            <v>0</v>
          </cell>
          <cell r="C9972">
            <v>0</v>
          </cell>
          <cell r="D9972" t="str">
            <v>0</v>
          </cell>
          <cell r="E9972">
            <v>0</v>
          </cell>
          <cell r="F9972">
            <v>0</v>
          </cell>
          <cell r="G9972" t="e">
            <v>#N/A</v>
          </cell>
          <cell r="H9972" t="e">
            <v>#N/A</v>
          </cell>
          <cell r="I9972" t="str">
            <v>NA</v>
          </cell>
        </row>
        <row r="9973">
          <cell r="A9973">
            <v>0</v>
          </cell>
          <cell r="B9973">
            <v>0</v>
          </cell>
          <cell r="C9973">
            <v>0</v>
          </cell>
          <cell r="D9973" t="str">
            <v>0</v>
          </cell>
          <cell r="E9973">
            <v>0</v>
          </cell>
          <cell r="F9973">
            <v>0</v>
          </cell>
          <cell r="G9973" t="e">
            <v>#N/A</v>
          </cell>
          <cell r="H9973" t="e">
            <v>#N/A</v>
          </cell>
          <cell r="I9973" t="str">
            <v>NA</v>
          </cell>
        </row>
        <row r="9974">
          <cell r="A9974">
            <v>0</v>
          </cell>
          <cell r="B9974">
            <v>0</v>
          </cell>
          <cell r="C9974">
            <v>0</v>
          </cell>
          <cell r="D9974" t="str">
            <v>0</v>
          </cell>
          <cell r="E9974">
            <v>0</v>
          </cell>
          <cell r="F9974">
            <v>0</v>
          </cell>
          <cell r="G9974" t="e">
            <v>#N/A</v>
          </cell>
          <cell r="H9974" t="e">
            <v>#N/A</v>
          </cell>
          <cell r="I9974" t="str">
            <v>NA</v>
          </cell>
        </row>
        <row r="9975">
          <cell r="A9975">
            <v>0</v>
          </cell>
          <cell r="B9975">
            <v>0</v>
          </cell>
          <cell r="C9975">
            <v>0</v>
          </cell>
          <cell r="D9975" t="str">
            <v>0</v>
          </cell>
          <cell r="E9975">
            <v>0</v>
          </cell>
          <cell r="F9975">
            <v>0</v>
          </cell>
          <cell r="G9975" t="e">
            <v>#N/A</v>
          </cell>
          <cell r="H9975" t="e">
            <v>#N/A</v>
          </cell>
          <cell r="I9975" t="str">
            <v>NA</v>
          </cell>
        </row>
        <row r="9976">
          <cell r="A9976">
            <v>0</v>
          </cell>
          <cell r="B9976">
            <v>0</v>
          </cell>
          <cell r="C9976">
            <v>0</v>
          </cell>
          <cell r="D9976" t="str">
            <v>0</v>
          </cell>
          <cell r="E9976">
            <v>0</v>
          </cell>
          <cell r="F9976">
            <v>0</v>
          </cell>
          <cell r="G9976" t="e">
            <v>#N/A</v>
          </cell>
          <cell r="H9976" t="e">
            <v>#N/A</v>
          </cell>
          <cell r="I9976" t="str">
            <v>NA</v>
          </cell>
        </row>
        <row r="9977">
          <cell r="A9977">
            <v>0</v>
          </cell>
          <cell r="B9977">
            <v>0</v>
          </cell>
          <cell r="C9977">
            <v>0</v>
          </cell>
          <cell r="D9977" t="str">
            <v>0</v>
          </cell>
          <cell r="E9977">
            <v>0</v>
          </cell>
          <cell r="F9977">
            <v>0</v>
          </cell>
          <cell r="G9977" t="e">
            <v>#N/A</v>
          </cell>
          <cell r="H9977" t="e">
            <v>#N/A</v>
          </cell>
          <cell r="I9977" t="str">
            <v>NA</v>
          </cell>
        </row>
        <row r="9978">
          <cell r="A9978">
            <v>0</v>
          </cell>
          <cell r="B9978">
            <v>0</v>
          </cell>
          <cell r="C9978">
            <v>0</v>
          </cell>
          <cell r="D9978" t="str">
            <v>0</v>
          </cell>
          <cell r="E9978">
            <v>0</v>
          </cell>
          <cell r="F9978">
            <v>0</v>
          </cell>
          <cell r="G9978" t="e">
            <v>#N/A</v>
          </cell>
          <cell r="H9978" t="e">
            <v>#N/A</v>
          </cell>
          <cell r="I9978" t="str">
            <v>NA</v>
          </cell>
        </row>
        <row r="9979">
          <cell r="A9979">
            <v>0</v>
          </cell>
          <cell r="B9979">
            <v>0</v>
          </cell>
          <cell r="C9979">
            <v>0</v>
          </cell>
          <cell r="D9979" t="str">
            <v>0</v>
          </cell>
          <cell r="E9979">
            <v>0</v>
          </cell>
          <cell r="F9979">
            <v>0</v>
          </cell>
          <cell r="G9979" t="e">
            <v>#N/A</v>
          </cell>
          <cell r="H9979" t="e">
            <v>#N/A</v>
          </cell>
          <cell r="I9979" t="str">
            <v>NA</v>
          </cell>
        </row>
        <row r="9980">
          <cell r="A9980">
            <v>0</v>
          </cell>
          <cell r="B9980">
            <v>0</v>
          </cell>
          <cell r="C9980">
            <v>0</v>
          </cell>
          <cell r="D9980" t="str">
            <v>0</v>
          </cell>
          <cell r="E9980">
            <v>0</v>
          </cell>
          <cell r="F9980">
            <v>0</v>
          </cell>
          <cell r="G9980" t="e">
            <v>#N/A</v>
          </cell>
          <cell r="H9980" t="e">
            <v>#N/A</v>
          </cell>
          <cell r="I9980" t="str">
            <v>NA</v>
          </cell>
        </row>
        <row r="9981">
          <cell r="A9981">
            <v>0</v>
          </cell>
          <cell r="B9981">
            <v>0</v>
          </cell>
          <cell r="C9981">
            <v>0</v>
          </cell>
          <cell r="D9981" t="str">
            <v>0</v>
          </cell>
          <cell r="E9981">
            <v>0</v>
          </cell>
          <cell r="F9981">
            <v>0</v>
          </cell>
          <cell r="G9981" t="e">
            <v>#N/A</v>
          </cell>
          <cell r="H9981" t="e">
            <v>#N/A</v>
          </cell>
          <cell r="I9981" t="str">
            <v>NA</v>
          </cell>
        </row>
        <row r="9982">
          <cell r="A9982">
            <v>0</v>
          </cell>
          <cell r="B9982">
            <v>0</v>
          </cell>
          <cell r="C9982">
            <v>0</v>
          </cell>
          <cell r="D9982" t="str">
            <v>0</v>
          </cell>
          <cell r="E9982">
            <v>0</v>
          </cell>
          <cell r="F9982">
            <v>0</v>
          </cell>
          <cell r="G9982" t="e">
            <v>#N/A</v>
          </cell>
          <cell r="H9982" t="e">
            <v>#N/A</v>
          </cell>
          <cell r="I9982" t="str">
            <v>NA</v>
          </cell>
        </row>
        <row r="9983">
          <cell r="A9983">
            <v>0</v>
          </cell>
          <cell r="B9983">
            <v>0</v>
          </cell>
          <cell r="C9983">
            <v>0</v>
          </cell>
          <cell r="D9983" t="str">
            <v>0</v>
          </cell>
          <cell r="E9983">
            <v>0</v>
          </cell>
          <cell r="F9983">
            <v>0</v>
          </cell>
          <cell r="G9983" t="e">
            <v>#N/A</v>
          </cell>
          <cell r="H9983" t="e">
            <v>#N/A</v>
          </cell>
          <cell r="I9983" t="str">
            <v>NA</v>
          </cell>
        </row>
        <row r="9984">
          <cell r="A9984">
            <v>0</v>
          </cell>
          <cell r="B9984">
            <v>0</v>
          </cell>
          <cell r="C9984">
            <v>0</v>
          </cell>
          <cell r="D9984" t="str">
            <v>0</v>
          </cell>
          <cell r="E9984">
            <v>0</v>
          </cell>
          <cell r="F9984">
            <v>0</v>
          </cell>
          <cell r="G9984" t="e">
            <v>#N/A</v>
          </cell>
          <cell r="H9984" t="e">
            <v>#N/A</v>
          </cell>
          <cell r="I9984" t="str">
            <v>NA</v>
          </cell>
        </row>
        <row r="9985">
          <cell r="A9985">
            <v>0</v>
          </cell>
          <cell r="B9985">
            <v>0</v>
          </cell>
          <cell r="C9985">
            <v>0</v>
          </cell>
          <cell r="D9985" t="str">
            <v>0</v>
          </cell>
          <cell r="E9985">
            <v>0</v>
          </cell>
          <cell r="F9985">
            <v>0</v>
          </cell>
          <cell r="G9985" t="e">
            <v>#N/A</v>
          </cell>
          <cell r="H9985" t="e">
            <v>#N/A</v>
          </cell>
          <cell r="I9985" t="str">
            <v>NA</v>
          </cell>
        </row>
        <row r="9986">
          <cell r="A9986">
            <v>0</v>
          </cell>
          <cell r="B9986">
            <v>0</v>
          </cell>
          <cell r="C9986">
            <v>0</v>
          </cell>
          <cell r="D9986" t="str">
            <v>0</v>
          </cell>
          <cell r="E9986">
            <v>0</v>
          </cell>
          <cell r="F9986">
            <v>0</v>
          </cell>
          <cell r="G9986" t="e">
            <v>#N/A</v>
          </cell>
          <cell r="H9986" t="e">
            <v>#N/A</v>
          </cell>
          <cell r="I9986" t="str">
            <v>NA</v>
          </cell>
        </row>
        <row r="9987">
          <cell r="A9987">
            <v>0</v>
          </cell>
          <cell r="B9987">
            <v>0</v>
          </cell>
          <cell r="C9987">
            <v>0</v>
          </cell>
          <cell r="D9987" t="str">
            <v>0</v>
          </cell>
          <cell r="E9987">
            <v>0</v>
          </cell>
          <cell r="F9987">
            <v>0</v>
          </cell>
          <cell r="G9987" t="e">
            <v>#N/A</v>
          </cell>
          <cell r="H9987" t="e">
            <v>#N/A</v>
          </cell>
          <cell r="I9987" t="str">
            <v>NA</v>
          </cell>
        </row>
        <row r="9988">
          <cell r="A9988">
            <v>0</v>
          </cell>
          <cell r="B9988">
            <v>0</v>
          </cell>
          <cell r="C9988">
            <v>0</v>
          </cell>
          <cell r="D9988" t="str">
            <v>0</v>
          </cell>
          <cell r="E9988">
            <v>0</v>
          </cell>
          <cell r="F9988">
            <v>0</v>
          </cell>
          <cell r="G9988" t="e">
            <v>#N/A</v>
          </cell>
          <cell r="H9988" t="e">
            <v>#N/A</v>
          </cell>
          <cell r="I9988" t="str">
            <v>NA</v>
          </cell>
        </row>
        <row r="9989">
          <cell r="A9989">
            <v>0</v>
          </cell>
          <cell r="B9989">
            <v>0</v>
          </cell>
          <cell r="C9989">
            <v>0</v>
          </cell>
          <cell r="D9989" t="str">
            <v>0</v>
          </cell>
          <cell r="E9989">
            <v>0</v>
          </cell>
          <cell r="F9989">
            <v>0</v>
          </cell>
          <cell r="G9989" t="e">
            <v>#N/A</v>
          </cell>
          <cell r="H9989" t="e">
            <v>#N/A</v>
          </cell>
          <cell r="I9989" t="str">
            <v>NA</v>
          </cell>
        </row>
        <row r="9990">
          <cell r="A9990">
            <v>0</v>
          </cell>
          <cell r="B9990">
            <v>0</v>
          </cell>
          <cell r="C9990">
            <v>0</v>
          </cell>
          <cell r="D9990" t="str">
            <v>0</v>
          </cell>
          <cell r="E9990">
            <v>0</v>
          </cell>
          <cell r="F9990">
            <v>0</v>
          </cell>
          <cell r="G9990" t="e">
            <v>#N/A</v>
          </cell>
          <cell r="H9990" t="e">
            <v>#N/A</v>
          </cell>
          <cell r="I9990" t="str">
            <v>NA</v>
          </cell>
        </row>
        <row r="9991">
          <cell r="A9991">
            <v>0</v>
          </cell>
          <cell r="B9991">
            <v>0</v>
          </cell>
          <cell r="C9991">
            <v>0</v>
          </cell>
          <cell r="D9991" t="str">
            <v>0</v>
          </cell>
          <cell r="E9991">
            <v>0</v>
          </cell>
          <cell r="F9991">
            <v>0</v>
          </cell>
          <cell r="G9991" t="e">
            <v>#N/A</v>
          </cell>
          <cell r="H9991" t="e">
            <v>#N/A</v>
          </cell>
          <cell r="I9991" t="str">
            <v>NA</v>
          </cell>
        </row>
        <row r="9992">
          <cell r="A9992">
            <v>0</v>
          </cell>
          <cell r="B9992">
            <v>0</v>
          </cell>
          <cell r="C9992">
            <v>0</v>
          </cell>
          <cell r="D9992" t="str">
            <v>0</v>
          </cell>
          <cell r="E9992">
            <v>0</v>
          </cell>
          <cell r="F9992">
            <v>0</v>
          </cell>
          <cell r="G9992" t="e">
            <v>#N/A</v>
          </cell>
          <cell r="H9992" t="e">
            <v>#N/A</v>
          </cell>
          <cell r="I9992" t="str">
            <v>NA</v>
          </cell>
        </row>
        <row r="9993">
          <cell r="A9993">
            <v>0</v>
          </cell>
          <cell r="B9993">
            <v>0</v>
          </cell>
          <cell r="C9993">
            <v>0</v>
          </cell>
          <cell r="D9993" t="str">
            <v>0</v>
          </cell>
          <cell r="E9993">
            <v>0</v>
          </cell>
          <cell r="F9993">
            <v>0</v>
          </cell>
          <cell r="G9993" t="e">
            <v>#N/A</v>
          </cell>
          <cell r="H9993" t="e">
            <v>#N/A</v>
          </cell>
          <cell r="I9993" t="str">
            <v>NA</v>
          </cell>
        </row>
        <row r="9994">
          <cell r="A9994">
            <v>0</v>
          </cell>
          <cell r="B9994">
            <v>0</v>
          </cell>
          <cell r="C9994">
            <v>0</v>
          </cell>
          <cell r="D9994" t="str">
            <v>0</v>
          </cell>
          <cell r="E9994">
            <v>0</v>
          </cell>
          <cell r="F9994">
            <v>0</v>
          </cell>
          <cell r="G9994" t="e">
            <v>#N/A</v>
          </cell>
          <cell r="H9994" t="e">
            <v>#N/A</v>
          </cell>
          <cell r="I9994" t="str">
            <v>NA</v>
          </cell>
        </row>
        <row r="9995">
          <cell r="A9995">
            <v>0</v>
          </cell>
          <cell r="B9995">
            <v>0</v>
          </cell>
          <cell r="C9995">
            <v>0</v>
          </cell>
          <cell r="D9995" t="str">
            <v>0</v>
          </cell>
          <cell r="E9995">
            <v>0</v>
          </cell>
          <cell r="F9995">
            <v>0</v>
          </cell>
          <cell r="G9995" t="e">
            <v>#N/A</v>
          </cell>
          <cell r="H9995" t="e">
            <v>#N/A</v>
          </cell>
          <cell r="I9995" t="str">
            <v>NA</v>
          </cell>
        </row>
        <row r="9996">
          <cell r="A9996">
            <v>0</v>
          </cell>
          <cell r="B9996">
            <v>0</v>
          </cell>
          <cell r="C9996">
            <v>0</v>
          </cell>
          <cell r="D9996" t="str">
            <v>0</v>
          </cell>
          <cell r="E9996">
            <v>0</v>
          </cell>
          <cell r="F9996">
            <v>0</v>
          </cell>
          <cell r="G9996" t="e">
            <v>#N/A</v>
          </cell>
          <cell r="H9996" t="e">
            <v>#N/A</v>
          </cell>
          <cell r="I9996" t="str">
            <v>NA</v>
          </cell>
        </row>
        <row r="9997">
          <cell r="A9997">
            <v>0</v>
          </cell>
          <cell r="B9997">
            <v>0</v>
          </cell>
          <cell r="C9997">
            <v>0</v>
          </cell>
          <cell r="D9997" t="str">
            <v>0</v>
          </cell>
          <cell r="E9997">
            <v>0</v>
          </cell>
          <cell r="F9997">
            <v>0</v>
          </cell>
          <cell r="G9997" t="e">
            <v>#N/A</v>
          </cell>
          <cell r="H9997" t="e">
            <v>#N/A</v>
          </cell>
          <cell r="I9997" t="str">
            <v>NA</v>
          </cell>
        </row>
        <row r="9998">
          <cell r="A9998">
            <v>0</v>
          </cell>
          <cell r="B9998">
            <v>0</v>
          </cell>
          <cell r="C9998">
            <v>0</v>
          </cell>
          <cell r="D9998" t="str">
            <v>0</v>
          </cell>
          <cell r="E9998">
            <v>0</v>
          </cell>
          <cell r="F9998">
            <v>0</v>
          </cell>
          <cell r="G9998" t="e">
            <v>#N/A</v>
          </cell>
          <cell r="H9998" t="e">
            <v>#N/A</v>
          </cell>
          <cell r="I9998" t="str">
            <v>NA</v>
          </cell>
        </row>
        <row r="9999">
          <cell r="A9999">
            <v>0</v>
          </cell>
          <cell r="B9999">
            <v>0</v>
          </cell>
          <cell r="C9999">
            <v>0</v>
          </cell>
          <cell r="D9999" t="str">
            <v>0</v>
          </cell>
          <cell r="E9999">
            <v>0</v>
          </cell>
          <cell r="F9999">
            <v>0</v>
          </cell>
          <cell r="G9999" t="e">
            <v>#N/A</v>
          </cell>
          <cell r="H9999" t="e">
            <v>#N/A</v>
          </cell>
          <cell r="I9999" t="str">
            <v>NA</v>
          </cell>
        </row>
        <row r="10000">
          <cell r="A10000">
            <v>0</v>
          </cell>
          <cell r="B10000">
            <v>0</v>
          </cell>
          <cell r="C10000">
            <v>0</v>
          </cell>
          <cell r="D10000" t="str">
            <v>0</v>
          </cell>
          <cell r="E10000">
            <v>0</v>
          </cell>
          <cell r="F10000">
            <v>0</v>
          </cell>
          <cell r="G10000" t="e">
            <v>#N/A</v>
          </cell>
          <cell r="H10000" t="e">
            <v>#N/A</v>
          </cell>
          <cell r="I10000" t="str">
            <v>NA</v>
          </cell>
        </row>
        <row r="10001">
          <cell r="A10001">
            <v>0</v>
          </cell>
          <cell r="B10001">
            <v>0</v>
          </cell>
          <cell r="C10001">
            <v>0</v>
          </cell>
          <cell r="D10001" t="str">
            <v>0</v>
          </cell>
          <cell r="E10001">
            <v>0</v>
          </cell>
          <cell r="F10001">
            <v>0</v>
          </cell>
          <cell r="G10001" t="e">
            <v>#N/A</v>
          </cell>
          <cell r="H10001" t="e">
            <v>#N/A</v>
          </cell>
          <cell r="I10001" t="str">
            <v>NA</v>
          </cell>
        </row>
        <row r="10002">
          <cell r="A10002">
            <v>0</v>
          </cell>
          <cell r="B10002">
            <v>0</v>
          </cell>
          <cell r="C10002">
            <v>0</v>
          </cell>
          <cell r="D10002" t="str">
            <v>0</v>
          </cell>
          <cell r="E10002">
            <v>0</v>
          </cell>
          <cell r="F10002">
            <v>0</v>
          </cell>
          <cell r="G10002" t="e">
            <v>#N/A</v>
          </cell>
          <cell r="H10002" t="e">
            <v>#N/A</v>
          </cell>
          <cell r="I10002" t="str">
            <v>NA</v>
          </cell>
        </row>
        <row r="10003">
          <cell r="A10003">
            <v>0</v>
          </cell>
          <cell r="B10003">
            <v>0</v>
          </cell>
          <cell r="C10003">
            <v>0</v>
          </cell>
          <cell r="D10003" t="str">
            <v>0</v>
          </cell>
          <cell r="E10003">
            <v>0</v>
          </cell>
          <cell r="F10003">
            <v>0</v>
          </cell>
          <cell r="G10003" t="e">
            <v>#N/A</v>
          </cell>
          <cell r="H10003" t="e">
            <v>#N/A</v>
          </cell>
          <cell r="I10003" t="str">
            <v>NA</v>
          </cell>
        </row>
        <row r="10004">
          <cell r="A10004">
            <v>0</v>
          </cell>
          <cell r="B10004">
            <v>0</v>
          </cell>
          <cell r="C10004">
            <v>0</v>
          </cell>
          <cell r="D10004" t="str">
            <v>0</v>
          </cell>
          <cell r="E10004">
            <v>0</v>
          </cell>
          <cell r="F10004">
            <v>0</v>
          </cell>
          <cell r="G10004" t="e">
            <v>#N/A</v>
          </cell>
          <cell r="H10004" t="e">
            <v>#N/A</v>
          </cell>
          <cell r="I10004" t="str">
            <v>NA</v>
          </cell>
        </row>
        <row r="10005">
          <cell r="A10005">
            <v>0</v>
          </cell>
          <cell r="B10005">
            <v>0</v>
          </cell>
          <cell r="C10005">
            <v>0</v>
          </cell>
          <cell r="D10005" t="str">
            <v>0</v>
          </cell>
          <cell r="E10005">
            <v>0</v>
          </cell>
          <cell r="F10005">
            <v>0</v>
          </cell>
          <cell r="G10005" t="e">
            <v>#N/A</v>
          </cell>
          <cell r="H10005" t="e">
            <v>#N/A</v>
          </cell>
          <cell r="I10005" t="str">
            <v>NA</v>
          </cell>
        </row>
        <row r="10006">
          <cell r="A10006">
            <v>0</v>
          </cell>
          <cell r="B10006">
            <v>0</v>
          </cell>
          <cell r="C10006">
            <v>0</v>
          </cell>
          <cell r="D10006" t="str">
            <v>0</v>
          </cell>
          <cell r="E10006">
            <v>0</v>
          </cell>
          <cell r="F10006">
            <v>0</v>
          </cell>
          <cell r="G10006" t="e">
            <v>#N/A</v>
          </cell>
          <cell r="H10006" t="e">
            <v>#N/A</v>
          </cell>
          <cell r="I10006" t="str">
            <v>NA</v>
          </cell>
        </row>
        <row r="10007">
          <cell r="A10007">
            <v>0</v>
          </cell>
          <cell r="B10007">
            <v>0</v>
          </cell>
          <cell r="C10007">
            <v>0</v>
          </cell>
          <cell r="D10007" t="str">
            <v>0</v>
          </cell>
          <cell r="E10007">
            <v>0</v>
          </cell>
          <cell r="F10007">
            <v>0</v>
          </cell>
          <cell r="G10007" t="e">
            <v>#N/A</v>
          </cell>
          <cell r="H10007" t="e">
            <v>#N/A</v>
          </cell>
          <cell r="I10007" t="str">
            <v>NA</v>
          </cell>
        </row>
        <row r="10008">
          <cell r="A10008">
            <v>0</v>
          </cell>
          <cell r="B10008">
            <v>0</v>
          </cell>
          <cell r="C10008">
            <v>0</v>
          </cell>
          <cell r="D10008" t="str">
            <v>0</v>
          </cell>
          <cell r="E10008">
            <v>0</v>
          </cell>
          <cell r="F10008">
            <v>0</v>
          </cell>
          <cell r="G10008" t="e">
            <v>#N/A</v>
          </cell>
          <cell r="H10008" t="e">
            <v>#N/A</v>
          </cell>
          <cell r="I10008" t="str">
            <v>NA</v>
          </cell>
        </row>
        <row r="10009">
          <cell r="A10009">
            <v>0</v>
          </cell>
          <cell r="B10009">
            <v>0</v>
          </cell>
          <cell r="C10009">
            <v>0</v>
          </cell>
          <cell r="D10009" t="str">
            <v>0</v>
          </cell>
          <cell r="E10009">
            <v>0</v>
          </cell>
          <cell r="F10009">
            <v>0</v>
          </cell>
          <cell r="G10009" t="e">
            <v>#N/A</v>
          </cell>
          <cell r="H10009" t="e">
            <v>#N/A</v>
          </cell>
          <cell r="I10009" t="str">
            <v>NA</v>
          </cell>
        </row>
        <row r="10010">
          <cell r="A10010">
            <v>0</v>
          </cell>
          <cell r="B10010">
            <v>0</v>
          </cell>
          <cell r="C10010">
            <v>0</v>
          </cell>
          <cell r="D10010" t="str">
            <v>0</v>
          </cell>
          <cell r="E10010">
            <v>0</v>
          </cell>
          <cell r="F10010">
            <v>0</v>
          </cell>
          <cell r="G10010" t="e">
            <v>#N/A</v>
          </cell>
          <cell r="H10010" t="e">
            <v>#N/A</v>
          </cell>
          <cell r="I10010" t="str">
            <v>NA</v>
          </cell>
        </row>
        <row r="10011">
          <cell r="A10011">
            <v>0</v>
          </cell>
          <cell r="B10011">
            <v>0</v>
          </cell>
          <cell r="C10011">
            <v>0</v>
          </cell>
          <cell r="D10011" t="str">
            <v>0</v>
          </cell>
          <cell r="E10011">
            <v>0</v>
          </cell>
          <cell r="F10011">
            <v>0</v>
          </cell>
          <cell r="G10011" t="e">
            <v>#N/A</v>
          </cell>
          <cell r="H10011" t="e">
            <v>#N/A</v>
          </cell>
          <cell r="I10011" t="str">
            <v>NA</v>
          </cell>
        </row>
        <row r="10012">
          <cell r="A10012">
            <v>0</v>
          </cell>
          <cell r="B10012">
            <v>0</v>
          </cell>
          <cell r="C10012">
            <v>0</v>
          </cell>
          <cell r="D10012" t="str">
            <v>0</v>
          </cell>
          <cell r="E10012">
            <v>0</v>
          </cell>
          <cell r="F10012">
            <v>0</v>
          </cell>
          <cell r="G10012" t="e">
            <v>#N/A</v>
          </cell>
          <cell r="H10012" t="e">
            <v>#N/A</v>
          </cell>
          <cell r="I10012" t="str">
            <v>NA</v>
          </cell>
        </row>
        <row r="10013">
          <cell r="A10013">
            <v>0</v>
          </cell>
          <cell r="B10013">
            <v>0</v>
          </cell>
          <cell r="C10013">
            <v>0</v>
          </cell>
          <cell r="D10013" t="str">
            <v>0</v>
          </cell>
          <cell r="E10013">
            <v>0</v>
          </cell>
          <cell r="F10013">
            <v>0</v>
          </cell>
          <cell r="G10013" t="e">
            <v>#N/A</v>
          </cell>
          <cell r="H10013" t="e">
            <v>#N/A</v>
          </cell>
          <cell r="I10013" t="str">
            <v>NA</v>
          </cell>
        </row>
        <row r="10014">
          <cell r="A10014">
            <v>0</v>
          </cell>
          <cell r="B10014">
            <v>0</v>
          </cell>
          <cell r="C10014">
            <v>0</v>
          </cell>
          <cell r="D10014" t="str">
            <v>0</v>
          </cell>
          <cell r="E10014">
            <v>0</v>
          </cell>
          <cell r="F10014">
            <v>0</v>
          </cell>
          <cell r="G10014" t="e">
            <v>#N/A</v>
          </cell>
          <cell r="H10014" t="e">
            <v>#N/A</v>
          </cell>
          <cell r="I10014" t="str">
            <v>NA</v>
          </cell>
        </row>
        <row r="10015">
          <cell r="A10015">
            <v>0</v>
          </cell>
          <cell r="B10015">
            <v>0</v>
          </cell>
          <cell r="C10015">
            <v>0</v>
          </cell>
          <cell r="D10015" t="str">
            <v>0</v>
          </cell>
          <cell r="E10015">
            <v>0</v>
          </cell>
          <cell r="F10015">
            <v>0</v>
          </cell>
          <cell r="G10015" t="e">
            <v>#N/A</v>
          </cell>
          <cell r="H10015" t="e">
            <v>#N/A</v>
          </cell>
          <cell r="I10015" t="str">
            <v>NA</v>
          </cell>
        </row>
        <row r="10016">
          <cell r="A10016">
            <v>0</v>
          </cell>
          <cell r="B10016">
            <v>0</v>
          </cell>
          <cell r="C10016">
            <v>0</v>
          </cell>
          <cell r="D10016" t="str">
            <v>0</v>
          </cell>
          <cell r="E10016">
            <v>0</v>
          </cell>
          <cell r="F10016">
            <v>0</v>
          </cell>
          <cell r="G10016" t="e">
            <v>#N/A</v>
          </cell>
          <cell r="H10016" t="e">
            <v>#N/A</v>
          </cell>
          <cell r="I10016" t="str">
            <v>NA</v>
          </cell>
        </row>
        <row r="10017">
          <cell r="A10017">
            <v>0</v>
          </cell>
          <cell r="B10017">
            <v>0</v>
          </cell>
          <cell r="C10017">
            <v>0</v>
          </cell>
          <cell r="D10017" t="str">
            <v>0</v>
          </cell>
          <cell r="E10017">
            <v>0</v>
          </cell>
          <cell r="F10017">
            <v>0</v>
          </cell>
          <cell r="G10017" t="e">
            <v>#N/A</v>
          </cell>
          <cell r="H10017" t="e">
            <v>#N/A</v>
          </cell>
          <cell r="I10017" t="str">
            <v>NA</v>
          </cell>
        </row>
        <row r="10018">
          <cell r="A10018">
            <v>0</v>
          </cell>
          <cell r="B10018">
            <v>0</v>
          </cell>
          <cell r="C10018">
            <v>0</v>
          </cell>
          <cell r="D10018" t="str">
            <v>0</v>
          </cell>
          <cell r="E10018">
            <v>0</v>
          </cell>
          <cell r="F10018">
            <v>0</v>
          </cell>
          <cell r="G10018" t="e">
            <v>#N/A</v>
          </cell>
          <cell r="H10018" t="e">
            <v>#N/A</v>
          </cell>
          <cell r="I10018" t="str">
            <v>NA</v>
          </cell>
        </row>
        <row r="10019">
          <cell r="A10019">
            <v>0</v>
          </cell>
          <cell r="B10019">
            <v>0</v>
          </cell>
          <cell r="C10019">
            <v>0</v>
          </cell>
          <cell r="D10019" t="str">
            <v>0</v>
          </cell>
          <cell r="E10019">
            <v>0</v>
          </cell>
          <cell r="F10019">
            <v>0</v>
          </cell>
          <cell r="G10019" t="e">
            <v>#N/A</v>
          </cell>
          <cell r="H10019" t="e">
            <v>#N/A</v>
          </cell>
          <cell r="I10019" t="str">
            <v>NA</v>
          </cell>
        </row>
        <row r="10020">
          <cell r="A10020">
            <v>0</v>
          </cell>
          <cell r="B10020">
            <v>0</v>
          </cell>
          <cell r="C10020">
            <v>0</v>
          </cell>
          <cell r="D10020" t="str">
            <v>0</v>
          </cell>
          <cell r="E10020">
            <v>0</v>
          </cell>
          <cell r="F10020">
            <v>0</v>
          </cell>
          <cell r="G10020" t="e">
            <v>#N/A</v>
          </cell>
          <cell r="H10020" t="e">
            <v>#N/A</v>
          </cell>
          <cell r="I10020" t="str">
            <v>NA</v>
          </cell>
        </row>
        <row r="10021">
          <cell r="A10021">
            <v>0</v>
          </cell>
          <cell r="B10021">
            <v>0</v>
          </cell>
          <cell r="C10021">
            <v>0</v>
          </cell>
          <cell r="D10021" t="str">
            <v>0</v>
          </cell>
          <cell r="E10021">
            <v>0</v>
          </cell>
          <cell r="F10021">
            <v>0</v>
          </cell>
          <cell r="G10021" t="e">
            <v>#N/A</v>
          </cell>
          <cell r="H10021" t="e">
            <v>#N/A</v>
          </cell>
          <cell r="I10021" t="str">
            <v>NA</v>
          </cell>
        </row>
        <row r="10022">
          <cell r="A10022">
            <v>0</v>
          </cell>
          <cell r="B10022">
            <v>0</v>
          </cell>
          <cell r="C10022">
            <v>0</v>
          </cell>
          <cell r="D10022" t="str">
            <v>0</v>
          </cell>
          <cell r="E10022">
            <v>0</v>
          </cell>
          <cell r="F10022">
            <v>0</v>
          </cell>
          <cell r="G10022" t="e">
            <v>#N/A</v>
          </cell>
          <cell r="H10022" t="e">
            <v>#N/A</v>
          </cell>
          <cell r="I10022" t="str">
            <v>NA</v>
          </cell>
        </row>
        <row r="10023">
          <cell r="A10023">
            <v>0</v>
          </cell>
          <cell r="B10023">
            <v>0</v>
          </cell>
          <cell r="C10023">
            <v>0</v>
          </cell>
          <cell r="D10023" t="str">
            <v>0</v>
          </cell>
          <cell r="E10023">
            <v>0</v>
          </cell>
          <cell r="F10023">
            <v>0</v>
          </cell>
          <cell r="G10023" t="e">
            <v>#N/A</v>
          </cell>
          <cell r="H10023" t="e">
            <v>#N/A</v>
          </cell>
          <cell r="I10023" t="str">
            <v>NA</v>
          </cell>
        </row>
        <row r="10024">
          <cell r="A10024">
            <v>0</v>
          </cell>
          <cell r="B10024">
            <v>0</v>
          </cell>
          <cell r="C10024">
            <v>0</v>
          </cell>
          <cell r="D10024" t="str">
            <v>0</v>
          </cell>
          <cell r="E10024">
            <v>0</v>
          </cell>
          <cell r="F10024">
            <v>0</v>
          </cell>
          <cell r="G10024" t="e">
            <v>#N/A</v>
          </cell>
          <cell r="H10024" t="e">
            <v>#N/A</v>
          </cell>
          <cell r="I10024" t="str">
            <v>NA</v>
          </cell>
        </row>
        <row r="10025">
          <cell r="A10025">
            <v>0</v>
          </cell>
          <cell r="B10025">
            <v>0</v>
          </cell>
          <cell r="C10025">
            <v>0</v>
          </cell>
          <cell r="D10025" t="str">
            <v>0</v>
          </cell>
          <cell r="E10025">
            <v>0</v>
          </cell>
          <cell r="F10025">
            <v>0</v>
          </cell>
          <cell r="G10025" t="e">
            <v>#N/A</v>
          </cell>
          <cell r="H10025" t="e">
            <v>#N/A</v>
          </cell>
          <cell r="I10025" t="str">
            <v>NA</v>
          </cell>
        </row>
        <row r="10026">
          <cell r="A10026">
            <v>0</v>
          </cell>
          <cell r="B10026">
            <v>0</v>
          </cell>
          <cell r="C10026">
            <v>0</v>
          </cell>
          <cell r="D10026" t="str">
            <v>0</v>
          </cell>
          <cell r="E10026">
            <v>0</v>
          </cell>
          <cell r="F10026">
            <v>0</v>
          </cell>
          <cell r="G10026" t="e">
            <v>#N/A</v>
          </cell>
          <cell r="H10026" t="e">
            <v>#N/A</v>
          </cell>
          <cell r="I10026" t="str">
            <v>NA</v>
          </cell>
        </row>
        <row r="10027">
          <cell r="A10027">
            <v>0</v>
          </cell>
          <cell r="B10027">
            <v>0</v>
          </cell>
          <cell r="C10027">
            <v>0</v>
          </cell>
          <cell r="D10027" t="str">
            <v>0</v>
          </cell>
          <cell r="E10027">
            <v>0</v>
          </cell>
          <cell r="F10027">
            <v>0</v>
          </cell>
          <cell r="G10027" t="e">
            <v>#N/A</v>
          </cell>
          <cell r="H10027" t="e">
            <v>#N/A</v>
          </cell>
          <cell r="I10027" t="str">
            <v>NA</v>
          </cell>
        </row>
        <row r="10028">
          <cell r="A10028">
            <v>0</v>
          </cell>
          <cell r="B10028">
            <v>0</v>
          </cell>
          <cell r="C10028">
            <v>0</v>
          </cell>
          <cell r="D10028" t="str">
            <v>0</v>
          </cell>
          <cell r="E10028">
            <v>0</v>
          </cell>
          <cell r="F10028">
            <v>0</v>
          </cell>
          <cell r="G10028" t="e">
            <v>#N/A</v>
          </cell>
          <cell r="H10028" t="e">
            <v>#N/A</v>
          </cell>
          <cell r="I10028" t="str">
            <v>NA</v>
          </cell>
        </row>
        <row r="10029">
          <cell r="A10029">
            <v>0</v>
          </cell>
          <cell r="B10029">
            <v>0</v>
          </cell>
          <cell r="C10029">
            <v>0</v>
          </cell>
          <cell r="D10029" t="str">
            <v>0</v>
          </cell>
          <cell r="E10029">
            <v>0</v>
          </cell>
          <cell r="F10029">
            <v>0</v>
          </cell>
          <cell r="G10029" t="e">
            <v>#N/A</v>
          </cell>
          <cell r="H10029" t="e">
            <v>#N/A</v>
          </cell>
          <cell r="I10029" t="str">
            <v>NA</v>
          </cell>
        </row>
        <row r="10030">
          <cell r="A10030">
            <v>0</v>
          </cell>
          <cell r="B10030">
            <v>0</v>
          </cell>
          <cell r="C10030">
            <v>0</v>
          </cell>
          <cell r="D10030" t="str">
            <v>0</v>
          </cell>
          <cell r="E10030">
            <v>0</v>
          </cell>
          <cell r="F10030">
            <v>0</v>
          </cell>
          <cell r="G10030" t="e">
            <v>#N/A</v>
          </cell>
          <cell r="H10030" t="e">
            <v>#N/A</v>
          </cell>
          <cell r="I10030" t="str">
            <v>NA</v>
          </cell>
        </row>
        <row r="10031">
          <cell r="A10031">
            <v>0</v>
          </cell>
          <cell r="B10031">
            <v>0</v>
          </cell>
          <cell r="C10031">
            <v>0</v>
          </cell>
          <cell r="D10031" t="str">
            <v>0</v>
          </cell>
          <cell r="E10031">
            <v>0</v>
          </cell>
          <cell r="F10031">
            <v>0</v>
          </cell>
          <cell r="G10031" t="e">
            <v>#N/A</v>
          </cell>
          <cell r="H10031" t="e">
            <v>#N/A</v>
          </cell>
          <cell r="I10031" t="str">
            <v>NA</v>
          </cell>
        </row>
        <row r="10032">
          <cell r="A10032">
            <v>0</v>
          </cell>
          <cell r="B10032">
            <v>0</v>
          </cell>
          <cell r="C10032">
            <v>0</v>
          </cell>
          <cell r="D10032" t="str">
            <v>0</v>
          </cell>
          <cell r="E10032">
            <v>0</v>
          </cell>
          <cell r="F10032">
            <v>0</v>
          </cell>
          <cell r="G10032" t="e">
            <v>#N/A</v>
          </cell>
          <cell r="H10032" t="e">
            <v>#N/A</v>
          </cell>
          <cell r="I10032" t="str">
            <v>NA</v>
          </cell>
        </row>
        <row r="10033">
          <cell r="A10033">
            <v>0</v>
          </cell>
          <cell r="B10033">
            <v>0</v>
          </cell>
          <cell r="C10033">
            <v>0</v>
          </cell>
          <cell r="D10033" t="str">
            <v>0</v>
          </cell>
          <cell r="E10033">
            <v>0</v>
          </cell>
          <cell r="F10033">
            <v>0</v>
          </cell>
          <cell r="G10033" t="e">
            <v>#N/A</v>
          </cell>
          <cell r="H10033" t="e">
            <v>#N/A</v>
          </cell>
          <cell r="I10033" t="str">
            <v>NA</v>
          </cell>
        </row>
        <row r="10034">
          <cell r="A10034">
            <v>0</v>
          </cell>
          <cell r="B10034">
            <v>0</v>
          </cell>
          <cell r="C10034">
            <v>0</v>
          </cell>
          <cell r="D10034" t="str">
            <v>0</v>
          </cell>
          <cell r="E10034">
            <v>0</v>
          </cell>
          <cell r="F10034">
            <v>0</v>
          </cell>
          <cell r="G10034" t="e">
            <v>#N/A</v>
          </cell>
          <cell r="H10034" t="e">
            <v>#N/A</v>
          </cell>
          <cell r="I10034" t="str">
            <v>NA</v>
          </cell>
        </row>
        <row r="10035">
          <cell r="A10035">
            <v>0</v>
          </cell>
          <cell r="B10035">
            <v>0</v>
          </cell>
          <cell r="C10035">
            <v>0</v>
          </cell>
          <cell r="D10035" t="str">
            <v>0</v>
          </cell>
          <cell r="E10035">
            <v>0</v>
          </cell>
          <cell r="F10035">
            <v>0</v>
          </cell>
          <cell r="G10035" t="e">
            <v>#N/A</v>
          </cell>
          <cell r="H10035" t="e">
            <v>#N/A</v>
          </cell>
          <cell r="I10035" t="str">
            <v>NA</v>
          </cell>
        </row>
        <row r="10036">
          <cell r="A10036">
            <v>0</v>
          </cell>
          <cell r="B10036">
            <v>0</v>
          </cell>
          <cell r="C10036">
            <v>0</v>
          </cell>
          <cell r="D10036" t="str">
            <v>0</v>
          </cell>
          <cell r="E10036">
            <v>0</v>
          </cell>
          <cell r="F10036">
            <v>0</v>
          </cell>
          <cell r="G10036" t="e">
            <v>#N/A</v>
          </cell>
          <cell r="H10036" t="e">
            <v>#N/A</v>
          </cell>
          <cell r="I10036" t="str">
            <v>NA</v>
          </cell>
        </row>
        <row r="10037">
          <cell r="A10037">
            <v>0</v>
          </cell>
          <cell r="B10037">
            <v>0</v>
          </cell>
          <cell r="C10037">
            <v>0</v>
          </cell>
          <cell r="D10037" t="str">
            <v>0</v>
          </cell>
          <cell r="E10037">
            <v>0</v>
          </cell>
          <cell r="F10037">
            <v>0</v>
          </cell>
          <cell r="G10037" t="e">
            <v>#N/A</v>
          </cell>
          <cell r="H10037" t="e">
            <v>#N/A</v>
          </cell>
          <cell r="I10037" t="str">
            <v>NA</v>
          </cell>
        </row>
        <row r="10038">
          <cell r="A10038">
            <v>0</v>
          </cell>
          <cell r="B10038">
            <v>0</v>
          </cell>
          <cell r="C10038">
            <v>0</v>
          </cell>
          <cell r="D10038" t="str">
            <v>0</v>
          </cell>
          <cell r="E10038">
            <v>0</v>
          </cell>
          <cell r="F10038">
            <v>0</v>
          </cell>
          <cell r="G10038" t="e">
            <v>#N/A</v>
          </cell>
          <cell r="H10038" t="e">
            <v>#N/A</v>
          </cell>
          <cell r="I10038" t="str">
            <v>NA</v>
          </cell>
        </row>
        <row r="10039">
          <cell r="A10039">
            <v>0</v>
          </cell>
          <cell r="B10039">
            <v>0</v>
          </cell>
          <cell r="C10039">
            <v>0</v>
          </cell>
          <cell r="D10039" t="str">
            <v>0</v>
          </cell>
          <cell r="E10039">
            <v>0</v>
          </cell>
          <cell r="F10039">
            <v>0</v>
          </cell>
          <cell r="G10039" t="e">
            <v>#N/A</v>
          </cell>
          <cell r="H10039" t="e">
            <v>#N/A</v>
          </cell>
          <cell r="I10039" t="str">
            <v>NA</v>
          </cell>
        </row>
        <row r="10040">
          <cell r="A10040">
            <v>0</v>
          </cell>
          <cell r="B10040">
            <v>0</v>
          </cell>
          <cell r="C10040">
            <v>0</v>
          </cell>
          <cell r="D10040" t="str">
            <v>0</v>
          </cell>
          <cell r="E10040">
            <v>0</v>
          </cell>
          <cell r="F10040">
            <v>0</v>
          </cell>
          <cell r="G10040" t="e">
            <v>#N/A</v>
          </cell>
          <cell r="H10040" t="e">
            <v>#N/A</v>
          </cell>
          <cell r="I10040" t="str">
            <v>NA</v>
          </cell>
        </row>
        <row r="10041">
          <cell r="A10041">
            <v>0</v>
          </cell>
          <cell r="B10041">
            <v>0</v>
          </cell>
          <cell r="C10041">
            <v>0</v>
          </cell>
          <cell r="D10041" t="str">
            <v>0</v>
          </cell>
          <cell r="E10041">
            <v>0</v>
          </cell>
          <cell r="F10041">
            <v>0</v>
          </cell>
          <cell r="G10041" t="e">
            <v>#N/A</v>
          </cell>
          <cell r="H10041" t="e">
            <v>#N/A</v>
          </cell>
          <cell r="I10041" t="str">
            <v>NA</v>
          </cell>
        </row>
        <row r="10042">
          <cell r="A10042">
            <v>0</v>
          </cell>
          <cell r="B10042">
            <v>0</v>
          </cell>
          <cell r="C10042">
            <v>0</v>
          </cell>
          <cell r="D10042" t="str">
            <v>0</v>
          </cell>
          <cell r="E10042">
            <v>0</v>
          </cell>
          <cell r="F10042">
            <v>0</v>
          </cell>
          <cell r="G10042" t="e">
            <v>#N/A</v>
          </cell>
          <cell r="H10042" t="e">
            <v>#N/A</v>
          </cell>
          <cell r="I10042" t="str">
            <v>NA</v>
          </cell>
        </row>
        <row r="10043">
          <cell r="A10043">
            <v>0</v>
          </cell>
          <cell r="B10043">
            <v>0</v>
          </cell>
          <cell r="C10043">
            <v>0</v>
          </cell>
          <cell r="D10043" t="str">
            <v>0</v>
          </cell>
          <cell r="E10043">
            <v>0</v>
          </cell>
          <cell r="F10043">
            <v>0</v>
          </cell>
          <cell r="G10043" t="e">
            <v>#N/A</v>
          </cell>
          <cell r="H10043" t="e">
            <v>#N/A</v>
          </cell>
          <cell r="I10043" t="str">
            <v>NA</v>
          </cell>
        </row>
        <row r="10044">
          <cell r="A10044">
            <v>0</v>
          </cell>
          <cell r="B10044">
            <v>0</v>
          </cell>
          <cell r="C10044">
            <v>0</v>
          </cell>
          <cell r="D10044" t="str">
            <v>0</v>
          </cell>
          <cell r="E10044">
            <v>0</v>
          </cell>
          <cell r="F10044">
            <v>0</v>
          </cell>
          <cell r="G10044" t="e">
            <v>#N/A</v>
          </cell>
          <cell r="H10044" t="e">
            <v>#N/A</v>
          </cell>
          <cell r="I10044" t="str">
            <v>NA</v>
          </cell>
        </row>
        <row r="10045">
          <cell r="A10045">
            <v>0</v>
          </cell>
          <cell r="B10045">
            <v>0</v>
          </cell>
          <cell r="C10045">
            <v>0</v>
          </cell>
          <cell r="D10045" t="str">
            <v>0</v>
          </cell>
          <cell r="E10045">
            <v>0</v>
          </cell>
          <cell r="F10045">
            <v>0</v>
          </cell>
          <cell r="G10045" t="e">
            <v>#N/A</v>
          </cell>
          <cell r="H10045" t="e">
            <v>#N/A</v>
          </cell>
          <cell r="I10045" t="str">
            <v>NA</v>
          </cell>
        </row>
        <row r="10046">
          <cell r="A10046">
            <v>0</v>
          </cell>
          <cell r="B10046">
            <v>0</v>
          </cell>
          <cell r="C10046">
            <v>0</v>
          </cell>
          <cell r="D10046" t="str">
            <v>0</v>
          </cell>
          <cell r="E10046">
            <v>0</v>
          </cell>
          <cell r="F10046">
            <v>0</v>
          </cell>
          <cell r="G10046" t="e">
            <v>#N/A</v>
          </cell>
          <cell r="H10046" t="e">
            <v>#N/A</v>
          </cell>
          <cell r="I10046" t="str">
            <v>NA</v>
          </cell>
        </row>
        <row r="10047">
          <cell r="A10047">
            <v>0</v>
          </cell>
          <cell r="B10047">
            <v>0</v>
          </cell>
          <cell r="C10047">
            <v>0</v>
          </cell>
          <cell r="D10047" t="str">
            <v>0</v>
          </cell>
          <cell r="E10047">
            <v>0</v>
          </cell>
          <cell r="F10047">
            <v>0</v>
          </cell>
          <cell r="G10047" t="e">
            <v>#N/A</v>
          </cell>
          <cell r="H10047" t="e">
            <v>#N/A</v>
          </cell>
          <cell r="I10047" t="str">
            <v>NA</v>
          </cell>
        </row>
        <row r="10048">
          <cell r="A10048">
            <v>0</v>
          </cell>
          <cell r="B10048">
            <v>0</v>
          </cell>
          <cell r="C10048">
            <v>0</v>
          </cell>
          <cell r="D10048" t="str">
            <v>0</v>
          </cell>
          <cell r="E10048">
            <v>0</v>
          </cell>
          <cell r="F10048">
            <v>0</v>
          </cell>
          <cell r="G10048" t="e">
            <v>#N/A</v>
          </cell>
          <cell r="H10048" t="e">
            <v>#N/A</v>
          </cell>
          <cell r="I10048" t="str">
            <v>NA</v>
          </cell>
        </row>
        <row r="10049">
          <cell r="A10049">
            <v>0</v>
          </cell>
          <cell r="B10049">
            <v>0</v>
          </cell>
          <cell r="C10049">
            <v>0</v>
          </cell>
          <cell r="D10049" t="str">
            <v>0</v>
          </cell>
          <cell r="E10049">
            <v>0</v>
          </cell>
          <cell r="F10049">
            <v>0</v>
          </cell>
          <cell r="G10049" t="e">
            <v>#N/A</v>
          </cell>
          <cell r="H10049" t="e">
            <v>#N/A</v>
          </cell>
          <cell r="I10049" t="str">
            <v>NA</v>
          </cell>
        </row>
        <row r="10050">
          <cell r="A10050">
            <v>0</v>
          </cell>
          <cell r="B10050">
            <v>0</v>
          </cell>
          <cell r="C10050">
            <v>0</v>
          </cell>
          <cell r="D10050" t="str">
            <v>0</v>
          </cell>
          <cell r="E10050">
            <v>0</v>
          </cell>
          <cell r="F10050">
            <v>0</v>
          </cell>
          <cell r="G10050" t="e">
            <v>#N/A</v>
          </cell>
          <cell r="H10050" t="e">
            <v>#N/A</v>
          </cell>
          <cell r="I10050" t="str">
            <v>NA</v>
          </cell>
        </row>
        <row r="10051">
          <cell r="A10051">
            <v>0</v>
          </cell>
          <cell r="B10051">
            <v>0</v>
          </cell>
          <cell r="C10051">
            <v>0</v>
          </cell>
          <cell r="D10051" t="str">
            <v>0</v>
          </cell>
          <cell r="E10051">
            <v>0</v>
          </cell>
          <cell r="F10051">
            <v>0</v>
          </cell>
          <cell r="G10051" t="e">
            <v>#N/A</v>
          </cell>
          <cell r="H10051" t="e">
            <v>#N/A</v>
          </cell>
          <cell r="I10051" t="str">
            <v>NA</v>
          </cell>
        </row>
        <row r="10052">
          <cell r="A10052">
            <v>0</v>
          </cell>
          <cell r="B10052">
            <v>0</v>
          </cell>
          <cell r="C10052">
            <v>0</v>
          </cell>
          <cell r="D10052" t="str">
            <v>0</v>
          </cell>
          <cell r="E10052">
            <v>0</v>
          </cell>
          <cell r="F10052">
            <v>0</v>
          </cell>
          <cell r="G10052" t="e">
            <v>#N/A</v>
          </cell>
          <cell r="H10052" t="e">
            <v>#N/A</v>
          </cell>
          <cell r="I10052" t="str">
            <v>NA</v>
          </cell>
        </row>
        <row r="10053">
          <cell r="A10053">
            <v>0</v>
          </cell>
          <cell r="B10053">
            <v>0</v>
          </cell>
          <cell r="C10053">
            <v>0</v>
          </cell>
          <cell r="D10053" t="str">
            <v>0</v>
          </cell>
          <cell r="E10053">
            <v>0</v>
          </cell>
          <cell r="F10053">
            <v>0</v>
          </cell>
          <cell r="G10053" t="e">
            <v>#N/A</v>
          </cell>
          <cell r="H10053" t="e">
            <v>#N/A</v>
          </cell>
          <cell r="I10053" t="str">
            <v>NA</v>
          </cell>
        </row>
        <row r="10054">
          <cell r="A10054">
            <v>0</v>
          </cell>
          <cell r="B10054">
            <v>0</v>
          </cell>
          <cell r="C10054">
            <v>0</v>
          </cell>
          <cell r="D10054" t="str">
            <v>0</v>
          </cell>
          <cell r="E10054">
            <v>0</v>
          </cell>
          <cell r="F10054">
            <v>0</v>
          </cell>
          <cell r="G10054" t="e">
            <v>#N/A</v>
          </cell>
          <cell r="H10054" t="e">
            <v>#N/A</v>
          </cell>
          <cell r="I10054" t="str">
            <v>NA</v>
          </cell>
        </row>
        <row r="10055">
          <cell r="A10055">
            <v>0</v>
          </cell>
          <cell r="B10055">
            <v>0</v>
          </cell>
          <cell r="C10055">
            <v>0</v>
          </cell>
          <cell r="D10055" t="str">
            <v>0</v>
          </cell>
          <cell r="E10055">
            <v>0</v>
          </cell>
          <cell r="F10055">
            <v>0</v>
          </cell>
          <cell r="G10055" t="e">
            <v>#N/A</v>
          </cell>
          <cell r="H10055" t="e">
            <v>#N/A</v>
          </cell>
          <cell r="I10055" t="str">
            <v>NA</v>
          </cell>
        </row>
        <row r="10056">
          <cell r="A10056">
            <v>0</v>
          </cell>
          <cell r="B10056">
            <v>0</v>
          </cell>
          <cell r="C10056">
            <v>0</v>
          </cell>
          <cell r="D10056" t="str">
            <v>0</v>
          </cell>
          <cell r="E10056">
            <v>0</v>
          </cell>
          <cell r="F10056">
            <v>0</v>
          </cell>
          <cell r="G10056" t="e">
            <v>#N/A</v>
          </cell>
          <cell r="H10056" t="e">
            <v>#N/A</v>
          </cell>
          <cell r="I10056" t="str">
            <v>NA</v>
          </cell>
        </row>
        <row r="10057">
          <cell r="A10057">
            <v>0</v>
          </cell>
          <cell r="B10057">
            <v>0</v>
          </cell>
          <cell r="C10057">
            <v>0</v>
          </cell>
          <cell r="D10057" t="str">
            <v>0</v>
          </cell>
          <cell r="E10057">
            <v>0</v>
          </cell>
          <cell r="F10057">
            <v>0</v>
          </cell>
          <cell r="G10057" t="e">
            <v>#N/A</v>
          </cell>
          <cell r="H10057" t="e">
            <v>#N/A</v>
          </cell>
          <cell r="I10057" t="str">
            <v>NA</v>
          </cell>
        </row>
        <row r="10058">
          <cell r="A10058">
            <v>0</v>
          </cell>
          <cell r="B10058">
            <v>0</v>
          </cell>
          <cell r="C10058">
            <v>0</v>
          </cell>
          <cell r="D10058" t="str">
            <v>0</v>
          </cell>
          <cell r="E10058">
            <v>0</v>
          </cell>
          <cell r="F10058">
            <v>0</v>
          </cell>
          <cell r="G10058" t="e">
            <v>#N/A</v>
          </cell>
          <cell r="H10058" t="e">
            <v>#N/A</v>
          </cell>
          <cell r="I10058" t="str">
            <v>NA</v>
          </cell>
        </row>
        <row r="10059">
          <cell r="A10059">
            <v>0</v>
          </cell>
          <cell r="B10059">
            <v>0</v>
          </cell>
          <cell r="C10059">
            <v>0</v>
          </cell>
          <cell r="D10059" t="str">
            <v>0</v>
          </cell>
          <cell r="E10059">
            <v>0</v>
          </cell>
          <cell r="F10059">
            <v>0</v>
          </cell>
          <cell r="G10059" t="e">
            <v>#N/A</v>
          </cell>
          <cell r="H10059" t="e">
            <v>#N/A</v>
          </cell>
          <cell r="I10059" t="str">
            <v>NA</v>
          </cell>
        </row>
        <row r="10060">
          <cell r="A10060">
            <v>0</v>
          </cell>
          <cell r="B10060">
            <v>0</v>
          </cell>
          <cell r="C10060">
            <v>0</v>
          </cell>
          <cell r="D10060" t="str">
            <v>0</v>
          </cell>
          <cell r="E10060">
            <v>0</v>
          </cell>
          <cell r="F10060">
            <v>0</v>
          </cell>
          <cell r="G10060" t="e">
            <v>#N/A</v>
          </cell>
          <cell r="H10060" t="e">
            <v>#N/A</v>
          </cell>
          <cell r="I10060" t="str">
            <v>NA</v>
          </cell>
        </row>
        <row r="10061">
          <cell r="A10061">
            <v>0</v>
          </cell>
          <cell r="B10061">
            <v>0</v>
          </cell>
          <cell r="C10061">
            <v>0</v>
          </cell>
          <cell r="D10061" t="str">
            <v>0</v>
          </cell>
          <cell r="E10061">
            <v>0</v>
          </cell>
          <cell r="F10061">
            <v>0</v>
          </cell>
          <cell r="G10061" t="e">
            <v>#N/A</v>
          </cell>
          <cell r="H10061" t="e">
            <v>#N/A</v>
          </cell>
          <cell r="I10061" t="str">
            <v>NA</v>
          </cell>
        </row>
        <row r="10062">
          <cell r="A10062">
            <v>0</v>
          </cell>
          <cell r="B10062">
            <v>0</v>
          </cell>
          <cell r="C10062">
            <v>0</v>
          </cell>
          <cell r="D10062" t="str">
            <v>0</v>
          </cell>
          <cell r="E10062">
            <v>0</v>
          </cell>
          <cell r="F10062">
            <v>0</v>
          </cell>
          <cell r="G10062" t="e">
            <v>#N/A</v>
          </cell>
          <cell r="H10062" t="e">
            <v>#N/A</v>
          </cell>
          <cell r="I10062" t="str">
            <v>NA</v>
          </cell>
        </row>
        <row r="10063">
          <cell r="A10063">
            <v>0</v>
          </cell>
          <cell r="B10063">
            <v>0</v>
          </cell>
          <cell r="C10063">
            <v>0</v>
          </cell>
          <cell r="D10063" t="str">
            <v>0</v>
          </cell>
          <cell r="E10063">
            <v>0</v>
          </cell>
          <cell r="F10063">
            <v>0</v>
          </cell>
          <cell r="G10063" t="e">
            <v>#N/A</v>
          </cell>
          <cell r="H10063" t="e">
            <v>#N/A</v>
          </cell>
          <cell r="I10063" t="str">
            <v>NA</v>
          </cell>
        </row>
        <row r="10064">
          <cell r="A10064">
            <v>0</v>
          </cell>
          <cell r="B10064">
            <v>0</v>
          </cell>
          <cell r="C10064">
            <v>0</v>
          </cell>
          <cell r="D10064" t="str">
            <v>0</v>
          </cell>
          <cell r="E10064">
            <v>0</v>
          </cell>
          <cell r="F10064">
            <v>0</v>
          </cell>
          <cell r="G10064" t="e">
            <v>#N/A</v>
          </cell>
          <cell r="H10064" t="e">
            <v>#N/A</v>
          </cell>
          <cell r="I10064" t="str">
            <v>NA</v>
          </cell>
        </row>
        <row r="10065">
          <cell r="A10065">
            <v>0</v>
          </cell>
          <cell r="B10065">
            <v>0</v>
          </cell>
          <cell r="C10065">
            <v>0</v>
          </cell>
          <cell r="D10065" t="str">
            <v>0</v>
          </cell>
          <cell r="E10065">
            <v>0</v>
          </cell>
          <cell r="F10065">
            <v>0</v>
          </cell>
          <cell r="G10065" t="e">
            <v>#N/A</v>
          </cell>
          <cell r="H10065" t="e">
            <v>#N/A</v>
          </cell>
          <cell r="I10065" t="str">
            <v>NA</v>
          </cell>
        </row>
        <row r="10066">
          <cell r="A10066">
            <v>0</v>
          </cell>
          <cell r="B10066">
            <v>0</v>
          </cell>
          <cell r="C10066">
            <v>0</v>
          </cell>
          <cell r="D10066" t="str">
            <v>0</v>
          </cell>
          <cell r="E10066">
            <v>0</v>
          </cell>
          <cell r="F10066">
            <v>0</v>
          </cell>
          <cell r="G10066" t="e">
            <v>#N/A</v>
          </cell>
          <cell r="H10066" t="e">
            <v>#N/A</v>
          </cell>
          <cell r="I10066" t="str">
            <v>NA</v>
          </cell>
        </row>
        <row r="10067">
          <cell r="A10067">
            <v>0</v>
          </cell>
          <cell r="B10067">
            <v>0</v>
          </cell>
          <cell r="C10067">
            <v>0</v>
          </cell>
          <cell r="D10067" t="str">
            <v>0</v>
          </cell>
          <cell r="E10067">
            <v>0</v>
          </cell>
          <cell r="F10067">
            <v>0</v>
          </cell>
          <cell r="G10067" t="e">
            <v>#N/A</v>
          </cell>
          <cell r="H10067" t="e">
            <v>#N/A</v>
          </cell>
          <cell r="I10067" t="str">
            <v>NA</v>
          </cell>
        </row>
        <row r="10068">
          <cell r="A10068">
            <v>0</v>
          </cell>
          <cell r="B10068">
            <v>0</v>
          </cell>
          <cell r="C10068">
            <v>0</v>
          </cell>
          <cell r="D10068" t="str">
            <v>0</v>
          </cell>
          <cell r="E10068">
            <v>0</v>
          </cell>
          <cell r="F10068">
            <v>0</v>
          </cell>
          <cell r="G10068" t="e">
            <v>#N/A</v>
          </cell>
          <cell r="H10068" t="e">
            <v>#N/A</v>
          </cell>
          <cell r="I10068" t="str">
            <v>NA</v>
          </cell>
        </row>
        <row r="10069">
          <cell r="A10069">
            <v>0</v>
          </cell>
          <cell r="B10069">
            <v>0</v>
          </cell>
          <cell r="C10069">
            <v>0</v>
          </cell>
          <cell r="D10069" t="str">
            <v>0</v>
          </cell>
          <cell r="E10069">
            <v>0</v>
          </cell>
          <cell r="F10069">
            <v>0</v>
          </cell>
          <cell r="G10069" t="e">
            <v>#N/A</v>
          </cell>
          <cell r="H10069" t="e">
            <v>#N/A</v>
          </cell>
          <cell r="I10069" t="str">
            <v>NA</v>
          </cell>
        </row>
        <row r="10070">
          <cell r="A10070">
            <v>0</v>
          </cell>
          <cell r="B10070">
            <v>0</v>
          </cell>
          <cell r="C10070">
            <v>0</v>
          </cell>
          <cell r="D10070" t="str">
            <v>0</v>
          </cell>
          <cell r="E10070">
            <v>0</v>
          </cell>
          <cell r="F10070">
            <v>0</v>
          </cell>
          <cell r="G10070" t="e">
            <v>#N/A</v>
          </cell>
          <cell r="H10070" t="e">
            <v>#N/A</v>
          </cell>
          <cell r="I10070" t="str">
            <v>NA</v>
          </cell>
        </row>
        <row r="10071">
          <cell r="A10071">
            <v>0</v>
          </cell>
          <cell r="B10071">
            <v>0</v>
          </cell>
          <cell r="C10071">
            <v>0</v>
          </cell>
          <cell r="D10071" t="str">
            <v>0</v>
          </cell>
          <cell r="E10071">
            <v>0</v>
          </cell>
          <cell r="F10071">
            <v>0</v>
          </cell>
          <cell r="G10071" t="e">
            <v>#N/A</v>
          </cell>
          <cell r="H10071" t="e">
            <v>#N/A</v>
          </cell>
          <cell r="I10071" t="str">
            <v>NA</v>
          </cell>
        </row>
        <row r="10072">
          <cell r="A10072">
            <v>0</v>
          </cell>
          <cell r="B10072">
            <v>0</v>
          </cell>
          <cell r="C10072">
            <v>0</v>
          </cell>
          <cell r="D10072" t="str">
            <v>0</v>
          </cell>
          <cell r="E10072">
            <v>0</v>
          </cell>
          <cell r="F10072">
            <v>0</v>
          </cell>
          <cell r="G10072" t="e">
            <v>#N/A</v>
          </cell>
          <cell r="H10072" t="e">
            <v>#N/A</v>
          </cell>
          <cell r="I10072" t="str">
            <v>NA</v>
          </cell>
        </row>
        <row r="10073">
          <cell r="A10073">
            <v>0</v>
          </cell>
          <cell r="B10073">
            <v>0</v>
          </cell>
          <cell r="C10073">
            <v>0</v>
          </cell>
          <cell r="D10073" t="str">
            <v>0</v>
          </cell>
          <cell r="E10073">
            <v>0</v>
          </cell>
          <cell r="F10073">
            <v>0</v>
          </cell>
          <cell r="G10073" t="e">
            <v>#N/A</v>
          </cell>
          <cell r="H10073" t="e">
            <v>#N/A</v>
          </cell>
          <cell r="I10073" t="str">
            <v>NA</v>
          </cell>
        </row>
        <row r="10074">
          <cell r="A10074">
            <v>0</v>
          </cell>
          <cell r="B10074">
            <v>0</v>
          </cell>
          <cell r="C10074">
            <v>0</v>
          </cell>
          <cell r="D10074" t="str">
            <v>0</v>
          </cell>
          <cell r="E10074">
            <v>0</v>
          </cell>
          <cell r="F10074">
            <v>0</v>
          </cell>
          <cell r="G10074" t="e">
            <v>#N/A</v>
          </cell>
          <cell r="H10074" t="e">
            <v>#N/A</v>
          </cell>
          <cell r="I10074" t="str">
            <v>NA</v>
          </cell>
        </row>
        <row r="10075">
          <cell r="A10075">
            <v>0</v>
          </cell>
          <cell r="B10075">
            <v>0</v>
          </cell>
          <cell r="C10075">
            <v>0</v>
          </cell>
          <cell r="D10075" t="str">
            <v>0</v>
          </cell>
          <cell r="E10075">
            <v>0</v>
          </cell>
          <cell r="F10075">
            <v>0</v>
          </cell>
          <cell r="G10075" t="e">
            <v>#N/A</v>
          </cell>
          <cell r="H10075" t="e">
            <v>#N/A</v>
          </cell>
          <cell r="I10075" t="str">
            <v>NA</v>
          </cell>
        </row>
        <row r="10076">
          <cell r="A10076">
            <v>0</v>
          </cell>
          <cell r="B10076">
            <v>0</v>
          </cell>
          <cell r="C10076">
            <v>0</v>
          </cell>
          <cell r="D10076" t="str">
            <v>0</v>
          </cell>
          <cell r="E10076">
            <v>0</v>
          </cell>
          <cell r="F10076">
            <v>0</v>
          </cell>
          <cell r="G10076" t="e">
            <v>#N/A</v>
          </cell>
          <cell r="H10076" t="e">
            <v>#N/A</v>
          </cell>
          <cell r="I10076" t="str">
            <v>NA</v>
          </cell>
        </row>
        <row r="10077">
          <cell r="A10077">
            <v>0</v>
          </cell>
          <cell r="B10077">
            <v>0</v>
          </cell>
          <cell r="C10077">
            <v>0</v>
          </cell>
          <cell r="D10077" t="str">
            <v>0</v>
          </cell>
          <cell r="E10077">
            <v>0</v>
          </cell>
          <cell r="F10077">
            <v>0</v>
          </cell>
          <cell r="G10077" t="e">
            <v>#N/A</v>
          </cell>
          <cell r="H10077" t="e">
            <v>#N/A</v>
          </cell>
          <cell r="I10077" t="str">
            <v>NA</v>
          </cell>
        </row>
        <row r="10078">
          <cell r="A10078">
            <v>0</v>
          </cell>
          <cell r="B10078">
            <v>0</v>
          </cell>
          <cell r="C10078">
            <v>0</v>
          </cell>
          <cell r="D10078" t="str">
            <v>0</v>
          </cell>
          <cell r="E10078">
            <v>0</v>
          </cell>
          <cell r="F10078">
            <v>0</v>
          </cell>
          <cell r="G10078" t="e">
            <v>#N/A</v>
          </cell>
          <cell r="H10078" t="e">
            <v>#N/A</v>
          </cell>
          <cell r="I10078" t="str">
            <v>NA</v>
          </cell>
        </row>
        <row r="10079">
          <cell r="A10079">
            <v>0</v>
          </cell>
          <cell r="B10079">
            <v>0</v>
          </cell>
          <cell r="C10079">
            <v>0</v>
          </cell>
          <cell r="D10079" t="str">
            <v>0</v>
          </cell>
          <cell r="E10079">
            <v>0</v>
          </cell>
          <cell r="F10079">
            <v>0</v>
          </cell>
          <cell r="G10079" t="e">
            <v>#N/A</v>
          </cell>
          <cell r="H10079" t="e">
            <v>#N/A</v>
          </cell>
          <cell r="I10079" t="str">
            <v>NA</v>
          </cell>
        </row>
        <row r="10080">
          <cell r="A10080">
            <v>0</v>
          </cell>
          <cell r="B10080">
            <v>0</v>
          </cell>
          <cell r="C10080">
            <v>0</v>
          </cell>
          <cell r="D10080" t="str">
            <v>0</v>
          </cell>
          <cell r="E10080">
            <v>0</v>
          </cell>
          <cell r="F10080">
            <v>0</v>
          </cell>
          <cell r="G10080" t="e">
            <v>#N/A</v>
          </cell>
          <cell r="H10080" t="e">
            <v>#N/A</v>
          </cell>
          <cell r="I10080" t="str">
            <v>NA</v>
          </cell>
        </row>
        <row r="10081">
          <cell r="A10081">
            <v>0</v>
          </cell>
          <cell r="B10081">
            <v>0</v>
          </cell>
          <cell r="C10081">
            <v>0</v>
          </cell>
          <cell r="D10081" t="str">
            <v>0</v>
          </cell>
          <cell r="E10081">
            <v>0</v>
          </cell>
          <cell r="F10081">
            <v>0</v>
          </cell>
          <cell r="G10081" t="e">
            <v>#N/A</v>
          </cell>
          <cell r="H10081" t="e">
            <v>#N/A</v>
          </cell>
          <cell r="I10081" t="str">
            <v>NA</v>
          </cell>
        </row>
        <row r="10082">
          <cell r="A10082">
            <v>0</v>
          </cell>
          <cell r="B10082">
            <v>0</v>
          </cell>
          <cell r="C10082">
            <v>0</v>
          </cell>
          <cell r="D10082" t="str">
            <v>0</v>
          </cell>
          <cell r="E10082">
            <v>0</v>
          </cell>
          <cell r="F10082">
            <v>0</v>
          </cell>
          <cell r="G10082" t="e">
            <v>#N/A</v>
          </cell>
          <cell r="H10082" t="e">
            <v>#N/A</v>
          </cell>
          <cell r="I10082" t="str">
            <v>NA</v>
          </cell>
        </row>
        <row r="10083">
          <cell r="A10083">
            <v>0</v>
          </cell>
          <cell r="B10083">
            <v>0</v>
          </cell>
          <cell r="C10083">
            <v>0</v>
          </cell>
          <cell r="D10083" t="str">
            <v>0</v>
          </cell>
          <cell r="E10083">
            <v>0</v>
          </cell>
          <cell r="F10083">
            <v>0</v>
          </cell>
          <cell r="G10083" t="e">
            <v>#N/A</v>
          </cell>
          <cell r="H10083" t="e">
            <v>#N/A</v>
          </cell>
          <cell r="I10083" t="str">
            <v>NA</v>
          </cell>
        </row>
        <row r="10084">
          <cell r="A10084">
            <v>0</v>
          </cell>
          <cell r="B10084">
            <v>0</v>
          </cell>
          <cell r="C10084">
            <v>0</v>
          </cell>
          <cell r="D10084" t="str">
            <v>0</v>
          </cell>
          <cell r="E10084">
            <v>0</v>
          </cell>
          <cell r="F10084">
            <v>0</v>
          </cell>
          <cell r="G10084" t="e">
            <v>#N/A</v>
          </cell>
          <cell r="H10084" t="e">
            <v>#N/A</v>
          </cell>
          <cell r="I10084" t="str">
            <v>NA</v>
          </cell>
        </row>
        <row r="10085">
          <cell r="A10085">
            <v>0</v>
          </cell>
          <cell r="B10085">
            <v>0</v>
          </cell>
          <cell r="C10085">
            <v>0</v>
          </cell>
          <cell r="D10085" t="str">
            <v>0</v>
          </cell>
          <cell r="E10085">
            <v>0</v>
          </cell>
          <cell r="F10085">
            <v>0</v>
          </cell>
          <cell r="G10085" t="e">
            <v>#N/A</v>
          </cell>
          <cell r="H10085" t="e">
            <v>#N/A</v>
          </cell>
          <cell r="I10085" t="str">
            <v>NA</v>
          </cell>
        </row>
        <row r="10086">
          <cell r="A10086">
            <v>0</v>
          </cell>
          <cell r="B10086">
            <v>0</v>
          </cell>
          <cell r="C10086">
            <v>0</v>
          </cell>
          <cell r="D10086" t="str">
            <v>0</v>
          </cell>
          <cell r="E10086">
            <v>0</v>
          </cell>
          <cell r="F10086">
            <v>0</v>
          </cell>
          <cell r="G10086" t="e">
            <v>#N/A</v>
          </cell>
          <cell r="H10086" t="e">
            <v>#N/A</v>
          </cell>
          <cell r="I10086" t="str">
            <v>NA</v>
          </cell>
        </row>
        <row r="10087">
          <cell r="A10087">
            <v>0</v>
          </cell>
          <cell r="B10087">
            <v>0</v>
          </cell>
          <cell r="C10087">
            <v>0</v>
          </cell>
          <cell r="D10087" t="str">
            <v>0</v>
          </cell>
          <cell r="E10087">
            <v>0</v>
          </cell>
          <cell r="F10087">
            <v>0</v>
          </cell>
          <cell r="G10087" t="e">
            <v>#N/A</v>
          </cell>
          <cell r="H10087" t="e">
            <v>#N/A</v>
          </cell>
          <cell r="I10087" t="str">
            <v>NA</v>
          </cell>
        </row>
        <row r="10088">
          <cell r="A10088">
            <v>0</v>
          </cell>
          <cell r="B10088">
            <v>0</v>
          </cell>
          <cell r="C10088">
            <v>0</v>
          </cell>
          <cell r="D10088" t="str">
            <v>0</v>
          </cell>
          <cell r="E10088">
            <v>0</v>
          </cell>
          <cell r="F10088">
            <v>0</v>
          </cell>
          <cell r="G10088" t="e">
            <v>#N/A</v>
          </cell>
          <cell r="H10088" t="e">
            <v>#N/A</v>
          </cell>
          <cell r="I10088" t="str">
            <v>NA</v>
          </cell>
        </row>
        <row r="10089">
          <cell r="A10089">
            <v>0</v>
          </cell>
          <cell r="B10089">
            <v>0</v>
          </cell>
          <cell r="C10089">
            <v>0</v>
          </cell>
          <cell r="D10089" t="str">
            <v>0</v>
          </cell>
          <cell r="E10089">
            <v>0</v>
          </cell>
          <cell r="F10089">
            <v>0</v>
          </cell>
          <cell r="G10089" t="e">
            <v>#N/A</v>
          </cell>
          <cell r="H10089" t="e">
            <v>#N/A</v>
          </cell>
          <cell r="I10089" t="str">
            <v>NA</v>
          </cell>
        </row>
        <row r="10090">
          <cell r="A10090">
            <v>0</v>
          </cell>
          <cell r="B10090">
            <v>0</v>
          </cell>
          <cell r="C10090">
            <v>0</v>
          </cell>
          <cell r="D10090" t="str">
            <v>0</v>
          </cell>
          <cell r="E10090">
            <v>0</v>
          </cell>
          <cell r="F10090">
            <v>0</v>
          </cell>
          <cell r="G10090" t="e">
            <v>#N/A</v>
          </cell>
          <cell r="H10090" t="e">
            <v>#N/A</v>
          </cell>
          <cell r="I10090" t="str">
            <v>NA</v>
          </cell>
        </row>
        <row r="10091">
          <cell r="A10091">
            <v>0</v>
          </cell>
          <cell r="B10091">
            <v>0</v>
          </cell>
          <cell r="C10091">
            <v>0</v>
          </cell>
          <cell r="D10091" t="str">
            <v>0</v>
          </cell>
          <cell r="E10091">
            <v>0</v>
          </cell>
          <cell r="F10091">
            <v>0</v>
          </cell>
          <cell r="G10091" t="e">
            <v>#N/A</v>
          </cell>
          <cell r="H10091" t="e">
            <v>#N/A</v>
          </cell>
          <cell r="I10091" t="str">
            <v>NA</v>
          </cell>
        </row>
        <row r="10092">
          <cell r="A10092">
            <v>0</v>
          </cell>
          <cell r="B10092">
            <v>0</v>
          </cell>
          <cell r="C10092">
            <v>0</v>
          </cell>
          <cell r="D10092" t="str">
            <v>0</v>
          </cell>
          <cell r="E10092">
            <v>0</v>
          </cell>
          <cell r="F10092">
            <v>0</v>
          </cell>
          <cell r="G10092" t="e">
            <v>#N/A</v>
          </cell>
          <cell r="H10092" t="e">
            <v>#N/A</v>
          </cell>
          <cell r="I10092" t="str">
            <v>NA</v>
          </cell>
        </row>
        <row r="10093">
          <cell r="A10093">
            <v>0</v>
          </cell>
          <cell r="B10093">
            <v>0</v>
          </cell>
          <cell r="C10093">
            <v>0</v>
          </cell>
          <cell r="D10093" t="str">
            <v>0</v>
          </cell>
          <cell r="E10093">
            <v>0</v>
          </cell>
          <cell r="F10093">
            <v>0</v>
          </cell>
          <cell r="G10093" t="e">
            <v>#N/A</v>
          </cell>
          <cell r="H10093" t="e">
            <v>#N/A</v>
          </cell>
          <cell r="I10093" t="str">
            <v>NA</v>
          </cell>
        </row>
        <row r="10094">
          <cell r="A10094">
            <v>0</v>
          </cell>
          <cell r="B10094">
            <v>0</v>
          </cell>
          <cell r="C10094">
            <v>0</v>
          </cell>
          <cell r="D10094" t="str">
            <v>0</v>
          </cell>
          <cell r="E10094">
            <v>0</v>
          </cell>
          <cell r="F10094">
            <v>0</v>
          </cell>
          <cell r="G10094" t="e">
            <v>#N/A</v>
          </cell>
          <cell r="H10094" t="e">
            <v>#N/A</v>
          </cell>
          <cell r="I10094" t="str">
            <v>NA</v>
          </cell>
        </row>
        <row r="10095">
          <cell r="A10095">
            <v>0</v>
          </cell>
          <cell r="B10095">
            <v>0</v>
          </cell>
          <cell r="C10095">
            <v>0</v>
          </cell>
          <cell r="D10095" t="str">
            <v>0</v>
          </cell>
          <cell r="E10095">
            <v>0</v>
          </cell>
          <cell r="F10095">
            <v>0</v>
          </cell>
          <cell r="G10095" t="e">
            <v>#N/A</v>
          </cell>
          <cell r="H10095" t="e">
            <v>#N/A</v>
          </cell>
          <cell r="I10095" t="str">
            <v>NA</v>
          </cell>
        </row>
        <row r="10096">
          <cell r="A10096">
            <v>0</v>
          </cell>
          <cell r="B10096">
            <v>0</v>
          </cell>
          <cell r="C10096">
            <v>0</v>
          </cell>
          <cell r="D10096" t="str">
            <v>0</v>
          </cell>
          <cell r="E10096">
            <v>0</v>
          </cell>
          <cell r="F10096">
            <v>0</v>
          </cell>
          <cell r="G10096" t="e">
            <v>#N/A</v>
          </cell>
          <cell r="H10096" t="e">
            <v>#N/A</v>
          </cell>
          <cell r="I10096" t="str">
            <v>NA</v>
          </cell>
        </row>
        <row r="10097">
          <cell r="A10097">
            <v>0</v>
          </cell>
          <cell r="B10097">
            <v>0</v>
          </cell>
          <cell r="C10097">
            <v>0</v>
          </cell>
          <cell r="D10097" t="str">
            <v>0</v>
          </cell>
          <cell r="E10097">
            <v>0</v>
          </cell>
          <cell r="F10097">
            <v>0</v>
          </cell>
          <cell r="G10097" t="e">
            <v>#N/A</v>
          </cell>
          <cell r="H10097" t="e">
            <v>#N/A</v>
          </cell>
          <cell r="I10097" t="str">
            <v>NA</v>
          </cell>
        </row>
        <row r="10098">
          <cell r="A10098">
            <v>0</v>
          </cell>
          <cell r="B10098">
            <v>0</v>
          </cell>
          <cell r="C10098">
            <v>0</v>
          </cell>
          <cell r="D10098" t="str">
            <v>0</v>
          </cell>
          <cell r="E10098">
            <v>0</v>
          </cell>
          <cell r="F10098">
            <v>0</v>
          </cell>
          <cell r="G10098" t="e">
            <v>#N/A</v>
          </cell>
          <cell r="H10098" t="e">
            <v>#N/A</v>
          </cell>
          <cell r="I10098" t="str">
            <v>NA</v>
          </cell>
        </row>
        <row r="10099">
          <cell r="A10099">
            <v>0</v>
          </cell>
          <cell r="B10099">
            <v>0</v>
          </cell>
          <cell r="C10099">
            <v>0</v>
          </cell>
          <cell r="D10099" t="str">
            <v>0</v>
          </cell>
          <cell r="E10099">
            <v>0</v>
          </cell>
          <cell r="F10099">
            <v>0</v>
          </cell>
          <cell r="G10099" t="e">
            <v>#N/A</v>
          </cell>
          <cell r="H10099" t="e">
            <v>#N/A</v>
          </cell>
          <cell r="I10099" t="str">
            <v>NA</v>
          </cell>
        </row>
        <row r="10100">
          <cell r="A10100">
            <v>0</v>
          </cell>
          <cell r="B10100">
            <v>0</v>
          </cell>
          <cell r="C10100">
            <v>0</v>
          </cell>
          <cell r="D10100" t="str">
            <v>0</v>
          </cell>
          <cell r="E10100">
            <v>0</v>
          </cell>
          <cell r="F10100">
            <v>0</v>
          </cell>
          <cell r="G10100" t="e">
            <v>#N/A</v>
          </cell>
          <cell r="H10100" t="e">
            <v>#N/A</v>
          </cell>
          <cell r="I10100" t="str">
            <v>NA</v>
          </cell>
        </row>
        <row r="10101">
          <cell r="A10101">
            <v>0</v>
          </cell>
          <cell r="B10101">
            <v>0</v>
          </cell>
          <cell r="C10101">
            <v>0</v>
          </cell>
          <cell r="D10101" t="str">
            <v>0</v>
          </cell>
          <cell r="E10101">
            <v>0</v>
          </cell>
          <cell r="F10101">
            <v>0</v>
          </cell>
          <cell r="G10101" t="e">
            <v>#N/A</v>
          </cell>
          <cell r="H10101" t="e">
            <v>#N/A</v>
          </cell>
          <cell r="I10101" t="str">
            <v>NA</v>
          </cell>
        </row>
        <row r="10102">
          <cell r="A10102">
            <v>0</v>
          </cell>
          <cell r="B10102">
            <v>0</v>
          </cell>
          <cell r="C10102">
            <v>0</v>
          </cell>
          <cell r="D10102" t="str">
            <v>0</v>
          </cell>
          <cell r="E10102">
            <v>0</v>
          </cell>
          <cell r="F10102">
            <v>0</v>
          </cell>
          <cell r="G10102" t="e">
            <v>#N/A</v>
          </cell>
          <cell r="H10102" t="e">
            <v>#N/A</v>
          </cell>
          <cell r="I10102" t="str">
            <v>NA</v>
          </cell>
        </row>
        <row r="10103">
          <cell r="A10103">
            <v>0</v>
          </cell>
          <cell r="B10103">
            <v>0</v>
          </cell>
          <cell r="C10103">
            <v>0</v>
          </cell>
          <cell r="D10103" t="str">
            <v>0</v>
          </cell>
          <cell r="E10103">
            <v>0</v>
          </cell>
          <cell r="F10103">
            <v>0</v>
          </cell>
          <cell r="G10103" t="e">
            <v>#N/A</v>
          </cell>
          <cell r="H10103" t="e">
            <v>#N/A</v>
          </cell>
          <cell r="I10103" t="str">
            <v>NA</v>
          </cell>
        </row>
        <row r="10104">
          <cell r="A10104">
            <v>0</v>
          </cell>
          <cell r="B10104">
            <v>0</v>
          </cell>
          <cell r="C10104">
            <v>0</v>
          </cell>
          <cell r="D10104" t="str">
            <v>0</v>
          </cell>
          <cell r="E10104">
            <v>0</v>
          </cell>
          <cell r="F10104">
            <v>0</v>
          </cell>
          <cell r="G10104" t="e">
            <v>#N/A</v>
          </cell>
          <cell r="H10104" t="e">
            <v>#N/A</v>
          </cell>
          <cell r="I10104" t="str">
            <v>NA</v>
          </cell>
        </row>
        <row r="10105">
          <cell r="A10105">
            <v>0</v>
          </cell>
          <cell r="B10105">
            <v>0</v>
          </cell>
          <cell r="C10105">
            <v>0</v>
          </cell>
          <cell r="D10105" t="str">
            <v>0</v>
          </cell>
          <cell r="E10105">
            <v>0</v>
          </cell>
          <cell r="F10105">
            <v>0</v>
          </cell>
          <cell r="G10105" t="e">
            <v>#N/A</v>
          </cell>
          <cell r="H10105" t="e">
            <v>#N/A</v>
          </cell>
          <cell r="I10105" t="str">
            <v>NA</v>
          </cell>
        </row>
        <row r="10106">
          <cell r="A10106">
            <v>0</v>
          </cell>
          <cell r="B10106">
            <v>0</v>
          </cell>
          <cell r="C10106">
            <v>0</v>
          </cell>
          <cell r="D10106" t="str">
            <v>0</v>
          </cell>
          <cell r="E10106">
            <v>0</v>
          </cell>
          <cell r="F10106">
            <v>0</v>
          </cell>
          <cell r="G10106" t="e">
            <v>#N/A</v>
          </cell>
          <cell r="H10106" t="e">
            <v>#N/A</v>
          </cell>
          <cell r="I10106" t="str">
            <v>NA</v>
          </cell>
        </row>
        <row r="10107">
          <cell r="A10107">
            <v>0</v>
          </cell>
          <cell r="B10107">
            <v>0</v>
          </cell>
          <cell r="C10107">
            <v>0</v>
          </cell>
          <cell r="D10107" t="str">
            <v>0</v>
          </cell>
          <cell r="E10107">
            <v>0</v>
          </cell>
          <cell r="F10107">
            <v>0</v>
          </cell>
          <cell r="G10107" t="e">
            <v>#N/A</v>
          </cell>
          <cell r="H10107" t="e">
            <v>#N/A</v>
          </cell>
          <cell r="I10107" t="str">
            <v>NA</v>
          </cell>
        </row>
        <row r="10108">
          <cell r="A10108">
            <v>0</v>
          </cell>
          <cell r="B10108">
            <v>0</v>
          </cell>
          <cell r="C10108">
            <v>0</v>
          </cell>
          <cell r="D10108" t="str">
            <v>0</v>
          </cell>
          <cell r="E10108">
            <v>0</v>
          </cell>
          <cell r="F10108">
            <v>0</v>
          </cell>
          <cell r="G10108" t="e">
            <v>#N/A</v>
          </cell>
          <cell r="H10108" t="e">
            <v>#N/A</v>
          </cell>
          <cell r="I10108" t="str">
            <v>NA</v>
          </cell>
        </row>
        <row r="10109">
          <cell r="A10109">
            <v>0</v>
          </cell>
          <cell r="B10109">
            <v>0</v>
          </cell>
          <cell r="C10109">
            <v>0</v>
          </cell>
          <cell r="D10109" t="str">
            <v>0</v>
          </cell>
          <cell r="E10109">
            <v>0</v>
          </cell>
          <cell r="F10109">
            <v>0</v>
          </cell>
          <cell r="G10109" t="e">
            <v>#N/A</v>
          </cell>
          <cell r="H10109" t="e">
            <v>#N/A</v>
          </cell>
          <cell r="I10109" t="str">
            <v>NA</v>
          </cell>
        </row>
        <row r="10110">
          <cell r="A10110">
            <v>0</v>
          </cell>
          <cell r="B10110">
            <v>0</v>
          </cell>
          <cell r="C10110">
            <v>0</v>
          </cell>
          <cell r="D10110" t="str">
            <v>0</v>
          </cell>
          <cell r="E10110">
            <v>0</v>
          </cell>
          <cell r="F10110">
            <v>0</v>
          </cell>
          <cell r="G10110" t="e">
            <v>#N/A</v>
          </cell>
          <cell r="H10110" t="e">
            <v>#N/A</v>
          </cell>
          <cell r="I10110" t="str">
            <v>NA</v>
          </cell>
        </row>
        <row r="10111">
          <cell r="A10111">
            <v>0</v>
          </cell>
          <cell r="B10111">
            <v>0</v>
          </cell>
          <cell r="C10111">
            <v>0</v>
          </cell>
          <cell r="D10111" t="str">
            <v>0</v>
          </cell>
          <cell r="E10111">
            <v>0</v>
          </cell>
          <cell r="F10111">
            <v>0</v>
          </cell>
          <cell r="G10111" t="e">
            <v>#N/A</v>
          </cell>
          <cell r="H10111" t="e">
            <v>#N/A</v>
          </cell>
          <cell r="I10111" t="str">
            <v>NA</v>
          </cell>
        </row>
        <row r="10112">
          <cell r="A10112">
            <v>0</v>
          </cell>
          <cell r="B10112">
            <v>0</v>
          </cell>
          <cell r="C10112">
            <v>0</v>
          </cell>
          <cell r="D10112" t="str">
            <v>0</v>
          </cell>
          <cell r="E10112">
            <v>0</v>
          </cell>
          <cell r="F10112">
            <v>0</v>
          </cell>
          <cell r="G10112" t="e">
            <v>#N/A</v>
          </cell>
          <cell r="H10112" t="e">
            <v>#N/A</v>
          </cell>
          <cell r="I10112" t="str">
            <v>NA</v>
          </cell>
        </row>
        <row r="10113">
          <cell r="A10113">
            <v>0</v>
          </cell>
          <cell r="B10113">
            <v>0</v>
          </cell>
          <cell r="C10113">
            <v>0</v>
          </cell>
          <cell r="D10113" t="str">
            <v>0</v>
          </cell>
          <cell r="E10113">
            <v>0</v>
          </cell>
          <cell r="F10113">
            <v>0</v>
          </cell>
          <cell r="G10113" t="e">
            <v>#N/A</v>
          </cell>
          <cell r="H10113" t="e">
            <v>#N/A</v>
          </cell>
          <cell r="I10113" t="str">
            <v>NA</v>
          </cell>
        </row>
        <row r="10114">
          <cell r="A10114">
            <v>0</v>
          </cell>
          <cell r="B10114">
            <v>0</v>
          </cell>
          <cell r="C10114">
            <v>0</v>
          </cell>
          <cell r="D10114" t="str">
            <v>0</v>
          </cell>
          <cell r="E10114">
            <v>0</v>
          </cell>
          <cell r="F10114">
            <v>0</v>
          </cell>
          <cell r="G10114" t="e">
            <v>#N/A</v>
          </cell>
          <cell r="H10114" t="e">
            <v>#N/A</v>
          </cell>
          <cell r="I10114" t="str">
            <v>NA</v>
          </cell>
        </row>
        <row r="10115">
          <cell r="A10115">
            <v>0</v>
          </cell>
          <cell r="B10115">
            <v>0</v>
          </cell>
          <cell r="C10115">
            <v>0</v>
          </cell>
          <cell r="D10115" t="str">
            <v>0</v>
          </cell>
          <cell r="E10115">
            <v>0</v>
          </cell>
          <cell r="F10115">
            <v>0</v>
          </cell>
          <cell r="G10115" t="e">
            <v>#N/A</v>
          </cell>
          <cell r="H10115" t="e">
            <v>#N/A</v>
          </cell>
          <cell r="I10115" t="str">
            <v>NA</v>
          </cell>
        </row>
        <row r="10116">
          <cell r="A10116">
            <v>0</v>
          </cell>
          <cell r="B10116">
            <v>0</v>
          </cell>
          <cell r="C10116">
            <v>0</v>
          </cell>
          <cell r="D10116" t="str">
            <v>0</v>
          </cell>
          <cell r="E10116">
            <v>0</v>
          </cell>
          <cell r="F10116">
            <v>0</v>
          </cell>
          <cell r="G10116" t="e">
            <v>#N/A</v>
          </cell>
          <cell r="H10116" t="e">
            <v>#N/A</v>
          </cell>
          <cell r="I10116" t="str">
            <v>NA</v>
          </cell>
        </row>
        <row r="10117">
          <cell r="A10117">
            <v>0</v>
          </cell>
          <cell r="B10117">
            <v>0</v>
          </cell>
          <cell r="C10117">
            <v>0</v>
          </cell>
          <cell r="D10117" t="str">
            <v>0</v>
          </cell>
          <cell r="E10117">
            <v>0</v>
          </cell>
          <cell r="F10117">
            <v>0</v>
          </cell>
          <cell r="G10117" t="e">
            <v>#N/A</v>
          </cell>
          <cell r="H10117" t="e">
            <v>#N/A</v>
          </cell>
          <cell r="I10117" t="str">
            <v>NA</v>
          </cell>
        </row>
        <row r="10118">
          <cell r="A10118">
            <v>0</v>
          </cell>
          <cell r="B10118">
            <v>0</v>
          </cell>
          <cell r="C10118">
            <v>0</v>
          </cell>
          <cell r="D10118" t="str">
            <v>0</v>
          </cell>
          <cell r="E10118">
            <v>0</v>
          </cell>
          <cell r="F10118">
            <v>0</v>
          </cell>
          <cell r="G10118" t="e">
            <v>#N/A</v>
          </cell>
          <cell r="H10118" t="e">
            <v>#N/A</v>
          </cell>
          <cell r="I10118" t="str">
            <v>NA</v>
          </cell>
        </row>
        <row r="10119">
          <cell r="A10119">
            <v>0</v>
          </cell>
          <cell r="B10119">
            <v>0</v>
          </cell>
          <cell r="C10119">
            <v>0</v>
          </cell>
          <cell r="D10119" t="str">
            <v>0</v>
          </cell>
          <cell r="E10119">
            <v>0</v>
          </cell>
          <cell r="F10119">
            <v>0</v>
          </cell>
          <cell r="G10119" t="e">
            <v>#N/A</v>
          </cell>
          <cell r="H10119" t="e">
            <v>#N/A</v>
          </cell>
          <cell r="I10119" t="str">
            <v>NA</v>
          </cell>
        </row>
        <row r="10120">
          <cell r="A10120">
            <v>0</v>
          </cell>
          <cell r="B10120">
            <v>0</v>
          </cell>
          <cell r="C10120">
            <v>0</v>
          </cell>
          <cell r="D10120" t="str">
            <v>0</v>
          </cell>
          <cell r="E10120">
            <v>0</v>
          </cell>
          <cell r="F10120">
            <v>0</v>
          </cell>
          <cell r="G10120" t="e">
            <v>#N/A</v>
          </cell>
          <cell r="H10120" t="e">
            <v>#N/A</v>
          </cell>
          <cell r="I10120" t="str">
            <v>NA</v>
          </cell>
        </row>
        <row r="10121">
          <cell r="A10121">
            <v>0</v>
          </cell>
          <cell r="B10121">
            <v>0</v>
          </cell>
          <cell r="C10121">
            <v>0</v>
          </cell>
          <cell r="D10121" t="str">
            <v>0</v>
          </cell>
          <cell r="E10121">
            <v>0</v>
          </cell>
          <cell r="F10121">
            <v>0</v>
          </cell>
          <cell r="G10121" t="e">
            <v>#N/A</v>
          </cell>
          <cell r="H10121" t="e">
            <v>#N/A</v>
          </cell>
          <cell r="I10121" t="str">
            <v>NA</v>
          </cell>
        </row>
        <row r="10122">
          <cell r="A10122">
            <v>0</v>
          </cell>
          <cell r="B10122">
            <v>0</v>
          </cell>
          <cell r="C10122">
            <v>0</v>
          </cell>
          <cell r="D10122" t="str">
            <v>0</v>
          </cell>
          <cell r="E10122">
            <v>0</v>
          </cell>
          <cell r="F10122">
            <v>0</v>
          </cell>
          <cell r="G10122" t="e">
            <v>#N/A</v>
          </cell>
          <cell r="H10122" t="e">
            <v>#N/A</v>
          </cell>
          <cell r="I10122" t="str">
            <v>NA</v>
          </cell>
        </row>
        <row r="10123">
          <cell r="A10123">
            <v>0</v>
          </cell>
          <cell r="B10123">
            <v>0</v>
          </cell>
          <cell r="C10123">
            <v>0</v>
          </cell>
          <cell r="D10123" t="str">
            <v>0</v>
          </cell>
          <cell r="E10123">
            <v>0</v>
          </cell>
          <cell r="F10123">
            <v>0</v>
          </cell>
          <cell r="G10123" t="e">
            <v>#N/A</v>
          </cell>
          <cell r="H10123" t="e">
            <v>#N/A</v>
          </cell>
          <cell r="I10123" t="str">
            <v>NA</v>
          </cell>
        </row>
        <row r="10124">
          <cell r="A10124">
            <v>0</v>
          </cell>
          <cell r="B10124">
            <v>0</v>
          </cell>
          <cell r="C10124">
            <v>0</v>
          </cell>
          <cell r="D10124" t="str">
            <v>0</v>
          </cell>
          <cell r="E10124">
            <v>0</v>
          </cell>
          <cell r="F10124">
            <v>0</v>
          </cell>
          <cell r="G10124" t="e">
            <v>#N/A</v>
          </cell>
          <cell r="H10124" t="e">
            <v>#N/A</v>
          </cell>
          <cell r="I10124" t="str">
            <v>NA</v>
          </cell>
        </row>
        <row r="10125">
          <cell r="A10125">
            <v>0</v>
          </cell>
          <cell r="B10125">
            <v>0</v>
          </cell>
          <cell r="C10125">
            <v>0</v>
          </cell>
          <cell r="D10125" t="str">
            <v>0</v>
          </cell>
          <cell r="E10125">
            <v>0</v>
          </cell>
          <cell r="F10125">
            <v>0</v>
          </cell>
          <cell r="G10125" t="e">
            <v>#N/A</v>
          </cell>
          <cell r="H10125" t="e">
            <v>#N/A</v>
          </cell>
          <cell r="I10125" t="str">
            <v>NA</v>
          </cell>
        </row>
        <row r="10126">
          <cell r="A10126">
            <v>0</v>
          </cell>
          <cell r="B10126">
            <v>0</v>
          </cell>
          <cell r="C10126">
            <v>0</v>
          </cell>
          <cell r="D10126" t="str">
            <v>0</v>
          </cell>
          <cell r="E10126">
            <v>0</v>
          </cell>
          <cell r="F10126">
            <v>0</v>
          </cell>
          <cell r="G10126" t="e">
            <v>#N/A</v>
          </cell>
          <cell r="H10126" t="e">
            <v>#N/A</v>
          </cell>
          <cell r="I10126" t="str">
            <v>NA</v>
          </cell>
        </row>
        <row r="10127">
          <cell r="A10127">
            <v>0</v>
          </cell>
          <cell r="B10127">
            <v>0</v>
          </cell>
          <cell r="C10127">
            <v>0</v>
          </cell>
          <cell r="D10127" t="str">
            <v>0</v>
          </cell>
          <cell r="E10127">
            <v>0</v>
          </cell>
          <cell r="F10127">
            <v>0</v>
          </cell>
          <cell r="G10127" t="e">
            <v>#N/A</v>
          </cell>
          <cell r="H10127" t="e">
            <v>#N/A</v>
          </cell>
          <cell r="I10127" t="str">
            <v>NA</v>
          </cell>
        </row>
        <row r="10128">
          <cell r="A10128">
            <v>0</v>
          </cell>
          <cell r="B10128">
            <v>0</v>
          </cell>
          <cell r="C10128">
            <v>0</v>
          </cell>
          <cell r="D10128" t="str">
            <v>0</v>
          </cell>
          <cell r="E10128">
            <v>0</v>
          </cell>
          <cell r="F10128">
            <v>0</v>
          </cell>
          <cell r="G10128" t="e">
            <v>#N/A</v>
          </cell>
          <cell r="H10128" t="e">
            <v>#N/A</v>
          </cell>
          <cell r="I10128" t="str">
            <v>NA</v>
          </cell>
        </row>
        <row r="10129">
          <cell r="A10129">
            <v>0</v>
          </cell>
          <cell r="B10129">
            <v>0</v>
          </cell>
          <cell r="C10129">
            <v>0</v>
          </cell>
          <cell r="D10129" t="str">
            <v>0</v>
          </cell>
          <cell r="E10129">
            <v>0</v>
          </cell>
          <cell r="F10129">
            <v>0</v>
          </cell>
          <cell r="G10129" t="e">
            <v>#N/A</v>
          </cell>
          <cell r="H10129" t="e">
            <v>#N/A</v>
          </cell>
          <cell r="I10129" t="str">
            <v>NA</v>
          </cell>
        </row>
        <row r="10130">
          <cell r="A10130">
            <v>0</v>
          </cell>
          <cell r="B10130">
            <v>0</v>
          </cell>
          <cell r="C10130">
            <v>0</v>
          </cell>
          <cell r="D10130" t="str">
            <v>0</v>
          </cell>
          <cell r="E10130">
            <v>0</v>
          </cell>
          <cell r="F10130">
            <v>0</v>
          </cell>
          <cell r="G10130" t="e">
            <v>#N/A</v>
          </cell>
          <cell r="H10130" t="e">
            <v>#N/A</v>
          </cell>
          <cell r="I10130" t="str">
            <v>NA</v>
          </cell>
        </row>
        <row r="10131">
          <cell r="A10131">
            <v>0</v>
          </cell>
          <cell r="B10131">
            <v>0</v>
          </cell>
          <cell r="C10131">
            <v>0</v>
          </cell>
          <cell r="D10131" t="str">
            <v>0</v>
          </cell>
          <cell r="E10131">
            <v>0</v>
          </cell>
          <cell r="F10131">
            <v>0</v>
          </cell>
          <cell r="G10131" t="e">
            <v>#N/A</v>
          </cell>
          <cell r="H10131" t="e">
            <v>#N/A</v>
          </cell>
          <cell r="I10131" t="str">
            <v>NA</v>
          </cell>
        </row>
        <row r="10132">
          <cell r="A10132">
            <v>0</v>
          </cell>
          <cell r="B10132">
            <v>0</v>
          </cell>
          <cell r="C10132">
            <v>0</v>
          </cell>
          <cell r="D10132" t="str">
            <v>0</v>
          </cell>
          <cell r="E10132">
            <v>0</v>
          </cell>
          <cell r="F10132">
            <v>0</v>
          </cell>
          <cell r="G10132" t="e">
            <v>#N/A</v>
          </cell>
          <cell r="H10132" t="e">
            <v>#N/A</v>
          </cell>
          <cell r="I10132" t="str">
            <v>NA</v>
          </cell>
        </row>
        <row r="10133">
          <cell r="A10133">
            <v>0</v>
          </cell>
          <cell r="B10133">
            <v>0</v>
          </cell>
          <cell r="C10133">
            <v>0</v>
          </cell>
          <cell r="D10133" t="str">
            <v>0</v>
          </cell>
          <cell r="E10133">
            <v>0</v>
          </cell>
          <cell r="F10133">
            <v>0</v>
          </cell>
          <cell r="G10133" t="e">
            <v>#N/A</v>
          </cell>
          <cell r="H10133" t="e">
            <v>#N/A</v>
          </cell>
          <cell r="I10133" t="str">
            <v>NA</v>
          </cell>
        </row>
        <row r="10134">
          <cell r="A10134">
            <v>0</v>
          </cell>
          <cell r="B10134">
            <v>0</v>
          </cell>
          <cell r="C10134">
            <v>0</v>
          </cell>
          <cell r="D10134" t="str">
            <v>0</v>
          </cell>
          <cell r="E10134">
            <v>0</v>
          </cell>
          <cell r="F10134">
            <v>0</v>
          </cell>
          <cell r="G10134" t="e">
            <v>#N/A</v>
          </cell>
          <cell r="H10134" t="e">
            <v>#N/A</v>
          </cell>
          <cell r="I10134" t="str">
            <v>NA</v>
          </cell>
        </row>
        <row r="10135">
          <cell r="A10135">
            <v>0</v>
          </cell>
          <cell r="B10135">
            <v>0</v>
          </cell>
          <cell r="C10135">
            <v>0</v>
          </cell>
          <cell r="D10135" t="str">
            <v>0</v>
          </cell>
          <cell r="E10135">
            <v>0</v>
          </cell>
          <cell r="F10135">
            <v>0</v>
          </cell>
          <cell r="G10135" t="e">
            <v>#N/A</v>
          </cell>
          <cell r="H10135" t="e">
            <v>#N/A</v>
          </cell>
          <cell r="I10135" t="str">
            <v>NA</v>
          </cell>
        </row>
        <row r="10136">
          <cell r="A10136">
            <v>0</v>
          </cell>
          <cell r="B10136">
            <v>0</v>
          </cell>
          <cell r="C10136">
            <v>0</v>
          </cell>
          <cell r="D10136" t="str">
            <v>0</v>
          </cell>
          <cell r="E10136">
            <v>0</v>
          </cell>
          <cell r="F10136">
            <v>0</v>
          </cell>
          <cell r="G10136" t="e">
            <v>#N/A</v>
          </cell>
          <cell r="H10136" t="e">
            <v>#N/A</v>
          </cell>
          <cell r="I10136" t="str">
            <v>NA</v>
          </cell>
        </row>
        <row r="10137">
          <cell r="A10137">
            <v>0</v>
          </cell>
          <cell r="B10137">
            <v>0</v>
          </cell>
          <cell r="C10137">
            <v>0</v>
          </cell>
          <cell r="D10137" t="str">
            <v>0</v>
          </cell>
          <cell r="E10137">
            <v>0</v>
          </cell>
          <cell r="F10137">
            <v>0</v>
          </cell>
          <cell r="G10137" t="e">
            <v>#N/A</v>
          </cell>
          <cell r="H10137" t="e">
            <v>#N/A</v>
          </cell>
          <cell r="I10137" t="str">
            <v>NA</v>
          </cell>
        </row>
        <row r="10138">
          <cell r="A10138">
            <v>0</v>
          </cell>
          <cell r="B10138">
            <v>0</v>
          </cell>
          <cell r="C10138">
            <v>0</v>
          </cell>
          <cell r="D10138" t="str">
            <v>0</v>
          </cell>
          <cell r="E10138">
            <v>0</v>
          </cell>
          <cell r="F10138">
            <v>0</v>
          </cell>
          <cell r="G10138" t="e">
            <v>#N/A</v>
          </cell>
          <cell r="H10138" t="e">
            <v>#N/A</v>
          </cell>
          <cell r="I10138" t="str">
            <v>NA</v>
          </cell>
        </row>
        <row r="10139">
          <cell r="A10139">
            <v>0</v>
          </cell>
          <cell r="B10139">
            <v>0</v>
          </cell>
          <cell r="C10139">
            <v>0</v>
          </cell>
          <cell r="D10139" t="str">
            <v>0</v>
          </cell>
          <cell r="E10139">
            <v>0</v>
          </cell>
          <cell r="F10139">
            <v>0</v>
          </cell>
          <cell r="G10139" t="e">
            <v>#N/A</v>
          </cell>
          <cell r="H10139" t="e">
            <v>#N/A</v>
          </cell>
          <cell r="I10139" t="str">
            <v>NA</v>
          </cell>
        </row>
        <row r="10140">
          <cell r="A10140">
            <v>0</v>
          </cell>
          <cell r="B10140">
            <v>0</v>
          </cell>
          <cell r="C10140">
            <v>0</v>
          </cell>
          <cell r="D10140" t="str">
            <v>0</v>
          </cell>
          <cell r="E10140">
            <v>0</v>
          </cell>
          <cell r="F10140">
            <v>0</v>
          </cell>
          <cell r="G10140" t="e">
            <v>#N/A</v>
          </cell>
          <cell r="H10140" t="e">
            <v>#N/A</v>
          </cell>
          <cell r="I10140" t="str">
            <v>NA</v>
          </cell>
        </row>
        <row r="10141">
          <cell r="A10141">
            <v>0</v>
          </cell>
          <cell r="B10141">
            <v>0</v>
          </cell>
          <cell r="C10141">
            <v>0</v>
          </cell>
          <cell r="D10141" t="str">
            <v>0</v>
          </cell>
          <cell r="E10141">
            <v>0</v>
          </cell>
          <cell r="F10141">
            <v>0</v>
          </cell>
          <cell r="G10141" t="e">
            <v>#N/A</v>
          </cell>
          <cell r="H10141" t="e">
            <v>#N/A</v>
          </cell>
          <cell r="I10141" t="str">
            <v>NA</v>
          </cell>
        </row>
        <row r="10142">
          <cell r="A10142">
            <v>0</v>
          </cell>
          <cell r="B10142">
            <v>0</v>
          </cell>
          <cell r="C10142">
            <v>0</v>
          </cell>
          <cell r="D10142" t="str">
            <v>0</v>
          </cell>
          <cell r="E10142">
            <v>0</v>
          </cell>
          <cell r="F10142">
            <v>0</v>
          </cell>
          <cell r="G10142" t="e">
            <v>#N/A</v>
          </cell>
          <cell r="H10142" t="e">
            <v>#N/A</v>
          </cell>
          <cell r="I10142" t="str">
            <v>NA</v>
          </cell>
        </row>
        <row r="10143">
          <cell r="A10143">
            <v>0</v>
          </cell>
          <cell r="B10143">
            <v>0</v>
          </cell>
          <cell r="C10143">
            <v>0</v>
          </cell>
          <cell r="D10143" t="str">
            <v>0</v>
          </cell>
          <cell r="E10143">
            <v>0</v>
          </cell>
          <cell r="F10143">
            <v>0</v>
          </cell>
          <cell r="G10143" t="e">
            <v>#N/A</v>
          </cell>
          <cell r="H10143" t="e">
            <v>#N/A</v>
          </cell>
          <cell r="I10143" t="str">
            <v>NA</v>
          </cell>
        </row>
        <row r="10144">
          <cell r="A10144">
            <v>0</v>
          </cell>
          <cell r="B10144">
            <v>0</v>
          </cell>
          <cell r="C10144">
            <v>0</v>
          </cell>
          <cell r="D10144" t="str">
            <v>0</v>
          </cell>
          <cell r="E10144">
            <v>0</v>
          </cell>
          <cell r="F10144">
            <v>0</v>
          </cell>
          <cell r="G10144" t="e">
            <v>#N/A</v>
          </cell>
          <cell r="H10144" t="e">
            <v>#N/A</v>
          </cell>
          <cell r="I10144" t="str">
            <v>NA</v>
          </cell>
        </row>
        <row r="10145">
          <cell r="A10145">
            <v>0</v>
          </cell>
          <cell r="B10145">
            <v>0</v>
          </cell>
          <cell r="C10145">
            <v>0</v>
          </cell>
          <cell r="D10145" t="str">
            <v>0</v>
          </cell>
          <cell r="E10145">
            <v>0</v>
          </cell>
          <cell r="F10145">
            <v>0</v>
          </cell>
          <cell r="G10145" t="e">
            <v>#N/A</v>
          </cell>
          <cell r="H10145" t="e">
            <v>#N/A</v>
          </cell>
          <cell r="I10145" t="str">
            <v>NA</v>
          </cell>
        </row>
        <row r="10146">
          <cell r="A10146">
            <v>0</v>
          </cell>
          <cell r="B10146">
            <v>0</v>
          </cell>
          <cell r="C10146">
            <v>0</v>
          </cell>
          <cell r="D10146" t="str">
            <v>0</v>
          </cell>
          <cell r="E10146">
            <v>0</v>
          </cell>
          <cell r="F10146">
            <v>0</v>
          </cell>
          <cell r="G10146" t="e">
            <v>#N/A</v>
          </cell>
          <cell r="H10146" t="e">
            <v>#N/A</v>
          </cell>
          <cell r="I10146" t="str">
            <v>NA</v>
          </cell>
        </row>
        <row r="10147">
          <cell r="A10147">
            <v>0</v>
          </cell>
          <cell r="B10147">
            <v>0</v>
          </cell>
          <cell r="C10147">
            <v>0</v>
          </cell>
          <cell r="D10147" t="str">
            <v>0</v>
          </cell>
          <cell r="E10147">
            <v>0</v>
          </cell>
          <cell r="F10147">
            <v>0</v>
          </cell>
          <cell r="G10147" t="e">
            <v>#N/A</v>
          </cell>
          <cell r="H10147" t="e">
            <v>#N/A</v>
          </cell>
          <cell r="I10147" t="str">
            <v>NA</v>
          </cell>
        </row>
        <row r="10148">
          <cell r="A10148">
            <v>0</v>
          </cell>
          <cell r="B10148">
            <v>0</v>
          </cell>
          <cell r="C10148">
            <v>0</v>
          </cell>
          <cell r="D10148" t="str">
            <v>0</v>
          </cell>
          <cell r="E10148">
            <v>0</v>
          </cell>
          <cell r="F10148">
            <v>0</v>
          </cell>
          <cell r="G10148" t="e">
            <v>#N/A</v>
          </cell>
          <cell r="H10148" t="e">
            <v>#N/A</v>
          </cell>
          <cell r="I10148" t="str">
            <v>NA</v>
          </cell>
        </row>
        <row r="10149">
          <cell r="A10149">
            <v>0</v>
          </cell>
          <cell r="B10149">
            <v>0</v>
          </cell>
          <cell r="C10149">
            <v>0</v>
          </cell>
          <cell r="D10149" t="str">
            <v>0</v>
          </cell>
          <cell r="E10149">
            <v>0</v>
          </cell>
          <cell r="F10149">
            <v>0</v>
          </cell>
          <cell r="G10149" t="e">
            <v>#N/A</v>
          </cell>
          <cell r="H10149" t="e">
            <v>#N/A</v>
          </cell>
          <cell r="I10149" t="str">
            <v>NA</v>
          </cell>
        </row>
        <row r="10150">
          <cell r="A10150">
            <v>0</v>
          </cell>
          <cell r="B10150">
            <v>0</v>
          </cell>
          <cell r="C10150">
            <v>0</v>
          </cell>
          <cell r="D10150" t="str">
            <v>0</v>
          </cell>
          <cell r="E10150">
            <v>0</v>
          </cell>
          <cell r="F10150">
            <v>0</v>
          </cell>
          <cell r="G10150" t="e">
            <v>#N/A</v>
          </cell>
          <cell r="H10150" t="e">
            <v>#N/A</v>
          </cell>
          <cell r="I10150" t="str">
            <v>NA</v>
          </cell>
        </row>
        <row r="10151">
          <cell r="A10151">
            <v>0</v>
          </cell>
          <cell r="B10151">
            <v>0</v>
          </cell>
          <cell r="C10151">
            <v>0</v>
          </cell>
          <cell r="D10151" t="str">
            <v>0</v>
          </cell>
          <cell r="E10151">
            <v>0</v>
          </cell>
          <cell r="F10151">
            <v>0</v>
          </cell>
          <cell r="G10151" t="e">
            <v>#N/A</v>
          </cell>
          <cell r="H10151" t="e">
            <v>#N/A</v>
          </cell>
          <cell r="I10151" t="str">
            <v>NA</v>
          </cell>
        </row>
        <row r="10152">
          <cell r="A10152">
            <v>0</v>
          </cell>
          <cell r="B10152">
            <v>0</v>
          </cell>
          <cell r="C10152">
            <v>0</v>
          </cell>
          <cell r="D10152" t="str">
            <v>0</v>
          </cell>
          <cell r="E10152">
            <v>0</v>
          </cell>
          <cell r="F10152">
            <v>0</v>
          </cell>
          <cell r="G10152" t="e">
            <v>#N/A</v>
          </cell>
          <cell r="H10152" t="e">
            <v>#N/A</v>
          </cell>
          <cell r="I10152" t="str">
            <v>NA</v>
          </cell>
        </row>
        <row r="10153">
          <cell r="A10153">
            <v>0</v>
          </cell>
          <cell r="B10153">
            <v>0</v>
          </cell>
          <cell r="C10153">
            <v>0</v>
          </cell>
          <cell r="D10153" t="str">
            <v>0</v>
          </cell>
          <cell r="E10153">
            <v>0</v>
          </cell>
          <cell r="F10153">
            <v>0</v>
          </cell>
          <cell r="G10153" t="e">
            <v>#N/A</v>
          </cell>
          <cell r="H10153" t="e">
            <v>#N/A</v>
          </cell>
          <cell r="I10153" t="str">
            <v>NA</v>
          </cell>
        </row>
        <row r="10154">
          <cell r="A10154">
            <v>0</v>
          </cell>
          <cell r="B10154">
            <v>0</v>
          </cell>
          <cell r="C10154">
            <v>0</v>
          </cell>
          <cell r="D10154" t="str">
            <v>0</v>
          </cell>
          <cell r="E10154">
            <v>0</v>
          </cell>
          <cell r="F10154">
            <v>0</v>
          </cell>
          <cell r="G10154" t="e">
            <v>#N/A</v>
          </cell>
          <cell r="H10154" t="e">
            <v>#N/A</v>
          </cell>
          <cell r="I10154" t="str">
            <v>NA</v>
          </cell>
        </row>
        <row r="10155">
          <cell r="A10155">
            <v>0</v>
          </cell>
          <cell r="B10155">
            <v>0</v>
          </cell>
          <cell r="C10155">
            <v>0</v>
          </cell>
          <cell r="D10155" t="str">
            <v>0</v>
          </cell>
          <cell r="E10155">
            <v>0</v>
          </cell>
          <cell r="F10155">
            <v>0</v>
          </cell>
          <cell r="G10155" t="e">
            <v>#N/A</v>
          </cell>
          <cell r="H10155" t="e">
            <v>#N/A</v>
          </cell>
          <cell r="I10155" t="str">
            <v>NA</v>
          </cell>
        </row>
        <row r="10156">
          <cell r="A10156">
            <v>0</v>
          </cell>
          <cell r="B10156">
            <v>0</v>
          </cell>
          <cell r="C10156">
            <v>0</v>
          </cell>
          <cell r="D10156" t="str">
            <v>0</v>
          </cell>
          <cell r="E10156">
            <v>0</v>
          </cell>
          <cell r="F10156">
            <v>0</v>
          </cell>
          <cell r="G10156" t="e">
            <v>#N/A</v>
          </cell>
          <cell r="H10156" t="e">
            <v>#N/A</v>
          </cell>
          <cell r="I10156" t="str">
            <v>NA</v>
          </cell>
        </row>
        <row r="10157">
          <cell r="A10157">
            <v>0</v>
          </cell>
          <cell r="B10157">
            <v>0</v>
          </cell>
          <cell r="C10157">
            <v>0</v>
          </cell>
          <cell r="D10157" t="str">
            <v>0</v>
          </cell>
          <cell r="E10157">
            <v>0</v>
          </cell>
          <cell r="F10157">
            <v>0</v>
          </cell>
          <cell r="G10157" t="e">
            <v>#N/A</v>
          </cell>
          <cell r="H10157" t="e">
            <v>#N/A</v>
          </cell>
          <cell r="I10157" t="str">
            <v>NA</v>
          </cell>
        </row>
        <row r="10158">
          <cell r="A10158">
            <v>0</v>
          </cell>
          <cell r="B10158">
            <v>0</v>
          </cell>
          <cell r="C10158">
            <v>0</v>
          </cell>
          <cell r="D10158" t="str">
            <v>0</v>
          </cell>
          <cell r="E10158">
            <v>0</v>
          </cell>
          <cell r="F10158">
            <v>0</v>
          </cell>
          <cell r="G10158" t="e">
            <v>#N/A</v>
          </cell>
          <cell r="H10158" t="e">
            <v>#N/A</v>
          </cell>
          <cell r="I10158" t="str">
            <v>NA</v>
          </cell>
        </row>
        <row r="10159">
          <cell r="A10159">
            <v>0</v>
          </cell>
          <cell r="B10159">
            <v>0</v>
          </cell>
          <cell r="C10159">
            <v>0</v>
          </cell>
          <cell r="D10159" t="str">
            <v>0</v>
          </cell>
          <cell r="E10159">
            <v>0</v>
          </cell>
          <cell r="F10159">
            <v>0</v>
          </cell>
          <cell r="G10159" t="e">
            <v>#N/A</v>
          </cell>
          <cell r="H10159" t="e">
            <v>#N/A</v>
          </cell>
          <cell r="I10159" t="str">
            <v>NA</v>
          </cell>
        </row>
        <row r="10160">
          <cell r="A10160">
            <v>0</v>
          </cell>
          <cell r="B10160">
            <v>0</v>
          </cell>
          <cell r="C10160">
            <v>0</v>
          </cell>
          <cell r="D10160" t="str">
            <v>0</v>
          </cell>
          <cell r="E10160">
            <v>0</v>
          </cell>
          <cell r="F10160">
            <v>0</v>
          </cell>
          <cell r="G10160" t="e">
            <v>#N/A</v>
          </cell>
          <cell r="H10160" t="e">
            <v>#N/A</v>
          </cell>
          <cell r="I10160" t="str">
            <v>NA</v>
          </cell>
        </row>
        <row r="10161">
          <cell r="A10161">
            <v>0</v>
          </cell>
          <cell r="B10161">
            <v>0</v>
          </cell>
          <cell r="C10161">
            <v>0</v>
          </cell>
          <cell r="D10161" t="str">
            <v>0</v>
          </cell>
          <cell r="E10161">
            <v>0</v>
          </cell>
          <cell r="F10161">
            <v>0</v>
          </cell>
          <cell r="G10161" t="e">
            <v>#N/A</v>
          </cell>
          <cell r="H10161" t="e">
            <v>#N/A</v>
          </cell>
          <cell r="I10161" t="str">
            <v>NA</v>
          </cell>
        </row>
        <row r="10162">
          <cell r="A10162">
            <v>0</v>
          </cell>
          <cell r="B10162">
            <v>0</v>
          </cell>
          <cell r="C10162">
            <v>0</v>
          </cell>
          <cell r="D10162" t="str">
            <v>0</v>
          </cell>
          <cell r="E10162">
            <v>0</v>
          </cell>
          <cell r="F10162">
            <v>0</v>
          </cell>
          <cell r="G10162" t="e">
            <v>#N/A</v>
          </cell>
          <cell r="H10162" t="e">
            <v>#N/A</v>
          </cell>
          <cell r="I10162" t="str">
            <v>NA</v>
          </cell>
        </row>
        <row r="10163">
          <cell r="A10163">
            <v>0</v>
          </cell>
          <cell r="B10163">
            <v>0</v>
          </cell>
          <cell r="C10163">
            <v>0</v>
          </cell>
          <cell r="D10163" t="str">
            <v>0</v>
          </cell>
          <cell r="E10163">
            <v>0</v>
          </cell>
          <cell r="F10163">
            <v>0</v>
          </cell>
          <cell r="G10163" t="e">
            <v>#N/A</v>
          </cell>
          <cell r="H10163" t="e">
            <v>#N/A</v>
          </cell>
          <cell r="I10163" t="str">
            <v>NA</v>
          </cell>
        </row>
        <row r="10164">
          <cell r="A10164">
            <v>0</v>
          </cell>
          <cell r="B10164">
            <v>0</v>
          </cell>
          <cell r="C10164">
            <v>0</v>
          </cell>
          <cell r="D10164" t="str">
            <v>0</v>
          </cell>
          <cell r="E10164">
            <v>0</v>
          </cell>
          <cell r="F10164">
            <v>0</v>
          </cell>
          <cell r="G10164" t="e">
            <v>#N/A</v>
          </cell>
          <cell r="H10164" t="e">
            <v>#N/A</v>
          </cell>
          <cell r="I10164" t="str">
            <v>NA</v>
          </cell>
        </row>
        <row r="10165">
          <cell r="A10165">
            <v>0</v>
          </cell>
          <cell r="B10165">
            <v>0</v>
          </cell>
          <cell r="C10165">
            <v>0</v>
          </cell>
          <cell r="D10165" t="str">
            <v>0</v>
          </cell>
          <cell r="E10165">
            <v>0</v>
          </cell>
          <cell r="F10165">
            <v>0</v>
          </cell>
          <cell r="G10165" t="e">
            <v>#N/A</v>
          </cell>
          <cell r="H10165" t="e">
            <v>#N/A</v>
          </cell>
          <cell r="I10165" t="str">
            <v>NA</v>
          </cell>
        </row>
        <row r="10166">
          <cell r="A10166">
            <v>0</v>
          </cell>
          <cell r="B10166">
            <v>0</v>
          </cell>
          <cell r="C10166">
            <v>0</v>
          </cell>
          <cell r="D10166" t="str">
            <v>0</v>
          </cell>
          <cell r="E10166">
            <v>0</v>
          </cell>
          <cell r="F10166">
            <v>0</v>
          </cell>
          <cell r="G10166" t="e">
            <v>#N/A</v>
          </cell>
          <cell r="H10166" t="e">
            <v>#N/A</v>
          </cell>
          <cell r="I10166" t="str">
            <v>NA</v>
          </cell>
        </row>
        <row r="10167">
          <cell r="A10167">
            <v>0</v>
          </cell>
          <cell r="B10167">
            <v>0</v>
          </cell>
          <cell r="C10167">
            <v>0</v>
          </cell>
          <cell r="D10167" t="str">
            <v>0</v>
          </cell>
          <cell r="E10167">
            <v>0</v>
          </cell>
          <cell r="F10167">
            <v>0</v>
          </cell>
          <cell r="G10167" t="e">
            <v>#N/A</v>
          </cell>
          <cell r="H10167" t="e">
            <v>#N/A</v>
          </cell>
          <cell r="I10167" t="str">
            <v>NA</v>
          </cell>
        </row>
        <row r="10168">
          <cell r="A10168">
            <v>0</v>
          </cell>
          <cell r="B10168">
            <v>0</v>
          </cell>
          <cell r="C10168">
            <v>0</v>
          </cell>
          <cell r="D10168" t="str">
            <v>0</v>
          </cell>
          <cell r="E10168">
            <v>0</v>
          </cell>
          <cell r="F10168">
            <v>0</v>
          </cell>
          <cell r="G10168" t="e">
            <v>#N/A</v>
          </cell>
          <cell r="H10168" t="e">
            <v>#N/A</v>
          </cell>
          <cell r="I10168" t="str">
            <v>NA</v>
          </cell>
        </row>
        <row r="10169">
          <cell r="A10169">
            <v>0</v>
          </cell>
          <cell r="B10169">
            <v>0</v>
          </cell>
          <cell r="C10169">
            <v>0</v>
          </cell>
          <cell r="D10169" t="str">
            <v>0</v>
          </cell>
          <cell r="E10169">
            <v>0</v>
          </cell>
          <cell r="F10169">
            <v>0</v>
          </cell>
          <cell r="G10169" t="e">
            <v>#N/A</v>
          </cell>
          <cell r="H10169" t="e">
            <v>#N/A</v>
          </cell>
          <cell r="I10169" t="str">
            <v>NA</v>
          </cell>
        </row>
        <row r="10170">
          <cell r="A10170">
            <v>0</v>
          </cell>
          <cell r="B10170">
            <v>0</v>
          </cell>
          <cell r="C10170">
            <v>0</v>
          </cell>
          <cell r="D10170" t="str">
            <v>0</v>
          </cell>
          <cell r="E10170">
            <v>0</v>
          </cell>
          <cell r="F10170">
            <v>0</v>
          </cell>
          <cell r="G10170" t="e">
            <v>#N/A</v>
          </cell>
          <cell r="H10170" t="e">
            <v>#N/A</v>
          </cell>
          <cell r="I10170" t="str">
            <v>NA</v>
          </cell>
        </row>
        <row r="10171">
          <cell r="A10171">
            <v>0</v>
          </cell>
          <cell r="B10171">
            <v>0</v>
          </cell>
          <cell r="C10171">
            <v>0</v>
          </cell>
          <cell r="D10171" t="str">
            <v>0</v>
          </cell>
          <cell r="E10171">
            <v>0</v>
          </cell>
          <cell r="F10171">
            <v>0</v>
          </cell>
          <cell r="G10171" t="e">
            <v>#N/A</v>
          </cell>
          <cell r="H10171" t="e">
            <v>#N/A</v>
          </cell>
          <cell r="I10171" t="str">
            <v>NA</v>
          </cell>
        </row>
        <row r="10172">
          <cell r="A10172">
            <v>0</v>
          </cell>
          <cell r="B10172">
            <v>0</v>
          </cell>
          <cell r="C10172">
            <v>0</v>
          </cell>
          <cell r="D10172" t="str">
            <v>0</v>
          </cell>
          <cell r="E10172">
            <v>0</v>
          </cell>
          <cell r="F10172">
            <v>0</v>
          </cell>
          <cell r="G10172" t="e">
            <v>#N/A</v>
          </cell>
          <cell r="H10172" t="e">
            <v>#N/A</v>
          </cell>
          <cell r="I10172" t="str">
            <v>NA</v>
          </cell>
        </row>
        <row r="10173">
          <cell r="A10173">
            <v>0</v>
          </cell>
          <cell r="B10173">
            <v>0</v>
          </cell>
          <cell r="C10173">
            <v>0</v>
          </cell>
          <cell r="D10173" t="str">
            <v>0</v>
          </cell>
          <cell r="E10173">
            <v>0</v>
          </cell>
          <cell r="F10173">
            <v>0</v>
          </cell>
          <cell r="G10173" t="e">
            <v>#N/A</v>
          </cell>
          <cell r="H10173" t="e">
            <v>#N/A</v>
          </cell>
          <cell r="I10173" t="str">
            <v>NA</v>
          </cell>
        </row>
        <row r="10174">
          <cell r="A10174">
            <v>0</v>
          </cell>
          <cell r="B10174">
            <v>0</v>
          </cell>
          <cell r="C10174">
            <v>0</v>
          </cell>
          <cell r="D10174" t="str">
            <v>0</v>
          </cell>
          <cell r="E10174">
            <v>0</v>
          </cell>
          <cell r="F10174">
            <v>0</v>
          </cell>
          <cell r="G10174" t="e">
            <v>#N/A</v>
          </cell>
          <cell r="H10174" t="e">
            <v>#N/A</v>
          </cell>
          <cell r="I10174" t="str">
            <v>NA</v>
          </cell>
        </row>
        <row r="10175">
          <cell r="A10175">
            <v>0</v>
          </cell>
          <cell r="B10175">
            <v>0</v>
          </cell>
          <cell r="C10175">
            <v>0</v>
          </cell>
          <cell r="D10175" t="str">
            <v>0</v>
          </cell>
          <cell r="E10175">
            <v>0</v>
          </cell>
          <cell r="F10175">
            <v>0</v>
          </cell>
          <cell r="G10175" t="e">
            <v>#N/A</v>
          </cell>
          <cell r="H10175" t="e">
            <v>#N/A</v>
          </cell>
          <cell r="I10175" t="str">
            <v>NA</v>
          </cell>
        </row>
        <row r="10176">
          <cell r="A10176">
            <v>0</v>
          </cell>
          <cell r="B10176">
            <v>0</v>
          </cell>
          <cell r="C10176">
            <v>0</v>
          </cell>
          <cell r="D10176" t="str">
            <v>0</v>
          </cell>
          <cell r="E10176">
            <v>0</v>
          </cell>
          <cell r="F10176">
            <v>0</v>
          </cell>
          <cell r="G10176" t="e">
            <v>#N/A</v>
          </cell>
          <cell r="H10176" t="e">
            <v>#N/A</v>
          </cell>
          <cell r="I10176" t="str">
            <v>NA</v>
          </cell>
        </row>
        <row r="10177">
          <cell r="A10177">
            <v>0</v>
          </cell>
          <cell r="B10177">
            <v>0</v>
          </cell>
          <cell r="C10177">
            <v>0</v>
          </cell>
          <cell r="D10177" t="str">
            <v>0</v>
          </cell>
          <cell r="E10177">
            <v>0</v>
          </cell>
          <cell r="F10177">
            <v>0</v>
          </cell>
          <cell r="G10177" t="e">
            <v>#N/A</v>
          </cell>
          <cell r="H10177" t="e">
            <v>#N/A</v>
          </cell>
          <cell r="I10177" t="str">
            <v>NA</v>
          </cell>
        </row>
        <row r="10178">
          <cell r="A10178">
            <v>0</v>
          </cell>
          <cell r="B10178">
            <v>0</v>
          </cell>
          <cell r="C10178">
            <v>0</v>
          </cell>
          <cell r="D10178" t="str">
            <v>0</v>
          </cell>
          <cell r="E10178">
            <v>0</v>
          </cell>
          <cell r="F10178">
            <v>0</v>
          </cell>
          <cell r="G10178" t="e">
            <v>#N/A</v>
          </cell>
          <cell r="H10178" t="e">
            <v>#N/A</v>
          </cell>
          <cell r="I10178" t="str">
            <v>NA</v>
          </cell>
        </row>
        <row r="10179">
          <cell r="A10179">
            <v>0</v>
          </cell>
          <cell r="B10179">
            <v>0</v>
          </cell>
          <cell r="C10179">
            <v>0</v>
          </cell>
          <cell r="D10179" t="str">
            <v>0</v>
          </cell>
          <cell r="E10179">
            <v>0</v>
          </cell>
          <cell r="F10179">
            <v>0</v>
          </cell>
          <cell r="G10179" t="e">
            <v>#N/A</v>
          </cell>
          <cell r="H10179" t="e">
            <v>#N/A</v>
          </cell>
          <cell r="I10179" t="str">
            <v>NA</v>
          </cell>
        </row>
        <row r="10180">
          <cell r="A10180">
            <v>0</v>
          </cell>
          <cell r="B10180">
            <v>0</v>
          </cell>
          <cell r="C10180">
            <v>0</v>
          </cell>
          <cell r="D10180" t="str">
            <v>0</v>
          </cell>
          <cell r="E10180">
            <v>0</v>
          </cell>
          <cell r="F10180">
            <v>0</v>
          </cell>
          <cell r="G10180" t="e">
            <v>#N/A</v>
          </cell>
          <cell r="H10180" t="e">
            <v>#N/A</v>
          </cell>
          <cell r="I10180" t="str">
            <v>NA</v>
          </cell>
        </row>
        <row r="10181">
          <cell r="A10181">
            <v>0</v>
          </cell>
          <cell r="B10181">
            <v>0</v>
          </cell>
          <cell r="C10181">
            <v>0</v>
          </cell>
          <cell r="D10181" t="str">
            <v>0</v>
          </cell>
          <cell r="E10181">
            <v>0</v>
          </cell>
          <cell r="F10181">
            <v>0</v>
          </cell>
          <cell r="G10181" t="e">
            <v>#N/A</v>
          </cell>
          <cell r="H10181" t="e">
            <v>#N/A</v>
          </cell>
          <cell r="I10181" t="str">
            <v>NA</v>
          </cell>
        </row>
        <row r="10182">
          <cell r="A10182">
            <v>0</v>
          </cell>
          <cell r="B10182">
            <v>0</v>
          </cell>
          <cell r="C10182">
            <v>0</v>
          </cell>
          <cell r="D10182" t="str">
            <v>0</v>
          </cell>
          <cell r="E10182">
            <v>0</v>
          </cell>
          <cell r="F10182">
            <v>0</v>
          </cell>
          <cell r="G10182" t="e">
            <v>#N/A</v>
          </cell>
          <cell r="H10182" t="e">
            <v>#N/A</v>
          </cell>
          <cell r="I10182" t="str">
            <v>NA</v>
          </cell>
        </row>
        <row r="10183">
          <cell r="A10183">
            <v>0</v>
          </cell>
          <cell r="B10183">
            <v>0</v>
          </cell>
          <cell r="C10183">
            <v>0</v>
          </cell>
          <cell r="D10183" t="str">
            <v>0</v>
          </cell>
          <cell r="E10183">
            <v>0</v>
          </cell>
          <cell r="F10183">
            <v>0</v>
          </cell>
          <cell r="G10183" t="e">
            <v>#N/A</v>
          </cell>
          <cell r="H10183" t="e">
            <v>#N/A</v>
          </cell>
          <cell r="I10183" t="str">
            <v>NA</v>
          </cell>
        </row>
        <row r="10184">
          <cell r="A10184">
            <v>0</v>
          </cell>
          <cell r="B10184">
            <v>0</v>
          </cell>
          <cell r="C10184">
            <v>0</v>
          </cell>
          <cell r="D10184" t="str">
            <v>0</v>
          </cell>
          <cell r="E10184">
            <v>0</v>
          </cell>
          <cell r="F10184">
            <v>0</v>
          </cell>
          <cell r="G10184" t="e">
            <v>#N/A</v>
          </cell>
          <cell r="H10184" t="e">
            <v>#N/A</v>
          </cell>
          <cell r="I10184" t="str">
            <v>NA</v>
          </cell>
        </row>
        <row r="10185">
          <cell r="A10185">
            <v>0</v>
          </cell>
          <cell r="B10185">
            <v>0</v>
          </cell>
          <cell r="C10185">
            <v>0</v>
          </cell>
          <cell r="D10185" t="str">
            <v>0</v>
          </cell>
          <cell r="E10185">
            <v>0</v>
          </cell>
          <cell r="F10185">
            <v>0</v>
          </cell>
          <cell r="G10185" t="e">
            <v>#N/A</v>
          </cell>
          <cell r="H10185" t="e">
            <v>#N/A</v>
          </cell>
          <cell r="I10185" t="str">
            <v>NA</v>
          </cell>
        </row>
        <row r="10186">
          <cell r="A10186">
            <v>0</v>
          </cell>
          <cell r="B10186">
            <v>0</v>
          </cell>
          <cell r="C10186">
            <v>0</v>
          </cell>
          <cell r="D10186" t="str">
            <v>0</v>
          </cell>
          <cell r="E10186">
            <v>0</v>
          </cell>
          <cell r="F10186">
            <v>0</v>
          </cell>
          <cell r="G10186" t="e">
            <v>#N/A</v>
          </cell>
          <cell r="H10186" t="e">
            <v>#N/A</v>
          </cell>
          <cell r="I10186" t="str">
            <v>NA</v>
          </cell>
        </row>
        <row r="10187">
          <cell r="A10187">
            <v>0</v>
          </cell>
          <cell r="B10187">
            <v>0</v>
          </cell>
          <cell r="C10187">
            <v>0</v>
          </cell>
          <cell r="D10187" t="str">
            <v>0</v>
          </cell>
          <cell r="E10187">
            <v>0</v>
          </cell>
          <cell r="F10187">
            <v>0</v>
          </cell>
          <cell r="G10187" t="e">
            <v>#N/A</v>
          </cell>
          <cell r="H10187" t="e">
            <v>#N/A</v>
          </cell>
          <cell r="I10187" t="str">
            <v>NA</v>
          </cell>
        </row>
        <row r="10188">
          <cell r="A10188">
            <v>0</v>
          </cell>
          <cell r="B10188">
            <v>0</v>
          </cell>
          <cell r="C10188">
            <v>0</v>
          </cell>
          <cell r="D10188" t="str">
            <v>0</v>
          </cell>
          <cell r="E10188">
            <v>0</v>
          </cell>
          <cell r="F10188">
            <v>0</v>
          </cell>
          <cell r="G10188" t="e">
            <v>#N/A</v>
          </cell>
          <cell r="H10188" t="e">
            <v>#N/A</v>
          </cell>
          <cell r="I10188" t="str">
            <v>NA</v>
          </cell>
        </row>
        <row r="10189">
          <cell r="A10189">
            <v>0</v>
          </cell>
          <cell r="B10189">
            <v>0</v>
          </cell>
          <cell r="C10189">
            <v>0</v>
          </cell>
          <cell r="D10189" t="str">
            <v>0</v>
          </cell>
          <cell r="E10189">
            <v>0</v>
          </cell>
          <cell r="F10189">
            <v>0</v>
          </cell>
          <cell r="G10189" t="e">
            <v>#N/A</v>
          </cell>
          <cell r="H10189" t="e">
            <v>#N/A</v>
          </cell>
          <cell r="I10189" t="str">
            <v>NA</v>
          </cell>
        </row>
        <row r="10190">
          <cell r="A10190">
            <v>0</v>
          </cell>
          <cell r="B10190">
            <v>0</v>
          </cell>
          <cell r="C10190">
            <v>0</v>
          </cell>
          <cell r="D10190" t="str">
            <v>0</v>
          </cell>
          <cell r="E10190">
            <v>0</v>
          </cell>
          <cell r="F10190">
            <v>0</v>
          </cell>
          <cell r="G10190" t="e">
            <v>#N/A</v>
          </cell>
          <cell r="H10190" t="e">
            <v>#N/A</v>
          </cell>
          <cell r="I10190" t="str">
            <v>NA</v>
          </cell>
        </row>
        <row r="10191">
          <cell r="A10191">
            <v>0</v>
          </cell>
          <cell r="B10191">
            <v>0</v>
          </cell>
          <cell r="C10191">
            <v>0</v>
          </cell>
          <cell r="D10191" t="str">
            <v>0</v>
          </cell>
          <cell r="E10191">
            <v>0</v>
          </cell>
          <cell r="F10191">
            <v>0</v>
          </cell>
          <cell r="G10191" t="e">
            <v>#N/A</v>
          </cell>
          <cell r="H10191" t="e">
            <v>#N/A</v>
          </cell>
          <cell r="I10191" t="str">
            <v>NA</v>
          </cell>
        </row>
        <row r="10192">
          <cell r="A10192">
            <v>0</v>
          </cell>
          <cell r="B10192">
            <v>0</v>
          </cell>
          <cell r="C10192">
            <v>0</v>
          </cell>
          <cell r="D10192" t="str">
            <v>0</v>
          </cell>
          <cell r="E10192">
            <v>0</v>
          </cell>
          <cell r="F10192">
            <v>0</v>
          </cell>
          <cell r="G10192" t="e">
            <v>#N/A</v>
          </cell>
          <cell r="H10192" t="e">
            <v>#N/A</v>
          </cell>
          <cell r="I10192" t="str">
            <v>NA</v>
          </cell>
        </row>
        <row r="10193">
          <cell r="A10193">
            <v>0</v>
          </cell>
          <cell r="B10193">
            <v>0</v>
          </cell>
          <cell r="C10193">
            <v>0</v>
          </cell>
          <cell r="D10193" t="str">
            <v>0</v>
          </cell>
          <cell r="E10193">
            <v>0</v>
          </cell>
          <cell r="F10193">
            <v>0</v>
          </cell>
          <cell r="G10193" t="e">
            <v>#N/A</v>
          </cell>
          <cell r="H10193" t="e">
            <v>#N/A</v>
          </cell>
          <cell r="I10193" t="str">
            <v>NA</v>
          </cell>
        </row>
        <row r="10194">
          <cell r="A10194">
            <v>0</v>
          </cell>
          <cell r="B10194">
            <v>0</v>
          </cell>
          <cell r="C10194">
            <v>0</v>
          </cell>
          <cell r="D10194" t="str">
            <v>0</v>
          </cell>
          <cell r="E10194">
            <v>0</v>
          </cell>
          <cell r="F10194">
            <v>0</v>
          </cell>
          <cell r="G10194" t="e">
            <v>#N/A</v>
          </cell>
          <cell r="H10194" t="e">
            <v>#N/A</v>
          </cell>
          <cell r="I10194" t="str">
            <v>NA</v>
          </cell>
        </row>
        <row r="10195">
          <cell r="A10195">
            <v>0</v>
          </cell>
          <cell r="B10195">
            <v>0</v>
          </cell>
          <cell r="C10195">
            <v>0</v>
          </cell>
          <cell r="D10195" t="str">
            <v>0</v>
          </cell>
          <cell r="E10195">
            <v>0</v>
          </cell>
          <cell r="F10195">
            <v>0</v>
          </cell>
          <cell r="G10195" t="e">
            <v>#N/A</v>
          </cell>
          <cell r="H10195" t="e">
            <v>#N/A</v>
          </cell>
          <cell r="I10195" t="str">
            <v>NA</v>
          </cell>
        </row>
        <row r="10196">
          <cell r="A10196">
            <v>0</v>
          </cell>
          <cell r="B10196">
            <v>0</v>
          </cell>
          <cell r="C10196">
            <v>0</v>
          </cell>
          <cell r="D10196" t="str">
            <v>0</v>
          </cell>
          <cell r="E10196">
            <v>0</v>
          </cell>
          <cell r="F10196">
            <v>0</v>
          </cell>
          <cell r="G10196" t="e">
            <v>#N/A</v>
          </cell>
          <cell r="H10196" t="e">
            <v>#N/A</v>
          </cell>
          <cell r="I10196" t="str">
            <v>NA</v>
          </cell>
        </row>
        <row r="10197">
          <cell r="A10197">
            <v>0</v>
          </cell>
          <cell r="B10197">
            <v>0</v>
          </cell>
          <cell r="C10197">
            <v>0</v>
          </cell>
          <cell r="D10197" t="str">
            <v>0</v>
          </cell>
          <cell r="E10197">
            <v>0</v>
          </cell>
          <cell r="F10197">
            <v>0</v>
          </cell>
          <cell r="G10197" t="e">
            <v>#N/A</v>
          </cell>
          <cell r="H10197" t="e">
            <v>#N/A</v>
          </cell>
          <cell r="I10197" t="str">
            <v>NA</v>
          </cell>
        </row>
        <row r="10198">
          <cell r="A10198">
            <v>0</v>
          </cell>
          <cell r="B10198">
            <v>0</v>
          </cell>
          <cell r="C10198">
            <v>0</v>
          </cell>
          <cell r="D10198" t="str">
            <v>0</v>
          </cell>
          <cell r="E10198">
            <v>0</v>
          </cell>
          <cell r="F10198">
            <v>0</v>
          </cell>
          <cell r="G10198" t="e">
            <v>#N/A</v>
          </cell>
          <cell r="H10198" t="e">
            <v>#N/A</v>
          </cell>
          <cell r="I10198" t="str">
            <v>NA</v>
          </cell>
        </row>
        <row r="10199">
          <cell r="A10199">
            <v>0</v>
          </cell>
          <cell r="B10199">
            <v>0</v>
          </cell>
          <cell r="C10199">
            <v>0</v>
          </cell>
          <cell r="D10199" t="str">
            <v>0</v>
          </cell>
          <cell r="E10199">
            <v>0</v>
          </cell>
          <cell r="F10199">
            <v>0</v>
          </cell>
          <cell r="G10199" t="e">
            <v>#N/A</v>
          </cell>
          <cell r="H10199" t="e">
            <v>#N/A</v>
          </cell>
          <cell r="I10199" t="str">
            <v>NA</v>
          </cell>
        </row>
        <row r="10200">
          <cell r="A10200">
            <v>0</v>
          </cell>
          <cell r="B10200">
            <v>0</v>
          </cell>
          <cell r="C10200">
            <v>0</v>
          </cell>
          <cell r="D10200" t="str">
            <v>0</v>
          </cell>
          <cell r="E10200">
            <v>0</v>
          </cell>
          <cell r="F10200">
            <v>0</v>
          </cell>
          <cell r="G10200" t="e">
            <v>#N/A</v>
          </cell>
          <cell r="H10200" t="e">
            <v>#N/A</v>
          </cell>
          <cell r="I10200" t="str">
            <v>NA</v>
          </cell>
        </row>
        <row r="10201">
          <cell r="A10201">
            <v>0</v>
          </cell>
          <cell r="B10201">
            <v>0</v>
          </cell>
          <cell r="C10201">
            <v>0</v>
          </cell>
          <cell r="D10201" t="str">
            <v>0</v>
          </cell>
          <cell r="E10201">
            <v>0</v>
          </cell>
          <cell r="F10201">
            <v>0</v>
          </cell>
          <cell r="G10201" t="e">
            <v>#N/A</v>
          </cell>
          <cell r="H10201" t="e">
            <v>#N/A</v>
          </cell>
          <cell r="I10201" t="str">
            <v>NA</v>
          </cell>
        </row>
        <row r="10202">
          <cell r="A10202">
            <v>0</v>
          </cell>
          <cell r="B10202">
            <v>0</v>
          </cell>
          <cell r="C10202">
            <v>0</v>
          </cell>
          <cell r="D10202" t="str">
            <v>0</v>
          </cell>
          <cell r="E10202">
            <v>0</v>
          </cell>
          <cell r="F10202">
            <v>0</v>
          </cell>
          <cell r="G10202" t="e">
            <v>#N/A</v>
          </cell>
          <cell r="H10202" t="e">
            <v>#N/A</v>
          </cell>
          <cell r="I10202" t="str">
            <v>NA</v>
          </cell>
        </row>
        <row r="10203">
          <cell r="A10203">
            <v>0</v>
          </cell>
          <cell r="B10203">
            <v>0</v>
          </cell>
          <cell r="C10203">
            <v>0</v>
          </cell>
          <cell r="D10203" t="str">
            <v>0</v>
          </cell>
          <cell r="E10203">
            <v>0</v>
          </cell>
          <cell r="F10203">
            <v>0</v>
          </cell>
          <cell r="G10203" t="e">
            <v>#N/A</v>
          </cell>
          <cell r="H10203" t="e">
            <v>#N/A</v>
          </cell>
          <cell r="I10203" t="str">
            <v>NA</v>
          </cell>
        </row>
        <row r="10204">
          <cell r="A10204">
            <v>0</v>
          </cell>
          <cell r="B10204">
            <v>0</v>
          </cell>
          <cell r="C10204">
            <v>0</v>
          </cell>
          <cell r="D10204" t="str">
            <v>0</v>
          </cell>
          <cell r="E10204">
            <v>0</v>
          </cell>
          <cell r="F10204">
            <v>0</v>
          </cell>
          <cell r="G10204" t="e">
            <v>#N/A</v>
          </cell>
          <cell r="H10204" t="e">
            <v>#N/A</v>
          </cell>
          <cell r="I10204" t="str">
            <v>NA</v>
          </cell>
        </row>
        <row r="10205">
          <cell r="A10205">
            <v>0</v>
          </cell>
          <cell r="B10205">
            <v>0</v>
          </cell>
          <cell r="C10205">
            <v>0</v>
          </cell>
          <cell r="D10205" t="str">
            <v>0</v>
          </cell>
          <cell r="E10205">
            <v>0</v>
          </cell>
          <cell r="F10205">
            <v>0</v>
          </cell>
          <cell r="G10205" t="e">
            <v>#N/A</v>
          </cell>
          <cell r="H10205" t="e">
            <v>#N/A</v>
          </cell>
          <cell r="I10205" t="str">
            <v>NA</v>
          </cell>
        </row>
        <row r="10206">
          <cell r="A10206">
            <v>0</v>
          </cell>
          <cell r="B10206">
            <v>0</v>
          </cell>
          <cell r="C10206">
            <v>0</v>
          </cell>
          <cell r="D10206" t="str">
            <v>0</v>
          </cell>
          <cell r="E10206">
            <v>0</v>
          </cell>
          <cell r="F10206">
            <v>0</v>
          </cell>
          <cell r="G10206" t="e">
            <v>#N/A</v>
          </cell>
          <cell r="H10206" t="e">
            <v>#N/A</v>
          </cell>
          <cell r="I10206" t="str">
            <v>NA</v>
          </cell>
        </row>
        <row r="10207">
          <cell r="A10207">
            <v>0</v>
          </cell>
          <cell r="B10207">
            <v>0</v>
          </cell>
          <cell r="C10207">
            <v>0</v>
          </cell>
          <cell r="D10207" t="str">
            <v>0</v>
          </cell>
          <cell r="E10207">
            <v>0</v>
          </cell>
          <cell r="F10207">
            <v>0</v>
          </cell>
          <cell r="G10207" t="e">
            <v>#N/A</v>
          </cell>
          <cell r="H10207" t="e">
            <v>#N/A</v>
          </cell>
          <cell r="I10207" t="str">
            <v>NA</v>
          </cell>
        </row>
        <row r="10208">
          <cell r="A10208">
            <v>0</v>
          </cell>
          <cell r="B10208">
            <v>0</v>
          </cell>
          <cell r="C10208">
            <v>0</v>
          </cell>
          <cell r="D10208" t="str">
            <v>0</v>
          </cell>
          <cell r="E10208">
            <v>0</v>
          </cell>
          <cell r="F10208">
            <v>0</v>
          </cell>
          <cell r="G10208" t="e">
            <v>#N/A</v>
          </cell>
          <cell r="H10208" t="e">
            <v>#N/A</v>
          </cell>
          <cell r="I10208" t="str">
            <v>NA</v>
          </cell>
        </row>
        <row r="10209">
          <cell r="A10209">
            <v>0</v>
          </cell>
          <cell r="B10209">
            <v>0</v>
          </cell>
          <cell r="C10209">
            <v>0</v>
          </cell>
          <cell r="D10209" t="str">
            <v>0</v>
          </cell>
          <cell r="E10209">
            <v>0</v>
          </cell>
          <cell r="F10209">
            <v>0</v>
          </cell>
          <cell r="G10209" t="e">
            <v>#N/A</v>
          </cell>
          <cell r="H10209" t="e">
            <v>#N/A</v>
          </cell>
          <cell r="I10209" t="str">
            <v>NA</v>
          </cell>
        </row>
        <row r="10210">
          <cell r="A10210">
            <v>0</v>
          </cell>
          <cell r="B10210">
            <v>0</v>
          </cell>
          <cell r="C10210">
            <v>0</v>
          </cell>
          <cell r="D10210" t="str">
            <v>0</v>
          </cell>
          <cell r="E10210">
            <v>0</v>
          </cell>
          <cell r="F10210">
            <v>0</v>
          </cell>
          <cell r="G10210" t="e">
            <v>#N/A</v>
          </cell>
          <cell r="H10210" t="e">
            <v>#N/A</v>
          </cell>
          <cell r="I10210" t="str">
            <v>NA</v>
          </cell>
        </row>
        <row r="10211">
          <cell r="A10211">
            <v>0</v>
          </cell>
          <cell r="B10211">
            <v>0</v>
          </cell>
          <cell r="C10211">
            <v>0</v>
          </cell>
          <cell r="D10211" t="str">
            <v>0</v>
          </cell>
          <cell r="E10211">
            <v>0</v>
          </cell>
          <cell r="F10211">
            <v>0</v>
          </cell>
          <cell r="G10211" t="e">
            <v>#N/A</v>
          </cell>
          <cell r="H10211" t="e">
            <v>#N/A</v>
          </cell>
          <cell r="I10211" t="str">
            <v>NA</v>
          </cell>
        </row>
        <row r="10212">
          <cell r="A10212">
            <v>0</v>
          </cell>
          <cell r="B10212">
            <v>0</v>
          </cell>
          <cell r="C10212">
            <v>0</v>
          </cell>
          <cell r="D10212" t="str">
            <v>0</v>
          </cell>
          <cell r="E10212">
            <v>0</v>
          </cell>
          <cell r="F10212">
            <v>0</v>
          </cell>
          <cell r="G10212" t="e">
            <v>#N/A</v>
          </cell>
          <cell r="H10212" t="e">
            <v>#N/A</v>
          </cell>
          <cell r="I10212" t="str">
            <v>NA</v>
          </cell>
        </row>
        <row r="10213">
          <cell r="A10213">
            <v>0</v>
          </cell>
          <cell r="B10213">
            <v>0</v>
          </cell>
          <cell r="C10213">
            <v>0</v>
          </cell>
          <cell r="D10213" t="str">
            <v>0</v>
          </cell>
          <cell r="E10213">
            <v>0</v>
          </cell>
          <cell r="F10213">
            <v>0</v>
          </cell>
          <cell r="G10213" t="e">
            <v>#N/A</v>
          </cell>
          <cell r="H10213" t="e">
            <v>#N/A</v>
          </cell>
          <cell r="I10213" t="str">
            <v>NA</v>
          </cell>
        </row>
        <row r="10214">
          <cell r="A10214">
            <v>0</v>
          </cell>
          <cell r="B10214">
            <v>0</v>
          </cell>
          <cell r="C10214">
            <v>0</v>
          </cell>
          <cell r="D10214" t="str">
            <v>0</v>
          </cell>
          <cell r="E10214">
            <v>0</v>
          </cell>
          <cell r="F10214">
            <v>0</v>
          </cell>
          <cell r="G10214" t="e">
            <v>#N/A</v>
          </cell>
          <cell r="H10214" t="e">
            <v>#N/A</v>
          </cell>
          <cell r="I10214" t="str">
            <v>NA</v>
          </cell>
        </row>
        <row r="10215">
          <cell r="A10215">
            <v>0</v>
          </cell>
          <cell r="B10215">
            <v>0</v>
          </cell>
          <cell r="C10215">
            <v>0</v>
          </cell>
          <cell r="D10215" t="str">
            <v>0</v>
          </cell>
          <cell r="E10215">
            <v>0</v>
          </cell>
          <cell r="F10215">
            <v>0</v>
          </cell>
          <cell r="G10215" t="e">
            <v>#N/A</v>
          </cell>
          <cell r="H10215" t="e">
            <v>#N/A</v>
          </cell>
          <cell r="I10215" t="str">
            <v>NA</v>
          </cell>
        </row>
        <row r="10216">
          <cell r="A10216">
            <v>0</v>
          </cell>
          <cell r="B10216">
            <v>0</v>
          </cell>
          <cell r="C10216">
            <v>0</v>
          </cell>
          <cell r="D10216" t="str">
            <v>0</v>
          </cell>
          <cell r="E10216">
            <v>0</v>
          </cell>
          <cell r="F10216">
            <v>0</v>
          </cell>
          <cell r="G10216" t="e">
            <v>#N/A</v>
          </cell>
          <cell r="H10216" t="e">
            <v>#N/A</v>
          </cell>
          <cell r="I10216" t="str">
            <v>NA</v>
          </cell>
        </row>
        <row r="10217">
          <cell r="A10217">
            <v>0</v>
          </cell>
          <cell r="B10217">
            <v>0</v>
          </cell>
          <cell r="C10217">
            <v>0</v>
          </cell>
          <cell r="D10217" t="str">
            <v>0</v>
          </cell>
          <cell r="E10217">
            <v>0</v>
          </cell>
          <cell r="F10217">
            <v>0</v>
          </cell>
          <cell r="G10217" t="e">
            <v>#N/A</v>
          </cell>
          <cell r="H10217" t="e">
            <v>#N/A</v>
          </cell>
          <cell r="I10217" t="str">
            <v>NA</v>
          </cell>
        </row>
        <row r="10218">
          <cell r="A10218">
            <v>0</v>
          </cell>
          <cell r="B10218">
            <v>0</v>
          </cell>
          <cell r="C10218">
            <v>0</v>
          </cell>
          <cell r="D10218" t="str">
            <v>0</v>
          </cell>
          <cell r="E10218">
            <v>0</v>
          </cell>
          <cell r="F10218">
            <v>0</v>
          </cell>
          <cell r="G10218" t="e">
            <v>#N/A</v>
          </cell>
          <cell r="H10218" t="e">
            <v>#N/A</v>
          </cell>
          <cell r="I10218" t="str">
            <v>NA</v>
          </cell>
        </row>
        <row r="10219">
          <cell r="A10219">
            <v>0</v>
          </cell>
          <cell r="B10219">
            <v>0</v>
          </cell>
          <cell r="C10219">
            <v>0</v>
          </cell>
          <cell r="D10219" t="str">
            <v>0</v>
          </cell>
          <cell r="E10219">
            <v>0</v>
          </cell>
          <cell r="F10219">
            <v>0</v>
          </cell>
          <cell r="G10219" t="e">
            <v>#N/A</v>
          </cell>
          <cell r="H10219" t="e">
            <v>#N/A</v>
          </cell>
          <cell r="I10219" t="str">
            <v>NA</v>
          </cell>
        </row>
        <row r="10220">
          <cell r="A10220">
            <v>0</v>
          </cell>
          <cell r="B10220">
            <v>0</v>
          </cell>
          <cell r="C10220">
            <v>0</v>
          </cell>
          <cell r="D10220" t="str">
            <v>0</v>
          </cell>
          <cell r="E10220">
            <v>0</v>
          </cell>
          <cell r="F10220">
            <v>0</v>
          </cell>
          <cell r="G10220" t="e">
            <v>#N/A</v>
          </cell>
          <cell r="H10220" t="e">
            <v>#N/A</v>
          </cell>
          <cell r="I10220" t="str">
            <v>NA</v>
          </cell>
        </row>
        <row r="10221">
          <cell r="A10221">
            <v>0</v>
          </cell>
          <cell r="B10221">
            <v>0</v>
          </cell>
          <cell r="C10221">
            <v>0</v>
          </cell>
          <cell r="D10221" t="str">
            <v>0</v>
          </cell>
          <cell r="E10221">
            <v>0</v>
          </cell>
          <cell r="F10221">
            <v>0</v>
          </cell>
          <cell r="G10221" t="e">
            <v>#N/A</v>
          </cell>
          <cell r="H10221" t="e">
            <v>#N/A</v>
          </cell>
          <cell r="I10221" t="str">
            <v>NA</v>
          </cell>
        </row>
        <row r="10222">
          <cell r="A10222">
            <v>0</v>
          </cell>
          <cell r="B10222">
            <v>0</v>
          </cell>
          <cell r="C10222">
            <v>0</v>
          </cell>
          <cell r="D10222" t="str">
            <v>0</v>
          </cell>
          <cell r="E10222">
            <v>0</v>
          </cell>
          <cell r="F10222">
            <v>0</v>
          </cell>
          <cell r="G10222" t="e">
            <v>#N/A</v>
          </cell>
          <cell r="H10222" t="e">
            <v>#N/A</v>
          </cell>
          <cell r="I10222" t="str">
            <v>NA</v>
          </cell>
        </row>
        <row r="10223">
          <cell r="A10223">
            <v>0</v>
          </cell>
          <cell r="B10223">
            <v>0</v>
          </cell>
          <cell r="C10223">
            <v>0</v>
          </cell>
          <cell r="D10223" t="str">
            <v>0</v>
          </cell>
          <cell r="E10223">
            <v>0</v>
          </cell>
          <cell r="F10223">
            <v>0</v>
          </cell>
          <cell r="G10223" t="e">
            <v>#N/A</v>
          </cell>
          <cell r="H10223" t="e">
            <v>#N/A</v>
          </cell>
          <cell r="I10223" t="str">
            <v>NA</v>
          </cell>
        </row>
        <row r="10224">
          <cell r="A10224">
            <v>0</v>
          </cell>
          <cell r="B10224">
            <v>0</v>
          </cell>
          <cell r="C10224">
            <v>0</v>
          </cell>
          <cell r="D10224" t="str">
            <v>0</v>
          </cell>
          <cell r="E10224">
            <v>0</v>
          </cell>
          <cell r="F10224">
            <v>0</v>
          </cell>
          <cell r="G10224" t="e">
            <v>#N/A</v>
          </cell>
          <cell r="H10224" t="e">
            <v>#N/A</v>
          </cell>
          <cell r="I10224" t="str">
            <v>NA</v>
          </cell>
        </row>
        <row r="10225">
          <cell r="A10225">
            <v>0</v>
          </cell>
          <cell r="B10225">
            <v>0</v>
          </cell>
          <cell r="C10225">
            <v>0</v>
          </cell>
          <cell r="D10225" t="str">
            <v>0</v>
          </cell>
          <cell r="E10225">
            <v>0</v>
          </cell>
          <cell r="F10225">
            <v>0</v>
          </cell>
          <cell r="G10225" t="e">
            <v>#N/A</v>
          </cell>
          <cell r="H10225" t="e">
            <v>#N/A</v>
          </cell>
          <cell r="I10225" t="str">
            <v>NA</v>
          </cell>
        </row>
        <row r="10226">
          <cell r="A10226">
            <v>0</v>
          </cell>
          <cell r="B10226">
            <v>0</v>
          </cell>
          <cell r="C10226">
            <v>0</v>
          </cell>
          <cell r="D10226" t="str">
            <v>0</v>
          </cell>
          <cell r="E10226">
            <v>0</v>
          </cell>
          <cell r="F10226">
            <v>0</v>
          </cell>
          <cell r="G10226" t="e">
            <v>#N/A</v>
          </cell>
          <cell r="H10226" t="e">
            <v>#N/A</v>
          </cell>
          <cell r="I10226" t="str">
            <v>NA</v>
          </cell>
        </row>
        <row r="10227">
          <cell r="A10227">
            <v>0</v>
          </cell>
          <cell r="B10227">
            <v>0</v>
          </cell>
          <cell r="C10227">
            <v>0</v>
          </cell>
          <cell r="D10227" t="str">
            <v>0</v>
          </cell>
          <cell r="E10227">
            <v>0</v>
          </cell>
          <cell r="F10227">
            <v>0</v>
          </cell>
          <cell r="G10227" t="e">
            <v>#N/A</v>
          </cell>
          <cell r="H10227" t="e">
            <v>#N/A</v>
          </cell>
          <cell r="I10227" t="str">
            <v>NA</v>
          </cell>
        </row>
        <row r="10228">
          <cell r="A10228">
            <v>0</v>
          </cell>
          <cell r="B10228">
            <v>0</v>
          </cell>
          <cell r="C10228">
            <v>0</v>
          </cell>
          <cell r="D10228" t="str">
            <v>0</v>
          </cell>
          <cell r="E10228">
            <v>0</v>
          </cell>
          <cell r="F10228">
            <v>0</v>
          </cell>
          <cell r="G10228" t="e">
            <v>#N/A</v>
          </cell>
          <cell r="H10228" t="e">
            <v>#N/A</v>
          </cell>
          <cell r="I10228" t="str">
            <v>NA</v>
          </cell>
        </row>
        <row r="10229">
          <cell r="A10229">
            <v>0</v>
          </cell>
          <cell r="B10229">
            <v>0</v>
          </cell>
          <cell r="C10229">
            <v>0</v>
          </cell>
          <cell r="D10229" t="str">
            <v>0</v>
          </cell>
          <cell r="E10229">
            <v>0</v>
          </cell>
          <cell r="F10229">
            <v>0</v>
          </cell>
          <cell r="G10229" t="e">
            <v>#N/A</v>
          </cell>
          <cell r="H10229" t="e">
            <v>#N/A</v>
          </cell>
          <cell r="I10229" t="str">
            <v>NA</v>
          </cell>
        </row>
        <row r="10230">
          <cell r="A10230">
            <v>0</v>
          </cell>
          <cell r="B10230">
            <v>0</v>
          </cell>
          <cell r="C10230">
            <v>0</v>
          </cell>
          <cell r="D10230" t="str">
            <v>0</v>
          </cell>
          <cell r="E10230">
            <v>0</v>
          </cell>
          <cell r="F10230">
            <v>0</v>
          </cell>
          <cell r="G10230" t="e">
            <v>#N/A</v>
          </cell>
          <cell r="H10230" t="e">
            <v>#N/A</v>
          </cell>
          <cell r="I10230" t="str">
            <v>NA</v>
          </cell>
        </row>
        <row r="10231">
          <cell r="A10231">
            <v>0</v>
          </cell>
          <cell r="B10231">
            <v>0</v>
          </cell>
          <cell r="C10231">
            <v>0</v>
          </cell>
          <cell r="D10231" t="str">
            <v>0</v>
          </cell>
          <cell r="E10231">
            <v>0</v>
          </cell>
          <cell r="F10231">
            <v>0</v>
          </cell>
          <cell r="G10231" t="e">
            <v>#N/A</v>
          </cell>
          <cell r="H10231" t="e">
            <v>#N/A</v>
          </cell>
          <cell r="I10231" t="str">
            <v>NA</v>
          </cell>
        </row>
        <row r="10232">
          <cell r="A10232">
            <v>0</v>
          </cell>
          <cell r="B10232">
            <v>0</v>
          </cell>
          <cell r="C10232">
            <v>0</v>
          </cell>
          <cell r="D10232" t="str">
            <v>0</v>
          </cell>
          <cell r="E10232">
            <v>0</v>
          </cell>
          <cell r="F10232">
            <v>0</v>
          </cell>
          <cell r="G10232" t="e">
            <v>#N/A</v>
          </cell>
          <cell r="H10232" t="e">
            <v>#N/A</v>
          </cell>
          <cell r="I10232" t="str">
            <v>NA</v>
          </cell>
        </row>
        <row r="10233">
          <cell r="A10233">
            <v>0</v>
          </cell>
          <cell r="B10233">
            <v>0</v>
          </cell>
          <cell r="C10233">
            <v>0</v>
          </cell>
          <cell r="D10233" t="str">
            <v>0</v>
          </cell>
          <cell r="E10233">
            <v>0</v>
          </cell>
          <cell r="F10233">
            <v>0</v>
          </cell>
          <cell r="G10233" t="e">
            <v>#N/A</v>
          </cell>
          <cell r="H10233" t="e">
            <v>#N/A</v>
          </cell>
          <cell r="I10233" t="str">
            <v>NA</v>
          </cell>
        </row>
        <row r="10234">
          <cell r="A10234">
            <v>0</v>
          </cell>
          <cell r="B10234">
            <v>0</v>
          </cell>
          <cell r="C10234">
            <v>0</v>
          </cell>
          <cell r="D10234" t="str">
            <v>0</v>
          </cell>
          <cell r="E10234">
            <v>0</v>
          </cell>
          <cell r="F10234">
            <v>0</v>
          </cell>
          <cell r="G10234" t="e">
            <v>#N/A</v>
          </cell>
          <cell r="H10234" t="e">
            <v>#N/A</v>
          </cell>
          <cell r="I10234" t="str">
            <v>NA</v>
          </cell>
        </row>
        <row r="10235">
          <cell r="A10235">
            <v>0</v>
          </cell>
          <cell r="B10235">
            <v>0</v>
          </cell>
          <cell r="C10235">
            <v>0</v>
          </cell>
          <cell r="D10235" t="str">
            <v>0</v>
          </cell>
          <cell r="E10235">
            <v>0</v>
          </cell>
          <cell r="F10235">
            <v>0</v>
          </cell>
          <cell r="G10235" t="e">
            <v>#N/A</v>
          </cell>
          <cell r="H10235" t="e">
            <v>#N/A</v>
          </cell>
          <cell r="I10235" t="str">
            <v>NA</v>
          </cell>
        </row>
        <row r="10236">
          <cell r="A10236">
            <v>0</v>
          </cell>
          <cell r="B10236">
            <v>0</v>
          </cell>
          <cell r="C10236">
            <v>0</v>
          </cell>
          <cell r="D10236" t="str">
            <v>0</v>
          </cell>
          <cell r="E10236">
            <v>0</v>
          </cell>
          <cell r="F10236">
            <v>0</v>
          </cell>
          <cell r="G10236" t="e">
            <v>#N/A</v>
          </cell>
          <cell r="H10236" t="e">
            <v>#N/A</v>
          </cell>
          <cell r="I10236" t="str">
            <v>NA</v>
          </cell>
        </row>
        <row r="10237">
          <cell r="A10237">
            <v>0</v>
          </cell>
          <cell r="B10237">
            <v>0</v>
          </cell>
          <cell r="C10237">
            <v>0</v>
          </cell>
          <cell r="D10237" t="str">
            <v>0</v>
          </cell>
          <cell r="E10237">
            <v>0</v>
          </cell>
          <cell r="F10237">
            <v>0</v>
          </cell>
          <cell r="G10237" t="e">
            <v>#N/A</v>
          </cell>
          <cell r="H10237" t="e">
            <v>#N/A</v>
          </cell>
          <cell r="I10237" t="str">
            <v>NA</v>
          </cell>
        </row>
        <row r="10238">
          <cell r="A10238">
            <v>0</v>
          </cell>
          <cell r="B10238">
            <v>0</v>
          </cell>
          <cell r="C10238">
            <v>0</v>
          </cell>
          <cell r="D10238" t="str">
            <v>0</v>
          </cell>
          <cell r="E10238">
            <v>0</v>
          </cell>
          <cell r="F10238">
            <v>0</v>
          </cell>
          <cell r="G10238" t="e">
            <v>#N/A</v>
          </cell>
          <cell r="H10238" t="e">
            <v>#N/A</v>
          </cell>
          <cell r="I10238" t="str">
            <v>NA</v>
          </cell>
        </row>
        <row r="10239">
          <cell r="A10239">
            <v>0</v>
          </cell>
          <cell r="B10239">
            <v>0</v>
          </cell>
          <cell r="C10239">
            <v>0</v>
          </cell>
          <cell r="D10239" t="str">
            <v>0</v>
          </cell>
          <cell r="E10239">
            <v>0</v>
          </cell>
          <cell r="F10239">
            <v>0</v>
          </cell>
          <cell r="G10239" t="e">
            <v>#N/A</v>
          </cell>
          <cell r="H10239" t="e">
            <v>#N/A</v>
          </cell>
          <cell r="I10239" t="str">
            <v>NA</v>
          </cell>
        </row>
        <row r="10240">
          <cell r="A10240">
            <v>0</v>
          </cell>
          <cell r="B10240">
            <v>0</v>
          </cell>
          <cell r="C10240">
            <v>0</v>
          </cell>
          <cell r="D10240" t="str">
            <v>0</v>
          </cell>
          <cell r="E10240">
            <v>0</v>
          </cell>
          <cell r="F10240">
            <v>0</v>
          </cell>
          <cell r="G10240" t="e">
            <v>#N/A</v>
          </cell>
          <cell r="H10240" t="e">
            <v>#N/A</v>
          </cell>
          <cell r="I10240" t="str">
            <v>NA</v>
          </cell>
        </row>
        <row r="10241">
          <cell r="A10241">
            <v>0</v>
          </cell>
          <cell r="B10241">
            <v>0</v>
          </cell>
          <cell r="C10241">
            <v>0</v>
          </cell>
          <cell r="D10241" t="str">
            <v>0</v>
          </cell>
          <cell r="E10241">
            <v>0</v>
          </cell>
          <cell r="F10241">
            <v>0</v>
          </cell>
          <cell r="G10241" t="e">
            <v>#N/A</v>
          </cell>
          <cell r="H10241" t="e">
            <v>#N/A</v>
          </cell>
          <cell r="I10241" t="str">
            <v>NA</v>
          </cell>
        </row>
        <row r="10242">
          <cell r="A10242">
            <v>0</v>
          </cell>
          <cell r="B10242">
            <v>0</v>
          </cell>
          <cell r="C10242">
            <v>0</v>
          </cell>
          <cell r="D10242" t="str">
            <v>0</v>
          </cell>
          <cell r="E10242">
            <v>0</v>
          </cell>
          <cell r="F10242">
            <v>0</v>
          </cell>
          <cell r="G10242" t="e">
            <v>#N/A</v>
          </cell>
          <cell r="H10242" t="e">
            <v>#N/A</v>
          </cell>
          <cell r="I10242" t="str">
            <v>NA</v>
          </cell>
        </row>
        <row r="10243">
          <cell r="A10243">
            <v>0</v>
          </cell>
          <cell r="B10243">
            <v>0</v>
          </cell>
          <cell r="C10243">
            <v>0</v>
          </cell>
          <cell r="D10243" t="str">
            <v>0</v>
          </cell>
          <cell r="E10243">
            <v>0</v>
          </cell>
          <cell r="F10243">
            <v>0</v>
          </cell>
          <cell r="G10243" t="e">
            <v>#N/A</v>
          </cell>
          <cell r="H10243" t="e">
            <v>#N/A</v>
          </cell>
          <cell r="I10243" t="str">
            <v>NA</v>
          </cell>
        </row>
        <row r="10244">
          <cell r="A10244">
            <v>0</v>
          </cell>
          <cell r="B10244">
            <v>0</v>
          </cell>
          <cell r="C10244">
            <v>0</v>
          </cell>
          <cell r="D10244" t="str">
            <v>0</v>
          </cell>
          <cell r="E10244">
            <v>0</v>
          </cell>
          <cell r="F10244">
            <v>0</v>
          </cell>
          <cell r="G10244" t="e">
            <v>#N/A</v>
          </cell>
          <cell r="H10244" t="e">
            <v>#N/A</v>
          </cell>
          <cell r="I10244" t="str">
            <v>NA</v>
          </cell>
        </row>
        <row r="10245">
          <cell r="A10245">
            <v>0</v>
          </cell>
          <cell r="B10245">
            <v>0</v>
          </cell>
          <cell r="C10245">
            <v>0</v>
          </cell>
          <cell r="D10245" t="str">
            <v>0</v>
          </cell>
          <cell r="E10245">
            <v>0</v>
          </cell>
          <cell r="F10245">
            <v>0</v>
          </cell>
          <cell r="G10245" t="e">
            <v>#N/A</v>
          </cell>
          <cell r="H10245" t="e">
            <v>#N/A</v>
          </cell>
          <cell r="I10245" t="str">
            <v>NA</v>
          </cell>
        </row>
        <row r="10246">
          <cell r="A10246">
            <v>0</v>
          </cell>
          <cell r="B10246">
            <v>0</v>
          </cell>
          <cell r="C10246">
            <v>0</v>
          </cell>
          <cell r="D10246" t="str">
            <v>0</v>
          </cell>
          <cell r="E10246">
            <v>0</v>
          </cell>
          <cell r="F10246">
            <v>0</v>
          </cell>
          <cell r="G10246" t="e">
            <v>#N/A</v>
          </cell>
          <cell r="H10246" t="e">
            <v>#N/A</v>
          </cell>
          <cell r="I10246" t="str">
            <v>NA</v>
          </cell>
        </row>
        <row r="10247">
          <cell r="A10247">
            <v>0</v>
          </cell>
          <cell r="B10247">
            <v>0</v>
          </cell>
          <cell r="C10247">
            <v>0</v>
          </cell>
          <cell r="D10247" t="str">
            <v>0</v>
          </cell>
          <cell r="E10247">
            <v>0</v>
          </cell>
          <cell r="F10247">
            <v>0</v>
          </cell>
          <cell r="G10247" t="e">
            <v>#N/A</v>
          </cell>
          <cell r="H10247" t="e">
            <v>#N/A</v>
          </cell>
          <cell r="I10247" t="str">
            <v>NA</v>
          </cell>
        </row>
        <row r="10248">
          <cell r="A10248">
            <v>0</v>
          </cell>
          <cell r="B10248">
            <v>0</v>
          </cell>
          <cell r="C10248">
            <v>0</v>
          </cell>
          <cell r="D10248" t="str">
            <v>0</v>
          </cell>
          <cell r="E10248">
            <v>0</v>
          </cell>
          <cell r="F10248">
            <v>0</v>
          </cell>
          <cell r="G10248" t="e">
            <v>#N/A</v>
          </cell>
          <cell r="H10248" t="e">
            <v>#N/A</v>
          </cell>
          <cell r="I10248" t="str">
            <v>NA</v>
          </cell>
        </row>
        <row r="10249">
          <cell r="A10249">
            <v>0</v>
          </cell>
          <cell r="B10249">
            <v>0</v>
          </cell>
          <cell r="C10249">
            <v>0</v>
          </cell>
          <cell r="D10249" t="str">
            <v>0</v>
          </cell>
          <cell r="E10249">
            <v>0</v>
          </cell>
          <cell r="F10249">
            <v>0</v>
          </cell>
          <cell r="G10249" t="e">
            <v>#N/A</v>
          </cell>
          <cell r="H10249" t="e">
            <v>#N/A</v>
          </cell>
          <cell r="I10249" t="str">
            <v>NA</v>
          </cell>
        </row>
        <row r="10250">
          <cell r="A10250">
            <v>0</v>
          </cell>
          <cell r="B10250">
            <v>0</v>
          </cell>
          <cell r="C10250">
            <v>0</v>
          </cell>
          <cell r="D10250" t="str">
            <v>0</v>
          </cell>
          <cell r="E10250">
            <v>0</v>
          </cell>
          <cell r="F10250">
            <v>0</v>
          </cell>
          <cell r="G10250" t="e">
            <v>#N/A</v>
          </cell>
          <cell r="H10250" t="e">
            <v>#N/A</v>
          </cell>
          <cell r="I10250" t="str">
            <v>NA</v>
          </cell>
        </row>
        <row r="10251">
          <cell r="A10251">
            <v>0</v>
          </cell>
          <cell r="B10251">
            <v>0</v>
          </cell>
          <cell r="C10251">
            <v>0</v>
          </cell>
          <cell r="D10251" t="str">
            <v>0</v>
          </cell>
          <cell r="E10251">
            <v>0</v>
          </cell>
          <cell r="F10251">
            <v>0</v>
          </cell>
          <cell r="G10251" t="e">
            <v>#N/A</v>
          </cell>
          <cell r="H10251" t="e">
            <v>#N/A</v>
          </cell>
          <cell r="I10251" t="str">
            <v>NA</v>
          </cell>
        </row>
        <row r="10252">
          <cell r="A10252">
            <v>0</v>
          </cell>
          <cell r="B10252">
            <v>0</v>
          </cell>
          <cell r="C10252">
            <v>0</v>
          </cell>
          <cell r="D10252" t="str">
            <v>0</v>
          </cell>
          <cell r="E10252">
            <v>0</v>
          </cell>
          <cell r="F10252">
            <v>0</v>
          </cell>
          <cell r="G10252" t="e">
            <v>#N/A</v>
          </cell>
          <cell r="H10252" t="e">
            <v>#N/A</v>
          </cell>
          <cell r="I10252" t="str">
            <v>NA</v>
          </cell>
        </row>
        <row r="10253">
          <cell r="A10253">
            <v>0</v>
          </cell>
          <cell r="B10253">
            <v>0</v>
          </cell>
          <cell r="C10253">
            <v>0</v>
          </cell>
          <cell r="D10253" t="str">
            <v>0</v>
          </cell>
          <cell r="E10253">
            <v>0</v>
          </cell>
          <cell r="F10253">
            <v>0</v>
          </cell>
          <cell r="G10253" t="e">
            <v>#N/A</v>
          </cell>
          <cell r="H10253" t="e">
            <v>#N/A</v>
          </cell>
          <cell r="I10253" t="str">
            <v>NA</v>
          </cell>
        </row>
      </sheetData>
      <sheetData sheetId="6">
        <row r="1">
          <cell r="C1" t="str">
            <v>Combined</v>
          </cell>
        </row>
      </sheetData>
      <sheetData sheetId="7" refreshError="1"/>
      <sheetData sheetId="8" refreshError="1"/>
      <sheetData sheetId="9"/>
      <sheetData sheetId="10"/>
      <sheetData sheetId="11"/>
      <sheetData sheetId="12"/>
      <sheetData sheetId="13">
        <row r="1">
          <cell r="C1" t="str">
            <v>Combined</v>
          </cell>
        </row>
      </sheetData>
      <sheetData sheetId="14">
        <row r="1">
          <cell r="A1" t="str">
            <v>Data Per TB Query</v>
          </cell>
        </row>
      </sheetData>
      <sheetData sheetId="15">
        <row r="1">
          <cell r="C1" t="str">
            <v>Combined</v>
          </cell>
        </row>
      </sheetData>
      <sheetData sheetId="16" refreshError="1"/>
      <sheetData sheetId="1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VEST2002"/>
      <sheetName val="Ergeb (2)"/>
    </sheetNames>
    <sheetDataSet>
      <sheetData sheetId="0" refreshError="1"/>
      <sheetData sheetId="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W"/>
      <sheetName val="PP"/>
      <sheetName val="PEI"/>
      <sheetName val="PS"/>
      <sheetName val="Kons"/>
      <sheetName val="Gruppe"/>
      <sheetName val="Gruppe Vergleich LJ-VJ"/>
      <sheetName val="Übersicht verb. SBE n. Werken"/>
      <sheetName val="PW-verbundene"/>
      <sheetName val="Employee"/>
      <sheetName val="Data Retrieval (paste data)"/>
      <sheetName val="Lookup Table"/>
      <sheetName val="_2648"/>
      <sheetName val="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IP Planning"/>
      <sheetName val="Fiscal Calendar"/>
      <sheetName val="Instructions"/>
      <sheetName val="Vac"/>
      <sheetName val="FlHol"/>
      <sheetName val="Hol"/>
      <sheetName val="Ill"/>
      <sheetName val="PB"/>
      <sheetName val="Format"/>
      <sheetName val="Buttons"/>
      <sheetName val="Selection"/>
      <sheetName val="Cover "/>
      <sheetName val="H&amp;S 2020"/>
      <sheetName val="Top 10 Projects"/>
      <sheetName val="Booked-nonbooked"/>
      <sheetName val="Pricing"/>
      <sheetName val="Material Expense"/>
      <sheetName val="PPV"/>
      <sheetName val="tOc"/>
      <sheetName val="Labor Cost"/>
      <sheetName val="Logistics"/>
      <sheetName val="Sup-Util+other cost"/>
      <sheetName val="Inventory"/>
      <sheetName val="Maintenance"/>
      <sheetName val="COPQ"/>
      <sheetName val="Restructuring"/>
      <sheetName val="Headcount - Function"/>
      <sheetName val="Headcount - Plant"/>
      <sheetName val="P&amp;L - MTD &amp; YTD"/>
      <sheetName val="P&amp;L - YTD &amp; FCST"/>
      <sheetName val="Sales_OEM"/>
      <sheetName val="Sales_ProdLine"/>
      <sheetName val="RD"/>
      <sheetName val="CAPEX"/>
      <sheetName val="SG&amp;A"/>
      <sheetName val="Net Income Walk"/>
      <sheetName val="WC Trend"/>
      <sheetName val="Targets_WC"/>
      <sheetName val="Overview (Proposal)"/>
      <sheetName val="13-week Cash FCST"/>
      <sheetName val="Cash Flow Forecast - Indirect"/>
      <sheetName val="R&amp;O"/>
      <sheetName val="Accruals"/>
      <sheetName val="P&amp;L --&gt;"/>
      <sheetName val="NI Chart (Alternate)"/>
      <sheetName val="P&amp;L - Full"/>
      <sheetName val="PL_Short"/>
      <sheetName val="PL_Long"/>
      <sheetName val="PL (Prev Month)"/>
      <sheetName val="PL_Short (GAP)"/>
      <sheetName val="BS"/>
      <sheetName val="Back Up --&gt;"/>
      <sheetName val="Material (Proposal)"/>
      <sheetName val="PPM"/>
      <sheetName val="Headcount - Function Full Year"/>
      <sheetName val="Wells"/>
      <sheetName val="PW"/>
      <sheetName val="WACC Analysis"/>
      <sheetName val="Index"/>
      <sheetName val="Assumptions"/>
      <sheetName val="Comp equip"/>
      <sheetName val="Reference"/>
      <sheetName val="Hide-DropDownList"/>
      <sheetName val="Base Case"/>
      <sheetName val="EurotoolsXRates"/>
      <sheetName val="Sheet6"/>
      <sheetName val="database"/>
      <sheetName val="Steigerung der Grenzkosten"/>
      <sheetName val="เงินกู้ธนชาติ"/>
      <sheetName val="เงินกู้ MGC"/>
    </sheetNames>
    <sheetDataSet>
      <sheetData sheetId="0" refreshError="1"/>
      <sheetData sheetId="1">
        <row r="2">
          <cell r="F2" t="str">
            <v>Fiscal Calendar</v>
          </cell>
        </row>
        <row r="4">
          <cell r="C4">
            <v>6</v>
          </cell>
          <cell r="E4" t="str">
            <v>Holidays</v>
          </cell>
          <cell r="L4">
            <v>0</v>
          </cell>
          <cell r="N4" t="str">
            <v>Floating Holidays</v>
          </cell>
        </row>
        <row r="6">
          <cell r="E6" t="str">
            <v>1/2-Day Vacation</v>
          </cell>
          <cell r="L6">
            <v>0</v>
          </cell>
          <cell r="N6" t="str">
            <v>Total Vacation</v>
          </cell>
        </row>
        <row r="8">
          <cell r="C8">
            <v>0</v>
          </cell>
          <cell r="E8" t="str">
            <v>Illness</v>
          </cell>
          <cell r="L8">
            <v>0</v>
          </cell>
          <cell r="N8" t="str">
            <v>PB / Other</v>
          </cell>
        </row>
        <row r="10">
          <cell r="C10" t="str">
            <v>M</v>
          </cell>
          <cell r="D10" t="str">
            <v>T</v>
          </cell>
          <cell r="E10" t="str">
            <v>W</v>
          </cell>
          <cell r="F10" t="str">
            <v>T</v>
          </cell>
          <cell r="G10" t="str">
            <v>F</v>
          </cell>
          <cell r="L10" t="str">
            <v>M</v>
          </cell>
          <cell r="M10" t="str">
            <v>T</v>
          </cell>
          <cell r="N10" t="str">
            <v>W</v>
          </cell>
          <cell r="O10" t="str">
            <v>T</v>
          </cell>
          <cell r="P10" t="str">
            <v>F</v>
          </cell>
        </row>
        <row r="11">
          <cell r="C11" t="str">
            <v>FIRST QUARTER</v>
          </cell>
          <cell r="L11" t="str">
            <v>THIRD QUARTER</v>
          </cell>
        </row>
        <row r="12">
          <cell r="C12">
            <v>26</v>
          </cell>
          <cell r="D12">
            <v>27</v>
          </cell>
          <cell r="E12">
            <v>28</v>
          </cell>
          <cell r="F12">
            <v>29</v>
          </cell>
          <cell r="G12">
            <v>30</v>
          </cell>
          <cell r="H12">
            <v>31</v>
          </cell>
          <cell r="I12">
            <v>1</v>
          </cell>
          <cell r="J12">
            <v>52</v>
          </cell>
        </row>
        <row r="13">
          <cell r="C13">
            <v>2</v>
          </cell>
          <cell r="D13">
            <v>3</v>
          </cell>
          <cell r="E13">
            <v>4</v>
          </cell>
          <cell r="F13">
            <v>5</v>
          </cell>
          <cell r="G13">
            <v>6</v>
          </cell>
          <cell r="H13">
            <v>7</v>
          </cell>
          <cell r="I13">
            <v>8</v>
          </cell>
          <cell r="J13">
            <v>1</v>
          </cell>
          <cell r="L13">
            <v>3</v>
          </cell>
          <cell r="M13">
            <v>4</v>
          </cell>
          <cell r="N13">
            <v>5</v>
          </cell>
          <cell r="O13">
            <v>6</v>
          </cell>
          <cell r="P13">
            <v>7</v>
          </cell>
          <cell r="Q13">
            <v>8</v>
          </cell>
          <cell r="R13">
            <v>9</v>
          </cell>
          <cell r="S13">
            <v>27</v>
          </cell>
        </row>
        <row r="14">
          <cell r="B14" t="str">
            <v>JAN</v>
          </cell>
          <cell r="C14">
            <v>9</v>
          </cell>
          <cell r="D14">
            <v>10</v>
          </cell>
          <cell r="E14">
            <v>11</v>
          </cell>
          <cell r="F14">
            <v>12</v>
          </cell>
          <cell r="G14">
            <v>13</v>
          </cell>
          <cell r="H14">
            <v>14</v>
          </cell>
          <cell r="I14">
            <v>15</v>
          </cell>
          <cell r="J14">
            <v>2</v>
          </cell>
          <cell r="K14" t="str">
            <v>JUL</v>
          </cell>
          <cell r="L14">
            <v>10</v>
          </cell>
          <cell r="M14">
            <v>11</v>
          </cell>
          <cell r="N14">
            <v>12</v>
          </cell>
          <cell r="O14">
            <v>13</v>
          </cell>
          <cell r="P14">
            <v>14</v>
          </cell>
          <cell r="Q14">
            <v>15</v>
          </cell>
          <cell r="R14">
            <v>16</v>
          </cell>
          <cell r="S14">
            <v>28</v>
          </cell>
        </row>
        <row r="15">
          <cell r="B15">
            <v>5</v>
          </cell>
          <cell r="C15">
            <v>16</v>
          </cell>
          <cell r="D15">
            <v>17</v>
          </cell>
          <cell r="E15">
            <v>18</v>
          </cell>
          <cell r="F15">
            <v>19</v>
          </cell>
          <cell r="G15">
            <v>20</v>
          </cell>
          <cell r="H15">
            <v>21</v>
          </cell>
          <cell r="I15">
            <v>22</v>
          </cell>
          <cell r="J15">
            <v>3</v>
          </cell>
          <cell r="K15">
            <v>5</v>
          </cell>
          <cell r="L15">
            <v>17</v>
          </cell>
          <cell r="M15">
            <v>18</v>
          </cell>
          <cell r="N15">
            <v>19</v>
          </cell>
          <cell r="O15">
            <v>20</v>
          </cell>
          <cell r="P15">
            <v>21</v>
          </cell>
          <cell r="Q15">
            <v>22</v>
          </cell>
          <cell r="R15">
            <v>23</v>
          </cell>
          <cell r="S15">
            <v>29</v>
          </cell>
        </row>
        <row r="16">
          <cell r="B16" t="str">
            <v>WKS</v>
          </cell>
          <cell r="C16">
            <v>23</v>
          </cell>
          <cell r="D16">
            <v>24</v>
          </cell>
          <cell r="E16">
            <v>25</v>
          </cell>
          <cell r="F16">
            <v>26</v>
          </cell>
          <cell r="G16">
            <v>27</v>
          </cell>
          <cell r="H16">
            <v>28</v>
          </cell>
          <cell r="I16">
            <v>29</v>
          </cell>
          <cell r="J16">
            <v>4</v>
          </cell>
          <cell r="K16" t="str">
            <v>WKS</v>
          </cell>
          <cell r="L16">
            <v>24</v>
          </cell>
          <cell r="M16">
            <v>25</v>
          </cell>
          <cell r="N16">
            <v>26</v>
          </cell>
          <cell r="O16">
            <v>27</v>
          </cell>
          <cell r="P16">
            <v>28</v>
          </cell>
          <cell r="Q16">
            <v>29</v>
          </cell>
          <cell r="R16">
            <v>30</v>
          </cell>
          <cell r="S16">
            <v>30</v>
          </cell>
        </row>
        <row r="17">
          <cell r="C17">
            <v>30</v>
          </cell>
          <cell r="D17">
            <v>31</v>
          </cell>
          <cell r="E17">
            <v>1</v>
          </cell>
          <cell r="F17">
            <v>2</v>
          </cell>
          <cell r="G17">
            <v>3</v>
          </cell>
          <cell r="H17">
            <v>4</v>
          </cell>
          <cell r="I17">
            <v>5</v>
          </cell>
          <cell r="J17">
            <v>5</v>
          </cell>
          <cell r="L17">
            <v>31</v>
          </cell>
          <cell r="M17">
            <v>1</v>
          </cell>
          <cell r="N17">
            <v>2</v>
          </cell>
          <cell r="O17">
            <v>3</v>
          </cell>
          <cell r="P17">
            <v>4</v>
          </cell>
          <cell r="Q17">
            <v>5</v>
          </cell>
          <cell r="R17">
            <v>6</v>
          </cell>
          <cell r="S17">
            <v>31</v>
          </cell>
        </row>
        <row r="18">
          <cell r="B18" t="str">
            <v>FEB</v>
          </cell>
          <cell r="C18">
            <v>6</v>
          </cell>
          <cell r="D18">
            <v>7</v>
          </cell>
          <cell r="E18">
            <v>8</v>
          </cell>
          <cell r="F18">
            <v>9</v>
          </cell>
          <cell r="G18">
            <v>10</v>
          </cell>
          <cell r="H18">
            <v>11</v>
          </cell>
          <cell r="I18">
            <v>12</v>
          </cell>
          <cell r="J18">
            <v>6</v>
          </cell>
          <cell r="K18" t="str">
            <v>AUG</v>
          </cell>
          <cell r="L18">
            <v>7</v>
          </cell>
          <cell r="M18">
            <v>8</v>
          </cell>
          <cell r="N18">
            <v>9</v>
          </cell>
          <cell r="O18">
            <v>10</v>
          </cell>
          <cell r="P18">
            <v>11</v>
          </cell>
          <cell r="Q18">
            <v>12</v>
          </cell>
          <cell r="R18">
            <v>13</v>
          </cell>
          <cell r="S18">
            <v>32</v>
          </cell>
        </row>
        <row r="19">
          <cell r="B19">
            <v>4</v>
          </cell>
          <cell r="C19">
            <v>13</v>
          </cell>
          <cell r="D19">
            <v>14</v>
          </cell>
          <cell r="E19">
            <v>15</v>
          </cell>
          <cell r="F19">
            <v>16</v>
          </cell>
          <cell r="G19">
            <v>17</v>
          </cell>
          <cell r="H19">
            <v>18</v>
          </cell>
          <cell r="I19">
            <v>19</v>
          </cell>
          <cell r="J19">
            <v>7</v>
          </cell>
          <cell r="K19">
            <v>4</v>
          </cell>
          <cell r="L19">
            <v>14</v>
          </cell>
          <cell r="M19">
            <v>15</v>
          </cell>
          <cell r="N19">
            <v>16</v>
          </cell>
          <cell r="O19">
            <v>17</v>
          </cell>
          <cell r="P19">
            <v>18</v>
          </cell>
          <cell r="Q19">
            <v>19</v>
          </cell>
          <cell r="R19">
            <v>20</v>
          </cell>
          <cell r="S19">
            <v>33</v>
          </cell>
        </row>
        <row r="20">
          <cell r="B20" t="str">
            <v>WKS</v>
          </cell>
          <cell r="C20">
            <v>20</v>
          </cell>
          <cell r="D20">
            <v>21</v>
          </cell>
          <cell r="E20">
            <v>22</v>
          </cell>
          <cell r="F20">
            <v>23</v>
          </cell>
          <cell r="G20">
            <v>24</v>
          </cell>
          <cell r="H20">
            <v>25</v>
          </cell>
          <cell r="I20">
            <v>26</v>
          </cell>
          <cell r="J20">
            <v>8</v>
          </cell>
          <cell r="K20" t="str">
            <v>WKS</v>
          </cell>
          <cell r="L20">
            <v>21</v>
          </cell>
          <cell r="M20">
            <v>22</v>
          </cell>
          <cell r="N20">
            <v>23</v>
          </cell>
          <cell r="O20">
            <v>24</v>
          </cell>
          <cell r="P20">
            <v>25</v>
          </cell>
          <cell r="Q20">
            <v>26</v>
          </cell>
          <cell r="R20">
            <v>27</v>
          </cell>
          <cell r="S20">
            <v>34</v>
          </cell>
        </row>
        <row r="21">
          <cell r="C21">
            <v>27</v>
          </cell>
          <cell r="D21">
            <v>28</v>
          </cell>
          <cell r="E21">
            <v>1</v>
          </cell>
          <cell r="F21">
            <v>2</v>
          </cell>
          <cell r="G21">
            <v>3</v>
          </cell>
          <cell r="H21">
            <v>4</v>
          </cell>
          <cell r="I21">
            <v>5</v>
          </cell>
          <cell r="J21">
            <v>9</v>
          </cell>
          <cell r="L21">
            <v>28</v>
          </cell>
          <cell r="M21">
            <v>29</v>
          </cell>
          <cell r="N21">
            <v>30</v>
          </cell>
          <cell r="O21">
            <v>31</v>
          </cell>
          <cell r="P21">
            <v>1</v>
          </cell>
          <cell r="Q21">
            <v>2</v>
          </cell>
          <cell r="R21">
            <v>3</v>
          </cell>
          <cell r="S21">
            <v>35</v>
          </cell>
        </row>
        <row r="22">
          <cell r="B22" t="str">
            <v>MAR</v>
          </cell>
          <cell r="C22">
            <v>6</v>
          </cell>
          <cell r="D22">
            <v>7</v>
          </cell>
          <cell r="E22">
            <v>8</v>
          </cell>
          <cell r="F22">
            <v>9</v>
          </cell>
          <cell r="G22">
            <v>10</v>
          </cell>
          <cell r="H22">
            <v>11</v>
          </cell>
          <cell r="I22">
            <v>12</v>
          </cell>
          <cell r="J22">
            <v>10</v>
          </cell>
          <cell r="K22" t="str">
            <v>SEP</v>
          </cell>
          <cell r="L22">
            <v>4</v>
          </cell>
          <cell r="M22">
            <v>5</v>
          </cell>
          <cell r="N22">
            <v>6</v>
          </cell>
          <cell r="O22">
            <v>7</v>
          </cell>
          <cell r="P22">
            <v>8</v>
          </cell>
          <cell r="Q22">
            <v>9</v>
          </cell>
          <cell r="R22">
            <v>10</v>
          </cell>
          <cell r="S22">
            <v>36</v>
          </cell>
        </row>
        <row r="23">
          <cell r="B23">
            <v>4</v>
          </cell>
          <cell r="C23">
            <v>13</v>
          </cell>
          <cell r="D23">
            <v>14</v>
          </cell>
          <cell r="E23">
            <v>15</v>
          </cell>
          <cell r="F23">
            <v>16</v>
          </cell>
          <cell r="G23">
            <v>17</v>
          </cell>
          <cell r="H23">
            <v>18</v>
          </cell>
          <cell r="I23">
            <v>19</v>
          </cell>
          <cell r="J23">
            <v>11</v>
          </cell>
          <cell r="K23">
            <v>4</v>
          </cell>
          <cell r="L23">
            <v>11</v>
          </cell>
          <cell r="M23">
            <v>12</v>
          </cell>
          <cell r="N23">
            <v>13</v>
          </cell>
          <cell r="O23">
            <v>14</v>
          </cell>
          <cell r="P23">
            <v>15</v>
          </cell>
          <cell r="Q23">
            <v>16</v>
          </cell>
          <cell r="R23">
            <v>17</v>
          </cell>
          <cell r="S23">
            <v>37</v>
          </cell>
        </row>
        <row r="24">
          <cell r="B24" t="str">
            <v>WKS</v>
          </cell>
          <cell r="C24">
            <v>20</v>
          </cell>
          <cell r="D24">
            <v>21</v>
          </cell>
          <cell r="E24">
            <v>22</v>
          </cell>
          <cell r="F24">
            <v>23</v>
          </cell>
          <cell r="G24">
            <v>24</v>
          </cell>
          <cell r="H24">
            <v>25</v>
          </cell>
          <cell r="I24">
            <v>26</v>
          </cell>
          <cell r="J24">
            <v>12</v>
          </cell>
          <cell r="K24" t="str">
            <v>WKS</v>
          </cell>
          <cell r="L24">
            <v>18</v>
          </cell>
          <cell r="M24">
            <v>19</v>
          </cell>
          <cell r="N24">
            <v>20</v>
          </cell>
          <cell r="O24">
            <v>21</v>
          </cell>
          <cell r="P24">
            <v>22</v>
          </cell>
          <cell r="Q24">
            <v>23</v>
          </cell>
          <cell r="R24">
            <v>24</v>
          </cell>
          <cell r="S24">
            <v>38</v>
          </cell>
        </row>
        <row r="25">
          <cell r="C25">
            <v>27</v>
          </cell>
          <cell r="D25">
            <v>28</v>
          </cell>
          <cell r="E25">
            <v>29</v>
          </cell>
          <cell r="F25">
            <v>30</v>
          </cell>
          <cell r="G25">
            <v>31</v>
          </cell>
          <cell r="L25">
            <v>25</v>
          </cell>
          <cell r="M25">
            <v>26</v>
          </cell>
          <cell r="N25">
            <v>27</v>
          </cell>
          <cell r="O25">
            <v>28</v>
          </cell>
          <cell r="P25">
            <v>29</v>
          </cell>
        </row>
        <row r="26">
          <cell r="C26" t="str">
            <v>SECOND QUARTER</v>
          </cell>
          <cell r="L26" t="str">
            <v>FOURTH QUARTER</v>
          </cell>
        </row>
        <row r="27">
          <cell r="C27">
            <v>3</v>
          </cell>
          <cell r="D27">
            <v>4</v>
          </cell>
          <cell r="E27">
            <v>5</v>
          </cell>
          <cell r="F27">
            <v>6</v>
          </cell>
          <cell r="G27">
            <v>7</v>
          </cell>
          <cell r="H27">
            <v>8</v>
          </cell>
          <cell r="I27">
            <v>9</v>
          </cell>
          <cell r="J27">
            <v>14</v>
          </cell>
          <cell r="L27">
            <v>2</v>
          </cell>
          <cell r="M27">
            <v>3</v>
          </cell>
          <cell r="N27">
            <v>4</v>
          </cell>
          <cell r="O27">
            <v>5</v>
          </cell>
          <cell r="P27">
            <v>6</v>
          </cell>
          <cell r="Q27">
            <v>7</v>
          </cell>
          <cell r="R27">
            <v>8</v>
          </cell>
          <cell r="S27">
            <v>40</v>
          </cell>
        </row>
        <row r="28">
          <cell r="B28" t="str">
            <v>APR</v>
          </cell>
          <cell r="C28">
            <v>10</v>
          </cell>
          <cell r="D28">
            <v>11</v>
          </cell>
          <cell r="E28">
            <v>12</v>
          </cell>
          <cell r="F28">
            <v>13</v>
          </cell>
          <cell r="G28">
            <v>14</v>
          </cell>
          <cell r="H28">
            <v>15</v>
          </cell>
          <cell r="I28">
            <v>16</v>
          </cell>
          <cell r="J28">
            <v>15</v>
          </cell>
          <cell r="K28" t="str">
            <v>OCT</v>
          </cell>
          <cell r="L28">
            <v>9</v>
          </cell>
          <cell r="M28">
            <v>10</v>
          </cell>
          <cell r="N28">
            <v>11</v>
          </cell>
          <cell r="O28">
            <v>12</v>
          </cell>
          <cell r="P28">
            <v>13</v>
          </cell>
          <cell r="Q28">
            <v>14</v>
          </cell>
          <cell r="R28">
            <v>15</v>
          </cell>
          <cell r="S28">
            <v>41</v>
          </cell>
        </row>
        <row r="29">
          <cell r="B29">
            <v>5</v>
          </cell>
          <cell r="C29">
            <v>17</v>
          </cell>
          <cell r="D29">
            <v>18</v>
          </cell>
          <cell r="E29">
            <v>19</v>
          </cell>
          <cell r="F29">
            <v>20</v>
          </cell>
          <cell r="G29">
            <v>21</v>
          </cell>
          <cell r="H29">
            <v>22</v>
          </cell>
          <cell r="I29">
            <v>23</v>
          </cell>
          <cell r="J29">
            <v>16</v>
          </cell>
          <cell r="K29">
            <v>5</v>
          </cell>
          <cell r="L29">
            <v>16</v>
          </cell>
          <cell r="M29">
            <v>17</v>
          </cell>
          <cell r="N29">
            <v>18</v>
          </cell>
          <cell r="O29">
            <v>19</v>
          </cell>
          <cell r="P29">
            <v>20</v>
          </cell>
          <cell r="Q29">
            <v>21</v>
          </cell>
          <cell r="R29">
            <v>22</v>
          </cell>
          <cell r="S29">
            <v>42</v>
          </cell>
        </row>
        <row r="30">
          <cell r="B30" t="str">
            <v>WKS</v>
          </cell>
          <cell r="C30">
            <v>24</v>
          </cell>
          <cell r="D30">
            <v>25</v>
          </cell>
          <cell r="E30">
            <v>26</v>
          </cell>
          <cell r="F30">
            <v>27</v>
          </cell>
          <cell r="G30">
            <v>28</v>
          </cell>
          <cell r="H30">
            <v>29</v>
          </cell>
          <cell r="I30">
            <v>30</v>
          </cell>
          <cell r="J30">
            <v>17</v>
          </cell>
          <cell r="K30" t="str">
            <v>WKS</v>
          </cell>
          <cell r="L30">
            <v>23</v>
          </cell>
          <cell r="M30">
            <v>24</v>
          </cell>
          <cell r="N30">
            <v>25</v>
          </cell>
          <cell r="O30">
            <v>26</v>
          </cell>
          <cell r="P30">
            <v>27</v>
          </cell>
          <cell r="Q30">
            <v>28</v>
          </cell>
          <cell r="R30">
            <v>29</v>
          </cell>
          <cell r="S30">
            <v>43</v>
          </cell>
        </row>
        <row r="31">
          <cell r="C31">
            <v>1</v>
          </cell>
          <cell r="D31">
            <v>2</v>
          </cell>
          <cell r="E31">
            <v>3</v>
          </cell>
          <cell r="F31">
            <v>4</v>
          </cell>
          <cell r="G31">
            <v>5</v>
          </cell>
          <cell r="H31">
            <v>6</v>
          </cell>
          <cell r="I31">
            <v>7</v>
          </cell>
          <cell r="J31">
            <v>18</v>
          </cell>
          <cell r="L31">
            <v>30</v>
          </cell>
          <cell r="M31">
            <v>31</v>
          </cell>
          <cell r="N31">
            <v>1</v>
          </cell>
          <cell r="O31">
            <v>2</v>
          </cell>
          <cell r="P31">
            <v>3</v>
          </cell>
          <cell r="Q31">
            <v>4</v>
          </cell>
          <cell r="R31">
            <v>5</v>
          </cell>
          <cell r="S31">
            <v>44</v>
          </cell>
        </row>
        <row r="32">
          <cell r="B32" t="str">
            <v>MAY</v>
          </cell>
          <cell r="C32">
            <v>8</v>
          </cell>
          <cell r="D32">
            <v>9</v>
          </cell>
          <cell r="E32">
            <v>10</v>
          </cell>
          <cell r="F32">
            <v>11</v>
          </cell>
          <cell r="G32">
            <v>12</v>
          </cell>
          <cell r="H32">
            <v>13</v>
          </cell>
          <cell r="I32">
            <v>14</v>
          </cell>
          <cell r="J32">
            <v>19</v>
          </cell>
          <cell r="K32" t="str">
            <v>NOV</v>
          </cell>
          <cell r="L32">
            <v>6</v>
          </cell>
          <cell r="M32">
            <v>7</v>
          </cell>
          <cell r="N32">
            <v>8</v>
          </cell>
          <cell r="O32">
            <v>9</v>
          </cell>
          <cell r="P32">
            <v>10</v>
          </cell>
          <cell r="Q32">
            <v>11</v>
          </cell>
          <cell r="R32">
            <v>12</v>
          </cell>
          <cell r="S32">
            <v>45</v>
          </cell>
        </row>
        <row r="33">
          <cell r="B33">
            <v>4</v>
          </cell>
          <cell r="C33">
            <v>15</v>
          </cell>
          <cell r="D33">
            <v>16</v>
          </cell>
          <cell r="E33">
            <v>17</v>
          </cell>
          <cell r="F33">
            <v>18</v>
          </cell>
          <cell r="G33">
            <v>19</v>
          </cell>
          <cell r="H33">
            <v>20</v>
          </cell>
          <cell r="I33">
            <v>21</v>
          </cell>
          <cell r="J33">
            <v>20</v>
          </cell>
          <cell r="K33">
            <v>4</v>
          </cell>
          <cell r="L33">
            <v>13</v>
          </cell>
          <cell r="M33">
            <v>14</v>
          </cell>
          <cell r="N33">
            <v>15</v>
          </cell>
          <cell r="O33">
            <v>16</v>
          </cell>
          <cell r="P33">
            <v>17</v>
          </cell>
          <cell r="Q33">
            <v>18</v>
          </cell>
          <cell r="R33">
            <v>19</v>
          </cell>
          <cell r="S33">
            <v>46</v>
          </cell>
        </row>
        <row r="34">
          <cell r="B34" t="str">
            <v>WKS</v>
          </cell>
          <cell r="C34">
            <v>22</v>
          </cell>
          <cell r="D34">
            <v>23</v>
          </cell>
          <cell r="E34">
            <v>24</v>
          </cell>
          <cell r="F34">
            <v>25</v>
          </cell>
          <cell r="G34">
            <v>26</v>
          </cell>
          <cell r="H34">
            <v>27</v>
          </cell>
          <cell r="I34">
            <v>28</v>
          </cell>
          <cell r="J34">
            <v>21</v>
          </cell>
          <cell r="K34" t="str">
            <v>WKS</v>
          </cell>
          <cell r="L34">
            <v>20</v>
          </cell>
          <cell r="M34">
            <v>21</v>
          </cell>
          <cell r="N34">
            <v>22</v>
          </cell>
          <cell r="O34">
            <v>23</v>
          </cell>
          <cell r="P34">
            <v>24</v>
          </cell>
          <cell r="Q34">
            <v>25</v>
          </cell>
          <cell r="R34">
            <v>26</v>
          </cell>
          <cell r="S34">
            <v>47</v>
          </cell>
        </row>
        <row r="35">
          <cell r="C35">
            <v>29</v>
          </cell>
          <cell r="D35">
            <v>30</v>
          </cell>
          <cell r="E35">
            <v>31</v>
          </cell>
          <cell r="F35">
            <v>1</v>
          </cell>
          <cell r="G35">
            <v>2</v>
          </cell>
          <cell r="H35">
            <v>3</v>
          </cell>
          <cell r="I35">
            <v>4</v>
          </cell>
          <cell r="J35">
            <v>22</v>
          </cell>
          <cell r="L35">
            <v>27</v>
          </cell>
          <cell r="M35">
            <v>28</v>
          </cell>
          <cell r="N35">
            <v>29</v>
          </cell>
          <cell r="O35">
            <v>30</v>
          </cell>
          <cell r="P35">
            <v>1</v>
          </cell>
          <cell r="Q35">
            <v>2</v>
          </cell>
          <cell r="R35">
            <v>3</v>
          </cell>
          <cell r="S35">
            <v>48</v>
          </cell>
        </row>
        <row r="36">
          <cell r="B36" t="str">
            <v>JUN</v>
          </cell>
          <cell r="C36">
            <v>5</v>
          </cell>
          <cell r="D36">
            <v>6</v>
          </cell>
          <cell r="E36">
            <v>7</v>
          </cell>
          <cell r="F36">
            <v>8</v>
          </cell>
          <cell r="G36">
            <v>9</v>
          </cell>
          <cell r="H36">
            <v>10</v>
          </cell>
          <cell r="I36">
            <v>11</v>
          </cell>
          <cell r="J36">
            <v>23</v>
          </cell>
          <cell r="K36" t="str">
            <v>DEC</v>
          </cell>
          <cell r="L36">
            <v>4</v>
          </cell>
          <cell r="M36">
            <v>5</v>
          </cell>
          <cell r="N36">
            <v>6</v>
          </cell>
          <cell r="O36">
            <v>7</v>
          </cell>
          <cell r="P36">
            <v>8</v>
          </cell>
          <cell r="Q36">
            <v>9</v>
          </cell>
          <cell r="R36">
            <v>10</v>
          </cell>
          <cell r="S36">
            <v>49</v>
          </cell>
        </row>
        <row r="37">
          <cell r="B37">
            <v>4</v>
          </cell>
          <cell r="C37">
            <v>12</v>
          </cell>
          <cell r="D37">
            <v>13</v>
          </cell>
          <cell r="E37">
            <v>14</v>
          </cell>
          <cell r="F37">
            <v>15</v>
          </cell>
          <cell r="G37">
            <v>16</v>
          </cell>
          <cell r="H37">
            <v>17</v>
          </cell>
          <cell r="I37">
            <v>18</v>
          </cell>
          <cell r="J37">
            <v>24</v>
          </cell>
          <cell r="K37">
            <v>4</v>
          </cell>
          <cell r="L37">
            <v>11</v>
          </cell>
          <cell r="M37">
            <v>12</v>
          </cell>
          <cell r="N37">
            <v>13</v>
          </cell>
          <cell r="O37">
            <v>14</v>
          </cell>
          <cell r="P37">
            <v>15</v>
          </cell>
          <cell r="Q37">
            <v>16</v>
          </cell>
          <cell r="R37">
            <v>17</v>
          </cell>
          <cell r="S37">
            <v>50</v>
          </cell>
        </row>
        <row r="38">
          <cell r="B38" t="str">
            <v>WKS</v>
          </cell>
          <cell r="C38">
            <v>19</v>
          </cell>
          <cell r="D38">
            <v>20</v>
          </cell>
          <cell r="E38">
            <v>21</v>
          </cell>
          <cell r="F38">
            <v>22</v>
          </cell>
          <cell r="G38">
            <v>23</v>
          </cell>
          <cell r="H38">
            <v>24</v>
          </cell>
          <cell r="I38">
            <v>25</v>
          </cell>
          <cell r="J38">
            <v>25</v>
          </cell>
          <cell r="K38" t="str">
            <v>WKS</v>
          </cell>
          <cell r="L38">
            <v>18</v>
          </cell>
          <cell r="M38">
            <v>19</v>
          </cell>
          <cell r="N38">
            <v>20</v>
          </cell>
          <cell r="O38">
            <v>21</v>
          </cell>
          <cell r="P38">
            <v>22</v>
          </cell>
          <cell r="Q38">
            <v>23</v>
          </cell>
          <cell r="R38">
            <v>24</v>
          </cell>
          <cell r="S38">
            <v>51</v>
          </cell>
        </row>
        <row r="39">
          <cell r="C39">
            <v>26</v>
          </cell>
          <cell r="D39">
            <v>27</v>
          </cell>
          <cell r="E39">
            <v>28</v>
          </cell>
          <cell r="F39">
            <v>29</v>
          </cell>
          <cell r="G39">
            <v>30</v>
          </cell>
          <cell r="L39">
            <v>25</v>
          </cell>
          <cell r="M39">
            <v>26</v>
          </cell>
          <cell r="N39">
            <v>27</v>
          </cell>
          <cell r="O39">
            <v>28</v>
          </cell>
          <cell r="P39">
            <v>29</v>
          </cell>
        </row>
        <row r="40">
          <cell r="L40">
            <v>1</v>
          </cell>
          <cell r="M40">
            <v>2</v>
          </cell>
          <cell r="N40">
            <v>3</v>
          </cell>
          <cell r="O40">
            <v>4</v>
          </cell>
          <cell r="P40">
            <v>5</v>
          </cell>
        </row>
        <row r="41">
          <cell r="C41" t="str">
            <v>M</v>
          </cell>
          <cell r="D41" t="str">
            <v>T</v>
          </cell>
          <cell r="E41" t="str">
            <v>W</v>
          </cell>
          <cell r="F41" t="str">
            <v>T</v>
          </cell>
          <cell r="G41" t="str">
            <v>F</v>
          </cell>
          <cell r="L41" t="str">
            <v>M</v>
          </cell>
          <cell r="M41" t="str">
            <v>T</v>
          </cell>
          <cell r="N41" t="str">
            <v>W</v>
          </cell>
          <cell r="O41" t="str">
            <v>T</v>
          </cell>
          <cell r="P41" t="str">
            <v>F</v>
          </cell>
        </row>
      </sheetData>
      <sheetData sheetId="2" refreshError="1"/>
      <sheetData sheetId="3"/>
      <sheetData sheetId="4"/>
      <sheetData sheetId="5"/>
      <sheetData sheetId="6"/>
      <sheetData sheetId="7"/>
      <sheetData sheetId="8"/>
      <sheetData sheetId="9" refreshError="1"/>
      <sheetData sheetId="10">
        <row r="1">
          <cell r="C1" t="str">
            <v>Month</v>
          </cell>
        </row>
      </sheetData>
      <sheetData sheetId="11">
        <row r="1">
          <cell r="C1" t="str">
            <v>Month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uary"/>
      <sheetName val="February"/>
      <sheetName val="March"/>
      <sheetName val="1st Qtr"/>
      <sheetName val="April"/>
      <sheetName val="May"/>
      <sheetName val="June"/>
      <sheetName val="2nd Qtr"/>
      <sheetName val="July"/>
      <sheetName val="August"/>
      <sheetName val="September"/>
      <sheetName val="3rd Qtr"/>
      <sheetName val="October"/>
      <sheetName val="November"/>
      <sheetName val="December"/>
      <sheetName val="4th Qtr"/>
      <sheetName val="Total Year"/>
      <sheetName val="Group companies - YE (2006)"/>
      <sheetName val="1st_Qtr"/>
      <sheetName val="2nd_Qtr"/>
      <sheetName val="3rd_Qtr"/>
      <sheetName val="4th_Qtr"/>
      <sheetName val="Total_Year"/>
      <sheetName val="Group_companies_-_YE_(2006)"/>
      <sheetName val="Input IB"/>
      <sheetName val="lookup"/>
      <sheetName val="Variablen"/>
      <sheetName val="Tabelle1"/>
      <sheetName val="INVEST2002"/>
      <sheetName val="Variants"/>
      <sheetName val="TCA"/>
    </sheetNames>
    <sheetDataSet>
      <sheetData sheetId="0" refreshError="1">
        <row r="90">
          <cell r="AI90" t="str">
            <v>GUSTAVSBURG</v>
          </cell>
        </row>
        <row r="91">
          <cell r="AI91" t="str">
            <v>Income Statement Analysis</v>
          </cell>
        </row>
        <row r="92">
          <cell r="AI92" t="str">
            <v>January '99</v>
          </cell>
        </row>
        <row r="95">
          <cell r="P95" t="str">
            <v>Prior Forecast</v>
          </cell>
          <cell r="T95" t="str">
            <v>Current Forecast</v>
          </cell>
          <cell r="X95" t="str">
            <v>Sales</v>
          </cell>
          <cell r="Y95" t="str">
            <v>Cost</v>
          </cell>
          <cell r="Z95" t="str">
            <v>Income</v>
          </cell>
          <cell r="AC95" t="str">
            <v>Price</v>
          </cell>
        </row>
        <row r="96">
          <cell r="P96" t="str">
            <v>Units</v>
          </cell>
          <cell r="Q96" t="str">
            <v>Sales</v>
          </cell>
          <cell r="R96" t="str">
            <v>Cost</v>
          </cell>
          <cell r="S96" t="str">
            <v>Income</v>
          </cell>
          <cell r="T96" t="str">
            <v>Units</v>
          </cell>
          <cell r="U96" t="str">
            <v>Sales</v>
          </cell>
          <cell r="V96" t="str">
            <v>Cost</v>
          </cell>
          <cell r="W96" t="str">
            <v>Income</v>
          </cell>
          <cell r="X96" t="str">
            <v>Difference</v>
          </cell>
          <cell r="Y96" t="str">
            <v>Difference</v>
          </cell>
          <cell r="Z96" t="str">
            <v>Difference</v>
          </cell>
          <cell r="AA96" t="str">
            <v>Mix</v>
          </cell>
          <cell r="AB96" t="str">
            <v>Volume</v>
          </cell>
          <cell r="AC96" t="str">
            <v>Variance</v>
          </cell>
          <cell r="AD96" t="str">
            <v>Reserves</v>
          </cell>
          <cell r="AE96" t="str">
            <v>F/X</v>
          </cell>
          <cell r="AF96" t="str">
            <v>Mat'l Task</v>
          </cell>
          <cell r="AG96" t="str">
            <v>Perform</v>
          </cell>
          <cell r="AH96" t="str">
            <v>Other</v>
          </cell>
          <cell r="AI96" t="str">
            <v>Total</v>
          </cell>
        </row>
        <row r="97">
          <cell r="O97" t="str">
            <v>F/X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E97">
            <v>0</v>
          </cell>
          <cell r="AI97">
            <v>0</v>
          </cell>
        </row>
        <row r="99">
          <cell r="O99" t="str">
            <v>J-Car cloth w/ Airbag</v>
          </cell>
          <cell r="P99">
            <v>8051</v>
          </cell>
          <cell r="Q99">
            <v>4096.1283000000003</v>
          </cell>
          <cell r="R99">
            <v>3498.0709999999999</v>
          </cell>
          <cell r="S99">
            <v>598.0573000000004</v>
          </cell>
          <cell r="T99">
            <v>8051</v>
          </cell>
          <cell r="U99">
            <v>4096.1283000000003</v>
          </cell>
          <cell r="V99">
            <v>3521.8269999999998</v>
          </cell>
          <cell r="W99">
            <v>574.30130000000054</v>
          </cell>
          <cell r="X99">
            <v>0</v>
          </cell>
          <cell r="Y99">
            <v>23.755999999999858</v>
          </cell>
          <cell r="Z99">
            <v>-23.755999999999858</v>
          </cell>
          <cell r="AA99">
            <v>0</v>
          </cell>
          <cell r="AB99">
            <v>0</v>
          </cell>
          <cell r="AC99">
            <v>0</v>
          </cell>
          <cell r="AF99">
            <v>-23.755999999999592</v>
          </cell>
          <cell r="AG99">
            <v>0</v>
          </cell>
          <cell r="AH99">
            <v>-2.6645352591003757E-13</v>
          </cell>
          <cell r="AI99">
            <v>-23.755999999999858</v>
          </cell>
        </row>
        <row r="100">
          <cell r="O100" t="str">
            <v>J-Car cloth w/o Airbag</v>
          </cell>
          <cell r="P100">
            <v>3974</v>
          </cell>
          <cell r="Q100">
            <v>1727.0611999999999</v>
          </cell>
          <cell r="R100">
            <v>1443.7709</v>
          </cell>
          <cell r="S100">
            <v>283.29029999999989</v>
          </cell>
          <cell r="T100">
            <v>3974</v>
          </cell>
          <cell r="U100">
            <v>1727.0611999999999</v>
          </cell>
          <cell r="V100">
            <v>1455.6488999999999</v>
          </cell>
          <cell r="W100">
            <v>271.41229999999996</v>
          </cell>
          <cell r="X100">
            <v>0</v>
          </cell>
          <cell r="Y100">
            <v>11.877999999999929</v>
          </cell>
          <cell r="Z100">
            <v>-11.877999999999929</v>
          </cell>
          <cell r="AA100">
            <v>0</v>
          </cell>
          <cell r="AB100">
            <v>0</v>
          </cell>
          <cell r="AC100">
            <v>0</v>
          </cell>
          <cell r="AF100">
            <v>-11.877999999999968</v>
          </cell>
          <cell r="AG100">
            <v>0</v>
          </cell>
          <cell r="AH100">
            <v>3.907985046680551E-14</v>
          </cell>
          <cell r="AI100">
            <v>-11.877999999999929</v>
          </cell>
        </row>
        <row r="101">
          <cell r="O101" t="str">
            <v>J-Car leather w/ Airbag</v>
          </cell>
          <cell r="P101">
            <v>520</v>
          </cell>
          <cell r="Q101">
            <v>428.20189999999997</v>
          </cell>
          <cell r="R101">
            <v>380.68989999999997</v>
          </cell>
          <cell r="S101">
            <v>47.512</v>
          </cell>
          <cell r="T101">
            <v>520</v>
          </cell>
          <cell r="U101">
            <v>428.20189999999997</v>
          </cell>
          <cell r="V101">
            <v>382.47159999999997</v>
          </cell>
          <cell r="W101">
            <v>45.7303</v>
          </cell>
          <cell r="X101">
            <v>0</v>
          </cell>
          <cell r="Y101">
            <v>1.7817000000000007</v>
          </cell>
          <cell r="Z101">
            <v>-1.7817000000000007</v>
          </cell>
          <cell r="AA101">
            <v>0</v>
          </cell>
          <cell r="AB101">
            <v>0</v>
          </cell>
          <cell r="AC101">
            <v>0</v>
          </cell>
          <cell r="AF101">
            <v>-1.7816999999999936</v>
          </cell>
          <cell r="AG101">
            <v>0</v>
          </cell>
          <cell r="AH101">
            <v>-7.1054273576010019E-15</v>
          </cell>
          <cell r="AI101">
            <v>-1.7817000000000007</v>
          </cell>
        </row>
        <row r="102">
          <cell r="O102" t="str">
            <v>J-Car leather w/o Airbag</v>
          </cell>
          <cell r="P102">
            <v>13</v>
          </cell>
          <cell r="Q102">
            <v>9.5023999999999997</v>
          </cell>
          <cell r="R102">
            <v>8.3146000000000004</v>
          </cell>
          <cell r="S102">
            <v>1.1877999999999993</v>
          </cell>
          <cell r="T102">
            <v>13</v>
          </cell>
          <cell r="U102">
            <v>9.5023999999999997</v>
          </cell>
          <cell r="V102">
            <v>8.9085000000000001</v>
          </cell>
          <cell r="W102">
            <v>0.59389999999999965</v>
          </cell>
          <cell r="X102">
            <v>0</v>
          </cell>
          <cell r="Y102">
            <v>0.59389999999999965</v>
          </cell>
          <cell r="Z102">
            <v>-0.59389999999999965</v>
          </cell>
          <cell r="AA102">
            <v>0</v>
          </cell>
          <cell r="AB102">
            <v>0</v>
          </cell>
          <cell r="AC102">
            <v>0</v>
          </cell>
          <cell r="AF102">
            <v>-0.59389999999999954</v>
          </cell>
          <cell r="AG102">
            <v>0</v>
          </cell>
          <cell r="AH102">
            <v>-1.1102230246251565E-16</v>
          </cell>
          <cell r="AI102">
            <v>-0.59389999999999965</v>
          </cell>
        </row>
        <row r="103">
          <cell r="O103" t="str">
            <v>V-Car cloth w/ Airbag</v>
          </cell>
          <cell r="P103">
            <v>5095</v>
          </cell>
          <cell r="Q103">
            <v>4218.4717000000001</v>
          </cell>
          <cell r="R103">
            <v>3712.4688999999998</v>
          </cell>
          <cell r="S103">
            <v>506.00280000000021</v>
          </cell>
          <cell r="T103">
            <v>5095</v>
          </cell>
          <cell r="U103">
            <v>4218.4717000000001</v>
          </cell>
          <cell r="V103">
            <v>3727.9103</v>
          </cell>
          <cell r="W103">
            <v>490.56140000000005</v>
          </cell>
          <cell r="X103">
            <v>0</v>
          </cell>
          <cell r="Y103">
            <v>15.441400000000158</v>
          </cell>
          <cell r="Z103">
            <v>-15.441400000000158</v>
          </cell>
          <cell r="AA103">
            <v>0</v>
          </cell>
          <cell r="AB103">
            <v>0</v>
          </cell>
          <cell r="AC103">
            <v>0</v>
          </cell>
          <cell r="AF103">
            <v>-15.441400000000275</v>
          </cell>
          <cell r="AG103">
            <v>0</v>
          </cell>
          <cell r="AH103">
            <v>1.1723955140041653E-13</v>
          </cell>
          <cell r="AI103">
            <v>-15.441400000000158</v>
          </cell>
        </row>
        <row r="104">
          <cell r="O104" t="str">
            <v>V-Car cloth w/o Airbag</v>
          </cell>
          <cell r="P104">
            <v>1000</v>
          </cell>
          <cell r="Q104">
            <v>594.49389999999994</v>
          </cell>
          <cell r="R104">
            <v>499.4699</v>
          </cell>
          <cell r="S104">
            <v>95.023999999999944</v>
          </cell>
          <cell r="T104">
            <v>1000</v>
          </cell>
          <cell r="U104">
            <v>594.49389999999994</v>
          </cell>
          <cell r="V104">
            <v>502.43939999999998</v>
          </cell>
          <cell r="W104">
            <v>92.054499999999962</v>
          </cell>
          <cell r="X104">
            <v>0</v>
          </cell>
          <cell r="Y104">
            <v>2.9694999999999823</v>
          </cell>
          <cell r="Z104">
            <v>-2.9694999999999823</v>
          </cell>
          <cell r="AA104">
            <v>0</v>
          </cell>
          <cell r="AB104">
            <v>0</v>
          </cell>
          <cell r="AC104">
            <v>0</v>
          </cell>
          <cell r="AF104">
            <v>-2.9695000000000027</v>
          </cell>
          <cell r="AG104">
            <v>0</v>
          </cell>
          <cell r="AH104">
            <v>2.042810365310288E-14</v>
          </cell>
          <cell r="AI104">
            <v>-2.9694999999999823</v>
          </cell>
        </row>
        <row r="105">
          <cell r="O105" t="str">
            <v>V-Car leather w/ Airbag</v>
          </cell>
          <cell r="P105">
            <v>890</v>
          </cell>
          <cell r="Q105">
            <v>1335.0871999999999</v>
          </cell>
          <cell r="R105">
            <v>1227.5913</v>
          </cell>
          <cell r="S105">
            <v>107.49589999999989</v>
          </cell>
          <cell r="T105">
            <v>890</v>
          </cell>
          <cell r="U105">
            <v>1335.0871999999999</v>
          </cell>
          <cell r="V105">
            <v>1229.9668999999999</v>
          </cell>
          <cell r="W105">
            <v>105.12030000000004</v>
          </cell>
          <cell r="X105">
            <v>0</v>
          </cell>
          <cell r="Y105">
            <v>2.3755999999998494</v>
          </cell>
          <cell r="Z105">
            <v>-2.3755999999998494</v>
          </cell>
          <cell r="AA105">
            <v>0</v>
          </cell>
          <cell r="AB105">
            <v>0</v>
          </cell>
          <cell r="AC105">
            <v>0</v>
          </cell>
          <cell r="AF105">
            <v>-2.3756000000000994</v>
          </cell>
          <cell r="AG105">
            <v>0</v>
          </cell>
          <cell r="AH105">
            <v>2.5002222514558525E-13</v>
          </cell>
          <cell r="AI105">
            <v>-2.3755999999998494</v>
          </cell>
        </row>
        <row r="106">
          <cell r="O106" t="str">
            <v>V-Car leather w/o Airbag</v>
          </cell>
          <cell r="P106">
            <v>2</v>
          </cell>
          <cell r="Q106">
            <v>2.3755999999999999</v>
          </cell>
          <cell r="R106">
            <v>2.3755999999999999</v>
          </cell>
          <cell r="S106">
            <v>0</v>
          </cell>
          <cell r="T106">
            <v>2</v>
          </cell>
          <cell r="U106">
            <v>2.3755999999999999</v>
          </cell>
          <cell r="V106">
            <v>2.3755999999999999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</row>
        <row r="107">
          <cell r="O107" t="str">
            <v>Catera cloth w/o Airbag</v>
          </cell>
          <cell r="P107">
            <v>3</v>
          </cell>
          <cell r="Q107">
            <v>2.9695</v>
          </cell>
          <cell r="R107">
            <v>2.3755999999999999</v>
          </cell>
          <cell r="S107">
            <v>0.59390000000000009</v>
          </cell>
          <cell r="T107">
            <v>3</v>
          </cell>
          <cell r="U107">
            <v>2.9695</v>
          </cell>
          <cell r="V107">
            <v>2.3755999999999999</v>
          </cell>
          <cell r="W107">
            <v>0.59390000000000009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</row>
        <row r="108">
          <cell r="O108" t="str">
            <v>Catera leather w/o Airbag</v>
          </cell>
          <cell r="P108">
            <v>11</v>
          </cell>
          <cell r="Q108">
            <v>17.223099999999999</v>
          </cell>
          <cell r="R108">
            <v>16.035299999999999</v>
          </cell>
          <cell r="S108">
            <v>1.1877999999999993</v>
          </cell>
          <cell r="T108">
            <v>11</v>
          </cell>
          <cell r="U108">
            <v>17.223099999999999</v>
          </cell>
          <cell r="V108">
            <v>16.035299999999999</v>
          </cell>
          <cell r="W108">
            <v>1.1877999999999993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</row>
        <row r="109">
          <cell r="O109" t="str">
            <v>Other</v>
          </cell>
          <cell r="P109">
            <v>720</v>
          </cell>
          <cell r="Q109">
            <v>446.61279999999999</v>
          </cell>
          <cell r="R109">
            <v>291.01099999999997</v>
          </cell>
          <cell r="S109">
            <v>155.60180000000003</v>
          </cell>
          <cell r="T109">
            <v>720</v>
          </cell>
          <cell r="U109">
            <v>446.61279999999999</v>
          </cell>
          <cell r="V109">
            <v>307.04629999999997</v>
          </cell>
          <cell r="W109">
            <v>139.56650000000002</v>
          </cell>
          <cell r="X109">
            <v>0</v>
          </cell>
          <cell r="Y109">
            <v>16.035300000000007</v>
          </cell>
          <cell r="Z109">
            <v>-16.035300000000007</v>
          </cell>
          <cell r="AA109">
            <v>0</v>
          </cell>
          <cell r="AB109">
            <v>0</v>
          </cell>
          <cell r="AC109">
            <v>0</v>
          </cell>
          <cell r="AF109">
            <v>-16.035299999999992</v>
          </cell>
          <cell r="AG109">
            <v>0</v>
          </cell>
          <cell r="AH109">
            <v>-1.4210854715202004E-14</v>
          </cell>
          <cell r="AI109">
            <v>-16.035300000000007</v>
          </cell>
        </row>
        <row r="110">
          <cell r="O110" t="str">
            <v>IC Australia</v>
          </cell>
          <cell r="P110">
            <v>1021</v>
          </cell>
          <cell r="Q110">
            <v>508.97229999999996</v>
          </cell>
          <cell r="R110">
            <v>478.08949999999999</v>
          </cell>
          <cell r="S110">
            <v>30.882799999999975</v>
          </cell>
          <cell r="T110">
            <v>1021</v>
          </cell>
          <cell r="U110">
            <v>508.97229999999996</v>
          </cell>
          <cell r="V110">
            <v>478.08949999999999</v>
          </cell>
          <cell r="W110">
            <v>30.882799999999975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</row>
        <row r="111"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</row>
        <row r="112"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</row>
        <row r="113"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</row>
        <row r="114"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</row>
        <row r="115"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</row>
        <row r="116"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</row>
        <row r="117"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</row>
        <row r="118"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</row>
        <row r="120">
          <cell r="O120" t="str">
            <v>Sales adjustments</v>
          </cell>
        </row>
        <row r="121">
          <cell r="O121" t="str">
            <v xml:space="preserve">  Sales price mix</v>
          </cell>
          <cell r="Q121">
            <v>0</v>
          </cell>
          <cell r="S121">
            <v>0</v>
          </cell>
          <cell r="U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I121">
            <v>0</v>
          </cell>
        </row>
        <row r="122">
          <cell r="O122" t="str">
            <v xml:space="preserve">  LTC  accrued</v>
          </cell>
          <cell r="Q122">
            <v>-389.59839999999997</v>
          </cell>
          <cell r="S122">
            <v>-389.59839999999997</v>
          </cell>
          <cell r="U122">
            <v>-389.59839999999997</v>
          </cell>
          <cell r="W122">
            <v>-389.59839999999997</v>
          </cell>
          <cell r="X122">
            <v>0</v>
          </cell>
          <cell r="Y122">
            <v>0</v>
          </cell>
          <cell r="Z122">
            <v>0</v>
          </cell>
          <cell r="AB122">
            <v>0</v>
          </cell>
          <cell r="AC122">
            <v>0</v>
          </cell>
          <cell r="AI122">
            <v>0</v>
          </cell>
        </row>
        <row r="123">
          <cell r="O123" t="str">
            <v xml:space="preserve">  Freight out</v>
          </cell>
          <cell r="Q123">
            <v>-56.420499999999997</v>
          </cell>
          <cell r="S123">
            <v>-56.420499999999997</v>
          </cell>
          <cell r="U123">
            <v>-56.420499999999997</v>
          </cell>
          <cell r="W123">
            <v>-56.420499999999997</v>
          </cell>
          <cell r="X123">
            <v>0</v>
          </cell>
          <cell r="Y123">
            <v>0</v>
          </cell>
          <cell r="Z123">
            <v>0</v>
          </cell>
          <cell r="AB123">
            <v>0</v>
          </cell>
          <cell r="AG123">
            <v>0</v>
          </cell>
          <cell r="AI123">
            <v>0</v>
          </cell>
        </row>
        <row r="124">
          <cell r="O124" t="str">
            <v xml:space="preserve">  Sales reserves (LTC reversals, price, etc.)</v>
          </cell>
          <cell r="Q124">
            <v>195.3931</v>
          </cell>
          <cell r="S124">
            <v>195.3931</v>
          </cell>
          <cell r="U124">
            <v>195.3931</v>
          </cell>
          <cell r="W124">
            <v>195.3931</v>
          </cell>
          <cell r="X124">
            <v>0</v>
          </cell>
          <cell r="Y124">
            <v>0</v>
          </cell>
          <cell r="Z124">
            <v>0</v>
          </cell>
          <cell r="AD124">
            <v>0</v>
          </cell>
          <cell r="AI124">
            <v>0</v>
          </cell>
        </row>
        <row r="125">
          <cell r="O125" t="str">
            <v>Retro Price increase (decrease)</v>
          </cell>
          <cell r="Q125">
            <v>3173.2076999999999</v>
          </cell>
          <cell r="S125">
            <v>3173.2076999999999</v>
          </cell>
          <cell r="U125">
            <v>3173.2076999999999</v>
          </cell>
          <cell r="W125">
            <v>3173.2076999999999</v>
          </cell>
          <cell r="X125">
            <v>0</v>
          </cell>
          <cell r="Y125">
            <v>0</v>
          </cell>
          <cell r="Z125">
            <v>0</v>
          </cell>
          <cell r="AH125">
            <v>0</v>
          </cell>
          <cell r="AI125">
            <v>0</v>
          </cell>
        </row>
        <row r="126">
          <cell r="O126" t="str">
            <v>Other</v>
          </cell>
          <cell r="Q126">
            <v>0</v>
          </cell>
          <cell r="S126">
            <v>0</v>
          </cell>
          <cell r="U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H126">
            <v>0</v>
          </cell>
          <cell r="AI126">
            <v>0</v>
          </cell>
        </row>
        <row r="128">
          <cell r="O128" t="str">
            <v>Local currency f/x</v>
          </cell>
          <cell r="R128">
            <v>0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E128">
            <v>0</v>
          </cell>
          <cell r="AI128">
            <v>0</v>
          </cell>
        </row>
        <row r="130">
          <cell r="O130" t="str">
            <v>Non-standard material costs</v>
          </cell>
        </row>
        <row r="131">
          <cell r="O131" t="str">
            <v xml:space="preserve">  Material cost mix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Z131">
            <v>0</v>
          </cell>
          <cell r="AA131">
            <v>0</v>
          </cell>
          <cell r="AI131">
            <v>0</v>
          </cell>
        </row>
        <row r="132">
          <cell r="O132" t="str">
            <v xml:space="preserve">  Freight in</v>
          </cell>
          <cell r="R132">
            <v>146.0994</v>
          </cell>
          <cell r="S132">
            <v>-146.0994</v>
          </cell>
          <cell r="V132">
            <v>115.2166</v>
          </cell>
          <cell r="W132">
            <v>-115.2166</v>
          </cell>
          <cell r="Z132">
            <v>30.882800000000003</v>
          </cell>
          <cell r="AB132">
            <v>0</v>
          </cell>
          <cell r="AG132">
            <v>30.882800000000003</v>
          </cell>
          <cell r="AI132">
            <v>30.882800000000003</v>
          </cell>
        </row>
        <row r="133">
          <cell r="O133" t="str">
            <v xml:space="preserve">  Scrap</v>
          </cell>
          <cell r="R133">
            <v>21.380399999999998</v>
          </cell>
          <cell r="S133">
            <v>-21.380399999999998</v>
          </cell>
          <cell r="V133">
            <v>4.7511999999999999</v>
          </cell>
          <cell r="W133">
            <v>-4.7511999999999999</v>
          </cell>
          <cell r="Z133">
            <v>16.629199999999997</v>
          </cell>
          <cell r="AB133">
            <v>0</v>
          </cell>
          <cell r="AG133">
            <v>16.629199999999997</v>
          </cell>
          <cell r="AI133">
            <v>16.629199999999997</v>
          </cell>
        </row>
        <row r="134">
          <cell r="O134" t="str">
            <v xml:space="preserve">  Value added accrued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Z134">
            <v>0</v>
          </cell>
          <cell r="AD134">
            <v>0</v>
          </cell>
          <cell r="AI134">
            <v>0</v>
          </cell>
        </row>
        <row r="135">
          <cell r="O135" t="str">
            <v xml:space="preserve">  Material reserves (VA reversals, Coltof, price, etc.)</v>
          </cell>
          <cell r="R135">
            <v>-92.054500000000004</v>
          </cell>
          <cell r="S135">
            <v>92.054500000000004</v>
          </cell>
          <cell r="V135">
            <v>-166.292</v>
          </cell>
          <cell r="W135">
            <v>166.292</v>
          </cell>
          <cell r="Z135">
            <v>74.237499999999997</v>
          </cell>
          <cell r="AD135">
            <v>74.237499999999997</v>
          </cell>
          <cell r="AI135">
            <v>74.237499999999997</v>
          </cell>
        </row>
        <row r="136">
          <cell r="O136" t="str">
            <v xml:space="preserve">  Purchasing savings and VA/VE</v>
          </cell>
          <cell r="R136">
            <v>-188.86019999999999</v>
          </cell>
          <cell r="S136">
            <v>188.86019999999999</v>
          </cell>
          <cell r="V136">
            <v>-141.94209999999998</v>
          </cell>
          <cell r="W136">
            <v>141.94209999999998</v>
          </cell>
          <cell r="Z136">
            <v>-46.91810000000001</v>
          </cell>
          <cell r="AF136">
            <v>-46.91810000000001</v>
          </cell>
          <cell r="AG136">
            <v>0</v>
          </cell>
          <cell r="AH136">
            <v>0</v>
          </cell>
          <cell r="AI136">
            <v>-46.91810000000001</v>
          </cell>
        </row>
        <row r="137">
          <cell r="O137" t="str">
            <v>Retro Price increase (decrease)</v>
          </cell>
          <cell r="R137">
            <v>3173.2076999999999</v>
          </cell>
          <cell r="S137">
            <v>-3173.2076999999999</v>
          </cell>
          <cell r="V137">
            <v>3173.2076999999999</v>
          </cell>
          <cell r="W137">
            <v>-3173.2076999999999</v>
          </cell>
          <cell r="Z137">
            <v>0</v>
          </cell>
          <cell r="AH137">
            <v>0</v>
          </cell>
          <cell r="AI137">
            <v>0</v>
          </cell>
        </row>
        <row r="138">
          <cell r="O138" t="str">
            <v>Other</v>
          </cell>
          <cell r="R138">
            <v>0</v>
          </cell>
          <cell r="S138">
            <v>0</v>
          </cell>
          <cell r="V138">
            <v>0</v>
          </cell>
          <cell r="W138">
            <v>0</v>
          </cell>
          <cell r="Z138">
            <v>0</v>
          </cell>
          <cell r="AH138">
            <v>0</v>
          </cell>
          <cell r="AI138">
            <v>0</v>
          </cell>
        </row>
        <row r="140">
          <cell r="O140" t="str">
            <v>MFE</v>
          </cell>
        </row>
        <row r="141">
          <cell r="O141" t="str">
            <v xml:space="preserve">  Direct wages</v>
          </cell>
          <cell r="R141">
            <v>639.03639999999996</v>
          </cell>
          <cell r="S141">
            <v>-639.03639999999996</v>
          </cell>
          <cell r="V141">
            <v>639.03639999999996</v>
          </cell>
          <cell r="W141">
            <v>-639.03639999999996</v>
          </cell>
          <cell r="Z141">
            <v>0</v>
          </cell>
          <cell r="AB141">
            <v>0</v>
          </cell>
          <cell r="AG141">
            <v>0</v>
          </cell>
          <cell r="AI141">
            <v>0</v>
          </cell>
        </row>
        <row r="142">
          <cell r="O142" t="str">
            <v xml:space="preserve">  Salaries</v>
          </cell>
          <cell r="R142">
            <v>114.62269999999999</v>
          </cell>
          <cell r="S142">
            <v>-114.62269999999999</v>
          </cell>
          <cell r="V142">
            <v>114.62269999999999</v>
          </cell>
          <cell r="W142">
            <v>-114.62269999999999</v>
          </cell>
          <cell r="Z142">
            <v>0</v>
          </cell>
          <cell r="AB142">
            <v>0</v>
          </cell>
          <cell r="AG142">
            <v>0</v>
          </cell>
          <cell r="AI142">
            <v>0</v>
          </cell>
        </row>
        <row r="143">
          <cell r="O143" t="str">
            <v xml:space="preserve">  Salaried overtime</v>
          </cell>
          <cell r="R143">
            <v>1.1878</v>
          </cell>
          <cell r="S143">
            <v>-1.1878</v>
          </cell>
          <cell r="V143">
            <v>1.1878</v>
          </cell>
          <cell r="W143">
            <v>-1.1878</v>
          </cell>
          <cell r="Z143">
            <v>0</v>
          </cell>
          <cell r="AB143">
            <v>0</v>
          </cell>
          <cell r="AG143">
            <v>0</v>
          </cell>
          <cell r="AI143">
            <v>0</v>
          </cell>
        </row>
        <row r="144">
          <cell r="O144" t="str">
            <v xml:space="preserve">  Salaried fringes</v>
          </cell>
          <cell r="R144">
            <v>33.258400000000002</v>
          </cell>
          <cell r="S144">
            <v>-33.258400000000002</v>
          </cell>
          <cell r="V144">
            <v>33.258400000000002</v>
          </cell>
          <cell r="W144">
            <v>-33.258400000000002</v>
          </cell>
          <cell r="Z144">
            <v>0</v>
          </cell>
          <cell r="AB144">
            <v>0</v>
          </cell>
          <cell r="AG144">
            <v>0</v>
          </cell>
          <cell r="AI144">
            <v>0</v>
          </cell>
        </row>
        <row r="145">
          <cell r="O145" t="str">
            <v xml:space="preserve">  Indirect wages</v>
          </cell>
          <cell r="R145">
            <v>78.988699999999994</v>
          </cell>
          <cell r="S145">
            <v>-78.988699999999994</v>
          </cell>
          <cell r="V145">
            <v>78.988699999999994</v>
          </cell>
          <cell r="W145">
            <v>-78.988699999999994</v>
          </cell>
          <cell r="Z145">
            <v>0</v>
          </cell>
          <cell r="AB145">
            <v>0</v>
          </cell>
          <cell r="AG145">
            <v>0</v>
          </cell>
          <cell r="AI145">
            <v>0</v>
          </cell>
        </row>
        <row r="146">
          <cell r="O146" t="str">
            <v xml:space="preserve">  Direct overtime</v>
          </cell>
          <cell r="R146">
            <v>-1.7816999999999998</v>
          </cell>
          <cell r="S146">
            <v>1.7816999999999998</v>
          </cell>
          <cell r="V146">
            <v>-1.7816999999999998</v>
          </cell>
          <cell r="W146">
            <v>1.7816999999999998</v>
          </cell>
          <cell r="Z146">
            <v>0</v>
          </cell>
          <cell r="AB146">
            <v>0</v>
          </cell>
          <cell r="AG146">
            <v>0</v>
          </cell>
          <cell r="AI146">
            <v>0</v>
          </cell>
        </row>
        <row r="147">
          <cell r="O147" t="str">
            <v xml:space="preserve">  Indirect overtime</v>
          </cell>
          <cell r="R147">
            <v>-0.59389999999999998</v>
          </cell>
          <cell r="S147">
            <v>0.59389999999999998</v>
          </cell>
          <cell r="V147">
            <v>-0.59389999999999998</v>
          </cell>
          <cell r="W147">
            <v>0.59389999999999998</v>
          </cell>
          <cell r="Z147">
            <v>0</v>
          </cell>
          <cell r="AB147">
            <v>0</v>
          </cell>
          <cell r="AG147">
            <v>0</v>
          </cell>
          <cell r="AI147">
            <v>0</v>
          </cell>
        </row>
        <row r="148">
          <cell r="O148" t="str">
            <v xml:space="preserve">  Hourly fringes</v>
          </cell>
          <cell r="R148">
            <v>56.420499999999997</v>
          </cell>
          <cell r="S148">
            <v>-56.420499999999997</v>
          </cell>
          <cell r="V148">
            <v>56.420499999999997</v>
          </cell>
          <cell r="W148">
            <v>-56.420499999999997</v>
          </cell>
          <cell r="Z148">
            <v>0</v>
          </cell>
          <cell r="AB148">
            <v>0</v>
          </cell>
          <cell r="AG148">
            <v>0</v>
          </cell>
          <cell r="AI148">
            <v>0</v>
          </cell>
        </row>
        <row r="149">
          <cell r="O149" t="str">
            <v xml:space="preserve">  Temporary labor</v>
          </cell>
          <cell r="R149">
            <v>0</v>
          </cell>
          <cell r="S149">
            <v>0</v>
          </cell>
          <cell r="V149">
            <v>0</v>
          </cell>
          <cell r="W149">
            <v>0</v>
          </cell>
          <cell r="Z149">
            <v>0</v>
          </cell>
          <cell r="AB149">
            <v>0</v>
          </cell>
          <cell r="AG149">
            <v>0</v>
          </cell>
          <cell r="AI149">
            <v>0</v>
          </cell>
        </row>
        <row r="150">
          <cell r="O150" t="str">
            <v xml:space="preserve">  Utilities</v>
          </cell>
          <cell r="R150">
            <v>17.817</v>
          </cell>
          <cell r="S150">
            <v>-17.817</v>
          </cell>
          <cell r="V150">
            <v>17.817</v>
          </cell>
          <cell r="W150">
            <v>-17.817</v>
          </cell>
          <cell r="Z150">
            <v>0</v>
          </cell>
          <cell r="AB150">
            <v>0</v>
          </cell>
          <cell r="AG150">
            <v>0</v>
          </cell>
          <cell r="AI150">
            <v>0</v>
          </cell>
        </row>
        <row r="151">
          <cell r="O151" t="str">
            <v xml:space="preserve">  Maintenance material</v>
          </cell>
          <cell r="R151">
            <v>20.7865</v>
          </cell>
          <cell r="S151">
            <v>-20.7865</v>
          </cell>
          <cell r="V151">
            <v>20.7865</v>
          </cell>
          <cell r="W151">
            <v>-20.7865</v>
          </cell>
          <cell r="Z151">
            <v>0</v>
          </cell>
          <cell r="AB151">
            <v>0</v>
          </cell>
          <cell r="AG151">
            <v>0</v>
          </cell>
          <cell r="AI151">
            <v>0</v>
          </cell>
        </row>
        <row r="152">
          <cell r="O152" t="str">
            <v xml:space="preserve">  Operating supplies</v>
          </cell>
          <cell r="R152">
            <v>5.3450999999999995</v>
          </cell>
          <cell r="S152">
            <v>-5.3450999999999995</v>
          </cell>
          <cell r="V152">
            <v>5.3450999999999995</v>
          </cell>
          <cell r="W152">
            <v>-5.3450999999999995</v>
          </cell>
          <cell r="Z152">
            <v>0</v>
          </cell>
          <cell r="AB152">
            <v>0</v>
          </cell>
          <cell r="AG152">
            <v>0</v>
          </cell>
          <cell r="AI152">
            <v>0</v>
          </cell>
        </row>
        <row r="153">
          <cell r="O153" t="str">
            <v xml:space="preserve">  Facilities costs</v>
          </cell>
          <cell r="R153">
            <v>225.68199999999999</v>
          </cell>
          <cell r="S153">
            <v>-225.68199999999999</v>
          </cell>
          <cell r="V153">
            <v>225.68199999999999</v>
          </cell>
          <cell r="W153">
            <v>-225.68199999999999</v>
          </cell>
          <cell r="Z153">
            <v>0</v>
          </cell>
          <cell r="AB153">
            <v>0</v>
          </cell>
          <cell r="AG153">
            <v>0</v>
          </cell>
          <cell r="AI153">
            <v>0</v>
          </cell>
        </row>
        <row r="154">
          <cell r="O154" t="str">
            <v xml:space="preserve">  Travel</v>
          </cell>
          <cell r="R154">
            <v>2.9695</v>
          </cell>
          <cell r="S154">
            <v>-2.9695</v>
          </cell>
          <cell r="V154">
            <v>2.9695</v>
          </cell>
          <cell r="W154">
            <v>-2.9695</v>
          </cell>
          <cell r="Z154">
            <v>0</v>
          </cell>
          <cell r="AB154">
            <v>0</v>
          </cell>
          <cell r="AG154">
            <v>0</v>
          </cell>
          <cell r="AI154">
            <v>0</v>
          </cell>
        </row>
        <row r="155">
          <cell r="O155" t="str">
            <v xml:space="preserve">  Other budgeted cost</v>
          </cell>
          <cell r="R155">
            <v>10.096299999999999</v>
          </cell>
          <cell r="S155">
            <v>-10.096299999999999</v>
          </cell>
          <cell r="V155">
            <v>10.096299999999999</v>
          </cell>
          <cell r="W155">
            <v>-10.096299999999999</v>
          </cell>
          <cell r="Z155">
            <v>0</v>
          </cell>
          <cell r="AB155">
            <v>0</v>
          </cell>
          <cell r="AG155">
            <v>0</v>
          </cell>
          <cell r="AI155">
            <v>0</v>
          </cell>
        </row>
        <row r="156">
          <cell r="O156" t="str">
            <v xml:space="preserve">  Overhead reserves (jobs bank, etc.)</v>
          </cell>
          <cell r="R156">
            <v>0</v>
          </cell>
          <cell r="S156">
            <v>0</v>
          </cell>
          <cell r="V156">
            <v>0</v>
          </cell>
          <cell r="W156">
            <v>0</v>
          </cell>
          <cell r="Z156">
            <v>0</v>
          </cell>
          <cell r="AB156">
            <v>0</v>
          </cell>
          <cell r="AD156">
            <v>0</v>
          </cell>
          <cell r="AI156">
            <v>0</v>
          </cell>
        </row>
        <row r="157">
          <cell r="O157" t="str">
            <v>Overhead Task (Plant Cost Savings)</v>
          </cell>
          <cell r="R157">
            <v>0</v>
          </cell>
          <cell r="S157">
            <v>0</v>
          </cell>
          <cell r="V157">
            <v>0</v>
          </cell>
          <cell r="W157">
            <v>0</v>
          </cell>
          <cell r="Z157">
            <v>0</v>
          </cell>
          <cell r="AB157">
            <v>0</v>
          </cell>
          <cell r="AH157">
            <v>0</v>
          </cell>
          <cell r="AI157">
            <v>0</v>
          </cell>
        </row>
        <row r="158">
          <cell r="O158" t="str">
            <v xml:space="preserve">  Unbudgeted (enter description)</v>
          </cell>
          <cell r="R158">
            <v>0</v>
          </cell>
          <cell r="S158">
            <v>0</v>
          </cell>
          <cell r="V158">
            <v>0</v>
          </cell>
          <cell r="W158">
            <v>0</v>
          </cell>
          <cell r="Z158">
            <v>0</v>
          </cell>
          <cell r="AB158">
            <v>0</v>
          </cell>
          <cell r="AH158">
            <v>0</v>
          </cell>
          <cell r="AI158">
            <v>0</v>
          </cell>
        </row>
        <row r="159">
          <cell r="O159" t="str">
            <v xml:space="preserve">  Unbudgeted (enter description)</v>
          </cell>
          <cell r="R159">
            <v>0</v>
          </cell>
          <cell r="S159">
            <v>0</v>
          </cell>
          <cell r="V159">
            <v>0</v>
          </cell>
          <cell r="W159">
            <v>0</v>
          </cell>
          <cell r="Z159">
            <v>0</v>
          </cell>
          <cell r="AB159">
            <v>0</v>
          </cell>
          <cell r="AH159">
            <v>0</v>
          </cell>
          <cell r="AI159">
            <v>0</v>
          </cell>
        </row>
        <row r="161">
          <cell r="O161" t="str">
            <v>Other costs</v>
          </cell>
          <cell r="R161">
            <v>0</v>
          </cell>
          <cell r="S161">
            <v>0</v>
          </cell>
          <cell r="V161">
            <v>0</v>
          </cell>
          <cell r="W161">
            <v>0</v>
          </cell>
          <cell r="Z161">
            <v>0</v>
          </cell>
          <cell r="AH161">
            <v>0</v>
          </cell>
          <cell r="AI161">
            <v>0</v>
          </cell>
        </row>
        <row r="163">
          <cell r="O163" t="str">
            <v>Totals</v>
          </cell>
          <cell r="P163">
            <v>21300</v>
          </cell>
          <cell r="Q163">
            <v>16309.681799999995</v>
          </cell>
          <cell r="R163">
            <v>15823.871599999997</v>
          </cell>
          <cell r="S163">
            <v>485.81019999999808</v>
          </cell>
          <cell r="T163">
            <v>21300</v>
          </cell>
          <cell r="U163">
            <v>16309.681799999995</v>
          </cell>
          <cell r="V163">
            <v>15823.871599999997</v>
          </cell>
          <cell r="W163">
            <v>485.81019999999808</v>
          </cell>
          <cell r="Z163">
            <v>2.1316282072803006E-13</v>
          </cell>
          <cell r="AA163">
            <v>0</v>
          </cell>
          <cell r="AB163">
            <v>0</v>
          </cell>
          <cell r="AC163">
            <v>0</v>
          </cell>
          <cell r="AD163">
            <v>74.237499999999997</v>
          </cell>
          <cell r="AE163">
            <v>0</v>
          </cell>
          <cell r="AF163">
            <v>-121.74949999999993</v>
          </cell>
          <cell r="AG163">
            <v>47.512</v>
          </cell>
          <cell r="AH163">
            <v>1.3888890038060708E-13</v>
          </cell>
          <cell r="AI163">
            <v>2.1316282072803006E-13</v>
          </cell>
        </row>
        <row r="254">
          <cell r="BI254" t="str">
            <v>January '99</v>
          </cell>
        </row>
        <row r="258">
          <cell r="BI258" t="str">
            <v>Summary of Results and Variances</v>
          </cell>
        </row>
        <row r="259">
          <cell r="BE259" t="str">
            <v>(US$000s)</v>
          </cell>
          <cell r="BF259" t="str">
            <v>Sales</v>
          </cell>
          <cell r="BH259" t="str">
            <v>OI</v>
          </cell>
          <cell r="BI259" t="str">
            <v>%</v>
          </cell>
        </row>
        <row r="260">
          <cell r="BE260" t="str">
            <v>Prior Forecast</v>
          </cell>
          <cell r="BF260">
            <v>16309.6818</v>
          </cell>
          <cell r="BH260">
            <v>485.81020000000001</v>
          </cell>
          <cell r="BI260">
            <v>2.9786614230573157E-2</v>
          </cell>
        </row>
        <row r="261">
          <cell r="BE261" t="str">
            <v>Actual</v>
          </cell>
          <cell r="BF261">
            <v>16309.6818</v>
          </cell>
          <cell r="BH261">
            <v>485.81020000000024</v>
          </cell>
          <cell r="BI261">
            <v>2.9786614230573171E-2</v>
          </cell>
        </row>
        <row r="262">
          <cell r="BE262" t="str">
            <v>Variance</v>
          </cell>
          <cell r="BF262">
            <v>0</v>
          </cell>
          <cell r="BH262">
            <v>2.1316282072803006E-13</v>
          </cell>
          <cell r="BI262" t="e">
            <v>#DIV/0!</v>
          </cell>
        </row>
        <row r="287">
          <cell r="BI287" t="str">
            <v>Operational Information</v>
          </cell>
        </row>
        <row r="289">
          <cell r="BD289" t="str">
            <v>Annual</v>
          </cell>
          <cell r="BE289" t="str">
            <v>Headcount Ratios</v>
          </cell>
          <cell r="BG289" t="str">
            <v>Labor Costs (US$)</v>
          </cell>
        </row>
        <row r="290">
          <cell r="AZ290" t="str">
            <v>Working</v>
          </cell>
          <cell r="BA290" t="str">
            <v>Daily</v>
          </cell>
          <cell r="BB290" t="str">
            <v>Variable</v>
          </cell>
          <cell r="BD290" t="str">
            <v>Fixed</v>
          </cell>
          <cell r="BE290" t="str">
            <v>Direct to</v>
          </cell>
          <cell r="BF290" t="str">
            <v>Hourly to</v>
          </cell>
          <cell r="BH290" t="str">
            <v>Hourly</v>
          </cell>
          <cell r="BI290" t="str">
            <v>Salaried</v>
          </cell>
        </row>
        <row r="291">
          <cell r="AZ291" t="str">
            <v>Days</v>
          </cell>
          <cell r="BA291" t="str">
            <v>Volume</v>
          </cell>
          <cell r="BB291" t="str">
            <v>Margin</v>
          </cell>
          <cell r="BD291" t="str">
            <v>Cost (US$000s)</v>
          </cell>
          <cell r="BE291" t="str">
            <v>Indirect</v>
          </cell>
          <cell r="BF291" t="str">
            <v>Salaried</v>
          </cell>
          <cell r="BH291" t="str">
            <v>Workforce</v>
          </cell>
          <cell r="BI291" t="str">
            <v>Workforce</v>
          </cell>
        </row>
        <row r="292">
          <cell r="AY292" t="str">
            <v>Prior Forecast</v>
          </cell>
          <cell r="AZ292">
            <v>20</v>
          </cell>
          <cell r="BA292">
            <v>1065</v>
          </cell>
          <cell r="BB292">
            <v>5.5412934236399369E-2</v>
          </cell>
          <cell r="BD292">
            <v>5015.4854999999998</v>
          </cell>
          <cell r="BE292">
            <v>5.166666666666667</v>
          </cell>
          <cell r="BF292">
            <v>8.9696969696969688</v>
          </cell>
          <cell r="BH292">
            <v>31300.135135135137</v>
          </cell>
          <cell r="BI292">
            <v>54206.872727272719</v>
          </cell>
        </row>
        <row r="293">
          <cell r="AY293" t="str">
            <v>Actual</v>
          </cell>
          <cell r="AZ293">
            <v>20</v>
          </cell>
          <cell r="BA293">
            <v>1065</v>
          </cell>
          <cell r="BB293">
            <v>5.5412934236399369E-2</v>
          </cell>
          <cell r="BD293">
            <v>5015.4854999999998</v>
          </cell>
          <cell r="BE293">
            <v>5.166666666666667</v>
          </cell>
          <cell r="BF293">
            <v>8.9696969696969688</v>
          </cell>
          <cell r="BH293">
            <v>31300.135135135137</v>
          </cell>
          <cell r="BI293">
            <v>54206.872727272719</v>
          </cell>
        </row>
        <row r="298">
          <cell r="BI298" t="str">
            <v>Costs as a Percent of Sales</v>
          </cell>
        </row>
        <row r="301">
          <cell r="AZ301" t="str">
            <v>Standard</v>
          </cell>
          <cell r="BD301" t="str">
            <v>Actual</v>
          </cell>
          <cell r="BF301" t="str">
            <v>Indirect</v>
          </cell>
        </row>
        <row r="302">
          <cell r="AZ302" t="str">
            <v>Material</v>
          </cell>
          <cell r="BA302" t="str">
            <v>Scrap</v>
          </cell>
          <cell r="BB302" t="str">
            <v>Freight</v>
          </cell>
          <cell r="BD302" t="str">
            <v>Material</v>
          </cell>
          <cell r="BE302" t="str">
            <v>Labor</v>
          </cell>
          <cell r="BF302" t="str">
            <v>Material</v>
          </cell>
          <cell r="BH302" t="str">
            <v>Facilities</v>
          </cell>
          <cell r="BI302" t="str">
            <v>Other</v>
          </cell>
        </row>
        <row r="303">
          <cell r="AY303" t="str">
            <v>Prior Forecast</v>
          </cell>
          <cell r="AZ303">
            <v>0.86353755379086994</v>
          </cell>
          <cell r="BA303">
            <v>1.3109023377758358E-3</v>
          </cell>
          <cell r="BB303">
            <v>8.9578326414682108E-3</v>
          </cell>
          <cell r="BD303">
            <v>0.89640230136188193</v>
          </cell>
          <cell r="BE303">
            <v>5.6478042385842253E-2</v>
          </cell>
          <cell r="BF303">
            <v>1.602213968392688E-3</v>
          </cell>
          <cell r="BH303">
            <v>1.4929721069113685E-2</v>
          </cell>
          <cell r="BI303">
            <v>8.0110698419634399E-4</v>
          </cell>
        </row>
        <row r="304">
          <cell r="AY304" t="str">
            <v>Actual</v>
          </cell>
          <cell r="AZ304">
            <v>0.86912736790736878</v>
          </cell>
          <cell r="BA304">
            <v>2.913116306168524E-4</v>
          </cell>
          <cell r="BB304">
            <v>7.06430704245867E-3</v>
          </cell>
          <cell r="BD304">
            <v>0.89640230136188193</v>
          </cell>
          <cell r="BE304">
            <v>5.6478042385842253E-2</v>
          </cell>
          <cell r="BF304">
            <v>1.602213968392688E-3</v>
          </cell>
          <cell r="BH304">
            <v>1.4929721069113685E-2</v>
          </cell>
          <cell r="BI304">
            <v>8.0110698419634399E-4</v>
          </cell>
        </row>
        <row r="309">
          <cell r="BI309" t="str">
            <v>Margin Analysis</v>
          </cell>
        </row>
        <row r="311">
          <cell r="AZ311" t="str">
            <v>Prior Forecast</v>
          </cell>
          <cell r="BD311" t="str">
            <v>Actual</v>
          </cell>
          <cell r="BH311" t="str">
            <v>Variance</v>
          </cell>
        </row>
        <row r="312">
          <cell r="AZ312" t="str">
            <v xml:space="preserve">% of </v>
          </cell>
          <cell r="BA312" t="str">
            <v>Avg Sales</v>
          </cell>
          <cell r="BB312" t="str">
            <v>Avg Mat'l</v>
          </cell>
          <cell r="BD312" t="str">
            <v xml:space="preserve">% of </v>
          </cell>
          <cell r="BE312" t="str">
            <v>Avg Sales</v>
          </cell>
          <cell r="BF312" t="str">
            <v>Avg Mat'l</v>
          </cell>
          <cell r="BH312" t="str">
            <v xml:space="preserve">% of </v>
          </cell>
          <cell r="BI312" t="str">
            <v>Avg Mat'l</v>
          </cell>
        </row>
        <row r="313">
          <cell r="AZ313" t="str">
            <v>Production</v>
          </cell>
          <cell r="BA313" t="str">
            <v>Price (US$)</v>
          </cell>
          <cell r="BB313" t="str">
            <v>Margin (US$)</v>
          </cell>
          <cell r="BD313" t="str">
            <v>Production</v>
          </cell>
          <cell r="BE313" t="str">
            <v>Price (US$)</v>
          </cell>
          <cell r="BF313" t="str">
            <v>Margin (US$)</v>
          </cell>
          <cell r="BH313" t="str">
            <v>Production</v>
          </cell>
          <cell r="BI313" t="str">
            <v>Margin (US$)</v>
          </cell>
        </row>
        <row r="314">
          <cell r="AY314" t="str">
            <v>J-Car cloth w/ Airbag</v>
          </cell>
          <cell r="AZ314">
            <v>0.38</v>
          </cell>
          <cell r="BA314">
            <v>508.77261209787605</v>
          </cell>
          <cell r="BB314">
            <v>74.283604521177494</v>
          </cell>
          <cell r="BD314">
            <v>0.38</v>
          </cell>
          <cell r="BE314">
            <v>508.77261209787605</v>
          </cell>
          <cell r="BF314">
            <v>71.332915165817894</v>
          </cell>
          <cell r="BH314" t="str">
            <v/>
          </cell>
          <cell r="BI314">
            <v>-2.9506893553596001</v>
          </cell>
        </row>
        <row r="315">
          <cell r="AY315" t="str">
            <v>J-Car cloth w/o Airbag</v>
          </cell>
          <cell r="AZ315">
            <v>0.19</v>
          </cell>
          <cell r="BA315">
            <v>434.59013588324103</v>
          </cell>
          <cell r="BB315">
            <v>71.285933568193229</v>
          </cell>
          <cell r="BD315">
            <v>0.19</v>
          </cell>
          <cell r="BE315">
            <v>434.59013588324103</v>
          </cell>
          <cell r="BF315">
            <v>68.297005535983885</v>
          </cell>
          <cell r="BH315" t="str">
            <v/>
          </cell>
          <cell r="BI315">
            <v>-2.9889280322093441</v>
          </cell>
        </row>
        <row r="316">
          <cell r="AY316" t="str">
            <v>J-Car leather w/ Airbag</v>
          </cell>
          <cell r="AZ316">
            <v>0.02</v>
          </cell>
          <cell r="BA316">
            <v>823.46519230769218</v>
          </cell>
          <cell r="BB316">
            <v>91.369230769230739</v>
          </cell>
          <cell r="BD316">
            <v>0.02</v>
          </cell>
          <cell r="BE316">
            <v>823.46519230769218</v>
          </cell>
          <cell r="BF316">
            <v>87.942884615384401</v>
          </cell>
          <cell r="BH316" t="str">
            <v/>
          </cell>
          <cell r="BI316">
            <v>-3.4263461538463389</v>
          </cell>
        </row>
        <row r="317">
          <cell r="AY317" t="str">
            <v>J-Car leather w/o Airbag</v>
          </cell>
          <cell r="AZ317">
            <v>0</v>
          </cell>
          <cell r="BA317">
            <v>730.95384615384614</v>
          </cell>
          <cell r="BB317">
            <v>91.369230769230739</v>
          </cell>
          <cell r="BD317">
            <v>0</v>
          </cell>
          <cell r="BE317">
            <v>730.95384615384614</v>
          </cell>
          <cell r="BF317">
            <v>45.684615384615427</v>
          </cell>
          <cell r="BH317" t="str">
            <v/>
          </cell>
          <cell r="BI317">
            <v>-45.684615384615313</v>
          </cell>
        </row>
        <row r="318">
          <cell r="AY318" t="str">
            <v>V-Car cloth w/ Airbag</v>
          </cell>
          <cell r="AZ318">
            <v>0.24</v>
          </cell>
          <cell r="BA318">
            <v>827.96304219823355</v>
          </cell>
          <cell r="BB318">
            <v>99.313601570166838</v>
          </cell>
          <cell r="BD318">
            <v>0.24</v>
          </cell>
          <cell r="BE318">
            <v>827.96304219823355</v>
          </cell>
          <cell r="BF318">
            <v>96.282904808635976</v>
          </cell>
          <cell r="BH318" t="str">
            <v/>
          </cell>
          <cell r="BI318">
            <v>-3.0306967615308622</v>
          </cell>
        </row>
        <row r="319">
          <cell r="AY319" t="str">
            <v>V-Car cloth w/o Airbag</v>
          </cell>
          <cell r="AZ319">
            <v>0.05</v>
          </cell>
          <cell r="BA319">
            <v>594.49389999999994</v>
          </cell>
          <cell r="BB319">
            <v>95.023999999999944</v>
          </cell>
          <cell r="BD319">
            <v>0.05</v>
          </cell>
          <cell r="BE319">
            <v>594.49389999999994</v>
          </cell>
          <cell r="BF319">
            <v>92.054499999999962</v>
          </cell>
          <cell r="BH319" t="str">
            <v/>
          </cell>
          <cell r="BI319">
            <v>-2.9694999999999823</v>
          </cell>
        </row>
        <row r="320">
          <cell r="AY320" t="str">
            <v>V-Car leather w/ Airbag</v>
          </cell>
          <cell r="AZ320">
            <v>0.04</v>
          </cell>
          <cell r="BA320">
            <v>1500.0979775280898</v>
          </cell>
          <cell r="BB320">
            <v>120.78191011235936</v>
          </cell>
          <cell r="BD320">
            <v>0.04</v>
          </cell>
          <cell r="BE320">
            <v>1500.0979775280898</v>
          </cell>
          <cell r="BF320">
            <v>118.11269662921359</v>
          </cell>
          <cell r="BH320" t="str">
            <v/>
          </cell>
          <cell r="BI320">
            <v>-2.6692134831457679</v>
          </cell>
        </row>
        <row r="321">
          <cell r="AY321" t="str">
            <v>V-Car leather w/o Airbag</v>
          </cell>
          <cell r="AZ321">
            <v>0</v>
          </cell>
          <cell r="BA321">
            <v>1187.8</v>
          </cell>
          <cell r="BB321">
            <v>0</v>
          </cell>
          <cell r="BD321">
            <v>0</v>
          </cell>
          <cell r="BE321">
            <v>1187.8</v>
          </cell>
          <cell r="BF321">
            <v>0</v>
          </cell>
          <cell r="BH321" t="str">
            <v/>
          </cell>
          <cell r="BI321" t="str">
            <v/>
          </cell>
        </row>
        <row r="322">
          <cell r="AY322" t="str">
            <v>Catera cloth w/o Airbag</v>
          </cell>
          <cell r="AZ322">
            <v>0</v>
          </cell>
          <cell r="BA322">
            <v>989.83333333333337</v>
          </cell>
          <cell r="BB322">
            <v>197.96666666666681</v>
          </cell>
          <cell r="BD322">
            <v>0</v>
          </cell>
          <cell r="BE322">
            <v>989.83333333333337</v>
          </cell>
          <cell r="BF322">
            <v>197.96666666666681</v>
          </cell>
          <cell r="BH322" t="str">
            <v/>
          </cell>
          <cell r="BI322" t="str">
            <v/>
          </cell>
        </row>
        <row r="323">
          <cell r="AY323" t="str">
            <v>Catera leather w/o Airbag</v>
          </cell>
          <cell r="AZ323">
            <v>0</v>
          </cell>
          <cell r="BA323">
            <v>1565.7363636363636</v>
          </cell>
          <cell r="BB323">
            <v>107.9818181818182</v>
          </cell>
          <cell r="BD323">
            <v>0</v>
          </cell>
          <cell r="BE323">
            <v>1565.7363636363636</v>
          </cell>
          <cell r="BF323">
            <v>107.9818181818182</v>
          </cell>
          <cell r="BH323" t="str">
            <v/>
          </cell>
          <cell r="BI323" t="str">
            <v/>
          </cell>
        </row>
        <row r="324">
          <cell r="AY324" t="str">
            <v>Other</v>
          </cell>
          <cell r="AZ324">
            <v>0.03</v>
          </cell>
          <cell r="BA324">
            <v>620.29555555555544</v>
          </cell>
          <cell r="BB324">
            <v>216.11361111111103</v>
          </cell>
          <cell r="BD324">
            <v>0.03</v>
          </cell>
          <cell r="BE324">
            <v>620.29555555555544</v>
          </cell>
          <cell r="BF324">
            <v>193.84236111111102</v>
          </cell>
          <cell r="BH324" t="str">
            <v/>
          </cell>
          <cell r="BI324">
            <v>-22.271250000000009</v>
          </cell>
        </row>
        <row r="325">
          <cell r="AY325" t="str">
            <v>IC Australia</v>
          </cell>
          <cell r="AZ325">
            <v>0.05</v>
          </cell>
          <cell r="BA325">
            <v>498.50372184133204</v>
          </cell>
          <cell r="BB325">
            <v>30.247600391772778</v>
          </cell>
          <cell r="BD325">
            <v>0.05</v>
          </cell>
          <cell r="BE325">
            <v>498.50372184133204</v>
          </cell>
          <cell r="BF325">
            <v>30.247600391772778</v>
          </cell>
          <cell r="BH325" t="str">
            <v/>
          </cell>
          <cell r="BI325" t="str">
            <v/>
          </cell>
        </row>
        <row r="326">
          <cell r="AY326" t="str">
            <v/>
          </cell>
          <cell r="AZ326" t="str">
            <v/>
          </cell>
          <cell r="BA326" t="str">
            <v/>
          </cell>
          <cell r="BB326" t="str">
            <v/>
          </cell>
          <cell r="BD326" t="str">
            <v/>
          </cell>
          <cell r="BE326" t="str">
            <v/>
          </cell>
          <cell r="BF326" t="str">
            <v/>
          </cell>
          <cell r="BH326" t="str">
            <v/>
          </cell>
          <cell r="BI326" t="str">
            <v/>
          </cell>
        </row>
        <row r="327">
          <cell r="AY327" t="str">
            <v/>
          </cell>
          <cell r="AZ327" t="str">
            <v/>
          </cell>
          <cell r="BA327" t="str">
            <v/>
          </cell>
          <cell r="BB327" t="str">
            <v/>
          </cell>
          <cell r="BD327" t="str">
            <v/>
          </cell>
          <cell r="BE327" t="str">
            <v/>
          </cell>
          <cell r="BF327" t="str">
            <v/>
          </cell>
          <cell r="BH327" t="str">
            <v/>
          </cell>
          <cell r="BI327" t="str">
            <v/>
          </cell>
        </row>
        <row r="328">
          <cell r="AY328" t="str">
            <v/>
          </cell>
          <cell r="AZ328" t="str">
            <v/>
          </cell>
          <cell r="BA328" t="str">
            <v/>
          </cell>
          <cell r="BB328" t="str">
            <v/>
          </cell>
          <cell r="BD328" t="str">
            <v/>
          </cell>
          <cell r="BE328" t="str">
            <v/>
          </cell>
          <cell r="BF328" t="str">
            <v/>
          </cell>
          <cell r="BH328" t="str">
            <v/>
          </cell>
          <cell r="BI328" t="str">
            <v/>
          </cell>
        </row>
        <row r="329">
          <cell r="AY329" t="str">
            <v/>
          </cell>
          <cell r="AZ329" t="str">
            <v/>
          </cell>
          <cell r="BA329" t="str">
            <v/>
          </cell>
          <cell r="BB329" t="str">
            <v/>
          </cell>
          <cell r="BD329" t="str">
            <v/>
          </cell>
          <cell r="BE329" t="str">
            <v/>
          </cell>
          <cell r="BF329" t="str">
            <v/>
          </cell>
          <cell r="BH329" t="str">
            <v/>
          </cell>
          <cell r="BI329" t="str">
            <v/>
          </cell>
        </row>
        <row r="330">
          <cell r="AY330" t="str">
            <v/>
          </cell>
          <cell r="AZ330" t="str">
            <v/>
          </cell>
          <cell r="BA330" t="str">
            <v/>
          </cell>
          <cell r="BB330" t="str">
            <v/>
          </cell>
          <cell r="BD330" t="str">
            <v/>
          </cell>
          <cell r="BE330" t="str">
            <v/>
          </cell>
          <cell r="BF330" t="str">
            <v/>
          </cell>
          <cell r="BH330" t="str">
            <v/>
          </cell>
          <cell r="BI330" t="str">
            <v/>
          </cell>
        </row>
        <row r="331">
          <cell r="AY331" t="str">
            <v/>
          </cell>
          <cell r="AZ331" t="str">
            <v/>
          </cell>
          <cell r="BA331" t="str">
            <v/>
          </cell>
          <cell r="BB331" t="str">
            <v/>
          </cell>
          <cell r="BD331" t="str">
            <v/>
          </cell>
          <cell r="BE331" t="str">
            <v/>
          </cell>
          <cell r="BF331" t="str">
            <v/>
          </cell>
          <cell r="BH331" t="str">
            <v/>
          </cell>
          <cell r="BI331" t="str">
            <v/>
          </cell>
        </row>
        <row r="332">
          <cell r="AY332" t="str">
            <v/>
          </cell>
          <cell r="AZ332" t="str">
            <v/>
          </cell>
          <cell r="BA332" t="str">
            <v/>
          </cell>
          <cell r="BB332" t="str">
            <v/>
          </cell>
          <cell r="BD332" t="str">
            <v/>
          </cell>
          <cell r="BE332" t="str">
            <v/>
          </cell>
          <cell r="BF332" t="str">
            <v/>
          </cell>
          <cell r="BH332" t="str">
            <v/>
          </cell>
          <cell r="BI332" t="str">
            <v/>
          </cell>
        </row>
        <row r="333">
          <cell r="AY333" t="str">
            <v/>
          </cell>
          <cell r="AZ333" t="str">
            <v/>
          </cell>
          <cell r="BA333" t="str">
            <v/>
          </cell>
          <cell r="BB333" t="str">
            <v/>
          </cell>
          <cell r="BD333" t="str">
            <v/>
          </cell>
          <cell r="BE333" t="str">
            <v/>
          </cell>
          <cell r="BF333" t="str">
            <v/>
          </cell>
          <cell r="BH333" t="str">
            <v/>
          </cell>
          <cell r="BI333" t="str">
            <v/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elle1"/>
      <sheetName val="Leistung_für_IOS"/>
      <sheetName val="#REF"/>
      <sheetName val="Kennzahlen"/>
      <sheetName val="INVEST2002"/>
      <sheetName val="Parameter"/>
      <sheetName val="주행"/>
      <sheetName val="Werte"/>
      <sheetName val="TCA"/>
      <sheetName val="가공"/>
      <sheetName val="database"/>
      <sheetName val="Modality Summary"/>
    </sheetNames>
    <sheetDataSet>
      <sheetData sheetId="0" refreshError="1">
        <row r="7">
          <cell r="E7">
            <v>112724</v>
          </cell>
          <cell r="F7">
            <v>18784</v>
          </cell>
          <cell r="G7">
            <v>70289</v>
          </cell>
          <cell r="H7">
            <v>62211</v>
          </cell>
          <cell r="I7">
            <v>74965</v>
          </cell>
          <cell r="J7">
            <v>78170</v>
          </cell>
          <cell r="K7">
            <v>80407</v>
          </cell>
          <cell r="L7">
            <v>41382</v>
          </cell>
          <cell r="M7">
            <v>41167</v>
          </cell>
          <cell r="N7">
            <v>49609.627950000002</v>
          </cell>
        </row>
        <row r="8">
          <cell r="E8">
            <v>74983</v>
          </cell>
          <cell r="F8">
            <v>63784</v>
          </cell>
          <cell r="G8">
            <v>84317</v>
          </cell>
          <cell r="H8">
            <v>82604</v>
          </cell>
          <cell r="I8">
            <v>74719</v>
          </cell>
          <cell r="J8">
            <v>90680</v>
          </cell>
          <cell r="K8">
            <v>142302</v>
          </cell>
          <cell r="L8">
            <v>123401</v>
          </cell>
          <cell r="M8">
            <v>143486</v>
          </cell>
          <cell r="N8">
            <v>26521.054799999998</v>
          </cell>
        </row>
        <row r="9"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E10">
            <v>0</v>
          </cell>
          <cell r="F10">
            <v>0</v>
          </cell>
          <cell r="G10">
            <v>0</v>
          </cell>
          <cell r="H10">
            <v>7517</v>
          </cell>
          <cell r="I10">
            <v>17222</v>
          </cell>
          <cell r="J10">
            <v>35283</v>
          </cell>
          <cell r="K10">
            <v>0</v>
          </cell>
          <cell r="L10">
            <v>24321</v>
          </cell>
          <cell r="M10">
            <v>36953</v>
          </cell>
          <cell r="N10">
            <v>741.25956999999994</v>
          </cell>
        </row>
        <row r="11">
          <cell r="E11">
            <v>688079</v>
          </cell>
          <cell r="F11">
            <v>262408</v>
          </cell>
          <cell r="G11">
            <v>534591</v>
          </cell>
          <cell r="H11">
            <v>483472</v>
          </cell>
          <cell r="I11">
            <v>697575</v>
          </cell>
          <cell r="J11">
            <v>679869</v>
          </cell>
          <cell r="K11">
            <v>842200</v>
          </cell>
          <cell r="L11">
            <v>754159</v>
          </cell>
          <cell r="M11">
            <v>758865</v>
          </cell>
          <cell r="N11">
            <v>795070.32078999991</v>
          </cell>
        </row>
        <row r="12">
          <cell r="E12">
            <v>14009</v>
          </cell>
          <cell r="F12">
            <v>1977</v>
          </cell>
          <cell r="G12">
            <v>0</v>
          </cell>
          <cell r="H12">
            <v>254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70.409880000000001</v>
          </cell>
        </row>
        <row r="13">
          <cell r="E13">
            <v>152079</v>
          </cell>
          <cell r="F13">
            <v>123709</v>
          </cell>
          <cell r="G13">
            <v>162015</v>
          </cell>
          <cell r="H13">
            <v>125640</v>
          </cell>
          <cell r="I13">
            <v>90770</v>
          </cell>
          <cell r="J13">
            <v>124012</v>
          </cell>
          <cell r="K13">
            <v>201710</v>
          </cell>
          <cell r="L13">
            <v>168666</v>
          </cell>
          <cell r="M13">
            <v>140611</v>
          </cell>
          <cell r="N13">
            <v>125660.12166999999</v>
          </cell>
        </row>
        <row r="14">
          <cell r="E14">
            <v>135233</v>
          </cell>
          <cell r="F14">
            <v>68461</v>
          </cell>
          <cell r="G14">
            <v>92808</v>
          </cell>
          <cell r="H14">
            <v>74210</v>
          </cell>
          <cell r="I14">
            <v>89871</v>
          </cell>
          <cell r="J14">
            <v>83264</v>
          </cell>
          <cell r="K14">
            <v>91960</v>
          </cell>
          <cell r="L14">
            <v>119652</v>
          </cell>
          <cell r="M14">
            <v>125961</v>
          </cell>
          <cell r="N14">
            <v>101413.69716</v>
          </cell>
        </row>
        <row r="15">
          <cell r="E15">
            <v>14694</v>
          </cell>
          <cell r="F15">
            <v>17149</v>
          </cell>
          <cell r="G15">
            <v>413</v>
          </cell>
          <cell r="H15">
            <v>5284</v>
          </cell>
          <cell r="I15">
            <v>10997</v>
          </cell>
          <cell r="J15">
            <v>8000</v>
          </cell>
          <cell r="K15">
            <v>9944</v>
          </cell>
          <cell r="L15">
            <v>15072</v>
          </cell>
          <cell r="M15">
            <v>5621</v>
          </cell>
          <cell r="N15">
            <v>11940.34215</v>
          </cell>
        </row>
        <row r="16">
          <cell r="E16">
            <v>113768</v>
          </cell>
          <cell r="F16">
            <v>35382</v>
          </cell>
          <cell r="G16">
            <v>33098</v>
          </cell>
          <cell r="H16">
            <v>36049</v>
          </cell>
          <cell r="I16">
            <v>36633</v>
          </cell>
          <cell r="J16">
            <v>104932</v>
          </cell>
          <cell r="K16">
            <v>69334</v>
          </cell>
          <cell r="L16">
            <v>45618</v>
          </cell>
          <cell r="M16">
            <v>75139</v>
          </cell>
          <cell r="N16">
            <v>39771.803050000002</v>
          </cell>
        </row>
        <row r="17"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E18">
            <v>40095</v>
          </cell>
          <cell r="F18">
            <v>6283</v>
          </cell>
          <cell r="G18">
            <v>992</v>
          </cell>
          <cell r="H18">
            <v>18248</v>
          </cell>
          <cell r="I18">
            <v>40122</v>
          </cell>
          <cell r="J18">
            <v>1630</v>
          </cell>
          <cell r="K18">
            <v>1006</v>
          </cell>
          <cell r="L18">
            <v>36586</v>
          </cell>
          <cell r="M18">
            <v>82767</v>
          </cell>
          <cell r="N18">
            <v>31801.7958</v>
          </cell>
        </row>
        <row r="19">
          <cell r="E19">
            <v>418472</v>
          </cell>
          <cell r="F19">
            <v>183275</v>
          </cell>
          <cell r="G19">
            <v>136455</v>
          </cell>
          <cell r="H19">
            <v>202253</v>
          </cell>
          <cell r="I19">
            <v>209471</v>
          </cell>
          <cell r="J19">
            <v>123462</v>
          </cell>
          <cell r="K19">
            <v>153952</v>
          </cell>
          <cell r="L19">
            <v>260182</v>
          </cell>
          <cell r="M19">
            <v>287957</v>
          </cell>
          <cell r="N19">
            <v>192197.45827</v>
          </cell>
        </row>
        <row r="20">
          <cell r="E20">
            <v>49310</v>
          </cell>
          <cell r="F20">
            <v>60987</v>
          </cell>
          <cell r="G20">
            <v>45150</v>
          </cell>
          <cell r="H20">
            <v>67058</v>
          </cell>
          <cell r="I20">
            <v>72957</v>
          </cell>
          <cell r="J20">
            <v>54802</v>
          </cell>
          <cell r="K20">
            <v>44768</v>
          </cell>
          <cell r="L20">
            <v>72478</v>
          </cell>
          <cell r="M20">
            <v>60636</v>
          </cell>
          <cell r="N20">
            <v>49726.977749999998</v>
          </cell>
        </row>
        <row r="21">
          <cell r="E21">
            <v>937660</v>
          </cell>
          <cell r="F21">
            <v>497223</v>
          </cell>
          <cell r="G21">
            <v>470931</v>
          </cell>
          <cell r="H21">
            <v>528996</v>
          </cell>
          <cell r="I21">
            <v>550821</v>
          </cell>
          <cell r="J21">
            <v>500102</v>
          </cell>
          <cell r="K21">
            <v>572674</v>
          </cell>
          <cell r="L21">
            <v>718254</v>
          </cell>
          <cell r="M21">
            <v>778692</v>
          </cell>
          <cell r="N21">
            <v>552582.60573000007</v>
          </cell>
        </row>
        <row r="22">
          <cell r="E22">
            <v>739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E23">
            <v>0</v>
          </cell>
          <cell r="F23">
            <v>674</v>
          </cell>
          <cell r="G23">
            <v>454</v>
          </cell>
          <cell r="H23">
            <v>51</v>
          </cell>
          <cell r="I23">
            <v>3910</v>
          </cell>
          <cell r="J23">
            <v>230</v>
          </cell>
          <cell r="K23">
            <v>495</v>
          </cell>
          <cell r="L23">
            <v>524</v>
          </cell>
          <cell r="M23">
            <v>0</v>
          </cell>
          <cell r="N23">
            <v>66.498220000000003</v>
          </cell>
        </row>
        <row r="24">
          <cell r="E24">
            <v>0</v>
          </cell>
          <cell r="F24">
            <v>4097</v>
          </cell>
          <cell r="G24">
            <v>119</v>
          </cell>
          <cell r="H24">
            <v>1579</v>
          </cell>
          <cell r="I24">
            <v>0</v>
          </cell>
          <cell r="J24">
            <v>64</v>
          </cell>
          <cell r="K24">
            <v>4182</v>
          </cell>
          <cell r="L24">
            <v>20</v>
          </cell>
          <cell r="M24">
            <v>0</v>
          </cell>
          <cell r="N24">
            <v>211.22963999999999</v>
          </cell>
        </row>
        <row r="25">
          <cell r="E25">
            <v>0</v>
          </cell>
          <cell r="F25">
            <v>512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42</v>
          </cell>
          <cell r="N25">
            <v>35.204940000000001</v>
          </cell>
        </row>
        <row r="26">
          <cell r="E26">
            <v>1031</v>
          </cell>
          <cell r="F26">
            <v>1035</v>
          </cell>
          <cell r="G26">
            <v>2986</v>
          </cell>
          <cell r="H26">
            <v>1653</v>
          </cell>
          <cell r="I26">
            <v>665</v>
          </cell>
          <cell r="J26">
            <v>692</v>
          </cell>
          <cell r="K26">
            <v>654</v>
          </cell>
          <cell r="L26">
            <v>3349</v>
          </cell>
          <cell r="M26">
            <v>1484</v>
          </cell>
          <cell r="N26">
            <v>633.68891999999994</v>
          </cell>
        </row>
        <row r="27">
          <cell r="E27">
            <v>0</v>
          </cell>
          <cell r="F27">
            <v>1386</v>
          </cell>
          <cell r="G27">
            <v>44</v>
          </cell>
          <cell r="H27">
            <v>13484</v>
          </cell>
          <cell r="I27">
            <v>1713</v>
          </cell>
          <cell r="J27">
            <v>34</v>
          </cell>
          <cell r="K27">
            <v>667</v>
          </cell>
          <cell r="L27">
            <v>0</v>
          </cell>
          <cell r="M27">
            <v>0</v>
          </cell>
          <cell r="N27">
            <v>0</v>
          </cell>
        </row>
        <row r="28">
          <cell r="E28">
            <v>0</v>
          </cell>
          <cell r="F28">
            <v>9221</v>
          </cell>
          <cell r="G28">
            <v>0</v>
          </cell>
          <cell r="H28">
            <v>587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E29">
            <v>0</v>
          </cell>
          <cell r="F29">
            <v>0</v>
          </cell>
          <cell r="G29">
            <v>2706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2875</v>
          </cell>
          <cell r="M29">
            <v>0</v>
          </cell>
          <cell r="N29">
            <v>0</v>
          </cell>
        </row>
        <row r="30">
          <cell r="E30">
            <v>0</v>
          </cell>
          <cell r="F30">
            <v>1360</v>
          </cell>
          <cell r="G30">
            <v>2085</v>
          </cell>
          <cell r="H30">
            <v>0</v>
          </cell>
          <cell r="I30">
            <v>0</v>
          </cell>
          <cell r="J30">
            <v>1733</v>
          </cell>
          <cell r="K30">
            <v>53</v>
          </cell>
          <cell r="L30">
            <v>14656</v>
          </cell>
          <cell r="M30">
            <v>6254</v>
          </cell>
          <cell r="N30">
            <v>3223.20784</v>
          </cell>
        </row>
        <row r="31">
          <cell r="E31">
            <v>1770</v>
          </cell>
          <cell r="F31">
            <v>18285</v>
          </cell>
          <cell r="G31">
            <v>8394</v>
          </cell>
          <cell r="H31">
            <v>17354</v>
          </cell>
          <cell r="I31">
            <v>6288</v>
          </cell>
          <cell r="J31">
            <v>2753</v>
          </cell>
          <cell r="K31">
            <v>6051</v>
          </cell>
          <cell r="L31">
            <v>21424</v>
          </cell>
          <cell r="M31">
            <v>7780</v>
          </cell>
          <cell r="N31">
            <v>4169.8295600000001</v>
          </cell>
        </row>
        <row r="32">
          <cell r="E32">
            <v>96549</v>
          </cell>
          <cell r="F32">
            <v>16220</v>
          </cell>
          <cell r="G32">
            <v>7681</v>
          </cell>
          <cell r="H32">
            <v>63173</v>
          </cell>
          <cell r="I32">
            <v>87398</v>
          </cell>
          <cell r="J32">
            <v>118617</v>
          </cell>
          <cell r="K32">
            <v>152458</v>
          </cell>
          <cell r="L32">
            <v>234925</v>
          </cell>
          <cell r="M32">
            <v>200532</v>
          </cell>
          <cell r="N32">
            <v>187372.42565999998</v>
          </cell>
        </row>
        <row r="33">
          <cell r="E33">
            <v>298701</v>
          </cell>
          <cell r="F33">
            <v>245337</v>
          </cell>
          <cell r="G33">
            <v>239525</v>
          </cell>
          <cell r="H33">
            <v>207445</v>
          </cell>
          <cell r="I33">
            <v>199423</v>
          </cell>
          <cell r="J33">
            <v>289100</v>
          </cell>
          <cell r="K33">
            <v>351901</v>
          </cell>
          <cell r="L33">
            <v>347185</v>
          </cell>
          <cell r="M33">
            <v>255161</v>
          </cell>
          <cell r="N33">
            <v>301561.60437999998</v>
          </cell>
        </row>
        <row r="34">
          <cell r="E34">
            <v>393920</v>
          </cell>
          <cell r="F34">
            <v>109837</v>
          </cell>
          <cell r="G34">
            <v>388175</v>
          </cell>
          <cell r="H34">
            <v>262256</v>
          </cell>
          <cell r="I34">
            <v>408203</v>
          </cell>
          <cell r="J34">
            <v>259726</v>
          </cell>
          <cell r="K34">
            <v>413479</v>
          </cell>
          <cell r="L34">
            <v>269839</v>
          </cell>
          <cell r="M34">
            <v>332204</v>
          </cell>
          <cell r="N34">
            <v>453232.30921999994</v>
          </cell>
        </row>
        <row r="35">
          <cell r="E35">
            <v>26676</v>
          </cell>
          <cell r="F35">
            <v>25025</v>
          </cell>
          <cell r="G35">
            <v>413</v>
          </cell>
          <cell r="H35">
            <v>5284</v>
          </cell>
          <cell r="I35">
            <v>10997</v>
          </cell>
          <cell r="J35">
            <v>23692</v>
          </cell>
          <cell r="K35">
            <v>9944</v>
          </cell>
          <cell r="L35">
            <v>16804</v>
          </cell>
          <cell r="M35">
            <v>21597</v>
          </cell>
          <cell r="N35">
            <v>12843.93561</v>
          </cell>
        </row>
        <row r="36">
          <cell r="E36">
            <v>116079</v>
          </cell>
          <cell r="F36">
            <v>36417</v>
          </cell>
          <cell r="G36">
            <v>36084</v>
          </cell>
          <cell r="H36">
            <v>37702</v>
          </cell>
          <cell r="I36">
            <v>57494</v>
          </cell>
          <cell r="J36">
            <v>105795</v>
          </cell>
          <cell r="K36">
            <v>69988</v>
          </cell>
          <cell r="L36">
            <v>49203</v>
          </cell>
          <cell r="M36">
            <v>76623</v>
          </cell>
          <cell r="N36">
            <v>42991.09923</v>
          </cell>
        </row>
        <row r="37">
          <cell r="E37">
            <v>112724</v>
          </cell>
          <cell r="F37">
            <v>20170</v>
          </cell>
          <cell r="G37">
            <v>70333</v>
          </cell>
          <cell r="H37">
            <v>75695</v>
          </cell>
          <cell r="I37">
            <v>76678</v>
          </cell>
          <cell r="J37">
            <v>78204</v>
          </cell>
          <cell r="K37">
            <v>81074</v>
          </cell>
          <cell r="L37">
            <v>41382</v>
          </cell>
          <cell r="M37">
            <v>41167</v>
          </cell>
          <cell r="N37">
            <v>49609.627950000002</v>
          </cell>
        </row>
        <row r="38">
          <cell r="E38">
            <v>115078</v>
          </cell>
          <cell r="F38">
            <v>79288</v>
          </cell>
          <cell r="G38">
            <v>85309</v>
          </cell>
          <cell r="H38">
            <v>101439</v>
          </cell>
          <cell r="I38">
            <v>114841</v>
          </cell>
          <cell r="J38">
            <v>92310</v>
          </cell>
          <cell r="K38">
            <v>143308</v>
          </cell>
          <cell r="L38">
            <v>159987</v>
          </cell>
          <cell r="M38">
            <v>226253</v>
          </cell>
          <cell r="N38">
            <v>58322.850599999998</v>
          </cell>
        </row>
        <row r="39">
          <cell r="E39">
            <v>418472</v>
          </cell>
          <cell r="F39">
            <v>183275</v>
          </cell>
          <cell r="G39">
            <v>139161</v>
          </cell>
          <cell r="H39">
            <v>202253</v>
          </cell>
          <cell r="I39">
            <v>209471</v>
          </cell>
          <cell r="J39">
            <v>123462</v>
          </cell>
          <cell r="K39">
            <v>153952</v>
          </cell>
          <cell r="L39">
            <v>263057</v>
          </cell>
          <cell r="M39">
            <v>287957</v>
          </cell>
          <cell r="N39">
            <v>192197.45827</v>
          </cell>
        </row>
        <row r="40">
          <cell r="E40">
            <v>49310</v>
          </cell>
          <cell r="F40">
            <v>62347</v>
          </cell>
          <cell r="G40">
            <v>47235</v>
          </cell>
          <cell r="H40">
            <v>74575</v>
          </cell>
          <cell r="I40">
            <v>90179</v>
          </cell>
          <cell r="J40">
            <v>91818</v>
          </cell>
          <cell r="K40">
            <v>44821</v>
          </cell>
          <cell r="L40">
            <v>111455</v>
          </cell>
          <cell r="M40">
            <v>103843</v>
          </cell>
          <cell r="N40">
            <v>53691.445160000003</v>
          </cell>
        </row>
        <row r="41">
          <cell r="E41">
            <v>1627509</v>
          </cell>
          <cell r="F41">
            <v>777916</v>
          </cell>
          <cell r="G41">
            <v>1013916</v>
          </cell>
          <cell r="H41">
            <v>1029822</v>
          </cell>
          <cell r="I41">
            <v>1254684</v>
          </cell>
          <cell r="J41">
            <v>1182724</v>
          </cell>
          <cell r="K41">
            <v>1420925</v>
          </cell>
          <cell r="L41">
            <v>1493837</v>
          </cell>
          <cell r="M41">
            <v>1545337</v>
          </cell>
          <cell r="N41">
            <v>1351822.75608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nguage"/>
      <sheetName val="Inventory Form Plant"/>
      <sheetName val="Plant Char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Instructions"/>
      <sheetName val="User"/>
      <sheetName val="Settings"/>
      <sheetName val="Orientation"/>
      <sheetName val="Delivery"/>
      <sheetName val="RptClose"/>
      <sheetName val="Hidden"/>
      <sheetName val="SRCDrill1"/>
      <sheetName val="SRCDrill2"/>
      <sheetName val="TabBaseNames"/>
      <sheetName val="WACC Analysis"/>
      <sheetName val="关联交易-存款"/>
      <sheetName val="Drop Down"/>
      <sheetName val="Fo-100"/>
      <sheetName val="USERS-GROUPS"/>
      <sheetName val="Broker Level Analysis"/>
      <sheetName val="Latest Security Trades"/>
      <sheetName val="Security Level &amp; Summary Data"/>
      <sheetName val="ValueLink"/>
      <sheetName val="CFROI Results"/>
      <sheetName val="PW"/>
      <sheetName val="EurotoolsXRates"/>
      <sheetName val="Data Retrieval (paste data)"/>
      <sheetName val="Lookup Table"/>
      <sheetName val="420 連結PL区分掲記検討"/>
      <sheetName val="120 連結損益計算書"/>
      <sheetName val="Sheet1"/>
      <sheetName val="Entity Master"/>
      <sheetName val="Input"/>
    </sheetNames>
    <sheetDataSet>
      <sheetData sheetId="0">
        <row r="171">
          <cell r="G171" t="str">
            <v>2011 Actuals</v>
          </cell>
        </row>
        <row r="2939">
          <cell r="G2939" t="str">
            <v>2011 Actuals</v>
          </cell>
          <cell r="H2939" t="str">
            <v>CYA</v>
          </cell>
          <cell r="I2939" t="str">
            <v>Current Year Actuals</v>
          </cell>
          <cell r="J2939" t="str">
            <v>2011</v>
          </cell>
          <cell r="K2939" t="str">
            <v>BusStmt</v>
          </cell>
          <cell r="L2939" t="str">
            <v>CYA1</v>
          </cell>
          <cell r="M2939" t="str">
            <v>CYA2</v>
          </cell>
          <cell r="N2939" t="str">
            <v>CYA3</v>
          </cell>
          <cell r="O2939" t="str">
            <v>CYA4</v>
          </cell>
          <cell r="P2939" t="str">
            <v>CYA5</v>
          </cell>
          <cell r="Q2939" t="str">
            <v>CYA6</v>
          </cell>
          <cell r="R2939" t="str">
            <v>CYA6</v>
          </cell>
          <cell r="S2939" t="str">
            <v>CYA6</v>
          </cell>
          <cell r="T2939" t="str">
            <v>CYA6</v>
          </cell>
          <cell r="U2939" t="str">
            <v>CYA6</v>
          </cell>
          <cell r="V2939" t="str">
            <v>CYA6</v>
          </cell>
          <cell r="W2939" t="str">
            <v>CYA6</v>
          </cell>
          <cell r="X2939" t="str">
            <v>CYA6</v>
          </cell>
          <cell r="Y2939" t="str">
            <v>CYA6</v>
          </cell>
          <cell r="Z2939" t="str">
            <v>CYA6</v>
          </cell>
          <cell r="AA2939" t="str">
            <v>CYA6</v>
          </cell>
          <cell r="AB2939" t="str">
            <v>CYA6</v>
          </cell>
          <cell r="AC2939" t="str">
            <v>CYA6</v>
          </cell>
          <cell r="AJ2939" t="str">
            <v>CYA7</v>
          </cell>
          <cell r="AK2939" t="str">
            <v>CYA9</v>
          </cell>
          <cell r="AL2939" t="str">
            <v>CYA10</v>
          </cell>
          <cell r="AM2939" t="str">
            <v>CYA11</v>
          </cell>
          <cell r="AN2939" t="str">
            <v>CYA12</v>
          </cell>
          <cell r="AO2939" t="str">
            <v>FIXBUD_YTD</v>
          </cell>
          <cell r="AP2939" t="str">
            <v>No</v>
          </cell>
        </row>
        <row r="2940">
          <cell r="G2940" t="str">
            <v>2011 Actuals</v>
          </cell>
          <cell r="H2940" t="str">
            <v>CYA</v>
          </cell>
          <cell r="I2940" t="str">
            <v>Current Year Actuals</v>
          </cell>
          <cell r="J2940" t="str">
            <v>2011</v>
          </cell>
          <cell r="K2940" t="str">
            <v>BusStmt</v>
          </cell>
          <cell r="L2940" t="str">
            <v>CYA1</v>
          </cell>
          <cell r="M2940" t="str">
            <v>CYA2</v>
          </cell>
          <cell r="N2940" t="str">
            <v>CYA3</v>
          </cell>
          <cell r="O2940" t="str">
            <v>CYA4</v>
          </cell>
          <cell r="P2940" t="str">
            <v>CYA5</v>
          </cell>
          <cell r="Q2940" t="str">
            <v>CYA6</v>
          </cell>
          <cell r="R2940" t="str">
            <v>CYA6</v>
          </cell>
          <cell r="S2940" t="str">
            <v>CYA6</v>
          </cell>
          <cell r="T2940" t="str">
            <v>CYA6</v>
          </cell>
          <cell r="U2940" t="str">
            <v>CYA6</v>
          </cell>
          <cell r="V2940" t="str">
            <v>CYA6</v>
          </cell>
          <cell r="W2940" t="str">
            <v>CYA6</v>
          </cell>
          <cell r="X2940" t="str">
            <v>CYA6</v>
          </cell>
          <cell r="Y2940" t="str">
            <v>CYA6</v>
          </cell>
          <cell r="Z2940" t="str">
            <v>CYA6</v>
          </cell>
          <cell r="AA2940" t="str">
            <v>CYA6</v>
          </cell>
          <cell r="AB2940" t="str">
            <v>CYA6</v>
          </cell>
          <cell r="AC2940" t="str">
            <v>CYA6</v>
          </cell>
          <cell r="AJ2940" t="str">
            <v>CYA7</v>
          </cell>
          <cell r="AK2940" t="str">
            <v>CYA9</v>
          </cell>
          <cell r="AL2940" t="str">
            <v>CYA10</v>
          </cell>
          <cell r="AM2940" t="str">
            <v>CYA11</v>
          </cell>
          <cell r="AN2940" t="str">
            <v>CYA12</v>
          </cell>
          <cell r="AO2940" t="str">
            <v>FIXBUD_YTD</v>
          </cell>
          <cell r="AP2940" t="str">
            <v>No</v>
          </cell>
        </row>
        <row r="2941">
          <cell r="G2941" t="str">
            <v>2011 Actuals With Remaining Months' Budget</v>
          </cell>
          <cell r="H2941" t="str">
            <v>CYAFIXBUD</v>
          </cell>
          <cell r="I2941" t="str">
            <v>Current Year Actuals With Remaining Months' Budget</v>
          </cell>
          <cell r="J2941" t="str">
            <v>2011</v>
          </cell>
          <cell r="K2941" t="str">
            <v>BusStmt</v>
          </cell>
          <cell r="L2941" t="str">
            <v>CYA1</v>
          </cell>
          <cell r="M2941" t="str">
            <v>CYA2</v>
          </cell>
          <cell r="N2941" t="str">
            <v>CYA3</v>
          </cell>
          <cell r="O2941" t="str">
            <v>CYA4</v>
          </cell>
          <cell r="P2941" t="str">
            <v>CYA5</v>
          </cell>
          <cell r="Q2941" t="str">
            <v>CYA6</v>
          </cell>
          <cell r="R2941" t="str">
            <v>CYA6</v>
          </cell>
          <cell r="S2941" t="str">
            <v>CYA6</v>
          </cell>
          <cell r="T2941" t="str">
            <v>CYA6</v>
          </cell>
          <cell r="U2941" t="str">
            <v>CYA6</v>
          </cell>
          <cell r="V2941" t="str">
            <v>CYA6</v>
          </cell>
          <cell r="W2941" t="str">
            <v>CYA6</v>
          </cell>
          <cell r="X2941" t="str">
            <v>CYA6</v>
          </cell>
          <cell r="Y2941" t="str">
            <v>CYA6</v>
          </cell>
          <cell r="Z2941" t="str">
            <v>CYA6</v>
          </cell>
          <cell r="AA2941" t="str">
            <v>CYA6</v>
          </cell>
          <cell r="AB2941" t="str">
            <v>CYA6</v>
          </cell>
          <cell r="AC2941" t="str">
            <v>CYA6</v>
          </cell>
          <cell r="AJ2941" t="str">
            <v>CYA7</v>
          </cell>
          <cell r="AK2941" t="str">
            <v>CYA9</v>
          </cell>
          <cell r="AL2941" t="str">
            <v>FIXBUD10</v>
          </cell>
          <cell r="AM2941" t="str">
            <v>FIXBUD11</v>
          </cell>
          <cell r="AN2941" t="str">
            <v>FIXBUD12</v>
          </cell>
          <cell r="AO2941" t="str">
            <v>FIXBUD_TOT</v>
          </cell>
          <cell r="AP2941" t="str">
            <v>No</v>
          </cell>
        </row>
        <row r="2942">
          <cell r="G2942" t="str">
            <v>2012 Business Plan</v>
          </cell>
          <cell r="H2942" t="str">
            <v>FLEXBUD</v>
          </cell>
          <cell r="I2942" t="str">
            <v>Next Year Rolling Budget</v>
          </cell>
          <cell r="J2942">
            <v>2012</v>
          </cell>
          <cell r="K2942" t="str">
            <v>BusStmt</v>
          </cell>
          <cell r="L2942" t="str">
            <v>FLEXBUD1</v>
          </cell>
          <cell r="M2942" t="str">
            <v>FLEXBUD2</v>
          </cell>
          <cell r="N2942" t="str">
            <v>FLEXBUD3</v>
          </cell>
          <cell r="O2942" t="str">
            <v>FLEXBUD4</v>
          </cell>
          <cell r="P2942" t="str">
            <v>FLEXBUD5</v>
          </cell>
          <cell r="Q2942" t="str">
            <v>FLEXBUD6</v>
          </cell>
          <cell r="R2942" t="str">
            <v>FLEXBUD6</v>
          </cell>
          <cell r="S2942" t="str">
            <v>FLEXBUD6</v>
          </cell>
          <cell r="T2942" t="str">
            <v>FLEXBUD6</v>
          </cell>
          <cell r="U2942" t="str">
            <v>FLEXBUD6</v>
          </cell>
          <cell r="V2942" t="str">
            <v>FLEXBUD6</v>
          </cell>
          <cell r="W2942" t="str">
            <v>FLEXBUD6</v>
          </cell>
          <cell r="X2942" t="str">
            <v>FLEXBUD6</v>
          </cell>
          <cell r="Y2942" t="str">
            <v>FLEXBUD6</v>
          </cell>
          <cell r="Z2942" t="str">
            <v>FLEXBUD6</v>
          </cell>
          <cell r="AA2942" t="str">
            <v>FLEXBUD6</v>
          </cell>
          <cell r="AB2942" t="str">
            <v>FLEXBUD6</v>
          </cell>
          <cell r="AC2942" t="str">
            <v>FLEXBUD6</v>
          </cell>
          <cell r="AJ2942" t="str">
            <v>FLEXBUD7</v>
          </cell>
          <cell r="AK2942" t="str">
            <v>FLEXBUD9</v>
          </cell>
          <cell r="AL2942" t="str">
            <v>FLEXBUD10</v>
          </cell>
          <cell r="AM2942" t="str">
            <v>FLEXBUD11</v>
          </cell>
          <cell r="AN2942" t="str">
            <v>FLEXBUD12</v>
          </cell>
          <cell r="AO2942" t="str">
            <v>FLEXBUD_TOT</v>
          </cell>
          <cell r="AP2942" t="str">
            <v>Yes</v>
          </cell>
        </row>
        <row r="2943">
          <cell r="G2943" t="str">
            <v>2011 Business Plan</v>
          </cell>
          <cell r="H2943" t="str">
            <v>FIXBUD</v>
          </cell>
          <cell r="I2943" t="str">
            <v>Current Year Fixed Budget-Performance &amp; ICP</v>
          </cell>
          <cell r="J2943" t="str">
            <v>2011</v>
          </cell>
          <cell r="K2943" t="str">
            <v>BusStmt</v>
          </cell>
          <cell r="L2943" t="str">
            <v>FIXBUD1</v>
          </cell>
          <cell r="M2943" t="str">
            <v>FIXBUD2</v>
          </cell>
          <cell r="N2943" t="str">
            <v>FIXBUD3</v>
          </cell>
          <cell r="O2943" t="str">
            <v>FIXBUD4</v>
          </cell>
          <cell r="P2943" t="str">
            <v>FIXBUD5</v>
          </cell>
          <cell r="Q2943" t="str">
            <v>FIXBUD6</v>
          </cell>
          <cell r="R2943" t="str">
            <v>FIXBUD6</v>
          </cell>
          <cell r="S2943" t="str">
            <v>FIXBUD6</v>
          </cell>
          <cell r="T2943" t="str">
            <v>FIXBUD6</v>
          </cell>
          <cell r="U2943" t="str">
            <v>FIXBUD6</v>
          </cell>
          <cell r="V2943" t="str">
            <v>FIXBUD6</v>
          </cell>
          <cell r="W2943" t="str">
            <v>FIXBUD6</v>
          </cell>
          <cell r="X2943" t="str">
            <v>FIXBUD6</v>
          </cell>
          <cell r="Y2943" t="str">
            <v>FIXBUD6</v>
          </cell>
          <cell r="Z2943" t="str">
            <v>FIXBUD6</v>
          </cell>
          <cell r="AA2943" t="str">
            <v>FIXBUD6</v>
          </cell>
          <cell r="AB2943" t="str">
            <v>FIXBUD6</v>
          </cell>
          <cell r="AC2943" t="str">
            <v>FIXBUD6</v>
          </cell>
          <cell r="AJ2943" t="str">
            <v>FIXBUD7</v>
          </cell>
          <cell r="AK2943" t="str">
            <v>FIXBUD9</v>
          </cell>
          <cell r="AL2943" t="str">
            <v>FIXBUD10</v>
          </cell>
          <cell r="AM2943" t="str">
            <v>FIXBUD11</v>
          </cell>
          <cell r="AN2943" t="str">
            <v>FIXBUD12</v>
          </cell>
          <cell r="AO2943" t="str">
            <v>FLEXBUD_TOT</v>
          </cell>
          <cell r="AP2943" t="str">
            <v>Yes</v>
          </cell>
        </row>
        <row r="2944">
          <cell r="G2944" t="str">
            <v>2010 Actuals</v>
          </cell>
          <cell r="H2944" t="str">
            <v>LYA</v>
          </cell>
          <cell r="I2944" t="str">
            <v>Last Year Actuals</v>
          </cell>
          <cell r="J2944">
            <v>2010</v>
          </cell>
          <cell r="K2944" t="str">
            <v>BusStmt</v>
          </cell>
          <cell r="L2944" t="str">
            <v>LYA1</v>
          </cell>
          <cell r="M2944" t="str">
            <v>LYA2</v>
          </cell>
          <cell r="N2944" t="str">
            <v>LYA3</v>
          </cell>
          <cell r="O2944" t="str">
            <v>LYA4</v>
          </cell>
          <cell r="P2944" t="str">
            <v>LYA5</v>
          </cell>
          <cell r="Q2944" t="str">
            <v>LYA6</v>
          </cell>
          <cell r="R2944" t="str">
            <v>LYA6</v>
          </cell>
          <cell r="S2944" t="str">
            <v>LYA6</v>
          </cell>
          <cell r="T2944" t="str">
            <v>LYA6</v>
          </cell>
          <cell r="U2944" t="str">
            <v>LYA6</v>
          </cell>
          <cell r="V2944" t="str">
            <v>LYA6</v>
          </cell>
          <cell r="W2944" t="str">
            <v>LYA6</v>
          </cell>
          <cell r="X2944" t="str">
            <v>LYA6</v>
          </cell>
          <cell r="Y2944" t="str">
            <v>LYA6</v>
          </cell>
          <cell r="Z2944" t="str">
            <v>LYA6</v>
          </cell>
          <cell r="AA2944" t="str">
            <v>LYA6</v>
          </cell>
          <cell r="AB2944" t="str">
            <v>LYA6</v>
          </cell>
          <cell r="AC2944" t="str">
            <v>LYA6</v>
          </cell>
          <cell r="AJ2944" t="str">
            <v>LYA7</v>
          </cell>
          <cell r="AK2944" t="str">
            <v>LYA9</v>
          </cell>
          <cell r="AL2944" t="str">
            <v>LYA10</v>
          </cell>
          <cell r="AM2944" t="str">
            <v>LYA11</v>
          </cell>
          <cell r="AN2944" t="str">
            <v>LYA12</v>
          </cell>
          <cell r="AO2944" t="str">
            <v>LYFIXBUD_TOT</v>
          </cell>
          <cell r="AP2944" t="str">
            <v>No</v>
          </cell>
        </row>
        <row r="2945">
          <cell r="G2945" t="str">
            <v>2010 Business Plan</v>
          </cell>
          <cell r="H2945" t="str">
            <v>LYFIXBUD</v>
          </cell>
          <cell r="I2945" t="str">
            <v>Last Year Fixed Budget-Performance &amp; ICP</v>
          </cell>
          <cell r="J2945">
            <v>2010</v>
          </cell>
          <cell r="K2945" t="str">
            <v>BusStmt</v>
          </cell>
          <cell r="L2945" t="str">
            <v>LYFIXBUD1</v>
          </cell>
          <cell r="M2945" t="str">
            <v>LYFIXBUD2</v>
          </cell>
          <cell r="N2945" t="str">
            <v>LYFIXBUD3</v>
          </cell>
          <cell r="O2945" t="str">
            <v>LYFIXBUD4</v>
          </cell>
          <cell r="P2945" t="str">
            <v>LYFIXBUD5</v>
          </cell>
          <cell r="Q2945" t="str">
            <v>LYFIXBUD6</v>
          </cell>
          <cell r="R2945" t="str">
            <v>LYFIXBUD6</v>
          </cell>
          <cell r="S2945" t="str">
            <v>LYFIXBUD6</v>
          </cell>
          <cell r="T2945" t="str">
            <v>LYFIXBUD6</v>
          </cell>
          <cell r="U2945" t="str">
            <v>LYFIXBUD6</v>
          </cell>
          <cell r="V2945" t="str">
            <v>LYFIXBUD6</v>
          </cell>
          <cell r="W2945" t="str">
            <v>LYFIXBUD6</v>
          </cell>
          <cell r="X2945" t="str">
            <v>LYFIXBUD6</v>
          </cell>
          <cell r="Y2945" t="str">
            <v>LYFIXBUD6</v>
          </cell>
          <cell r="Z2945" t="str">
            <v>LYFIXBUD6</v>
          </cell>
          <cell r="AA2945" t="str">
            <v>LYFIXBUD6</v>
          </cell>
          <cell r="AB2945" t="str">
            <v>LYFIXBUD6</v>
          </cell>
          <cell r="AC2945" t="str">
            <v>LYFIXBUD6</v>
          </cell>
          <cell r="AJ2945" t="str">
            <v>LYFIXBUD7</v>
          </cell>
          <cell r="AK2945" t="str">
            <v>LYFIXBUD9</v>
          </cell>
          <cell r="AL2945" t="str">
            <v>LYFIXBUD10</v>
          </cell>
          <cell r="AM2945" t="str">
            <v>LYFIXBUD11</v>
          </cell>
          <cell r="AN2945" t="str">
            <v>LYFIXBUD12</v>
          </cell>
          <cell r="AO2945" t="str">
            <v>FLEXBUD_TOT</v>
          </cell>
          <cell r="AP2945" t="str">
            <v>Yes</v>
          </cell>
        </row>
        <row r="2946">
          <cell r="G2946" t="str">
            <v>2009 Actuals</v>
          </cell>
          <cell r="H2946" t="str">
            <v>SLYA</v>
          </cell>
          <cell r="I2946" t="str">
            <v>Second Last Year Actuals</v>
          </cell>
          <cell r="J2946">
            <v>2009</v>
          </cell>
          <cell r="K2946" t="str">
            <v>BusStmt</v>
          </cell>
          <cell r="L2946" t="str">
            <v>SLYA1</v>
          </cell>
          <cell r="M2946" t="str">
            <v>SLYA2</v>
          </cell>
          <cell r="N2946" t="str">
            <v>SLYA3</v>
          </cell>
          <cell r="O2946" t="str">
            <v>SLYA4</v>
          </cell>
          <cell r="P2946" t="str">
            <v>SLYA5</v>
          </cell>
          <cell r="Q2946" t="str">
            <v>SLYA6</v>
          </cell>
          <cell r="R2946" t="str">
            <v>SLYA6</v>
          </cell>
          <cell r="S2946" t="str">
            <v>SLYA6</v>
          </cell>
          <cell r="T2946" t="str">
            <v>SLYA6</v>
          </cell>
          <cell r="U2946" t="str">
            <v>SLYA6</v>
          </cell>
          <cell r="V2946" t="str">
            <v>SLYA6</v>
          </cell>
          <cell r="W2946" t="str">
            <v>SLYA6</v>
          </cell>
          <cell r="X2946" t="str">
            <v>SLYA6</v>
          </cell>
          <cell r="Y2946" t="str">
            <v>SLYA6</v>
          </cell>
          <cell r="Z2946" t="str">
            <v>SLYA6</v>
          </cell>
          <cell r="AA2946" t="str">
            <v>SLYA6</v>
          </cell>
          <cell r="AB2946" t="str">
            <v>SLYA6</v>
          </cell>
          <cell r="AC2946" t="str">
            <v>SLYA6</v>
          </cell>
          <cell r="AJ2946" t="str">
            <v>SLYA7</v>
          </cell>
          <cell r="AK2946" t="str">
            <v>SLYA9</v>
          </cell>
          <cell r="AL2946" t="str">
            <v>SLYA10</v>
          </cell>
          <cell r="AM2946" t="str">
            <v>SLYA11</v>
          </cell>
          <cell r="AN2946" t="str">
            <v>SLYA12</v>
          </cell>
          <cell r="AO2946" t="str">
            <v>SLYFIXBUD_TOT</v>
          </cell>
          <cell r="AP2946" t="str">
            <v>No</v>
          </cell>
        </row>
        <row r="2947">
          <cell r="G2947" t="str">
            <v>2009 Business Plan</v>
          </cell>
          <cell r="H2947" t="str">
            <v>SLYFIXBUD</v>
          </cell>
          <cell r="I2947" t="str">
            <v>Second Last Year Fixed Budget-Performance &amp; ICP</v>
          </cell>
          <cell r="J2947">
            <v>2009</v>
          </cell>
          <cell r="K2947" t="str">
            <v>BusStmt</v>
          </cell>
          <cell r="L2947" t="str">
            <v>SLYFIXBUD1</v>
          </cell>
          <cell r="M2947" t="str">
            <v>SLYFIXBUD2</v>
          </cell>
          <cell r="N2947" t="str">
            <v>SLYFIXBUD3</v>
          </cell>
          <cell r="O2947" t="str">
            <v>SLYFIXBUD4</v>
          </cell>
          <cell r="P2947" t="str">
            <v>SLYFIXBUD5</v>
          </cell>
          <cell r="Q2947" t="str">
            <v>SLYFIXBUD6</v>
          </cell>
          <cell r="R2947" t="str">
            <v>SLYFIXBUD6</v>
          </cell>
          <cell r="S2947" t="str">
            <v>SLYFIXBUD6</v>
          </cell>
          <cell r="T2947" t="str">
            <v>SLYFIXBUD6</v>
          </cell>
          <cell r="U2947" t="str">
            <v>SLYFIXBUD6</v>
          </cell>
          <cell r="V2947" t="str">
            <v>SLYFIXBUD6</v>
          </cell>
          <cell r="W2947" t="str">
            <v>SLYFIXBUD6</v>
          </cell>
          <cell r="X2947" t="str">
            <v>SLYFIXBUD6</v>
          </cell>
          <cell r="Y2947" t="str">
            <v>SLYFIXBUD6</v>
          </cell>
          <cell r="Z2947" t="str">
            <v>SLYFIXBUD6</v>
          </cell>
          <cell r="AA2947" t="str">
            <v>SLYFIXBUD6</v>
          </cell>
          <cell r="AB2947" t="str">
            <v>SLYFIXBUD6</v>
          </cell>
          <cell r="AC2947" t="str">
            <v>SLYFIXBUD6</v>
          </cell>
          <cell r="AJ2947" t="str">
            <v>SLYFIXBUD7</v>
          </cell>
          <cell r="AK2947" t="str">
            <v>SLYFIXBUD9</v>
          </cell>
          <cell r="AL2947" t="str">
            <v>SLYFIXBUD10</v>
          </cell>
          <cell r="AM2947" t="str">
            <v>SLYFIXBUD11</v>
          </cell>
          <cell r="AN2947" t="str">
            <v>SLYFIXBUD12</v>
          </cell>
          <cell r="AO2947" t="str">
            <v>FLEXBUD_TOT</v>
          </cell>
          <cell r="AP2947" t="str">
            <v>Yes</v>
          </cell>
        </row>
        <row r="2948">
          <cell r="G2948" t="str">
            <v>2008 Actuals</v>
          </cell>
          <cell r="H2948" t="str">
            <v>TLYA</v>
          </cell>
          <cell r="I2948" t="str">
            <v>Third Last Year Actuals</v>
          </cell>
          <cell r="J2948">
            <v>2008</v>
          </cell>
          <cell r="K2948" t="str">
            <v>BusStmt</v>
          </cell>
          <cell r="L2948" t="str">
            <v>TLYA1</v>
          </cell>
          <cell r="M2948" t="str">
            <v>TLYA2</v>
          </cell>
          <cell r="N2948" t="str">
            <v>TLYA3</v>
          </cell>
          <cell r="O2948" t="str">
            <v>TLYA4</v>
          </cell>
          <cell r="P2948" t="str">
            <v>TLYA5</v>
          </cell>
          <cell r="Q2948" t="str">
            <v>TLYA6</v>
          </cell>
          <cell r="R2948" t="str">
            <v>TLYA6</v>
          </cell>
          <cell r="S2948" t="str">
            <v>TLYA6</v>
          </cell>
          <cell r="T2948" t="str">
            <v>TLYA6</v>
          </cell>
          <cell r="U2948" t="str">
            <v>TLYA6</v>
          </cell>
          <cell r="V2948" t="str">
            <v>TLYA6</v>
          </cell>
          <cell r="W2948" t="str">
            <v>TLYA6</v>
          </cell>
          <cell r="X2948" t="str">
            <v>TLYA6</v>
          </cell>
          <cell r="Y2948" t="str">
            <v>TLYA6</v>
          </cell>
          <cell r="Z2948" t="str">
            <v>TLYA6</v>
          </cell>
          <cell r="AA2948" t="str">
            <v>TLYA6</v>
          </cell>
          <cell r="AB2948" t="str">
            <v>TLYA6</v>
          </cell>
          <cell r="AC2948" t="str">
            <v>TLYA6</v>
          </cell>
          <cell r="AJ2948" t="str">
            <v>TLYA7</v>
          </cell>
          <cell r="AK2948" t="str">
            <v>TLYA9</v>
          </cell>
          <cell r="AL2948" t="str">
            <v>TLYA10</v>
          </cell>
          <cell r="AM2948" t="str">
            <v>TLYA11</v>
          </cell>
          <cell r="AN2948" t="str">
            <v>TLYA12</v>
          </cell>
          <cell r="AO2948" t="str">
            <v>TLYFIXBUD_TOT</v>
          </cell>
          <cell r="AP2948" t="str">
            <v>No</v>
          </cell>
        </row>
        <row r="2949">
          <cell r="G2949" t="str">
            <v>2008 Business Plan</v>
          </cell>
          <cell r="H2949" t="str">
            <v>TLYFIXBUD</v>
          </cell>
          <cell r="I2949" t="str">
            <v>Third Last Year Fixed Budget-Performance &amp; ICP</v>
          </cell>
          <cell r="J2949">
            <v>2008</v>
          </cell>
          <cell r="K2949" t="str">
            <v>BusStmt</v>
          </cell>
          <cell r="L2949" t="str">
            <v>TLYFIXBUD1</v>
          </cell>
          <cell r="M2949" t="str">
            <v>TLYFIXBUD2</v>
          </cell>
          <cell r="N2949" t="str">
            <v>TLYFIXBUD3</v>
          </cell>
          <cell r="O2949" t="str">
            <v>TLYFIXBUD4</v>
          </cell>
          <cell r="P2949" t="str">
            <v>TLYFIXBUD5</v>
          </cell>
          <cell r="Q2949" t="str">
            <v>TLYFIXBUD6</v>
          </cell>
          <cell r="R2949" t="str">
            <v>TLYFIXBUD6</v>
          </cell>
          <cell r="S2949" t="str">
            <v>TLYFIXBUD6</v>
          </cell>
          <cell r="T2949" t="str">
            <v>TLYFIXBUD6</v>
          </cell>
          <cell r="U2949" t="str">
            <v>TLYFIXBUD6</v>
          </cell>
          <cell r="V2949" t="str">
            <v>TLYFIXBUD6</v>
          </cell>
          <cell r="W2949" t="str">
            <v>TLYFIXBUD6</v>
          </cell>
          <cell r="X2949" t="str">
            <v>TLYFIXBUD6</v>
          </cell>
          <cell r="Y2949" t="str">
            <v>TLYFIXBUD6</v>
          </cell>
          <cell r="Z2949" t="str">
            <v>TLYFIXBUD6</v>
          </cell>
          <cell r="AA2949" t="str">
            <v>TLYFIXBUD6</v>
          </cell>
          <cell r="AB2949" t="str">
            <v>TLYFIXBUD6</v>
          </cell>
          <cell r="AC2949" t="str">
            <v>TLYFIXBUD6</v>
          </cell>
          <cell r="AJ2949" t="str">
            <v>TLYFIXBUD7</v>
          </cell>
          <cell r="AK2949" t="str">
            <v>TLYFIXBUD9</v>
          </cell>
          <cell r="AL2949" t="str">
            <v>TLYFIXBUD10</v>
          </cell>
          <cell r="AM2949" t="str">
            <v>TLYFIXBUD11</v>
          </cell>
          <cell r="AN2949" t="str">
            <v>TLYFIXBUD12</v>
          </cell>
          <cell r="AO2949" t="str">
            <v>FLEXBUD_TOT</v>
          </cell>
          <cell r="AP2949" t="str">
            <v>Yes</v>
          </cell>
        </row>
        <row r="2950">
          <cell r="G2950" t="str">
            <v>2007 Actuals</v>
          </cell>
          <cell r="H2950" t="str">
            <v>FLYA</v>
          </cell>
          <cell r="I2950" t="str">
            <v>Fourth Last Year Actual</v>
          </cell>
          <cell r="J2950">
            <v>2007</v>
          </cell>
          <cell r="K2950" t="str">
            <v>BusStmt</v>
          </cell>
          <cell r="L2950" t="str">
            <v>FLYA1</v>
          </cell>
          <cell r="M2950" t="str">
            <v>FLYA2</v>
          </cell>
          <cell r="N2950" t="str">
            <v>FLYA3</v>
          </cell>
          <cell r="O2950" t="str">
            <v>FLYA4</v>
          </cell>
          <cell r="P2950" t="str">
            <v>FLYA5</v>
          </cell>
          <cell r="Q2950" t="str">
            <v>FLYA6</v>
          </cell>
          <cell r="R2950" t="str">
            <v>FLYA6</v>
          </cell>
          <cell r="S2950" t="str">
            <v>FLYA6</v>
          </cell>
          <cell r="T2950" t="str">
            <v>FLYA6</v>
          </cell>
          <cell r="U2950" t="str">
            <v>FLYA6</v>
          </cell>
          <cell r="V2950" t="str">
            <v>FLYA6</v>
          </cell>
          <cell r="W2950" t="str">
            <v>FLYA6</v>
          </cell>
          <cell r="X2950" t="str">
            <v>FLYA6</v>
          </cell>
          <cell r="Y2950" t="str">
            <v>FLYA6</v>
          </cell>
          <cell r="Z2950" t="str">
            <v>FLYA6</v>
          </cell>
          <cell r="AA2950" t="str">
            <v>FLYA6</v>
          </cell>
          <cell r="AB2950" t="str">
            <v>FLYA6</v>
          </cell>
          <cell r="AC2950" t="str">
            <v>FLYA6</v>
          </cell>
          <cell r="AJ2950" t="str">
            <v>FLYA7</v>
          </cell>
          <cell r="AK2950" t="str">
            <v>FLYA9</v>
          </cell>
          <cell r="AL2950" t="str">
            <v>FLYA10</v>
          </cell>
          <cell r="AM2950" t="str">
            <v>FLYA11</v>
          </cell>
          <cell r="AN2950" t="str">
            <v>FLYA12</v>
          </cell>
          <cell r="AO2950" t="str">
            <v>FLYA_Tot</v>
          </cell>
          <cell r="AP2950" t="str">
            <v>No</v>
          </cell>
        </row>
        <row r="2951">
          <cell r="G2951" t="str">
            <v>2007 Business Plan</v>
          </cell>
          <cell r="H2951" t="str">
            <v>FLYFixbud</v>
          </cell>
          <cell r="I2951" t="str">
            <v>Fourth Last Year Business Plan</v>
          </cell>
          <cell r="J2951">
            <v>2007</v>
          </cell>
          <cell r="K2951" t="str">
            <v>BusStmt</v>
          </cell>
          <cell r="L2951" t="str">
            <v>FLYFixbud1</v>
          </cell>
          <cell r="M2951" t="str">
            <v>FLYFixbud2</v>
          </cell>
          <cell r="N2951" t="str">
            <v>FLYFixbud3</v>
          </cell>
          <cell r="O2951" t="str">
            <v>FLYFixbud4</v>
          </cell>
          <cell r="P2951" t="str">
            <v>FLYFixbud5</v>
          </cell>
          <cell r="Q2951" t="str">
            <v>FLYFixbud6</v>
          </cell>
          <cell r="R2951" t="str">
            <v>FLYFixbud6</v>
          </cell>
          <cell r="S2951" t="str">
            <v>FLYFixbud6</v>
          </cell>
          <cell r="T2951" t="str">
            <v>FLYFixbud6</v>
          </cell>
          <cell r="U2951" t="str">
            <v>FLYFixbud6</v>
          </cell>
          <cell r="V2951" t="str">
            <v>FLYFixbud6</v>
          </cell>
          <cell r="W2951" t="str">
            <v>FLYFixbud6</v>
          </cell>
          <cell r="X2951" t="str">
            <v>FLYFixbud6</v>
          </cell>
          <cell r="Y2951" t="str">
            <v>FLYFixbud6</v>
          </cell>
          <cell r="Z2951" t="str">
            <v>FLYFixbud6</v>
          </cell>
          <cell r="AA2951" t="str">
            <v>FLYFixbud6</v>
          </cell>
          <cell r="AB2951" t="str">
            <v>FLYFixbud6</v>
          </cell>
          <cell r="AC2951" t="str">
            <v>FLYFixbud6</v>
          </cell>
          <cell r="AJ2951" t="str">
            <v>FLYFixbud7</v>
          </cell>
          <cell r="AK2951" t="str">
            <v>FLYFixbud9</v>
          </cell>
          <cell r="AL2951" t="str">
            <v>FLYFixbud10</v>
          </cell>
          <cell r="AM2951" t="str">
            <v>FLYFixbud11</v>
          </cell>
          <cell r="AN2951" t="str">
            <v>FLYFixbud12</v>
          </cell>
          <cell r="AO2951" t="str">
            <v>FLYFixbud_Tot</v>
          </cell>
          <cell r="AP2951" t="str">
            <v>Yes</v>
          </cell>
        </row>
        <row r="2952">
          <cell r="G2952" t="str">
            <v>2006 Actuals</v>
          </cell>
          <cell r="H2952" t="str">
            <v>FTLYA</v>
          </cell>
          <cell r="I2952" t="str">
            <v>Fifth Last Year</v>
          </cell>
          <cell r="J2952">
            <v>2006</v>
          </cell>
          <cell r="K2952" t="str">
            <v>BusStmt</v>
          </cell>
          <cell r="L2952" t="str">
            <v>FTLYA1</v>
          </cell>
          <cell r="M2952" t="str">
            <v>FTLYA2</v>
          </cell>
          <cell r="N2952" t="str">
            <v>FTLYA3</v>
          </cell>
          <cell r="O2952" t="str">
            <v>FTLYA4</v>
          </cell>
          <cell r="P2952" t="str">
            <v>FTLYA5</v>
          </cell>
          <cell r="Q2952" t="str">
            <v>FTLYA6</v>
          </cell>
          <cell r="R2952" t="str">
            <v>FTLYA6</v>
          </cell>
          <cell r="S2952" t="str">
            <v>FTLYA6</v>
          </cell>
          <cell r="T2952" t="str">
            <v>FTLYA6</v>
          </cell>
          <cell r="U2952" t="str">
            <v>FTLYA6</v>
          </cell>
          <cell r="V2952" t="str">
            <v>FTLYA6</v>
          </cell>
          <cell r="W2952" t="str">
            <v>FTLYA6</v>
          </cell>
          <cell r="X2952" t="str">
            <v>FTLYA6</v>
          </cell>
          <cell r="Y2952" t="str">
            <v>FTLYA6</v>
          </cell>
          <cell r="Z2952" t="str">
            <v>FTLYA6</v>
          </cell>
          <cell r="AA2952" t="str">
            <v>FTLYA6</v>
          </cell>
          <cell r="AB2952" t="str">
            <v>FTLYA6</v>
          </cell>
          <cell r="AC2952" t="str">
            <v>FTLYA6</v>
          </cell>
          <cell r="AJ2952" t="str">
            <v>FTLYA7</v>
          </cell>
          <cell r="AK2952" t="str">
            <v>FTLYA9</v>
          </cell>
          <cell r="AL2952" t="str">
            <v>FTLYA10</v>
          </cell>
          <cell r="AM2952" t="str">
            <v>FTLYA11</v>
          </cell>
          <cell r="AN2952" t="str">
            <v>FTLYA12</v>
          </cell>
          <cell r="AO2952" t="str">
            <v>FTLYA_Tot</v>
          </cell>
          <cell r="AP2952" t="str">
            <v>No</v>
          </cell>
        </row>
      </sheetData>
      <sheetData sheetId="1"/>
      <sheetData sheetId="2"/>
      <sheetData sheetId="3" refreshError="1"/>
      <sheetData sheetId="4"/>
      <sheetData sheetId="5"/>
      <sheetData sheetId="6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vision ROA"/>
      <sheetName val="Add To"/>
      <sheetName val="Accrual"/>
      <sheetName val="Cat ROA"/>
      <sheetName val="CI3100"/>
      <sheetName val="Europe"/>
      <sheetName val="Average Assets"/>
      <sheetName val="Backup"/>
      <sheetName val="RATES"/>
      <sheetName val="1"/>
      <sheetName val="Lexington"/>
      <sheetName val="3.99"/>
      <sheetName val="Table_US Currency"/>
      <sheetName val="Control"/>
      <sheetName val="UBC"/>
      <sheetName val="SALARIES Year 1"/>
      <sheetName val="Index Data"/>
      <sheetName val="Input Tab"/>
      <sheetName val="Multiples"/>
      <sheetName val="Broker Level Analysis"/>
      <sheetName val="CoCos_Segments"/>
      <sheetName val="Latest Security Trades"/>
      <sheetName val="Security Level &amp; Summary Data"/>
      <sheetName val="Cover"/>
      <sheetName val="end use"/>
      <sheetName val="Transaction"/>
      <sheetName val="Components"/>
      <sheetName val="Sources&amp;Uses"/>
      <sheetName val="Base Case"/>
      <sheetName val="6510"/>
      <sheetName val="PW"/>
      <sheetName val="PRSPCT RS CH"/>
      <sheetName val="Detail-Sep"/>
      <sheetName val="Sheet1"/>
      <sheetName val="Report"/>
    </sheetNames>
    <sheetDataSet>
      <sheetData sheetId="0"/>
      <sheetData sheetId="1"/>
      <sheetData sheetId="2"/>
      <sheetData sheetId="3"/>
      <sheetData sheetId="4"/>
      <sheetData sheetId="5"/>
      <sheetData sheetId="6">
        <row r="50">
          <cell r="D50">
            <v>980739.27859706199</v>
          </cell>
        </row>
      </sheetData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ennzahlen"/>
      <sheetName val="중기생산계획_수량"/>
      <sheetName val="Ctrl"/>
      <sheetName val="Tabelle1"/>
      <sheetName val="Personnel reprot"/>
      <sheetName val="IKSoKH"/>
      <sheetName val="98 IKSoKH"/>
      <sheetName val="Parameter"/>
      <sheetName val="Stamp duty code"/>
      <sheetName val="EXPL.AGU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 Info"/>
      <sheetName val="Index"/>
      <sheetName val="P&amp;L"/>
      <sheetName val="BS"/>
      <sheetName val="Apr06_40_3_51"/>
      <sheetName val="Base_Info"/>
      <sheetName val="Project Cost plus Drawdown"/>
      <sheetName val="23380在建工程"/>
      <sheetName val="CF-97"/>
      <sheetName val="master"/>
      <sheetName val="Non-Statistical Sampling Master"/>
      <sheetName val="Two Step Revenue Testing Master"/>
      <sheetName val="Global Data"/>
      <sheetName val="NEPRA Tariff Calculation"/>
      <sheetName val="BCP_Mod"/>
      <sheetName val="end use"/>
      <sheetName val="PW"/>
      <sheetName val="Fiscal Calendar"/>
      <sheetName val="Manufacturing"/>
      <sheetName val="Disposal"/>
      <sheetName val="PRSPCT RS CH"/>
      <sheetName val="Sheet1"/>
      <sheetName val="Macros"/>
      <sheetName val="B"/>
      <sheetName val="Commodity Cost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6"/>
      <sheetName val="7"/>
      <sheetName val="8"/>
      <sheetName val="9"/>
      <sheetName val="input"/>
    </sheetNames>
    <sheetDataSet>
      <sheetData sheetId="0">
        <row r="3">
          <cell r="D3">
            <v>0</v>
          </cell>
        </row>
      </sheetData>
      <sheetData sheetId="1" refreshError="1"/>
      <sheetData sheetId="2" refreshError="1"/>
      <sheetData sheetId="3">
        <row r="44">
          <cell r="E44">
            <v>10122000</v>
          </cell>
        </row>
      </sheetData>
      <sheetData sheetId="4" refreshError="1"/>
      <sheetData sheetId="5">
        <row r="3">
          <cell r="D3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orkbook Narrative"/>
      <sheetName val="INPUT"/>
      <sheetName val="Exchange Rates"/>
      <sheetName val="FX Rollup Detail 12.31.2016"/>
      <sheetName val="LEI YTD"/>
      <sheetName val="LEI Q1"/>
      <sheetName val="LEI Q2 "/>
      <sheetName val="LEI Q3"/>
      <sheetName val="LEI Q4"/>
      <sheetName val="LEI TB"/>
      <sheetName val="EUR YTD"/>
      <sheetName val="EUR Q1"/>
      <sheetName val="EUR Q2"/>
      <sheetName val="EUR Q3"/>
      <sheetName val="EUR Q4"/>
      <sheetName val="EUR TB"/>
      <sheetName val="RMB YTD"/>
      <sheetName val="RMB Q1"/>
      <sheetName val="RMB Q2"/>
      <sheetName val="RMB Q3"/>
      <sheetName val="RMB Q4"/>
      <sheetName val="RMB TB"/>
      <sheetName val="A"/>
      <sheetName val="Workbook_Narrative"/>
      <sheetName val="Exchange_Rates"/>
      <sheetName val="FX_Rollup_Detail_12_31_2016"/>
      <sheetName val="LEI_YTD"/>
      <sheetName val="LEI_Q1"/>
      <sheetName val="LEI_Q2_"/>
      <sheetName val="LEI_Q3"/>
      <sheetName val="LEI_Q4"/>
      <sheetName val="LEI_TB"/>
      <sheetName val="EUR_YTD"/>
      <sheetName val="EUR_Q1"/>
      <sheetName val="EUR_Q2"/>
      <sheetName val="EUR_Q3"/>
      <sheetName val="EUR_Q4"/>
      <sheetName val="EUR_TB"/>
      <sheetName val="RMB_YTD"/>
      <sheetName val="RMB_Q1"/>
      <sheetName val="RMB_Q2"/>
      <sheetName val="RMB_Q3"/>
      <sheetName val="RMB_Q4"/>
      <sheetName val="RMB_TB"/>
      <sheetName val="CF-97"/>
      <sheetName val="PW"/>
      <sheetName val="索引"/>
      <sheetName val="master"/>
      <sheetName val="Non-Statistical Sampling Master"/>
      <sheetName val="Two Step Revenue Testing Master"/>
      <sheetName val="Global Data"/>
      <sheetName val="NEPRA Tariff Calculation"/>
      <sheetName val="내역서"/>
      <sheetName val="Data Retrieval (paste data)"/>
      <sheetName val="Lookup Table"/>
      <sheetName val="Report"/>
      <sheetName val="Wkgs_BS Lead"/>
      <sheetName val="TTSレート"/>
      <sheetName val="Detail-Sep"/>
    </sheetNames>
    <sheetDataSet>
      <sheetData sheetId="0" refreshError="1"/>
      <sheetData sheetId="1">
        <row r="2">
          <cell r="A2" t="str">
            <v>Q4</v>
          </cell>
        </row>
        <row r="39">
          <cell r="B39" t="str">
            <v>Q1</v>
          </cell>
        </row>
        <row r="40">
          <cell r="B40" t="str">
            <v>Q2</v>
          </cell>
        </row>
        <row r="41">
          <cell r="B41" t="str">
            <v>Q3</v>
          </cell>
        </row>
        <row r="42">
          <cell r="B42" t="str">
            <v>Q4</v>
          </cell>
        </row>
      </sheetData>
      <sheetData sheetId="2" refreshError="1"/>
      <sheetData sheetId="3"/>
      <sheetData sheetId="4">
        <row r="9">
          <cell r="J9">
            <v>-1092.3422970624933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9">
          <cell r="J9">
            <v>-1231.4917501773391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9">
          <cell r="J9">
            <v>-19828.025647908951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>
        <row r="9">
          <cell r="J9">
            <v>-1092.3422970624933</v>
          </cell>
        </row>
      </sheetData>
      <sheetData sheetId="27"/>
      <sheetData sheetId="28"/>
      <sheetData sheetId="29"/>
      <sheetData sheetId="30"/>
      <sheetData sheetId="31"/>
      <sheetData sheetId="32">
        <row r="9">
          <cell r="J9">
            <v>-1231.4917501773391</v>
          </cell>
        </row>
      </sheetData>
      <sheetData sheetId="33"/>
      <sheetData sheetId="34"/>
      <sheetData sheetId="35"/>
      <sheetData sheetId="36"/>
      <sheetData sheetId="37"/>
      <sheetData sheetId="38">
        <row r="9">
          <cell r="J9">
            <v>-19828.025647908951</v>
          </cell>
        </row>
      </sheetData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3Check"/>
      <sheetName val="Instruction"/>
      <sheetName val="00Summary"/>
      <sheetName val="01Planning"/>
      <sheetName val="98Variables"/>
      <sheetName val="02ErrorList"/>
      <sheetName val="PVTresult"/>
      <sheetName val="Sheet2"/>
      <sheetName val="03ResultList"/>
      <sheetName val="99Mapping"/>
      <sheetName val="BP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W"/>
      <sheetName val="PGF"/>
      <sheetName val="PP"/>
      <sheetName val="PF"/>
      <sheetName val="PEI"/>
      <sheetName val="PS"/>
      <sheetName val="Kons"/>
      <sheetName val="Gruppe"/>
      <sheetName val="Gruppe Sa. 14.02.2003"/>
      <sheetName val="Gruppe-VJ-lf.Jahr"/>
      <sheetName val="Übersicht"/>
      <sheetName val="Übersicht Tapete"/>
      <sheetName val="P"/>
      <sheetName val="PG"/>
      <sheetName val="Employee"/>
      <sheetName val="Average Assets"/>
      <sheetName val="3337"/>
      <sheetName val="4137"/>
      <sheetName val="4151"/>
      <sheetName val="4154"/>
      <sheetName val="4156"/>
      <sheetName val="SAMPLE"/>
      <sheetName val="1102 TAB_OPPORTUNITY to import"/>
      <sheetName val="Assumptio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W"/>
      <sheetName val="PP"/>
      <sheetName val="PEI"/>
      <sheetName val="PS"/>
      <sheetName val="Kons"/>
      <sheetName val="Gruppe"/>
      <sheetName val="Gruppe Vergleich LJ-VJ"/>
      <sheetName val="Übersicht SBA verb.Unt. n. Werk"/>
      <sheetName val="PW-verbundene"/>
      <sheetName val="PW-verbundene (2)"/>
      <sheetName val="RIS-Vgl.-Kr."/>
      <sheetName val="物流部明细账2020.1-2020.8"/>
      <sheetName val="质保部明细2020.1-2020.8"/>
      <sheetName val="人事部明细账2020.1-2020.8"/>
      <sheetName val="冲压车间明细账2020.1-2020.8"/>
      <sheetName val="焊接车间明细2020.1-2020.8"/>
      <sheetName val="设备明细账2020.1-2020.8"/>
      <sheetName val="模具部明细2020.1-2020.8"/>
      <sheetName val="工程部明细账2020.1-2020.8"/>
      <sheetName val="总经办明细账2020.1-2020.8"/>
      <sheetName val="2020.1"/>
      <sheetName val="2020.2"/>
      <sheetName val="2020.3"/>
      <sheetName val="2020.4"/>
      <sheetName val="2020.5"/>
      <sheetName val="2020.6"/>
      <sheetName val="2020.7"/>
      <sheetName val="2020.8"/>
      <sheetName val="Employee"/>
      <sheetName val="Base Info"/>
      <sheetName val="Fiscal Calendar"/>
      <sheetName val="Report"/>
      <sheetName val="ReadMe"/>
      <sheetName val="3393"/>
      <sheetName val="513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"/>
      <sheetName val="CSM with CKD"/>
      <sheetName val="© Copyright &amp; Disclaimer 2006"/>
    </sheetNames>
    <sheetDataSet>
      <sheetData sheetId="0" refreshError="1"/>
      <sheetData sheetId="1"/>
      <sheetData sheetId="2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KS "/>
      <sheetName val="Best Inv"/>
      <sheetName val="IKSoKH"/>
      <sheetName val="KH"/>
      <sheetName val="99 IKS"/>
      <sheetName val="98 IKS"/>
      <sheetName val="99 IKSoKH"/>
      <sheetName val="98 IKSoKH"/>
      <sheetName val="99 KH"/>
      <sheetName val="98 KH"/>
      <sheetName val="WS IKS"/>
      <sheetName val="WS KH"/>
      <sheetName val="WS IKSoKH"/>
      <sheetName val="zWS IKS"/>
      <sheetName val="zWS IKSoKH"/>
      <sheetName val="zWS KH"/>
      <sheetName val="Abw.Kost_Leist."/>
      <sheetName val="Rotgrün"/>
      <sheetName val="Vergleich AJ-VJ"/>
      <sheetName val="Sb-iks"/>
      <sheetName val="Tabelle1"/>
      <sheetName val="Data entry"/>
      <sheetName val="Stammdaten"/>
      <sheetName val="IKS_"/>
      <sheetName val="Best_Inv"/>
      <sheetName val="99_IKS"/>
      <sheetName val="98_IKS"/>
      <sheetName val="99_IKSoKH"/>
      <sheetName val="98_IKSoKH"/>
      <sheetName val="99_KH"/>
      <sheetName val="98_KH"/>
      <sheetName val="WS_IKS"/>
      <sheetName val="WS_KH"/>
      <sheetName val="WS_IKSoKH"/>
      <sheetName val="zWS_IKS"/>
      <sheetName val="zWS_IKSoKH"/>
      <sheetName val="zWS_KH"/>
      <sheetName val="Abw_Kost_Leist_"/>
      <sheetName val="Vergleich_AJ-VJ"/>
      <sheetName val="Data_entry"/>
      <sheetName val="Kennzahlen"/>
      <sheetName val="Tabellen"/>
      <sheetName val="기안"/>
      <sheetName val="Versuch Produktivität Keil"/>
      <sheetName val="Overview"/>
      <sheetName val="Scrap Bridge"/>
      <sheetName val="IKSoKH:98 IKSoKH"/>
      <sheetName val="Hoja2"/>
      <sheetName val="BASIS"/>
      <sheetName val="Setup"/>
      <sheetName val="선반OPT"/>
      <sheetName val="대외공문"/>
      <sheetName val="IKS_1"/>
      <sheetName val="Best_Inv1"/>
      <sheetName val="99_IKS1"/>
      <sheetName val="98_IKS1"/>
      <sheetName val="99_IKSoKH1"/>
      <sheetName val="98_IKSoKH1"/>
      <sheetName val="99_KH1"/>
      <sheetName val="98_KH1"/>
      <sheetName val="WS_IKS1"/>
      <sheetName val="WS_KH1"/>
      <sheetName val="WS_IKSoKH1"/>
      <sheetName val="zWS_IKS1"/>
      <sheetName val="zWS_IKSoKH1"/>
      <sheetName val="zWS_KH1"/>
      <sheetName val="Abw_Kost_Leist_1"/>
      <sheetName val="Vergleich_AJ-VJ1"/>
      <sheetName val="Data_entry1"/>
      <sheetName val="Versuch_Produktivität_Keil"/>
      <sheetName val="Scrap_Bridge"/>
      <sheetName val="IKSoKH:98_IKSoKH"/>
      <sheetName val="All"/>
      <sheetName val="Daten"/>
      <sheetName val="예산계획"/>
      <sheetName val="IKSoKH_98 IKSoKH"/>
      <sheetName val="IKSoKH_98_IKSoKH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B28059-D08F-44E6-BA26-BBBDF0859917}" name="Table_JUNDIAI4" displayName="Table_JUNDIAI4" ref="B2:M15" totalsRowShown="0" headerRowDxfId="42" dataDxfId="40" headerRowBorderDxfId="41" tableBorderDxfId="39">
  <autoFilter ref="B2:M15" xr:uid="{B02848F9-2021-42A2-B27F-859DCB3B414D}">
    <filterColumn colId="7">
      <filters>
        <filter val="A. Pazotto_x000a_SCM - Marcos Cunha"/>
        <filter val="Marcelo Santos"/>
        <filter val="Rodrigo Mendonça"/>
        <filter val="SCM - Marcos Cunha"/>
        <filter val="SCM - Natanael"/>
      </filters>
    </filterColumn>
  </autoFilter>
  <tableColumns count="12">
    <tableColumn id="1" xr3:uid="{09F29FDC-273E-4051-91F3-B38D512C66E2}" name="Entity" dataDxfId="38"/>
    <tableColumn id="2" xr3:uid="{EFBC4B7D-E51D-4686-95D8-1C85C21AD014}" name="Action Nº" dataDxfId="37"/>
    <tableColumn id="3" xr3:uid="{0311CDEE-5BB7-47A5-9449-A8C0A71A1BF2}" name="Product" dataDxfId="36"/>
    <tableColumn id="4" xr3:uid="{6DB8A3FD-7CD3-4EA6-A298-08393FBB790C}" name="Items/Activity" dataDxfId="35"/>
    <tableColumn id="5" xr3:uid="{7A972A2B-E029-4D0C-9CA4-DFC302447944}" name="Type" dataDxfId="34"/>
    <tableColumn id="6" xr3:uid="{BE572C23-5942-4F04-A178-0A33E07C93F9}" name="Category" dataDxfId="33"/>
    <tableColumn id="7" xr3:uid="{9E053000-D66F-4F93-B9E9-399EBE940030}" name="Target Month Reduction" dataDxfId="32"/>
    <tableColumn id="8" xr3:uid="{7A72495E-66D9-4388-B1BB-08A627BD7D8C}" name="Responsibility" dataDxfId="31"/>
    <tableColumn id="9" xr3:uid="{0CB7C93D-B15B-4E72-A079-A8CBC6B5F493}" name="Progress Status" dataDxfId="30"/>
    <tableColumn id="10" xr3:uid="{785E96F0-2A09-407C-B0FA-BC1DBAC450B1}" name="Planned $" dataDxfId="29"/>
    <tableColumn id="11" xr3:uid="{158E81C0-FBB4-4AFE-B9CB-8813E9A5B523}" name="Actual $" dataDxfId="28"/>
    <tableColumn id="12" xr3:uid="{1F439899-1011-4483-AD0C-4118950FAB4E}" name="Activity status_x000a_(reason &amp; countermeasure in case_x000a_of accumulated status is negative)" dataDxfId="27"/>
  </tableColumns>
  <tableStyleInfo name="TableStyleMedium2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customProperty" Target="../customProperty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customProperty" Target="../customProperty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customProperty" Target="../customProperty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customProperty" Target="../customProperty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0"/>
  <dimension ref="B2:AL18"/>
  <sheetViews>
    <sheetView zoomScale="80" zoomScaleNormal="80" workbookViewId="0">
      <pane xSplit="1" ySplit="1" topLeftCell="B2" activePane="bottomRight" state="frozen"/>
      <selection activeCell="N28" sqref="N28"/>
      <selection pane="topRight" activeCell="N28" sqref="N28"/>
      <selection pane="bottomLeft" activeCell="N28" sqref="N28"/>
      <selection pane="bottomRight" activeCell="N28" sqref="N28"/>
    </sheetView>
  </sheetViews>
  <sheetFormatPr defaultColWidth="7.75" defaultRowHeight="12.75"/>
  <cols>
    <col min="1" max="1" width="4.625" style="204" customWidth="1"/>
    <col min="2" max="2" width="36.625" style="205" customWidth="1"/>
    <col min="3" max="26" width="10.75" style="204" customWidth="1"/>
    <col min="27" max="28" width="9.75" style="204" customWidth="1"/>
    <col min="29" max="38" width="10.75" style="204" customWidth="1"/>
    <col min="39" max="16384" width="7.75" style="204"/>
  </cols>
  <sheetData>
    <row r="2" spans="2:38" ht="15.75">
      <c r="C2" s="206"/>
      <c r="D2" s="206"/>
      <c r="E2" s="206"/>
      <c r="F2" s="206"/>
      <c r="G2" s="206"/>
      <c r="H2" s="206"/>
      <c r="I2" s="206"/>
      <c r="J2" s="206"/>
      <c r="K2" s="206"/>
      <c r="L2" s="206"/>
      <c r="M2" s="206"/>
      <c r="N2" s="206"/>
      <c r="O2" s="206"/>
      <c r="P2" s="206"/>
      <c r="Q2" s="206"/>
      <c r="R2" s="206"/>
      <c r="S2" s="206"/>
      <c r="T2" s="206"/>
      <c r="U2" s="206"/>
      <c r="V2" s="206"/>
      <c r="W2" s="206"/>
      <c r="X2" s="206"/>
      <c r="Y2" s="206"/>
      <c r="Z2" s="206"/>
      <c r="AA2" s="206"/>
      <c r="AB2" s="206"/>
      <c r="AC2" s="206"/>
      <c r="AD2" s="206"/>
      <c r="AE2" s="206"/>
      <c r="AF2" s="206"/>
      <c r="AG2" s="206"/>
      <c r="AH2" s="206"/>
      <c r="AI2" s="206"/>
      <c r="AJ2" s="206"/>
      <c r="AK2" s="206"/>
      <c r="AL2" s="206"/>
    </row>
    <row r="3" spans="2:38" ht="15.75">
      <c r="C3" s="207">
        <v>42736</v>
      </c>
      <c r="D3" s="208">
        <v>0</v>
      </c>
      <c r="E3" s="208">
        <v>0</v>
      </c>
      <c r="F3" s="207">
        <v>42767</v>
      </c>
      <c r="G3" s="209">
        <v>0</v>
      </c>
      <c r="H3" s="209">
        <v>0</v>
      </c>
      <c r="I3" s="207">
        <v>42795</v>
      </c>
      <c r="J3" s="209">
        <v>0</v>
      </c>
      <c r="K3" s="209">
        <v>0</v>
      </c>
      <c r="L3" s="207">
        <v>42826</v>
      </c>
      <c r="M3" s="209">
        <v>0</v>
      </c>
      <c r="N3" s="209">
        <v>0</v>
      </c>
      <c r="O3" s="207">
        <v>42856</v>
      </c>
      <c r="P3" s="209">
        <v>0</v>
      </c>
      <c r="Q3" s="209">
        <v>0</v>
      </c>
      <c r="R3" s="207">
        <v>42887</v>
      </c>
      <c r="S3" s="209">
        <v>0</v>
      </c>
      <c r="T3" s="209">
        <v>0</v>
      </c>
      <c r="U3" s="207">
        <v>42917</v>
      </c>
      <c r="V3" s="209">
        <v>0</v>
      </c>
      <c r="W3" s="209">
        <v>0</v>
      </c>
      <c r="X3" s="207">
        <v>42948</v>
      </c>
      <c r="Y3" s="209">
        <v>0</v>
      </c>
      <c r="Z3" s="209">
        <v>0</v>
      </c>
      <c r="AA3" s="207">
        <v>42979</v>
      </c>
      <c r="AB3" s="209">
        <v>0</v>
      </c>
      <c r="AC3" s="209">
        <v>0</v>
      </c>
      <c r="AD3" s="207">
        <v>43009</v>
      </c>
      <c r="AE3" s="209">
        <v>0</v>
      </c>
      <c r="AF3" s="209">
        <v>0</v>
      </c>
      <c r="AG3" s="207">
        <v>43040</v>
      </c>
      <c r="AH3" s="209">
        <v>0</v>
      </c>
      <c r="AI3" s="209">
        <v>0</v>
      </c>
      <c r="AJ3" s="207">
        <v>43070</v>
      </c>
      <c r="AK3" s="209">
        <v>0</v>
      </c>
      <c r="AL3" s="209">
        <v>0</v>
      </c>
    </row>
    <row r="4" spans="2:38" ht="25.5">
      <c r="B4" s="210" t="s">
        <v>118</v>
      </c>
      <c r="C4" s="211" t="s">
        <v>119</v>
      </c>
      <c r="D4" s="211"/>
      <c r="E4" s="211"/>
      <c r="F4" s="211" t="s">
        <v>120</v>
      </c>
      <c r="G4" s="211"/>
      <c r="H4" s="211"/>
      <c r="I4" s="211" t="s">
        <v>121</v>
      </c>
      <c r="J4" s="211"/>
      <c r="K4" s="211"/>
      <c r="L4" s="211" t="s">
        <v>122</v>
      </c>
      <c r="M4" s="211"/>
      <c r="N4" s="211"/>
      <c r="O4" s="211" t="s">
        <v>123</v>
      </c>
      <c r="P4" s="211"/>
      <c r="Q4" s="211"/>
      <c r="R4" s="211" t="s">
        <v>124</v>
      </c>
      <c r="S4" s="211"/>
      <c r="T4" s="211"/>
      <c r="U4" s="211" t="s">
        <v>125</v>
      </c>
      <c r="V4" s="211"/>
      <c r="W4" s="211"/>
      <c r="X4" s="211" t="s">
        <v>126</v>
      </c>
      <c r="Y4" s="211"/>
      <c r="Z4" s="211"/>
      <c r="AA4" s="211" t="s">
        <v>127</v>
      </c>
      <c r="AB4" s="211"/>
      <c r="AC4" s="211"/>
      <c r="AD4" s="211" t="s">
        <v>128</v>
      </c>
      <c r="AE4" s="211"/>
      <c r="AF4" s="211"/>
      <c r="AG4" s="211" t="s">
        <v>129</v>
      </c>
      <c r="AH4" s="226"/>
      <c r="AI4" s="226"/>
      <c r="AJ4" s="227" t="s">
        <v>130</v>
      </c>
      <c r="AK4" s="228"/>
      <c r="AL4" s="229"/>
    </row>
    <row r="5" spans="2:38" ht="15.75">
      <c r="B5" s="212" t="s">
        <v>131</v>
      </c>
      <c r="C5" s="239" t="e">
        <f>AVERAGE(#REF!)/SUM(#REF!,#REF!,#REF!,#REF!,#REF!,#REF!,#REF!,#REF!,#REF!,#REF!,#REF!,#REF!)*360</f>
        <v>#REF!</v>
      </c>
      <c r="D5" s="239"/>
      <c r="E5" s="239"/>
      <c r="F5" s="239" t="e">
        <f>AVERAGE(#REF!,#REF!)/SUM(#REF!,#REF!,#REF!,#REF!,#REF!,#REF!,#REF!,#REF!,#REF!,#REF!,#REF!,#REF!)*360</f>
        <v>#REF!</v>
      </c>
      <c r="G5" s="239"/>
      <c r="H5" s="239"/>
      <c r="I5" s="239" t="e">
        <f>AVERAGE(#REF!,#REF!,#REF!)/SUM(#REF!,#REF!,#REF!,#REF!,#REF!,#REF!,#REF!,#REF!,#REF!,#REF!,#REF!,#REF!)*360</f>
        <v>#REF!</v>
      </c>
      <c r="J5" s="239"/>
      <c r="K5" s="239"/>
      <c r="L5" s="239" t="e">
        <f>AVERAGE(#REF!,#REF!,#REF!,#REF!)/SUM(#REF!,#REF!,#REF!,#REF!,#REF!,#REF!,#REF!,#REF!,#REF!,#REF!,#REF!,#REF!)*360</f>
        <v>#REF!</v>
      </c>
      <c r="M5" s="239"/>
      <c r="N5" s="239"/>
      <c r="O5" s="239" t="e">
        <f>AVERAGE(#REF!,#REF!,#REF!,#REF!,#REF!)/SUM(#REF!,#REF!,#REF!,#REF!,#REF!,#REF!,#REF!,#REF!,#REF!,#REF!,#REF!,#REF!)*360</f>
        <v>#REF!</v>
      </c>
      <c r="P5" s="239"/>
      <c r="Q5" s="239"/>
      <c r="R5" s="239" t="e">
        <f>AVERAGE(#REF!,#REF!,#REF!,#REF!,#REF!,#REF!)/SUM(#REF!,#REF!,#REF!,#REF!,#REF!,#REF!,#REF!,#REF!,#REF!,#REF!,#REF!,#REF!)*360</f>
        <v>#REF!</v>
      </c>
      <c r="S5" s="239"/>
      <c r="T5" s="239"/>
      <c r="U5" s="239" t="e">
        <f>AVERAGE(#REF!,#REF!,#REF!,#REF!,#REF!,#REF!,#REF!)/SUM(#REF!,#REF!,#REF!,#REF!,#REF!,#REF!,#REF!,#REF!,#REF!,#REF!,#REF!,#REF!)*360</f>
        <v>#REF!</v>
      </c>
      <c r="V5" s="239"/>
      <c r="W5" s="239"/>
      <c r="X5" s="239" t="e">
        <f>AVERAGE(#REF!,#REF!,#REF!,#REF!,#REF!,#REF!,#REF!,#REF!)/SUM(#REF!,#REF!,#REF!,#REF!,#REF!,#REF!,#REF!,#REF!,#REF!,#REF!,#REF!,#REF!)*360</f>
        <v>#REF!</v>
      </c>
      <c r="Y5" s="239"/>
      <c r="Z5" s="239"/>
      <c r="AA5" s="239" t="e">
        <f>AVERAGE(#REF!,#REF!,#REF!,#REF!,#REF!,#REF!,#REF!,#REF!,#REF!)/SUM(#REF!,#REF!,#REF!,#REF!,#REF!,#REF!,#REF!,#REF!,#REF!,#REF!,#REF!,#REF!)*360</f>
        <v>#REF!</v>
      </c>
      <c r="AB5" s="239"/>
      <c r="AC5" s="239"/>
      <c r="AD5" s="239" t="e">
        <f>AVERAGE(#REF!,#REF!,#REF!,#REF!,#REF!,#REF!,#REF!,#REF!,#REF!,#REF!)/SUM(#REF!,#REF!,#REF!,#REF!,#REF!,#REF!,#REF!,#REF!,#REF!,#REF!,#REF!,#REF!)*360</f>
        <v>#REF!</v>
      </c>
      <c r="AE5" s="239"/>
      <c r="AF5" s="239"/>
      <c r="AG5" s="239" t="e">
        <f>AVERAGE(#REF!,#REF!,#REF!,#REF!,#REF!,#REF!,#REF!,#REF!,#REF!,#REF!,#REF!)/SUM(#REF!,#REF!,#REF!,#REF!,#REF!,#REF!,#REF!,#REF!,#REF!,#REF!,#REF!,#REF!)*360</f>
        <v>#REF!</v>
      </c>
      <c r="AH5" s="248"/>
      <c r="AI5" s="248"/>
      <c r="AJ5" s="239"/>
      <c r="AK5" s="250"/>
      <c r="AL5" s="251"/>
    </row>
    <row r="6" spans="2:38" ht="15.75">
      <c r="B6" s="212" t="s">
        <v>132</v>
      </c>
      <c r="C6" s="239" t="e">
        <f>AVERAGE(#REF!)/SUM(#REF!,#REF!,#REF!,#REF!,#REF!,#REF!,#REF!,#REF!,#REF!,#REF!,#REF!,#REF!)*360</f>
        <v>#REF!</v>
      </c>
      <c r="D6" s="239"/>
      <c r="E6" s="239"/>
      <c r="F6" s="239" t="e">
        <f>AVERAGE(#REF!,#REF!)/SUM(#REF!,#REF!,#REF!,#REF!,#REF!,#REF!,#REF!,#REF!,#REF!,#REF!,#REF!,#REF!)*360</f>
        <v>#REF!</v>
      </c>
      <c r="G6" s="239"/>
      <c r="H6" s="239"/>
      <c r="I6" s="239" t="e">
        <f>AVERAGE(#REF!,#REF!,#REF!)/SUM(#REF!,#REF!,#REF!,#REF!,#REF!,#REF!,#REF!,#REF!,#REF!,#REF!,#REF!,#REF!)*360</f>
        <v>#REF!</v>
      </c>
      <c r="J6" s="239"/>
      <c r="K6" s="239"/>
      <c r="L6" s="239" t="e">
        <f>AVERAGE(#REF!,#REF!,#REF!,#REF!)/SUM(#REF!,#REF!,#REF!,#REF!,#REF!,#REF!,#REF!,#REF!,#REF!,#REF!,#REF!,#REF!)*360</f>
        <v>#REF!</v>
      </c>
      <c r="M6" s="239"/>
      <c r="N6" s="239"/>
      <c r="O6" s="239" t="e">
        <f>AVERAGE(#REF!,#REF!,#REF!,#REF!,#REF!)/SUM(#REF!,#REF!,#REF!,#REF!,#REF!,#REF!,#REF!,#REF!,#REF!,#REF!,#REF!,#REF!)*360</f>
        <v>#REF!</v>
      </c>
      <c r="P6" s="239"/>
      <c r="Q6" s="239"/>
      <c r="R6" s="239" t="e">
        <f>AVERAGE(#REF!,#REF!,#REF!,#REF!,#REF!,#REF!)/SUM(#REF!,#REF!,#REF!,#REF!,#REF!,#REF!,#REF!,#REF!,#REF!,#REF!,#REF!,#REF!)*360</f>
        <v>#REF!</v>
      </c>
      <c r="S6" s="239"/>
      <c r="T6" s="239"/>
      <c r="U6" s="239" t="e">
        <f>AVERAGE(#REF!,#REF!,#REF!,#REF!,#REF!,#REF!,#REF!)/SUM(#REF!,#REF!,#REF!,#REF!,#REF!,#REF!,#REF!,#REF!,#REF!,#REF!,#REF!,#REF!)*360</f>
        <v>#REF!</v>
      </c>
      <c r="V6" s="239"/>
      <c r="W6" s="239"/>
      <c r="X6" s="239" t="e">
        <f>AVERAGE(#REF!,#REF!,#REF!,#REF!,#REF!,#REF!,#REF!,#REF!)/SUM(#REF!,#REF!,#REF!,#REF!,#REF!,#REF!,#REF!,#REF!,#REF!,#REF!,#REF!,#REF!)*360</f>
        <v>#REF!</v>
      </c>
      <c r="Y6" s="239"/>
      <c r="Z6" s="239"/>
      <c r="AA6" s="239" t="e">
        <f>AVERAGE(#REF!,#REF!,#REF!,#REF!,#REF!,#REF!,#REF!,#REF!,#REF!)/SUM(#REF!,#REF!,#REF!,#REF!,#REF!,#REF!,#REF!,#REF!,#REF!,#REF!,#REF!,#REF!)*360</f>
        <v>#REF!</v>
      </c>
      <c r="AB6" s="239"/>
      <c r="AC6" s="239"/>
      <c r="AD6" s="239" t="e">
        <f>AVERAGE(#REF!,#REF!,#REF!,#REF!,#REF!,#REF!,#REF!,#REF!,#REF!,#REF!)/SUM(#REF!,#REF!,#REF!,#REF!,#REF!,#REF!,#REF!,#REF!,#REF!,#REF!,#REF!,#REF!)*360</f>
        <v>#REF!</v>
      </c>
      <c r="AE6" s="239"/>
      <c r="AF6" s="239"/>
      <c r="AG6" s="239" t="e">
        <f>AVERAGE(#REF!,#REF!,#REF!,#REF!,#REF!,#REF!,#REF!,#REF!,#REF!,#REF!,#REF!)/SUM(#REF!,#REF!,#REF!,#REF!,#REF!,#REF!,#REF!,#REF!,#REF!,#REF!,#REF!,#REF!)*360</f>
        <v>#REF!</v>
      </c>
      <c r="AH6" s="248"/>
      <c r="AI6" s="248"/>
      <c r="AJ6" s="239"/>
      <c r="AK6" s="250"/>
      <c r="AL6" s="251"/>
    </row>
    <row r="7" spans="2:38" ht="15.75">
      <c r="B7" s="212" t="s">
        <v>133</v>
      </c>
      <c r="C7" s="239" t="e">
        <f>AVERAGE(#REF!)/SUM(#REF!,#REF!,#REF!,#REF!,#REF!,#REF!,#REF!,#REF!,#REF!,#REF!,#REF!,#REF!)*360</f>
        <v>#REF!</v>
      </c>
      <c r="D7" s="239"/>
      <c r="E7" s="239"/>
      <c r="F7" s="239" t="e">
        <f>AVERAGE(#REF!,#REF!)/SUM(#REF!,#REF!,#REF!,#REF!,#REF!,#REF!,#REF!,#REF!,#REF!,#REF!,#REF!,#REF!)*360</f>
        <v>#REF!</v>
      </c>
      <c r="G7" s="239"/>
      <c r="H7" s="239"/>
      <c r="I7" s="239" t="e">
        <f>AVERAGE(#REF!,#REF!,#REF!)/SUM(#REF!,#REF!,#REF!,#REF!,#REF!,#REF!,#REF!,#REF!,#REF!,#REF!,#REF!,#REF!)*360</f>
        <v>#REF!</v>
      </c>
      <c r="J7" s="239"/>
      <c r="K7" s="239"/>
      <c r="L7" s="239" t="e">
        <f>AVERAGE(#REF!,#REF!,#REF!,#REF!)/SUM(#REF!,#REF!,#REF!,#REF!,#REF!,#REF!,#REF!,#REF!,#REF!,#REF!,#REF!,#REF!)*360</f>
        <v>#REF!</v>
      </c>
      <c r="M7" s="239"/>
      <c r="N7" s="239"/>
      <c r="O7" s="239" t="e">
        <f>AVERAGE(#REF!,#REF!,#REF!,#REF!,#REF!)/SUM(#REF!,#REF!,#REF!,#REF!,#REF!,#REF!,#REF!,#REF!,#REF!,#REF!,#REF!,#REF!)*360</f>
        <v>#REF!</v>
      </c>
      <c r="P7" s="239"/>
      <c r="Q7" s="239"/>
      <c r="R7" s="239" t="e">
        <f>AVERAGE(#REF!,#REF!,#REF!,#REF!,#REF!,#REF!)/SUM(#REF!,#REF!,#REF!,#REF!,#REF!,#REF!,#REF!,#REF!,#REF!,#REF!,#REF!,#REF!)*360</f>
        <v>#REF!</v>
      </c>
      <c r="S7" s="239"/>
      <c r="T7" s="239"/>
      <c r="U7" s="239" t="e">
        <f>AVERAGE(#REF!,#REF!,#REF!,#REF!,#REF!,#REF!,#REF!)/SUM(#REF!,#REF!,#REF!,#REF!,#REF!,#REF!,#REF!,#REF!,#REF!,#REF!,#REF!,#REF!)*360</f>
        <v>#REF!</v>
      </c>
      <c r="V7" s="239"/>
      <c r="W7" s="239"/>
      <c r="X7" s="239" t="e">
        <f>AVERAGE(#REF!,#REF!,#REF!,#REF!,#REF!,#REF!,#REF!,#REF!)/SUM(#REF!,#REF!,#REF!,#REF!,#REF!,#REF!,#REF!,#REF!,#REF!,#REF!,#REF!,#REF!)*360</f>
        <v>#REF!</v>
      </c>
      <c r="Y7" s="239"/>
      <c r="Z7" s="239"/>
      <c r="AA7" s="239" t="e">
        <f>AVERAGE(#REF!,#REF!,#REF!,#REF!,#REF!,#REF!,#REF!,#REF!,#REF!)/SUM(#REF!,#REF!,#REF!,#REF!,#REF!,#REF!,#REF!,#REF!,#REF!,#REF!,#REF!,#REF!)*360</f>
        <v>#REF!</v>
      </c>
      <c r="AB7" s="239"/>
      <c r="AC7" s="239"/>
      <c r="AD7" s="239" t="e">
        <f>AVERAGE(#REF!,#REF!,#REF!,#REF!,#REF!,#REF!,#REF!,#REF!,#REF!,#REF!)/SUM(#REF!,#REF!,#REF!,#REF!,#REF!,#REF!,#REF!,#REF!,#REF!,#REF!,#REF!,#REF!)*360</f>
        <v>#REF!</v>
      </c>
      <c r="AE7" s="239"/>
      <c r="AF7" s="239"/>
      <c r="AG7" s="239" t="e">
        <f>AVERAGE(#REF!,#REF!,#REF!,#REF!,#REF!,#REF!,#REF!,#REF!,#REF!,#REF!,#REF!)/SUM(#REF!,#REF!,#REF!,#REF!,#REF!,#REF!,#REF!,#REF!,#REF!,#REF!,#REF!,#REF!)*360</f>
        <v>#REF!</v>
      </c>
      <c r="AH7" s="248"/>
      <c r="AI7" s="248"/>
      <c r="AJ7" s="239"/>
      <c r="AK7" s="250"/>
      <c r="AL7" s="251"/>
    </row>
    <row r="8" spans="2:38" ht="15.75">
      <c r="B8" s="212" t="s">
        <v>134</v>
      </c>
      <c r="C8" s="239" t="e">
        <f>AVERAGE(#REF!)/SUM(#REF!,#REF!,#REF!,#REF!,#REF!,#REF!,#REF!,#REF!,#REF!,#REF!,#REF!,#REF!)*360</f>
        <v>#REF!</v>
      </c>
      <c r="D8" s="239"/>
      <c r="E8" s="239"/>
      <c r="F8" s="239" t="e">
        <f>AVERAGE(#REF!,#REF!)/SUM(#REF!,#REF!,#REF!,#REF!,#REF!,#REF!,#REF!,#REF!,#REF!,#REF!,#REF!,#REF!)*360</f>
        <v>#REF!</v>
      </c>
      <c r="G8" s="239"/>
      <c r="H8" s="239"/>
      <c r="I8" s="239" t="e">
        <f>AVERAGE(#REF!,#REF!,#REF!)/SUM(#REF!,#REF!,#REF!,#REF!,#REF!,#REF!,#REF!,#REF!,#REF!,#REF!,#REF!,#REF!)*360</f>
        <v>#REF!</v>
      </c>
      <c r="J8" s="239"/>
      <c r="K8" s="239"/>
      <c r="L8" s="239" t="e">
        <f>AVERAGE(#REF!,#REF!,#REF!,#REF!)/SUM(#REF!,#REF!,#REF!,#REF!,#REF!,#REF!,#REF!,#REF!,#REF!,#REF!,#REF!,#REF!)*360</f>
        <v>#REF!</v>
      </c>
      <c r="M8" s="239"/>
      <c r="N8" s="239"/>
      <c r="O8" s="239" t="e">
        <f>AVERAGE(#REF!,#REF!,#REF!,#REF!,#REF!)/SUM(#REF!,#REF!,#REF!,#REF!,#REF!,#REF!,#REF!,#REF!,#REF!,#REF!,#REF!,#REF!)*360</f>
        <v>#REF!</v>
      </c>
      <c r="P8" s="239"/>
      <c r="Q8" s="239"/>
      <c r="R8" s="239" t="e">
        <f>AVERAGE(#REF!,#REF!,#REF!,#REF!,#REF!,#REF!)/SUM(#REF!,#REF!,#REF!,#REF!,#REF!,#REF!,#REF!,#REF!,#REF!,#REF!,#REF!,#REF!)*360</f>
        <v>#REF!</v>
      </c>
      <c r="S8" s="239"/>
      <c r="T8" s="239"/>
      <c r="U8" s="239" t="e">
        <f>AVERAGE(#REF!,#REF!,#REF!,#REF!,#REF!,#REF!,#REF!)/SUM(#REF!,#REF!,#REF!,#REF!,#REF!,#REF!,#REF!,#REF!,#REF!,#REF!,#REF!,#REF!)*360</f>
        <v>#REF!</v>
      </c>
      <c r="V8" s="239"/>
      <c r="W8" s="239"/>
      <c r="X8" s="239" t="e">
        <f>AVERAGE(#REF!,#REF!,#REF!,#REF!,#REF!,#REF!,#REF!,#REF!)/SUM(#REF!,#REF!,#REF!,#REF!,#REF!,#REF!,#REF!,#REF!,#REF!,#REF!,#REF!,#REF!)*360</f>
        <v>#REF!</v>
      </c>
      <c r="Y8" s="239"/>
      <c r="Z8" s="239"/>
      <c r="AA8" s="239" t="e">
        <f>AVERAGE(#REF!,#REF!,#REF!,#REF!,#REF!,#REF!,#REF!,#REF!,#REF!)/SUM(#REF!,#REF!,#REF!,#REF!,#REF!,#REF!,#REF!,#REF!,#REF!,#REF!,#REF!,#REF!)*360</f>
        <v>#REF!</v>
      </c>
      <c r="AB8" s="239"/>
      <c r="AC8" s="239"/>
      <c r="AD8" s="239" t="e">
        <f>AVERAGE(#REF!,#REF!,#REF!,#REF!,#REF!,#REF!,#REF!,#REF!,#REF!,#REF!)/SUM(#REF!,#REF!,#REF!,#REF!,#REF!,#REF!,#REF!,#REF!,#REF!,#REF!,#REF!,#REF!)*360</f>
        <v>#REF!</v>
      </c>
      <c r="AE8" s="239"/>
      <c r="AF8" s="239"/>
      <c r="AG8" s="239" t="e">
        <f>AVERAGE(#REF!,#REF!,#REF!,#REF!,#REF!,#REF!,#REF!,#REF!,#REF!,#REF!,#REF!)/SUM(#REF!,#REF!,#REF!,#REF!,#REF!,#REF!,#REF!,#REF!,#REF!,#REF!,#REF!,#REF!)*360</f>
        <v>#REF!</v>
      </c>
      <c r="AH8" s="248"/>
      <c r="AI8" s="248"/>
      <c r="AJ8" s="239"/>
      <c r="AK8" s="250"/>
      <c r="AL8" s="251"/>
    </row>
    <row r="9" spans="2:38" ht="15.75">
      <c r="B9" s="214" t="s">
        <v>135</v>
      </c>
      <c r="C9" s="239" t="e">
        <f>AVERAGE(#REF!)/SUM(#REF!,#REF!,#REF!,#REF!,#REF!,#REF!,#REF!,#REF!,#REF!,#REF!,#REF!,#REF!)*360</f>
        <v>#REF!</v>
      </c>
      <c r="D9" s="240"/>
      <c r="E9" s="240"/>
      <c r="F9" s="239" t="e">
        <f>AVERAGE(#REF!,#REF!)/SUM(#REF!,#REF!,#REF!,#REF!,#REF!,#REF!,#REF!,#REF!,#REF!,#REF!,#REF!,#REF!)*360</f>
        <v>#REF!</v>
      </c>
      <c r="G9" s="240"/>
      <c r="H9" s="240"/>
      <c r="I9" s="239" t="e">
        <f>AVERAGE(#REF!,#REF!,#REF!)/SUM(#REF!,#REF!,#REF!,#REF!,#REF!,#REF!,#REF!,#REF!,#REF!,#REF!,#REF!,#REF!)*360</f>
        <v>#REF!</v>
      </c>
      <c r="J9" s="240"/>
      <c r="K9" s="240"/>
      <c r="L9" s="239" t="e">
        <f>AVERAGE(#REF!,#REF!,#REF!,#REF!)/SUM(#REF!,#REF!,#REF!,#REF!,#REF!,#REF!,#REF!,#REF!,#REF!,#REF!,#REF!,#REF!)*360</f>
        <v>#REF!</v>
      </c>
      <c r="M9" s="240"/>
      <c r="N9" s="240"/>
      <c r="O9" s="239" t="e">
        <f>AVERAGE(#REF!,#REF!,#REF!,#REF!,#REF!)/SUM(#REF!,#REF!,#REF!,#REF!,#REF!,#REF!,#REF!,#REF!,#REF!,#REF!,#REF!,#REF!)*360</f>
        <v>#REF!</v>
      </c>
      <c r="P9" s="240"/>
      <c r="Q9" s="240"/>
      <c r="R9" s="239" t="e">
        <f>AVERAGE(#REF!,#REF!,#REF!,#REF!,#REF!,#REF!)/SUM(#REF!,#REF!,#REF!,#REF!,#REF!,#REF!,#REF!,#REF!,#REF!,#REF!,#REF!,#REF!)*360</f>
        <v>#REF!</v>
      </c>
      <c r="S9" s="240"/>
      <c r="T9" s="240"/>
      <c r="U9" s="239" t="e">
        <f>AVERAGE(#REF!,#REF!,#REF!,#REF!,#REF!,#REF!,#REF!)/SUM(#REF!,#REF!,#REF!,#REF!,#REF!,#REF!,#REF!,#REF!,#REF!,#REF!,#REF!,#REF!)*360</f>
        <v>#REF!</v>
      </c>
      <c r="V9" s="240"/>
      <c r="W9" s="240"/>
      <c r="X9" s="239" t="e">
        <f>AVERAGE(#REF!,#REF!,#REF!,#REF!,#REF!,#REF!,#REF!,#REF!)/SUM(#REF!,#REF!,#REF!,#REF!,#REF!,#REF!,#REF!,#REF!,#REF!,#REF!,#REF!,#REF!)*360</f>
        <v>#REF!</v>
      </c>
      <c r="Y9" s="240"/>
      <c r="Z9" s="240"/>
      <c r="AA9" s="239" t="e">
        <f>AVERAGE(#REF!,#REF!,#REF!,#REF!,#REF!,#REF!,#REF!,#REF!,#REF!,)/SUM(#REF!,#REF!,#REF!,#REF!,#REF!,#REF!,#REF!,#REF!,#REF!,#REF!,#REF!,#REF!)*360</f>
        <v>#REF!</v>
      </c>
      <c r="AB9" s="240"/>
      <c r="AC9" s="240"/>
      <c r="AD9" s="239" t="e">
        <f>AVERAGE(#REF!,#REF!,#REF!,#REF!,#REF!,#REF!,#REF!,#REF!,#REF!,#REF!)/SUM(#REF!,#REF!,#REF!,#REF!,#REF!,#REF!,#REF!,#REF!,#REF!,#REF!,#REF!,#REF!)*360</f>
        <v>#REF!</v>
      </c>
      <c r="AE9" s="240"/>
      <c r="AF9" s="240"/>
      <c r="AG9" s="239" t="e">
        <f>AVERAGE(#REF!,#REF!,#REF!,#REF!,#REF!,#REF!,#REF!,#REF!,#REF!,#REF!,#REF!)/SUM(#REF!,#REF!,#REF!,#REF!,#REF!,#REF!,#REF!,#REF!,#REF!,#REF!,#REF!,#REF!)*360</f>
        <v>#REF!</v>
      </c>
      <c r="AH9" s="252"/>
      <c r="AI9" s="252"/>
      <c r="AJ9" s="239"/>
      <c r="AK9" s="253"/>
      <c r="AL9" s="254"/>
    </row>
    <row r="10" spans="2:38" ht="15.75">
      <c r="C10" s="241" t="e">
        <f>SUM(C5:C9)</f>
        <v>#REF!</v>
      </c>
      <c r="D10" s="241"/>
      <c r="E10" s="241"/>
      <c r="F10" s="241" t="e">
        <f>SUM(F5:F9)</f>
        <v>#REF!</v>
      </c>
      <c r="G10" s="241"/>
      <c r="H10" s="241"/>
      <c r="I10" s="241" t="e">
        <f>SUM(I5:I9)</f>
        <v>#REF!</v>
      </c>
      <c r="J10" s="241"/>
      <c r="K10" s="241"/>
      <c r="L10" s="241" t="e">
        <f>SUM(L5:L9)</f>
        <v>#REF!</v>
      </c>
      <c r="M10" s="241"/>
      <c r="N10" s="241"/>
      <c r="O10" s="241" t="e">
        <f>SUM(O5:O9)</f>
        <v>#REF!</v>
      </c>
      <c r="P10" s="241"/>
      <c r="Q10" s="241"/>
      <c r="R10" s="241" t="e">
        <f>SUM(R5:R9)</f>
        <v>#REF!</v>
      </c>
      <c r="S10" s="241"/>
      <c r="T10" s="241"/>
      <c r="U10" s="241" t="e">
        <f>SUM(U5:U9)</f>
        <v>#REF!</v>
      </c>
      <c r="V10" s="241"/>
      <c r="W10" s="241"/>
      <c r="X10" s="241" t="e">
        <f>SUM(X5:X9)</f>
        <v>#REF!</v>
      </c>
      <c r="Y10" s="241"/>
      <c r="Z10" s="241"/>
      <c r="AA10" s="241" t="e">
        <f>SUM(AA5:AA9)</f>
        <v>#REF!</v>
      </c>
      <c r="AB10" s="241"/>
      <c r="AC10" s="241"/>
      <c r="AD10" s="241" t="e">
        <f>SUM(AD5:AD9)</f>
        <v>#REF!</v>
      </c>
      <c r="AE10" s="241"/>
      <c r="AF10" s="241"/>
      <c r="AG10" s="241" t="e">
        <f>SUM(AG5:AG9)</f>
        <v>#REF!</v>
      </c>
      <c r="AH10" s="241"/>
      <c r="AI10" s="241"/>
      <c r="AJ10" s="241">
        <f>SUM(AJ5:AJ9)</f>
        <v>0</v>
      </c>
      <c r="AK10" s="241"/>
      <c r="AL10" s="241"/>
    </row>
    <row r="11" spans="2:38">
      <c r="D11" s="207"/>
      <c r="G11" s="207"/>
      <c r="J11" s="207"/>
      <c r="M11" s="207"/>
      <c r="P11" s="207"/>
      <c r="S11" s="207"/>
      <c r="V11" s="207"/>
      <c r="Y11" s="207"/>
      <c r="AB11" s="207"/>
      <c r="AE11" s="207"/>
      <c r="AH11" s="207"/>
      <c r="AK11" s="207"/>
    </row>
    <row r="12" spans="2:38" ht="25.5">
      <c r="B12" s="210" t="s">
        <v>118</v>
      </c>
      <c r="C12" s="242"/>
      <c r="D12" s="243" t="s">
        <v>136</v>
      </c>
      <c r="E12" s="243"/>
      <c r="F12" s="243"/>
      <c r="G12" s="243" t="s">
        <v>137</v>
      </c>
      <c r="H12" s="243"/>
      <c r="I12" s="243"/>
      <c r="J12" s="243" t="s">
        <v>138</v>
      </c>
      <c r="K12" s="243"/>
      <c r="L12" s="243"/>
      <c r="M12" s="243" t="s">
        <v>139</v>
      </c>
      <c r="N12" s="243"/>
      <c r="O12" s="243"/>
      <c r="P12" s="243" t="s">
        <v>140</v>
      </c>
      <c r="Q12" s="243"/>
      <c r="R12" s="243"/>
      <c r="S12" s="243" t="s">
        <v>141</v>
      </c>
      <c r="T12" s="243"/>
      <c r="U12" s="243"/>
      <c r="V12" s="243" t="s">
        <v>142</v>
      </c>
      <c r="W12" s="243"/>
      <c r="X12" s="243"/>
      <c r="Y12" s="243" t="s">
        <v>143</v>
      </c>
      <c r="Z12" s="243"/>
      <c r="AA12" s="243"/>
      <c r="AB12" s="243" t="s">
        <v>144</v>
      </c>
      <c r="AC12" s="243"/>
      <c r="AD12" s="243"/>
      <c r="AE12" s="243" t="s">
        <v>145</v>
      </c>
      <c r="AF12" s="243"/>
      <c r="AG12" s="243"/>
      <c r="AH12" s="243" t="s">
        <v>146</v>
      </c>
      <c r="AI12" s="255"/>
      <c r="AJ12" s="255"/>
      <c r="AK12" s="256" t="s">
        <v>147</v>
      </c>
      <c r="AL12" s="257"/>
    </row>
    <row r="13" spans="2:38" ht="15.75">
      <c r="B13" s="212" t="s">
        <v>148</v>
      </c>
      <c r="D13" s="239" t="e">
        <f>AVERAGE(#REF!)/SUM(#REF!,#REF!,#REF!,#REF!,#REF!,#REF!,#REF!,#REF!,#REF!,#REF!,#REF!,#REF!)*360</f>
        <v>#REF!</v>
      </c>
      <c r="E13" s="244"/>
      <c r="F13" s="244"/>
      <c r="G13" s="239" t="e">
        <f>AVERAGE(#REF!,#REF!)/SUM(#REF!,#REF!,#REF!,#REF!,#REF!,#REF!,#REF!,#REF!,#REF!,#REF!,#REF!,#REF!)*360</f>
        <v>#REF!</v>
      </c>
      <c r="H13" s="244"/>
      <c r="I13" s="244"/>
      <c r="J13" s="239" t="e">
        <f>AVERAGE(#REF!,#REF!,#REF!)/SUM(#REF!,#REF!,#REF!,#REF!,#REF!,#REF!,#REF!,#REF!,#REF!,#REF!,#REF!,#REF!)*360</f>
        <v>#REF!</v>
      </c>
      <c r="K13" s="244"/>
      <c r="L13" s="244"/>
      <c r="M13" s="239" t="e">
        <f>AVERAGE(#REF!,#REF!,#REF!,#REF!)/SUM(#REF!,#REF!,#REF!,#REF!,#REF!,#REF!,#REF!,#REF!,#REF!,#REF!,#REF!,#REF!)*360</f>
        <v>#REF!</v>
      </c>
      <c r="N13" s="244"/>
      <c r="O13" s="244"/>
      <c r="P13" s="239" t="e">
        <f>AVERAGE(#REF!,#REF!,#REF!,#REF!,#REF!)/SUM(#REF!,#REF!,#REF!,#REF!,#REF!,#REF!,#REF!,#REF!,#REF!,#REF!,#REF!,#REF!)*360</f>
        <v>#REF!</v>
      </c>
      <c r="Q13" s="244"/>
      <c r="R13" s="244"/>
      <c r="S13" s="239" t="e">
        <f>AVERAGE(#REF!,#REF!,#REF!,#REF!,#REF!,#REF!)/SUM(#REF!,#REF!,#REF!,#REF!,#REF!,#REF!,#REF!,#REF!,#REF!,#REF!,#REF!,#REF!)*360</f>
        <v>#REF!</v>
      </c>
      <c r="T13" s="244"/>
      <c r="U13" s="244"/>
      <c r="V13" s="239" t="e">
        <f>AVERAGE(#REF!,#REF!,#REF!,#REF!,#REF!,#REF!,#REF!)/SUM(#REF!,#REF!,#REF!,#REF!,#REF!,#REF!,#REF!,#REF!,#REF!,#REF!,#REF!,#REF!)*360</f>
        <v>#REF!</v>
      </c>
      <c r="W13" s="244"/>
      <c r="X13" s="244"/>
      <c r="Y13" s="239" t="e">
        <f>AVERAGE(#REF!,#REF!,#REF!,#REF!,#REF!,#REF!,#REF!,#REF!)/SUM(#REF!,#REF!,#REF!,#REF!,#REF!,#REF!,#REF!,#REF!,#REF!,#REF!,#REF!,#REF!)*360</f>
        <v>#REF!</v>
      </c>
      <c r="Z13" s="244"/>
      <c r="AA13" s="244"/>
      <c r="AB13" s="239" t="e">
        <f>AVERAGE(#REF!,#REF!,#REF!,#REF!,#REF!,#REF!,#REF!,#REF!,#REF!)/SUM(#REF!,#REF!,#REF!,#REF!,#REF!,#REF!,#REF!,#REF!,#REF!,#REF!,#REF!,#REF!)*360</f>
        <v>#REF!</v>
      </c>
      <c r="AC13" s="244"/>
      <c r="AD13" s="244"/>
      <c r="AE13" s="239" t="e">
        <f>AVERAGE(#REF!,#REF!,#REF!,#REF!,#REF!,#REF!,#REF!,#REF!,#REF!,#REF!)/SUM(#REF!,#REF!,#REF!,#REF!,#REF!,#REF!,#REF!,#REF!,#REF!,#REF!,#REF!,#REF!)*360</f>
        <v>#REF!</v>
      </c>
      <c r="AF13" s="244"/>
      <c r="AG13" s="244"/>
      <c r="AH13" s="239" t="e">
        <f>AVERAGE(#REF!,#REF!,#REF!,#REF!,#REF!,#REF!,#REF!,#REF!,#REF!,#REF!,#REF!)/SUM(#REF!,#REF!,#REF!,#REF!,#REF!,#REF!,#REF!,#REF!,#REF!,#REF!,#REF!,#REF!)*360</f>
        <v>#REF!</v>
      </c>
      <c r="AI13" s="258"/>
      <c r="AJ13" s="258"/>
      <c r="AK13" s="239"/>
      <c r="AL13" s="259"/>
    </row>
    <row r="14" spans="2:38" ht="15.75">
      <c r="B14" s="212" t="s">
        <v>149</v>
      </c>
      <c r="D14" s="239" t="e">
        <f>AVERAGE(#REF!)/SUM(#REF!,#REF!,#REF!,#REF!,#REF!,#REF!,#REF!,#REF!,#REF!,#REF!,#REF!,#REF!)*360</f>
        <v>#REF!</v>
      </c>
      <c r="E14" s="244"/>
      <c r="F14" s="244"/>
      <c r="G14" s="239" t="e">
        <f>AVERAGE(#REF!,#REF!)/SUM(#REF!,#REF!,#REF!,#REF!,#REF!,#REF!,#REF!,#REF!,#REF!,#REF!,#REF!,#REF!)*360</f>
        <v>#REF!</v>
      </c>
      <c r="H14" s="244"/>
      <c r="I14" s="244"/>
      <c r="J14" s="239" t="e">
        <f>AVERAGE(#REF!,#REF!,#REF!)/SUM(#REF!,#REF!,#REF!,#REF!,#REF!,#REF!,#REF!,#REF!,#REF!,#REF!,#REF!,#REF!)*360</f>
        <v>#REF!</v>
      </c>
      <c r="K14" s="244"/>
      <c r="L14" s="244"/>
      <c r="M14" s="239" t="e">
        <f>AVERAGE(#REF!,#REF!,#REF!,#REF!)/SUM(#REF!,#REF!,#REF!,#REF!,#REF!,#REF!,#REF!,#REF!,#REF!,#REF!,#REF!,#REF!)*360</f>
        <v>#REF!</v>
      </c>
      <c r="N14" s="244"/>
      <c r="O14" s="244"/>
      <c r="P14" s="239" t="e">
        <f>AVERAGE(#REF!,#REF!,#REF!,#REF!,#REF!)/SUM(#REF!,#REF!,#REF!,#REF!,#REF!,#REF!,#REF!,#REF!,#REF!,#REF!,#REF!,#REF!)*360</f>
        <v>#REF!</v>
      </c>
      <c r="Q14" s="244"/>
      <c r="R14" s="244"/>
      <c r="S14" s="239" t="e">
        <f>AVERAGE(#REF!,#REF!,#REF!,#REF!,#REF!,#REF!)/SUM(#REF!,#REF!,#REF!,#REF!,#REF!,#REF!,#REF!,#REF!,#REF!,#REF!,#REF!,#REF!)*360</f>
        <v>#REF!</v>
      </c>
      <c r="T14" s="244"/>
      <c r="U14" s="244"/>
      <c r="V14" s="239" t="e">
        <f>AVERAGE(#REF!,#REF!,#REF!,#REF!,#REF!,#REF!)/SUM(#REF!,#REF!,#REF!,#REF!,#REF!,#REF!,#REF!,#REF!,#REF!,#REF!,#REF!,#REF!)*360</f>
        <v>#REF!</v>
      </c>
      <c r="W14" s="244"/>
      <c r="X14" s="244"/>
      <c r="Y14" s="239" t="e">
        <f>AVERAGE(#REF!,#REF!,#REF!,#REF!,#REF!,#REF!,#REF!,#REF!)/SUM(#REF!,#REF!,#REF!,#REF!,#REF!,#REF!,#REF!,#REF!,#REF!,#REF!,#REF!,#REF!)*360</f>
        <v>#REF!</v>
      </c>
      <c r="Z14" s="244"/>
      <c r="AA14" s="244"/>
      <c r="AB14" s="239" t="e">
        <f>AVERAGE(#REF!,#REF!,#REF!,#REF!,#REF!,#REF!,#REF!,#REF!,#REF!)/SUM(#REF!,#REF!,#REF!,#REF!,#REF!,#REF!,#REF!,#REF!,#REF!,#REF!,#REF!,#REF!)*360</f>
        <v>#REF!</v>
      </c>
      <c r="AC14" s="244"/>
      <c r="AD14" s="244"/>
      <c r="AE14" s="239" t="e">
        <f>AVERAGE(#REF!,#REF!,#REF!,#REF!,#REF!,#REF!,#REF!,#REF!,#REF!,#REF!)/SUM(#REF!,#REF!,#REF!,#REF!,#REF!,#REF!,#REF!,#REF!,#REF!,#REF!,#REF!,#REF!)*360</f>
        <v>#REF!</v>
      </c>
      <c r="AF14" s="244"/>
      <c r="AG14" s="244"/>
      <c r="AH14" s="239" t="e">
        <f>AVERAGE(#REF!,#REF!,#REF!,#REF!,#REF!,#REF!,#REF!,#REF!,#REF!,#REF!,#REF!)/SUM(#REF!,#REF!,#REF!,#REF!,#REF!,#REF!,#REF!,#REF!,#REF!,#REF!,#REF!,#REF!)*360</f>
        <v>#REF!</v>
      </c>
      <c r="AI14" s="258"/>
      <c r="AJ14" s="258"/>
      <c r="AK14" s="239"/>
      <c r="AL14" s="259"/>
    </row>
    <row r="15" spans="2:38" ht="15.75">
      <c r="B15" s="212" t="s">
        <v>150</v>
      </c>
      <c r="D15" s="239" t="e">
        <f>AVERAGE(#REF!)/SUM(#REF!,#REF!,#REF!,#REF!,#REF!,#REF!,#REF!,#REF!,#REF!,#REF!,#REF!,#REF!)*360</f>
        <v>#REF!</v>
      </c>
      <c r="E15" s="244"/>
      <c r="F15" s="244"/>
      <c r="G15" s="239" t="e">
        <f>AVERAGE(#REF!,#REF!)/SUM(#REF!,#REF!,#REF!,#REF!,#REF!,#REF!,#REF!,#REF!,#REF!,#REF!,#REF!,#REF!)*360</f>
        <v>#REF!</v>
      </c>
      <c r="H15" s="244"/>
      <c r="I15" s="244"/>
      <c r="J15" s="239" t="e">
        <f>AVERAGE(#REF!,#REF!,#REF!)/SUM(#REF!,#REF!,#REF!,#REF!,#REF!,#REF!,#REF!,#REF!,#REF!,#REF!,#REF!,#REF!)*360</f>
        <v>#REF!</v>
      </c>
      <c r="K15" s="244"/>
      <c r="L15" s="244"/>
      <c r="M15" s="239" t="e">
        <f>AVERAGE(#REF!,#REF!,#REF!,#REF!)/SUM(#REF!,#REF!,#REF!,#REF!,#REF!,#REF!,#REF!,#REF!,#REF!,#REF!,#REF!,#REF!)*360</f>
        <v>#REF!</v>
      </c>
      <c r="N15" s="244"/>
      <c r="O15" s="244"/>
      <c r="P15" s="239" t="e">
        <f>AVERAGE(#REF!,#REF!,#REF!,#REF!,#REF!)/SUM(#REF!,#REF!,#REF!,#REF!,#REF!,#REF!,#REF!,#REF!,#REF!,#REF!,#REF!,#REF!)*360</f>
        <v>#REF!</v>
      </c>
      <c r="Q15" s="244"/>
      <c r="R15" s="244"/>
      <c r="S15" s="239" t="e">
        <f>AVERAGE(#REF!,#REF!,#REF!,#REF!,#REF!,#REF!)/SUM(#REF!,#REF!,#REF!,#REF!,#REF!,#REF!,#REF!,#REF!,#REF!,#REF!,#REF!,#REF!)*360</f>
        <v>#REF!</v>
      </c>
      <c r="T15" s="244"/>
      <c r="U15" s="244"/>
      <c r="V15" s="239" t="e">
        <f>AVERAGE(#REF!,#REF!,#REF!,#REF!,#REF!,#REF!)/SUM(#REF!,#REF!,#REF!,#REF!,#REF!,#REF!,#REF!,#REF!,#REF!,#REF!,#REF!,#REF!)*360</f>
        <v>#REF!</v>
      </c>
      <c r="W15" s="244"/>
      <c r="X15" s="244"/>
      <c r="Y15" s="239" t="e">
        <f>AVERAGE(#REF!,#REF!,#REF!,#REF!,#REF!,#REF!,#REF!,#REF!)/SUM(#REF!,#REF!,#REF!,#REF!,#REF!,#REF!,#REF!,#REF!,#REF!,#REF!,#REF!,#REF!)*360</f>
        <v>#REF!</v>
      </c>
      <c r="Z15" s="244"/>
      <c r="AA15" s="244"/>
      <c r="AB15" s="239" t="e">
        <f>AVERAGE(#REF!,#REF!,#REF!,#REF!,#REF!,#REF!,#REF!,#REF!,#REF!)/SUM(#REF!,#REF!,#REF!,#REF!,#REF!,#REF!,#REF!,#REF!,#REF!,#REF!,#REF!,#REF!)*360</f>
        <v>#REF!</v>
      </c>
      <c r="AC15" s="244"/>
      <c r="AD15" s="244"/>
      <c r="AE15" s="239" t="e">
        <f>AVERAGE(#REF!,#REF!,#REF!,#REF!,#REF!,#REF!,#REF!,#REF!,#REF!,#REF!)/SUM(#REF!,#REF!,#REF!,#REF!,#REF!,#REF!,#REF!,#REF!,#REF!,#REF!,#REF!,#REF!)*360</f>
        <v>#REF!</v>
      </c>
      <c r="AF15" s="244"/>
      <c r="AG15" s="244"/>
      <c r="AH15" s="239" t="e">
        <f>AVERAGE(#REF!,#REF!,#REF!,#REF!,#REF!,#REF!,#REF!,#REF!,#REF!,#REF!,#REF!)/SUM(#REF!,#REF!,#REF!,#REF!,#REF!,#REF!,#REF!,#REF!,#REF!,#REF!,#REF!,#REF!)*360</f>
        <v>#REF!</v>
      </c>
      <c r="AI15" s="258"/>
      <c r="AJ15" s="258"/>
      <c r="AK15" s="239"/>
      <c r="AL15" s="259"/>
    </row>
    <row r="16" spans="2:38" ht="15.75">
      <c r="B16" s="212" t="s">
        <v>151</v>
      </c>
      <c r="D16" s="239" t="e">
        <f>AVERAGE(#REF!)/SUM(#REF!,#REF!,#REF!,#REF!,#REF!,#REF!,#REF!,#REF!,#REF!,#REF!,#REF!,#REF!)*360</f>
        <v>#REF!</v>
      </c>
      <c r="E16" s="244"/>
      <c r="F16" s="244"/>
      <c r="G16" s="239" t="e">
        <f>AVERAGE(#REF!,#REF!)/SUM(#REF!,#REF!,#REF!,#REF!,#REF!,#REF!,#REF!,#REF!,#REF!,#REF!,#REF!,#REF!)*360</f>
        <v>#REF!</v>
      </c>
      <c r="H16" s="244"/>
      <c r="I16" s="244"/>
      <c r="J16" s="239" t="e">
        <f>AVERAGE(#REF!,#REF!,#REF!)/SUM(#REF!,#REF!,#REF!,#REF!,#REF!,#REF!,#REF!,#REF!,#REF!,#REF!,#REF!,#REF!)*360</f>
        <v>#REF!</v>
      </c>
      <c r="K16" s="244"/>
      <c r="L16" s="244"/>
      <c r="M16" s="239" t="e">
        <f>AVERAGE(#REF!,#REF!,#REF!,#REF!)/SUM(#REF!,#REF!,#REF!,#REF!,#REF!,#REF!,#REF!,#REF!,#REF!,#REF!,#REF!,#REF!)*360</f>
        <v>#REF!</v>
      </c>
      <c r="N16" s="244"/>
      <c r="O16" s="244"/>
      <c r="P16" s="239" t="e">
        <f>AVERAGE(#REF!,#REF!,#REF!,#REF!,#REF!)/SUM(#REF!,#REF!,#REF!,#REF!,#REF!,#REF!,#REF!,#REF!,#REF!,#REF!,#REF!,#REF!)*360</f>
        <v>#REF!</v>
      </c>
      <c r="Q16" s="244"/>
      <c r="R16" s="244"/>
      <c r="S16" s="239" t="e">
        <f>AVERAGE(#REF!,#REF!,#REF!,#REF!,#REF!,#REF!)/SUM(#REF!,#REF!,#REF!,#REF!,#REF!,#REF!,#REF!,#REF!,#REF!,#REF!,#REF!,#REF!)*360</f>
        <v>#REF!</v>
      </c>
      <c r="T16" s="244"/>
      <c r="U16" s="244"/>
      <c r="V16" s="239" t="e">
        <f>AVERAGE(#REF!,#REF!,#REF!,#REF!,#REF!,#REF!)/SUM(#REF!,#REF!,#REF!,#REF!,#REF!,#REF!,#REF!,#REF!,#REF!,#REF!,#REF!,#REF!)*360</f>
        <v>#REF!</v>
      </c>
      <c r="W16" s="244"/>
      <c r="X16" s="244"/>
      <c r="Y16" s="239" t="e">
        <f>AVERAGE(#REF!,#REF!,#REF!,#REF!,#REF!,#REF!,#REF!,#REF!)/SUM(#REF!,#REF!,#REF!,#REF!,#REF!,#REF!,#REF!,#REF!,#REF!,#REF!,#REF!,#REF!)*360</f>
        <v>#REF!</v>
      </c>
      <c r="Z16" s="244"/>
      <c r="AA16" s="244"/>
      <c r="AB16" s="239" t="e">
        <f>AVERAGE(#REF!,#REF!,#REF!,#REF!,#REF!,#REF!,#REF!,#REF!,#REF!)/SUM(#REF!,#REF!,#REF!,#REF!,#REF!,#REF!,#REF!,#REF!,#REF!,#REF!,#REF!,#REF!)*360</f>
        <v>#REF!</v>
      </c>
      <c r="AC16" s="244"/>
      <c r="AD16" s="244"/>
      <c r="AE16" s="239" t="e">
        <f>AVERAGE(#REF!,#REF!,#REF!,#REF!,#REF!,#REF!,#REF!,#REF!,#REF!,#REF!)/SUM(#REF!,#REF!,#REF!,#REF!,#REF!,#REF!,#REF!,#REF!,#REF!,#REF!,#REF!,#REF!)*360</f>
        <v>#REF!</v>
      </c>
      <c r="AF16" s="244"/>
      <c r="AG16" s="244"/>
      <c r="AH16" s="239" t="e">
        <f>AVERAGE(#REF!,#REF!,#REF!,#REF!,#REF!,#REF!,#REF!,#REF!,#REF!,#REF!,#REF!)/SUM(#REF!,#REF!,#REF!,#REF!,#REF!,#REF!,#REF!,#REF!,#REF!,#REF!,#REF!,#REF!)*360</f>
        <v>#REF!</v>
      </c>
      <c r="AI16" s="258"/>
      <c r="AJ16" s="258"/>
      <c r="AK16" s="239"/>
      <c r="AL16" s="259"/>
    </row>
    <row r="17" spans="2:38" ht="15.75">
      <c r="B17" s="214" t="s">
        <v>152</v>
      </c>
      <c r="C17" s="245"/>
      <c r="D17" s="239" t="e">
        <f>AVERAGE(#REF!)/SUM(#REF!,#REF!,#REF!,#REF!,#REF!,#REF!,#REF!,#REF!,#REF!,#REF!,#REF!,#REF!)*360</f>
        <v>#REF!</v>
      </c>
      <c r="E17" s="246"/>
      <c r="F17" s="246"/>
      <c r="G17" s="239" t="e">
        <f>AVERAGE(#REF!,#REF!)/SUM(#REF!,#REF!,#REF!,#REF!,#REF!,#REF!,#REF!,#REF!,#REF!,#REF!,#REF!,#REF!)*360</f>
        <v>#REF!</v>
      </c>
      <c r="H17" s="246"/>
      <c r="I17" s="246"/>
      <c r="J17" s="239" t="e">
        <f>AVERAGE(#REF!,#REF!,#REF!)/SUM(#REF!,#REF!,#REF!,#REF!,#REF!,#REF!,#REF!,#REF!,#REF!,#REF!,#REF!,#REF!)*360</f>
        <v>#REF!</v>
      </c>
      <c r="K17" s="246"/>
      <c r="L17" s="246"/>
      <c r="M17" s="239" t="e">
        <f>AVERAGE(#REF!,#REF!,#REF!,#REF!)/SUM(#REF!,#REF!,#REF!,#REF!,#REF!,#REF!,#REF!,#REF!,#REF!,#REF!,#REF!,#REF!)*360</f>
        <v>#REF!</v>
      </c>
      <c r="N17" s="246"/>
      <c r="O17" s="246"/>
      <c r="P17" s="239" t="e">
        <f>AVERAGE(#REF!,#REF!,#REF!,#REF!,#REF!)/SUM(#REF!,#REF!,#REF!,#REF!,#REF!,#REF!,#REF!,#REF!,#REF!,#REF!,#REF!,#REF!)*360</f>
        <v>#REF!</v>
      </c>
      <c r="Q17" s="246"/>
      <c r="R17" s="246"/>
      <c r="S17" s="239" t="e">
        <f>AVERAGE(#REF!,#REF!,#REF!,#REF!,#REF!,#REF!)/SUM(#REF!,#REF!,#REF!,#REF!,#REF!,#REF!,#REF!,#REF!,#REF!,#REF!,#REF!,#REF!)*360</f>
        <v>#REF!</v>
      </c>
      <c r="T17" s="246"/>
      <c r="U17" s="246"/>
      <c r="V17" s="239" t="e">
        <f>AVERAGE(#REF!,#REF!,#REF!,#REF!,#REF!,#REF!)/SUM(#REF!,#REF!,#REF!,#REF!,#REF!,#REF!,#REF!,#REF!,#REF!,#REF!,#REF!,#REF!)*360</f>
        <v>#REF!</v>
      </c>
      <c r="W17" s="246"/>
      <c r="X17" s="246"/>
      <c r="Y17" s="239" t="e">
        <f>AVERAGE(#REF!,#REF!,#REF!,#REF!,#REF!,#REF!,#REF!,#REF!)/SUM(#REF!,#REF!,#REF!,#REF!,#REF!,#REF!,#REF!,#REF!,#REF!,#REF!,#REF!,#REF!)*360</f>
        <v>#REF!</v>
      </c>
      <c r="Z17" s="246"/>
      <c r="AA17" s="246"/>
      <c r="AB17" s="239" t="e">
        <f>AVERAGE(#REF!,#REF!,#REF!,#REF!,#REF!,#REF!,#REF!,#REF!,#REF!)/SUM(#REF!,#REF!,#REF!,#REF!,#REF!,#REF!,#REF!,#REF!,#REF!,#REF!,#REF!,#REF!)*360</f>
        <v>#REF!</v>
      </c>
      <c r="AC17" s="246"/>
      <c r="AD17" s="246"/>
      <c r="AE17" s="239" t="e">
        <f>AVERAGE(#REF!,#REF!,#REF!,#REF!,#REF!,#REF!,#REF!,#REF!,#REF!,#REF!)/SUM(#REF!,#REF!,#REF!,#REF!,#REF!,#REF!,#REF!,#REF!,#REF!,#REF!,#REF!,#REF!)*360</f>
        <v>#REF!</v>
      </c>
      <c r="AF17" s="246"/>
      <c r="AG17" s="246"/>
      <c r="AH17" s="239" t="e">
        <f>AVERAGE(#REF!,#REF!,#REF!,#REF!,#REF!,#REF!,#REF!,#REF!,#REF!,#REF!,#REF!)/SUM(#REF!,#REF!,#REF!,#REF!,#REF!,#REF!,#REF!,#REF!,#REF!,#REF!,#REF!,#REF!)*360</f>
        <v>#REF!</v>
      </c>
      <c r="AI17" s="260"/>
      <c r="AJ17" s="260"/>
      <c r="AK17" s="239"/>
      <c r="AL17" s="261"/>
    </row>
    <row r="18" spans="2:38" ht="15.75">
      <c r="C18" s="247"/>
      <c r="D18" s="241" t="e">
        <f>SUM(D13:D17)</f>
        <v>#REF!</v>
      </c>
      <c r="E18" s="241"/>
      <c r="F18" s="241"/>
      <c r="G18" s="241" t="e">
        <f>SUM(G13:G17)</f>
        <v>#REF!</v>
      </c>
      <c r="H18" s="241"/>
      <c r="I18" s="241"/>
      <c r="J18" s="241" t="e">
        <f>SUM(J13:J17)</f>
        <v>#REF!</v>
      </c>
      <c r="K18" s="241"/>
      <c r="L18" s="241"/>
      <c r="M18" s="241" t="e">
        <f>SUM(M13:M17)</f>
        <v>#REF!</v>
      </c>
      <c r="N18" s="241"/>
      <c r="O18" s="241"/>
      <c r="P18" s="241" t="e">
        <f>SUM(P13:P17)</f>
        <v>#REF!</v>
      </c>
      <c r="Q18" s="241"/>
      <c r="R18" s="241"/>
      <c r="S18" s="241" t="e">
        <f>SUM(S13:S17)</f>
        <v>#REF!</v>
      </c>
      <c r="T18" s="241"/>
      <c r="U18" s="241"/>
      <c r="V18" s="241" t="e">
        <f>SUM(V13:V17)</f>
        <v>#REF!</v>
      </c>
      <c r="W18" s="241"/>
      <c r="X18" s="241"/>
      <c r="Y18" s="241" t="e">
        <f>SUM(Y13:Y17)</f>
        <v>#REF!</v>
      </c>
      <c r="Z18" s="241"/>
      <c r="AA18" s="241"/>
      <c r="AB18" s="241" t="e">
        <f>SUM(AB13:AB17)</f>
        <v>#REF!</v>
      </c>
      <c r="AC18" s="241"/>
      <c r="AD18" s="241"/>
      <c r="AE18" s="241" t="e">
        <f>SUM(AE13:AE17)</f>
        <v>#REF!</v>
      </c>
      <c r="AF18" s="241"/>
      <c r="AG18" s="241"/>
      <c r="AH18" s="241" t="e">
        <f>SUM(AH13:AH17)</f>
        <v>#REF!</v>
      </c>
      <c r="AI18" s="241"/>
      <c r="AJ18" s="241"/>
      <c r="AK18" s="241">
        <f>SUM(AK13:AK17)</f>
        <v>0</v>
      </c>
      <c r="AL18" s="241"/>
    </row>
  </sheetData>
  <customSheetViews>
    <customSheetView guid="{4C307C71-32C9-4F4A-B40B-0F148FE056F3}" scale="80" state="hidden">
      <pane xSplit="1" ySplit="1" topLeftCell="B2" state="frozen"/>
      <selection activeCell="N28" sqref="N28"/>
      <pageMargins left="0.7" right="0.7" top="0.75" bottom="0.75" header="0.3" footer="0.3"/>
      <pageSetup paperSize="9" orientation="portrait" horizontalDpi="300"/>
    </customSheetView>
    <customSheetView guid="{3D67A5DC-2991-4600-A50B-8E5670C497B8}" scale="80" state="hidden">
      <pane xSplit="1" ySplit="1" topLeftCell="B2" state="frozen"/>
      <selection activeCell="N28" sqref="N28"/>
      <pageMargins left="0.7" right="0.7" top="0.75" bottom="0.75" header="0.3" footer="0.3"/>
      <pageSetup paperSize="9" orientation="portrait" horizontalDpi="300"/>
    </customSheetView>
  </customSheetViews>
  <phoneticPr fontId="80" type="noConversion"/>
  <pageMargins left="0.7" right="0.7" top="0.75" bottom="0.75" header="0.3" footer="0.3"/>
  <pageSetup paperSize="9" orientation="portrait" horizontalDpi="300"/>
  <customProperties>
    <customPr name="_pios_i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Chart3"/>
  <dimension ref="A1"/>
  <sheetViews>
    <sheetView showGridLines="0" showRowColHeaders="0" zoomScale="76" zoomScaleNormal="76" workbookViewId="0"/>
  </sheetViews>
  <sheetFormatPr defaultColWidth="9" defaultRowHeight="15.75"/>
  <sheetData/>
  <customSheetViews>
    <customSheetView guid="{4C307C71-32C9-4F4A-B40B-0F148FE056F3}" scale="76" state="hidden">
      <pageMargins left="0.7" right="0.7" top="0.75" bottom="0.75" header="0.3" footer="0.3"/>
      <pageSetup paperSize="9" orientation="landscape"/>
    </customSheetView>
    <customSheetView guid="{3D67A5DC-2991-4600-A50B-8E5670C497B8}" scale="76" state="hidden">
      <pageMargins left="0.7" right="0.7" top="0.75" bottom="0.75" header="0.3" footer="0.3"/>
      <pageSetup paperSize="9" orientation="landscape"/>
    </customSheetView>
    <customSheetView guid="{CA93686D-3A02-4E22-AD14-DE44584D4D0C}" scale="70">
      <pageMargins left="0.7" right="0.7" top="0.75" bottom="0.75" header="0.3" footer="0.3"/>
    </customSheetView>
    <customSheetView guid="{5D177DB1-41E8-4E6C-B387-E89ECA955CBE}" scale="76">
      <pageMargins left="0.7" right="0.7" top="0.75" bottom="0.75" header="0.3" footer="0.3"/>
    </customSheetView>
    <customSheetView guid="{7CF4BCE4-FB52-484D-B287-A87D2DF041BA}" scale="76">
      <pageMargins left="0.7" right="0.7" top="0.75" bottom="0.75" header="0.3" footer="0.3"/>
    </customSheetView>
    <customSheetView guid="{92514E61-65E2-4237-B1CF-FB9E103122A0}" scale="76">
      <pageMargins left="0.7" right="0.7" top="0.75" bottom="0.75" header="0.3" footer="0.3"/>
    </customSheetView>
    <customSheetView guid="{E679F65D-13C0-4BAD-BCBB-F0A9F9C2A37A}" scale="76">
      <pageMargins left="0.7" right="0.7" top="0.75" bottom="0.75" header="0.3" footer="0.3"/>
    </customSheetView>
    <customSheetView guid="{B8DB3C65-A994-4941-A1AE-6583C945542D}" scale="76">
      <pageMargins left="0.7" right="0.7" top="0.75" bottom="0.75" header="0.3" footer="0.3"/>
    </customSheetView>
    <customSheetView guid="{4BD97017-163D-4BBA-9DA7-03C7F187DF9B}" scale="76">
      <pageMargins left="0.7" right="0.7" top="0.75" bottom="0.75" header="0.3" footer="0.3"/>
    </customSheetView>
  </customSheetViews>
  <phoneticPr fontId="80" type="noConversion"/>
  <pageMargins left="0.7" right="0.7" top="0.75" bottom="0.75" header="0.3" footer="0.3"/>
  <pageSetup paperSize="9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36"/>
  <dimension ref="B2:AL18"/>
  <sheetViews>
    <sheetView zoomScale="80" zoomScaleNormal="80" workbookViewId="0">
      <pane xSplit="1" ySplit="1" topLeftCell="V2" activePane="bottomRight" state="frozen"/>
      <selection activeCell="N28" sqref="N28"/>
      <selection pane="topRight" activeCell="N28" sqref="N28"/>
      <selection pane="bottomLeft" activeCell="N28" sqref="N28"/>
      <selection pane="bottomRight" activeCell="N28" sqref="N28"/>
    </sheetView>
  </sheetViews>
  <sheetFormatPr defaultColWidth="7.75" defaultRowHeight="12.75"/>
  <cols>
    <col min="1" max="1" width="4.625" style="204" customWidth="1"/>
    <col min="2" max="2" width="36.625" style="205" customWidth="1"/>
    <col min="3" max="26" width="10.75" style="204" customWidth="1"/>
    <col min="27" max="28" width="9.75" style="204" customWidth="1"/>
    <col min="29" max="38" width="10.75" style="204" customWidth="1"/>
    <col min="39" max="16384" width="7.75" style="204"/>
  </cols>
  <sheetData>
    <row r="2" spans="2:38" ht="15.75">
      <c r="C2" s="206"/>
      <c r="D2" s="206"/>
      <c r="E2" s="206"/>
      <c r="F2" s="206"/>
      <c r="G2" s="206"/>
      <c r="H2" s="206"/>
      <c r="I2" s="206"/>
      <c r="J2" s="206"/>
      <c r="K2" s="206"/>
      <c r="L2" s="206"/>
      <c r="M2" s="206"/>
      <c r="N2" s="206"/>
      <c r="O2" s="206"/>
      <c r="P2" s="206"/>
      <c r="Q2" s="206"/>
      <c r="R2" s="206"/>
      <c r="S2" s="206"/>
      <c r="T2" s="206"/>
      <c r="U2" s="206"/>
      <c r="V2" s="206"/>
      <c r="W2" s="206"/>
      <c r="X2" s="206"/>
      <c r="Y2" s="206"/>
      <c r="Z2" s="206"/>
      <c r="AA2" s="206"/>
      <c r="AB2" s="206"/>
      <c r="AC2" s="206"/>
      <c r="AD2" s="206"/>
      <c r="AE2" s="206"/>
      <c r="AF2" s="206"/>
      <c r="AG2" s="206"/>
      <c r="AH2" s="206"/>
      <c r="AI2" s="206"/>
      <c r="AJ2" s="206"/>
      <c r="AK2" s="206"/>
      <c r="AL2" s="206"/>
    </row>
    <row r="3" spans="2:38" ht="15.75">
      <c r="C3" s="207">
        <v>42736</v>
      </c>
      <c r="D3" s="208">
        <v>0</v>
      </c>
      <c r="E3" s="208">
        <v>0</v>
      </c>
      <c r="F3" s="207">
        <v>42767</v>
      </c>
      <c r="G3" s="209">
        <v>0</v>
      </c>
      <c r="H3" s="209">
        <v>0</v>
      </c>
      <c r="I3" s="207">
        <v>42795</v>
      </c>
      <c r="J3" s="209">
        <v>0</v>
      </c>
      <c r="K3" s="209">
        <v>0</v>
      </c>
      <c r="L3" s="207">
        <v>42826</v>
      </c>
      <c r="M3" s="209">
        <v>0</v>
      </c>
      <c r="N3" s="209">
        <v>0</v>
      </c>
      <c r="O3" s="207">
        <v>42856</v>
      </c>
      <c r="P3" s="209">
        <v>0</v>
      </c>
      <c r="Q3" s="209">
        <v>0</v>
      </c>
      <c r="R3" s="207">
        <v>42887</v>
      </c>
      <c r="S3" s="209">
        <v>0</v>
      </c>
      <c r="T3" s="209">
        <v>0</v>
      </c>
      <c r="U3" s="207">
        <v>42917</v>
      </c>
      <c r="V3" s="209">
        <v>0</v>
      </c>
      <c r="W3" s="209">
        <v>0</v>
      </c>
      <c r="X3" s="207">
        <v>42948</v>
      </c>
      <c r="Y3" s="209">
        <v>0</v>
      </c>
      <c r="Z3" s="209">
        <v>0</v>
      </c>
      <c r="AA3" s="207">
        <v>42979</v>
      </c>
      <c r="AB3" s="209">
        <v>0</v>
      </c>
      <c r="AC3" s="209">
        <v>0</v>
      </c>
      <c r="AD3" s="207">
        <v>43009</v>
      </c>
      <c r="AE3" s="209">
        <v>0</v>
      </c>
      <c r="AF3" s="209">
        <v>0</v>
      </c>
      <c r="AG3" s="207">
        <v>43040</v>
      </c>
      <c r="AH3" s="209">
        <v>0</v>
      </c>
      <c r="AI3" s="209">
        <v>0</v>
      </c>
      <c r="AJ3" s="207">
        <v>43070</v>
      </c>
      <c r="AK3" s="209">
        <v>0</v>
      </c>
      <c r="AL3" s="209">
        <v>0</v>
      </c>
    </row>
    <row r="4" spans="2:38" ht="25.5">
      <c r="B4" s="210" t="s">
        <v>118</v>
      </c>
      <c r="C4" s="211" t="s">
        <v>119</v>
      </c>
      <c r="D4" s="211"/>
      <c r="E4" s="211"/>
      <c r="F4" s="211" t="s">
        <v>120</v>
      </c>
      <c r="G4" s="211"/>
      <c r="H4" s="211"/>
      <c r="I4" s="211" t="s">
        <v>121</v>
      </c>
      <c r="J4" s="211"/>
      <c r="K4" s="211"/>
      <c r="L4" s="211" t="s">
        <v>122</v>
      </c>
      <c r="M4" s="211"/>
      <c r="N4" s="211"/>
      <c r="O4" s="211" t="s">
        <v>123</v>
      </c>
      <c r="P4" s="211"/>
      <c r="Q4" s="211"/>
      <c r="R4" s="211" t="s">
        <v>124</v>
      </c>
      <c r="S4" s="211"/>
      <c r="T4" s="211"/>
      <c r="U4" s="211" t="s">
        <v>125</v>
      </c>
      <c r="V4" s="211"/>
      <c r="W4" s="211"/>
      <c r="X4" s="211" t="s">
        <v>126</v>
      </c>
      <c r="Y4" s="211"/>
      <c r="Z4" s="211"/>
      <c r="AA4" s="211" t="s">
        <v>127</v>
      </c>
      <c r="AB4" s="211"/>
      <c r="AC4" s="211"/>
      <c r="AD4" s="211" t="s">
        <v>128</v>
      </c>
      <c r="AE4" s="211"/>
      <c r="AF4" s="211"/>
      <c r="AG4" s="211" t="s">
        <v>129</v>
      </c>
      <c r="AH4" s="226"/>
      <c r="AI4" s="226"/>
      <c r="AJ4" s="227" t="s">
        <v>130</v>
      </c>
      <c r="AK4" s="228"/>
      <c r="AL4" s="229"/>
    </row>
    <row r="5" spans="2:38" ht="15.75">
      <c r="B5" s="212" t="s">
        <v>131</v>
      </c>
      <c r="C5" s="239" t="e">
        <f>#REF!</f>
        <v>#REF!</v>
      </c>
      <c r="D5" s="239"/>
      <c r="E5" s="239"/>
      <c r="F5" s="239" t="e">
        <f>#REF!</f>
        <v>#REF!</v>
      </c>
      <c r="G5" s="239"/>
      <c r="H5" s="239"/>
      <c r="I5" s="239" t="e">
        <f>#REF!</f>
        <v>#REF!</v>
      </c>
      <c r="J5" s="239"/>
      <c r="K5" s="239"/>
      <c r="L5" s="239" t="e">
        <f>#REF!</f>
        <v>#REF!</v>
      </c>
      <c r="M5" s="239"/>
      <c r="N5" s="239"/>
      <c r="O5" s="239" t="e">
        <f>#REF!</f>
        <v>#REF!</v>
      </c>
      <c r="P5" s="239"/>
      <c r="Q5" s="239"/>
      <c r="R5" s="239" t="e">
        <f>#REF!</f>
        <v>#REF!</v>
      </c>
      <c r="S5" s="239"/>
      <c r="T5" s="239"/>
      <c r="U5" s="239" t="e">
        <f>#REF!</f>
        <v>#REF!</v>
      </c>
      <c r="V5" s="239"/>
      <c r="W5" s="239"/>
      <c r="X5" s="239" t="e">
        <f>#REF!</f>
        <v>#REF!</v>
      </c>
      <c r="Y5" s="239"/>
      <c r="Z5" s="239"/>
      <c r="AA5" s="239" t="e">
        <f>#REF!</f>
        <v>#REF!</v>
      </c>
      <c r="AB5" s="239"/>
      <c r="AC5" s="239"/>
      <c r="AD5" s="239" t="e">
        <f>#REF!</f>
        <v>#REF!</v>
      </c>
      <c r="AE5" s="239"/>
      <c r="AF5" s="239"/>
      <c r="AG5" s="239" t="e">
        <f>#REF!</f>
        <v>#REF!</v>
      </c>
      <c r="AH5" s="248"/>
      <c r="AI5" s="248"/>
      <c r="AJ5" s="249" t="e">
        <f>#REF!</f>
        <v>#REF!</v>
      </c>
      <c r="AK5" s="250"/>
      <c r="AL5" s="251"/>
    </row>
    <row r="6" spans="2:38" ht="15.75">
      <c r="B6" s="212" t="s">
        <v>132</v>
      </c>
      <c r="C6" s="239" t="e">
        <f>#REF!</f>
        <v>#REF!</v>
      </c>
      <c r="D6" s="239"/>
      <c r="E6" s="239"/>
      <c r="F6" s="239" t="e">
        <f>#REF!</f>
        <v>#REF!</v>
      </c>
      <c r="G6" s="239"/>
      <c r="H6" s="239"/>
      <c r="I6" s="239" t="e">
        <f>#REF!</f>
        <v>#REF!</v>
      </c>
      <c r="J6" s="239"/>
      <c r="K6" s="239"/>
      <c r="L6" s="239" t="e">
        <f>#REF!</f>
        <v>#REF!</v>
      </c>
      <c r="M6" s="239"/>
      <c r="N6" s="239"/>
      <c r="O6" s="239" t="e">
        <f>#REF!</f>
        <v>#REF!</v>
      </c>
      <c r="P6" s="239"/>
      <c r="Q6" s="239"/>
      <c r="R6" s="239" t="e">
        <f>#REF!</f>
        <v>#REF!</v>
      </c>
      <c r="S6" s="239"/>
      <c r="T6" s="239"/>
      <c r="U6" s="239" t="e">
        <f>#REF!</f>
        <v>#REF!</v>
      </c>
      <c r="V6" s="239"/>
      <c r="W6" s="239"/>
      <c r="X6" s="239" t="e">
        <f>#REF!</f>
        <v>#REF!</v>
      </c>
      <c r="Y6" s="239"/>
      <c r="Z6" s="239"/>
      <c r="AA6" s="239" t="e">
        <f>#REF!</f>
        <v>#REF!</v>
      </c>
      <c r="AB6" s="239"/>
      <c r="AC6" s="239"/>
      <c r="AD6" s="239" t="e">
        <f>#REF!</f>
        <v>#REF!</v>
      </c>
      <c r="AE6" s="239"/>
      <c r="AF6" s="239"/>
      <c r="AG6" s="239" t="e">
        <f>#REF!</f>
        <v>#REF!</v>
      </c>
      <c r="AH6" s="248"/>
      <c r="AI6" s="248"/>
      <c r="AJ6" s="249" t="e">
        <f>#REF!</f>
        <v>#REF!</v>
      </c>
      <c r="AK6" s="250"/>
      <c r="AL6" s="251"/>
    </row>
    <row r="7" spans="2:38" ht="15.75">
      <c r="B7" s="212" t="s">
        <v>133</v>
      </c>
      <c r="C7" s="239" t="e">
        <f>#REF!</f>
        <v>#REF!</v>
      </c>
      <c r="D7" s="239"/>
      <c r="E7" s="239"/>
      <c r="F7" s="239" t="e">
        <f>#REF!</f>
        <v>#REF!</v>
      </c>
      <c r="G7" s="239"/>
      <c r="H7" s="239"/>
      <c r="I7" s="239" t="e">
        <f>#REF!</f>
        <v>#REF!</v>
      </c>
      <c r="J7" s="239"/>
      <c r="K7" s="239"/>
      <c r="L7" s="239" t="e">
        <f>#REF!</f>
        <v>#REF!</v>
      </c>
      <c r="M7" s="239"/>
      <c r="N7" s="239"/>
      <c r="O7" s="239" t="e">
        <f>#REF!</f>
        <v>#REF!</v>
      </c>
      <c r="P7" s="239"/>
      <c r="Q7" s="239"/>
      <c r="R7" s="239" t="e">
        <f>#REF!</f>
        <v>#REF!</v>
      </c>
      <c r="S7" s="239"/>
      <c r="T7" s="239"/>
      <c r="U7" s="239" t="e">
        <f>#REF!</f>
        <v>#REF!</v>
      </c>
      <c r="V7" s="239"/>
      <c r="W7" s="239"/>
      <c r="X7" s="239" t="e">
        <f>#REF!</f>
        <v>#REF!</v>
      </c>
      <c r="Y7" s="239"/>
      <c r="Z7" s="239"/>
      <c r="AA7" s="239" t="e">
        <f>#REF!</f>
        <v>#REF!</v>
      </c>
      <c r="AB7" s="239"/>
      <c r="AC7" s="239"/>
      <c r="AD7" s="239" t="e">
        <f>#REF!</f>
        <v>#REF!</v>
      </c>
      <c r="AE7" s="239"/>
      <c r="AF7" s="239"/>
      <c r="AG7" s="239" t="e">
        <f>#REF!</f>
        <v>#REF!</v>
      </c>
      <c r="AH7" s="248"/>
      <c r="AI7" s="248"/>
      <c r="AJ7" s="249" t="e">
        <f>#REF!</f>
        <v>#REF!</v>
      </c>
      <c r="AK7" s="250"/>
      <c r="AL7" s="251"/>
    </row>
    <row r="8" spans="2:38" ht="15.75">
      <c r="B8" s="212" t="s">
        <v>134</v>
      </c>
      <c r="C8" s="239" t="e">
        <f>#REF!</f>
        <v>#REF!</v>
      </c>
      <c r="D8" s="239"/>
      <c r="E8" s="239"/>
      <c r="F8" s="239" t="e">
        <f>#REF!</f>
        <v>#REF!</v>
      </c>
      <c r="G8" s="239"/>
      <c r="H8" s="239"/>
      <c r="I8" s="239" t="e">
        <f>#REF!</f>
        <v>#REF!</v>
      </c>
      <c r="J8" s="239"/>
      <c r="K8" s="239"/>
      <c r="L8" s="239" t="e">
        <f>#REF!</f>
        <v>#REF!</v>
      </c>
      <c r="M8" s="239"/>
      <c r="N8" s="239"/>
      <c r="O8" s="239" t="e">
        <f>#REF!</f>
        <v>#REF!</v>
      </c>
      <c r="P8" s="239"/>
      <c r="Q8" s="239"/>
      <c r="R8" s="239" t="e">
        <f>#REF!</f>
        <v>#REF!</v>
      </c>
      <c r="S8" s="239"/>
      <c r="T8" s="239"/>
      <c r="U8" s="239" t="e">
        <f>#REF!</f>
        <v>#REF!</v>
      </c>
      <c r="V8" s="239"/>
      <c r="W8" s="239"/>
      <c r="X8" s="239" t="e">
        <f>#REF!</f>
        <v>#REF!</v>
      </c>
      <c r="Y8" s="239"/>
      <c r="Z8" s="239"/>
      <c r="AA8" s="239" t="e">
        <f>#REF!</f>
        <v>#REF!</v>
      </c>
      <c r="AB8" s="239"/>
      <c r="AC8" s="239"/>
      <c r="AD8" s="239" t="e">
        <f>#REF!</f>
        <v>#REF!</v>
      </c>
      <c r="AE8" s="239"/>
      <c r="AF8" s="239"/>
      <c r="AG8" s="239" t="e">
        <f>#REF!</f>
        <v>#REF!</v>
      </c>
      <c r="AH8" s="248"/>
      <c r="AI8" s="248"/>
      <c r="AJ8" s="249" t="e">
        <f>#REF!</f>
        <v>#REF!</v>
      </c>
      <c r="AK8" s="250"/>
      <c r="AL8" s="251"/>
    </row>
    <row r="9" spans="2:38" ht="15.75">
      <c r="B9" s="214" t="s">
        <v>135</v>
      </c>
      <c r="C9" s="240" t="e">
        <f>#REF!</f>
        <v>#REF!</v>
      </c>
      <c r="D9" s="240"/>
      <c r="E9" s="240"/>
      <c r="F9" s="240" t="e">
        <f>#REF!</f>
        <v>#REF!</v>
      </c>
      <c r="G9" s="240"/>
      <c r="H9" s="240"/>
      <c r="I9" s="239" t="e">
        <f>#REF!</f>
        <v>#REF!</v>
      </c>
      <c r="J9" s="240"/>
      <c r="K9" s="240"/>
      <c r="L9" s="239" t="e">
        <f>#REF!</f>
        <v>#REF!</v>
      </c>
      <c r="M9" s="240"/>
      <c r="N9" s="240"/>
      <c r="O9" s="239" t="e">
        <f>#REF!</f>
        <v>#REF!</v>
      </c>
      <c r="P9" s="240"/>
      <c r="Q9" s="240"/>
      <c r="R9" s="239" t="e">
        <f>#REF!</f>
        <v>#REF!</v>
      </c>
      <c r="S9" s="240"/>
      <c r="T9" s="240"/>
      <c r="U9" s="239" t="e">
        <f>#REF!</f>
        <v>#REF!</v>
      </c>
      <c r="V9" s="240"/>
      <c r="W9" s="240"/>
      <c r="X9" s="239" t="e">
        <f>#REF!</f>
        <v>#REF!</v>
      </c>
      <c r="Y9" s="240"/>
      <c r="Z9" s="240"/>
      <c r="AA9" s="239" t="e">
        <f>#REF!</f>
        <v>#REF!</v>
      </c>
      <c r="AB9" s="240"/>
      <c r="AC9" s="240"/>
      <c r="AD9" s="239" t="e">
        <f>#REF!</f>
        <v>#REF!</v>
      </c>
      <c r="AE9" s="240"/>
      <c r="AF9" s="240"/>
      <c r="AG9" s="239" t="e">
        <f>#REF!</f>
        <v>#REF!</v>
      </c>
      <c r="AH9" s="252"/>
      <c r="AI9" s="252"/>
      <c r="AJ9" s="249" t="e">
        <f>#REF!</f>
        <v>#REF!</v>
      </c>
      <c r="AK9" s="253"/>
      <c r="AL9" s="254"/>
    </row>
    <row r="10" spans="2:38" ht="15.75">
      <c r="C10" s="241" t="e">
        <f>SUM(C5:C9)</f>
        <v>#REF!</v>
      </c>
      <c r="D10" s="241"/>
      <c r="E10" s="241"/>
      <c r="F10" s="241" t="e">
        <f>SUM(F5:F9)</f>
        <v>#REF!</v>
      </c>
      <c r="G10" s="241"/>
      <c r="H10" s="241"/>
      <c r="I10" s="241" t="e">
        <f>SUM(I5:I9)</f>
        <v>#REF!</v>
      </c>
      <c r="J10" s="241"/>
      <c r="K10" s="241"/>
      <c r="L10" s="241" t="e">
        <f>SUM(L5:L9)</f>
        <v>#REF!</v>
      </c>
      <c r="M10" s="241"/>
      <c r="N10" s="241"/>
      <c r="O10" s="241" t="e">
        <f>SUM(O5:O9)</f>
        <v>#REF!</v>
      </c>
      <c r="P10" s="241"/>
      <c r="Q10" s="241"/>
      <c r="R10" s="241" t="e">
        <f>SUM(R5:R9)</f>
        <v>#REF!</v>
      </c>
      <c r="S10" s="241"/>
      <c r="T10" s="241"/>
      <c r="U10" s="241" t="e">
        <f>SUM(U5:U9)</f>
        <v>#REF!</v>
      </c>
      <c r="V10" s="241"/>
      <c r="W10" s="241"/>
      <c r="X10" s="241" t="e">
        <f>SUM(X5:X9)</f>
        <v>#REF!</v>
      </c>
      <c r="Y10" s="241"/>
      <c r="Z10" s="241"/>
      <c r="AA10" s="241" t="e">
        <f>SUM(AA5:AA9)</f>
        <v>#REF!</v>
      </c>
      <c r="AB10" s="241"/>
      <c r="AC10" s="241"/>
      <c r="AD10" s="241" t="e">
        <f>SUM(AD5:AD9)</f>
        <v>#REF!</v>
      </c>
      <c r="AE10" s="241"/>
      <c r="AF10" s="241"/>
      <c r="AG10" s="241" t="e">
        <f>SUM(AG5:AG9)</f>
        <v>#REF!</v>
      </c>
      <c r="AH10" s="241"/>
      <c r="AI10" s="241"/>
      <c r="AJ10" s="241" t="e">
        <f>SUM(AJ5:AJ9)</f>
        <v>#REF!</v>
      </c>
      <c r="AK10" s="241"/>
      <c r="AL10" s="241"/>
    </row>
    <row r="11" spans="2:38">
      <c r="D11" s="207"/>
      <c r="G11" s="207"/>
      <c r="J11" s="207"/>
      <c r="M11" s="207"/>
      <c r="P11" s="207"/>
      <c r="S11" s="207"/>
      <c r="V11" s="207"/>
      <c r="Y11" s="207"/>
      <c r="AB11" s="207"/>
      <c r="AE11" s="207"/>
      <c r="AH11" s="207"/>
      <c r="AK11" s="207"/>
    </row>
    <row r="12" spans="2:38" ht="25.5">
      <c r="B12" s="210" t="s">
        <v>118</v>
      </c>
      <c r="C12" s="242"/>
      <c r="D12" s="243" t="s">
        <v>136</v>
      </c>
      <c r="E12" s="243"/>
      <c r="F12" s="243"/>
      <c r="G12" s="243" t="s">
        <v>137</v>
      </c>
      <c r="H12" s="243"/>
      <c r="I12" s="243"/>
      <c r="J12" s="243" t="s">
        <v>138</v>
      </c>
      <c r="K12" s="243"/>
      <c r="L12" s="243"/>
      <c r="M12" s="243" t="s">
        <v>139</v>
      </c>
      <c r="N12" s="243"/>
      <c r="O12" s="243"/>
      <c r="P12" s="243" t="s">
        <v>140</v>
      </c>
      <c r="Q12" s="243"/>
      <c r="R12" s="243"/>
      <c r="S12" s="243" t="s">
        <v>141</v>
      </c>
      <c r="T12" s="243"/>
      <c r="U12" s="243"/>
      <c r="V12" s="243" t="s">
        <v>142</v>
      </c>
      <c r="W12" s="243"/>
      <c r="X12" s="243"/>
      <c r="Y12" s="243" t="s">
        <v>143</v>
      </c>
      <c r="Z12" s="243"/>
      <c r="AA12" s="243"/>
      <c r="AB12" s="243" t="s">
        <v>144</v>
      </c>
      <c r="AC12" s="243"/>
      <c r="AD12" s="243"/>
      <c r="AE12" s="243" t="s">
        <v>145</v>
      </c>
      <c r="AF12" s="243"/>
      <c r="AG12" s="243"/>
      <c r="AH12" s="243" t="s">
        <v>146</v>
      </c>
      <c r="AI12" s="255"/>
      <c r="AJ12" s="255"/>
      <c r="AK12" s="256" t="s">
        <v>147</v>
      </c>
      <c r="AL12" s="257"/>
    </row>
    <row r="13" spans="2:38" ht="15.75">
      <c r="B13" s="212" t="s">
        <v>148</v>
      </c>
      <c r="D13" s="239">
        <v>12.2</v>
      </c>
      <c r="E13" s="244"/>
      <c r="F13" s="244"/>
      <c r="G13" s="239">
        <v>12.8706445352065</v>
      </c>
      <c r="H13" s="244"/>
      <c r="I13" s="244"/>
      <c r="J13" s="239">
        <v>13.7887106211989</v>
      </c>
      <c r="K13" s="244"/>
      <c r="L13" s="244"/>
      <c r="M13" s="239">
        <v>12.869140918872301</v>
      </c>
      <c r="N13" s="244"/>
      <c r="O13" s="244"/>
      <c r="P13" s="239">
        <v>12.594920618063</v>
      </c>
      <c r="Q13" s="244"/>
      <c r="R13" s="244"/>
      <c r="S13" s="239">
        <v>14.193495778008201</v>
      </c>
      <c r="T13" s="244"/>
      <c r="U13" s="244"/>
      <c r="V13" s="239">
        <v>13.273030080237801</v>
      </c>
      <c r="W13" s="244"/>
      <c r="X13" s="244"/>
      <c r="Y13" s="239">
        <v>13.1125858896316</v>
      </c>
      <c r="Z13" s="244"/>
      <c r="AA13" s="244"/>
      <c r="AB13" s="239">
        <v>12.899200589959801</v>
      </c>
      <c r="AC13" s="244"/>
      <c r="AD13" s="244"/>
      <c r="AE13" s="239">
        <v>12.610303647066001</v>
      </c>
      <c r="AF13" s="244"/>
      <c r="AG13" s="244"/>
      <c r="AH13" s="239">
        <v>11.8672784662408</v>
      </c>
      <c r="AI13" s="258"/>
      <c r="AJ13" s="258"/>
      <c r="AK13" s="239"/>
      <c r="AL13" s="259"/>
    </row>
    <row r="14" spans="2:38" ht="15.75">
      <c r="B14" s="212" t="s">
        <v>149</v>
      </c>
      <c r="D14" s="239">
        <v>8.1999999999999993</v>
      </c>
      <c r="E14" s="244"/>
      <c r="F14" s="244"/>
      <c r="G14" s="239">
        <v>8.6870043306242604</v>
      </c>
      <c r="H14" s="244"/>
      <c r="I14" s="244"/>
      <c r="J14" s="239">
        <v>9.8003460354310992</v>
      </c>
      <c r="K14" s="244"/>
      <c r="L14" s="244"/>
      <c r="M14" s="239">
        <v>10.081583462249499</v>
      </c>
      <c r="N14" s="244"/>
      <c r="O14" s="244"/>
      <c r="P14" s="239">
        <v>10.2078141415367</v>
      </c>
      <c r="Q14" s="244"/>
      <c r="R14" s="244"/>
      <c r="S14" s="239">
        <v>10.779974919327699</v>
      </c>
      <c r="T14" s="244"/>
      <c r="U14" s="244"/>
      <c r="V14" s="239">
        <v>10.783640738151499</v>
      </c>
      <c r="W14" s="244"/>
      <c r="X14" s="244"/>
      <c r="Y14" s="239">
        <v>10.398917592528299</v>
      </c>
      <c r="Z14" s="244"/>
      <c r="AA14" s="244"/>
      <c r="AB14" s="239">
        <v>10.014894949470399</v>
      </c>
      <c r="AC14" s="244"/>
      <c r="AD14" s="244"/>
      <c r="AE14" s="239">
        <v>9.2808708448826795</v>
      </c>
      <c r="AF14" s="244"/>
      <c r="AG14" s="244"/>
      <c r="AH14" s="239">
        <v>8.9018800613711004</v>
      </c>
      <c r="AI14" s="258"/>
      <c r="AJ14" s="258"/>
      <c r="AK14" s="239"/>
      <c r="AL14" s="259"/>
    </row>
    <row r="15" spans="2:38" ht="15.75">
      <c r="B15" s="212" t="s">
        <v>150</v>
      </c>
      <c r="D15" s="239">
        <v>0.9</v>
      </c>
      <c r="E15" s="244"/>
      <c r="F15" s="244"/>
      <c r="G15" s="239">
        <v>0.96320777768782195</v>
      </c>
      <c r="H15" s="244"/>
      <c r="I15" s="244"/>
      <c r="J15" s="239">
        <v>0.93161121107890399</v>
      </c>
      <c r="K15" s="244"/>
      <c r="L15" s="244"/>
      <c r="M15" s="239">
        <v>0.92255272018312395</v>
      </c>
      <c r="N15" s="244"/>
      <c r="O15" s="244"/>
      <c r="P15" s="239">
        <v>0.77893349276858104</v>
      </c>
      <c r="Q15" s="244"/>
      <c r="R15" s="244"/>
      <c r="S15" s="239">
        <v>0.84428876216530502</v>
      </c>
      <c r="T15" s="244"/>
      <c r="U15" s="244"/>
      <c r="V15" s="239">
        <v>0.90370619729445101</v>
      </c>
      <c r="W15" s="244"/>
      <c r="X15" s="244"/>
      <c r="Y15" s="239">
        <v>1.0663349632086401</v>
      </c>
      <c r="Z15" s="244"/>
      <c r="AA15" s="244"/>
      <c r="AB15" s="239">
        <v>1.0533990264598101</v>
      </c>
      <c r="AC15" s="244"/>
      <c r="AD15" s="244"/>
      <c r="AE15" s="239">
        <v>1.03683048533039</v>
      </c>
      <c r="AF15" s="244"/>
      <c r="AG15" s="244"/>
      <c r="AH15" s="239">
        <v>0.57235581983720696</v>
      </c>
      <c r="AI15" s="258"/>
      <c r="AJ15" s="258"/>
      <c r="AK15" s="239"/>
      <c r="AL15" s="259"/>
    </row>
    <row r="16" spans="2:38" ht="15.75">
      <c r="B16" s="212" t="s">
        <v>151</v>
      </c>
      <c r="D16" s="239">
        <v>4.4000000000000004</v>
      </c>
      <c r="E16" s="244"/>
      <c r="F16" s="244"/>
      <c r="G16" s="239">
        <v>4.2585354458446201</v>
      </c>
      <c r="H16" s="244"/>
      <c r="I16" s="244"/>
      <c r="J16" s="239">
        <v>4.9994650451954996</v>
      </c>
      <c r="K16" s="244"/>
      <c r="L16" s="244"/>
      <c r="M16" s="239">
        <v>4.5322536905881101</v>
      </c>
      <c r="N16" s="244"/>
      <c r="O16" s="244"/>
      <c r="P16" s="239">
        <v>5.2048983722636502</v>
      </c>
      <c r="Q16" s="244"/>
      <c r="R16" s="244"/>
      <c r="S16" s="239">
        <v>5.5892082125350599</v>
      </c>
      <c r="T16" s="244"/>
      <c r="U16" s="244"/>
      <c r="V16" s="239">
        <v>4.9562868716548998</v>
      </c>
      <c r="W16" s="244"/>
      <c r="X16" s="244"/>
      <c r="Y16" s="239">
        <v>5.2450802055446104</v>
      </c>
      <c r="Z16" s="244"/>
      <c r="AA16" s="244"/>
      <c r="AB16" s="239">
        <v>5.3870117840586902</v>
      </c>
      <c r="AC16" s="244"/>
      <c r="AD16" s="244"/>
      <c r="AE16" s="239">
        <v>4.8319142981752696</v>
      </c>
      <c r="AF16" s="244"/>
      <c r="AG16" s="244"/>
      <c r="AH16" s="239">
        <v>4.4479054494961696</v>
      </c>
      <c r="AI16" s="258"/>
      <c r="AJ16" s="258"/>
      <c r="AK16" s="239"/>
      <c r="AL16" s="259"/>
    </row>
    <row r="17" spans="2:38" ht="15.75">
      <c r="B17" s="214" t="s">
        <v>152</v>
      </c>
      <c r="C17" s="245"/>
      <c r="D17" s="240">
        <v>6.6</v>
      </c>
      <c r="E17" s="246"/>
      <c r="F17" s="246"/>
      <c r="G17" s="239">
        <v>5.9625907341989199</v>
      </c>
      <c r="H17" s="246"/>
      <c r="I17" s="246"/>
      <c r="J17" s="239">
        <v>6.2414026665787299</v>
      </c>
      <c r="K17" s="246"/>
      <c r="L17" s="246"/>
      <c r="M17" s="239">
        <v>6.62</v>
      </c>
      <c r="N17" s="246"/>
      <c r="O17" s="246"/>
      <c r="P17" s="239">
        <v>5.7200548450032898</v>
      </c>
      <c r="Q17" s="246"/>
      <c r="R17" s="246"/>
      <c r="S17" s="239">
        <v>6.33567015103558</v>
      </c>
      <c r="T17" s="246"/>
      <c r="U17" s="246"/>
      <c r="V17" s="239">
        <v>6.3860135232683897</v>
      </c>
      <c r="W17" s="246"/>
      <c r="X17" s="246"/>
      <c r="Y17" s="239">
        <v>6.7652541467336702</v>
      </c>
      <c r="Z17" s="246"/>
      <c r="AA17" s="246"/>
      <c r="AB17" s="239">
        <v>6.9465666291432697</v>
      </c>
      <c r="AC17" s="246"/>
      <c r="AD17" s="246"/>
      <c r="AE17" s="239">
        <v>6.8324459497714303</v>
      </c>
      <c r="AF17" s="246"/>
      <c r="AG17" s="246"/>
      <c r="AH17" s="239">
        <v>6.3441782504501196</v>
      </c>
      <c r="AI17" s="260"/>
      <c r="AJ17" s="260"/>
      <c r="AK17" s="239"/>
      <c r="AL17" s="261"/>
    </row>
    <row r="18" spans="2:38" ht="15.75">
      <c r="C18" s="247"/>
      <c r="D18" s="241">
        <f>SUM(D13:D17)</f>
        <v>32.299999999999997</v>
      </c>
      <c r="E18" s="241"/>
      <c r="F18" s="241"/>
      <c r="G18" s="241">
        <f>SUM(G13:G17)</f>
        <v>32.741982823562118</v>
      </c>
      <c r="H18" s="241"/>
      <c r="I18" s="241"/>
      <c r="J18" s="241">
        <f>SUM(J13:J17)</f>
        <v>35.761535579483137</v>
      </c>
      <c r="K18" s="241"/>
      <c r="L18" s="241"/>
      <c r="M18" s="241">
        <f>SUM(M13:M17)</f>
        <v>35.025530791893033</v>
      </c>
      <c r="N18" s="241"/>
      <c r="O18" s="241"/>
      <c r="P18" s="241">
        <f>SUM(P13:P17)</f>
        <v>34.50662146963522</v>
      </c>
      <c r="Q18" s="241"/>
      <c r="R18" s="241"/>
      <c r="S18" s="241">
        <f>SUM(S13:S17)</f>
        <v>37.742637823071846</v>
      </c>
      <c r="T18" s="241"/>
      <c r="U18" s="241"/>
      <c r="V18" s="241">
        <f>SUM(V13:V17)</f>
        <v>36.302677410607039</v>
      </c>
      <c r="W18" s="241"/>
      <c r="X18" s="241"/>
      <c r="Y18" s="241">
        <f>SUM(Y13:Y17)</f>
        <v>36.58817279764682</v>
      </c>
      <c r="Z18" s="241"/>
      <c r="AA18" s="241"/>
      <c r="AB18" s="241">
        <f>SUM(AB13:AB17)</f>
        <v>36.30107297909197</v>
      </c>
      <c r="AC18" s="241"/>
      <c r="AD18" s="241"/>
      <c r="AE18" s="241">
        <f>SUM(AE13:AE17)</f>
        <v>34.592365225225777</v>
      </c>
      <c r="AF18" s="241"/>
      <c r="AG18" s="241"/>
      <c r="AH18" s="241">
        <f>SUM(AH13:AH17)</f>
        <v>32.133598047395395</v>
      </c>
      <c r="AI18" s="241"/>
      <c r="AJ18" s="241"/>
      <c r="AK18" s="241">
        <f>SUM(AK13:AK17)</f>
        <v>0</v>
      </c>
      <c r="AL18" s="241"/>
    </row>
  </sheetData>
  <customSheetViews>
    <customSheetView guid="{4C307C71-32C9-4F4A-B40B-0F148FE056F3}" scale="80" state="hidden">
      <pane xSplit="1" ySplit="1" topLeftCell="V2" state="frozen"/>
      <selection activeCell="AB40" sqref="AB40"/>
      <pageMargins left="0.7" right="0.7" top="0.75" bottom="0.75" header="0.3" footer="0.3"/>
      <pageSetup paperSize="9" orientation="portrait" horizontalDpi="300"/>
    </customSheetView>
    <customSheetView guid="{3D67A5DC-2991-4600-A50B-8E5670C497B8}" scale="80" state="hidden">
      <pane xSplit="1" ySplit="1" topLeftCell="V2" state="frozen"/>
      <selection activeCell="AB40" sqref="AB40"/>
      <pageMargins left="0.7" right="0.7" top="0.75" bottom="0.75" header="0.3" footer="0.3"/>
      <pageSetup paperSize="9" orientation="portrait" horizontalDpi="300"/>
    </customSheetView>
  </customSheetViews>
  <phoneticPr fontId="80" type="noConversion"/>
  <pageMargins left="0.7" right="0.7" top="0.75" bottom="0.75" header="0.3" footer="0.3"/>
  <pageSetup paperSize="9" orientation="portrait" horizontalDpi="300"/>
  <customProperties>
    <customPr name="_pios_id" r:id="rId1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1"/>
  <dimension ref="B2:AL18"/>
  <sheetViews>
    <sheetView zoomScale="80" zoomScaleNormal="80" workbookViewId="0">
      <pane xSplit="1" ySplit="1" topLeftCell="V2" activePane="bottomRight" state="frozen"/>
      <selection activeCell="N28" sqref="N28"/>
      <selection pane="topRight" activeCell="N28" sqref="N28"/>
      <selection pane="bottomLeft" activeCell="N28" sqref="N28"/>
      <selection pane="bottomRight" activeCell="N28" sqref="N28"/>
    </sheetView>
  </sheetViews>
  <sheetFormatPr defaultColWidth="7.75" defaultRowHeight="12.75"/>
  <cols>
    <col min="1" max="1" width="4.625" style="204" customWidth="1"/>
    <col min="2" max="2" width="36.625" style="205" customWidth="1"/>
    <col min="3" max="3" width="14.25" style="204" customWidth="1"/>
    <col min="4" max="4" width="13" style="204" customWidth="1"/>
    <col min="5" max="5" width="10.75" style="204" customWidth="1"/>
    <col min="6" max="7" width="10.875" style="204" customWidth="1"/>
    <col min="8" max="8" width="10.75" style="204" customWidth="1"/>
    <col min="9" max="10" width="10.875" style="204" customWidth="1"/>
    <col min="11" max="11" width="10.75" style="204" customWidth="1"/>
    <col min="12" max="13" width="10.875" style="204" customWidth="1"/>
    <col min="14" max="14" width="10.75" style="204" customWidth="1"/>
    <col min="15" max="16" width="10.875" style="204" customWidth="1"/>
    <col min="17" max="17" width="10.75" style="204" customWidth="1"/>
    <col min="18" max="19" width="10.875" style="204" customWidth="1"/>
    <col min="20" max="20" width="10.75" style="204" customWidth="1"/>
    <col min="21" max="22" width="10.875" style="204" customWidth="1"/>
    <col min="23" max="23" width="10.75" style="204" customWidth="1"/>
    <col min="24" max="25" width="10.875" style="204" customWidth="1"/>
    <col min="26" max="26" width="10.75" style="204" customWidth="1"/>
    <col min="27" max="28" width="9.875" style="204" customWidth="1"/>
    <col min="29" max="29" width="10.75" style="204" customWidth="1"/>
    <col min="30" max="31" width="10.875" style="204" customWidth="1"/>
    <col min="32" max="32" width="10.75" style="204" customWidth="1"/>
    <col min="33" max="34" width="10.875" style="204" customWidth="1"/>
    <col min="35" max="35" width="10.75" style="204" customWidth="1"/>
    <col min="36" max="36" width="10.875" style="204" customWidth="1"/>
    <col min="37" max="38" width="10.75" style="204" customWidth="1"/>
    <col min="39" max="16384" width="7.75" style="204"/>
  </cols>
  <sheetData>
    <row r="2" spans="2:38" ht="15.75">
      <c r="C2" s="206"/>
      <c r="D2" s="206"/>
      <c r="E2" s="206"/>
      <c r="F2" s="206"/>
      <c r="G2" s="206"/>
      <c r="H2" s="206"/>
      <c r="I2" s="206"/>
      <c r="J2" s="206"/>
      <c r="K2" s="206"/>
      <c r="L2" s="206"/>
      <c r="M2" s="206"/>
      <c r="N2" s="206"/>
      <c r="O2" s="206"/>
      <c r="P2" s="206"/>
      <c r="Q2" s="206"/>
      <c r="R2" s="206"/>
      <c r="S2" s="206"/>
      <c r="T2" s="206"/>
      <c r="U2" s="206"/>
      <c r="V2" s="206"/>
      <c r="W2" s="206"/>
      <c r="X2" s="206"/>
      <c r="Y2" s="206"/>
      <c r="Z2" s="206"/>
      <c r="AA2" s="206"/>
      <c r="AB2" s="206"/>
      <c r="AC2" s="206"/>
      <c r="AD2" s="206"/>
      <c r="AE2" s="206"/>
      <c r="AF2" s="206"/>
      <c r="AG2" s="206"/>
      <c r="AH2" s="206"/>
      <c r="AI2" s="206"/>
      <c r="AJ2" s="206"/>
      <c r="AK2" s="206"/>
      <c r="AL2" s="206"/>
    </row>
    <row r="3" spans="2:38" ht="15.75">
      <c r="C3" s="207">
        <v>42736</v>
      </c>
      <c r="D3" s="208">
        <v>0</v>
      </c>
      <c r="E3" s="208">
        <v>0</v>
      </c>
      <c r="F3" s="207">
        <v>42767</v>
      </c>
      <c r="G3" s="209">
        <v>0</v>
      </c>
      <c r="H3" s="209">
        <v>0</v>
      </c>
      <c r="I3" s="207">
        <v>42795</v>
      </c>
      <c r="J3" s="209">
        <v>0</v>
      </c>
      <c r="K3" s="209">
        <v>0</v>
      </c>
      <c r="L3" s="207">
        <v>42826</v>
      </c>
      <c r="M3" s="209">
        <v>0</v>
      </c>
      <c r="N3" s="209">
        <v>0</v>
      </c>
      <c r="O3" s="207">
        <v>42856</v>
      </c>
      <c r="P3" s="209">
        <v>0</v>
      </c>
      <c r="Q3" s="209">
        <v>0</v>
      </c>
      <c r="R3" s="207">
        <v>42887</v>
      </c>
      <c r="S3" s="209">
        <v>0</v>
      </c>
      <c r="T3" s="209">
        <v>0</v>
      </c>
      <c r="U3" s="207">
        <v>42917</v>
      </c>
      <c r="V3" s="209">
        <v>0</v>
      </c>
      <c r="W3" s="209">
        <v>0</v>
      </c>
      <c r="X3" s="207">
        <v>42948</v>
      </c>
      <c r="Y3" s="209">
        <v>0</v>
      </c>
      <c r="Z3" s="209">
        <v>0</v>
      </c>
      <c r="AA3" s="207">
        <v>42979</v>
      </c>
      <c r="AB3" s="209">
        <v>0</v>
      </c>
      <c r="AC3" s="209">
        <v>0</v>
      </c>
      <c r="AD3" s="207">
        <v>43009</v>
      </c>
      <c r="AE3" s="209">
        <v>0</v>
      </c>
      <c r="AF3" s="209">
        <v>0</v>
      </c>
      <c r="AG3" s="207">
        <v>43040</v>
      </c>
      <c r="AH3" s="209">
        <v>0</v>
      </c>
      <c r="AI3" s="209">
        <v>0</v>
      </c>
      <c r="AJ3" s="207">
        <v>43070</v>
      </c>
      <c r="AK3" s="209">
        <v>0</v>
      </c>
      <c r="AL3" s="209">
        <v>0</v>
      </c>
    </row>
    <row r="4" spans="2:38" ht="25.5">
      <c r="B4" s="210" t="s">
        <v>118</v>
      </c>
      <c r="C4" s="211" t="s">
        <v>119</v>
      </c>
      <c r="D4" s="211"/>
      <c r="E4" s="211"/>
      <c r="F4" s="211" t="s">
        <v>120</v>
      </c>
      <c r="G4" s="211"/>
      <c r="H4" s="211"/>
      <c r="I4" s="211" t="s">
        <v>121</v>
      </c>
      <c r="J4" s="211"/>
      <c r="K4" s="211"/>
      <c r="L4" s="211" t="s">
        <v>122</v>
      </c>
      <c r="M4" s="211"/>
      <c r="N4" s="211"/>
      <c r="O4" s="211" t="s">
        <v>123</v>
      </c>
      <c r="P4" s="211"/>
      <c r="Q4" s="211"/>
      <c r="R4" s="211" t="s">
        <v>124</v>
      </c>
      <c r="S4" s="211"/>
      <c r="T4" s="211"/>
      <c r="U4" s="211" t="s">
        <v>125</v>
      </c>
      <c r="V4" s="211"/>
      <c r="W4" s="211"/>
      <c r="X4" s="211" t="s">
        <v>126</v>
      </c>
      <c r="Y4" s="211"/>
      <c r="Z4" s="211"/>
      <c r="AA4" s="211" t="s">
        <v>127</v>
      </c>
      <c r="AB4" s="211"/>
      <c r="AC4" s="211"/>
      <c r="AD4" s="211" t="s">
        <v>128</v>
      </c>
      <c r="AE4" s="211"/>
      <c r="AF4" s="211"/>
      <c r="AG4" s="211" t="s">
        <v>129</v>
      </c>
      <c r="AH4" s="226"/>
      <c r="AI4" s="226"/>
      <c r="AJ4" s="227" t="s">
        <v>130</v>
      </c>
      <c r="AK4" s="228"/>
      <c r="AL4" s="229"/>
    </row>
    <row r="5" spans="2:38" ht="15.75">
      <c r="B5" s="212" t="s">
        <v>131</v>
      </c>
      <c r="C5" s="213" t="e">
        <f>#REF!</f>
        <v>#REF!</v>
      </c>
      <c r="D5" s="213"/>
      <c r="E5" s="213"/>
      <c r="F5" s="213" t="e">
        <f>#REF!</f>
        <v>#REF!</v>
      </c>
      <c r="G5" s="213"/>
      <c r="H5" s="213"/>
      <c r="I5" s="213" t="e">
        <f>#REF!</f>
        <v>#REF!</v>
      </c>
      <c r="J5" s="213"/>
      <c r="K5" s="213"/>
      <c r="L5" s="213" t="e">
        <f>#REF!</f>
        <v>#REF!</v>
      </c>
      <c r="M5" s="213"/>
      <c r="N5" s="213"/>
      <c r="O5" s="213" t="e">
        <f>#REF!</f>
        <v>#REF!</v>
      </c>
      <c r="P5" s="213"/>
      <c r="Q5" s="213"/>
      <c r="R5" s="213" t="e">
        <f>#REF!</f>
        <v>#REF!</v>
      </c>
      <c r="S5" s="213"/>
      <c r="T5" s="213"/>
      <c r="U5" s="213" t="e">
        <f>#REF!</f>
        <v>#REF!</v>
      </c>
      <c r="V5" s="213"/>
      <c r="W5" s="213"/>
      <c r="X5" s="213" t="e">
        <f>#REF!</f>
        <v>#REF!</v>
      </c>
      <c r="Y5" s="213"/>
      <c r="Z5" s="213"/>
      <c r="AA5" s="213" t="e">
        <f>#REF!</f>
        <v>#REF!</v>
      </c>
      <c r="AB5" s="213"/>
      <c r="AC5" s="213"/>
      <c r="AD5" s="213" t="e">
        <f>#REF!</f>
        <v>#REF!</v>
      </c>
      <c r="AE5" s="213"/>
      <c r="AF5" s="213"/>
      <c r="AG5" s="213" t="e">
        <f>#REF!</f>
        <v>#REF!</v>
      </c>
      <c r="AH5" s="230"/>
      <c r="AI5" s="230"/>
      <c r="AJ5" s="213" t="e">
        <f>#REF!</f>
        <v>#REF!</v>
      </c>
      <c r="AK5" s="231"/>
      <c r="AL5" s="232"/>
    </row>
    <row r="6" spans="2:38" ht="15.75">
      <c r="B6" s="212" t="s">
        <v>132</v>
      </c>
      <c r="C6" s="213" t="e">
        <f>#REF!</f>
        <v>#REF!</v>
      </c>
      <c r="D6" s="213"/>
      <c r="E6" s="213"/>
      <c r="F6" s="213" t="e">
        <f>#REF!</f>
        <v>#REF!</v>
      </c>
      <c r="G6" s="213"/>
      <c r="H6" s="213"/>
      <c r="I6" s="213" t="e">
        <f>#REF!</f>
        <v>#REF!</v>
      </c>
      <c r="J6" s="213"/>
      <c r="K6" s="213"/>
      <c r="L6" s="213" t="e">
        <f>#REF!</f>
        <v>#REF!</v>
      </c>
      <c r="M6" s="213"/>
      <c r="N6" s="213"/>
      <c r="O6" s="213" t="e">
        <f>#REF!</f>
        <v>#REF!</v>
      </c>
      <c r="P6" s="213"/>
      <c r="Q6" s="213"/>
      <c r="R6" s="213" t="e">
        <f>#REF!</f>
        <v>#REF!</v>
      </c>
      <c r="S6" s="213"/>
      <c r="T6" s="213"/>
      <c r="U6" s="213" t="e">
        <f>#REF!</f>
        <v>#REF!</v>
      </c>
      <c r="V6" s="213"/>
      <c r="W6" s="213"/>
      <c r="X6" s="213" t="e">
        <f>#REF!</f>
        <v>#REF!</v>
      </c>
      <c r="Y6" s="213"/>
      <c r="Z6" s="213"/>
      <c r="AA6" s="213" t="e">
        <f>#REF!</f>
        <v>#REF!</v>
      </c>
      <c r="AB6" s="213"/>
      <c r="AC6" s="213"/>
      <c r="AD6" s="213" t="e">
        <f>#REF!</f>
        <v>#REF!</v>
      </c>
      <c r="AE6" s="213"/>
      <c r="AF6" s="213"/>
      <c r="AG6" s="213" t="e">
        <f>#REF!</f>
        <v>#REF!</v>
      </c>
      <c r="AH6" s="230"/>
      <c r="AI6" s="230"/>
      <c r="AJ6" s="213" t="e">
        <f>#REF!</f>
        <v>#REF!</v>
      </c>
      <c r="AK6" s="231"/>
      <c r="AL6" s="232"/>
    </row>
    <row r="7" spans="2:38" ht="15.75">
      <c r="B7" s="212" t="s">
        <v>133</v>
      </c>
      <c r="C7" s="213" t="e">
        <f>#REF!</f>
        <v>#REF!</v>
      </c>
      <c r="D7" s="213"/>
      <c r="E7" s="213"/>
      <c r="F7" s="213" t="e">
        <f>#REF!</f>
        <v>#REF!</v>
      </c>
      <c r="G7" s="213"/>
      <c r="H7" s="213"/>
      <c r="I7" s="213" t="e">
        <f>#REF!</f>
        <v>#REF!</v>
      </c>
      <c r="J7" s="213"/>
      <c r="K7" s="213"/>
      <c r="L7" s="213" t="e">
        <f>#REF!</f>
        <v>#REF!</v>
      </c>
      <c r="M7" s="213"/>
      <c r="N7" s="213"/>
      <c r="O7" s="213" t="e">
        <f>#REF!</f>
        <v>#REF!</v>
      </c>
      <c r="P7" s="213"/>
      <c r="Q7" s="213"/>
      <c r="R7" s="213" t="e">
        <f>#REF!</f>
        <v>#REF!</v>
      </c>
      <c r="S7" s="213"/>
      <c r="T7" s="213"/>
      <c r="U7" s="213" t="e">
        <f>#REF!</f>
        <v>#REF!</v>
      </c>
      <c r="V7" s="213"/>
      <c r="W7" s="213"/>
      <c r="X7" s="213" t="e">
        <f>#REF!</f>
        <v>#REF!</v>
      </c>
      <c r="Y7" s="213"/>
      <c r="Z7" s="213"/>
      <c r="AA7" s="213" t="e">
        <f>#REF!</f>
        <v>#REF!</v>
      </c>
      <c r="AB7" s="213"/>
      <c r="AC7" s="213"/>
      <c r="AD7" s="213" t="e">
        <f>#REF!</f>
        <v>#REF!</v>
      </c>
      <c r="AE7" s="213"/>
      <c r="AF7" s="213"/>
      <c r="AG7" s="213" t="e">
        <f>#REF!</f>
        <v>#REF!</v>
      </c>
      <c r="AH7" s="230"/>
      <c r="AI7" s="230"/>
      <c r="AJ7" s="213" t="e">
        <f>#REF!</f>
        <v>#REF!</v>
      </c>
      <c r="AK7" s="231"/>
      <c r="AL7" s="232"/>
    </row>
    <row r="8" spans="2:38" ht="15.75">
      <c r="B8" s="212" t="s">
        <v>134</v>
      </c>
      <c r="C8" s="213" t="e">
        <f>#REF!</f>
        <v>#REF!</v>
      </c>
      <c r="D8" s="213"/>
      <c r="E8" s="213"/>
      <c r="F8" s="213" t="e">
        <f>#REF!</f>
        <v>#REF!</v>
      </c>
      <c r="G8" s="213"/>
      <c r="H8" s="213"/>
      <c r="I8" s="213" t="e">
        <f>#REF!</f>
        <v>#REF!</v>
      </c>
      <c r="J8" s="213"/>
      <c r="K8" s="213"/>
      <c r="L8" s="213" t="e">
        <f>#REF!</f>
        <v>#REF!</v>
      </c>
      <c r="M8" s="213"/>
      <c r="N8" s="213"/>
      <c r="O8" s="213" t="e">
        <f>#REF!</f>
        <v>#REF!</v>
      </c>
      <c r="P8" s="213"/>
      <c r="Q8" s="213"/>
      <c r="R8" s="213" t="e">
        <f>#REF!</f>
        <v>#REF!</v>
      </c>
      <c r="S8" s="213"/>
      <c r="T8" s="213"/>
      <c r="U8" s="213" t="e">
        <f>#REF!</f>
        <v>#REF!</v>
      </c>
      <c r="V8" s="213"/>
      <c r="W8" s="213"/>
      <c r="X8" s="213" t="e">
        <f>#REF!</f>
        <v>#REF!</v>
      </c>
      <c r="Y8" s="213"/>
      <c r="Z8" s="213"/>
      <c r="AA8" s="213" t="e">
        <f>#REF!</f>
        <v>#REF!</v>
      </c>
      <c r="AB8" s="213"/>
      <c r="AC8" s="213"/>
      <c r="AD8" s="213" t="e">
        <f>#REF!</f>
        <v>#REF!</v>
      </c>
      <c r="AE8" s="213"/>
      <c r="AF8" s="213"/>
      <c r="AG8" s="213" t="e">
        <f>#REF!</f>
        <v>#REF!</v>
      </c>
      <c r="AH8" s="230"/>
      <c r="AI8" s="230"/>
      <c r="AJ8" s="213" t="e">
        <f>#REF!</f>
        <v>#REF!</v>
      </c>
      <c r="AK8" s="231"/>
      <c r="AL8" s="232"/>
    </row>
    <row r="9" spans="2:38" ht="15.75">
      <c r="B9" s="214" t="s">
        <v>135</v>
      </c>
      <c r="C9" s="213" t="e">
        <f>#REF!</f>
        <v>#REF!</v>
      </c>
      <c r="D9" s="215"/>
      <c r="E9" s="215"/>
      <c r="F9" s="213" t="e">
        <f>#REF!</f>
        <v>#REF!</v>
      </c>
      <c r="G9" s="215"/>
      <c r="H9" s="215"/>
      <c r="I9" s="213" t="e">
        <f>#REF!</f>
        <v>#REF!</v>
      </c>
      <c r="J9" s="215"/>
      <c r="K9" s="215"/>
      <c r="L9" s="213" t="e">
        <f>#REF!</f>
        <v>#REF!</v>
      </c>
      <c r="M9" s="215"/>
      <c r="N9" s="215"/>
      <c r="O9" s="213" t="e">
        <f>#REF!</f>
        <v>#REF!</v>
      </c>
      <c r="P9" s="215"/>
      <c r="Q9" s="215"/>
      <c r="R9" s="213" t="e">
        <f>#REF!</f>
        <v>#REF!</v>
      </c>
      <c r="S9" s="215"/>
      <c r="T9" s="215"/>
      <c r="U9" s="213" t="e">
        <f>#REF!</f>
        <v>#REF!</v>
      </c>
      <c r="V9" s="215"/>
      <c r="W9" s="215"/>
      <c r="X9" s="213" t="e">
        <f>#REF!</f>
        <v>#REF!</v>
      </c>
      <c r="Y9" s="215"/>
      <c r="Z9" s="215"/>
      <c r="AA9" s="213" t="e">
        <f>#REF!</f>
        <v>#REF!</v>
      </c>
      <c r="AB9" s="215"/>
      <c r="AC9" s="215"/>
      <c r="AD9" s="213" t="e">
        <f>#REF!</f>
        <v>#REF!</v>
      </c>
      <c r="AE9" s="215"/>
      <c r="AF9" s="215"/>
      <c r="AG9" s="213" t="e">
        <f>#REF!</f>
        <v>#REF!</v>
      </c>
      <c r="AH9" s="233"/>
      <c r="AI9" s="233"/>
      <c r="AJ9" s="213" t="e">
        <f>#REF!</f>
        <v>#REF!</v>
      </c>
      <c r="AK9" s="234"/>
      <c r="AL9" s="235"/>
    </row>
    <row r="10" spans="2:38" ht="15.75">
      <c r="C10" s="216" t="e">
        <f>SUM(C5:C9)</f>
        <v>#REF!</v>
      </c>
      <c r="D10" s="216"/>
      <c r="E10" s="216"/>
      <c r="F10" s="216" t="e">
        <f>SUM(F5:F9)</f>
        <v>#REF!</v>
      </c>
      <c r="G10" s="216"/>
      <c r="H10" s="216"/>
      <c r="I10" s="216" t="e">
        <f>SUM(I5:I9)</f>
        <v>#REF!</v>
      </c>
      <c r="J10" s="216"/>
      <c r="K10" s="216"/>
      <c r="L10" s="216" t="e">
        <f>SUM(L5:L9)</f>
        <v>#REF!</v>
      </c>
      <c r="M10" s="216"/>
      <c r="N10" s="216"/>
      <c r="O10" s="216" t="e">
        <f>SUM(O5:O9)</f>
        <v>#REF!</v>
      </c>
      <c r="P10" s="216"/>
      <c r="Q10" s="216"/>
      <c r="R10" s="216" t="e">
        <f>SUM(R5:R9)</f>
        <v>#REF!</v>
      </c>
      <c r="S10" s="216"/>
      <c r="T10" s="216"/>
      <c r="U10" s="216" t="e">
        <f>SUM(U5:U9)</f>
        <v>#REF!</v>
      </c>
      <c r="V10" s="216"/>
      <c r="W10" s="216"/>
      <c r="X10" s="216" t="e">
        <f>SUM(X5:X9)</f>
        <v>#REF!</v>
      </c>
      <c r="Y10" s="216"/>
      <c r="Z10" s="216"/>
      <c r="AA10" s="216" t="e">
        <f>SUM(AA5:AA9)</f>
        <v>#REF!</v>
      </c>
      <c r="AB10" s="216"/>
      <c r="AC10" s="216"/>
      <c r="AD10" s="216" t="e">
        <f>SUM(AD5:AD9)</f>
        <v>#REF!</v>
      </c>
      <c r="AE10" s="216"/>
      <c r="AF10" s="216"/>
      <c r="AG10" s="216" t="e">
        <f>SUM(AG5:AG9)</f>
        <v>#REF!</v>
      </c>
      <c r="AH10" s="216"/>
      <c r="AI10" s="216"/>
      <c r="AJ10" s="216" t="e">
        <f>SUM(AJ5:AJ9)</f>
        <v>#REF!</v>
      </c>
      <c r="AK10" s="216"/>
      <c r="AL10" s="216"/>
    </row>
    <row r="11" spans="2:38">
      <c r="D11" s="207"/>
      <c r="G11" s="207"/>
      <c r="J11" s="207"/>
      <c r="M11" s="207"/>
      <c r="P11" s="207"/>
      <c r="S11" s="207"/>
      <c r="V11" s="207"/>
      <c r="Y11" s="207"/>
      <c r="AB11" s="207"/>
      <c r="AE11" s="207"/>
      <c r="AH11" s="207"/>
      <c r="AK11" s="207"/>
    </row>
    <row r="12" spans="2:38" ht="25.5">
      <c r="B12" s="217" t="s">
        <v>118</v>
      </c>
      <c r="C12" s="218"/>
      <c r="D12" s="219" t="s">
        <v>136</v>
      </c>
      <c r="E12" s="219"/>
      <c r="F12" s="219"/>
      <c r="G12" s="219" t="s">
        <v>137</v>
      </c>
      <c r="H12" s="219"/>
      <c r="I12" s="219"/>
      <c r="J12" s="219" t="s">
        <v>138</v>
      </c>
      <c r="K12" s="219"/>
      <c r="L12" s="219"/>
      <c r="M12" s="219" t="s">
        <v>139</v>
      </c>
      <c r="N12" s="219"/>
      <c r="O12" s="219"/>
      <c r="P12" s="219" t="s">
        <v>140</v>
      </c>
      <c r="Q12" s="219"/>
      <c r="R12" s="219"/>
      <c r="S12" s="219" t="s">
        <v>141</v>
      </c>
      <c r="T12" s="219"/>
      <c r="U12" s="219"/>
      <c r="V12" s="219" t="s">
        <v>142</v>
      </c>
      <c r="W12" s="219"/>
      <c r="X12" s="219"/>
      <c r="Y12" s="219" t="s">
        <v>143</v>
      </c>
      <c r="Z12" s="219"/>
      <c r="AA12" s="219"/>
      <c r="AB12" s="219" t="s">
        <v>144</v>
      </c>
      <c r="AC12" s="219"/>
      <c r="AD12" s="219"/>
      <c r="AE12" s="219" t="s">
        <v>145</v>
      </c>
      <c r="AF12" s="219"/>
      <c r="AG12" s="219"/>
      <c r="AH12" s="219" t="s">
        <v>146</v>
      </c>
      <c r="AI12" s="236"/>
      <c r="AJ12" s="236"/>
      <c r="AK12" s="237" t="s">
        <v>147</v>
      </c>
      <c r="AL12" s="238"/>
    </row>
    <row r="13" spans="2:38" ht="15.75">
      <c r="B13" s="220" t="s">
        <v>148</v>
      </c>
      <c r="C13" s="221"/>
      <c r="D13" s="213" t="e">
        <f>#REF!</f>
        <v>#REF!</v>
      </c>
      <c r="E13" s="213"/>
      <c r="F13" s="213"/>
      <c r="G13" s="213" t="e">
        <f>#REF!</f>
        <v>#REF!</v>
      </c>
      <c r="H13" s="213"/>
      <c r="I13" s="213"/>
      <c r="J13" s="213" t="e">
        <f>#REF!</f>
        <v>#REF!</v>
      </c>
      <c r="K13" s="213"/>
      <c r="L13" s="213"/>
      <c r="M13" s="213" t="e">
        <f>#REF!</f>
        <v>#REF!</v>
      </c>
      <c r="N13" s="213"/>
      <c r="O13" s="213"/>
      <c r="P13" s="213" t="e">
        <f>#REF!</f>
        <v>#REF!</v>
      </c>
      <c r="Q13" s="213"/>
      <c r="R13" s="213"/>
      <c r="S13" s="213" t="e">
        <f>#REF!</f>
        <v>#REF!</v>
      </c>
      <c r="T13" s="213"/>
      <c r="U13" s="213"/>
      <c r="V13" s="213" t="e">
        <f>#REF!</f>
        <v>#REF!</v>
      </c>
      <c r="W13" s="213"/>
      <c r="X13" s="213"/>
      <c r="Y13" s="213" t="e">
        <f>#REF!</f>
        <v>#REF!</v>
      </c>
      <c r="Z13" s="213"/>
      <c r="AA13" s="213"/>
      <c r="AB13" s="213" t="e">
        <f>#REF!</f>
        <v>#REF!</v>
      </c>
      <c r="AC13" s="213"/>
      <c r="AD13" s="213"/>
      <c r="AE13" s="213" t="e">
        <f>#REF!</f>
        <v>#REF!</v>
      </c>
      <c r="AF13" s="213"/>
      <c r="AG13" s="213"/>
      <c r="AH13" s="213" t="e">
        <f>#REF!</f>
        <v>#REF!</v>
      </c>
      <c r="AI13" s="230"/>
      <c r="AJ13" s="230"/>
      <c r="AK13" s="213"/>
      <c r="AL13" s="232"/>
    </row>
    <row r="14" spans="2:38" ht="15.75">
      <c r="B14" s="220" t="s">
        <v>149</v>
      </c>
      <c r="C14" s="221"/>
      <c r="D14" s="213" t="e">
        <f>#REF!</f>
        <v>#REF!</v>
      </c>
      <c r="E14" s="213"/>
      <c r="F14" s="213"/>
      <c r="G14" s="213" t="e">
        <f>#REF!</f>
        <v>#REF!</v>
      </c>
      <c r="H14" s="213"/>
      <c r="I14" s="213"/>
      <c r="J14" s="213" t="e">
        <f>#REF!</f>
        <v>#REF!</v>
      </c>
      <c r="K14" s="213"/>
      <c r="L14" s="213"/>
      <c r="M14" s="213" t="e">
        <f>#REF!</f>
        <v>#REF!</v>
      </c>
      <c r="N14" s="213"/>
      <c r="O14" s="213"/>
      <c r="P14" s="213" t="e">
        <f>#REF!</f>
        <v>#REF!</v>
      </c>
      <c r="Q14" s="213"/>
      <c r="R14" s="213"/>
      <c r="S14" s="213" t="e">
        <f>#REF!</f>
        <v>#REF!</v>
      </c>
      <c r="T14" s="213"/>
      <c r="U14" s="213"/>
      <c r="V14" s="213" t="e">
        <f>#REF!</f>
        <v>#REF!</v>
      </c>
      <c r="W14" s="213"/>
      <c r="X14" s="213"/>
      <c r="Y14" s="213" t="e">
        <f>#REF!</f>
        <v>#REF!</v>
      </c>
      <c r="Z14" s="213"/>
      <c r="AA14" s="213"/>
      <c r="AB14" s="213" t="e">
        <f>#REF!</f>
        <v>#REF!</v>
      </c>
      <c r="AC14" s="213"/>
      <c r="AD14" s="213"/>
      <c r="AE14" s="213" t="e">
        <f>#REF!</f>
        <v>#REF!</v>
      </c>
      <c r="AF14" s="213"/>
      <c r="AG14" s="213"/>
      <c r="AH14" s="213" t="e">
        <f>#REF!</f>
        <v>#REF!</v>
      </c>
      <c r="AI14" s="230"/>
      <c r="AJ14" s="230"/>
      <c r="AK14" s="213"/>
      <c r="AL14" s="232"/>
    </row>
    <row r="15" spans="2:38" ht="15.75">
      <c r="B15" s="220" t="s">
        <v>150</v>
      </c>
      <c r="C15" s="221"/>
      <c r="D15" s="213" t="e">
        <f>#REF!</f>
        <v>#REF!</v>
      </c>
      <c r="E15" s="213"/>
      <c r="F15" s="213"/>
      <c r="G15" s="213" t="e">
        <f>#REF!</f>
        <v>#REF!</v>
      </c>
      <c r="H15" s="213"/>
      <c r="I15" s="213"/>
      <c r="J15" s="213" t="e">
        <f>#REF!</f>
        <v>#REF!</v>
      </c>
      <c r="K15" s="213"/>
      <c r="L15" s="213"/>
      <c r="M15" s="213" t="e">
        <f>#REF!</f>
        <v>#REF!</v>
      </c>
      <c r="N15" s="213"/>
      <c r="O15" s="213"/>
      <c r="P15" s="213" t="e">
        <f>#REF!</f>
        <v>#REF!</v>
      </c>
      <c r="Q15" s="213"/>
      <c r="R15" s="213"/>
      <c r="S15" s="213" t="e">
        <f>#REF!</f>
        <v>#REF!</v>
      </c>
      <c r="T15" s="213"/>
      <c r="U15" s="213"/>
      <c r="V15" s="213" t="e">
        <f>#REF!</f>
        <v>#REF!</v>
      </c>
      <c r="W15" s="213"/>
      <c r="X15" s="213"/>
      <c r="Y15" s="213" t="e">
        <f>#REF!</f>
        <v>#REF!</v>
      </c>
      <c r="Z15" s="213"/>
      <c r="AA15" s="213"/>
      <c r="AB15" s="213" t="e">
        <f>#REF!</f>
        <v>#REF!</v>
      </c>
      <c r="AC15" s="213"/>
      <c r="AD15" s="213"/>
      <c r="AE15" s="213" t="e">
        <f>#REF!</f>
        <v>#REF!</v>
      </c>
      <c r="AF15" s="213"/>
      <c r="AG15" s="213"/>
      <c r="AH15" s="213" t="e">
        <f>#REF!</f>
        <v>#REF!</v>
      </c>
      <c r="AI15" s="230"/>
      <c r="AJ15" s="230"/>
      <c r="AK15" s="213"/>
      <c r="AL15" s="232"/>
    </row>
    <row r="16" spans="2:38" ht="15.75">
      <c r="B16" s="220" t="s">
        <v>151</v>
      </c>
      <c r="C16" s="221"/>
      <c r="D16" s="213" t="e">
        <f>#REF!</f>
        <v>#REF!</v>
      </c>
      <c r="E16" s="213"/>
      <c r="F16" s="213"/>
      <c r="G16" s="213" t="e">
        <f>#REF!</f>
        <v>#REF!</v>
      </c>
      <c r="H16" s="213"/>
      <c r="I16" s="213"/>
      <c r="J16" s="213" t="e">
        <f>#REF!</f>
        <v>#REF!</v>
      </c>
      <c r="K16" s="213"/>
      <c r="L16" s="213"/>
      <c r="M16" s="213" t="e">
        <f>#REF!</f>
        <v>#REF!</v>
      </c>
      <c r="N16" s="213"/>
      <c r="O16" s="213"/>
      <c r="P16" s="213" t="e">
        <f>#REF!</f>
        <v>#REF!</v>
      </c>
      <c r="Q16" s="213"/>
      <c r="R16" s="213"/>
      <c r="S16" s="213" t="e">
        <f>#REF!</f>
        <v>#REF!</v>
      </c>
      <c r="T16" s="213"/>
      <c r="U16" s="213"/>
      <c r="V16" s="213" t="e">
        <f>#REF!</f>
        <v>#REF!</v>
      </c>
      <c r="W16" s="213"/>
      <c r="X16" s="213"/>
      <c r="Y16" s="213" t="e">
        <f>#REF!</f>
        <v>#REF!</v>
      </c>
      <c r="Z16" s="213"/>
      <c r="AA16" s="213"/>
      <c r="AB16" s="213" t="e">
        <f>#REF!</f>
        <v>#REF!</v>
      </c>
      <c r="AC16" s="213"/>
      <c r="AD16" s="213"/>
      <c r="AE16" s="213" t="e">
        <f>#REF!</f>
        <v>#REF!</v>
      </c>
      <c r="AF16" s="213"/>
      <c r="AG16" s="213"/>
      <c r="AH16" s="213" t="e">
        <f>#REF!</f>
        <v>#REF!</v>
      </c>
      <c r="AI16" s="230"/>
      <c r="AJ16" s="230"/>
      <c r="AK16" s="213"/>
      <c r="AL16" s="232"/>
    </row>
    <row r="17" spans="2:38" ht="15.75">
      <c r="B17" s="222" t="s">
        <v>152</v>
      </c>
      <c r="C17" s="223"/>
      <c r="D17" s="213" t="e">
        <f>#REF!</f>
        <v>#REF!</v>
      </c>
      <c r="E17" s="215"/>
      <c r="F17" s="215"/>
      <c r="G17" s="213" t="e">
        <f>#REF!</f>
        <v>#REF!</v>
      </c>
      <c r="H17" s="215"/>
      <c r="I17" s="215"/>
      <c r="J17" s="213" t="e">
        <f>#REF!</f>
        <v>#REF!</v>
      </c>
      <c r="K17" s="215"/>
      <c r="L17" s="215"/>
      <c r="M17" s="213" t="e">
        <f>#REF!</f>
        <v>#REF!</v>
      </c>
      <c r="N17" s="215"/>
      <c r="O17" s="215"/>
      <c r="P17" s="213" t="e">
        <f>#REF!</f>
        <v>#REF!</v>
      </c>
      <c r="Q17" s="215"/>
      <c r="R17" s="215"/>
      <c r="S17" s="213" t="e">
        <f>#REF!</f>
        <v>#REF!</v>
      </c>
      <c r="T17" s="215"/>
      <c r="U17" s="215"/>
      <c r="V17" s="213" t="e">
        <f>#REF!</f>
        <v>#REF!</v>
      </c>
      <c r="W17" s="215"/>
      <c r="X17" s="215"/>
      <c r="Y17" s="213" t="e">
        <f>#REF!</f>
        <v>#REF!</v>
      </c>
      <c r="Z17" s="215"/>
      <c r="AA17" s="215"/>
      <c r="AB17" s="213" t="e">
        <f>#REF!</f>
        <v>#REF!</v>
      </c>
      <c r="AC17" s="215"/>
      <c r="AD17" s="215"/>
      <c r="AE17" s="213" t="e">
        <f>#REF!</f>
        <v>#REF!</v>
      </c>
      <c r="AF17" s="215"/>
      <c r="AG17" s="215"/>
      <c r="AH17" s="213" t="e">
        <f>#REF!</f>
        <v>#REF!</v>
      </c>
      <c r="AI17" s="233"/>
      <c r="AJ17" s="233"/>
      <c r="AK17" s="213"/>
      <c r="AL17" s="235"/>
    </row>
    <row r="18" spans="2:38" ht="15.75">
      <c r="B18" s="224"/>
      <c r="C18" s="225"/>
      <c r="D18" s="216" t="e">
        <f>SUM(D13:D17)</f>
        <v>#REF!</v>
      </c>
      <c r="E18" s="216"/>
      <c r="F18" s="216"/>
      <c r="G18" s="216" t="e">
        <f>SUM(G13:G17)</f>
        <v>#REF!</v>
      </c>
      <c r="H18" s="216"/>
      <c r="I18" s="216"/>
      <c r="J18" s="216" t="e">
        <f>SUM(J13:J17)</f>
        <v>#REF!</v>
      </c>
      <c r="K18" s="216"/>
      <c r="L18" s="216"/>
      <c r="M18" s="216" t="e">
        <f>SUM(M13:M17)</f>
        <v>#REF!</v>
      </c>
      <c r="N18" s="216"/>
      <c r="O18" s="216"/>
      <c r="P18" s="216" t="e">
        <f>SUM(P13:P17)</f>
        <v>#REF!</v>
      </c>
      <c r="Q18" s="216"/>
      <c r="R18" s="216"/>
      <c r="S18" s="216" t="e">
        <f>SUM(S13:S17)</f>
        <v>#REF!</v>
      </c>
      <c r="T18" s="216"/>
      <c r="U18" s="216"/>
      <c r="V18" s="216" t="e">
        <f>SUM(V13:V17)</f>
        <v>#REF!</v>
      </c>
      <c r="W18" s="216"/>
      <c r="X18" s="216"/>
      <c r="Y18" s="216" t="e">
        <f>SUM(Y13:Y17)</f>
        <v>#REF!</v>
      </c>
      <c r="Z18" s="216"/>
      <c r="AA18" s="216"/>
      <c r="AB18" s="216" t="e">
        <f>SUM(AB13:AB17)</f>
        <v>#REF!</v>
      </c>
      <c r="AC18" s="216"/>
      <c r="AD18" s="216"/>
      <c r="AE18" s="216" t="e">
        <f>SUM(AE13:AE17)</f>
        <v>#REF!</v>
      </c>
      <c r="AF18" s="216"/>
      <c r="AG18" s="216"/>
      <c r="AH18" s="216" t="e">
        <f>SUM(AH13:AH17)</f>
        <v>#REF!</v>
      </c>
      <c r="AI18" s="216"/>
      <c r="AJ18" s="216"/>
      <c r="AK18" s="216">
        <f>SUM(AK13:AK17)</f>
        <v>0</v>
      </c>
      <c r="AL18" s="216"/>
    </row>
  </sheetData>
  <customSheetViews>
    <customSheetView guid="{4C307C71-32C9-4F4A-B40B-0F148FE056F3}" scale="80" state="hidden">
      <pane xSplit="1" ySplit="1" topLeftCell="V2" state="frozen"/>
      <selection activeCell="AH13" sqref="AH13"/>
      <pageMargins left="0.7" right="0.7" top="0.75" bottom="0.75" header="0.3" footer="0.3"/>
      <pageSetup paperSize="9" orientation="portrait" horizontalDpi="300"/>
    </customSheetView>
    <customSheetView guid="{3D67A5DC-2991-4600-A50B-8E5670C497B8}" scale="80" state="hidden">
      <pane xSplit="1" ySplit="1" topLeftCell="V2" state="frozen"/>
      <selection activeCell="AH13" sqref="AH13"/>
      <pageMargins left="0.7" right="0.7" top="0.75" bottom="0.75" header="0.3" footer="0.3"/>
      <pageSetup paperSize="9" orientation="portrait" horizontalDpi="300"/>
    </customSheetView>
  </customSheetViews>
  <phoneticPr fontId="80" type="noConversion"/>
  <pageMargins left="0.7" right="0.7" top="0.75" bottom="0.75" header="0.3" footer="0.3"/>
  <pageSetup paperSize="9" orientation="portrait" horizontalDpi="300"/>
  <customProperties>
    <customPr name="_pios_id" r:id="rId1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Chart28">
    <tabColor rgb="FFFFFF00"/>
  </sheetPr>
  <dimension ref="A1"/>
  <sheetViews>
    <sheetView showGridLines="0" showRowColHeaders="0" zoomScale="110" zoomScaleNormal="110" workbookViewId="0"/>
  </sheetViews>
  <sheetFormatPr defaultColWidth="9" defaultRowHeight="15.75"/>
  <sheetData/>
  <customSheetViews>
    <customSheetView guid="{4C307C71-32C9-4F4A-B40B-0F148FE056F3}" scale="110" state="hidden">
      <pageMargins left="0.7" right="0.7" top="0.75" bottom="0.75" header="0.3" footer="0.3"/>
    </customSheetView>
    <customSheetView guid="{3D67A5DC-2991-4600-A50B-8E5670C497B8}" scale="110" state="hidden">
      <pageMargins left="0.7" right="0.7" top="0.75" bottom="0.75" header="0.3" footer="0.3"/>
    </customSheetView>
  </customSheetViews>
  <phoneticPr fontId="80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Chart31">
    <tabColor rgb="FFFFFF00"/>
  </sheetPr>
  <dimension ref="A1"/>
  <sheetViews>
    <sheetView showGridLines="0" showRowColHeaders="0" zoomScale="110" zoomScaleNormal="110" workbookViewId="0"/>
  </sheetViews>
  <sheetFormatPr defaultColWidth="9" defaultRowHeight="15.75"/>
  <sheetData/>
  <customSheetViews>
    <customSheetView guid="{4C307C71-32C9-4F4A-B40B-0F148FE056F3}" scale="110" state="hidden">
      <pageMargins left="0.7" right="0.7" top="0.75" bottom="0.75" header="0.3" footer="0.3"/>
    </customSheetView>
    <customSheetView guid="{3D67A5DC-2991-4600-A50B-8E5670C497B8}" scale="110" state="hidden">
      <pageMargins left="0.7" right="0.7" top="0.75" bottom="0.75" header="0.3" footer="0.3"/>
    </customSheetView>
  </customSheetViews>
  <phoneticPr fontId="80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Chart34">
    <tabColor rgb="FFFFFF00"/>
  </sheetPr>
  <dimension ref="A1"/>
  <sheetViews>
    <sheetView showGridLines="0" showRowColHeaders="0" zoomScale="110" zoomScaleNormal="110" workbookViewId="0"/>
  </sheetViews>
  <sheetFormatPr defaultColWidth="9" defaultRowHeight="15.75"/>
  <sheetData/>
  <customSheetViews>
    <customSheetView guid="{4C307C71-32C9-4F4A-B40B-0F148FE056F3}" scale="110" state="hidden">
      <pageMargins left="0.7" right="0.7" top="0.75" bottom="0.75" header="0.3" footer="0.3"/>
    </customSheetView>
    <customSheetView guid="{3D67A5DC-2991-4600-A50B-8E5670C497B8}" scale="110" state="hidden">
      <pageMargins left="0.7" right="0.7" top="0.75" bottom="0.75" header="0.3" footer="0.3"/>
    </customSheetView>
  </customSheetViews>
  <phoneticPr fontId="80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Chart9"/>
  <dimension ref="A1"/>
  <sheetViews>
    <sheetView showGridLines="0" showRowColHeaders="0" zoomScale="80" zoomScaleNormal="80" workbookViewId="0"/>
  </sheetViews>
  <sheetFormatPr defaultColWidth="9" defaultRowHeight="15.75"/>
  <sheetData/>
  <customSheetViews>
    <customSheetView guid="{4C307C71-32C9-4F4A-B40B-0F148FE056F3}" scale="80" state="hidden">
      <pageMargins left="0.7" right="0.7" top="0.75" bottom="0.75" header="0.3" footer="0.3"/>
    </customSheetView>
    <customSheetView guid="{3D67A5DC-2991-4600-A50B-8E5670C497B8}" scale="80" state="hidden">
      <pageMargins left="0.7" right="0.7" top="0.75" bottom="0.75" header="0.3" footer="0.3"/>
    </customSheetView>
  </customSheetViews>
  <phoneticPr fontId="80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7">
    <tabColor rgb="FFFF00FF"/>
    <pageSetUpPr fitToPage="1"/>
  </sheetPr>
  <dimension ref="A1:AE52"/>
  <sheetViews>
    <sheetView showGridLines="0" zoomScaleNormal="100" workbookViewId="0">
      <selection activeCell="I62" sqref="I62"/>
    </sheetView>
  </sheetViews>
  <sheetFormatPr defaultColWidth="9" defaultRowHeight="12" outlineLevelRow="1" outlineLevelCol="1"/>
  <cols>
    <col min="1" max="1" width="0.125" style="20" customWidth="1"/>
    <col min="2" max="2" width="33.625" style="20" customWidth="1"/>
    <col min="3" max="6" width="8.75" style="20" hidden="1" customWidth="1" outlineLevel="1"/>
    <col min="7" max="7" width="8.75" style="20" customWidth="1" collapsed="1"/>
    <col min="8" max="12" width="8.75" style="20" customWidth="1"/>
    <col min="13" max="13" width="8.75" style="20" hidden="1" customWidth="1" outlineLevel="1"/>
    <col min="14" max="17" width="7.5" style="20" hidden="1" customWidth="1" outlineLevel="1"/>
    <col min="18" max="18" width="7.5" style="20" customWidth="1" collapsed="1"/>
    <col min="19" max="19" width="8.75" style="20" hidden="1" customWidth="1" outlineLevel="1"/>
    <col min="20" max="22" width="7.5" style="20" hidden="1" customWidth="1" outlineLevel="1"/>
    <col min="23" max="23" width="7.5" style="20" customWidth="1" collapsed="1"/>
    <col min="24" max="27" width="7.5" style="20" customWidth="1" outlineLevel="1"/>
    <col min="28" max="29" width="7.5" style="20" customWidth="1"/>
    <col min="30" max="30" width="8.75" style="20" customWidth="1"/>
    <col min="31" max="31" width="10.5" style="20" customWidth="1"/>
    <col min="32" max="16384" width="9" style="20"/>
  </cols>
  <sheetData>
    <row r="1" spans="1:31" ht="15">
      <c r="B1" s="28" t="s">
        <v>222</v>
      </c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</row>
    <row r="2" spans="1:31" ht="6.6" customHeight="1">
      <c r="B2" s="2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</row>
    <row r="3" spans="1:31">
      <c r="B3" s="29" t="s">
        <v>223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376"/>
      <c r="O3" s="376"/>
      <c r="P3" s="376"/>
      <c r="Q3" s="376"/>
      <c r="R3" s="376"/>
      <c r="S3" s="376"/>
      <c r="T3" s="376"/>
      <c r="U3" s="376"/>
      <c r="V3" s="376"/>
      <c r="W3" s="19"/>
      <c r="X3" s="19"/>
      <c r="Y3" s="19"/>
      <c r="Z3" s="19"/>
      <c r="AA3" s="19"/>
      <c r="AB3" s="19"/>
      <c r="AC3" s="19"/>
      <c r="AD3" s="19"/>
      <c r="AE3" s="19"/>
    </row>
    <row r="4" spans="1:31" ht="6.6" customHeight="1">
      <c r="B4" s="2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</row>
    <row r="5" spans="1:31" ht="6.6" customHeight="1"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</row>
    <row r="6" spans="1:31" ht="12.75" thickBot="1">
      <c r="B6" s="31" t="s">
        <v>299</v>
      </c>
      <c r="C6" s="19"/>
      <c r="D6" s="19"/>
      <c r="E6" s="19"/>
      <c r="F6" s="19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130"/>
    </row>
    <row r="7" spans="1:31" ht="12.75" thickBot="1">
      <c r="C7" s="34"/>
      <c r="D7" s="34"/>
      <c r="E7" s="34"/>
      <c r="F7" s="34"/>
      <c r="G7" s="351" t="s">
        <v>260</v>
      </c>
      <c r="H7" s="352" t="s">
        <v>261</v>
      </c>
      <c r="I7" s="352" t="s">
        <v>262</v>
      </c>
      <c r="J7" s="352" t="s">
        <v>263</v>
      </c>
      <c r="K7" s="352" t="s">
        <v>264</v>
      </c>
      <c r="L7" s="400" t="s">
        <v>265</v>
      </c>
      <c r="M7" s="352" t="s">
        <v>266</v>
      </c>
      <c r="N7" s="352" t="s">
        <v>266</v>
      </c>
      <c r="O7" s="352" t="s">
        <v>266</v>
      </c>
      <c r="P7" s="352" t="s">
        <v>266</v>
      </c>
      <c r="Q7" s="352" t="s">
        <v>266</v>
      </c>
      <c r="R7" s="352" t="s">
        <v>266</v>
      </c>
      <c r="S7" s="411" t="s">
        <v>283</v>
      </c>
      <c r="T7" s="412"/>
      <c r="U7" s="412"/>
      <c r="V7" s="412"/>
      <c r="W7" s="412" t="s">
        <v>295</v>
      </c>
      <c r="X7" s="411" t="s">
        <v>296</v>
      </c>
      <c r="Y7" s="414"/>
      <c r="Z7" s="414"/>
      <c r="AA7" s="414"/>
      <c r="AB7" s="414" t="s">
        <v>267</v>
      </c>
      <c r="AC7" s="352" t="s">
        <v>268</v>
      </c>
      <c r="AD7" s="352" t="s">
        <v>269</v>
      </c>
      <c r="AE7" s="353" t="s">
        <v>270</v>
      </c>
    </row>
    <row r="8" spans="1:31" ht="12.75" thickBot="1">
      <c r="A8" s="35"/>
      <c r="B8" s="308" t="s">
        <v>231</v>
      </c>
      <c r="C8" s="306" t="s">
        <v>243</v>
      </c>
      <c r="D8" s="306" t="s">
        <v>242</v>
      </c>
      <c r="E8" s="306">
        <v>44866</v>
      </c>
      <c r="F8" s="306">
        <v>44896</v>
      </c>
      <c r="G8" s="354" t="s">
        <v>260</v>
      </c>
      <c r="H8" s="309" t="s">
        <v>261</v>
      </c>
      <c r="I8" s="309" t="s">
        <v>262</v>
      </c>
      <c r="J8" s="309" t="s">
        <v>263</v>
      </c>
      <c r="K8" s="309" t="s">
        <v>264</v>
      </c>
      <c r="L8" s="377" t="s">
        <v>265</v>
      </c>
      <c r="M8" s="314" t="s">
        <v>277</v>
      </c>
      <c r="N8" s="314" t="s">
        <v>44</v>
      </c>
      <c r="O8" s="314" t="s">
        <v>278</v>
      </c>
      <c r="P8" s="314" t="s">
        <v>279</v>
      </c>
      <c r="Q8" s="314" t="s">
        <v>47</v>
      </c>
      <c r="R8" s="309" t="s">
        <v>266</v>
      </c>
      <c r="S8" s="314" t="s">
        <v>47</v>
      </c>
      <c r="T8" s="314" t="s">
        <v>48</v>
      </c>
      <c r="U8" s="314" t="s">
        <v>49</v>
      </c>
      <c r="V8" s="314" t="s">
        <v>50</v>
      </c>
      <c r="W8" s="314" t="s">
        <v>297</v>
      </c>
      <c r="X8" s="309" t="s">
        <v>51</v>
      </c>
      <c r="Y8" s="309" t="s">
        <v>52</v>
      </c>
      <c r="Z8" s="309" t="s">
        <v>53</v>
      </c>
      <c r="AA8" s="309" t="s">
        <v>54</v>
      </c>
      <c r="AB8" s="309" t="s">
        <v>298</v>
      </c>
      <c r="AC8" s="309" t="s">
        <v>268</v>
      </c>
      <c r="AD8" s="309" t="s">
        <v>269</v>
      </c>
      <c r="AE8" s="310" t="s">
        <v>270</v>
      </c>
    </row>
    <row r="9" spans="1:31">
      <c r="A9" s="57"/>
      <c r="B9" s="307" t="s">
        <v>235</v>
      </c>
      <c r="C9" s="283"/>
      <c r="D9" s="283"/>
      <c r="E9" s="283"/>
      <c r="F9" s="321">
        <v>54.9</v>
      </c>
      <c r="G9" s="326">
        <v>54.9</v>
      </c>
      <c r="H9" s="327">
        <v>54.9</v>
      </c>
      <c r="I9" s="327">
        <v>54.9</v>
      </c>
      <c r="J9" s="327">
        <v>54.9</v>
      </c>
      <c r="K9" s="327">
        <v>54.9</v>
      </c>
      <c r="L9" s="378">
        <v>54.9</v>
      </c>
      <c r="M9" s="407">
        <v>54.9</v>
      </c>
      <c r="N9" s="407">
        <v>54.9</v>
      </c>
      <c r="O9" s="407">
        <v>54.9</v>
      </c>
      <c r="P9" s="407">
        <v>54.9</v>
      </c>
      <c r="Q9" s="407">
        <v>54.9</v>
      </c>
      <c r="R9" s="407">
        <v>54.9</v>
      </c>
      <c r="S9" s="407">
        <v>54.9</v>
      </c>
      <c r="T9" s="359">
        <v>54.9</v>
      </c>
      <c r="U9" s="359">
        <v>54.9</v>
      </c>
      <c r="V9" s="359">
        <v>54.9</v>
      </c>
      <c r="W9" s="359">
        <v>54.9</v>
      </c>
      <c r="X9" s="327">
        <v>54.9</v>
      </c>
      <c r="Y9" s="327">
        <v>54.9</v>
      </c>
      <c r="Z9" s="327">
        <v>54.9</v>
      </c>
      <c r="AA9" s="327">
        <v>54.9</v>
      </c>
      <c r="AB9" s="327">
        <v>54.9</v>
      </c>
      <c r="AC9" s="327">
        <v>54.9</v>
      </c>
      <c r="AD9" s="327">
        <v>54.9</v>
      </c>
      <c r="AE9" s="328">
        <v>54.9</v>
      </c>
    </row>
    <row r="10" spans="1:31">
      <c r="B10" s="280" t="s">
        <v>232</v>
      </c>
      <c r="C10" s="281"/>
      <c r="D10" s="281"/>
      <c r="E10" s="281"/>
      <c r="F10" s="322"/>
      <c r="G10" s="329"/>
      <c r="H10" s="330"/>
      <c r="I10" s="330">
        <v>50</v>
      </c>
      <c r="J10" s="330">
        <v>50</v>
      </c>
      <c r="K10" s="330">
        <v>50</v>
      </c>
      <c r="L10" s="379">
        <v>50</v>
      </c>
      <c r="M10" s="401">
        <v>50</v>
      </c>
      <c r="N10" s="401">
        <v>50</v>
      </c>
      <c r="O10" s="401">
        <v>50</v>
      </c>
      <c r="P10" s="401">
        <v>50</v>
      </c>
      <c r="Q10" s="401">
        <v>50</v>
      </c>
      <c r="R10" s="401">
        <v>50</v>
      </c>
      <c r="S10" s="401">
        <v>50</v>
      </c>
      <c r="T10" s="360">
        <v>50</v>
      </c>
      <c r="U10" s="360">
        <v>50</v>
      </c>
      <c r="V10" s="360">
        <v>50</v>
      </c>
      <c r="W10" s="360">
        <v>50</v>
      </c>
      <c r="X10" s="330">
        <v>50</v>
      </c>
      <c r="Y10" s="330">
        <v>50</v>
      </c>
      <c r="Z10" s="330">
        <v>50</v>
      </c>
      <c r="AA10" s="330">
        <v>50</v>
      </c>
      <c r="AB10" s="330">
        <v>50</v>
      </c>
      <c r="AC10" s="330">
        <v>50</v>
      </c>
      <c r="AD10" s="330">
        <v>50</v>
      </c>
      <c r="AE10" s="331">
        <v>50</v>
      </c>
    </row>
    <row r="11" spans="1:31" s="25" customFormat="1" ht="12.75" thickBot="1">
      <c r="B11" s="280" t="s">
        <v>281</v>
      </c>
      <c r="C11" s="282"/>
      <c r="D11" s="282"/>
      <c r="E11" s="282"/>
      <c r="F11" s="323">
        <v>64.3</v>
      </c>
      <c r="G11" s="455" cm="1">
        <f t="array" ref="G11">(G36+G38+G40+G42+G43)/SUM((E50:G50)/90)</f>
        <v>78.174988463313326</v>
      </c>
      <c r="H11" s="456" cm="1">
        <f t="array" ref="H11">(H36+H38+H40+H42+H43)/SUM((F50:H50)/90)</f>
        <v>74.50005554938339</v>
      </c>
      <c r="I11" s="456" cm="1">
        <f t="array" ref="I11">(I36+I38+I40+I42+I43)/SUM((G50:I50)/90)</f>
        <v>72.282839252685349</v>
      </c>
      <c r="J11" s="456" cm="1">
        <f t="array" ref="J11">(J36+J38+J40+J42+J43)/SUM((H50:J50)/90)</f>
        <v>69.679208563087897</v>
      </c>
      <c r="K11" s="456" cm="1">
        <f t="array" ref="K11">(K36+K38+K40+K42+K43)/SUM((I50:K50)/90)</f>
        <v>61.102885988020418</v>
      </c>
      <c r="L11" s="457" cm="1">
        <f t="array" ref="L11">(L36+L38+L40+L42+L43)/SUM((J50:L50)/90)</f>
        <v>60.110657871897232</v>
      </c>
      <c r="M11" s="458">
        <f>(M36+M38+M40+M42+M43)/((M50+L50+K50)/90)</f>
        <v>55.465626393712306</v>
      </c>
      <c r="N11" s="458">
        <f>(N36+N38+N40+N42+N43)/((N50+L50+K50)/90)</f>
        <v>55.831330877493919</v>
      </c>
      <c r="O11" s="458">
        <f>(O36+O38+O40+O42+O43)/((O50+L50+K50)/90)</f>
        <v>54.362185875173992</v>
      </c>
      <c r="P11" s="458">
        <f>(P36+P38+P40+P42+P43)/((P50+L50+K50)/90)</f>
        <v>56.074290257722538</v>
      </c>
      <c r="Q11" s="458">
        <f>(Q36+Q38+Q40+Q42+Q43)/((Q50+L50+K50)/90)</f>
        <v>54.255891146323975</v>
      </c>
      <c r="R11" s="458">
        <f>(R36+R38+R40+R42+R43)/((R50+L50+K50)/90)</f>
        <v>59.74205871518356</v>
      </c>
      <c r="S11" s="458">
        <f>(S36+S38+S40+S42+S43)/((S50+M50+L50)/90)</f>
        <v>54.253154538634668</v>
      </c>
      <c r="T11" s="459">
        <f>(T36+T38+T40+T42+T43)/((T50+N50+L50)/90)</f>
        <v>54.608243310827703</v>
      </c>
      <c r="U11" s="459">
        <f>(U36+U38+U40+U42+U43)/((U50+O50+L50)/90)</f>
        <v>55.318420855213809</v>
      </c>
      <c r="V11" s="459">
        <f>(V36+V38+V40+V42+V43)/((V50+P50+L50)/90)</f>
        <v>55.160881470367599</v>
      </c>
      <c r="W11" s="459">
        <f>(W36+W38+W40+W42+W43)/((W50+Q50+L50)/90)</f>
        <v>54.615825706426612</v>
      </c>
      <c r="X11" s="456">
        <f>(X36+X38+X40+X42+X43)/((X50+W50+R50)/90)</f>
        <v>53.28715857677485</v>
      </c>
      <c r="Y11" s="456">
        <f>(Y36+Y38+Y40+Y42+Y43)/((Y50+W50+R50)/90)</f>
        <v>54.624364631626001</v>
      </c>
      <c r="Z11" s="456">
        <f>(Z36+Z38+Z40+Z42+Z43)/((Z50+W50+R50)/90)</f>
        <v>54.061330503267619</v>
      </c>
      <c r="AA11" s="456">
        <f>(AA36+AA38+AA40+AA42+AA43)/((AA50+W50+R50)/90)</f>
        <v>53.500809920125128</v>
      </c>
      <c r="AB11" s="456">
        <f>(AB36+AB38+AB40+AB42+AB43)/((AB50+W50+R50)/90)</f>
        <v>53.546053734011068</v>
      </c>
      <c r="AC11" s="456">
        <f>(AC36+AC38+AC40+AC42+AC43)/((AC50+AB50+W50)/90)</f>
        <v>51.128342899010867</v>
      </c>
      <c r="AD11" s="456">
        <f>(AD36+AD38+AD40+AD42+AD43)/((AD50+AC50+AB50)/90)</f>
        <v>53.090896139051161</v>
      </c>
      <c r="AE11" s="460">
        <f>(AE36+AE38+AE40+AE42+AE43)/((AE50+AD50+AC50)/90)</f>
        <v>61.149452985686068</v>
      </c>
    </row>
    <row r="12" spans="1:31" s="25" customFormat="1" ht="12.75" thickBot="1">
      <c r="B12" s="280" t="s">
        <v>280</v>
      </c>
      <c r="C12" s="282"/>
      <c r="D12" s="282"/>
      <c r="E12" s="282"/>
      <c r="F12" s="323">
        <v>37.4</v>
      </c>
      <c r="G12" s="332">
        <v>37.4</v>
      </c>
      <c r="H12" s="333">
        <v>37.4</v>
      </c>
      <c r="I12" s="333">
        <v>37.4</v>
      </c>
      <c r="J12" s="333">
        <v>37.4</v>
      </c>
      <c r="K12" s="333">
        <v>37.4</v>
      </c>
      <c r="L12" s="380">
        <v>37.4</v>
      </c>
      <c r="M12" s="402">
        <v>37.4</v>
      </c>
      <c r="N12" s="402">
        <v>37.4</v>
      </c>
      <c r="O12" s="402">
        <v>37.4</v>
      </c>
      <c r="P12" s="402">
        <v>37.4</v>
      </c>
      <c r="Q12" s="402">
        <v>37.4</v>
      </c>
      <c r="R12" s="402">
        <v>37.4</v>
      </c>
      <c r="S12" s="402">
        <v>37.4</v>
      </c>
      <c r="T12" s="361">
        <v>37.4</v>
      </c>
      <c r="U12" s="361">
        <v>37.4</v>
      </c>
      <c r="V12" s="361">
        <v>37.4</v>
      </c>
      <c r="W12" s="361">
        <v>37.4</v>
      </c>
      <c r="X12" s="333">
        <v>37.4</v>
      </c>
      <c r="Y12" s="333">
        <v>37.4</v>
      </c>
      <c r="Z12" s="333">
        <v>37.4</v>
      </c>
      <c r="AA12" s="333">
        <v>37.4</v>
      </c>
      <c r="AB12" s="333">
        <v>37.4</v>
      </c>
      <c r="AC12" s="333">
        <v>37.4</v>
      </c>
      <c r="AD12" s="333">
        <v>37.4</v>
      </c>
      <c r="AE12" s="334">
        <v>37.4</v>
      </c>
    </row>
    <row r="13" spans="1:31" hidden="1" outlineLevel="1">
      <c r="B13" s="294"/>
      <c r="C13" s="67"/>
      <c r="D13" s="67"/>
      <c r="E13" s="67"/>
      <c r="F13" s="67"/>
      <c r="G13" s="335"/>
      <c r="H13" s="336"/>
      <c r="I13" s="336"/>
      <c r="J13" s="336"/>
      <c r="K13" s="336"/>
      <c r="L13" s="381"/>
      <c r="M13" s="403"/>
      <c r="N13" s="403"/>
      <c r="O13" s="403"/>
      <c r="P13" s="403"/>
      <c r="Q13" s="403"/>
      <c r="R13" s="403"/>
      <c r="S13" s="403"/>
      <c r="T13" s="391"/>
      <c r="U13" s="336"/>
      <c r="V13" s="336"/>
      <c r="W13" s="336"/>
      <c r="X13" s="336"/>
      <c r="Y13" s="336"/>
      <c r="Z13" s="336"/>
      <c r="AA13" s="336"/>
      <c r="AB13" s="336"/>
      <c r="AC13" s="336"/>
      <c r="AD13" s="336"/>
      <c r="AE13" s="337"/>
    </row>
    <row r="14" spans="1:31" ht="12.75" hidden="1" outlineLevel="1" thickBot="1">
      <c r="B14" s="295" t="s">
        <v>85</v>
      </c>
      <c r="C14" s="69"/>
      <c r="D14" s="69"/>
      <c r="E14" s="69">
        <v>43040</v>
      </c>
      <c r="F14" s="324">
        <v>43070</v>
      </c>
      <c r="G14" s="338">
        <v>43101</v>
      </c>
      <c r="H14" s="339">
        <v>43132</v>
      </c>
      <c r="I14" s="339">
        <v>43160</v>
      </c>
      <c r="J14" s="339">
        <v>43191</v>
      </c>
      <c r="K14" s="339">
        <v>43221</v>
      </c>
      <c r="L14" s="382">
        <v>43252</v>
      </c>
      <c r="M14" s="404">
        <v>43282</v>
      </c>
      <c r="N14" s="404"/>
      <c r="O14" s="404"/>
      <c r="P14" s="404"/>
      <c r="Q14" s="404"/>
      <c r="R14" s="404"/>
      <c r="S14" s="404">
        <v>43313</v>
      </c>
      <c r="T14" s="392"/>
      <c r="U14" s="339"/>
      <c r="V14" s="339"/>
      <c r="W14" s="339"/>
      <c r="X14" s="339">
        <v>43344</v>
      </c>
      <c r="Y14" s="339">
        <v>43344</v>
      </c>
      <c r="Z14" s="339">
        <v>43344</v>
      </c>
      <c r="AA14" s="339">
        <v>43344</v>
      </c>
      <c r="AB14" s="339">
        <v>43344</v>
      </c>
      <c r="AC14" s="339">
        <v>43374</v>
      </c>
      <c r="AD14" s="339">
        <v>43405</v>
      </c>
      <c r="AE14" s="340">
        <v>43435</v>
      </c>
    </row>
    <row r="15" spans="1:31" ht="12.75" hidden="1" outlineLevel="1">
      <c r="B15" s="296" t="s">
        <v>69</v>
      </c>
      <c r="C15" s="71"/>
      <c r="D15" s="71"/>
      <c r="E15" s="71"/>
      <c r="F15" s="71"/>
      <c r="G15" s="341">
        <f>IF(G$50=0,IF($F$50=0,G16*($E$50+$F$49+$G$49)/90,G16*($E$50+$F$50+$G$49)/90),G16*($E$50+$F$50+$G$50)/90)</f>
        <v>0</v>
      </c>
      <c r="H15" s="342">
        <f>IF(H$50=0,IF($G$50=0,IF($F$50=0,H16*($F$49+$G$49+$H$49)/90,H16*($F$50+$G$49+$H$49)/90),H16*($F$50+$G$50+$H$49)/90),H16*($F$50+$G$50+$H$50)/90)</f>
        <v>0</v>
      </c>
      <c r="I15" s="342">
        <f>IF(I$50=0,IF($H$50=0,IF($G$50=0,I16*($G$49+$H$49+$I$49)/90,I16*($G$50+$H$49+$I$49)/90),I16*($G$50+$H$50+$I$49)/90),I16*($I$50+$G$50+$H$50)/90)</f>
        <v>0</v>
      </c>
      <c r="J15" s="342">
        <f>IF(J$50=0,IF($I$50=0,IF($H$50=0,J16*($H$49+$I$49+$J$49)/90,J16*($H$50+$I$49+$J$49)/90),J16*($H$50+$I$50+$J$49)/90),J16*($H$50+$I$50+$J$50)/90)</f>
        <v>0</v>
      </c>
      <c r="K15" s="342">
        <f>IF(K$50=0,IF($J$50=0,IF($I$50=0,K16*($I$49+$J$49+$K$49)/90,K16*($I$50+$J$49+$K$49)/90),K16*($I$50+$J$50+$K$49)/90),K16*($I$50+$J$50+$K$50)/90)</f>
        <v>0</v>
      </c>
      <c r="L15" s="383">
        <f>IF(L$50=0,IF($K$50=0,IF($J$50=0,L16*($J$49+$K$49+$L$49)/90,L16*($J$50+$K$49+$L$49)/90),L16*($J$50+$K$50+$L$49)/90),L16*($J$50+$K$50+$L$50)/90)</f>
        <v>0</v>
      </c>
      <c r="M15" s="405">
        <f>IF(M$50=0,IF($L$50=0,IF($K$50=0,M16*($K$49+$L$49+$M$49)/90,M16*($K$50+$L$49+$M$49)/90),M16*($K$50+$L$50+$M$49)/90),M16*($K$50+$L$50+$M$50)/90)</f>
        <v>0</v>
      </c>
      <c r="N15" s="405"/>
      <c r="O15" s="405"/>
      <c r="P15" s="405"/>
      <c r="Q15" s="405"/>
      <c r="R15" s="405"/>
      <c r="S15" s="405">
        <f>IF(S$50=0,IF($M$50=0,IF($L$50=0,S16*($L$49+$M$49+$S$49)/90,S16*($L$50+$M$49+$S$49)/90),S16*($L$50+$M$50+$S$49)/90),S16*($L$50+$M$50+$S$50)/90)</f>
        <v>0</v>
      </c>
      <c r="T15" s="393"/>
      <c r="U15" s="342"/>
      <c r="V15" s="342"/>
      <c r="W15" s="342"/>
      <c r="X15" s="342">
        <f>IF(X$50=0,IF($S$50=0,IF($M$50=0,X16*($M$49+$S$49+$X$49)/90,X16*($M$50+$S$49+$X$49)/90),X16*($M$50+$S$50+$X$49)/90),X16*($M$50+$S$50+$X$50)/90)</f>
        <v>0</v>
      </c>
      <c r="Y15" s="342">
        <f>IF(Y$50=0,IF($S$50=0,IF($M$50=0,Y16*($M$49+$S$49+$X$49)/90,Y16*($M$50+$S$49+$X$49)/90),Y16*($M$50+$S$50+$X$49)/90),Y16*($M$50+$S$50+$X$50)/90)</f>
        <v>0</v>
      </c>
      <c r="Z15" s="342">
        <f>IF(Z$50=0,IF($S$50=0,IF($M$50=0,Z16*($M$49+$S$49+$X$49)/90,Z16*($M$50+$S$49+$X$49)/90),Z16*($M$50+$S$50+$X$49)/90),Z16*($M$50+$S$50+$X$50)/90)</f>
        <v>0</v>
      </c>
      <c r="AA15" s="342">
        <f>IF(AA$50=0,IF($S$50=0,IF($M$50=0,AA16*($M$49+$S$49+$X$49)/90,AA16*($M$50+$S$49+$X$49)/90),AA16*($M$50+$S$50+$X$49)/90),AA16*($M$50+$S$50+$X$50)/90)</f>
        <v>0</v>
      </c>
      <c r="AB15" s="342">
        <f>IF(AB$50=0,IF($S$50=0,IF($M$50=0,AB16*($M$49+$S$49+$X$49)/90,AB16*($M$50+$S$49+$X$49)/90),AB16*($M$50+$S$50+$X$49)/90),AB16*($M$50+$S$50+$X$50)/90)</f>
        <v>0</v>
      </c>
      <c r="AC15" s="342">
        <f>IF(AC$50=0,IF($X$50=0,IF($S$50=0,AC16*($S$49+$X$49+$AC$49)/90,AC16*($S$50+$X$49+$AC$49)/90),AC16*($S$50+$X$50+$AC$49)/90),AC16*($S$50+$X$50+$AC$50)/90)</f>
        <v>0</v>
      </c>
      <c r="AD15" s="342">
        <f>IF(AD$50=0,IF($AC$50=0,IF($X$50=0,AD16*($X$49+$AC$49+$AD$49)/90,AD16*($X$50+$AC$49+$AD$49)/90),AD16*($X$50+$AC$50+$AD$49)/90),AD16*($X$50+$AC$50+$AD$50)/90)</f>
        <v>0</v>
      </c>
      <c r="AE15" s="343">
        <f>IF(AE$50=0,IF($AD$50=0,IF($AC$50=0,AE16*($AC$49+$AD$49+$AE$49)/90,AE16*($AC$50+$AD$49+$AE$49)/90),AE16*($AC$50+$AD$50+$AE$49)/90),AE16*($AC$50+$AD$50+$AE$50)/90)</f>
        <v>0</v>
      </c>
    </row>
    <row r="16" spans="1:31" hidden="1" outlineLevel="1">
      <c r="B16" s="296" t="s">
        <v>86</v>
      </c>
      <c r="C16" s="73"/>
      <c r="D16" s="73"/>
      <c r="E16" s="73"/>
      <c r="F16" s="73"/>
      <c r="G16" s="335"/>
      <c r="H16" s="336"/>
      <c r="I16" s="336"/>
      <c r="J16" s="336"/>
      <c r="K16" s="336"/>
      <c r="L16" s="381"/>
      <c r="M16" s="403"/>
      <c r="N16" s="403"/>
      <c r="O16" s="403"/>
      <c r="P16" s="403"/>
      <c r="Q16" s="403"/>
      <c r="R16" s="403"/>
      <c r="S16" s="403"/>
      <c r="T16" s="391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7"/>
    </row>
    <row r="17" spans="1:31" ht="12.75" hidden="1" outlineLevel="1">
      <c r="B17" s="296" t="s">
        <v>70</v>
      </c>
      <c r="C17" s="71"/>
      <c r="D17" s="71"/>
      <c r="E17" s="71"/>
      <c r="F17" s="71"/>
      <c r="G17" s="341">
        <f>IF(G$50=0,IF($F$50=0,G18*($E$50+$F$49+$G$49)/90,G18*($E$50+$F$50+$G$49)/90),G18*($E$50+$F$50+$G$50)/90)</f>
        <v>0</v>
      </c>
      <c r="H17" s="342">
        <f>IF(H$50=0,IF($G$50=0,IF($F$50=0,H18*($F$49+$G$49+$H$49)/90,H18*($F$50+$G$49+$H$49)/90),H18*($F$50+$G$50+$H$49)/90),H18*($F$50+$G$50+$H$50)/90)</f>
        <v>0</v>
      </c>
      <c r="I17" s="342">
        <f>IF(I$50=0,IF($H$50=0,IF($G$50=0,I18*($G$49+$H$49+$I$49)/90,I18*($G$50+$H$49+$I$49)/90),I18*($G$50+$H$50+$I$49)/90),I18*($I$50+$G$50+$H$50)/90)</f>
        <v>0</v>
      </c>
      <c r="J17" s="342">
        <f>IF(J$50=0,IF($I$50=0,IF($H$50=0,J18*($H$49+$I$49+$J$49)/90,J18*($H$50+$I$49+$J$49)/90),J18*($H$50+$I$50+$J$49)/90),J18*($H$50+$I$50+$J$50)/90)</f>
        <v>0</v>
      </c>
      <c r="K17" s="342">
        <f>IF(K$50=0,IF($J$50=0,IF($I$50=0,K18*($I$49+$J$49+$K$49)/90,K18*($I$50+$J$49+$K$49)/90),K18*($I$50+$J$50+$K$49)/90),K18*($I$50+$J$50+$K$50)/90)</f>
        <v>0</v>
      </c>
      <c r="L17" s="383">
        <f>IF(L$50=0,IF($K$50=0,IF($J$50=0,L18*($J$49+$K$49+$L$49)/90,L18*($J$50+$K$49+$L$49)/90),L18*($J$50+$K$50+$L$49)/90),L18*($J$50+$K$50+$L$50)/90)</f>
        <v>0</v>
      </c>
      <c r="M17" s="405">
        <f>IF(M$50=0,IF($L$50=0,IF($K$50=0,M18*($K$49+$L$49+$M$49)/90,M18*($K$50+$L$49+$M$49)/90),M18*($K$50+$L$50+$M$49)/90),M18*($K$50+$L$50+$M$50)/90)</f>
        <v>0</v>
      </c>
      <c r="N17" s="405"/>
      <c r="O17" s="405"/>
      <c r="P17" s="405"/>
      <c r="Q17" s="405"/>
      <c r="R17" s="405"/>
      <c r="S17" s="405">
        <f>IF(S$50=0,IF($M$50=0,IF($L$50=0,S18*($L$49+$M$49+$S$49)/90,S18*($L$50+$M$49+$S$49)/90),S18*($L$50+$M$50+$S$49)/90),S18*($L$50+$M$50+$S$50)/90)</f>
        <v>0</v>
      </c>
      <c r="T17" s="393"/>
      <c r="U17" s="342"/>
      <c r="V17" s="342"/>
      <c r="W17" s="342"/>
      <c r="X17" s="342">
        <f>IF(X$50=0,IF($S$50=0,IF($M$50=0,X18*($M$49+$S$49+$X$49)/90,X18*($M$50+$S$49+$X$49)/90),X18*($M$50+$S$50+$X$49)/90),X18*($M$50+$S$50+$X$50)/90)</f>
        <v>0</v>
      </c>
      <c r="Y17" s="342">
        <f>IF(Y$50=0,IF($S$50=0,IF($M$50=0,Y18*($M$49+$S$49+$X$49)/90,Y18*($M$50+$S$49+$X$49)/90),Y18*($M$50+$S$50+$X$49)/90),Y18*($M$50+$S$50+$X$50)/90)</f>
        <v>0</v>
      </c>
      <c r="Z17" s="342">
        <f>IF(Z$50=0,IF($S$50=0,IF($M$50=0,Z18*($M$49+$S$49+$X$49)/90,Z18*($M$50+$S$49+$X$49)/90),Z18*($M$50+$S$50+$X$49)/90),Z18*($M$50+$S$50+$X$50)/90)</f>
        <v>0</v>
      </c>
      <c r="AA17" s="342">
        <f>IF(AA$50=0,IF($S$50=0,IF($M$50=0,AA18*($M$49+$S$49+$X$49)/90,AA18*($M$50+$S$49+$X$49)/90),AA18*($M$50+$S$50+$X$49)/90),AA18*($M$50+$S$50+$X$50)/90)</f>
        <v>0</v>
      </c>
      <c r="AB17" s="342">
        <f>IF(AB$50=0,IF($S$50=0,IF($M$50=0,AB18*($M$49+$S$49+$X$49)/90,AB18*($M$50+$S$49+$X$49)/90),AB18*($M$50+$S$50+$X$49)/90),AB18*($M$50+$S$50+$X$50)/90)</f>
        <v>0</v>
      </c>
      <c r="AC17" s="342">
        <f>IF(AC$50=0,IF($X$50=0,IF($S$50=0,AC18*($S$49+$X$49+$AC$49)/90,AC18*($S$50+$X$49+$AC$49)/90),AC18*($S$50+$X$50+$AC$49)/90),AC18*($S$50+$X$50+$AC$50)/90)</f>
        <v>0</v>
      </c>
      <c r="AD17" s="342">
        <f>IF(AD$50=0,IF($AC$50=0,IF($X$50=0,AD18*($X$49+$AC$49+$AD$49)/90,AD18*($X$50+$AC$49+$AD$49)/90),AD18*($X$50+$AC$50+$AD$49)/90),AD18*($X$50+$AC$50+$AD$50)/90)</f>
        <v>0</v>
      </c>
      <c r="AE17" s="343">
        <f>IF(AE$50=0,IF($AD$50=0,IF($AC$50=0,AE18*($AC$49+$AD$49+$AE$49)/90,AE18*($AC$50+$AD$49+$AE$49)/90),AE18*($AC$50+$AD$50+$AE$49)/90),AE18*($AC$50+$AD$50+$AE$50)/90)</f>
        <v>0</v>
      </c>
    </row>
    <row r="18" spans="1:31" hidden="1" outlineLevel="1">
      <c r="B18" s="296" t="s">
        <v>87</v>
      </c>
      <c r="C18" s="73"/>
      <c r="D18" s="73"/>
      <c r="E18" s="73"/>
      <c r="F18" s="73"/>
      <c r="G18" s="335"/>
      <c r="H18" s="336"/>
      <c r="I18" s="336"/>
      <c r="J18" s="336"/>
      <c r="K18" s="336"/>
      <c r="L18" s="381"/>
      <c r="M18" s="403"/>
      <c r="N18" s="403"/>
      <c r="O18" s="403"/>
      <c r="P18" s="403"/>
      <c r="Q18" s="403"/>
      <c r="R18" s="403"/>
      <c r="S18" s="403"/>
      <c r="T18" s="391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7"/>
    </row>
    <row r="19" spans="1:31" ht="12.75" hidden="1" outlineLevel="1">
      <c r="B19" s="296" t="s">
        <v>71</v>
      </c>
      <c r="C19" s="71"/>
      <c r="D19" s="71"/>
      <c r="E19" s="71"/>
      <c r="F19" s="71"/>
      <c r="G19" s="341">
        <f>IF(G$50=0,IF($F$50=0,G20*($E$50+$F$49+$G$49)/90,G20*($E$50+$F$50+$G$49)/90),G20*($E$50+$F$50+$G$50)/90)</f>
        <v>0</v>
      </c>
      <c r="H19" s="342">
        <f>IF(H$50=0,IF($G$50=0,IF($F$50=0,H20*($F$49+$G$49+$H$49)/90,H20*($F$50+$G$49+$H$49)/90),H20*($F$50+$G$50+$H$49)/90),H20*($F$50+$G$50+$H$50)/90)</f>
        <v>0</v>
      </c>
      <c r="I19" s="342">
        <f>IF(I$50=0,IF($H$50=0,IF($G$50=0,I20*($G$49+$H$49+$I$49)/90,I20*($G$50+$H$49+$I$49)/90),I20*($G$50+$H$50+$I$49)/90),I20*($I$50+$G$50+$H$50)/90)</f>
        <v>0</v>
      </c>
      <c r="J19" s="342">
        <f>IF(J$50=0,IF($I$50=0,IF($H$50=0,J20*($H$49+$I$49+$J$49)/90,J20*($H$50+$I$49+$J$49)/90),J20*($H$50+$I$50+$J$49)/90),J20*($H$50+$I$50+$J$50)/90)</f>
        <v>0</v>
      </c>
      <c r="K19" s="342">
        <f>IF(K$50=0,IF($J$50=0,IF($I$50=0,K20*($I$49+$J$49+$K$49)/90,K20*($I$50+$J$49+$K$49)/90),K20*($I$50+$J$50+$K$49)/90),K20*($I$50+$J$50+$K$50)/90)</f>
        <v>0</v>
      </c>
      <c r="L19" s="383">
        <f>IF(L$50=0,IF($K$50=0,IF($J$50=0,L20*($J$49+$K$49+$L$49)/90,L20*($J$50+$K$49+$L$49)/90),L20*($J$50+$K$50+$L$49)/90),L20*($J$50+$K$50+$L$50)/90)</f>
        <v>0</v>
      </c>
      <c r="M19" s="405">
        <f>IF(M$50=0,IF($L$50=0,IF($K$50=0,M20*($K$49+$L$49+$M$49)/90,M20*($K$50+$L$49+$M$49)/90),M20*($K$50+$L$50+$M$49)/90),M20*($K$50+$L$50+$M$50)/90)</f>
        <v>0</v>
      </c>
      <c r="N19" s="405"/>
      <c r="O19" s="405"/>
      <c r="P19" s="405"/>
      <c r="Q19" s="405"/>
      <c r="R19" s="405"/>
      <c r="S19" s="405">
        <f>IF(S$50=0,IF($M$50=0,IF($L$50=0,S20*($L$49+$M$49+$S$49)/90,S20*($L$50+$M$49+$S$49)/90),S20*($L$50+$M$50+$S$49)/90),S20*($L$50+$M$50+$S$50)/90)</f>
        <v>0</v>
      </c>
      <c r="T19" s="393"/>
      <c r="U19" s="342"/>
      <c r="V19" s="342"/>
      <c r="W19" s="342"/>
      <c r="X19" s="342">
        <f>IF(X$50=0,IF($S$50=0,IF($M$50=0,X20*($M$49+$S$49+$X$49)/90,X20*($M$50+$S$49+$X$49)/90),X20*($M$50+$S$50+$X$49)/90),X20*($M$50+$S$50+$X$50)/90)</f>
        <v>0</v>
      </c>
      <c r="Y19" s="342">
        <f>IF(Y$50=0,IF($S$50=0,IF($M$50=0,Y20*($M$49+$S$49+$X$49)/90,Y20*($M$50+$S$49+$X$49)/90),Y20*($M$50+$S$50+$X$49)/90),Y20*($M$50+$S$50+$X$50)/90)</f>
        <v>0</v>
      </c>
      <c r="Z19" s="342">
        <f>IF(Z$50=0,IF($S$50=0,IF($M$50=0,Z20*($M$49+$S$49+$X$49)/90,Z20*($M$50+$S$49+$X$49)/90),Z20*($M$50+$S$50+$X$49)/90),Z20*($M$50+$S$50+$X$50)/90)</f>
        <v>0</v>
      </c>
      <c r="AA19" s="342">
        <f>IF(AA$50=0,IF($S$50=0,IF($M$50=0,AA20*($M$49+$S$49+$X$49)/90,AA20*($M$50+$S$49+$X$49)/90),AA20*($M$50+$S$50+$X$49)/90),AA20*($M$50+$S$50+$X$50)/90)</f>
        <v>0</v>
      </c>
      <c r="AB19" s="342">
        <f>IF(AB$50=0,IF($S$50=0,IF($M$50=0,AB20*($M$49+$S$49+$X$49)/90,AB20*($M$50+$S$49+$X$49)/90),AB20*($M$50+$S$50+$X$49)/90),AB20*($M$50+$S$50+$X$50)/90)</f>
        <v>0</v>
      </c>
      <c r="AC19" s="342">
        <f>IF(AC$50=0,IF($X$50=0,IF($S$50=0,AC20*($S$49+$X$49+$AC$49)/90,AC20*($S$50+$X$49+$AC$49)/90),AC20*($S$50+$X$50+$AC$49)/90),AC20*($S$50+$X$50+$AC$50)/90)</f>
        <v>0</v>
      </c>
      <c r="AD19" s="342">
        <f>IF(AD$50=0,IF($AC$50=0,IF($X$50=0,AD20*($X$49+$AC$49+$AD$49)/90,AD20*($X$50+$AC$49+$AD$49)/90),AD20*($X$50+$AC$50+$AD$49)/90),AD20*($X$50+$AC$50+$AD$50)/90)</f>
        <v>0</v>
      </c>
      <c r="AE19" s="343">
        <f>IF(AE$50=0,IF($AD$50=0,IF($AC$50=0,AE20*($AC$49+$AD$49+$AE$49)/90,AE20*($AC$50+$AD$49+$AE$49)/90),AE20*($AC$50+$AD$50+$AE$49)/90),AE20*($AC$50+$AD$50+$AE$50)/90)</f>
        <v>0</v>
      </c>
    </row>
    <row r="20" spans="1:31" hidden="1" outlineLevel="1">
      <c r="B20" s="296" t="s">
        <v>88</v>
      </c>
      <c r="C20" s="73"/>
      <c r="D20" s="73"/>
      <c r="E20" s="73"/>
      <c r="F20" s="73"/>
      <c r="G20" s="335"/>
      <c r="H20" s="336"/>
      <c r="I20" s="336"/>
      <c r="J20" s="336"/>
      <c r="K20" s="336"/>
      <c r="L20" s="381"/>
      <c r="M20" s="403"/>
      <c r="N20" s="403"/>
      <c r="O20" s="403"/>
      <c r="P20" s="403"/>
      <c r="Q20" s="403"/>
      <c r="R20" s="403"/>
      <c r="S20" s="403"/>
      <c r="T20" s="391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7"/>
    </row>
    <row r="21" spans="1:31" ht="12.75" hidden="1" outlineLevel="1">
      <c r="B21" s="296" t="s">
        <v>72</v>
      </c>
      <c r="C21" s="71"/>
      <c r="D21" s="71"/>
      <c r="E21" s="71"/>
      <c r="F21" s="71"/>
      <c r="G21" s="341">
        <f>IF(G$50=0,IF($F$50=0,G22*($E$50+$F$49+$G$49)/90,G22*($E$50+$F$50+$G$49)/90),G22*($E$50+$F$50+$G$50)/90)</f>
        <v>0</v>
      </c>
      <c r="H21" s="342">
        <f>IF(H$50=0,IF($G$50=0,IF($F$50=0,H22*($F$49+$G$49+$H$49)/90,H22*($F$50+$G$49+$H$49)/90),H22*($F$50+$G$50+$H$49)/90),H22*($F$50+$G$50+$H$50)/90)</f>
        <v>0</v>
      </c>
      <c r="I21" s="342">
        <f>IF(I$50=0,IF($H$50=0,IF($G$50=0,I22*($G$49+$H$49+$I$49)/90,I22*($G$50+$H$49+$I$49)/90),I22*($G$50+$H$50+$I$49)/90),I22*($I$50+$G$50+$H$50)/90)</f>
        <v>0</v>
      </c>
      <c r="J21" s="342">
        <f>IF(J$50=0,IF($I$50=0,IF($H$50=0,J22*($H$49+$I$49+$J$49)/90,J22*($H$50+$I$49+$J$49)/90),J22*($H$50+$I$50+$J$49)/90),J22*($H$50+$I$50+$J$50)/90)</f>
        <v>0</v>
      </c>
      <c r="K21" s="342">
        <f>IF(K$50=0,IF($J$50=0,IF($I$50=0,K22*($I$49+$J$49+$K$49)/90,K22*($I$50+$J$49+$K$49)/90),K22*($I$50+$J$50+$K$49)/90),K22*($I$50+$J$50+$K$50)/90)</f>
        <v>0</v>
      </c>
      <c r="L21" s="383">
        <f>IF(L$50=0,IF($K$50=0,IF($J$50=0,L22*($J$49+$K$49+$L$49)/90,L22*($J$50+$K$49+$L$49)/90),L22*($J$50+$K$50+$L$49)/90),L22*($J$50+$K$50+$L$50)/90)</f>
        <v>0</v>
      </c>
      <c r="M21" s="405">
        <f>IF(M$50=0,IF($L$50=0,IF($K$50=0,M22*($K$49+$L$49+$M$49)/90,M22*($K$50+$L$49+$M$49)/90),M22*($K$50+$L$50+$M$49)/90),M22*($K$50+$L$50+$M$50)/90)</f>
        <v>0</v>
      </c>
      <c r="N21" s="405"/>
      <c r="O21" s="405"/>
      <c r="P21" s="405"/>
      <c r="Q21" s="405"/>
      <c r="R21" s="405"/>
      <c r="S21" s="405">
        <f>IF(S$50=0,IF($M$50=0,IF($L$50=0,S22*($L$49+$M$49+$S$49)/90,S22*($L$50+$M$49+$S$49)/90),S22*($L$50+$M$50+$S$49)/90),S22*($L$50+$M$50+$S$50)/90)</f>
        <v>0</v>
      </c>
      <c r="T21" s="393"/>
      <c r="U21" s="342"/>
      <c r="V21" s="342"/>
      <c r="W21" s="342"/>
      <c r="X21" s="342">
        <f>IF(X$50=0,IF($S$50=0,IF($M$50=0,X22*($M$49+$S$49+$X$49)/90,X22*($M$50+$S$49+$X$49)/90),X22*($M$50+$S$50+$X$49)/90),X22*($M$50+$S$50+$X$50)/90)</f>
        <v>0</v>
      </c>
      <c r="Y21" s="342">
        <f>IF(Y$50=0,IF($S$50=0,IF($M$50=0,Y22*($M$49+$S$49+$X$49)/90,Y22*($M$50+$S$49+$X$49)/90),Y22*($M$50+$S$50+$X$49)/90),Y22*($M$50+$S$50+$X$50)/90)</f>
        <v>0</v>
      </c>
      <c r="Z21" s="342">
        <f>IF(Z$50=0,IF($S$50=0,IF($M$50=0,Z22*($M$49+$S$49+$X$49)/90,Z22*($M$50+$S$49+$X$49)/90),Z22*($M$50+$S$50+$X$49)/90),Z22*($M$50+$S$50+$X$50)/90)</f>
        <v>0</v>
      </c>
      <c r="AA21" s="342">
        <f>IF(AA$50=0,IF($S$50=0,IF($M$50=0,AA22*($M$49+$S$49+$X$49)/90,AA22*($M$50+$S$49+$X$49)/90),AA22*($M$50+$S$50+$X$49)/90),AA22*($M$50+$S$50+$X$50)/90)</f>
        <v>0</v>
      </c>
      <c r="AB21" s="342">
        <f>IF(AB$50=0,IF($S$50=0,IF($M$50=0,AB22*($M$49+$S$49+$X$49)/90,AB22*($M$50+$S$49+$X$49)/90),AB22*($M$50+$S$50+$X$49)/90),AB22*($M$50+$S$50+$X$50)/90)</f>
        <v>0</v>
      </c>
      <c r="AC21" s="342">
        <f>IF(AC$50=0,IF($X$50=0,IF($S$50=0,AC22*($S$49+$X$49+$AC$49)/90,AC22*($S$50+$X$49+$AC$49)/90),AC22*($S$50+$X$50+$AC$49)/90),AC22*($S$50+$X$50+$AC$50)/90)</f>
        <v>0</v>
      </c>
      <c r="AD21" s="342">
        <f>IF(AD$50=0,IF($AC$50=0,IF($X$50=0,AD22*($X$49+$AC$49+$AD$49)/90,AD22*($X$50+$AC$49+$AD$49)/90),AD22*($X$50+$AC$50+$AD$49)/90),AD22*($X$50+$AC$50+$AD$50)/90)</f>
        <v>0</v>
      </c>
      <c r="AE21" s="343">
        <f>IF(AE$50=0,IF($AD$50=0,IF($AC$50=0,AE22*($AC$49+$AD$49+$AE$49)/90,AE22*($AC$50+$AD$49+$AE$49)/90),AE22*($AC$50+$AD$50+$AE$49)/90),AE22*($AC$50+$AD$50+$AE$50)/90)</f>
        <v>0</v>
      </c>
    </row>
    <row r="22" spans="1:31" hidden="1" outlineLevel="1">
      <c r="B22" s="297" t="s">
        <v>89</v>
      </c>
      <c r="C22" s="76"/>
      <c r="D22" s="76"/>
      <c r="E22" s="76"/>
      <c r="F22" s="76"/>
      <c r="G22" s="335"/>
      <c r="H22" s="336"/>
      <c r="I22" s="336"/>
      <c r="J22" s="336"/>
      <c r="K22" s="336"/>
      <c r="L22" s="381"/>
      <c r="M22" s="403"/>
      <c r="N22" s="403"/>
      <c r="O22" s="403"/>
      <c r="P22" s="403"/>
      <c r="Q22" s="403"/>
      <c r="R22" s="403"/>
      <c r="S22" s="403"/>
      <c r="T22" s="391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7"/>
    </row>
    <row r="23" spans="1:31" hidden="1" outlineLevel="1">
      <c r="B23" s="296" t="s">
        <v>73</v>
      </c>
      <c r="C23" s="71"/>
      <c r="D23" s="71"/>
      <c r="E23" s="71"/>
      <c r="F23" s="71"/>
      <c r="G23" s="335">
        <f>+G15+G19+G21</f>
        <v>0</v>
      </c>
      <c r="H23" s="336">
        <f t="shared" ref="H23:AE23" si="0">+H15+H19+H21</f>
        <v>0</v>
      </c>
      <c r="I23" s="336">
        <f t="shared" si="0"/>
        <v>0</v>
      </c>
      <c r="J23" s="336">
        <f t="shared" si="0"/>
        <v>0</v>
      </c>
      <c r="K23" s="336">
        <f t="shared" si="0"/>
        <v>0</v>
      </c>
      <c r="L23" s="381">
        <f t="shared" si="0"/>
        <v>0</v>
      </c>
      <c r="M23" s="403">
        <f t="shared" si="0"/>
        <v>0</v>
      </c>
      <c r="N23" s="403"/>
      <c r="O23" s="403"/>
      <c r="P23" s="403"/>
      <c r="Q23" s="403"/>
      <c r="R23" s="403"/>
      <c r="S23" s="403">
        <f t="shared" si="0"/>
        <v>0</v>
      </c>
      <c r="T23" s="391"/>
      <c r="U23" s="336"/>
      <c r="V23" s="336"/>
      <c r="W23" s="336"/>
      <c r="X23" s="336">
        <f t="shared" si="0"/>
        <v>0</v>
      </c>
      <c r="Y23" s="336">
        <f t="shared" ref="Y23:AB23" si="1">+Y15+Y19+Y21</f>
        <v>0</v>
      </c>
      <c r="Z23" s="336">
        <f t="shared" si="1"/>
        <v>0</v>
      </c>
      <c r="AA23" s="336">
        <f t="shared" si="1"/>
        <v>0</v>
      </c>
      <c r="AB23" s="336">
        <f t="shared" si="1"/>
        <v>0</v>
      </c>
      <c r="AC23" s="336">
        <f t="shared" si="0"/>
        <v>0</v>
      </c>
      <c r="AD23" s="336">
        <f t="shared" si="0"/>
        <v>0</v>
      </c>
      <c r="AE23" s="337">
        <f t="shared" si="0"/>
        <v>0</v>
      </c>
    </row>
    <row r="24" spans="1:31" hidden="1" outlineLevel="1">
      <c r="B24" s="296" t="s">
        <v>90</v>
      </c>
      <c r="C24" s="73"/>
      <c r="D24" s="73"/>
      <c r="E24" s="73"/>
      <c r="F24" s="73"/>
      <c r="G24" s="335">
        <f>G16+G20+G22</f>
        <v>0</v>
      </c>
      <c r="H24" s="336">
        <f t="shared" ref="H24:AE24" si="2">H16+H20+H22</f>
        <v>0</v>
      </c>
      <c r="I24" s="336">
        <f t="shared" si="2"/>
        <v>0</v>
      </c>
      <c r="J24" s="336">
        <f t="shared" si="2"/>
        <v>0</v>
      </c>
      <c r="K24" s="336">
        <f t="shared" si="2"/>
        <v>0</v>
      </c>
      <c r="L24" s="381">
        <f t="shared" si="2"/>
        <v>0</v>
      </c>
      <c r="M24" s="403">
        <f t="shared" si="2"/>
        <v>0</v>
      </c>
      <c r="N24" s="403"/>
      <c r="O24" s="403"/>
      <c r="P24" s="403"/>
      <c r="Q24" s="403"/>
      <c r="R24" s="403"/>
      <c r="S24" s="403">
        <f t="shared" si="2"/>
        <v>0</v>
      </c>
      <c r="T24" s="391"/>
      <c r="U24" s="336"/>
      <c r="V24" s="336"/>
      <c r="W24" s="336"/>
      <c r="X24" s="336">
        <f t="shared" si="2"/>
        <v>0</v>
      </c>
      <c r="Y24" s="336">
        <f t="shared" ref="Y24:AB24" si="3">Y16+Y20+Y22</f>
        <v>0</v>
      </c>
      <c r="Z24" s="336">
        <f t="shared" si="3"/>
        <v>0</v>
      </c>
      <c r="AA24" s="336">
        <f t="shared" si="3"/>
        <v>0</v>
      </c>
      <c r="AB24" s="336">
        <f t="shared" si="3"/>
        <v>0</v>
      </c>
      <c r="AC24" s="336">
        <f t="shared" si="2"/>
        <v>0</v>
      </c>
      <c r="AD24" s="336">
        <f t="shared" si="2"/>
        <v>0</v>
      </c>
      <c r="AE24" s="337">
        <f t="shared" si="2"/>
        <v>0</v>
      </c>
    </row>
    <row r="25" spans="1:31" hidden="1" outlineLevel="1">
      <c r="B25" s="298" t="s">
        <v>91</v>
      </c>
      <c r="C25" s="71"/>
      <c r="D25" s="71"/>
      <c r="E25" s="71"/>
      <c r="F25" s="71"/>
      <c r="G25" s="335">
        <f>+G23+G17</f>
        <v>0</v>
      </c>
      <c r="H25" s="336">
        <f t="shared" ref="H25:AE25" si="4">+H23+H17</f>
        <v>0</v>
      </c>
      <c r="I25" s="336">
        <f t="shared" si="4"/>
        <v>0</v>
      </c>
      <c r="J25" s="336">
        <f t="shared" si="4"/>
        <v>0</v>
      </c>
      <c r="K25" s="336">
        <f t="shared" si="4"/>
        <v>0</v>
      </c>
      <c r="L25" s="381">
        <f t="shared" si="4"/>
        <v>0</v>
      </c>
      <c r="M25" s="403">
        <f t="shared" si="4"/>
        <v>0</v>
      </c>
      <c r="N25" s="403"/>
      <c r="O25" s="403"/>
      <c r="P25" s="403"/>
      <c r="Q25" s="403"/>
      <c r="R25" s="403"/>
      <c r="S25" s="403">
        <f t="shared" si="4"/>
        <v>0</v>
      </c>
      <c r="T25" s="391"/>
      <c r="U25" s="336"/>
      <c r="V25" s="336"/>
      <c r="W25" s="336"/>
      <c r="X25" s="336">
        <f t="shared" si="4"/>
        <v>0</v>
      </c>
      <c r="Y25" s="336">
        <f t="shared" ref="Y25:AB25" si="5">+Y23+Y17</f>
        <v>0</v>
      </c>
      <c r="Z25" s="336">
        <f t="shared" si="5"/>
        <v>0</v>
      </c>
      <c r="AA25" s="336">
        <f t="shared" si="5"/>
        <v>0</v>
      </c>
      <c r="AB25" s="336">
        <f t="shared" si="5"/>
        <v>0</v>
      </c>
      <c r="AC25" s="336">
        <f t="shared" si="4"/>
        <v>0</v>
      </c>
      <c r="AD25" s="336">
        <f t="shared" si="4"/>
        <v>0</v>
      </c>
      <c r="AE25" s="337">
        <f t="shared" si="4"/>
        <v>0</v>
      </c>
    </row>
    <row r="26" spans="1:31" hidden="1" outlineLevel="1">
      <c r="B26" s="299" t="s">
        <v>92</v>
      </c>
      <c r="C26" s="73"/>
      <c r="D26" s="73"/>
      <c r="E26" s="73"/>
      <c r="F26" s="73"/>
      <c r="G26" s="335">
        <f>G18+G24</f>
        <v>0</v>
      </c>
      <c r="H26" s="336">
        <f t="shared" ref="H26:AE26" si="6">H18+H24</f>
        <v>0</v>
      </c>
      <c r="I26" s="336">
        <f t="shared" si="6"/>
        <v>0</v>
      </c>
      <c r="J26" s="336">
        <f t="shared" si="6"/>
        <v>0</v>
      </c>
      <c r="K26" s="336">
        <f t="shared" si="6"/>
        <v>0</v>
      </c>
      <c r="L26" s="381">
        <f t="shared" si="6"/>
        <v>0</v>
      </c>
      <c r="M26" s="403">
        <f t="shared" si="6"/>
        <v>0</v>
      </c>
      <c r="N26" s="403"/>
      <c r="O26" s="403"/>
      <c r="P26" s="403"/>
      <c r="Q26" s="403"/>
      <c r="R26" s="403"/>
      <c r="S26" s="403">
        <f t="shared" si="6"/>
        <v>0</v>
      </c>
      <c r="T26" s="391"/>
      <c r="U26" s="336"/>
      <c r="V26" s="336"/>
      <c r="W26" s="336"/>
      <c r="X26" s="336">
        <f t="shared" si="6"/>
        <v>0</v>
      </c>
      <c r="Y26" s="336">
        <f t="shared" ref="Y26:AB26" si="7">Y18+Y24</f>
        <v>0</v>
      </c>
      <c r="Z26" s="336">
        <f t="shared" si="7"/>
        <v>0</v>
      </c>
      <c r="AA26" s="336">
        <f t="shared" si="7"/>
        <v>0</v>
      </c>
      <c r="AB26" s="336">
        <f t="shared" si="7"/>
        <v>0</v>
      </c>
      <c r="AC26" s="336">
        <f t="shared" si="6"/>
        <v>0</v>
      </c>
      <c r="AD26" s="336">
        <f t="shared" si="6"/>
        <v>0</v>
      </c>
      <c r="AE26" s="337">
        <f t="shared" si="6"/>
        <v>0</v>
      </c>
    </row>
    <row r="27" spans="1:31" s="26" customFormat="1" ht="12.75" hidden="1" outlineLevel="1">
      <c r="A27" s="20"/>
      <c r="B27" s="300" t="s">
        <v>79</v>
      </c>
      <c r="C27" s="81"/>
      <c r="D27" s="81"/>
      <c r="E27" s="81"/>
      <c r="F27" s="81"/>
      <c r="G27" s="344">
        <f>IF(G$50=0,IF($F$50=0,G28*($E$50+$F$49+$G$49)/90,G28*($E$50+$F$50+$G$49)/90),G28*($E$50+$F$50+$G$50)/90)</f>
        <v>0</v>
      </c>
      <c r="H27" s="342">
        <f>IF(H$50=0,IF($G$50=0,IF($F$50=0,H28*($F$49+$G$49+$H$49)/90,H28*($F$50+$G$49+$H$49)/90),H28*($F$50+$G$50+$H$49)/90),H28*($F$50+$G$50+$H$50)/90)</f>
        <v>0</v>
      </c>
      <c r="I27" s="342">
        <f>IF(I$50=0,IF($H$50=0,IF($G$50=0,I28*($G$49+$H$49+$I$49)/90,I28*($G$50+$H$49+$I$49)/90),I28*($G$50+$H$50+$I$49)/90),I28*($I$50+$G$50+$H$50)/90)</f>
        <v>0</v>
      </c>
      <c r="J27" s="342">
        <f>IF(J$50=0,IF($I$50=0,IF($H$50=0,J28*($H$49+$I$49+$J$49)/90,J28*($H$50+$I$49+$J$49)/90),J28*($H$50+$I$50+$J$49)/90),J28*($H$50+$I$50+$J$50)/90)</f>
        <v>0</v>
      </c>
      <c r="K27" s="342">
        <f>IF(K$50=0,IF($J$50=0,IF($I$50=0,K28*($I$49+$J$49+$K$49)/90,K28*($I$50+$J$49+$K$49)/90),K28*($I$50+$J$50+$K$49)/90),K28*($I$50+$J$50+$K$50)/90)</f>
        <v>0</v>
      </c>
      <c r="L27" s="383">
        <f>IF(L$50=0,IF($K$50=0,IF($J$50=0,L28*($J$49+$K$49+$L$49)/90,L28*($J$50+$K$49+$L$49)/90),L28*($J$50+$K$50+$L$49)/90),L28*($J$50+$K$50+$L$50)/90)</f>
        <v>0</v>
      </c>
      <c r="M27" s="405">
        <f>IF(M$50=0,IF($L$50=0,IF($K$50=0,M28*($K$49+$L$49+$M$49)/90,M28*($K$50+$L$49+$M$49)/90),M28*($K$50+$L$50+$M$49)/90),M28*($K$50+$L$50+$M$50)/90)</f>
        <v>0</v>
      </c>
      <c r="N27" s="405"/>
      <c r="O27" s="405"/>
      <c r="P27" s="405"/>
      <c r="Q27" s="405"/>
      <c r="R27" s="405"/>
      <c r="S27" s="405">
        <f>IF(S$50=0,IF($M$50=0,IF($L$50=0,S28*($L$49+$M$49+$S$49)/90,S28*($L$50+$M$49+$S$49)/90),S28*($L$50+$M$50+$S$49)/90),S28*($L$50+$M$50+$S$50)/90)</f>
        <v>0</v>
      </c>
      <c r="T27" s="393"/>
      <c r="U27" s="342"/>
      <c r="V27" s="342"/>
      <c r="W27" s="342"/>
      <c r="X27" s="342">
        <f>IF(X$50=0,IF($S$50=0,IF($M$50=0,X28*($M$49+$S$49+$X$49)/90,X28*($M$50+$S$49+$X$49)/90),X28*($M$50+$S$50+$X$49)/90),X28*($M$50+$S$50+$X$50)/90)</f>
        <v>0</v>
      </c>
      <c r="Y27" s="342">
        <f>IF(Y$50=0,IF($S$50=0,IF($M$50=0,Y28*($M$49+$S$49+$X$49)/90,Y28*($M$50+$S$49+$X$49)/90),Y28*($M$50+$S$50+$X$49)/90),Y28*($M$50+$S$50+$X$50)/90)</f>
        <v>0</v>
      </c>
      <c r="Z27" s="342">
        <f>IF(Z$50=0,IF($S$50=0,IF($M$50=0,Z28*($M$49+$S$49+$X$49)/90,Z28*($M$50+$S$49+$X$49)/90),Z28*($M$50+$S$50+$X$49)/90),Z28*($M$50+$S$50+$X$50)/90)</f>
        <v>0</v>
      </c>
      <c r="AA27" s="342">
        <f>IF(AA$50=0,IF($S$50=0,IF($M$50=0,AA28*($M$49+$S$49+$X$49)/90,AA28*($M$50+$S$49+$X$49)/90),AA28*($M$50+$S$50+$X$49)/90),AA28*($M$50+$S$50+$X$50)/90)</f>
        <v>0</v>
      </c>
      <c r="AB27" s="342">
        <f>IF(AB$50=0,IF($S$50=0,IF($M$50=0,AB28*($M$49+$S$49+$X$49)/90,AB28*($M$50+$S$49+$X$49)/90),AB28*($M$50+$S$50+$X$49)/90),AB28*($M$50+$S$50+$X$50)/90)</f>
        <v>0</v>
      </c>
      <c r="AC27" s="342">
        <f>IF(AC$50=0,IF($X$50=0,IF($S$50=0,AC28*($S$49+$X$49+$AC$49)/90,AC28*($S$50+$X$49+$AC$49)/90),AC28*($S$50+$X$50+$AC$49)/90),AC28*($S$50+$X$50+$AC$50)/90)</f>
        <v>0</v>
      </c>
      <c r="AD27" s="342">
        <f>IF(AD$50=0,IF($AC$50=0,IF($X$50=0,AD28*($X$49+$AC$49+$AD$49)/90,AD28*($X$50+$AC$49+$AD$49)/90),AD28*($X$50+$AC$50+$AD$49)/90),AD28*($X$50+$AC$50+$AD$50)/90)</f>
        <v>0</v>
      </c>
      <c r="AE27" s="343">
        <f>IF(AE$50=0,IF($AD$50=0,IF($AC$50=0,AE28*($AC$49+$AD$49+$AE$49)/90,AE28*($AC$50+$AD$49+$AE$49)/90),AE28*($AC$50+$AD$50+$AE$49)/90),AE28*($AC$50+$AD$50+$AE$50)/90)</f>
        <v>0</v>
      </c>
    </row>
    <row r="28" spans="1:31" hidden="1" outlineLevel="1">
      <c r="B28" s="297" t="s">
        <v>94</v>
      </c>
      <c r="C28" s="76"/>
      <c r="D28" s="76"/>
      <c r="E28" s="76"/>
      <c r="F28" s="76"/>
      <c r="G28" s="335"/>
      <c r="H28" s="336"/>
      <c r="I28" s="336"/>
      <c r="J28" s="336"/>
      <c r="K28" s="336"/>
      <c r="L28" s="381"/>
      <c r="M28" s="403"/>
      <c r="N28" s="403"/>
      <c r="O28" s="403"/>
      <c r="P28" s="403"/>
      <c r="Q28" s="403"/>
      <c r="R28" s="403"/>
      <c r="S28" s="403"/>
      <c r="T28" s="391"/>
      <c r="U28" s="336"/>
      <c r="V28" s="336"/>
      <c r="W28" s="336"/>
      <c r="X28" s="336"/>
      <c r="Y28" s="336"/>
      <c r="Z28" s="336"/>
      <c r="AA28" s="336"/>
      <c r="AB28" s="336"/>
      <c r="AC28" s="336"/>
      <c r="AD28" s="336"/>
      <c r="AE28" s="337"/>
    </row>
    <row r="29" spans="1:31" hidden="1" outlineLevel="1">
      <c r="B29" s="298" t="s">
        <v>95</v>
      </c>
      <c r="C29" s="71"/>
      <c r="D29" s="71"/>
      <c r="E29" s="71"/>
      <c r="F29" s="71"/>
      <c r="G29" s="335">
        <f>+G25+G27</f>
        <v>0</v>
      </c>
      <c r="H29" s="336">
        <f t="shared" ref="H29:AE29" si="8">+H25+H27</f>
        <v>0</v>
      </c>
      <c r="I29" s="336">
        <f t="shared" si="8"/>
        <v>0</v>
      </c>
      <c r="J29" s="336">
        <f t="shared" si="8"/>
        <v>0</v>
      </c>
      <c r="K29" s="336">
        <f t="shared" si="8"/>
        <v>0</v>
      </c>
      <c r="L29" s="381">
        <f t="shared" si="8"/>
        <v>0</v>
      </c>
      <c r="M29" s="403">
        <f t="shared" si="8"/>
        <v>0</v>
      </c>
      <c r="N29" s="403"/>
      <c r="O29" s="403"/>
      <c r="P29" s="403"/>
      <c r="Q29" s="403"/>
      <c r="R29" s="403"/>
      <c r="S29" s="403">
        <f t="shared" si="8"/>
        <v>0</v>
      </c>
      <c r="T29" s="391"/>
      <c r="U29" s="336"/>
      <c r="V29" s="336"/>
      <c r="W29" s="336"/>
      <c r="X29" s="336">
        <f t="shared" si="8"/>
        <v>0</v>
      </c>
      <c r="Y29" s="336">
        <f t="shared" ref="Y29:AB29" si="9">+Y25+Y27</f>
        <v>0</v>
      </c>
      <c r="Z29" s="336">
        <f t="shared" si="9"/>
        <v>0</v>
      </c>
      <c r="AA29" s="336">
        <f t="shared" si="9"/>
        <v>0</v>
      </c>
      <c r="AB29" s="336">
        <f t="shared" si="9"/>
        <v>0</v>
      </c>
      <c r="AC29" s="336">
        <f t="shared" si="8"/>
        <v>0</v>
      </c>
      <c r="AD29" s="336">
        <f t="shared" si="8"/>
        <v>0</v>
      </c>
      <c r="AE29" s="337">
        <f t="shared" si="8"/>
        <v>0</v>
      </c>
    </row>
    <row r="30" spans="1:31" hidden="1" outlineLevel="1">
      <c r="B30" s="301" t="s">
        <v>96</v>
      </c>
      <c r="C30" s="76"/>
      <c r="D30" s="76"/>
      <c r="E30" s="76"/>
      <c r="F30" s="76"/>
      <c r="G30" s="335">
        <f>G26+G28</f>
        <v>0</v>
      </c>
      <c r="H30" s="336">
        <f t="shared" ref="H30:AE30" si="10">H26+H28</f>
        <v>0</v>
      </c>
      <c r="I30" s="336">
        <f t="shared" si="10"/>
        <v>0</v>
      </c>
      <c r="J30" s="336">
        <f t="shared" si="10"/>
        <v>0</v>
      </c>
      <c r="K30" s="336">
        <f t="shared" si="10"/>
        <v>0</v>
      </c>
      <c r="L30" s="381">
        <f t="shared" si="10"/>
        <v>0</v>
      </c>
      <c r="M30" s="403">
        <f t="shared" si="10"/>
        <v>0</v>
      </c>
      <c r="N30" s="403"/>
      <c r="O30" s="403"/>
      <c r="P30" s="403"/>
      <c r="Q30" s="403"/>
      <c r="R30" s="403"/>
      <c r="S30" s="403">
        <f t="shared" si="10"/>
        <v>0</v>
      </c>
      <c r="T30" s="391"/>
      <c r="U30" s="336"/>
      <c r="V30" s="336"/>
      <c r="W30" s="336"/>
      <c r="X30" s="336">
        <f t="shared" si="10"/>
        <v>0</v>
      </c>
      <c r="Y30" s="336">
        <f t="shared" ref="Y30:AB30" si="11">Y26+Y28</f>
        <v>0</v>
      </c>
      <c r="Z30" s="336">
        <f t="shared" si="11"/>
        <v>0</v>
      </c>
      <c r="AA30" s="336">
        <f t="shared" si="11"/>
        <v>0</v>
      </c>
      <c r="AB30" s="336">
        <f t="shared" si="11"/>
        <v>0</v>
      </c>
      <c r="AC30" s="336">
        <f t="shared" si="10"/>
        <v>0</v>
      </c>
      <c r="AD30" s="336">
        <f t="shared" si="10"/>
        <v>0</v>
      </c>
      <c r="AE30" s="337">
        <f t="shared" si="10"/>
        <v>0</v>
      </c>
    </row>
    <row r="31" spans="1:31" hidden="1" outlineLevel="1">
      <c r="B31" s="294"/>
      <c r="C31" s="67"/>
      <c r="D31" s="67"/>
      <c r="E31" s="67"/>
      <c r="F31" s="67"/>
      <c r="G31" s="345" t="e">
        <f>AVERAGE($G$29,$H$29,#REF!,$J$29,$K$29,#REF!,$M$29,$S$29,#REF!,#REF!,#REF!,#REF!)</f>
        <v>#REF!</v>
      </c>
      <c r="H31" s="346" t="e">
        <f>AVERAGE($G$29,$H$29,#REF!,$J$29,$K$29,#REF!,$M$29,$S$29,#REF!,#REF!,#REF!,#REF!)</f>
        <v>#REF!</v>
      </c>
      <c r="I31" s="346" t="e">
        <f>AVERAGE($G$29,$H$29,#REF!,$J$29,$K$29,#REF!,$M$29,$S$29,#REF!,#REF!,#REF!,#REF!)</f>
        <v>#REF!</v>
      </c>
      <c r="J31" s="346" t="e">
        <f>AVERAGE($G$29,$H$29,#REF!,$J$29,$K$29,#REF!,$M$29,$S$29,#REF!,#REF!,#REF!,#REF!)</f>
        <v>#REF!</v>
      </c>
      <c r="K31" s="346" t="e">
        <f>AVERAGE($G$29,$H$29,#REF!,$J$29,$K$29,#REF!,$M$29,$S$29,#REF!,#REF!,#REF!,#REF!)</f>
        <v>#REF!</v>
      </c>
      <c r="L31" s="384" t="e">
        <f>AVERAGE($G$29,$H$29,#REF!,$J$29,$K$29,#REF!,$M$29,$S$29,#REF!,#REF!,#REF!,#REF!)</f>
        <v>#REF!</v>
      </c>
      <c r="M31" s="406" t="e">
        <f>AVERAGE($G$29,$H$29,#REF!,$J$29,$K$29,#REF!,$M$29,$S$29,#REF!,#REF!,#REF!,#REF!)</f>
        <v>#REF!</v>
      </c>
      <c r="N31" s="406"/>
      <c r="O31" s="406"/>
      <c r="P31" s="406"/>
      <c r="Q31" s="406"/>
      <c r="R31" s="406"/>
      <c r="S31" s="406" t="e">
        <f>AVERAGE($G$29,$H$29,#REF!,$J$29,$K$29,#REF!,$M$29,$S$29,#REF!,#REF!,#REF!,#REF!)</f>
        <v>#REF!</v>
      </c>
      <c r="T31" s="394"/>
      <c r="U31" s="346"/>
      <c r="V31" s="346"/>
      <c r="W31" s="346"/>
      <c r="X31" s="346" t="e">
        <f>AVERAGE($G$29,$H$29,#REF!,$J$29,$K$29,#REF!,$M$29,$S$29,#REF!,#REF!,#REF!,#REF!)</f>
        <v>#REF!</v>
      </c>
      <c r="Y31" s="346" t="e">
        <f>AVERAGE($G$29,$H$29,#REF!,$J$29,$K$29,#REF!,$M$29,$S$29,#REF!,#REF!,#REF!,#REF!)</f>
        <v>#REF!</v>
      </c>
      <c r="Z31" s="346" t="e">
        <f>AVERAGE($G$29,$H$29,#REF!,$J$29,$K$29,#REF!,$M$29,$S$29,#REF!,#REF!,#REF!,#REF!)</f>
        <v>#REF!</v>
      </c>
      <c r="AA31" s="346" t="e">
        <f>AVERAGE($G$29,$H$29,#REF!,$J$29,$K$29,#REF!,$M$29,$S$29,#REF!,#REF!,#REF!,#REF!)</f>
        <v>#REF!</v>
      </c>
      <c r="AB31" s="346" t="e">
        <f>AVERAGE($G$29,$H$29,#REF!,$J$29,$K$29,#REF!,$M$29,$S$29,#REF!,#REF!,#REF!,#REF!)</f>
        <v>#REF!</v>
      </c>
      <c r="AC31" s="346" t="e">
        <f>AVERAGE($G$29,$H$29,#REF!,$J$29,$K$29,#REF!,$M$29,$S$29,#REF!,#REF!,#REF!,#REF!)</f>
        <v>#REF!</v>
      </c>
      <c r="AD31" s="346" t="e">
        <f>AVERAGE($G$29,$H$29,#REF!,$J$29,$K$29,#REF!,$M$29,$S$29,#REF!,#REF!,#REF!,#REF!)</f>
        <v>#REF!</v>
      </c>
      <c r="AE31" s="347" t="e">
        <f>AVERAGE($G$29,$H$29,#REF!,$J$29,$K$29,#REF!,$M$29,$S$29,#REF!,#REF!,#REF!,#REF!)</f>
        <v>#REF!</v>
      </c>
    </row>
    <row r="32" spans="1:31" ht="12.75" collapsed="1" thickBot="1">
      <c r="B32" s="302" t="s">
        <v>240</v>
      </c>
      <c r="C32" s="293">
        <f>C36+C38+C42+C40</f>
        <v>0</v>
      </c>
      <c r="D32" s="293">
        <f>D36+D38+D42+D40</f>
        <v>0</v>
      </c>
      <c r="E32" s="293">
        <f t="shared" ref="E32:AE32" si="12">E36+E38+E42+E40+E43</f>
        <v>41.418000000000006</v>
      </c>
      <c r="F32" s="325">
        <f t="shared" si="12"/>
        <v>40.298999999999999</v>
      </c>
      <c r="G32" s="348">
        <f t="shared" si="12"/>
        <v>47.056999999999995</v>
      </c>
      <c r="H32" s="349">
        <f t="shared" si="12"/>
        <v>44.704999999999991</v>
      </c>
      <c r="I32" s="349">
        <f t="shared" si="12"/>
        <v>47.330000000000005</v>
      </c>
      <c r="J32" s="349">
        <f t="shared" si="12"/>
        <v>47.738</v>
      </c>
      <c r="K32" s="349">
        <f t="shared" si="12"/>
        <v>46.131999999999998</v>
      </c>
      <c r="L32" s="385">
        <f t="shared" si="12"/>
        <v>46.172999999999995</v>
      </c>
      <c r="M32" s="293">
        <f t="shared" si="12"/>
        <v>43.8320194</v>
      </c>
      <c r="N32" s="293">
        <f t="shared" si="12"/>
        <v>44.121019400000002</v>
      </c>
      <c r="O32" s="293">
        <f t="shared" si="12"/>
        <v>42.960019399999993</v>
      </c>
      <c r="P32" s="293">
        <f t="shared" si="12"/>
        <v>44.313019400000002</v>
      </c>
      <c r="Q32" s="293">
        <f t="shared" si="12"/>
        <v>42.87601939999999</v>
      </c>
      <c r="R32" s="293">
        <f t="shared" si="12"/>
        <v>47.211493800000007</v>
      </c>
      <c r="S32" s="293">
        <f t="shared" si="12"/>
        <v>43.391673000000004</v>
      </c>
      <c r="T32" s="362">
        <f t="shared" si="12"/>
        <v>43.675673000000003</v>
      </c>
      <c r="U32" s="362">
        <f t="shared" si="12"/>
        <v>44.243673000000001</v>
      </c>
      <c r="V32" s="362">
        <f t="shared" si="12"/>
        <v>44.117673000000003</v>
      </c>
      <c r="W32" s="362">
        <f>W36+W38+W42+W40+W43</f>
        <v>43.681737400000003</v>
      </c>
      <c r="X32" s="349">
        <f>X36+X38+X42+X40+X43</f>
        <v>42.4</v>
      </c>
      <c r="Y32" s="349">
        <f t="shared" ref="Y32:AB32" si="13">Y36+Y38+Y42+Y40+Y43</f>
        <v>43.464000000000006</v>
      </c>
      <c r="Z32" s="349">
        <f t="shared" si="13"/>
        <v>43.016000000000005</v>
      </c>
      <c r="AA32" s="349">
        <f t="shared" si="13"/>
        <v>42.570000000000007</v>
      </c>
      <c r="AB32" s="349">
        <f t="shared" si="13"/>
        <v>42.606000000000009</v>
      </c>
      <c r="AC32" s="349">
        <f t="shared" si="12"/>
        <v>41.869</v>
      </c>
      <c r="AD32" s="349">
        <f t="shared" si="12"/>
        <v>41.405000000000001</v>
      </c>
      <c r="AE32" s="350">
        <f t="shared" si="12"/>
        <v>42.292999999999999</v>
      </c>
    </row>
    <row r="33" spans="1:31" ht="12.75" thickBot="1">
      <c r="B33" s="66"/>
      <c r="C33" s="67"/>
      <c r="D33" s="67"/>
      <c r="E33" s="67"/>
      <c r="F33" s="67"/>
      <c r="G33" s="292"/>
      <c r="H33" s="292"/>
      <c r="I33" s="292"/>
      <c r="J33" s="292"/>
      <c r="K33" s="292"/>
      <c r="L33" s="292"/>
      <c r="M33" s="408"/>
      <c r="N33" s="408"/>
      <c r="O33" s="408"/>
      <c r="P33" s="408"/>
      <c r="Q33" s="408"/>
      <c r="R33" s="408"/>
      <c r="S33" s="408"/>
      <c r="T33" s="292"/>
      <c r="U33" s="292"/>
      <c r="V33" s="292"/>
      <c r="W33" s="292"/>
      <c r="X33" s="292"/>
      <c r="Y33" s="292"/>
      <c r="Z33" s="292"/>
      <c r="AA33" s="292"/>
      <c r="AB33" s="292"/>
      <c r="AC33" s="292"/>
      <c r="AD33" s="292"/>
      <c r="AE33" s="292"/>
    </row>
    <row r="34" spans="1:31">
      <c r="B34" s="262" t="s">
        <v>230</v>
      </c>
      <c r="C34" s="263"/>
      <c r="D34" s="263"/>
      <c r="E34" s="263">
        <v>44866</v>
      </c>
      <c r="F34" s="356">
        <v>44896</v>
      </c>
      <c r="G34" s="368">
        <v>44927</v>
      </c>
      <c r="H34" s="263">
        <v>44958</v>
      </c>
      <c r="I34" s="263">
        <v>44986</v>
      </c>
      <c r="J34" s="263">
        <v>45017</v>
      </c>
      <c r="K34" s="263">
        <v>45047</v>
      </c>
      <c r="L34" s="356">
        <v>45078</v>
      </c>
      <c r="M34" s="263" t="s">
        <v>272</v>
      </c>
      <c r="N34" s="263" t="s">
        <v>273</v>
      </c>
      <c r="O34" s="355" t="s">
        <v>274</v>
      </c>
      <c r="P34" s="355" t="s">
        <v>275</v>
      </c>
      <c r="Q34" s="355" t="s">
        <v>276</v>
      </c>
      <c r="R34" s="355" t="s">
        <v>266</v>
      </c>
      <c r="S34" s="355" t="str">
        <f>S8</f>
        <v>CW 31</v>
      </c>
      <c r="T34" s="355" t="str">
        <f t="shared" ref="T34:V34" si="14">T8</f>
        <v>CW 32</v>
      </c>
      <c r="U34" s="355" t="str">
        <f t="shared" si="14"/>
        <v>CW 33</v>
      </c>
      <c r="V34" s="355" t="str">
        <f t="shared" si="14"/>
        <v>CW 34</v>
      </c>
      <c r="W34" s="355" t="s">
        <v>297</v>
      </c>
      <c r="X34" s="363">
        <v>45170</v>
      </c>
      <c r="Y34" s="363">
        <v>45170</v>
      </c>
      <c r="Z34" s="363">
        <v>45170</v>
      </c>
      <c r="AA34" s="363">
        <v>45170</v>
      </c>
      <c r="AB34" s="363" t="s">
        <v>298</v>
      </c>
      <c r="AC34" s="263">
        <v>45200</v>
      </c>
      <c r="AD34" s="263">
        <v>45231</v>
      </c>
      <c r="AE34" s="264">
        <v>45261</v>
      </c>
    </row>
    <row r="35" spans="1:31" s="27" customFormat="1">
      <c r="A35" s="20"/>
      <c r="B35" s="268" t="s">
        <v>224</v>
      </c>
      <c r="C35" s="265"/>
      <c r="D35" s="265"/>
      <c r="E35" s="265"/>
      <c r="F35" s="357">
        <v>31.3</v>
      </c>
      <c r="G35" s="369">
        <f>(G36/((G50+F50+E50)/90))</f>
        <v>45.761698200276882</v>
      </c>
      <c r="H35" s="265">
        <f>(H36/((H$50+G$50+F$50)/90))</f>
        <v>40.332185312743036</v>
      </c>
      <c r="I35" s="265">
        <f t="shared" ref="I35:L35" si="15">(I36/((I$50+H$50+G$50)/90))</f>
        <v>38.056540700140843</v>
      </c>
      <c r="J35" s="265">
        <f t="shared" si="15"/>
        <v>42.172721375283814</v>
      </c>
      <c r="K35" s="265">
        <f t="shared" si="15"/>
        <v>35.315751519521996</v>
      </c>
      <c r="L35" s="265">
        <f t="shared" si="15"/>
        <v>35.605797604582541</v>
      </c>
      <c r="M35" s="357">
        <f>(M36/((M$50+L$50+K$50)/90))</f>
        <v>33.22596065970221</v>
      </c>
      <c r="N35" s="357">
        <f>(N36/((N$50+L$50+K$50)/90))</f>
        <v>32.13517427555081</v>
      </c>
      <c r="O35" s="357">
        <f>(O36/((O$50+L$50+K$50)/90))</f>
        <v>31.477159287431636</v>
      </c>
      <c r="P35" s="357">
        <f>(P36/((P$50+L$50+K$50)/90))</f>
        <v>33.666324536366581</v>
      </c>
      <c r="Q35" s="357">
        <f>(Q36/((Q$50+L$50+K$50)/90))</f>
        <v>33.47651252056297</v>
      </c>
      <c r="R35" s="357">
        <f>(R36/((R$50+L$50+K$50)/90))</f>
        <v>34.999185776752952</v>
      </c>
      <c r="S35" s="265">
        <f t="shared" ref="S35" si="16">(S36/((S$50+M$50+L$50)/90))</f>
        <v>34.626156539134783</v>
      </c>
      <c r="T35" s="395">
        <f>(T36/((T$50+N$50+L$50)/90))</f>
        <v>34.358589647411854</v>
      </c>
      <c r="U35" s="265">
        <f>(U36/((U$50+O$50+L$50)/90))</f>
        <v>33.720930232558139</v>
      </c>
      <c r="V35" s="265">
        <f>(V36/((V$50+P$50+L$50)/90))</f>
        <v>34.564891222805706</v>
      </c>
      <c r="W35" s="265">
        <f>(W36/((W$50+Q$50+L$50)/90))</f>
        <v>31.712572393098277</v>
      </c>
      <c r="X35" s="265">
        <f>(X36/((X$50+S$50+M$50)/90))</f>
        <v>32.283974752834723</v>
      </c>
      <c r="Y35" s="265">
        <f t="shared" ref="Y35:AB35" si="17">(Y36/((Y$50+T$50+N$50)/90))</f>
        <v>32.341786292800094</v>
      </c>
      <c r="Z35" s="265">
        <f t="shared" si="17"/>
        <v>31.776238619225833</v>
      </c>
      <c r="AA35" s="265">
        <f t="shared" si="17"/>
        <v>31.998687370831707</v>
      </c>
      <c r="AB35" s="265">
        <f t="shared" si="17"/>
        <v>32.596911132212483</v>
      </c>
      <c r="AC35" s="265">
        <f>(AC36/((AC$50+AB$50+W$50)/90))</f>
        <v>31.373794114055443</v>
      </c>
      <c r="AD35" s="265">
        <f>(AD36/((AD$50+AC$50+AB$50)/90))</f>
        <v>32.734150163841001</v>
      </c>
      <c r="AE35" s="303">
        <f>(AE36/((AE$50+AD$50+AC$50)/90))</f>
        <v>36.857679888187384</v>
      </c>
    </row>
    <row r="36" spans="1:31" s="27" customFormat="1">
      <c r="A36" s="89"/>
      <c r="B36" s="267" t="s">
        <v>236</v>
      </c>
      <c r="C36" s="286"/>
      <c r="D36" s="286"/>
      <c r="E36" s="286">
        <v>28.262</v>
      </c>
      <c r="F36" s="358">
        <v>26.513999999999999</v>
      </c>
      <c r="G36" s="370">
        <v>27.545999999999999</v>
      </c>
      <c r="H36" s="286">
        <v>24.202000000000002</v>
      </c>
      <c r="I36" s="286">
        <v>24.919</v>
      </c>
      <c r="J36" s="286">
        <v>28.893000000000001</v>
      </c>
      <c r="K36" s="286">
        <v>26.663</v>
      </c>
      <c r="L36" s="358">
        <v>27.35</v>
      </c>
      <c r="M36" s="286">
        <v>26.257000000000001</v>
      </c>
      <c r="N36" s="286">
        <v>25.395</v>
      </c>
      <c r="O36" s="286">
        <v>24.875</v>
      </c>
      <c r="P36" s="286">
        <v>26.605</v>
      </c>
      <c r="Q36" s="286">
        <v>26.454999999999998</v>
      </c>
      <c r="R36" s="286">
        <v>27.658301000000002</v>
      </c>
      <c r="S36" s="286">
        <v>27.693999999999999</v>
      </c>
      <c r="T36" s="396">
        <v>27.48</v>
      </c>
      <c r="U36" s="286">
        <v>26.97</v>
      </c>
      <c r="V36" s="286">
        <v>27.645</v>
      </c>
      <c r="W36" s="286">
        <v>25.3637154</v>
      </c>
      <c r="X36" s="286">
        <v>25.687999999999999</v>
      </c>
      <c r="Y36" s="286">
        <v>25.734000000000002</v>
      </c>
      <c r="Z36" s="286">
        <v>25.283999999999999</v>
      </c>
      <c r="AA36" s="286">
        <v>25.460999999999999</v>
      </c>
      <c r="AB36" s="286">
        <v>25.937000000000001</v>
      </c>
      <c r="AC36" s="286">
        <v>25.692</v>
      </c>
      <c r="AD36" s="286">
        <v>25.529</v>
      </c>
      <c r="AE36" s="304">
        <v>25.492000000000001</v>
      </c>
    </row>
    <row r="37" spans="1:31" s="27" customFormat="1">
      <c r="A37" s="20"/>
      <c r="B37" s="268" t="s">
        <v>225</v>
      </c>
      <c r="C37" s="265"/>
      <c r="D37" s="265"/>
      <c r="E37" s="265"/>
      <c r="F37" s="357">
        <v>4.5999999999999996</v>
      </c>
      <c r="G37" s="369">
        <f>(G38/((G50+F50+E50)/90))</f>
        <v>4.782833410244578</v>
      </c>
      <c r="H37" s="265">
        <f>(H38/((H$50+G$50+F$50)/90))</f>
        <v>5.1144317298077997</v>
      </c>
      <c r="I37" s="265">
        <f t="shared" ref="I37:L37" si="18">(I38/((I$50+H$50+G$50)/90))</f>
        <v>4.6992245168077922</v>
      </c>
      <c r="J37" s="265">
        <f t="shared" si="18"/>
        <v>3.9891339604281546</v>
      </c>
      <c r="K37" s="265">
        <f t="shared" si="18"/>
        <v>3.3219031920999575</v>
      </c>
      <c r="L37" s="265">
        <f t="shared" si="18"/>
        <v>3.5462593299774348</v>
      </c>
      <c r="M37" s="357">
        <f>(M38/((M$50+L$50+K$50)/90))</f>
        <v>3.3887771888137452</v>
      </c>
      <c r="N37" s="357">
        <f>(N38/((N$50+L$50+K$50)/90))</f>
        <v>3.3685305737946938</v>
      </c>
      <c r="O37" s="357">
        <f>(O38/((O$50+L$50+K$50)/90))</f>
        <v>3.3710614006720756</v>
      </c>
      <c r="P37" s="357">
        <f>(P38/((P$50+L$50+K$50)/90))</f>
        <v>3.4533132741869723</v>
      </c>
      <c r="Q37" s="357">
        <f>(Q38/((Q$50+L$50+K$50)/90))</f>
        <v>3.3394260647048073</v>
      </c>
      <c r="R37" s="357">
        <f>(R38/((R$50+L$50+K$50)/90))</f>
        <v>3.677893030383983</v>
      </c>
      <c r="S37" s="265">
        <f t="shared" ref="S37" si="19">(S38/((S$50+M$50+L$50)/90))</f>
        <v>3.418354588647162</v>
      </c>
      <c r="T37" s="395">
        <f>(T38/((T$50+N$50+L$50)/90))</f>
        <v>3.5983995998999752</v>
      </c>
      <c r="U37" s="265">
        <f>(U38/((U$50+O$50+L$50)/90))</f>
        <v>3.4921230307576896</v>
      </c>
      <c r="V37" s="265">
        <f>(V38/((V$50+P$50+L$50)/90))</f>
        <v>3.3495873968492123</v>
      </c>
      <c r="W37" s="265">
        <f>(W38/((W$50+Q$50+L$50)/90))</f>
        <v>3.4018947236809205</v>
      </c>
      <c r="X37" s="265">
        <f>(X38/((X$50+S$50+M$50)/90))</f>
        <v>3.1884321063508914</v>
      </c>
      <c r="Y37" s="265">
        <f t="shared" ref="Y37" si="20">(Y38/((Y$50+T$50+N$50)/90))</f>
        <v>3.4586382170585939</v>
      </c>
      <c r="Z37" s="265">
        <f t="shared" ref="Z37" si="21">(Z38/((Z$50+U$50+O$50)/90))</f>
        <v>3.3002848684578008</v>
      </c>
      <c r="AA37" s="265">
        <f t="shared" ref="AA37" si="22">(AA38/((AA$50+V$50+P$50)/90))</f>
        <v>3.2600681450036308</v>
      </c>
      <c r="AB37" s="265">
        <f t="shared" ref="AB37" si="23">(AB38/((AB$50+W$50+Q$50)/90))</f>
        <v>3.1155392950902088</v>
      </c>
      <c r="AC37" s="265">
        <f>(AC38/((AC$50+AB$50+W$50)/90))</f>
        <v>2.9136646721211386</v>
      </c>
      <c r="AD37" s="265">
        <f>(AD38/((AD$50+AC$50+AB$50)/90))</f>
        <v>3.0222253882319423</v>
      </c>
      <c r="AE37" s="303">
        <f>(AE38/((AE$50+AD$50+AC$50)/90))</f>
        <v>3.31967805677382</v>
      </c>
    </row>
    <row r="38" spans="1:31" s="27" customFormat="1">
      <c r="A38" s="89"/>
      <c r="B38" s="269" t="s">
        <v>237</v>
      </c>
      <c r="C38" s="286"/>
      <c r="D38" s="286"/>
      <c r="E38" s="286">
        <v>2.5499999999999998</v>
      </c>
      <c r="F38" s="358">
        <v>2.42</v>
      </c>
      <c r="G38" s="370">
        <v>2.879</v>
      </c>
      <c r="H38" s="286">
        <v>3.069</v>
      </c>
      <c r="I38" s="286">
        <v>3.077</v>
      </c>
      <c r="J38" s="286">
        <v>2.7330000000000001</v>
      </c>
      <c r="K38" s="286">
        <v>2.508</v>
      </c>
      <c r="L38" s="358">
        <v>2.7240000000000002</v>
      </c>
      <c r="M38" s="286">
        <v>2.6779999999999999</v>
      </c>
      <c r="N38" s="286">
        <v>2.6619999999999999</v>
      </c>
      <c r="O38" s="286">
        <v>2.6640000000000001</v>
      </c>
      <c r="P38" s="286">
        <v>2.7290000000000001</v>
      </c>
      <c r="Q38" s="286">
        <v>2.6389999999999998</v>
      </c>
      <c r="R38" s="286">
        <v>2.9064754000000002</v>
      </c>
      <c r="S38" s="286">
        <v>2.734</v>
      </c>
      <c r="T38" s="396">
        <v>2.8780000000000001</v>
      </c>
      <c r="U38" s="286">
        <v>2.7930000000000001</v>
      </c>
      <c r="V38" s="286">
        <v>2.6789999999999998</v>
      </c>
      <c r="W38" s="286">
        <v>2.7208353999999999</v>
      </c>
      <c r="X38" s="286">
        <v>2.5369999999999999</v>
      </c>
      <c r="Y38" s="286">
        <v>2.7519999999999998</v>
      </c>
      <c r="Z38" s="286">
        <v>2.6259999999999999</v>
      </c>
      <c r="AA38" s="286">
        <v>2.5939999999999999</v>
      </c>
      <c r="AB38" s="286">
        <v>2.4790000000000001</v>
      </c>
      <c r="AC38" s="286">
        <v>2.3860000000000001</v>
      </c>
      <c r="AD38" s="286">
        <v>2.3570000000000002</v>
      </c>
      <c r="AE38" s="304">
        <v>2.2959999999999998</v>
      </c>
    </row>
    <row r="39" spans="1:31" s="27" customFormat="1">
      <c r="A39" s="20"/>
      <c r="B39" s="268" t="s">
        <v>227</v>
      </c>
      <c r="C39" s="265"/>
      <c r="D39" s="265"/>
      <c r="E39" s="265"/>
      <c r="F39" s="357">
        <v>7.4</v>
      </c>
      <c r="G39" s="369">
        <f>IF(G$50=0,IF($F$50=0,G40/($E$50+$F$49+G$49)*90,G40/($E$50+$F$50+G$49)*90),G40/($E$50+$F$50+G$50)*90)</f>
        <v>10.12718043377942</v>
      </c>
      <c r="H39" s="265">
        <f>(H40/((H$50+G$50+F$50)/90))</f>
        <v>8.8473502944117328</v>
      </c>
      <c r="I39" s="265">
        <f t="shared" ref="I39" si="24">(I40/((I$50+H$50+G$50)/90))</f>
        <v>8.1797356230167484</v>
      </c>
      <c r="J39" s="265">
        <f t="shared" ref="J39" si="25">(J40/((J$50+I$50+H$50)/90))</f>
        <v>6.1143366850470322</v>
      </c>
      <c r="K39" s="265">
        <f t="shared" ref="K39" si="26">(K40/((K$50+J$50+I$50)/90))</f>
        <v>4.8609986901941165</v>
      </c>
      <c r="L39" s="265">
        <f t="shared" ref="L39" si="27">(L40/((L$50+K$50+J$50)/90))</f>
        <v>4.9353410866169067</v>
      </c>
      <c r="M39" s="357">
        <f>(M40/((M$50+L$50+K$50)/90))</f>
        <v>4.9515627855967832</v>
      </c>
      <c r="N39" s="357">
        <f>(N40/((N$50+L$50+K$50)/90))</f>
        <v>5.7981243760808745</v>
      </c>
      <c r="O39" s="357">
        <f>(O40/((O$50+L$50+K$50)/90))</f>
        <v>5.7386499444624111</v>
      </c>
      <c r="P39" s="357">
        <f>(P40/((P$50+L$50+K$50)/90))</f>
        <v>5.9056845183695854</v>
      </c>
      <c r="Q39" s="357">
        <f>(Q40/((Q$50+L$50+K$50)/90))</f>
        <v>4.9363778243324949</v>
      </c>
      <c r="R39" s="357">
        <f>(R40/((R$50+L$50+K$50)/90))</f>
        <v>4.7462970347145097</v>
      </c>
      <c r="S39" s="265">
        <f t="shared" ref="S39" si="28">(S40/((S$50+M$50+L$50)/90))</f>
        <v>5.065016254063516</v>
      </c>
      <c r="T39" s="395">
        <f>(T40/((T$50+N$50+L$50)/90))</f>
        <v>4.7336834208552139</v>
      </c>
      <c r="U39" s="265">
        <f>(U40/((U$50+O$50+L$50)/90))</f>
        <v>4.5811452863215809</v>
      </c>
      <c r="V39" s="265">
        <f>(V40/((V$50+P$50+L$50)/90))</f>
        <v>3.9022255563890975</v>
      </c>
      <c r="W39" s="265">
        <f>(W40/((W$50+Q$50+L$50)/90))</f>
        <v>4.0666906726681677</v>
      </c>
      <c r="X39" s="265">
        <f>(X40/((X$50+S$50+M$50)/90))</f>
        <v>4.0958219292855951</v>
      </c>
      <c r="Y39" s="265">
        <f t="shared" ref="Y39" si="29">(Y40/((Y$50+T$50+N$50)/90))</f>
        <v>3.5654638887337327</v>
      </c>
      <c r="Z39" s="265">
        <f t="shared" ref="Z39" si="30">(Z40/((Z$50+U$50+O$50)/90))</f>
        <v>3.8620622242082336</v>
      </c>
      <c r="AA39" s="265">
        <f t="shared" ref="AA39" si="31">(AA40/((AA$50+V$50+P$50)/90))</f>
        <v>3.9299279450371447</v>
      </c>
      <c r="AB39" s="265">
        <f t="shared" ref="AB39" si="32">(AB40/((AB$50+W$50+Q$50)/90))</f>
        <v>4.4816511199240354</v>
      </c>
      <c r="AC39" s="265">
        <f>(AC40/((AC$50+AB$50+W$50)/90))</f>
        <v>4.2337281719379662</v>
      </c>
      <c r="AD39" s="265">
        <f>(AD40/((AD$50+AC$50+AB$50)/90))</f>
        <v>4.3288217694828326</v>
      </c>
      <c r="AE39" s="303">
        <f>(AE40/((AE$50+AD$50+AC$50)/90))</f>
        <v>5.4103812231914796</v>
      </c>
    </row>
    <row r="40" spans="1:31" s="27" customFormat="1">
      <c r="A40" s="20"/>
      <c r="B40" s="268" t="s">
        <v>239</v>
      </c>
      <c r="C40" s="286"/>
      <c r="D40" s="286"/>
      <c r="E40" s="286">
        <v>3.6819999999999999</v>
      </c>
      <c r="F40" s="358">
        <v>4.8719999999999999</v>
      </c>
      <c r="G40" s="370">
        <v>6.0960000000000001</v>
      </c>
      <c r="H40" s="286">
        <v>5.3090000000000002</v>
      </c>
      <c r="I40" s="286">
        <v>5.3559999999999999</v>
      </c>
      <c r="J40" s="286">
        <v>4.1890000000000001</v>
      </c>
      <c r="K40" s="286">
        <v>3.67</v>
      </c>
      <c r="L40" s="358">
        <v>3.7909999999999999</v>
      </c>
      <c r="M40" s="286">
        <v>3.9129999999999998</v>
      </c>
      <c r="N40" s="286">
        <v>4.5819999999999999</v>
      </c>
      <c r="O40" s="286">
        <v>4.5350000000000001</v>
      </c>
      <c r="P40" s="286">
        <v>4.6669999999999998</v>
      </c>
      <c r="Q40" s="286">
        <v>3.9009999999999998</v>
      </c>
      <c r="R40" s="286">
        <v>3.7507876000000002</v>
      </c>
      <c r="S40" s="286">
        <v>4.0510000000000002</v>
      </c>
      <c r="T40" s="396">
        <v>3.786</v>
      </c>
      <c r="U40" s="286">
        <v>3.6640000000000001</v>
      </c>
      <c r="V40" s="286">
        <v>3.121</v>
      </c>
      <c r="W40" s="286">
        <v>3.2525392000000002</v>
      </c>
      <c r="X40" s="286">
        <v>3.2589999999999999</v>
      </c>
      <c r="Y40" s="286">
        <v>2.8370000000000002</v>
      </c>
      <c r="Z40" s="286">
        <v>3.073</v>
      </c>
      <c r="AA40" s="286">
        <v>3.1269999999999998</v>
      </c>
      <c r="AB40" s="286">
        <v>3.5659999999999998</v>
      </c>
      <c r="AC40" s="286">
        <v>3.4670000000000001</v>
      </c>
      <c r="AD40" s="286">
        <v>3.3759999999999999</v>
      </c>
      <c r="AE40" s="304">
        <v>3.742</v>
      </c>
    </row>
    <row r="41" spans="1:31" s="27" customFormat="1">
      <c r="A41" s="20"/>
      <c r="B41" s="270" t="s">
        <v>226</v>
      </c>
      <c r="C41" s="265"/>
      <c r="D41" s="265"/>
      <c r="E41" s="265"/>
      <c r="F41" s="357">
        <v>11.6</v>
      </c>
      <c r="G41" s="369">
        <f>IF(G$50=0,IF($F$50=0,G42/($E$50+$F$49+G$49)*90,G42/($E$50+$F$50+G$49)*90),G42/($E$50+$F$50+G$50)*90)</f>
        <v>19.898846331333644</v>
      </c>
      <c r="H41" s="265">
        <f>(H42/((H$50+G$50+F$50)/90))</f>
        <v>22.53582935229419</v>
      </c>
      <c r="I41" s="265">
        <f t="shared" ref="I41" si="33">(I42/((I$50+H$50+G$50)/90))</f>
        <v>23.288422052909336</v>
      </c>
      <c r="J41" s="265">
        <f t="shared" ref="J41" si="34">(J42/((J$50+I$50+H$50)/90))</f>
        <v>19.28592280246513</v>
      </c>
      <c r="K41" s="265">
        <f t="shared" ref="K41" si="35">(K42/((K$50+J$50+I$50)/90))</f>
        <v>19.290350115527826</v>
      </c>
      <c r="L41" s="265">
        <f t="shared" ref="L41" si="36">(L42/((L$50+K$50+J$50)/90))</f>
        <v>17.657090782850201</v>
      </c>
      <c r="M41" s="357">
        <f>(M42/((M$50+L$50+K$50)/90))</f>
        <v>15.507641691154763</v>
      </c>
      <c r="N41" s="357">
        <f>(N42/((N$50+L$50+K$50)/90))</f>
        <v>16.137817583622741</v>
      </c>
      <c r="O41" s="357">
        <f>(O42/((O$50+L$50+K$50)/90))</f>
        <v>15.383631174163071</v>
      </c>
      <c r="P41" s="357">
        <f>(P42/((P$50+L$50+K$50)/90))</f>
        <v>14.657283860354598</v>
      </c>
      <c r="Q41" s="357">
        <f>(Q42/((Q$50+L$50+K$50)/90))</f>
        <v>14.111890668278898</v>
      </c>
      <c r="R41" s="357">
        <f>(R42/((R$50+L$50+K$50)/90))</f>
        <v>17.926998804887312</v>
      </c>
      <c r="S41" s="265">
        <f t="shared" ref="S41" si="37">(S42/((S$50+M$50+L$50)/90))</f>
        <v>13.07326831707927</v>
      </c>
      <c r="T41" s="395">
        <f>(T42/((T$50+N$50+L$50)/90))</f>
        <v>13.847211802950737</v>
      </c>
      <c r="U41" s="265">
        <f>(U42/((U$50+O$50+L$50)/90))</f>
        <v>15.453863465866467</v>
      </c>
      <c r="V41" s="265">
        <f>(V42/((V$50+P$50+L$50)/90))</f>
        <v>15.273818454613654</v>
      </c>
      <c r="W41" s="265">
        <f>(W42/((W$50+Q$50+L$50)/90))</f>
        <v>17.364309077269318</v>
      </c>
      <c r="X41" s="265">
        <f>(X42/((X$50+S$50+M$50)/90))</f>
        <v>15.41431603641848</v>
      </c>
      <c r="Y41" s="265">
        <f t="shared" ref="Y41" si="38">(Y42/((Y$50+T$50+N$50)/90))</f>
        <v>16.953862481148413</v>
      </c>
      <c r="Z41" s="265">
        <f t="shared" ref="Z41" si="39">(Z42/((Z$50+U$50+O$50)/90))</f>
        <v>16.818131039490591</v>
      </c>
      <c r="AA41" s="265">
        <f t="shared" ref="AA41" si="40">(AA42/((AA$50+V$50+P$50)/90))</f>
        <v>16.007512707367482</v>
      </c>
      <c r="AB41" s="265">
        <f t="shared" ref="AB41" si="41">(AB42/((AB$50+W$50+Q$50)/90))</f>
        <v>15.047338434899181</v>
      </c>
      <c r="AC41" s="265">
        <f>(AC42/((AC$50+AB$50+W$50)/90))</f>
        <v>14.254487727439248</v>
      </c>
      <c r="AD41" s="265">
        <f>(AD42/((AD$50+AC$50+AB$50)/90))</f>
        <v>14.735432397777464</v>
      </c>
      <c r="AE41" s="303">
        <f>(AE42/((AE$50+AD$50+AC$50)/90))</f>
        <v>17.512169261169213</v>
      </c>
    </row>
    <row r="42" spans="1:31" s="27" customFormat="1">
      <c r="A42" s="89"/>
      <c r="B42" s="271" t="s">
        <v>238</v>
      </c>
      <c r="C42" s="286"/>
      <c r="D42" s="286"/>
      <c r="E42" s="286">
        <v>8.7070000000000007</v>
      </c>
      <c r="F42" s="358">
        <v>7.875</v>
      </c>
      <c r="G42" s="370">
        <v>11.978</v>
      </c>
      <c r="H42" s="286">
        <v>13.523</v>
      </c>
      <c r="I42" s="286">
        <v>15.249000000000001</v>
      </c>
      <c r="J42" s="286">
        <v>13.212999999999999</v>
      </c>
      <c r="K42" s="286">
        <v>14.564</v>
      </c>
      <c r="L42" s="358">
        <v>13.563000000000001</v>
      </c>
      <c r="M42" s="286">
        <v>12.255000000000001</v>
      </c>
      <c r="N42" s="286">
        <v>12.753</v>
      </c>
      <c r="O42" s="286">
        <v>12.157</v>
      </c>
      <c r="P42" s="286">
        <v>11.583</v>
      </c>
      <c r="Q42" s="286">
        <v>11.151999999999999</v>
      </c>
      <c r="R42" s="286">
        <v>14.166910400000001</v>
      </c>
      <c r="S42" s="286">
        <v>10.456</v>
      </c>
      <c r="T42" s="396">
        <v>11.074999999999999</v>
      </c>
      <c r="U42" s="286">
        <v>12.36</v>
      </c>
      <c r="V42" s="286">
        <v>12.215999999999999</v>
      </c>
      <c r="W42" s="286">
        <v>13.887974399999999</v>
      </c>
      <c r="X42" s="286">
        <v>12.265000000000001</v>
      </c>
      <c r="Y42" s="286">
        <v>13.49</v>
      </c>
      <c r="Z42" s="286">
        <v>13.382</v>
      </c>
      <c r="AA42" s="286">
        <v>12.737</v>
      </c>
      <c r="AB42" s="286">
        <v>11.973000000000001</v>
      </c>
      <c r="AC42" s="286">
        <v>11.673</v>
      </c>
      <c r="AD42" s="286">
        <v>11.492000000000001</v>
      </c>
      <c r="AE42" s="304">
        <v>12.112</v>
      </c>
    </row>
    <row r="43" spans="1:31" s="27" customFormat="1">
      <c r="A43" s="20"/>
      <c r="B43" s="268" t="s">
        <v>241</v>
      </c>
      <c r="C43" s="286"/>
      <c r="D43" s="286"/>
      <c r="E43" s="286">
        <v>-1.7829999999999999</v>
      </c>
      <c r="F43" s="358">
        <v>-1.3819999999999999</v>
      </c>
      <c r="G43" s="370">
        <v>-1.4419999999999999</v>
      </c>
      <c r="H43" s="286">
        <v>-1.3979999999999999</v>
      </c>
      <c r="I43" s="286">
        <v>-1.2709999999999999</v>
      </c>
      <c r="J43" s="286">
        <v>-1.29</v>
      </c>
      <c r="K43" s="286">
        <v>-1.2729999999999999</v>
      </c>
      <c r="L43" s="358">
        <v>-1.2549999999999999</v>
      </c>
      <c r="M43" s="286">
        <v>-1.2709805999999999</v>
      </c>
      <c r="N43" s="286">
        <v>-1.2709805999999999</v>
      </c>
      <c r="O43" s="286">
        <v>-1.2709805999999999</v>
      </c>
      <c r="P43" s="286">
        <v>-1.2709805999999999</v>
      </c>
      <c r="Q43" s="286">
        <v>-1.2709805999999999</v>
      </c>
      <c r="R43" s="286">
        <v>-1.2709805999999999</v>
      </c>
      <c r="S43" s="286">
        <v>-1.5433269999999999</v>
      </c>
      <c r="T43" s="396">
        <v>-1.5433269999999999</v>
      </c>
      <c r="U43" s="286">
        <v>-1.5433269999999999</v>
      </c>
      <c r="V43" s="286">
        <v>-1.5433269999999999</v>
      </c>
      <c r="W43" s="286">
        <v>-1.5433269999999999</v>
      </c>
      <c r="X43" s="286">
        <v>-1.349</v>
      </c>
      <c r="Y43" s="286">
        <v>-1.349</v>
      </c>
      <c r="Z43" s="286">
        <v>-1.349</v>
      </c>
      <c r="AA43" s="286">
        <v>-1.349</v>
      </c>
      <c r="AB43" s="286">
        <v>-1.349</v>
      </c>
      <c r="AC43" s="286">
        <v>-1.349</v>
      </c>
      <c r="AD43" s="286">
        <v>-1.349</v>
      </c>
      <c r="AE43" s="304">
        <v>-1.349</v>
      </c>
    </row>
    <row r="44" spans="1:31" s="27" customFormat="1">
      <c r="A44" s="20"/>
      <c r="B44" s="268" t="s">
        <v>228</v>
      </c>
      <c r="C44" s="265"/>
      <c r="D44" s="265"/>
      <c r="E44" s="265">
        <f t="shared" ref="E44:AE44" si="42">E35+E37+E41+E39-E9</f>
        <v>0</v>
      </c>
      <c r="F44" s="357">
        <f t="shared" si="42"/>
        <v>0</v>
      </c>
      <c r="G44" s="265">
        <f t="shared" si="42"/>
        <v>25.670558375634521</v>
      </c>
      <c r="H44" s="265">
        <f t="shared" si="42"/>
        <v>21.929796689256769</v>
      </c>
      <c r="I44" s="265">
        <f t="shared" si="42"/>
        <v>19.323922892874727</v>
      </c>
      <c r="J44" s="265">
        <f t="shared" si="42"/>
        <v>16.662114823224137</v>
      </c>
      <c r="K44" s="265">
        <f t="shared" si="42"/>
        <v>7.8890035173438946</v>
      </c>
      <c r="L44" s="357">
        <f t="shared" si="42"/>
        <v>6.8444888040270939</v>
      </c>
      <c r="M44" s="265">
        <f t="shared" si="42"/>
        <v>2.1739423252675039</v>
      </c>
      <c r="N44" s="265">
        <f t="shared" si="42"/>
        <v>2.539646809049124</v>
      </c>
      <c r="O44" s="265">
        <f t="shared" si="42"/>
        <v>1.0705018067291903</v>
      </c>
      <c r="P44" s="265">
        <f t="shared" si="42"/>
        <v>2.7826061892777361</v>
      </c>
      <c r="Q44" s="265">
        <f t="shared" si="42"/>
        <v>0.96420707787917337</v>
      </c>
      <c r="R44" s="265">
        <f t="shared" si="42"/>
        <v>6.4503746467387586</v>
      </c>
      <c r="S44" s="265">
        <f t="shared" si="42"/>
        <v>1.2827956989247298</v>
      </c>
      <c r="T44" s="395">
        <f t="shared" si="42"/>
        <v>1.6378844711177862</v>
      </c>
      <c r="U44" s="265">
        <f t="shared" si="42"/>
        <v>2.3480620155038778</v>
      </c>
      <c r="V44" s="265">
        <f t="shared" si="42"/>
        <v>2.1905226306576679</v>
      </c>
      <c r="W44" s="265">
        <f t="shared" si="42"/>
        <v>1.6454668667166814</v>
      </c>
      <c r="X44" s="265">
        <f t="shared" si="42"/>
        <v>8.2544824889687618E-2</v>
      </c>
      <c r="Y44" s="265">
        <f t="shared" ref="Y44:AB44" si="43">Y35+Y37+Y41+Y39-Y9</f>
        <v>1.4197508797408318</v>
      </c>
      <c r="Z44" s="265">
        <f t="shared" si="43"/>
        <v>0.85671675138245718</v>
      </c>
      <c r="AA44" s="265">
        <f t="shared" si="43"/>
        <v>0.29619616823996608</v>
      </c>
      <c r="AB44" s="265">
        <f t="shared" si="43"/>
        <v>0.34143998212591242</v>
      </c>
      <c r="AC44" s="265">
        <f t="shared" si="42"/>
        <v>-2.1243253144462031</v>
      </c>
      <c r="AD44" s="265">
        <f t="shared" si="42"/>
        <v>-7.9370280666758219E-2</v>
      </c>
      <c r="AE44" s="303">
        <f t="shared" si="42"/>
        <v>8.1999084293218942</v>
      </c>
    </row>
    <row r="45" spans="1:31" s="27" customFormat="1" ht="12.75" thickBot="1">
      <c r="A45" s="20"/>
      <c r="B45" s="272" t="s">
        <v>229</v>
      </c>
      <c r="C45" s="266"/>
      <c r="D45" s="266"/>
      <c r="E45" s="266">
        <f t="shared" ref="E45:AE45" si="44">E36+E38+E42+E40-E12</f>
        <v>43.201000000000008</v>
      </c>
      <c r="F45" s="367">
        <f t="shared" si="44"/>
        <v>4.2809999999999988</v>
      </c>
      <c r="G45" s="371">
        <f t="shared" si="44"/>
        <v>11.098999999999997</v>
      </c>
      <c r="H45" s="287">
        <f t="shared" si="44"/>
        <v>8.7029999999999959</v>
      </c>
      <c r="I45" s="287">
        <f t="shared" si="44"/>
        <v>11.201000000000008</v>
      </c>
      <c r="J45" s="287">
        <f t="shared" si="44"/>
        <v>11.628</v>
      </c>
      <c r="K45" s="287">
        <f t="shared" si="44"/>
        <v>10.005000000000003</v>
      </c>
      <c r="L45" s="386">
        <f t="shared" si="44"/>
        <v>10.027999999999999</v>
      </c>
      <c r="M45" s="287">
        <f t="shared" si="44"/>
        <v>7.703000000000003</v>
      </c>
      <c r="N45" s="287">
        <f t="shared" si="44"/>
        <v>7.9920000000000044</v>
      </c>
      <c r="O45" s="287">
        <f t="shared" si="44"/>
        <v>6.830999999999996</v>
      </c>
      <c r="P45" s="287">
        <f t="shared" si="44"/>
        <v>8.1840000000000046</v>
      </c>
      <c r="Q45" s="287">
        <f t="shared" si="44"/>
        <v>6.7469999999999928</v>
      </c>
      <c r="R45" s="287">
        <f t="shared" si="44"/>
        <v>11.082474400000009</v>
      </c>
      <c r="S45" s="287">
        <f t="shared" si="44"/>
        <v>7.5350000000000037</v>
      </c>
      <c r="T45" s="397">
        <f t="shared" si="44"/>
        <v>7.8190000000000026</v>
      </c>
      <c r="U45" s="287">
        <f t="shared" si="44"/>
        <v>8.3870000000000005</v>
      </c>
      <c r="V45" s="287">
        <f t="shared" si="44"/>
        <v>8.2610000000000028</v>
      </c>
      <c r="W45" s="287">
        <f t="shared" si="44"/>
        <v>7.8250644000000023</v>
      </c>
      <c r="X45" s="287">
        <f t="shared" si="44"/>
        <v>6.3489999999999966</v>
      </c>
      <c r="Y45" s="287">
        <f t="shared" ref="Y45:AB45" si="45">Y36+Y38+Y42+Y40-Y12</f>
        <v>7.4130000000000038</v>
      </c>
      <c r="Z45" s="287">
        <f t="shared" si="45"/>
        <v>6.9650000000000034</v>
      </c>
      <c r="AA45" s="287">
        <f t="shared" si="45"/>
        <v>6.5190000000000055</v>
      </c>
      <c r="AB45" s="287">
        <f t="shared" si="45"/>
        <v>6.5550000000000068</v>
      </c>
      <c r="AC45" s="287">
        <f t="shared" si="44"/>
        <v>5.8179999999999978</v>
      </c>
      <c r="AD45" s="287">
        <f t="shared" si="44"/>
        <v>5.3539999999999992</v>
      </c>
      <c r="AE45" s="305">
        <f t="shared" si="44"/>
        <v>6.2419999999999973</v>
      </c>
    </row>
    <row r="46" spans="1:31" hidden="1">
      <c r="B46" s="114" t="s">
        <v>108</v>
      </c>
      <c r="C46" s="115"/>
      <c r="D46" s="115"/>
      <c r="E46" s="115">
        <f t="shared" ref="E46:M46" si="46">IF(E50=0,E42/E49*30,E42/E50*30)</f>
        <v>13.88012115415272</v>
      </c>
      <c r="F46" s="115">
        <f t="shared" si="46"/>
        <v>13.148374888691006</v>
      </c>
      <c r="G46" s="115">
        <f t="shared" si="46"/>
        <v>20.665976535541748</v>
      </c>
      <c r="H46" s="115">
        <f t="shared" si="46"/>
        <v>21.752815013404827</v>
      </c>
      <c r="I46" s="115">
        <f t="shared" si="46"/>
        <v>19.98296422487223</v>
      </c>
      <c r="J46" s="115">
        <f t="shared" si="46"/>
        <v>19.704230253019833</v>
      </c>
      <c r="K46" s="115">
        <f t="shared" si="46"/>
        <v>17.519547696379163</v>
      </c>
      <c r="L46" s="115">
        <f t="shared" si="46"/>
        <v>16.900232596776874</v>
      </c>
      <c r="M46" s="409">
        <f t="shared" si="46"/>
        <v>16.629726795730054</v>
      </c>
      <c r="N46" s="409"/>
      <c r="O46" s="409"/>
      <c r="P46" s="409"/>
      <c r="Q46" s="409"/>
      <c r="R46" s="409"/>
      <c r="S46" s="409">
        <f>IF(S50=0,S42/S49*30,S42/S50*30)</f>
        <v>12.15908209938755</v>
      </c>
      <c r="T46" s="115"/>
      <c r="U46" s="115"/>
      <c r="V46" s="115"/>
      <c r="W46" s="115"/>
      <c r="X46" s="115">
        <f t="shared" ref="X46:AE46" si="47">IF(X50=0,X42/X49*30,X42/X50*30)</f>
        <v>15.521386990635284</v>
      </c>
      <c r="Y46" s="115">
        <f t="shared" si="47"/>
        <v>17.071627436092129</v>
      </c>
      <c r="Z46" s="115">
        <f t="shared" si="47"/>
        <v>16.934953176411035</v>
      </c>
      <c r="AA46" s="115">
        <f t="shared" si="47"/>
        <v>16.118704125537839</v>
      </c>
      <c r="AB46" s="115">
        <f t="shared" si="47"/>
        <v>15.15186028853455</v>
      </c>
      <c r="AC46" s="115">
        <f t="shared" si="47"/>
        <v>14.47245526304914</v>
      </c>
      <c r="AD46" s="115">
        <f t="shared" si="47"/>
        <v>15.469107551487419</v>
      </c>
      <c r="AE46" s="115">
        <f t="shared" si="47"/>
        <v>23.051449597157902</v>
      </c>
    </row>
    <row r="47" spans="1:31" ht="12.75" thickBot="1">
      <c r="B47" s="19"/>
      <c r="C47" s="116"/>
      <c r="D47" s="116"/>
      <c r="E47" s="116"/>
      <c r="F47" s="116"/>
      <c r="G47" s="19"/>
      <c r="H47" s="30"/>
      <c r="I47" s="19"/>
      <c r="J47" s="30"/>
      <c r="K47" s="30"/>
      <c r="L47" s="30"/>
      <c r="M47" s="410"/>
      <c r="N47" s="410"/>
      <c r="O47" s="410"/>
      <c r="P47" s="410"/>
      <c r="Q47" s="410"/>
      <c r="R47" s="410"/>
      <c r="S47" s="410"/>
      <c r="T47" s="30"/>
      <c r="U47" s="30"/>
      <c r="V47" s="30"/>
      <c r="W47" s="30"/>
      <c r="X47" s="19"/>
      <c r="Y47" s="19"/>
      <c r="Z47" s="19"/>
      <c r="AA47" s="19"/>
      <c r="AB47" s="19"/>
      <c r="AC47" s="19"/>
      <c r="AD47" s="19"/>
      <c r="AE47" s="19"/>
    </row>
    <row r="48" spans="1:31">
      <c r="B48" s="273" t="s">
        <v>282</v>
      </c>
      <c r="C48" s="277"/>
      <c r="D48" s="277"/>
      <c r="E48" s="277"/>
      <c r="F48" s="277"/>
      <c r="G48" s="288">
        <v>13.811999999999999</v>
      </c>
      <c r="H48" s="288">
        <v>16.948</v>
      </c>
      <c r="I48" s="288">
        <v>20.384</v>
      </c>
      <c r="J48" s="288">
        <v>17.518999999999998</v>
      </c>
      <c r="K48" s="288">
        <v>19.974</v>
      </c>
      <c r="L48" s="387">
        <v>20.266999999999999</v>
      </c>
      <c r="M48" s="288">
        <v>20.158999999999999</v>
      </c>
      <c r="N48" s="288">
        <v>20.158999999999999</v>
      </c>
      <c r="O48" s="288">
        <v>20.158999999999999</v>
      </c>
      <c r="P48" s="288">
        <v>20.158999999999999</v>
      </c>
      <c r="Q48" s="288">
        <v>20.158999999999999</v>
      </c>
      <c r="R48" s="288">
        <v>20.158999999999999</v>
      </c>
      <c r="S48" s="288">
        <v>20.881</v>
      </c>
      <c r="T48" s="364">
        <v>20.971</v>
      </c>
      <c r="U48" s="364">
        <v>20.971</v>
      </c>
      <c r="V48" s="364">
        <v>20.971</v>
      </c>
      <c r="W48" s="364">
        <v>20.971</v>
      </c>
      <c r="X48" s="288">
        <v>19.12</v>
      </c>
      <c r="Y48" s="288">
        <v>19.12</v>
      </c>
      <c r="Z48" s="288">
        <v>19.12</v>
      </c>
      <c r="AA48" s="288">
        <v>19.12</v>
      </c>
      <c r="AB48" s="288">
        <v>19.12</v>
      </c>
      <c r="AC48" s="288">
        <v>19.693999999999999</v>
      </c>
      <c r="AD48" s="288">
        <v>19.568000000000001</v>
      </c>
      <c r="AE48" s="289">
        <v>13.608000000000001</v>
      </c>
    </row>
    <row r="49" spans="2:31">
      <c r="B49" s="274" t="s">
        <v>271</v>
      </c>
      <c r="C49" s="278"/>
      <c r="D49" s="278"/>
      <c r="E49" s="278"/>
      <c r="F49" s="278"/>
      <c r="G49" s="290">
        <v>13.811999999999999</v>
      </c>
      <c r="H49" s="290">
        <v>16.948</v>
      </c>
      <c r="I49" s="290">
        <v>20.384</v>
      </c>
      <c r="J49" s="290">
        <v>17.518999999999998</v>
      </c>
      <c r="K49" s="290">
        <v>19.974</v>
      </c>
      <c r="L49" s="388">
        <v>22.329000000000001</v>
      </c>
      <c r="M49" s="290">
        <v>22.318000000000001</v>
      </c>
      <c r="N49" s="290">
        <v>22.318000000000001</v>
      </c>
      <c r="O49" s="290">
        <v>22.318000000000001</v>
      </c>
      <c r="P49" s="290">
        <v>22.318000000000001</v>
      </c>
      <c r="Q49" s="290">
        <v>22.318000000000001</v>
      </c>
      <c r="R49" s="290">
        <v>22.318000000000001</v>
      </c>
      <c r="S49" s="290">
        <v>25.442</v>
      </c>
      <c r="T49" s="365">
        <v>25.442</v>
      </c>
      <c r="U49" s="365">
        <v>25.442</v>
      </c>
      <c r="V49" s="365">
        <v>25.442</v>
      </c>
      <c r="W49" s="365">
        <v>25.442</v>
      </c>
      <c r="X49" s="290">
        <v>23.706</v>
      </c>
      <c r="Y49" s="290">
        <v>23.706</v>
      </c>
      <c r="Z49" s="290">
        <v>23.706</v>
      </c>
      <c r="AA49" s="290">
        <v>23.706</v>
      </c>
      <c r="AB49" s="290">
        <v>23.706</v>
      </c>
      <c r="AC49" s="290">
        <v>24.196999999999999</v>
      </c>
      <c r="AD49" s="290">
        <v>22.286999999999999</v>
      </c>
      <c r="AE49" s="291">
        <v>15.763</v>
      </c>
    </row>
    <row r="50" spans="2:31">
      <c r="B50" s="275" t="s">
        <v>233</v>
      </c>
      <c r="C50" s="311">
        <v>14.75</v>
      </c>
      <c r="D50" s="311">
        <v>20.12</v>
      </c>
      <c r="E50" s="311">
        <v>18.818999999999999</v>
      </c>
      <c r="F50" s="311">
        <v>17.968</v>
      </c>
      <c r="G50" s="312">
        <v>17.388000000000002</v>
      </c>
      <c r="H50" s="312">
        <v>18.649999999999999</v>
      </c>
      <c r="I50" s="312">
        <v>22.893000000000001</v>
      </c>
      <c r="J50" s="312">
        <v>20.117000000000001</v>
      </c>
      <c r="K50" s="312">
        <v>24.939</v>
      </c>
      <c r="L50" s="389">
        <v>24.076000000000001</v>
      </c>
      <c r="M50" s="312">
        <v>22.108000000000001</v>
      </c>
      <c r="N50" s="312">
        <v>22.108000000000001</v>
      </c>
      <c r="O50" s="312">
        <v>22.108000000000001</v>
      </c>
      <c r="P50" s="312">
        <v>22.108000000000001</v>
      </c>
      <c r="Q50" s="312">
        <v>22.108000000000001</v>
      </c>
      <c r="R50" s="312">
        <v>22.108000000000001</v>
      </c>
      <c r="S50" s="312">
        <v>25.797999999999998</v>
      </c>
      <c r="T50" s="366">
        <v>25.797999999999998</v>
      </c>
      <c r="U50" s="366">
        <v>25.797999999999998</v>
      </c>
      <c r="V50" s="366">
        <v>25.797999999999998</v>
      </c>
      <c r="W50" s="366">
        <v>25.797999999999998</v>
      </c>
      <c r="X50" s="312">
        <v>23.706</v>
      </c>
      <c r="Y50" s="312">
        <v>23.706</v>
      </c>
      <c r="Z50" s="312">
        <v>23.706</v>
      </c>
      <c r="AA50" s="312">
        <v>23.706</v>
      </c>
      <c r="AB50" s="312">
        <v>23.706</v>
      </c>
      <c r="AC50" s="312">
        <v>24.196999999999999</v>
      </c>
      <c r="AD50" s="312">
        <v>22.286999999999999</v>
      </c>
      <c r="AE50" s="313">
        <v>15.763</v>
      </c>
    </row>
    <row r="51" spans="2:31" ht="12.75" thickBot="1">
      <c r="B51" s="276" t="s">
        <v>234</v>
      </c>
      <c r="C51" s="279"/>
      <c r="D51" s="279"/>
      <c r="E51" s="279"/>
      <c r="F51" s="279"/>
      <c r="G51" s="284"/>
      <c r="H51" s="284"/>
      <c r="I51" s="284"/>
      <c r="J51" s="284"/>
      <c r="K51" s="284"/>
      <c r="L51" s="390"/>
      <c r="M51" s="284"/>
      <c r="N51" s="399"/>
      <c r="O51" s="399"/>
      <c r="P51" s="399"/>
      <c r="Q51" s="399"/>
      <c r="R51" s="399"/>
      <c r="S51" s="284"/>
      <c r="T51" s="398"/>
      <c r="U51" s="284"/>
      <c r="V51" s="284"/>
      <c r="W51" s="284"/>
      <c r="X51" s="284"/>
      <c r="Y51" s="284"/>
      <c r="Z51" s="284"/>
      <c r="AA51" s="284"/>
      <c r="AB51" s="284"/>
      <c r="AC51" s="284"/>
      <c r="AD51" s="284"/>
      <c r="AE51" s="285"/>
    </row>
    <row r="52" spans="2:31">
      <c r="B52" s="149"/>
      <c r="C52" s="150"/>
      <c r="D52" s="150"/>
      <c r="E52" s="150"/>
      <c r="F52" s="150"/>
      <c r="G52" s="151"/>
      <c r="H52" s="151"/>
      <c r="I52" s="151"/>
      <c r="J52" s="151"/>
      <c r="K52" s="151"/>
      <c r="L52" s="151"/>
      <c r="M52" s="151"/>
      <c r="N52" s="151"/>
      <c r="O52" s="151"/>
      <c r="P52" s="151"/>
      <c r="Q52" s="151"/>
      <c r="R52" s="151"/>
      <c r="S52" s="151"/>
      <c r="T52" s="151"/>
      <c r="U52" s="151"/>
      <c r="V52" s="151"/>
      <c r="W52" s="151"/>
      <c r="X52" s="151"/>
      <c r="Y52" s="151"/>
      <c r="Z52" s="151"/>
      <c r="AA52" s="151"/>
      <c r="AB52" s="151"/>
      <c r="AC52" s="151"/>
      <c r="AD52" s="151"/>
      <c r="AE52" s="151"/>
    </row>
  </sheetData>
  <customSheetViews>
    <customSheetView guid="{4C307C71-32C9-4F4A-B40B-0F148FE056F3}" showPageBreaks="1" showGridLines="0" fitToPage="1" printArea="1" hiddenRows="1" hiddenColumns="1" topLeftCell="A43">
      <pane xSplit="4" topLeftCell="K1" state="frozen"/>
      <selection activeCell="C64" sqref="C64"/>
      <pageMargins left="1.81102362204724" right="0.82677165354330695" top="0.82677165354330695" bottom="1.5354330708661399" header="0.39370078740157499" footer="0.31496062992126"/>
      <printOptions verticalCentered="1"/>
      <pageSetup paperSize="9" scale="64" orientation="landscape"/>
    </customSheetView>
    <customSheetView guid="{3D67A5DC-2991-4600-A50B-8E5670C497B8}" showGridLines="0" fitToPage="1" hiddenRows="1" hiddenColumns="1" topLeftCell="A43">
      <pane xSplit="4" topLeftCell="K1" state="frozen"/>
      <selection activeCell="C64" sqref="C64"/>
      <pageMargins left="1.81102362204724" right="0.82677165354330695" top="0.82677165354330695" bottom="1.5354330708661399" header="0.39370078740157499" footer="0.31496062992126"/>
      <printOptions verticalCentered="1"/>
      <pageSetup paperSize="9" scale="48" orientation="landscape"/>
    </customSheetView>
    <customSheetView guid="{CA93686D-3A02-4E22-AD14-DE44584D4D0C}" showPageBreaks="1" showGridLines="0" fitToPage="1" printArea="1" hiddenRows="1" hiddenColumns="1" topLeftCell="A18">
      <selection activeCell="AV60" sqref="AV60"/>
      <pageMargins left="0.70866141732283505" right="0.70866141732283505" top="0.74803149606299202" bottom="0.74803149606299202" header="0.31496062992126" footer="0.31496062992126"/>
      <printOptions verticalCentered="1"/>
      <pageSetup paperSize="9" scale="64" orientation="landscape"/>
    </customSheetView>
    <customSheetView guid="{5D177DB1-41E8-4E6C-B387-E89ECA955CBE}" showPageBreaks="1" showGridLines="0" fitToPage="1" printArea="1" hiddenRows="1" hiddenColumns="1" topLeftCell="C20">
      <selection activeCell="AX62" sqref="A61:AX62"/>
      <pageMargins left="0.70866141732283505" right="0.70866141732283505" top="0.74803149606299202" bottom="0.74803149606299202" header="0.31496062992126" footer="0.31496062992126"/>
      <printOptions verticalCentered="1"/>
      <pageSetup paperSize="9" scale="56" orientation="landscape"/>
    </customSheetView>
    <customSheetView guid="{0C515430-E0DC-4270-A4FF-30EED3D0B48C}" showPageBreaks="1" showGridLines="0" fitToPage="1" printArea="1" hiddenRows="1" hiddenColumns="1">
      <pageMargins left="0.70866141732283505" right="0.70866141732283505" top="0.74803149606299202" bottom="0.74803149606299202" header="0.31496062992126" footer="0.31496062992126"/>
      <printOptions verticalCentered="1"/>
      <pageSetup paperSize="9" scale="57" orientation="landscape"/>
    </customSheetView>
    <customSheetView guid="{4BC1A566-A616-40BB-BF50-450130F531E8}" showPageBreaks="1" showGridLines="0" fitToPage="1" printArea="1" hiddenRows="1" hiddenColumns="1" topLeftCell="A10">
      <selection activeCell="AJ49" sqref="AJ49"/>
      <pageMargins left="0.70866141732283505" right="0.70866141732283505" top="0.74803149606299202" bottom="0.74803149606299202" header="0.31496062992126" footer="0.31496062992126"/>
      <printOptions verticalCentered="1"/>
      <pageSetup paperSize="9" scale="59" orientation="landscape"/>
    </customSheetView>
    <customSheetView guid="{21921362-85B5-4497-9422-6CB64A599216}" showPageBreaks="1" showGridLines="0" fitToPage="1" printArea="1" hiddenRows="1" hiddenColumns="1" topLeftCell="A11">
      <selection activeCell="N34" sqref="N34"/>
      <pageMargins left="0.70866141732283505" right="0.70866141732283505" top="0.74803149606299202" bottom="0.74803149606299202" header="0.31496062992126" footer="0.31496062992126"/>
      <printOptions verticalCentered="1"/>
      <pageSetup paperSize="9" scale="60" orientation="landscape"/>
    </customSheetView>
    <customSheetView guid="{65E0E456-23B1-4976-9D32-EA0F7F4D7742}" showGridLines="0" fitToPage="1" hiddenRows="1" hiddenColumns="1" topLeftCell="A26">
      <selection activeCell="B48" sqref="B48"/>
      <pageMargins left="0.70866141732283505" right="0.70866141732283505" top="0.74803149606299202" bottom="0.74803149606299202" header="0.31496062992126" footer="0.31496062992126"/>
      <printOptions verticalCentered="1"/>
      <pageSetup paperSize="9" scale="56" orientation="landscape"/>
    </customSheetView>
    <customSheetView guid="{4840E9A5-C974-4E74-9B14-5BC5902615D8}" showGridLines="0" fitToPage="1" hiddenRows="1" hiddenColumns="1" topLeftCell="A16">
      <selection activeCell="J42" sqref="J42"/>
      <pageMargins left="0.70866141732283505" right="0.70866141732283505" top="0.74803149606299202" bottom="0.74803149606299202" header="0.31496062992126" footer="0.31496062992126"/>
      <printOptions verticalCentered="1"/>
      <pageSetup paperSize="9" scale="66" orientation="landscape"/>
    </customSheetView>
    <customSheetView guid="{14415622-DCEA-474B-8E9A-20CE445714AA}" showGridLines="0" fitToPage="1" hiddenRows="1" hiddenColumns="1" topLeftCell="A31">
      <selection activeCell="V55" sqref="V55"/>
      <pageMargins left="0.70866141732283505" right="0.70866141732283505" top="0.74803149606299202" bottom="0.74803149606299202" header="0.31496062992126" footer="0.31496062992126"/>
      <printOptions verticalCentered="1"/>
      <pageSetup paperSize="9" scale="56" orientation="landscape"/>
    </customSheetView>
    <customSheetView guid="{A1DA9516-EA6F-4C4D-B4DB-0908741369C4}" showGridLines="0" fitToPage="1" hiddenRows="1" hiddenColumns="1" topLeftCell="A10">
      <pageMargins left="0.70866141732283505" right="0.70866141732283505" top="0.74803149606299202" bottom="0.74803149606299202" header="0.31496062992126" footer="0.31496062992126"/>
      <printOptions verticalCentered="1"/>
      <pageSetup paperSize="9" scale="57" orientation="landscape"/>
    </customSheetView>
    <customSheetView guid="{1EC8EF5F-BCD5-4FF6-A67D-B1F7E3AB1E97}" scale="80" showPageBreaks="1" showGridLines="0" fitToPage="1" printArea="1" hiddenRows="1" hiddenColumns="1" topLeftCell="A30">
      <selection activeCell="B33" sqref="B33"/>
      <pageMargins left="0.70866141732283505" right="0.70866141732283505" top="0.74803149606299202" bottom="0.74803149606299202" header="0.31496062992126" footer="0.31496062992126"/>
      <printOptions verticalCentered="1"/>
      <pageSetup paperSize="9" scale="57" orientation="landscape"/>
    </customSheetView>
    <customSheetView guid="{7CF4BCE4-FB52-484D-B287-A87D2DF041BA}" showPageBreaks="1" showGridLines="0" fitToPage="1" printArea="1" hiddenRows="1" hiddenColumns="1" topLeftCell="A20">
      <selection activeCell="N34" sqref="N34"/>
      <pageMargins left="0.70866141732283505" right="0.70866141732283505" top="0.74803149606299202" bottom="0.74803149606299202" header="0.31496062992126" footer="0.31496062992126"/>
      <printOptions verticalCentered="1"/>
      <pageSetup paperSize="9" scale="56" orientation="landscape"/>
    </customSheetView>
    <customSheetView guid="{92514E61-65E2-4237-B1CF-FB9E103122A0}" showPageBreaks="1" showGridLines="0" fitToPage="1" printArea="1" hiddenRows="1" hiddenColumns="1" topLeftCell="A36">
      <selection activeCell="AS43" sqref="AS43"/>
      <pageMargins left="0.70866141732283505" right="0.70866141732283505" top="0.74803149606299202" bottom="0.74803149606299202" header="0.31496062992126" footer="0.31496062992126"/>
      <printOptions verticalCentered="1"/>
      <pageSetup paperSize="9" scale="63" orientation="landscape"/>
    </customSheetView>
    <customSheetView guid="{E679F65D-13C0-4BAD-BCBB-F0A9F9C2A37A}" showPageBreaks="1" showGridLines="0" fitToPage="1" printArea="1" hiddenRows="1" hiddenColumns="1">
      <selection activeCell="AR50" sqref="AR50"/>
      <pageMargins left="0.70866141732283505" right="0.70866141732283505" top="0.74803149606299202" bottom="0.74803149606299202" header="0.31496062992126" footer="0.31496062992126"/>
      <printOptions verticalCentered="1"/>
      <pageSetup paperSize="9" scale="42" orientation="portrait" horizontalDpi="300"/>
    </customSheetView>
    <customSheetView guid="{B8DB3C65-A994-4941-A1AE-6583C945542D}" scale="90" showPageBreaks="1" showGridLines="0" fitToPage="1" printArea="1" hiddenRows="1" hiddenColumns="1" topLeftCell="A18">
      <selection activeCell="AF49" sqref="AF49"/>
      <pageMargins left="0.70866141732283505" right="0.70866141732283505" top="0.74803149606299202" bottom="0.74803149606299202" header="0.31496062992126" footer="0.31496062992126"/>
      <printOptions verticalCentered="1"/>
      <pageSetup paperSize="9" scale="66" orientation="landscape"/>
    </customSheetView>
    <customSheetView guid="{4BD97017-163D-4BBA-9DA7-03C7F187DF9B}" showPageBreaks="1" showGridLines="0" fitToPage="1" printArea="1" hiddenRows="1" hiddenColumns="1" topLeftCell="A33">
      <pane xSplit="3" topLeftCell="E1" state="frozen"/>
      <selection activeCell="R43" sqref="R43"/>
      <pageMargins left="0.70866141732283505" right="0.70866141732283505" top="0.74803149606299202" bottom="0.74803149606299202" header="0.31496062992126" footer="0.31496062992126"/>
      <printOptions verticalCentered="1"/>
      <pageSetup paperSize="9" scale="49" orientation="landscape"/>
    </customSheetView>
  </customSheetViews>
  <phoneticPr fontId="80" type="noConversion"/>
  <conditionalFormatting sqref="C44:AE45">
    <cfRule type="cellIs" dxfId="26" priority="3" stopIfTrue="1" operator="greaterThan">
      <formula>0</formula>
    </cfRule>
    <cfRule type="cellIs" dxfId="25" priority="4" stopIfTrue="1" operator="lessThan">
      <formula>0</formula>
    </cfRule>
  </conditionalFormatting>
  <printOptions verticalCentered="1"/>
  <pageMargins left="1.81102362204724" right="0.82677165354330695" top="0.82677165354330695" bottom="1.5354330708661399" header="0.39370078740157499" footer="0.31496062992126"/>
  <pageSetup paperSize="9" scale="48" orientation="landscape" r:id="rId1"/>
  <customProperties>
    <customPr name="_pios_id" r:id="rId2"/>
  </customProperties>
  <ignoredErrors>
    <ignoredError sqref="H36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6"/>
  <dimension ref="A1"/>
  <sheetViews>
    <sheetView showGridLines="0" zoomScaleNormal="100" workbookViewId="0">
      <selection activeCell="Q8" sqref="Q8"/>
    </sheetView>
  </sheetViews>
  <sheetFormatPr defaultColWidth="9" defaultRowHeight="15.75"/>
  <cols>
    <col min="1" max="1" width="9" customWidth="1"/>
  </cols>
  <sheetData/>
  <customSheetViews>
    <customSheetView guid="{4C307C71-32C9-4F4A-B40B-0F148FE056F3}" showGridLines="0">
      <selection activeCell="L36" sqref="L36"/>
      <pageMargins left="0.7" right="0.7" top="0.75" bottom="0.75" header="0.3" footer="0.3"/>
    </customSheetView>
    <customSheetView guid="{3D67A5DC-2991-4600-A50B-8E5670C497B8}" showGridLines="0">
      <selection activeCell="L36" sqref="L36"/>
      <pageMargins left="0.7" right="0.7" top="0.75" bottom="0.75" header="0.3" footer="0.3"/>
    </customSheetView>
  </customSheetViews>
  <phoneticPr fontId="80" type="noConversion"/>
  <pageMargins left="0.7" right="0.7" top="0.75" bottom="0.75" header="0.3" footer="0.3"/>
  <customProperties>
    <customPr name="_pios_id" r:id="rId1"/>
  </customPropertie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94A8A-91BE-49EC-A539-66DD99A736AF}">
  <dimension ref="A1"/>
  <sheetViews>
    <sheetView showGridLines="0" zoomScaleNormal="100" workbookViewId="0">
      <selection activeCell="E20" sqref="E20"/>
    </sheetView>
  </sheetViews>
  <sheetFormatPr defaultRowHeight="15.75"/>
  <sheetData/>
  <phoneticPr fontId="80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0E047-3C10-44F0-8681-99EC45FA932D}">
  <dimension ref="B2:S26"/>
  <sheetViews>
    <sheetView zoomScale="70" zoomScaleNormal="70" workbookViewId="0">
      <selection activeCell="K31" sqref="K31"/>
    </sheetView>
  </sheetViews>
  <sheetFormatPr defaultColWidth="9.375" defaultRowHeight="12.75"/>
  <cols>
    <col min="1" max="1" width="1.875" style="421" customWidth="1"/>
    <col min="2" max="3" width="9.375" style="421"/>
    <col min="4" max="4" width="16.25" style="421" bestFit="1" customWidth="1"/>
    <col min="5" max="5" width="45.75" style="421" bestFit="1" customWidth="1"/>
    <col min="6" max="6" width="9.375" style="447"/>
    <col min="7" max="7" width="21" style="421" bestFit="1" customWidth="1"/>
    <col min="8" max="8" width="19.25" style="421" bestFit="1" customWidth="1"/>
    <col min="9" max="9" width="19.625" style="421" bestFit="1" customWidth="1"/>
    <col min="10" max="10" width="16.375" style="421" bestFit="1" customWidth="1"/>
    <col min="11" max="11" width="16" style="421" bestFit="1" customWidth="1"/>
    <col min="12" max="12" width="15.75" style="421" customWidth="1"/>
    <col min="13" max="13" width="92.5" style="421" bestFit="1" customWidth="1"/>
    <col min="14" max="14" width="9.375" style="421"/>
    <col min="15" max="15" width="10.125" style="421" bestFit="1" customWidth="1"/>
    <col min="16" max="16384" width="9.375" style="421"/>
  </cols>
  <sheetData>
    <row r="2" spans="2:17" ht="42.75">
      <c r="B2" s="418" t="s">
        <v>302</v>
      </c>
      <c r="C2" s="419" t="s">
        <v>303</v>
      </c>
      <c r="D2" s="419" t="s">
        <v>304</v>
      </c>
      <c r="E2" s="419" t="s">
        <v>305</v>
      </c>
      <c r="F2" s="419" t="s">
        <v>306</v>
      </c>
      <c r="G2" s="419" t="s">
        <v>118</v>
      </c>
      <c r="H2" s="419" t="s">
        <v>307</v>
      </c>
      <c r="I2" s="419" t="s">
        <v>308</v>
      </c>
      <c r="J2" s="419" t="s">
        <v>309</v>
      </c>
      <c r="K2" s="419" t="s">
        <v>310</v>
      </c>
      <c r="L2" s="419" t="s">
        <v>311</v>
      </c>
      <c r="M2" s="420" t="s">
        <v>312</v>
      </c>
    </row>
    <row r="3" spans="2:17" s="429" customFormat="1" ht="15">
      <c r="B3" s="422" t="s">
        <v>313</v>
      </c>
      <c r="C3" s="423">
        <v>1</v>
      </c>
      <c r="D3" s="424" t="s">
        <v>314</v>
      </c>
      <c r="E3" s="425" t="s">
        <v>315</v>
      </c>
      <c r="F3" s="423" t="s">
        <v>316</v>
      </c>
      <c r="G3" s="424" t="s">
        <v>317</v>
      </c>
      <c r="H3" s="426">
        <v>45016</v>
      </c>
      <c r="I3" s="424" t="s">
        <v>318</v>
      </c>
      <c r="J3" s="424" t="s">
        <v>319</v>
      </c>
      <c r="K3" s="427">
        <v>-410</v>
      </c>
      <c r="L3" s="427">
        <v>-410</v>
      </c>
      <c r="M3" s="428" t="s">
        <v>320</v>
      </c>
    </row>
    <row r="4" spans="2:17" s="429" customFormat="1" ht="25.5">
      <c r="B4" s="422" t="s">
        <v>313</v>
      </c>
      <c r="C4" s="423">
        <v>2</v>
      </c>
      <c r="D4" s="424" t="s">
        <v>314</v>
      </c>
      <c r="E4" s="425" t="s">
        <v>321</v>
      </c>
      <c r="F4" s="423" t="s">
        <v>316</v>
      </c>
      <c r="G4" s="424" t="s">
        <v>322</v>
      </c>
      <c r="H4" s="426">
        <v>45016</v>
      </c>
      <c r="I4" s="424" t="s">
        <v>323</v>
      </c>
      <c r="J4" s="424" t="s">
        <v>319</v>
      </c>
      <c r="K4" s="427">
        <v>-536</v>
      </c>
      <c r="L4" s="427">
        <v>-536</v>
      </c>
      <c r="M4" s="428" t="s">
        <v>324</v>
      </c>
    </row>
    <row r="5" spans="2:17" s="429" customFormat="1" ht="25.5">
      <c r="B5" s="422" t="s">
        <v>313</v>
      </c>
      <c r="C5" s="423">
        <v>3</v>
      </c>
      <c r="D5" s="424" t="s">
        <v>314</v>
      </c>
      <c r="E5" s="425" t="s">
        <v>325</v>
      </c>
      <c r="F5" s="423" t="s">
        <v>316</v>
      </c>
      <c r="G5" s="424" t="s">
        <v>322</v>
      </c>
      <c r="H5" s="426">
        <v>45016</v>
      </c>
      <c r="I5" s="424" t="s">
        <v>323</v>
      </c>
      <c r="J5" s="424" t="s">
        <v>319</v>
      </c>
      <c r="K5" s="427">
        <v>-70</v>
      </c>
      <c r="L5" s="427">
        <v>-70</v>
      </c>
      <c r="M5" s="428" t="s">
        <v>326</v>
      </c>
    </row>
    <row r="6" spans="2:17" s="429" customFormat="1" ht="38.25">
      <c r="B6" s="422" t="s">
        <v>313</v>
      </c>
      <c r="C6" s="423">
        <v>4</v>
      </c>
      <c r="D6" s="424" t="s">
        <v>314</v>
      </c>
      <c r="E6" s="425" t="s">
        <v>327</v>
      </c>
      <c r="F6" s="423" t="s">
        <v>316</v>
      </c>
      <c r="G6" s="424" t="s">
        <v>322</v>
      </c>
      <c r="H6" s="426">
        <v>45076</v>
      </c>
      <c r="I6" s="424" t="s">
        <v>323</v>
      </c>
      <c r="J6" s="424" t="s">
        <v>319</v>
      </c>
      <c r="K6" s="427">
        <v>-263</v>
      </c>
      <c r="L6" s="427">
        <v>-263</v>
      </c>
      <c r="M6" s="428" t="s">
        <v>328</v>
      </c>
    </row>
    <row r="7" spans="2:17" s="429" customFormat="1" ht="15">
      <c r="B7" s="422" t="s">
        <v>313</v>
      </c>
      <c r="C7" s="423">
        <v>5</v>
      </c>
      <c r="D7" s="424" t="s">
        <v>314</v>
      </c>
      <c r="E7" s="425" t="s">
        <v>329</v>
      </c>
      <c r="F7" s="423" t="s">
        <v>316</v>
      </c>
      <c r="G7" s="424" t="s">
        <v>330</v>
      </c>
      <c r="H7" s="426" t="s">
        <v>331</v>
      </c>
      <c r="I7" s="424" t="s">
        <v>332</v>
      </c>
      <c r="J7" s="424" t="s">
        <v>319</v>
      </c>
      <c r="K7" s="427">
        <v>-43</v>
      </c>
      <c r="L7" s="427">
        <v>-43</v>
      </c>
      <c r="M7" s="428"/>
    </row>
    <row r="8" spans="2:17" s="429" customFormat="1" ht="25.5">
      <c r="B8" s="422" t="s">
        <v>313</v>
      </c>
      <c r="C8" s="423">
        <v>6</v>
      </c>
      <c r="D8" s="424" t="s">
        <v>314</v>
      </c>
      <c r="E8" s="425" t="s">
        <v>333</v>
      </c>
      <c r="F8" s="423" t="s">
        <v>316</v>
      </c>
      <c r="G8" s="424" t="s">
        <v>322</v>
      </c>
      <c r="H8" s="426">
        <v>45138</v>
      </c>
      <c r="I8" s="424" t="s">
        <v>334</v>
      </c>
      <c r="J8" s="424" t="s">
        <v>319</v>
      </c>
      <c r="K8" s="427">
        <v>-415</v>
      </c>
      <c r="L8" s="427">
        <v>-415</v>
      </c>
      <c r="M8" s="428" t="s">
        <v>335</v>
      </c>
    </row>
    <row r="9" spans="2:17" s="429" customFormat="1" ht="38.25">
      <c r="B9" s="422" t="s">
        <v>313</v>
      </c>
      <c r="C9" s="423">
        <v>1</v>
      </c>
      <c r="D9" s="424" t="s">
        <v>314</v>
      </c>
      <c r="E9" s="425" t="s">
        <v>336</v>
      </c>
      <c r="F9" s="423" t="s">
        <v>316</v>
      </c>
      <c r="G9" s="424" t="s">
        <v>337</v>
      </c>
      <c r="H9" s="426">
        <v>45138</v>
      </c>
      <c r="I9" s="424" t="s">
        <v>338</v>
      </c>
      <c r="J9" s="424" t="s">
        <v>319</v>
      </c>
      <c r="K9" s="427">
        <f>-(772/5.18)</f>
        <v>-149.03474903474904</v>
      </c>
      <c r="L9" s="427">
        <v>-149</v>
      </c>
      <c r="M9" s="428" t="s">
        <v>339</v>
      </c>
    </row>
    <row r="10" spans="2:17" s="429" customFormat="1" ht="38.25">
      <c r="B10" s="422" t="s">
        <v>313</v>
      </c>
      <c r="C10" s="423">
        <v>3</v>
      </c>
      <c r="D10" s="424" t="s">
        <v>314</v>
      </c>
      <c r="E10" s="425" t="s">
        <v>327</v>
      </c>
      <c r="F10" s="423" t="s">
        <v>316</v>
      </c>
      <c r="G10" s="424" t="s">
        <v>322</v>
      </c>
      <c r="H10" s="426">
        <v>45138</v>
      </c>
      <c r="I10" s="424" t="s">
        <v>323</v>
      </c>
      <c r="J10" s="424" t="s">
        <v>319</v>
      </c>
      <c r="K10" s="427">
        <v>-204</v>
      </c>
      <c r="L10" s="427">
        <v>-204</v>
      </c>
      <c r="M10" s="428"/>
    </row>
    <row r="11" spans="2:17" s="429" customFormat="1" ht="38.25">
      <c r="B11" s="422" t="s">
        <v>313</v>
      </c>
      <c r="C11" s="423">
        <v>3</v>
      </c>
      <c r="D11" s="424" t="s">
        <v>314</v>
      </c>
      <c r="E11" s="425" t="s">
        <v>327</v>
      </c>
      <c r="F11" s="423" t="s">
        <v>316</v>
      </c>
      <c r="G11" s="424" t="s">
        <v>322</v>
      </c>
      <c r="H11" s="426">
        <v>45169</v>
      </c>
      <c r="I11" s="424" t="s">
        <v>323</v>
      </c>
      <c r="J11" s="424" t="s">
        <v>342</v>
      </c>
      <c r="K11" s="427">
        <v>-373.4</v>
      </c>
      <c r="L11" s="427">
        <v>-373.4</v>
      </c>
      <c r="M11" s="428"/>
    </row>
    <row r="12" spans="2:17" s="429" customFormat="1" ht="45" hidden="1" customHeight="1">
      <c r="B12" s="430" t="s">
        <v>313</v>
      </c>
      <c r="C12" s="431">
        <v>1</v>
      </c>
      <c r="D12" s="432" t="s">
        <v>314</v>
      </c>
      <c r="E12" s="433" t="s">
        <v>340</v>
      </c>
      <c r="F12" s="431" t="s">
        <v>316</v>
      </c>
      <c r="G12" s="432" t="s">
        <v>337</v>
      </c>
      <c r="H12" s="438">
        <v>45199</v>
      </c>
      <c r="I12" s="434" t="s">
        <v>341</v>
      </c>
      <c r="J12" s="432" t="s">
        <v>342</v>
      </c>
      <c r="K12" s="435">
        <v>-185</v>
      </c>
      <c r="L12" s="435">
        <v>-33</v>
      </c>
      <c r="M12" s="436"/>
      <c r="N12" s="437"/>
    </row>
    <row r="13" spans="2:17" s="429" customFormat="1" ht="45" hidden="1" customHeight="1">
      <c r="B13" s="430" t="s">
        <v>313</v>
      </c>
      <c r="C13" s="431">
        <v>2</v>
      </c>
      <c r="D13" s="432" t="s">
        <v>314</v>
      </c>
      <c r="E13" s="434" t="s">
        <v>343</v>
      </c>
      <c r="F13" s="431" t="s">
        <v>316</v>
      </c>
      <c r="G13" s="432" t="s">
        <v>337</v>
      </c>
      <c r="H13" s="438">
        <v>45199</v>
      </c>
      <c r="I13" s="434" t="s">
        <v>341</v>
      </c>
      <c r="J13" s="432" t="s">
        <v>342</v>
      </c>
      <c r="K13" s="435">
        <v>-120</v>
      </c>
      <c r="L13" s="435">
        <v>0</v>
      </c>
      <c r="M13" s="436"/>
      <c r="N13" s="439"/>
    </row>
    <row r="14" spans="2:17" s="429" customFormat="1" ht="45" hidden="1" customHeight="1">
      <c r="B14" s="430" t="s">
        <v>313</v>
      </c>
      <c r="C14" s="431">
        <v>4</v>
      </c>
      <c r="D14" s="432" t="s">
        <v>314</v>
      </c>
      <c r="E14" s="434" t="s">
        <v>344</v>
      </c>
      <c r="F14" s="431" t="s">
        <v>316</v>
      </c>
      <c r="G14" s="432" t="s">
        <v>337</v>
      </c>
      <c r="H14" s="438">
        <v>45199</v>
      </c>
      <c r="I14" s="434" t="s">
        <v>341</v>
      </c>
      <c r="J14" s="432" t="s">
        <v>342</v>
      </c>
      <c r="K14" s="435">
        <f>-(152.844+16.078)</f>
        <v>-168.922</v>
      </c>
      <c r="L14" s="435">
        <v>0</v>
      </c>
      <c r="M14" s="436"/>
    </row>
    <row r="15" spans="2:17" s="429" customFormat="1" ht="45" customHeight="1">
      <c r="B15" s="430" t="s">
        <v>313</v>
      </c>
      <c r="C15" s="431">
        <v>5</v>
      </c>
      <c r="D15" s="432" t="s">
        <v>314</v>
      </c>
      <c r="E15" s="434" t="s">
        <v>345</v>
      </c>
      <c r="F15" s="431" t="s">
        <v>316</v>
      </c>
      <c r="G15" s="432" t="s">
        <v>322</v>
      </c>
      <c r="H15" s="438">
        <v>45199</v>
      </c>
      <c r="I15" s="434" t="s">
        <v>323</v>
      </c>
      <c r="J15" s="432" t="s">
        <v>342</v>
      </c>
      <c r="K15" s="435">
        <v>-1004</v>
      </c>
      <c r="L15" s="435">
        <v>-731.42</v>
      </c>
      <c r="M15" s="436"/>
      <c r="O15" s="437">
        <f>Table_JUNDIAI4[[#This Row],[Planned $]]-Table_JUNDIAI4[[#This Row],[Actual $]]</f>
        <v>-272.58000000000004</v>
      </c>
    </row>
    <row r="16" spans="2:17" s="429" customFormat="1" ht="45" customHeight="1">
      <c r="B16" s="430" t="s">
        <v>313</v>
      </c>
      <c r="C16" s="431">
        <v>6</v>
      </c>
      <c r="D16" s="432" t="s">
        <v>314</v>
      </c>
      <c r="E16" s="434" t="s">
        <v>327</v>
      </c>
      <c r="F16" s="431" t="s">
        <v>316</v>
      </c>
      <c r="G16" s="432" t="s">
        <v>322</v>
      </c>
      <c r="H16" s="438">
        <v>45230</v>
      </c>
      <c r="I16" s="434" t="s">
        <v>323</v>
      </c>
      <c r="J16" s="432" t="s">
        <v>342</v>
      </c>
      <c r="K16" s="435">
        <v>-523</v>
      </c>
      <c r="L16" s="435">
        <v>0</v>
      </c>
      <c r="M16" s="436"/>
      <c r="O16" s="437">
        <f>K16-L16</f>
        <v>-523</v>
      </c>
      <c r="Q16" s="429">
        <v>125</v>
      </c>
    </row>
    <row r="17" spans="2:19" s="429" customFormat="1" ht="45" customHeight="1">
      <c r="B17" s="430" t="s">
        <v>313</v>
      </c>
      <c r="C17" s="431">
        <v>7</v>
      </c>
      <c r="D17" s="432" t="s">
        <v>314</v>
      </c>
      <c r="E17" s="434" t="s">
        <v>327</v>
      </c>
      <c r="F17" s="431" t="s">
        <v>316</v>
      </c>
      <c r="G17" s="432" t="s">
        <v>322</v>
      </c>
      <c r="H17" s="438">
        <v>45260</v>
      </c>
      <c r="I17" s="434" t="s">
        <v>323</v>
      </c>
      <c r="J17" s="432" t="s">
        <v>342</v>
      </c>
      <c r="K17" s="435">
        <v>-404.77499999999998</v>
      </c>
      <c r="L17" s="435">
        <v>0</v>
      </c>
      <c r="M17" s="436"/>
      <c r="O17" s="437">
        <f>K17-L17</f>
        <v>-404.77499999999998</v>
      </c>
      <c r="Q17" s="429">
        <v>87</v>
      </c>
    </row>
    <row r="18" spans="2:19" s="429" customFormat="1" ht="45" customHeight="1">
      <c r="B18" s="440" t="s">
        <v>313</v>
      </c>
      <c r="C18" s="441">
        <v>8</v>
      </c>
      <c r="D18" s="442" t="s">
        <v>314</v>
      </c>
      <c r="E18" s="443" t="s">
        <v>327</v>
      </c>
      <c r="F18" s="441" t="s">
        <v>316</v>
      </c>
      <c r="G18" s="442" t="s">
        <v>322</v>
      </c>
      <c r="H18" s="444">
        <v>45291</v>
      </c>
      <c r="I18" s="443" t="s">
        <v>323</v>
      </c>
      <c r="J18" s="442" t="s">
        <v>342</v>
      </c>
      <c r="K18" s="445">
        <v>-235.58699999999999</v>
      </c>
      <c r="L18" s="445">
        <v>0</v>
      </c>
      <c r="M18" s="446"/>
      <c r="O18" s="437">
        <f>K18-L18</f>
        <v>-235.58699999999999</v>
      </c>
      <c r="Q18" s="429">
        <f>Q17-Q16</f>
        <v>-38</v>
      </c>
      <c r="R18" s="429">
        <f>Q18/5</f>
        <v>-7.6</v>
      </c>
      <c r="S18" s="429">
        <f>R18*0.73</f>
        <v>-5.548</v>
      </c>
    </row>
    <row r="19" spans="2:19" ht="3.6" customHeight="1"/>
    <row r="20" spans="2:19">
      <c r="L20" s="448"/>
    </row>
    <row r="21" spans="2:19" ht="15">
      <c r="J21" s="449" t="s">
        <v>346</v>
      </c>
      <c r="K21" s="450">
        <f>SUM(K3:K18)</f>
        <v>-5104.7187490347478</v>
      </c>
      <c r="L21" s="450">
        <f>SUM(L3:L18)</f>
        <v>-3227.82</v>
      </c>
    </row>
    <row r="22" spans="2:19">
      <c r="I22" s="449"/>
      <c r="J22" s="449"/>
      <c r="K22" s="449"/>
    </row>
    <row r="24" spans="2:19">
      <c r="F24" s="451"/>
      <c r="G24" s="452"/>
      <c r="H24" s="452"/>
      <c r="I24" s="452"/>
      <c r="J24" s="452"/>
      <c r="K24" s="452"/>
      <c r="L24" s="453"/>
    </row>
    <row r="25" spans="2:19">
      <c r="G25" s="447"/>
      <c r="H25" s="447"/>
      <c r="I25" s="447"/>
      <c r="J25" s="447"/>
      <c r="K25" s="447"/>
    </row>
    <row r="26" spans="2:19">
      <c r="E26" s="454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2EFA1-E138-4FAB-855E-376F48936086}">
  <dimension ref="A1:X25"/>
  <sheetViews>
    <sheetView showGridLines="0" tabSelected="1" zoomScale="80" zoomScaleNormal="80" workbookViewId="0">
      <selection activeCell="I3" sqref="I3:W3"/>
    </sheetView>
  </sheetViews>
  <sheetFormatPr defaultColWidth="8.625" defaultRowHeight="15"/>
  <cols>
    <col min="1" max="1" width="10.625" style="315" bestFit="1" customWidth="1"/>
    <col min="2" max="2" width="38.375" style="315" bestFit="1" customWidth="1"/>
    <col min="3" max="3" width="7.5" style="315" bestFit="1" customWidth="1"/>
    <col min="4" max="4" width="42.5" style="315" bestFit="1" customWidth="1"/>
    <col min="5" max="5" width="46.125" style="315" bestFit="1" customWidth="1"/>
    <col min="6" max="6" width="9.75" style="315" bestFit="1" customWidth="1"/>
    <col min="7" max="7" width="11.875" style="315" bestFit="1" customWidth="1"/>
    <col min="8" max="8" width="13.75" style="315" bestFit="1" customWidth="1"/>
    <col min="9" max="9" width="16.75" style="315" bestFit="1" customWidth="1"/>
    <col min="10" max="23" width="10.5" style="315" bestFit="1" customWidth="1"/>
    <col min="24" max="24" width="6.75" style="315" bestFit="1" customWidth="1"/>
    <col min="25" max="16384" width="8.625" style="315"/>
  </cols>
  <sheetData>
    <row r="1" spans="1:24" ht="15.75" thickBot="1">
      <c r="I1" s="319">
        <v>4799919.8169553429</v>
      </c>
      <c r="J1" s="319">
        <v>4304270.4519927492</v>
      </c>
      <c r="K1" s="319">
        <v>3789566.93646918</v>
      </c>
      <c r="L1" s="319">
        <v>4109130.2085414086</v>
      </c>
      <c r="M1" s="319">
        <v>4127863.5382518712</v>
      </c>
      <c r="N1" s="319">
        <v>4288962.8428433063</v>
      </c>
      <c r="O1" s="319">
        <v>4709741.5451991009</v>
      </c>
      <c r="P1" s="319">
        <v>4268950.1178587824</v>
      </c>
      <c r="Q1" s="319">
        <v>3923890.224121708</v>
      </c>
      <c r="R1" s="319">
        <v>4209515.0937850475</v>
      </c>
      <c r="S1" s="319">
        <v>3779073.3566870154</v>
      </c>
      <c r="T1" s="319">
        <v>4191070.5205730721</v>
      </c>
      <c r="U1" s="319">
        <v>4143164.4083353328</v>
      </c>
      <c r="V1" s="319">
        <v>4193871.2776900656</v>
      </c>
      <c r="W1" s="319">
        <v>4193871.2776900656</v>
      </c>
    </row>
    <row r="2" spans="1:24" ht="15.75" thickBot="1">
      <c r="A2" s="373" t="s">
        <v>244</v>
      </c>
      <c r="B2" s="372" t="s">
        <v>245</v>
      </c>
      <c r="C2" s="373" t="s">
        <v>246</v>
      </c>
      <c r="D2" s="373" t="s">
        <v>363</v>
      </c>
      <c r="E2" s="373" t="s">
        <v>301</v>
      </c>
      <c r="F2" s="373" t="s">
        <v>285</v>
      </c>
      <c r="G2" s="373" t="s">
        <v>286</v>
      </c>
      <c r="H2" s="373" t="s">
        <v>287</v>
      </c>
      <c r="I2" s="374">
        <v>45187</v>
      </c>
      <c r="J2" s="374">
        <v>45194</v>
      </c>
      <c r="K2" s="374">
        <v>45201</v>
      </c>
      <c r="L2" s="374">
        <v>45208</v>
      </c>
      <c r="M2" s="374">
        <v>45215</v>
      </c>
      <c r="N2" s="374">
        <v>45222</v>
      </c>
      <c r="O2" s="374">
        <v>45229</v>
      </c>
      <c r="P2" s="374">
        <v>45236</v>
      </c>
      <c r="Q2" s="374">
        <v>45243</v>
      </c>
      <c r="R2" s="374">
        <v>45250</v>
      </c>
      <c r="S2" s="374">
        <v>45257</v>
      </c>
      <c r="T2" s="374">
        <v>45264</v>
      </c>
      <c r="U2" s="374">
        <v>45271</v>
      </c>
      <c r="V2" s="374">
        <v>45278</v>
      </c>
      <c r="W2" s="374">
        <v>45285</v>
      </c>
      <c r="X2" s="315">
        <v>610000</v>
      </c>
    </row>
    <row r="3" spans="1:24">
      <c r="A3" s="462" t="s">
        <v>247</v>
      </c>
      <c r="B3" s="463" t="s">
        <v>248</v>
      </c>
      <c r="C3" s="375">
        <v>2553433</v>
      </c>
      <c r="D3" s="462" t="s">
        <v>300</v>
      </c>
      <c r="E3" s="317" t="s">
        <v>351</v>
      </c>
      <c r="F3" s="464" t="s">
        <v>288</v>
      </c>
      <c r="G3" s="464" t="s">
        <v>289</v>
      </c>
      <c r="H3" s="465">
        <v>20</v>
      </c>
      <c r="I3" s="413">
        <v>337846.5</v>
      </c>
      <c r="J3" s="413">
        <v>186843.30000000002</v>
      </c>
      <c r="K3" s="413">
        <v>21693.199999999957</v>
      </c>
      <c r="L3" s="413">
        <v>0</v>
      </c>
      <c r="M3" s="413">
        <v>0</v>
      </c>
      <c r="N3" s="413">
        <v>0</v>
      </c>
      <c r="O3" s="413">
        <v>52428.449999999983</v>
      </c>
      <c r="P3" s="413">
        <v>183880.75</v>
      </c>
      <c r="Q3" s="413">
        <v>160807.6</v>
      </c>
      <c r="R3" s="413">
        <v>157931.89999999997</v>
      </c>
      <c r="S3" s="413">
        <v>158752.15</v>
      </c>
      <c r="T3" s="413">
        <v>121261.90000000001</v>
      </c>
      <c r="U3" s="413">
        <v>97281.65</v>
      </c>
      <c r="V3" s="413">
        <v>73108.400000000009</v>
      </c>
      <c r="W3" s="413">
        <v>73108.400000000009</v>
      </c>
      <c r="X3" s="417">
        <f t="shared" ref="X3:X21" si="0">I3/$X$2</f>
        <v>0.55384672131147539</v>
      </c>
    </row>
    <row r="4" spans="1:24">
      <c r="A4" s="317" t="s">
        <v>249</v>
      </c>
      <c r="B4" s="466" t="s">
        <v>251</v>
      </c>
      <c r="C4" s="317">
        <v>4011004</v>
      </c>
      <c r="D4" s="317" t="s">
        <v>358</v>
      </c>
      <c r="E4" s="317" t="s">
        <v>359</v>
      </c>
      <c r="F4" s="464" t="s">
        <v>290</v>
      </c>
      <c r="G4" s="464" t="s">
        <v>291</v>
      </c>
      <c r="H4" s="467">
        <v>29</v>
      </c>
      <c r="I4" s="316">
        <v>228472.30606240849</v>
      </c>
      <c r="J4" s="316">
        <v>215332.82266027428</v>
      </c>
      <c r="K4" s="316">
        <v>204775.24252013461</v>
      </c>
      <c r="L4" s="316">
        <v>188458.03202631479</v>
      </c>
      <c r="M4" s="316">
        <v>173949.19912085554</v>
      </c>
      <c r="N4" s="316">
        <v>159147.6808253726</v>
      </c>
      <c r="O4" s="316">
        <v>143572.63685625567</v>
      </c>
      <c r="P4" s="316">
        <v>128896.55515649718</v>
      </c>
      <c r="Q4" s="316">
        <v>106046.18863536323</v>
      </c>
      <c r="R4" s="316">
        <v>83185.369064585553</v>
      </c>
      <c r="S4" s="316">
        <v>60335.002543451621</v>
      </c>
      <c r="T4" s="316">
        <v>37735.509213766498</v>
      </c>
      <c r="U4" s="316">
        <v>11498.354608072905</v>
      </c>
      <c r="V4" s="316">
        <v>0</v>
      </c>
      <c r="W4" s="316">
        <v>0</v>
      </c>
      <c r="X4" s="417">
        <f t="shared" si="0"/>
        <v>0.37454476403673526</v>
      </c>
    </row>
    <row r="5" spans="1:24">
      <c r="A5" s="462" t="s">
        <v>249</v>
      </c>
      <c r="B5" s="463" t="s">
        <v>252</v>
      </c>
      <c r="C5" s="375">
        <v>2537442</v>
      </c>
      <c r="D5" s="317" t="s">
        <v>358</v>
      </c>
      <c r="E5" s="317" t="s">
        <v>359</v>
      </c>
      <c r="F5" s="464" t="s">
        <v>288</v>
      </c>
      <c r="G5" s="464" t="s">
        <v>291</v>
      </c>
      <c r="H5" s="465">
        <v>26</v>
      </c>
      <c r="I5" s="316">
        <v>170908.61965517246</v>
      </c>
      <c r="J5" s="316">
        <v>130970.33741379314</v>
      </c>
      <c r="K5" s="316">
        <v>149644.1005172414</v>
      </c>
      <c r="L5" s="316">
        <v>156288.62775862069</v>
      </c>
      <c r="M5" s="316">
        <v>147612.13500000004</v>
      </c>
      <c r="N5" s="316">
        <v>137299.91000000003</v>
      </c>
      <c r="O5" s="316">
        <v>124925.24000000002</v>
      </c>
      <c r="P5" s="316">
        <v>116756.73862068966</v>
      </c>
      <c r="Q5" s="316">
        <v>99627.269310344825</v>
      </c>
      <c r="R5" s="316">
        <v>102248.50482758622</v>
      </c>
      <c r="S5" s="316">
        <v>85108.875689655193</v>
      </c>
      <c r="T5" s="316">
        <v>127902.06948275863</v>
      </c>
      <c r="U5" s="316">
        <v>99932.06413793104</v>
      </c>
      <c r="V5" s="316">
        <v>133642.37206896552</v>
      </c>
      <c r="W5" s="316">
        <v>133642.37206896552</v>
      </c>
      <c r="X5" s="417">
        <f t="shared" si="0"/>
        <v>0.28017806500847942</v>
      </c>
    </row>
    <row r="6" spans="1:24">
      <c r="A6" s="462" t="s">
        <v>249</v>
      </c>
      <c r="B6" s="463" t="s">
        <v>258</v>
      </c>
      <c r="C6" s="375">
        <v>1174438</v>
      </c>
      <c r="D6" s="462" t="s">
        <v>350</v>
      </c>
      <c r="E6" s="462" t="s">
        <v>351</v>
      </c>
      <c r="F6" s="464" t="s">
        <v>288</v>
      </c>
      <c r="G6" s="464" t="s">
        <v>291</v>
      </c>
      <c r="H6" s="465">
        <v>26</v>
      </c>
      <c r="I6" s="318">
        <v>141425.58229885061</v>
      </c>
      <c r="J6" s="318">
        <v>124116.13219540232</v>
      </c>
      <c r="K6" s="318">
        <v>110016.95604597703</v>
      </c>
      <c r="L6" s="318">
        <v>110971.36181609197</v>
      </c>
      <c r="M6" s="318">
        <v>105158.16303448277</v>
      </c>
      <c r="N6" s="318">
        <v>99344.964252873586</v>
      </c>
      <c r="O6" s="318">
        <v>82946.537839080469</v>
      </c>
      <c r="P6" s="318">
        <v>68240.012563218421</v>
      </c>
      <c r="Q6" s="318">
        <v>54097.454333333342</v>
      </c>
      <c r="R6" s="318">
        <v>50496.741655172431</v>
      </c>
      <c r="S6" s="318">
        <v>36354.183425287367</v>
      </c>
      <c r="T6" s="318">
        <v>32102.739540229883</v>
      </c>
      <c r="U6" s="318">
        <v>16745.483057471269</v>
      </c>
      <c r="V6" s="318">
        <v>13058.006218390807</v>
      </c>
      <c r="W6" s="318">
        <v>13058.006218390807</v>
      </c>
      <c r="X6" s="417">
        <f t="shared" si="0"/>
        <v>0.23184521688336165</v>
      </c>
    </row>
    <row r="7" spans="1:24">
      <c r="A7" s="317" t="s">
        <v>249</v>
      </c>
      <c r="B7" s="466" t="s">
        <v>252</v>
      </c>
      <c r="C7" s="317">
        <v>2538232</v>
      </c>
      <c r="D7" s="317" t="s">
        <v>360</v>
      </c>
      <c r="E7" s="317" t="s">
        <v>361</v>
      </c>
      <c r="F7" s="464" t="s">
        <v>288</v>
      </c>
      <c r="G7" s="464" t="s">
        <v>291</v>
      </c>
      <c r="H7" s="467">
        <v>26</v>
      </c>
      <c r="I7" s="316">
        <v>116406.57950191574</v>
      </c>
      <c r="J7" s="316">
        <v>70048.456800766304</v>
      </c>
      <c r="K7" s="316">
        <v>71381.856130268206</v>
      </c>
      <c r="L7" s="316">
        <v>156514.90411877399</v>
      </c>
      <c r="M7" s="316">
        <v>130632.2324712644</v>
      </c>
      <c r="N7" s="316">
        <v>136554.81599616862</v>
      </c>
      <c r="O7" s="316">
        <v>116766.51551724141</v>
      </c>
      <c r="P7" s="316">
        <v>101436.5134099617</v>
      </c>
      <c r="Q7" s="316">
        <v>76330.976340996174</v>
      </c>
      <c r="R7" s="316">
        <v>98925.141666666692</v>
      </c>
      <c r="S7" s="316">
        <v>74032.294061302688</v>
      </c>
      <c r="T7" s="316">
        <v>95137.633141762475</v>
      </c>
      <c r="U7" s="316">
        <v>68960.468390804614</v>
      </c>
      <c r="V7" s="316">
        <v>74801.248275862075</v>
      </c>
      <c r="W7" s="316">
        <v>74801.248275862075</v>
      </c>
      <c r="X7" s="417">
        <f t="shared" si="0"/>
        <v>0.19083045819986186</v>
      </c>
    </row>
    <row r="8" spans="1:24">
      <c r="A8" s="317" t="s">
        <v>249</v>
      </c>
      <c r="B8" s="466" t="s">
        <v>250</v>
      </c>
      <c r="C8" s="317">
        <v>2532007</v>
      </c>
      <c r="D8" s="317" t="s">
        <v>358</v>
      </c>
      <c r="E8" s="317" t="s">
        <v>359</v>
      </c>
      <c r="F8" s="464" t="s">
        <v>290</v>
      </c>
      <c r="G8" s="464" t="s">
        <v>291</v>
      </c>
      <c r="H8" s="467">
        <v>29</v>
      </c>
      <c r="I8" s="316">
        <v>111332.4815189331</v>
      </c>
      <c r="J8" s="316">
        <v>70834.153772945167</v>
      </c>
      <c r="K8" s="316">
        <v>33087.71881654553</v>
      </c>
      <c r="L8" s="316">
        <v>6955.5715390380456</v>
      </c>
      <c r="M8" s="316">
        <v>0</v>
      </c>
      <c r="N8" s="316">
        <v>0</v>
      </c>
      <c r="O8" s="316">
        <v>0</v>
      </c>
      <c r="P8" s="316">
        <v>0</v>
      </c>
      <c r="Q8" s="316">
        <v>0</v>
      </c>
      <c r="R8" s="316">
        <v>0</v>
      </c>
      <c r="S8" s="316">
        <v>0</v>
      </c>
      <c r="T8" s="316">
        <v>0</v>
      </c>
      <c r="U8" s="316">
        <v>0</v>
      </c>
      <c r="V8" s="316">
        <v>0</v>
      </c>
      <c r="W8" s="316">
        <v>0</v>
      </c>
      <c r="X8" s="417">
        <f t="shared" si="0"/>
        <v>0.18251226478513621</v>
      </c>
    </row>
    <row r="9" spans="1:24">
      <c r="A9" s="317" t="s">
        <v>247</v>
      </c>
      <c r="B9" s="466" t="s">
        <v>256</v>
      </c>
      <c r="C9" s="317">
        <v>2547507</v>
      </c>
      <c r="D9" s="317" t="s">
        <v>350</v>
      </c>
      <c r="E9" s="317" t="s">
        <v>362</v>
      </c>
      <c r="F9" s="464" t="s">
        <v>288</v>
      </c>
      <c r="G9" s="464" t="s">
        <v>292</v>
      </c>
      <c r="H9" s="467">
        <v>26</v>
      </c>
      <c r="I9" s="318">
        <v>99452.704014921314</v>
      </c>
      <c r="J9" s="318">
        <v>30118.775045187107</v>
      </c>
      <c r="K9" s="318">
        <v>0</v>
      </c>
      <c r="L9" s="318">
        <v>0</v>
      </c>
      <c r="M9" s="318">
        <v>0</v>
      </c>
      <c r="N9" s="318">
        <v>0</v>
      </c>
      <c r="O9" s="318">
        <v>0</v>
      </c>
      <c r="P9" s="318">
        <v>97687.425008652877</v>
      </c>
      <c r="Q9" s="318">
        <v>33955.660885282465</v>
      </c>
      <c r="R9" s="318">
        <v>23389.946833057733</v>
      </c>
      <c r="S9" s="318">
        <v>23457.442795062125</v>
      </c>
      <c r="T9" s="318">
        <v>22258.091470214968</v>
      </c>
      <c r="U9" s="318">
        <v>22538.459312387011</v>
      </c>
      <c r="V9" s="318">
        <v>22668.259239318555</v>
      </c>
      <c r="W9" s="318">
        <v>22668.259239318555</v>
      </c>
      <c r="X9" s="417">
        <f t="shared" si="0"/>
        <v>0.16303721969659232</v>
      </c>
    </row>
    <row r="10" spans="1:24">
      <c r="A10" s="317" t="s">
        <v>253</v>
      </c>
      <c r="B10" s="466" t="s">
        <v>255</v>
      </c>
      <c r="C10" s="317">
        <v>1157713</v>
      </c>
      <c r="D10" s="317" t="s">
        <v>350</v>
      </c>
      <c r="E10" s="317" t="s">
        <v>351</v>
      </c>
      <c r="F10" s="464" t="s">
        <v>293</v>
      </c>
      <c r="G10" s="464" t="s">
        <v>294</v>
      </c>
      <c r="H10" s="467">
        <v>47</v>
      </c>
      <c r="I10" s="316">
        <v>90458.435667804719</v>
      </c>
      <c r="J10" s="316">
        <v>90133.68809764566</v>
      </c>
      <c r="K10" s="316">
        <v>89711.516256438903</v>
      </c>
      <c r="L10" s="316">
        <v>88526.187625358347</v>
      </c>
      <c r="M10" s="316">
        <v>87340.858994277791</v>
      </c>
      <c r="N10" s="316">
        <v>86155.530363197235</v>
      </c>
      <c r="O10" s="316">
        <v>85554.747358402994</v>
      </c>
      <c r="P10" s="316">
        <v>84190.807563734968</v>
      </c>
      <c r="Q10" s="316">
        <v>82826.867769066928</v>
      </c>
      <c r="R10" s="316">
        <v>81462.927974398903</v>
      </c>
      <c r="S10" s="316">
        <v>80098.988179730863</v>
      </c>
      <c r="T10" s="316">
        <v>78459.012950427641</v>
      </c>
      <c r="U10" s="316">
        <v>77582.194510998204</v>
      </c>
      <c r="V10" s="316">
        <v>76705.376071568753</v>
      </c>
      <c r="W10" s="316">
        <v>76705.376071568753</v>
      </c>
      <c r="X10" s="417">
        <f t="shared" si="0"/>
        <v>0.14829251748820446</v>
      </c>
    </row>
    <row r="11" spans="1:24">
      <c r="A11" s="468" t="s">
        <v>253</v>
      </c>
      <c r="B11" s="469" t="s">
        <v>254</v>
      </c>
      <c r="C11" s="468">
        <v>3117332</v>
      </c>
      <c r="D11" s="317" t="s">
        <v>350</v>
      </c>
      <c r="E11" s="317" t="s">
        <v>351</v>
      </c>
      <c r="F11" s="464" t="s">
        <v>290</v>
      </c>
      <c r="G11" s="464" t="s">
        <v>289</v>
      </c>
      <c r="H11" s="470">
        <v>20</v>
      </c>
      <c r="I11" s="318">
        <v>88257.115970954896</v>
      </c>
      <c r="J11" s="318">
        <v>69123.862522484182</v>
      </c>
      <c r="K11" s="318">
        <v>36922.631947233502</v>
      </c>
      <c r="L11" s="318">
        <v>7645.6061037783147</v>
      </c>
      <c r="M11" s="318">
        <v>0</v>
      </c>
      <c r="N11" s="318">
        <v>12913.372044070233</v>
      </c>
      <c r="O11" s="318">
        <v>34446.152341837289</v>
      </c>
      <c r="P11" s="318">
        <v>859.77215678869391</v>
      </c>
      <c r="Q11" s="318">
        <v>0</v>
      </c>
      <c r="R11" s="318">
        <v>0</v>
      </c>
      <c r="S11" s="318">
        <v>0</v>
      </c>
      <c r="T11" s="318">
        <v>0</v>
      </c>
      <c r="U11" s="318">
        <v>0</v>
      </c>
      <c r="V11" s="318">
        <v>0</v>
      </c>
      <c r="W11" s="318">
        <v>0</v>
      </c>
      <c r="X11" s="417">
        <f t="shared" si="0"/>
        <v>0.14468379667369655</v>
      </c>
    </row>
    <row r="12" spans="1:24">
      <c r="A12" s="317" t="s">
        <v>249</v>
      </c>
      <c r="B12" s="466" t="s">
        <v>257</v>
      </c>
      <c r="C12" s="317">
        <v>2541994</v>
      </c>
      <c r="D12" s="317" t="s">
        <v>350</v>
      </c>
      <c r="E12" s="317" t="s">
        <v>351</v>
      </c>
      <c r="F12" s="464" t="s">
        <v>288</v>
      </c>
      <c r="G12" s="464" t="s">
        <v>291</v>
      </c>
      <c r="H12" s="467">
        <v>26</v>
      </c>
      <c r="I12" s="318">
        <v>83308.666651341002</v>
      </c>
      <c r="J12" s="318">
        <v>38656.696099616842</v>
      </c>
      <c r="K12" s="318">
        <v>43024.910773946358</v>
      </c>
      <c r="L12" s="318">
        <v>74027.212352490402</v>
      </c>
      <c r="M12" s="318">
        <v>64481.260651340999</v>
      </c>
      <c r="N12" s="318">
        <v>60746.236727969343</v>
      </c>
      <c r="O12" s="318">
        <v>24942.906544061305</v>
      </c>
      <c r="P12" s="318">
        <v>69138.017946360167</v>
      </c>
      <c r="Q12" s="318">
        <v>39169.660758620688</v>
      </c>
      <c r="R12" s="318">
        <v>9401.6803908046022</v>
      </c>
      <c r="S12" s="318">
        <v>0</v>
      </c>
      <c r="T12" s="318">
        <v>5490.3248659003766</v>
      </c>
      <c r="U12" s="318">
        <v>82899.897938697308</v>
      </c>
      <c r="V12" s="318">
        <v>59519.930590038319</v>
      </c>
      <c r="W12" s="318">
        <v>59519.930590038319</v>
      </c>
      <c r="X12" s="417">
        <f t="shared" si="0"/>
        <v>0.1365715846743295</v>
      </c>
    </row>
    <row r="13" spans="1:24">
      <c r="A13" s="317" t="s">
        <v>253</v>
      </c>
      <c r="B13" s="466" t="s">
        <v>254</v>
      </c>
      <c r="C13" s="317">
        <v>2547997</v>
      </c>
      <c r="D13" s="317" t="s">
        <v>349</v>
      </c>
      <c r="E13" s="317" t="s">
        <v>351</v>
      </c>
      <c r="F13" s="464" t="s">
        <v>293</v>
      </c>
      <c r="G13" s="464" t="s">
        <v>289</v>
      </c>
      <c r="H13" s="467">
        <v>0</v>
      </c>
      <c r="I13" s="318">
        <v>74401.574875979946</v>
      </c>
      <c r="J13" s="318">
        <v>74401.574875979946</v>
      </c>
      <c r="K13" s="318">
        <v>74401.574875979946</v>
      </c>
      <c r="L13" s="318">
        <v>74401.574875979946</v>
      </c>
      <c r="M13" s="318">
        <v>74401.574875979946</v>
      </c>
      <c r="N13" s="318">
        <v>74401.574875979946</v>
      </c>
      <c r="O13" s="318">
        <v>74401.574875979946</v>
      </c>
      <c r="P13" s="318">
        <v>74401.574875979946</v>
      </c>
      <c r="Q13" s="318">
        <v>74401.574875979946</v>
      </c>
      <c r="R13" s="318">
        <v>74401.574875979946</v>
      </c>
      <c r="S13" s="318">
        <v>74401.574875979946</v>
      </c>
      <c r="T13" s="318">
        <v>74401.574875979946</v>
      </c>
      <c r="U13" s="318">
        <v>74401.574875979946</v>
      </c>
      <c r="V13" s="318">
        <v>74401.574875979946</v>
      </c>
      <c r="W13" s="318">
        <v>74401.574875979946</v>
      </c>
      <c r="X13" s="417">
        <f t="shared" si="0"/>
        <v>0.12196979487865565</v>
      </c>
    </row>
    <row r="14" spans="1:24">
      <c r="A14" s="468" t="s">
        <v>249</v>
      </c>
      <c r="B14" s="469" t="s">
        <v>258</v>
      </c>
      <c r="C14" s="468">
        <v>1174437</v>
      </c>
      <c r="D14" s="317" t="s">
        <v>350</v>
      </c>
      <c r="E14" s="317" t="s">
        <v>351</v>
      </c>
      <c r="F14" s="464" t="s">
        <v>288</v>
      </c>
      <c r="G14" s="464" t="s">
        <v>291</v>
      </c>
      <c r="H14" s="470">
        <v>26</v>
      </c>
      <c r="I14" s="316">
        <v>65772.573578544063</v>
      </c>
      <c r="J14" s="316">
        <v>45419.792367816095</v>
      </c>
      <c r="K14" s="316">
        <v>30642.494651341</v>
      </c>
      <c r="L14" s="316">
        <v>33362.242697318012</v>
      </c>
      <c r="M14" s="316">
        <v>50451.326252873565</v>
      </c>
      <c r="N14" s="316">
        <v>79144.668137931032</v>
      </c>
      <c r="O14" s="316">
        <v>62032.920015325675</v>
      </c>
      <c r="P14" s="316">
        <v>46689.008122605366</v>
      </c>
      <c r="Q14" s="316">
        <v>31934.374973180074</v>
      </c>
      <c r="R14" s="316">
        <v>28194.72140996169</v>
      </c>
      <c r="S14" s="316">
        <v>12850.809517241383</v>
      </c>
      <c r="T14" s="316">
        <v>8975.1685517241367</v>
      </c>
      <c r="U14" s="316">
        <v>0</v>
      </c>
      <c r="V14" s="316">
        <v>0</v>
      </c>
      <c r="W14" s="316">
        <v>0</v>
      </c>
      <c r="X14" s="417">
        <f t="shared" si="0"/>
        <v>0.10782389111236731</v>
      </c>
    </row>
    <row r="15" spans="1:24">
      <c r="A15" s="317" t="s">
        <v>247</v>
      </c>
      <c r="B15" s="466" t="s">
        <v>248</v>
      </c>
      <c r="C15" s="317">
        <v>2464793</v>
      </c>
      <c r="D15" s="317" t="s">
        <v>349</v>
      </c>
      <c r="E15" s="317" t="s">
        <v>351</v>
      </c>
      <c r="F15" s="464" t="s">
        <v>293</v>
      </c>
      <c r="G15" s="464" t="s">
        <v>289</v>
      </c>
      <c r="H15" s="467">
        <v>28</v>
      </c>
      <c r="I15" s="316">
        <v>63384.754032227043</v>
      </c>
      <c r="J15" s="316">
        <v>62095.175189401227</v>
      </c>
      <c r="K15" s="316">
        <v>61899.784455639725</v>
      </c>
      <c r="L15" s="316">
        <v>59151.288134061455</v>
      </c>
      <c r="M15" s="316">
        <v>56767.521182171287</v>
      </c>
      <c r="N15" s="316">
        <v>54019.02486059301</v>
      </c>
      <c r="O15" s="316">
        <v>51140.268049840401</v>
      </c>
      <c r="P15" s="316">
        <v>48873.735538207133</v>
      </c>
      <c r="Q15" s="316">
        <v>46242.473656885741</v>
      </c>
      <c r="R15" s="316">
        <v>43272.534503711111</v>
      </c>
      <c r="S15" s="316">
        <v>39547.084513325382</v>
      </c>
      <c r="T15" s="316">
        <v>36394.780675306691</v>
      </c>
      <c r="U15" s="316">
        <v>40888.767551820943</v>
      </c>
      <c r="V15" s="316">
        <v>45747.483798023306</v>
      </c>
      <c r="W15" s="316">
        <v>45747.483798023306</v>
      </c>
      <c r="X15" s="417">
        <f t="shared" si="0"/>
        <v>0.10390943283971646</v>
      </c>
    </row>
    <row r="16" spans="1:24">
      <c r="A16" s="462" t="s">
        <v>253</v>
      </c>
      <c r="B16" s="463" t="s">
        <v>354</v>
      </c>
      <c r="C16" s="375">
        <v>1138436</v>
      </c>
      <c r="D16" s="317" t="s">
        <v>349</v>
      </c>
      <c r="E16" s="317" t="s">
        <v>351</v>
      </c>
      <c r="F16" s="464" t="s">
        <v>288</v>
      </c>
      <c r="G16" s="464" t="s">
        <v>294</v>
      </c>
      <c r="H16" s="465">
        <v>34</v>
      </c>
      <c r="I16" s="318">
        <v>60996.473264016917</v>
      </c>
      <c r="J16" s="318">
        <v>218969.67041601724</v>
      </c>
      <c r="K16" s="318">
        <v>175714.61105414046</v>
      </c>
      <c r="L16" s="318">
        <v>165237.64291450047</v>
      </c>
      <c r="M16" s="318">
        <v>343739.89435396553</v>
      </c>
      <c r="N16" s="318">
        <v>290909.44571313</v>
      </c>
      <c r="O16" s="318">
        <v>238296.61955590709</v>
      </c>
      <c r="P16" s="318">
        <v>194834.30068582774</v>
      </c>
      <c r="Q16" s="318">
        <v>170761.10880809903</v>
      </c>
      <c r="R16" s="318">
        <v>147040.25809431466</v>
      </c>
      <c r="S16" s="318">
        <v>122956.70324117578</v>
      </c>
      <c r="T16" s="318">
        <v>101215.18083072601</v>
      </c>
      <c r="U16" s="318">
        <v>63265.96487883509</v>
      </c>
      <c r="V16" s="318">
        <v>24964.407762999777</v>
      </c>
      <c r="W16" s="318">
        <v>24964.407762999777</v>
      </c>
      <c r="X16" s="417">
        <f t="shared" si="0"/>
        <v>9.9994218465601498E-2</v>
      </c>
    </row>
    <row r="17" spans="1:24">
      <c r="A17" s="317" t="s">
        <v>253</v>
      </c>
      <c r="B17" s="466" t="s">
        <v>284</v>
      </c>
      <c r="C17" s="317">
        <v>4013087</v>
      </c>
      <c r="D17" s="317" t="s">
        <v>349</v>
      </c>
      <c r="E17" s="317" t="s">
        <v>351</v>
      </c>
      <c r="F17" s="464" t="s">
        <v>293</v>
      </c>
      <c r="G17" s="464" t="s">
        <v>289</v>
      </c>
      <c r="H17" s="467">
        <v>33</v>
      </c>
      <c r="I17" s="316">
        <v>57186.049312387702</v>
      </c>
      <c r="J17" s="316">
        <v>55922.80608203759</v>
      </c>
      <c r="K17" s="316">
        <v>54222.286348873975</v>
      </c>
      <c r="L17" s="316">
        <v>53323.44020420179</v>
      </c>
      <c r="M17" s="316">
        <v>50019.573294055343</v>
      </c>
      <c r="N17" s="316">
        <v>46715.706383908902</v>
      </c>
      <c r="O17" s="316">
        <v>43581.891447078815</v>
      </c>
      <c r="P17" s="316">
        <v>41249.750098740151</v>
      </c>
      <c r="Q17" s="316">
        <v>37314.261573418647</v>
      </c>
      <c r="R17" s="316">
        <v>33378.773048097151</v>
      </c>
      <c r="S17" s="316">
        <v>29443.284522775655</v>
      </c>
      <c r="T17" s="316">
        <v>25337.744024137795</v>
      </c>
      <c r="U17" s="316">
        <v>22835.550702482768</v>
      </c>
      <c r="V17" s="316">
        <v>19531.683792336331</v>
      </c>
      <c r="W17" s="316">
        <v>19531.683792336331</v>
      </c>
      <c r="X17" s="417">
        <f t="shared" si="0"/>
        <v>9.3747621823586397E-2</v>
      </c>
    </row>
    <row r="18" spans="1:24">
      <c r="A18" s="468" t="s">
        <v>249</v>
      </c>
      <c r="B18" s="469" t="s">
        <v>355</v>
      </c>
      <c r="C18" s="468">
        <v>4012536</v>
      </c>
      <c r="D18" s="317" t="s">
        <v>350</v>
      </c>
      <c r="E18" s="462" t="s">
        <v>351</v>
      </c>
      <c r="F18" s="464" t="s">
        <v>293</v>
      </c>
      <c r="G18" s="464" t="s">
        <v>291</v>
      </c>
      <c r="H18" s="470">
        <v>35</v>
      </c>
      <c r="I18" s="316">
        <v>53345.593659195307</v>
      </c>
      <c r="J18" s="316">
        <v>50469.126836095762</v>
      </c>
      <c r="K18" s="316">
        <v>46588.477467901095</v>
      </c>
      <c r="L18" s="316">
        <v>43438.582805976155</v>
      </c>
      <c r="M18" s="316">
        <v>37309.360017378262</v>
      </c>
      <c r="N18" s="316">
        <v>31924.969260448612</v>
      </c>
      <c r="O18" s="316">
        <v>25632.777223321704</v>
      </c>
      <c r="P18" s="316">
        <v>21575.081281199513</v>
      </c>
      <c r="Q18" s="316">
        <v>16772.553307409089</v>
      </c>
      <c r="R18" s="316">
        <v>12714.857365286896</v>
      </c>
      <c r="S18" s="316">
        <v>8657.1614231647</v>
      </c>
      <c r="T18" s="316">
        <v>4375.1220731040303</v>
      </c>
      <c r="U18" s="316">
        <v>12904.193667736967</v>
      </c>
      <c r="V18" s="316">
        <v>7877.322286008065</v>
      </c>
      <c r="W18" s="316">
        <v>7877.322286008065</v>
      </c>
      <c r="X18" s="417">
        <f t="shared" si="0"/>
        <v>8.7451792883926738E-2</v>
      </c>
    </row>
    <row r="19" spans="1:24">
      <c r="A19" s="462" t="s">
        <v>247</v>
      </c>
      <c r="B19" s="463" t="s">
        <v>347</v>
      </c>
      <c r="C19" s="375">
        <v>1183696</v>
      </c>
      <c r="D19" s="462" t="s">
        <v>349</v>
      </c>
      <c r="E19" s="462" t="s">
        <v>351</v>
      </c>
      <c r="F19" s="464" t="s">
        <v>288</v>
      </c>
      <c r="G19" s="464" t="s">
        <v>289</v>
      </c>
      <c r="H19" s="465">
        <v>30</v>
      </c>
      <c r="I19" s="316">
        <v>47800</v>
      </c>
      <c r="J19" s="316">
        <v>112808</v>
      </c>
      <c r="K19" s="316">
        <v>0</v>
      </c>
      <c r="L19" s="316">
        <v>0</v>
      </c>
      <c r="M19" s="316">
        <v>0</v>
      </c>
      <c r="N19" s="316">
        <v>0</v>
      </c>
      <c r="O19" s="316">
        <v>0</v>
      </c>
      <c r="P19" s="316">
        <v>0</v>
      </c>
      <c r="Q19" s="316">
        <v>0</v>
      </c>
      <c r="R19" s="316">
        <v>0</v>
      </c>
      <c r="S19" s="316">
        <v>0</v>
      </c>
      <c r="T19" s="316">
        <v>0</v>
      </c>
      <c r="U19" s="316">
        <v>0</v>
      </c>
      <c r="V19" s="316">
        <v>0</v>
      </c>
      <c r="W19" s="316">
        <v>0</v>
      </c>
      <c r="X19" s="417">
        <f t="shared" si="0"/>
        <v>7.8360655737704912E-2</v>
      </c>
    </row>
    <row r="20" spans="1:24">
      <c r="A20" s="468" t="s">
        <v>253</v>
      </c>
      <c r="B20" s="469" t="s">
        <v>356</v>
      </c>
      <c r="C20" s="468">
        <v>3117320</v>
      </c>
      <c r="D20" s="317" t="s">
        <v>350</v>
      </c>
      <c r="E20" s="462" t="s">
        <v>351</v>
      </c>
      <c r="F20" s="464" t="s">
        <v>290</v>
      </c>
      <c r="G20" s="464" t="s">
        <v>289</v>
      </c>
      <c r="H20" s="470">
        <v>20</v>
      </c>
      <c r="I20" s="316">
        <v>47145.140570016294</v>
      </c>
      <c r="J20" s="316">
        <v>32800.224134833865</v>
      </c>
      <c r="K20" s="316">
        <v>22757.691762036186</v>
      </c>
      <c r="L20" s="316">
        <v>13627.125179338316</v>
      </c>
      <c r="M20" s="316">
        <v>3977.3053477319518</v>
      </c>
      <c r="N20" s="316">
        <v>0</v>
      </c>
      <c r="O20" s="316">
        <v>0</v>
      </c>
      <c r="P20" s="316">
        <v>0</v>
      </c>
      <c r="Q20" s="316">
        <v>0</v>
      </c>
      <c r="R20" s="316">
        <v>0</v>
      </c>
      <c r="S20" s="316">
        <v>0</v>
      </c>
      <c r="T20" s="316">
        <v>0</v>
      </c>
      <c r="U20" s="316">
        <v>0</v>
      </c>
      <c r="V20" s="316">
        <v>0</v>
      </c>
      <c r="W20" s="316">
        <v>0</v>
      </c>
      <c r="X20" s="417">
        <f t="shared" si="0"/>
        <v>7.7287115688551303E-2</v>
      </c>
    </row>
    <row r="21" spans="1:24">
      <c r="A21" s="317" t="s">
        <v>253</v>
      </c>
      <c r="B21" s="466" t="s">
        <v>357</v>
      </c>
      <c r="C21" s="317">
        <v>3117320</v>
      </c>
      <c r="D21" s="317" t="s">
        <v>350</v>
      </c>
      <c r="E21" s="462" t="s">
        <v>351</v>
      </c>
      <c r="F21" s="464" t="s">
        <v>290</v>
      </c>
      <c r="G21" s="464" t="s">
        <v>289</v>
      </c>
      <c r="H21" s="467">
        <v>20</v>
      </c>
      <c r="I21" s="316">
        <v>47145.140570016294</v>
      </c>
      <c r="J21" s="316">
        <v>32800.224134833865</v>
      </c>
      <c r="K21" s="316">
        <v>22757.691762036186</v>
      </c>
      <c r="L21" s="316">
        <v>13627.125179338316</v>
      </c>
      <c r="M21" s="316">
        <v>3977.3053477319518</v>
      </c>
      <c r="N21" s="316">
        <v>0</v>
      </c>
      <c r="O21" s="316">
        <v>0</v>
      </c>
      <c r="P21" s="316">
        <v>0</v>
      </c>
      <c r="Q21" s="316">
        <v>0</v>
      </c>
      <c r="R21" s="316">
        <v>0</v>
      </c>
      <c r="S21" s="316">
        <v>0</v>
      </c>
      <c r="T21" s="316">
        <v>0</v>
      </c>
      <c r="U21" s="316">
        <v>0</v>
      </c>
      <c r="V21" s="316">
        <v>0</v>
      </c>
      <c r="W21" s="316">
        <v>0</v>
      </c>
      <c r="X21" s="417">
        <f t="shared" si="0"/>
        <v>7.7287115688551303E-2</v>
      </c>
    </row>
    <row r="22" spans="1:24">
      <c r="A22" s="468" t="s">
        <v>253</v>
      </c>
      <c r="B22" s="469" t="s">
        <v>255</v>
      </c>
      <c r="C22" s="468">
        <v>1157705</v>
      </c>
      <c r="D22" s="317" t="s">
        <v>350</v>
      </c>
      <c r="E22" s="462" t="s">
        <v>351</v>
      </c>
      <c r="F22" s="464" t="s">
        <v>293</v>
      </c>
      <c r="G22" s="464" t="s">
        <v>294</v>
      </c>
      <c r="H22" s="470">
        <v>47</v>
      </c>
      <c r="I22" s="316">
        <v>47085.080344757836</v>
      </c>
      <c r="J22" s="316">
        <v>47001.566544926769</v>
      </c>
      <c r="K22" s="316">
        <v>46734.322385467342</v>
      </c>
      <c r="L22" s="316">
        <v>46467.078226007914</v>
      </c>
      <c r="M22" s="316">
        <v>45414.804348136415</v>
      </c>
      <c r="N22" s="316">
        <v>45147.560188676987</v>
      </c>
      <c r="O22" s="316">
        <v>44128.691830737924</v>
      </c>
      <c r="P22" s="316">
        <v>43894.853191210925</v>
      </c>
      <c r="Q22" s="316">
        <v>42875.984833271854</v>
      </c>
      <c r="R22" s="316">
        <v>42642.146193744862</v>
      </c>
      <c r="S22" s="316">
        <v>42408.307554217863</v>
      </c>
      <c r="T22" s="316">
        <v>41873.819235299001</v>
      </c>
      <c r="U22" s="316">
        <v>41339.330916380153</v>
      </c>
      <c r="V22" s="316">
        <v>40804.842597461298</v>
      </c>
      <c r="W22" s="316">
        <v>40804.842597461298</v>
      </c>
    </row>
    <row r="23" spans="1:24">
      <c r="I23" s="319">
        <f t="shared" ref="I23:W23" si="1">SUBTOTAL(9,I3:I22)</f>
        <v>2032131.3715494436</v>
      </c>
      <c r="J23" s="319">
        <f t="shared" si="1"/>
        <v>1758866.3851900571</v>
      </c>
      <c r="K23" s="319">
        <f t="shared" si="1"/>
        <v>1295977.0677712013</v>
      </c>
      <c r="L23" s="319">
        <f t="shared" si="1"/>
        <v>1292023.603557189</v>
      </c>
      <c r="M23" s="319">
        <f t="shared" si="1"/>
        <v>1375232.5142922462</v>
      </c>
      <c r="N23" s="319">
        <f t="shared" si="1"/>
        <v>1314425.4596303201</v>
      </c>
      <c r="O23" s="319">
        <f t="shared" si="1"/>
        <v>1204797.9294550705</v>
      </c>
      <c r="P23" s="319">
        <f t="shared" si="1"/>
        <v>1322604.8962196745</v>
      </c>
      <c r="Q23" s="319">
        <f t="shared" si="1"/>
        <v>1073164.0100612522</v>
      </c>
      <c r="R23" s="319">
        <f t="shared" si="1"/>
        <v>988687.07790336839</v>
      </c>
      <c r="S23" s="319">
        <f t="shared" si="1"/>
        <v>848403.86234237056</v>
      </c>
      <c r="T23" s="319">
        <f t="shared" si="1"/>
        <v>812920.67093133822</v>
      </c>
      <c r="U23" s="319">
        <f t="shared" si="1"/>
        <v>733073.95454959827</v>
      </c>
      <c r="V23" s="319">
        <f t="shared" si="1"/>
        <v>666830.90757695283</v>
      </c>
      <c r="W23" s="319">
        <f t="shared" si="1"/>
        <v>666830.90757695283</v>
      </c>
    </row>
    <row r="24" spans="1:24">
      <c r="I24" s="320" t="s">
        <v>259</v>
      </c>
      <c r="J24" s="319">
        <f>J23-I23</f>
        <v>-273264.98635938647</v>
      </c>
      <c r="K24" s="319">
        <f>K23-J23</f>
        <v>-462889.31741885585</v>
      </c>
      <c r="L24" s="319">
        <f t="shared" ref="L24:W24" si="2">L23-K23</f>
        <v>-3953.4642140122596</v>
      </c>
      <c r="M24" s="319">
        <f t="shared" si="2"/>
        <v>83208.910735057201</v>
      </c>
      <c r="N24" s="319">
        <f t="shared" si="2"/>
        <v>-60807.054661926115</v>
      </c>
      <c r="O24" s="319">
        <f t="shared" si="2"/>
        <v>-109627.53017524956</v>
      </c>
      <c r="P24" s="319">
        <f t="shared" si="2"/>
        <v>117806.96676460397</v>
      </c>
      <c r="Q24" s="319">
        <f t="shared" si="2"/>
        <v>-249440.88615842233</v>
      </c>
      <c r="R24" s="319">
        <f t="shared" si="2"/>
        <v>-84476.93215788377</v>
      </c>
      <c r="S24" s="319">
        <f t="shared" si="2"/>
        <v>-140283.21556099784</v>
      </c>
      <c r="T24" s="319">
        <f t="shared" si="2"/>
        <v>-35483.191411032341</v>
      </c>
      <c r="U24" s="319">
        <f t="shared" si="2"/>
        <v>-79846.716381739941</v>
      </c>
      <c r="V24" s="319">
        <f t="shared" si="2"/>
        <v>-66243.046972645447</v>
      </c>
      <c r="W24" s="319">
        <f t="shared" si="2"/>
        <v>0</v>
      </c>
    </row>
    <row r="25" spans="1:24">
      <c r="I25" s="320" t="s">
        <v>348</v>
      </c>
      <c r="J25" s="461">
        <f t="shared" ref="J25:W25" si="3">J24/$X$2</f>
        <v>-0.44797538747440407</v>
      </c>
      <c r="K25" s="461">
        <f t="shared" si="3"/>
        <v>-0.75883494658828832</v>
      </c>
      <c r="L25" s="461">
        <f t="shared" si="3"/>
        <v>-6.4810888754299337E-3</v>
      </c>
      <c r="M25" s="461">
        <f t="shared" si="3"/>
        <v>0.13640805038533968</v>
      </c>
      <c r="N25" s="461">
        <f t="shared" si="3"/>
        <v>-9.9683696167091995E-2</v>
      </c>
      <c r="O25" s="461">
        <f t="shared" si="3"/>
        <v>-0.17971726258237633</v>
      </c>
      <c r="P25" s="461">
        <f t="shared" si="3"/>
        <v>0.19312617502394094</v>
      </c>
      <c r="Q25" s="461">
        <f t="shared" si="3"/>
        <v>-0.40891948550561036</v>
      </c>
      <c r="R25" s="461">
        <f t="shared" si="3"/>
        <v>-0.13848677402931767</v>
      </c>
      <c r="S25" s="461">
        <f t="shared" si="3"/>
        <v>-0.22997248452622596</v>
      </c>
      <c r="T25" s="461">
        <f t="shared" si="3"/>
        <v>-5.8169166247594002E-2</v>
      </c>
      <c r="U25" s="461">
        <f t="shared" si="3"/>
        <v>-0.1308962563635081</v>
      </c>
      <c r="V25" s="461">
        <f t="shared" si="3"/>
        <v>-0.10859515897154991</v>
      </c>
      <c r="W25" s="461">
        <f t="shared" si="3"/>
        <v>0</v>
      </c>
    </row>
  </sheetData>
  <autoFilter ref="A2:W24" xr:uid="{D5E2EFA1-E138-4FAB-855E-376F48936086}"/>
  <conditionalFormatting sqref="I3:W22">
    <cfRule type="cellIs" dxfId="24" priority="1" operator="greater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6CC55-F4DD-4878-810E-2CFC99C3ACD8}">
  <dimension ref="A1"/>
  <sheetViews>
    <sheetView showGridLines="0" workbookViewId="0">
      <selection activeCell="P25" sqref="P25"/>
    </sheetView>
  </sheetViews>
  <sheetFormatPr defaultRowHeight="15.75"/>
  <cols>
    <col min="1" max="1" width="1.125" customWidth="1"/>
  </cols>
  <sheetData>
    <row r="1" ht="5.0999999999999996" customHeight="1"/>
  </sheetData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7436C-B8BA-4B1D-BC65-70B0D2E0B23A}">
  <dimension ref="A1:X36"/>
  <sheetViews>
    <sheetView zoomScale="85" zoomScaleNormal="85" workbookViewId="0">
      <selection activeCell="B4" sqref="B4"/>
    </sheetView>
  </sheetViews>
  <sheetFormatPr defaultColWidth="8.625" defaultRowHeight="15.75"/>
  <cols>
    <col min="1" max="16384" width="8.625" style="416"/>
  </cols>
  <sheetData>
    <row r="1" spans="1:24">
      <c r="A1" s="415"/>
      <c r="B1" s="415"/>
      <c r="C1" s="415"/>
      <c r="D1" s="415"/>
      <c r="E1" s="415"/>
      <c r="F1" s="415"/>
      <c r="G1" s="415"/>
      <c r="H1" s="415"/>
      <c r="I1" s="415"/>
      <c r="J1" s="415"/>
      <c r="K1" s="415"/>
      <c r="L1" s="415"/>
      <c r="M1" s="415"/>
      <c r="N1" s="415"/>
      <c r="O1" s="415"/>
      <c r="P1" s="415"/>
      <c r="Q1" s="415"/>
      <c r="R1" s="415"/>
      <c r="S1" s="415"/>
      <c r="T1" s="415"/>
      <c r="U1" s="415"/>
      <c r="V1" s="415"/>
      <c r="W1" s="415"/>
      <c r="X1" s="415"/>
    </row>
    <row r="2" spans="1:24">
      <c r="A2" s="415"/>
      <c r="B2" s="415"/>
      <c r="C2" s="415"/>
      <c r="D2" s="415"/>
      <c r="E2" s="415"/>
      <c r="F2" s="415"/>
      <c r="G2" s="415"/>
      <c r="H2" s="415"/>
      <c r="I2" s="415"/>
      <c r="J2" s="415"/>
      <c r="K2" s="415"/>
      <c r="L2" s="415"/>
      <c r="M2" s="415"/>
      <c r="N2" s="415"/>
      <c r="O2" s="415"/>
      <c r="P2" s="415"/>
      <c r="Q2" s="415"/>
      <c r="R2" s="415"/>
      <c r="S2" s="415"/>
      <c r="T2" s="415"/>
      <c r="U2" s="415"/>
      <c r="V2" s="415"/>
      <c r="W2" s="415"/>
      <c r="X2" s="415"/>
    </row>
    <row r="3" spans="1:24">
      <c r="A3" s="415"/>
      <c r="B3" s="415"/>
      <c r="C3" s="415"/>
      <c r="D3" s="415"/>
      <c r="E3" s="415"/>
      <c r="F3" s="415"/>
      <c r="G3" s="415"/>
      <c r="H3" s="415"/>
      <c r="I3" s="415"/>
      <c r="J3" s="415"/>
      <c r="K3" s="415"/>
      <c r="L3" s="415"/>
      <c r="M3" s="415"/>
      <c r="N3" s="415"/>
      <c r="O3" s="415"/>
      <c r="P3" s="415"/>
      <c r="Q3" s="415"/>
      <c r="R3" s="415"/>
      <c r="S3" s="415"/>
      <c r="T3" s="415"/>
      <c r="U3" s="415"/>
      <c r="V3" s="415"/>
      <c r="W3" s="415"/>
      <c r="X3" s="415"/>
    </row>
    <row r="4" spans="1:24">
      <c r="A4" s="415"/>
      <c r="B4" s="415"/>
      <c r="C4" s="415"/>
      <c r="D4" s="415"/>
      <c r="E4" s="415"/>
      <c r="F4" s="415"/>
      <c r="G4" s="415"/>
      <c r="H4" s="415"/>
      <c r="I4" s="415"/>
      <c r="J4" s="415"/>
      <c r="K4" s="415"/>
      <c r="L4" s="415"/>
      <c r="M4" s="415"/>
      <c r="N4" s="415"/>
      <c r="O4" s="415"/>
      <c r="P4" s="415"/>
      <c r="Q4" s="415"/>
      <c r="R4" s="415"/>
      <c r="S4" s="415"/>
      <c r="T4" s="415"/>
      <c r="U4" s="415"/>
      <c r="V4" s="415"/>
      <c r="W4" s="415"/>
      <c r="X4" s="415"/>
    </row>
    <row r="5" spans="1:24">
      <c r="A5" s="415"/>
      <c r="B5" s="415"/>
      <c r="C5" s="415"/>
      <c r="D5" s="415"/>
      <c r="E5" s="415"/>
      <c r="F5" s="415"/>
      <c r="G5" s="415"/>
      <c r="H5" s="415"/>
      <c r="I5" s="415"/>
      <c r="J5" s="415"/>
      <c r="K5" s="415"/>
      <c r="L5" s="415"/>
      <c r="M5" s="415"/>
      <c r="N5" s="415"/>
      <c r="O5" s="415"/>
      <c r="P5" s="415"/>
      <c r="Q5" s="415"/>
      <c r="R5" s="415"/>
      <c r="S5" s="415"/>
      <c r="T5" s="415"/>
      <c r="U5" s="415"/>
      <c r="V5" s="415"/>
      <c r="W5" s="415"/>
      <c r="X5" s="415"/>
    </row>
    <row r="6" spans="1:24">
      <c r="A6" s="415"/>
      <c r="B6" s="415"/>
      <c r="C6" s="415"/>
      <c r="D6" s="415"/>
      <c r="E6" s="415"/>
      <c r="F6" s="415"/>
      <c r="G6" s="415"/>
      <c r="H6" s="415"/>
      <c r="I6" s="415"/>
      <c r="J6" s="415"/>
      <c r="K6" s="415"/>
      <c r="L6" s="415"/>
      <c r="M6" s="415"/>
      <c r="N6" s="415"/>
      <c r="O6" s="415"/>
      <c r="P6" s="415"/>
      <c r="Q6" s="415"/>
      <c r="R6" s="415"/>
      <c r="S6" s="415"/>
      <c r="T6" s="415"/>
      <c r="U6" s="415"/>
      <c r="V6" s="415"/>
      <c r="W6" s="415"/>
      <c r="X6" s="415"/>
    </row>
    <row r="7" spans="1:24">
      <c r="A7" s="415"/>
      <c r="B7" s="415"/>
      <c r="C7" s="415"/>
      <c r="D7" s="415"/>
      <c r="E7" s="415"/>
      <c r="F7" s="415"/>
      <c r="G7" s="415"/>
      <c r="H7" s="415"/>
      <c r="I7" s="415"/>
      <c r="J7" s="415"/>
      <c r="K7" s="415"/>
      <c r="L7" s="415"/>
      <c r="M7" s="415"/>
      <c r="N7" s="415"/>
      <c r="O7" s="415"/>
      <c r="P7" s="415"/>
      <c r="Q7" s="415"/>
      <c r="R7" s="415"/>
      <c r="S7" s="415"/>
      <c r="T7" s="415"/>
      <c r="U7" s="415"/>
      <c r="V7" s="415"/>
      <c r="W7" s="415"/>
      <c r="X7" s="415"/>
    </row>
    <row r="8" spans="1:24">
      <c r="A8" s="415"/>
      <c r="B8" s="415"/>
      <c r="C8" s="415"/>
      <c r="D8" s="415"/>
      <c r="E8" s="415"/>
      <c r="F8" s="415"/>
      <c r="G8" s="415"/>
      <c r="H8" s="415"/>
      <c r="I8" s="415"/>
      <c r="J8" s="415"/>
      <c r="K8" s="415"/>
      <c r="L8" s="415"/>
      <c r="M8" s="415"/>
      <c r="N8" s="415"/>
      <c r="O8" s="415"/>
      <c r="P8" s="415"/>
      <c r="Q8" s="415"/>
      <c r="R8" s="415"/>
      <c r="S8" s="415"/>
      <c r="T8" s="415"/>
      <c r="U8" s="415"/>
      <c r="V8" s="415"/>
      <c r="W8" s="415"/>
      <c r="X8" s="415"/>
    </row>
    <row r="9" spans="1:24">
      <c r="A9" s="415"/>
      <c r="B9" s="415"/>
      <c r="C9" s="415"/>
      <c r="D9" s="415"/>
      <c r="E9" s="415"/>
      <c r="F9" s="415"/>
      <c r="G9" s="415"/>
      <c r="H9" s="415"/>
      <c r="I9" s="415"/>
      <c r="J9" s="415"/>
      <c r="K9" s="415"/>
      <c r="L9" s="415"/>
      <c r="M9" s="415"/>
      <c r="N9" s="415"/>
      <c r="O9" s="415"/>
      <c r="P9" s="415"/>
      <c r="Q9" s="415"/>
      <c r="R9" s="415"/>
      <c r="S9" s="415"/>
      <c r="T9" s="415"/>
      <c r="U9" s="415"/>
      <c r="V9" s="415"/>
      <c r="W9" s="415"/>
      <c r="X9" s="415"/>
    </row>
    <row r="10" spans="1:24">
      <c r="A10" s="415"/>
      <c r="B10" s="415"/>
      <c r="C10" s="415"/>
      <c r="D10" s="415"/>
      <c r="E10" s="415"/>
      <c r="F10" s="415"/>
      <c r="G10" s="415"/>
      <c r="H10" s="415"/>
      <c r="I10" s="415"/>
      <c r="J10" s="415"/>
      <c r="K10" s="415"/>
      <c r="L10" s="415"/>
      <c r="M10" s="415"/>
      <c r="N10" s="415"/>
      <c r="O10" s="415"/>
      <c r="P10" s="415"/>
      <c r="Q10" s="415"/>
      <c r="R10" s="415"/>
      <c r="S10" s="415"/>
      <c r="T10" s="415"/>
      <c r="U10" s="415"/>
      <c r="V10" s="415"/>
      <c r="W10" s="415"/>
      <c r="X10" s="415"/>
    </row>
    <row r="11" spans="1:24">
      <c r="A11" s="415"/>
      <c r="B11" s="415"/>
      <c r="C11" s="415"/>
      <c r="D11" s="415"/>
      <c r="E11" s="415"/>
      <c r="F11" s="415"/>
      <c r="G11" s="415"/>
      <c r="H11" s="415"/>
      <c r="I11" s="415"/>
      <c r="J11" s="415"/>
      <c r="K11" s="415"/>
      <c r="L11" s="415"/>
      <c r="M11" s="415"/>
      <c r="N11" s="415"/>
      <c r="O11" s="415"/>
      <c r="P11" s="415"/>
      <c r="Q11" s="415"/>
      <c r="R11" s="415"/>
      <c r="S11" s="415"/>
      <c r="T11" s="415"/>
      <c r="U11" s="415"/>
      <c r="V11" s="415"/>
      <c r="W11" s="415"/>
      <c r="X11" s="415"/>
    </row>
    <row r="12" spans="1:24">
      <c r="A12" s="415"/>
      <c r="B12" s="415"/>
      <c r="C12" s="415"/>
      <c r="D12" s="415"/>
      <c r="E12" s="415"/>
      <c r="F12" s="415"/>
      <c r="G12" s="415"/>
      <c r="H12" s="415"/>
      <c r="I12" s="415"/>
      <c r="J12" s="415"/>
      <c r="K12" s="415"/>
      <c r="L12" s="415"/>
      <c r="M12" s="415"/>
      <c r="N12" s="415"/>
      <c r="O12" s="415"/>
      <c r="P12" s="415"/>
      <c r="Q12" s="415"/>
      <c r="R12" s="415"/>
      <c r="S12" s="415"/>
      <c r="T12" s="415"/>
      <c r="U12" s="415"/>
      <c r="V12" s="415"/>
      <c r="W12" s="415"/>
      <c r="X12" s="415"/>
    </row>
    <row r="13" spans="1:24">
      <c r="A13" s="415"/>
      <c r="B13" s="415"/>
      <c r="C13" s="415"/>
      <c r="D13" s="415"/>
      <c r="E13" s="415"/>
      <c r="F13" s="415"/>
      <c r="G13" s="415"/>
      <c r="H13" s="415"/>
      <c r="I13" s="415"/>
      <c r="J13" s="415"/>
      <c r="K13" s="415"/>
      <c r="L13" s="415"/>
      <c r="M13" s="415"/>
      <c r="N13" s="415"/>
      <c r="O13" s="415"/>
      <c r="P13" s="415"/>
      <c r="Q13" s="415"/>
      <c r="R13" s="415"/>
      <c r="S13" s="415"/>
      <c r="T13" s="415"/>
      <c r="U13" s="415"/>
      <c r="V13" s="415"/>
      <c r="W13" s="415"/>
      <c r="X13" s="415"/>
    </row>
    <row r="14" spans="1:24">
      <c r="A14" s="415"/>
      <c r="B14" s="415"/>
      <c r="C14" s="415"/>
      <c r="D14" s="415"/>
      <c r="E14" s="415"/>
      <c r="F14" s="415"/>
      <c r="G14" s="415"/>
      <c r="H14" s="415"/>
      <c r="I14" s="415"/>
      <c r="J14" s="415"/>
      <c r="K14" s="415"/>
      <c r="L14" s="415"/>
      <c r="M14" s="415"/>
      <c r="N14" s="415"/>
      <c r="O14" s="415"/>
      <c r="P14" s="415"/>
      <c r="Q14" s="415"/>
      <c r="R14" s="415"/>
      <c r="S14" s="415"/>
      <c r="T14" s="415"/>
      <c r="U14" s="415"/>
      <c r="V14" s="415"/>
      <c r="W14" s="415"/>
      <c r="X14" s="415"/>
    </row>
    <row r="15" spans="1:24">
      <c r="A15" s="415"/>
      <c r="B15" s="415"/>
      <c r="C15" s="415"/>
      <c r="D15" s="415"/>
      <c r="E15" s="415"/>
      <c r="F15" s="415"/>
      <c r="G15" s="415"/>
      <c r="H15" s="415"/>
      <c r="I15" s="415"/>
      <c r="J15" s="415"/>
      <c r="K15" s="415"/>
      <c r="L15" s="415"/>
      <c r="M15" s="415"/>
      <c r="N15" s="415"/>
      <c r="O15" s="415"/>
      <c r="P15" s="415"/>
      <c r="Q15" s="415"/>
      <c r="R15" s="415"/>
      <c r="S15" s="415"/>
      <c r="T15" s="415"/>
      <c r="U15" s="415"/>
      <c r="V15" s="415"/>
      <c r="W15" s="415"/>
      <c r="X15" s="415"/>
    </row>
    <row r="16" spans="1:24">
      <c r="A16" s="415"/>
      <c r="B16" s="415"/>
      <c r="C16" s="415"/>
      <c r="D16" s="415"/>
      <c r="E16" s="415"/>
      <c r="F16" s="415"/>
      <c r="G16" s="415"/>
      <c r="H16" s="415"/>
      <c r="I16" s="415"/>
      <c r="J16" s="415"/>
      <c r="K16" s="415"/>
      <c r="L16" s="415"/>
      <c r="M16" s="415"/>
      <c r="N16" s="415"/>
      <c r="O16" s="415"/>
      <c r="P16" s="415"/>
      <c r="Q16" s="415"/>
      <c r="R16" s="415"/>
      <c r="S16" s="415"/>
      <c r="T16" s="415"/>
      <c r="U16" s="415"/>
      <c r="V16" s="415"/>
      <c r="W16" s="415"/>
      <c r="X16" s="415"/>
    </row>
    <row r="17" spans="1:24">
      <c r="A17" s="415"/>
      <c r="B17" s="415"/>
      <c r="C17" s="415"/>
      <c r="D17" s="415"/>
      <c r="E17" s="415"/>
      <c r="F17" s="415"/>
      <c r="G17" s="415"/>
      <c r="H17" s="415"/>
      <c r="I17" s="415"/>
      <c r="J17" s="415"/>
      <c r="K17" s="415"/>
      <c r="L17" s="415"/>
      <c r="M17" s="415"/>
      <c r="N17" s="415"/>
      <c r="O17" s="415"/>
      <c r="P17" s="415"/>
      <c r="Q17" s="415"/>
      <c r="R17" s="415"/>
      <c r="S17" s="415"/>
      <c r="T17" s="415"/>
      <c r="U17" s="415"/>
      <c r="V17" s="415"/>
      <c r="W17" s="415"/>
      <c r="X17" s="415"/>
    </row>
    <row r="18" spans="1:24">
      <c r="A18" s="415"/>
      <c r="B18" s="415"/>
      <c r="C18" s="415"/>
      <c r="D18" s="415"/>
      <c r="E18" s="415"/>
      <c r="F18" s="415"/>
      <c r="G18" s="415"/>
      <c r="H18" s="415"/>
      <c r="I18" s="415"/>
      <c r="J18" s="415"/>
      <c r="K18" s="415"/>
      <c r="L18" s="415"/>
      <c r="M18" s="415"/>
      <c r="N18" s="415"/>
      <c r="O18" s="415"/>
      <c r="P18" s="415"/>
      <c r="Q18" s="415"/>
      <c r="R18" s="415"/>
      <c r="S18" s="415"/>
      <c r="T18" s="415"/>
      <c r="U18" s="415"/>
      <c r="V18" s="415"/>
      <c r="W18" s="415"/>
      <c r="X18" s="415"/>
    </row>
    <row r="19" spans="1:24">
      <c r="A19" s="415"/>
      <c r="B19" s="415"/>
      <c r="C19" s="415"/>
      <c r="D19" s="415"/>
      <c r="E19" s="415"/>
      <c r="F19" s="415"/>
      <c r="G19" s="415"/>
      <c r="H19" s="415"/>
      <c r="I19" s="415"/>
      <c r="J19" s="415"/>
      <c r="K19" s="415"/>
      <c r="L19" s="415"/>
      <c r="M19" s="415"/>
      <c r="N19" s="415"/>
      <c r="O19" s="415"/>
      <c r="P19" s="415"/>
      <c r="Q19" s="415"/>
      <c r="R19" s="415"/>
      <c r="S19" s="415"/>
      <c r="T19" s="415"/>
      <c r="U19" s="415"/>
      <c r="V19" s="415"/>
      <c r="W19" s="415"/>
      <c r="X19" s="415"/>
    </row>
    <row r="20" spans="1:24">
      <c r="A20" s="415"/>
      <c r="B20" s="415"/>
      <c r="C20" s="415"/>
      <c r="D20" s="415"/>
      <c r="E20" s="415"/>
      <c r="F20" s="415"/>
      <c r="G20" s="415"/>
      <c r="H20" s="415"/>
      <c r="I20" s="415"/>
      <c r="J20" s="415"/>
      <c r="K20" s="415"/>
      <c r="L20" s="415"/>
      <c r="M20" s="415"/>
      <c r="N20" s="415"/>
      <c r="O20" s="415"/>
      <c r="P20" s="415"/>
      <c r="Q20" s="415"/>
      <c r="R20" s="415"/>
      <c r="S20" s="415"/>
      <c r="T20" s="415"/>
      <c r="U20" s="415"/>
      <c r="V20" s="415"/>
      <c r="W20" s="415"/>
      <c r="X20" s="415"/>
    </row>
    <row r="21" spans="1:24">
      <c r="A21" s="415"/>
      <c r="B21" s="415"/>
      <c r="C21" s="415"/>
      <c r="D21" s="415"/>
      <c r="E21" s="415"/>
      <c r="F21" s="415"/>
      <c r="G21" s="415"/>
      <c r="H21" s="415"/>
      <c r="I21" s="415"/>
      <c r="J21" s="415"/>
      <c r="K21" s="415"/>
      <c r="L21" s="415"/>
      <c r="M21" s="415"/>
      <c r="N21" s="415"/>
      <c r="O21" s="415"/>
      <c r="P21" s="415"/>
      <c r="Q21" s="415"/>
      <c r="R21" s="415"/>
      <c r="S21" s="415"/>
      <c r="T21" s="415"/>
      <c r="U21" s="415"/>
      <c r="V21" s="415"/>
      <c r="W21" s="415"/>
      <c r="X21" s="415"/>
    </row>
    <row r="22" spans="1:24">
      <c r="A22" s="415"/>
      <c r="B22" s="415"/>
      <c r="C22" s="415"/>
      <c r="D22" s="415"/>
      <c r="E22" s="415"/>
      <c r="F22" s="415"/>
      <c r="G22" s="415"/>
      <c r="H22" s="415"/>
      <c r="I22" s="415"/>
      <c r="J22" s="415"/>
      <c r="K22" s="415"/>
      <c r="L22" s="415"/>
      <c r="M22" s="415"/>
      <c r="N22" s="415"/>
      <c r="O22" s="415"/>
      <c r="P22" s="415"/>
      <c r="Q22" s="415"/>
      <c r="R22" s="415"/>
      <c r="S22" s="415"/>
      <c r="T22" s="415"/>
      <c r="U22" s="415"/>
      <c r="V22" s="415"/>
      <c r="W22" s="415"/>
      <c r="X22" s="415"/>
    </row>
    <row r="23" spans="1:24">
      <c r="A23" s="415"/>
      <c r="B23" s="415"/>
      <c r="C23" s="415"/>
      <c r="D23" s="415"/>
      <c r="E23" s="415"/>
      <c r="F23" s="415"/>
      <c r="G23" s="415"/>
      <c r="H23" s="415"/>
      <c r="I23" s="415"/>
      <c r="J23" s="415"/>
      <c r="K23" s="415"/>
      <c r="L23" s="415"/>
      <c r="M23" s="415"/>
      <c r="N23" s="415"/>
      <c r="O23" s="415"/>
      <c r="P23" s="415"/>
      <c r="Q23" s="415"/>
      <c r="R23" s="415"/>
      <c r="S23" s="415"/>
      <c r="T23" s="415"/>
      <c r="U23" s="415"/>
      <c r="V23" s="415"/>
      <c r="W23" s="415"/>
      <c r="X23" s="415"/>
    </row>
    <row r="24" spans="1:24">
      <c r="A24" s="415"/>
      <c r="B24" s="415"/>
      <c r="C24" s="415"/>
      <c r="D24" s="415"/>
      <c r="E24" s="415"/>
      <c r="F24" s="415"/>
      <c r="G24" s="415"/>
      <c r="H24" s="415"/>
      <c r="I24" s="415"/>
      <c r="J24" s="415"/>
      <c r="K24" s="415"/>
      <c r="L24" s="415"/>
      <c r="M24" s="415"/>
      <c r="N24" s="415"/>
      <c r="O24" s="415"/>
      <c r="P24" s="415"/>
      <c r="Q24" s="415"/>
      <c r="R24" s="415"/>
      <c r="S24" s="415"/>
      <c r="T24" s="415"/>
      <c r="U24" s="415"/>
      <c r="V24" s="415"/>
      <c r="W24" s="415"/>
      <c r="X24" s="415"/>
    </row>
    <row r="25" spans="1:24">
      <c r="A25" s="415"/>
      <c r="B25" s="415"/>
      <c r="C25" s="415"/>
      <c r="D25" s="415"/>
      <c r="E25" s="415"/>
      <c r="F25" s="415"/>
      <c r="G25" s="415"/>
      <c r="H25" s="415"/>
      <c r="I25" s="415"/>
      <c r="J25" s="415"/>
      <c r="K25" s="415"/>
      <c r="L25" s="415"/>
      <c r="M25" s="415"/>
      <c r="N25" s="415"/>
      <c r="O25" s="415"/>
      <c r="P25" s="415"/>
      <c r="Q25" s="415"/>
      <c r="R25" s="415"/>
      <c r="S25" s="415"/>
      <c r="T25" s="415"/>
      <c r="U25" s="415"/>
      <c r="V25" s="415"/>
      <c r="W25" s="415"/>
      <c r="X25" s="415"/>
    </row>
    <row r="26" spans="1:24">
      <c r="A26" s="415"/>
      <c r="B26" s="415"/>
      <c r="C26" s="415"/>
      <c r="D26" s="415"/>
      <c r="E26" s="415"/>
      <c r="F26" s="415"/>
      <c r="G26" s="415"/>
      <c r="H26" s="415"/>
      <c r="I26" s="415"/>
      <c r="J26" s="415"/>
      <c r="K26" s="415"/>
      <c r="L26" s="415"/>
      <c r="M26" s="415"/>
      <c r="N26" s="415"/>
      <c r="O26" s="415"/>
      <c r="P26" s="415"/>
      <c r="Q26" s="415"/>
      <c r="R26" s="415"/>
      <c r="S26" s="415"/>
      <c r="T26" s="415"/>
      <c r="U26" s="415"/>
      <c r="V26" s="415"/>
      <c r="W26" s="415"/>
      <c r="X26" s="415"/>
    </row>
    <row r="27" spans="1:24">
      <c r="A27" s="415"/>
      <c r="B27" s="415"/>
      <c r="C27" s="415"/>
      <c r="D27" s="415"/>
      <c r="E27" s="415"/>
      <c r="F27" s="415"/>
      <c r="G27" s="415"/>
      <c r="H27" s="415"/>
      <c r="I27" s="415"/>
      <c r="J27" s="415"/>
      <c r="K27" s="415"/>
      <c r="L27" s="415"/>
      <c r="M27" s="415"/>
      <c r="N27" s="415"/>
      <c r="O27" s="415"/>
      <c r="P27" s="415"/>
      <c r="Q27" s="415"/>
      <c r="R27" s="415"/>
      <c r="S27" s="415"/>
      <c r="T27" s="415"/>
      <c r="U27" s="415"/>
      <c r="V27" s="415"/>
      <c r="W27" s="415"/>
      <c r="X27" s="415"/>
    </row>
    <row r="28" spans="1:24">
      <c r="A28" s="415"/>
      <c r="B28" s="415"/>
      <c r="C28" s="415"/>
      <c r="D28" s="415"/>
      <c r="E28" s="415"/>
      <c r="F28" s="415"/>
      <c r="G28" s="415"/>
      <c r="H28" s="415"/>
      <c r="I28" s="415"/>
      <c r="J28" s="415"/>
      <c r="K28" s="415"/>
      <c r="L28" s="415"/>
      <c r="M28" s="415"/>
      <c r="N28" s="415"/>
      <c r="O28" s="415"/>
      <c r="P28" s="415"/>
      <c r="Q28" s="415"/>
      <c r="R28" s="415"/>
      <c r="S28" s="415"/>
      <c r="T28" s="415"/>
      <c r="U28" s="415"/>
      <c r="V28" s="415"/>
      <c r="W28" s="415"/>
      <c r="X28" s="415"/>
    </row>
    <row r="29" spans="1:24">
      <c r="A29" s="415"/>
      <c r="B29" s="415"/>
      <c r="C29" s="415"/>
      <c r="D29" s="415"/>
      <c r="E29" s="415"/>
      <c r="F29" s="415"/>
      <c r="G29" s="415"/>
      <c r="H29" s="415"/>
      <c r="I29" s="415"/>
      <c r="J29" s="415"/>
      <c r="K29" s="415"/>
      <c r="L29" s="415"/>
      <c r="M29" s="415"/>
      <c r="N29" s="415"/>
      <c r="O29" s="415"/>
      <c r="P29" s="415"/>
      <c r="Q29" s="415"/>
      <c r="R29" s="415"/>
      <c r="S29" s="415"/>
      <c r="T29" s="415"/>
      <c r="U29" s="415"/>
      <c r="V29" s="415"/>
      <c r="W29" s="415"/>
      <c r="X29" s="415"/>
    </row>
    <row r="30" spans="1:24">
      <c r="A30" s="415"/>
      <c r="B30" s="415"/>
      <c r="C30" s="415"/>
      <c r="D30" s="415"/>
      <c r="E30" s="415"/>
      <c r="F30" s="415"/>
      <c r="G30" s="415"/>
      <c r="H30" s="415"/>
      <c r="I30" s="415"/>
      <c r="J30" s="415"/>
      <c r="K30" s="415"/>
      <c r="L30" s="415"/>
      <c r="M30" s="415"/>
      <c r="N30" s="415"/>
      <c r="O30" s="415"/>
      <c r="P30" s="415"/>
      <c r="Q30" s="415"/>
      <c r="R30" s="415"/>
      <c r="S30" s="415"/>
      <c r="T30" s="415"/>
      <c r="U30" s="415"/>
      <c r="V30" s="415"/>
      <c r="W30" s="415"/>
      <c r="X30" s="415"/>
    </row>
    <row r="31" spans="1:24">
      <c r="A31" s="415"/>
      <c r="B31" s="415"/>
      <c r="C31" s="415"/>
      <c r="D31" s="415"/>
      <c r="E31" s="415"/>
      <c r="F31" s="415"/>
      <c r="G31" s="415"/>
      <c r="H31" s="415"/>
      <c r="I31" s="415"/>
      <c r="J31" s="415"/>
      <c r="K31" s="415"/>
      <c r="L31" s="415"/>
      <c r="M31" s="415"/>
      <c r="N31" s="415"/>
      <c r="O31" s="415"/>
      <c r="P31" s="415"/>
      <c r="Q31" s="415"/>
      <c r="R31" s="415"/>
      <c r="S31" s="415"/>
      <c r="T31" s="415"/>
      <c r="U31" s="415"/>
      <c r="V31" s="415"/>
      <c r="W31" s="415"/>
      <c r="X31" s="415"/>
    </row>
    <row r="32" spans="1:24">
      <c r="A32" s="415"/>
      <c r="B32" s="415"/>
      <c r="C32" s="415"/>
      <c r="D32" s="415"/>
      <c r="E32" s="415"/>
      <c r="F32" s="415"/>
      <c r="G32" s="415"/>
      <c r="H32" s="415"/>
      <c r="I32" s="415"/>
      <c r="J32" s="415"/>
      <c r="K32" s="415"/>
      <c r="L32" s="415"/>
      <c r="M32" s="415"/>
      <c r="N32" s="415"/>
      <c r="O32" s="415"/>
      <c r="P32" s="415"/>
      <c r="Q32" s="415"/>
      <c r="R32" s="415"/>
      <c r="S32" s="415"/>
      <c r="T32" s="415"/>
      <c r="U32" s="415"/>
      <c r="V32" s="415"/>
      <c r="W32" s="415"/>
      <c r="X32" s="415"/>
    </row>
    <row r="33" spans="1:24">
      <c r="A33" s="415"/>
      <c r="B33" s="415"/>
      <c r="C33" s="415"/>
      <c r="D33" s="415"/>
      <c r="E33" s="415"/>
      <c r="F33" s="415"/>
      <c r="G33" s="415"/>
      <c r="H33" s="415"/>
      <c r="I33" s="415"/>
      <c r="J33" s="415"/>
      <c r="K33" s="415"/>
      <c r="L33" s="415"/>
      <c r="M33" s="415"/>
      <c r="N33" s="415"/>
      <c r="O33" s="415"/>
      <c r="P33" s="415"/>
      <c r="Q33" s="415"/>
      <c r="R33" s="415"/>
      <c r="S33" s="415"/>
      <c r="T33" s="415"/>
      <c r="U33" s="415"/>
      <c r="V33" s="415"/>
      <c r="W33" s="415"/>
      <c r="X33" s="415"/>
    </row>
    <row r="34" spans="1:24">
      <c r="A34" s="415"/>
      <c r="B34" s="415"/>
      <c r="C34" s="415"/>
      <c r="D34" s="415"/>
      <c r="E34" s="415"/>
      <c r="F34" s="415"/>
      <c r="G34" s="415"/>
      <c r="H34" s="415"/>
      <c r="I34" s="415"/>
      <c r="J34" s="415"/>
      <c r="K34" s="415"/>
      <c r="L34" s="415"/>
      <c r="M34" s="415"/>
      <c r="N34" s="415"/>
      <c r="O34" s="415"/>
      <c r="P34" s="415"/>
      <c r="Q34" s="415"/>
      <c r="R34" s="415"/>
      <c r="S34" s="415"/>
      <c r="T34" s="415"/>
      <c r="U34" s="415"/>
      <c r="V34" s="415"/>
      <c r="W34" s="415"/>
      <c r="X34" s="415"/>
    </row>
    <row r="35" spans="1:24">
      <c r="A35" s="415"/>
      <c r="B35" s="415"/>
      <c r="C35" s="415"/>
      <c r="D35" s="415"/>
      <c r="E35" s="415"/>
      <c r="F35" s="415"/>
      <c r="G35" s="415"/>
      <c r="H35" s="415"/>
      <c r="I35" s="415"/>
      <c r="J35" s="415"/>
      <c r="K35" s="415"/>
      <c r="L35" s="415"/>
      <c r="M35" s="415"/>
      <c r="N35" s="415"/>
      <c r="O35" s="415"/>
      <c r="P35" s="415"/>
      <c r="Q35" s="415"/>
      <c r="R35" s="415"/>
      <c r="S35" s="415"/>
      <c r="T35" s="415"/>
      <c r="U35" s="415"/>
      <c r="V35" s="415"/>
      <c r="W35" s="415"/>
      <c r="X35" s="415"/>
    </row>
    <row r="36" spans="1:24">
      <c r="A36" s="415"/>
      <c r="B36" s="415"/>
      <c r="C36" s="415"/>
      <c r="D36" s="415"/>
      <c r="E36" s="415"/>
      <c r="F36" s="415"/>
      <c r="G36" s="415"/>
      <c r="H36" s="415"/>
      <c r="I36" s="415"/>
      <c r="J36" s="415"/>
      <c r="K36" s="415"/>
      <c r="L36" s="415"/>
      <c r="M36" s="415"/>
      <c r="N36" s="415"/>
      <c r="O36" s="415"/>
      <c r="P36" s="415"/>
      <c r="Q36" s="415"/>
      <c r="R36" s="415"/>
      <c r="S36" s="415"/>
      <c r="T36" s="415"/>
      <c r="U36" s="415"/>
      <c r="V36" s="415"/>
      <c r="W36" s="415"/>
      <c r="X36" s="415"/>
    </row>
  </sheetData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877FB-9E78-4D55-B457-932F594E648B}">
  <dimension ref="A1:A2"/>
  <sheetViews>
    <sheetView showGridLines="0" workbookViewId="0">
      <selection activeCell="A2" sqref="A2"/>
    </sheetView>
  </sheetViews>
  <sheetFormatPr defaultRowHeight="15.75"/>
  <cols>
    <col min="1" max="1" width="40" bestFit="1" customWidth="1"/>
  </cols>
  <sheetData>
    <row r="1" spans="1:1">
      <c r="A1" t="s">
        <v>352</v>
      </c>
    </row>
    <row r="2" spans="1:1">
      <c r="A2" t="s">
        <v>353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Chart22"/>
  <dimension ref="A1"/>
  <sheetViews>
    <sheetView showGridLines="0" showRowColHeaders="0" zoomScale="80" zoomScaleNormal="80" workbookViewId="0"/>
  </sheetViews>
  <sheetFormatPr defaultColWidth="9" defaultRowHeight="15.75"/>
  <sheetData/>
  <customSheetViews>
    <customSheetView guid="{4C307C71-32C9-4F4A-B40B-0F148FE056F3}" scale="80" state="hidden">
      <pageMargins left="0.7" right="0.7" top="0.75" bottom="0.75" header="0.3" footer="0.3"/>
    </customSheetView>
    <customSheetView guid="{3D67A5DC-2991-4600-A50B-8E5670C497B8}" scale="80" state="hidden">
      <pageMargins left="0.7" right="0.7" top="0.75" bottom="0.75" header="0.3" footer="0.3"/>
    </customSheetView>
    <customSheetView guid="{CA93686D-3A02-4E22-AD14-DE44584D4D0C}" scale="76">
      <pageMargins left="0.7" right="0.7" top="0.75" bottom="0.75" header="0.3" footer="0.3"/>
    </customSheetView>
    <customSheetView guid="{5D177DB1-41E8-4E6C-B387-E89ECA955CBE}" scale="76">
      <pageMargins left="0.7" right="0.7" top="0.75" bottom="0.75" header="0.3" footer="0.3"/>
    </customSheetView>
    <customSheetView guid="{7CF4BCE4-FB52-484D-B287-A87D2DF041BA}" scale="76">
      <pageMargins left="0.7" right="0.7" top="0.75" bottom="0.75" header="0.3" footer="0.3"/>
    </customSheetView>
    <customSheetView guid="{92514E61-65E2-4237-B1CF-FB9E103122A0}" scale="70">
      <pageMargins left="0.7" right="0.7" top="0.75" bottom="0.75" header="0.3" footer="0.3"/>
    </customSheetView>
    <customSheetView guid="{E679F65D-13C0-4BAD-BCBB-F0A9F9C2A37A}" scale="76">
      <pageMargins left="0.7" right="0.7" top="0.75" bottom="0.75" header="0.3" footer="0.3"/>
    </customSheetView>
    <customSheetView guid="{B8DB3C65-A994-4941-A1AE-6583C945542D}" scale="76">
      <pageMargins left="0.7" right="0.7" top="0.75" bottom="0.75" header="0.3" footer="0.3"/>
    </customSheetView>
    <customSheetView guid="{4BD97017-163D-4BBA-9DA7-03C7F187DF9B}" scale="74">
      <pageMargins left="0.7" right="0.7" top="0.75" bottom="0.75" header="0.3" footer="0.3"/>
    </customSheetView>
  </customSheetViews>
  <phoneticPr fontId="80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Chart7"/>
  <dimension ref="A1"/>
  <sheetViews>
    <sheetView showGridLines="0" showRowColHeaders="0" zoomScale="80" zoomScaleNormal="80" workbookViewId="0"/>
  </sheetViews>
  <sheetFormatPr defaultColWidth="9" defaultRowHeight="15.75"/>
  <sheetData/>
  <customSheetViews>
    <customSheetView guid="{4C307C71-32C9-4F4A-B40B-0F148FE056F3}" scale="80" state="hidden">
      <pageMargins left="0.7" right="0.7" top="0.75" bottom="0.75" header="0.3" footer="0.3"/>
    </customSheetView>
    <customSheetView guid="{3D67A5DC-2991-4600-A50B-8E5670C497B8}" scale="80" state="hidden">
      <pageMargins left="0.7" right="0.7" top="0.75" bottom="0.75" header="0.3" footer="0.3"/>
    </customSheetView>
    <customSheetView guid="{B8DB3C65-A994-4941-A1AE-6583C945542D}" scale="76">
      <pageMargins left="0.7" right="0.7" top="0.75" bottom="0.75" header="0.3" footer="0.3"/>
    </customSheetView>
    <customSheetView guid="{4BD97017-163D-4BBA-9DA7-03C7F187DF9B}" scale="76">
      <pageMargins left="0.7" right="0.7" top="0.75" bottom="0.75" header="0.3" footer="0.3"/>
    </customSheetView>
  </customSheetViews>
  <phoneticPr fontId="80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12">
    <tabColor rgb="FF008000"/>
    <pageSetUpPr fitToPage="1"/>
  </sheetPr>
  <dimension ref="A3:BT73"/>
  <sheetViews>
    <sheetView showGridLines="0" topLeftCell="A34" workbookViewId="0">
      <selection activeCell="B43" sqref="B43"/>
    </sheetView>
  </sheetViews>
  <sheetFormatPr defaultColWidth="9" defaultRowHeight="12" outlineLevelRow="1" outlineLevelCol="1"/>
  <cols>
    <col min="1" max="1" width="0.875" style="20" customWidth="1"/>
    <col min="2" max="2" width="41" style="20" customWidth="1"/>
    <col min="3" max="4" width="8.75" style="20" hidden="1" customWidth="1" outlineLevel="1"/>
    <col min="5" max="5" width="8.75" style="20" customWidth="1" collapsed="1"/>
    <col min="6" max="10" width="8.75" style="20" hidden="1" customWidth="1" outlineLevel="1"/>
    <col min="11" max="11" width="8.75" style="20" customWidth="1" collapsed="1"/>
    <col min="12" max="15" width="8.75" style="20" hidden="1" customWidth="1" outlineLevel="1"/>
    <col min="16" max="16" width="8.75" style="20" customWidth="1" collapsed="1"/>
    <col min="17" max="21" width="8.75" style="20" hidden="1" customWidth="1" outlineLevel="1"/>
    <col min="22" max="22" width="8.75" style="20" customWidth="1" collapsed="1"/>
    <col min="23" max="26" width="8.75" style="20" hidden="1" customWidth="1" outlineLevel="1"/>
    <col min="27" max="27" width="8.75" style="20" customWidth="1" collapsed="1"/>
    <col min="28" max="31" width="8.75" style="20" hidden="1" customWidth="1" outlineLevel="1"/>
    <col min="32" max="32" width="8.75" style="20" customWidth="1" collapsed="1"/>
    <col min="33" max="37" width="8.75" style="20" hidden="1" customWidth="1" outlineLevel="1"/>
    <col min="38" max="38" width="8.75" style="20" customWidth="1" collapsed="1"/>
    <col min="39" max="42" width="8.75" style="20" hidden="1" customWidth="1" outlineLevel="1"/>
    <col min="43" max="43" width="8.75" style="20" customWidth="1" collapsed="1"/>
    <col min="44" max="47" width="8.75" style="20" hidden="1" customWidth="1" outlineLevel="1"/>
    <col min="48" max="48" width="8.75" style="20" customWidth="1" collapsed="1"/>
    <col min="49" max="52" width="8.75" style="20" hidden="1" customWidth="1" outlineLevel="1"/>
    <col min="53" max="53" width="8.75" style="20" customWidth="1" collapsed="1"/>
    <col min="54" max="58" width="8.75" style="20" hidden="1" customWidth="1" outlineLevel="1"/>
    <col min="59" max="59" width="8.75" style="20" customWidth="1" collapsed="1"/>
    <col min="60" max="63" width="8.75" style="20" hidden="1" customWidth="1" outlineLevel="1"/>
    <col min="64" max="64" width="8.75" style="20" customWidth="1" collapsed="1"/>
    <col min="65" max="68" width="8.75" style="20" hidden="1" customWidth="1" outlineLevel="1"/>
    <col min="69" max="69" width="13.125" style="20" customWidth="1" collapsed="1"/>
    <col min="70" max="70" width="5.125" style="20" customWidth="1"/>
    <col min="71" max="16384" width="9" style="20"/>
  </cols>
  <sheetData>
    <row r="3" spans="2:70" ht="15">
      <c r="B3" s="28" t="s">
        <v>153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</row>
    <row r="4" spans="2:70">
      <c r="B4" s="29" t="s">
        <v>0</v>
      </c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</row>
    <row r="5" spans="2:70">
      <c r="B5" s="29" t="s">
        <v>1</v>
      </c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</row>
    <row r="6" spans="2:70">
      <c r="B6" s="29" t="s">
        <v>2</v>
      </c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</row>
    <row r="7" spans="2:70"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</row>
    <row r="8" spans="2:70">
      <c r="B8" s="31" t="s">
        <v>154</v>
      </c>
      <c r="C8" s="32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50"/>
      <c r="AG8" s="150"/>
      <c r="AH8" s="150"/>
      <c r="AI8" s="150"/>
      <c r="AJ8" s="150"/>
      <c r="AK8" s="198"/>
      <c r="AL8" s="198"/>
      <c r="AM8" s="198"/>
      <c r="AN8" s="198"/>
      <c r="AO8" s="198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30"/>
      <c r="BM8" s="130"/>
      <c r="BN8" s="130"/>
      <c r="BO8" s="130"/>
      <c r="BP8" s="19"/>
      <c r="BQ8" s="19"/>
    </row>
    <row r="9" spans="2:70" outlineLevel="1">
      <c r="C9" s="34"/>
      <c r="D9" s="34"/>
      <c r="E9" s="471" t="s">
        <v>155</v>
      </c>
      <c r="F9" s="472"/>
      <c r="G9" s="472"/>
      <c r="H9" s="472"/>
      <c r="I9" s="472"/>
      <c r="J9" s="472"/>
      <c r="K9" s="471" t="s">
        <v>156</v>
      </c>
      <c r="L9" s="472"/>
      <c r="M9" s="472"/>
      <c r="N9" s="472"/>
      <c r="O9" s="472"/>
      <c r="P9" s="471" t="s">
        <v>157</v>
      </c>
      <c r="Q9" s="472"/>
      <c r="R9" s="472"/>
      <c r="S9" s="472"/>
      <c r="T9" s="472"/>
      <c r="U9" s="473"/>
      <c r="V9" s="471" t="s">
        <v>158</v>
      </c>
      <c r="W9" s="472"/>
      <c r="X9" s="472"/>
      <c r="Y9" s="472"/>
      <c r="Z9" s="473"/>
      <c r="AA9" s="471" t="s">
        <v>159</v>
      </c>
      <c r="AB9" s="472"/>
      <c r="AC9" s="472"/>
      <c r="AD9" s="472"/>
      <c r="AE9" s="472"/>
      <c r="AF9" s="471" t="s">
        <v>160</v>
      </c>
      <c r="AG9" s="472"/>
      <c r="AH9" s="472"/>
      <c r="AI9" s="472"/>
      <c r="AJ9" s="472"/>
      <c r="AK9" s="473"/>
      <c r="AL9" s="471" t="s">
        <v>161</v>
      </c>
      <c r="AM9" s="472"/>
      <c r="AN9" s="472"/>
      <c r="AO9" s="472"/>
      <c r="AP9" s="473"/>
      <c r="AQ9" s="471" t="s">
        <v>162</v>
      </c>
      <c r="AR9" s="472"/>
      <c r="AS9" s="472"/>
      <c r="AT9" s="472"/>
      <c r="AU9" s="473"/>
      <c r="AV9" s="471" t="s">
        <v>163</v>
      </c>
      <c r="AW9" s="472"/>
      <c r="AX9" s="472"/>
      <c r="AY9" s="472"/>
      <c r="AZ9" s="473"/>
      <c r="BA9" s="471" t="s">
        <v>164</v>
      </c>
      <c r="BB9" s="472"/>
      <c r="BC9" s="472"/>
      <c r="BD9" s="472"/>
      <c r="BE9" s="472"/>
      <c r="BF9" s="473"/>
      <c r="BG9" s="471" t="s">
        <v>165</v>
      </c>
      <c r="BH9" s="472"/>
      <c r="BI9" s="472"/>
      <c r="BJ9" s="472"/>
      <c r="BK9" s="473"/>
      <c r="BL9" s="474" t="s">
        <v>166</v>
      </c>
      <c r="BM9" s="475"/>
      <c r="BN9" s="475"/>
      <c r="BO9" s="475"/>
      <c r="BP9" s="476"/>
      <c r="BQ9" s="34"/>
    </row>
    <row r="10" spans="2:70" outlineLevel="1">
      <c r="B10" s="36" t="s">
        <v>167</v>
      </c>
      <c r="C10" s="37">
        <v>41944</v>
      </c>
      <c r="D10" s="37">
        <v>41974</v>
      </c>
      <c r="E10" s="38">
        <v>42005</v>
      </c>
      <c r="F10" s="38" t="s">
        <v>17</v>
      </c>
      <c r="G10" s="38" t="s">
        <v>18</v>
      </c>
      <c r="H10" s="38" t="s">
        <v>19</v>
      </c>
      <c r="I10" s="38" t="s">
        <v>20</v>
      </c>
      <c r="J10" s="38" t="s">
        <v>21</v>
      </c>
      <c r="K10" s="38">
        <v>42036</v>
      </c>
      <c r="L10" s="38" t="s">
        <v>22</v>
      </c>
      <c r="M10" s="38" t="s">
        <v>23</v>
      </c>
      <c r="N10" s="38" t="s">
        <v>24</v>
      </c>
      <c r="O10" s="38" t="s">
        <v>25</v>
      </c>
      <c r="P10" s="38">
        <v>42064</v>
      </c>
      <c r="Q10" s="38" t="s">
        <v>26</v>
      </c>
      <c r="R10" s="38" t="s">
        <v>27</v>
      </c>
      <c r="S10" s="38" t="s">
        <v>28</v>
      </c>
      <c r="T10" s="38" t="s">
        <v>29</v>
      </c>
      <c r="U10" s="38" t="s">
        <v>30</v>
      </c>
      <c r="V10" s="38">
        <v>42095</v>
      </c>
      <c r="W10" s="38" t="s">
        <v>31</v>
      </c>
      <c r="X10" s="38" t="s">
        <v>32</v>
      </c>
      <c r="Y10" s="38" t="s">
        <v>33</v>
      </c>
      <c r="Z10" s="38" t="s">
        <v>34</v>
      </c>
      <c r="AA10" s="38">
        <v>42125</v>
      </c>
      <c r="AB10" s="38" t="s">
        <v>35</v>
      </c>
      <c r="AC10" s="38" t="s">
        <v>36</v>
      </c>
      <c r="AD10" s="38" t="s">
        <v>37</v>
      </c>
      <c r="AE10" s="38" t="s">
        <v>38</v>
      </c>
      <c r="AF10" s="38">
        <v>42156</v>
      </c>
      <c r="AG10" s="38" t="s">
        <v>39</v>
      </c>
      <c r="AH10" s="38" t="s">
        <v>40</v>
      </c>
      <c r="AI10" s="38" t="s">
        <v>41</v>
      </c>
      <c r="AJ10" s="38" t="s">
        <v>42</v>
      </c>
      <c r="AK10" s="38" t="s">
        <v>43</v>
      </c>
      <c r="AL10" s="38">
        <v>42186</v>
      </c>
      <c r="AM10" s="38" t="s">
        <v>44</v>
      </c>
      <c r="AN10" s="38" t="s">
        <v>45</v>
      </c>
      <c r="AO10" s="38" t="s">
        <v>46</v>
      </c>
      <c r="AP10" s="38" t="s">
        <v>47</v>
      </c>
      <c r="AQ10" s="38">
        <v>42217</v>
      </c>
      <c r="AR10" s="38" t="s">
        <v>48</v>
      </c>
      <c r="AS10" s="38" t="s">
        <v>49</v>
      </c>
      <c r="AT10" s="38" t="s">
        <v>50</v>
      </c>
      <c r="AU10" s="38" t="s">
        <v>51</v>
      </c>
      <c r="AV10" s="38">
        <v>42248</v>
      </c>
      <c r="AW10" s="38" t="s">
        <v>52</v>
      </c>
      <c r="AX10" s="38" t="s">
        <v>53</v>
      </c>
      <c r="AY10" s="38" t="s">
        <v>54</v>
      </c>
      <c r="AZ10" s="38" t="s">
        <v>55</v>
      </c>
      <c r="BA10" s="38">
        <v>42278</v>
      </c>
      <c r="BB10" s="38" t="s">
        <v>56</v>
      </c>
      <c r="BC10" s="38" t="s">
        <v>57</v>
      </c>
      <c r="BD10" s="38" t="s">
        <v>58</v>
      </c>
      <c r="BE10" s="38" t="s">
        <v>59</v>
      </c>
      <c r="BF10" s="38" t="s">
        <v>60</v>
      </c>
      <c r="BG10" s="38">
        <v>42309</v>
      </c>
      <c r="BH10" s="38" t="s">
        <v>61</v>
      </c>
      <c r="BI10" s="38" t="s">
        <v>62</v>
      </c>
      <c r="BJ10" s="38" t="s">
        <v>63</v>
      </c>
      <c r="BK10" s="38" t="s">
        <v>64</v>
      </c>
      <c r="BL10" s="38">
        <v>42339</v>
      </c>
      <c r="BM10" s="38" t="s">
        <v>65</v>
      </c>
      <c r="BN10" s="38" t="s">
        <v>66</v>
      </c>
      <c r="BO10" s="38" t="s">
        <v>67</v>
      </c>
      <c r="BP10" s="38" t="s">
        <v>68</v>
      </c>
      <c r="BQ10" s="34"/>
    </row>
    <row r="11" spans="2:70" outlineLevel="1">
      <c r="B11" s="40" t="s">
        <v>69</v>
      </c>
      <c r="C11" s="41"/>
      <c r="D11" s="41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42"/>
      <c r="AT11" s="42"/>
      <c r="AU11" s="42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19"/>
    </row>
    <row r="12" spans="2:70" outlineLevel="1">
      <c r="B12" s="40" t="s">
        <v>70</v>
      </c>
      <c r="C12" s="41"/>
      <c r="D12" s="41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19"/>
    </row>
    <row r="13" spans="2:70" outlineLevel="1">
      <c r="B13" s="40" t="s">
        <v>71</v>
      </c>
      <c r="C13" s="41"/>
      <c r="D13" s="41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3"/>
      <c r="BQ13" s="19"/>
    </row>
    <row r="14" spans="2:70" outlineLevel="1">
      <c r="B14" s="44" t="s">
        <v>72</v>
      </c>
      <c r="C14" s="45"/>
      <c r="D14" s="45"/>
      <c r="E14" s="169"/>
      <c r="F14" s="169"/>
      <c r="G14" s="169"/>
      <c r="H14" s="169"/>
      <c r="I14" s="169"/>
      <c r="J14" s="169"/>
      <c r="K14" s="169"/>
      <c r="L14" s="169"/>
      <c r="M14" s="169"/>
      <c r="N14" s="169"/>
      <c r="O14" s="169"/>
      <c r="P14" s="169"/>
      <c r="Q14" s="169"/>
      <c r="R14" s="169"/>
      <c r="S14" s="169"/>
      <c r="T14" s="169"/>
      <c r="U14" s="169"/>
      <c r="V14" s="169"/>
      <c r="W14" s="169"/>
      <c r="X14" s="169"/>
      <c r="Y14" s="169"/>
      <c r="Z14" s="169"/>
      <c r="AA14" s="169"/>
      <c r="AB14" s="169"/>
      <c r="AC14" s="169"/>
      <c r="AD14" s="169"/>
      <c r="AE14" s="169"/>
      <c r="AF14" s="169"/>
      <c r="AG14" s="169"/>
      <c r="AH14" s="169"/>
      <c r="AI14" s="169"/>
      <c r="AJ14" s="169"/>
      <c r="AK14" s="169"/>
      <c r="AL14" s="169"/>
      <c r="AM14" s="169"/>
      <c r="AN14" s="169"/>
      <c r="AO14" s="169"/>
      <c r="AP14" s="169"/>
      <c r="AQ14" s="169"/>
      <c r="AR14" s="169"/>
      <c r="AS14" s="169"/>
      <c r="AT14" s="169"/>
      <c r="AU14" s="169"/>
      <c r="AV14" s="169"/>
      <c r="AW14" s="169"/>
      <c r="AX14" s="169"/>
      <c r="AY14" s="169"/>
      <c r="AZ14" s="169"/>
      <c r="BA14" s="169"/>
      <c r="BB14" s="169"/>
      <c r="BC14" s="169"/>
      <c r="BD14" s="169"/>
      <c r="BE14" s="169"/>
      <c r="BF14" s="169"/>
      <c r="BG14" s="169"/>
      <c r="BH14" s="169"/>
      <c r="BI14" s="169"/>
      <c r="BJ14" s="169"/>
      <c r="BK14" s="169"/>
      <c r="BL14" s="169"/>
      <c r="BM14" s="169"/>
      <c r="BN14" s="169"/>
      <c r="BO14" s="169"/>
      <c r="BP14" s="169"/>
      <c r="BQ14" s="19"/>
    </row>
    <row r="15" spans="2:70" outlineLevel="1">
      <c r="B15" s="40" t="s">
        <v>73</v>
      </c>
      <c r="C15" s="41"/>
      <c r="D15" s="41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19"/>
    </row>
    <row r="16" spans="2:70" outlineLevel="1">
      <c r="B16" s="40" t="s">
        <v>168</v>
      </c>
      <c r="C16" s="47"/>
      <c r="D16" s="47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133"/>
      <c r="BR16" s="134"/>
    </row>
    <row r="17" spans="2:70" outlineLevel="1">
      <c r="B17" s="50" t="s">
        <v>76</v>
      </c>
      <c r="C17" s="51"/>
      <c r="D17" s="51"/>
      <c r="E17" s="170"/>
      <c r="F17" s="170"/>
      <c r="G17" s="170"/>
      <c r="H17" s="170"/>
      <c r="I17" s="170"/>
      <c r="J17" s="170"/>
      <c r="K17" s="170"/>
      <c r="L17" s="170"/>
      <c r="M17" s="170"/>
      <c r="N17" s="170"/>
      <c r="O17" s="170"/>
      <c r="P17" s="170"/>
      <c r="Q17" s="170"/>
      <c r="R17" s="170"/>
      <c r="S17" s="170"/>
      <c r="T17" s="170"/>
      <c r="U17" s="170"/>
      <c r="V17" s="170"/>
      <c r="W17" s="170"/>
      <c r="X17" s="170"/>
      <c r="Y17" s="170"/>
      <c r="Z17" s="170"/>
      <c r="AA17" s="170"/>
      <c r="AB17" s="170"/>
      <c r="AC17" s="170"/>
      <c r="AD17" s="170"/>
      <c r="AE17" s="170"/>
      <c r="AF17" s="170"/>
      <c r="AG17" s="170"/>
      <c r="AH17" s="170"/>
      <c r="AI17" s="170"/>
      <c r="AJ17" s="170"/>
      <c r="AK17" s="170"/>
      <c r="AL17" s="170"/>
      <c r="AM17" s="170"/>
      <c r="AN17" s="170"/>
      <c r="AO17" s="170"/>
      <c r="AP17" s="170"/>
      <c r="AQ17" s="170"/>
      <c r="AR17" s="170"/>
      <c r="AS17" s="170"/>
      <c r="AT17" s="170"/>
      <c r="AU17" s="170"/>
      <c r="AV17" s="170"/>
      <c r="AW17" s="170"/>
      <c r="AX17" s="170"/>
      <c r="AY17" s="170"/>
      <c r="AZ17" s="170"/>
      <c r="BA17" s="170"/>
      <c r="BB17" s="170"/>
      <c r="BC17" s="170"/>
      <c r="BD17" s="170"/>
      <c r="BE17" s="170"/>
      <c r="BF17" s="170"/>
      <c r="BG17" s="170"/>
      <c r="BH17" s="170"/>
      <c r="BI17" s="170"/>
      <c r="BJ17" s="170"/>
      <c r="BK17" s="170"/>
      <c r="BL17" s="170"/>
      <c r="BM17" s="170"/>
      <c r="BN17" s="170"/>
      <c r="BO17" s="170"/>
      <c r="BP17" s="170"/>
      <c r="BQ17" s="19"/>
      <c r="BR17" s="33"/>
    </row>
    <row r="18" spans="2:70" outlineLevel="1">
      <c r="B18" s="58" t="s">
        <v>77</v>
      </c>
      <c r="C18" s="47"/>
      <c r="D18" s="47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133"/>
      <c r="BR18" s="134"/>
    </row>
    <row r="19" spans="2:70" outlineLevel="1">
      <c r="B19" s="44" t="s">
        <v>79</v>
      </c>
      <c r="C19" s="171"/>
      <c r="D19" s="171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2"/>
      <c r="AB19" s="172"/>
      <c r="AC19" s="172"/>
      <c r="AD19" s="172"/>
      <c r="AE19" s="172"/>
      <c r="AF19" s="172"/>
      <c r="AG19" s="172"/>
      <c r="AH19" s="172"/>
      <c r="AI19" s="172"/>
      <c r="AJ19" s="172"/>
      <c r="AK19" s="172"/>
      <c r="AL19" s="172"/>
      <c r="AM19" s="172"/>
      <c r="AN19" s="172"/>
      <c r="AO19" s="172"/>
      <c r="AP19" s="172"/>
      <c r="AQ19" s="172"/>
      <c r="AR19" s="172"/>
      <c r="AS19" s="172"/>
      <c r="AT19" s="172"/>
      <c r="AU19" s="172"/>
      <c r="AV19" s="172"/>
      <c r="AW19" s="172"/>
      <c r="AX19" s="172"/>
      <c r="AY19" s="172"/>
      <c r="AZ19" s="172"/>
      <c r="BA19" s="172"/>
      <c r="BB19" s="172"/>
      <c r="BC19" s="172"/>
      <c r="BD19" s="172"/>
      <c r="BE19" s="172"/>
      <c r="BF19" s="172"/>
      <c r="BG19" s="172"/>
      <c r="BH19" s="172"/>
      <c r="BI19" s="172"/>
      <c r="BJ19" s="172"/>
      <c r="BK19" s="172"/>
      <c r="BL19" s="172"/>
      <c r="BM19" s="172"/>
      <c r="BN19" s="172"/>
      <c r="BO19" s="172"/>
      <c r="BP19" s="172"/>
      <c r="BQ19" s="135"/>
      <c r="BR19" s="201"/>
    </row>
    <row r="20" spans="2:70" outlineLevel="1">
      <c r="B20" s="50" t="s">
        <v>82</v>
      </c>
      <c r="C20" s="51"/>
      <c r="D20" s="51"/>
      <c r="E20" s="170"/>
      <c r="F20" s="170"/>
      <c r="G20" s="170"/>
      <c r="H20" s="170"/>
      <c r="I20" s="170"/>
      <c r="J20" s="170"/>
      <c r="K20" s="170"/>
      <c r="L20" s="170"/>
      <c r="M20" s="170"/>
      <c r="N20" s="170"/>
      <c r="O20" s="170"/>
      <c r="P20" s="170"/>
      <c r="Q20" s="170"/>
      <c r="R20" s="170"/>
      <c r="S20" s="170"/>
      <c r="T20" s="170"/>
      <c r="U20" s="170"/>
      <c r="V20" s="170"/>
      <c r="W20" s="170"/>
      <c r="X20" s="170"/>
      <c r="Y20" s="170"/>
      <c r="Z20" s="170"/>
      <c r="AA20" s="170"/>
      <c r="AB20" s="170"/>
      <c r="AC20" s="170"/>
      <c r="AD20" s="170"/>
      <c r="AE20" s="170"/>
      <c r="AF20" s="170"/>
      <c r="AG20" s="170"/>
      <c r="AH20" s="170"/>
      <c r="AI20" s="170"/>
      <c r="AJ20" s="170"/>
      <c r="AK20" s="170"/>
      <c r="AL20" s="170"/>
      <c r="AM20" s="170"/>
      <c r="AN20" s="170"/>
      <c r="AO20" s="170"/>
      <c r="AP20" s="170"/>
      <c r="AQ20" s="170"/>
      <c r="AR20" s="170"/>
      <c r="AS20" s="170"/>
      <c r="AT20" s="170"/>
      <c r="AU20" s="170"/>
      <c r="AV20" s="170"/>
      <c r="AW20" s="170"/>
      <c r="AX20" s="170"/>
      <c r="AY20" s="170"/>
      <c r="AZ20" s="170"/>
      <c r="BA20" s="170"/>
      <c r="BB20" s="170"/>
      <c r="BC20" s="170"/>
      <c r="BD20" s="170"/>
      <c r="BE20" s="170"/>
      <c r="BF20" s="170"/>
      <c r="BG20" s="170"/>
      <c r="BH20" s="170"/>
      <c r="BI20" s="170"/>
      <c r="BJ20" s="170"/>
      <c r="BK20" s="170"/>
      <c r="BL20" s="170"/>
      <c r="BM20" s="170"/>
      <c r="BN20" s="170"/>
      <c r="BO20" s="170"/>
      <c r="BP20" s="170"/>
      <c r="BR20" s="136"/>
    </row>
    <row r="21" spans="2:70" outlineLevel="1">
      <c r="B21" s="58" t="s">
        <v>83</v>
      </c>
      <c r="C21" s="59"/>
      <c r="D21" s="59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133"/>
      <c r="BR21" s="134"/>
    </row>
    <row r="22" spans="2:70" outlineLevel="1">
      <c r="B22" s="173"/>
      <c r="C22" s="174"/>
      <c r="D22" s="175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  <c r="AA22" s="67"/>
      <c r="AB22" s="67"/>
      <c r="AC22" s="67"/>
      <c r="AD22" s="67"/>
      <c r="AE22" s="67"/>
      <c r="AF22" s="67"/>
      <c r="AG22" s="67"/>
      <c r="AH22" s="67"/>
      <c r="AI22" s="67"/>
      <c r="AJ22" s="67"/>
      <c r="AK22" s="67"/>
      <c r="AL22" s="67"/>
      <c r="AM22" s="67"/>
      <c r="AN22" s="67"/>
      <c r="AO22" s="67"/>
      <c r="AP22" s="67"/>
      <c r="AQ22" s="67"/>
      <c r="AR22" s="67"/>
      <c r="AS22" s="67"/>
      <c r="AT22" s="67"/>
      <c r="AU22" s="67"/>
      <c r="AV22" s="67"/>
      <c r="AW22" s="67"/>
      <c r="AX22" s="67"/>
      <c r="AY22" s="67"/>
      <c r="AZ22" s="67"/>
      <c r="BA22" s="67"/>
      <c r="BB22" s="67"/>
      <c r="BC22" s="67"/>
      <c r="BD22" s="67"/>
      <c r="BE22" s="67"/>
      <c r="BF22" s="67"/>
      <c r="BG22" s="67"/>
      <c r="BH22" s="67"/>
      <c r="BI22" s="67"/>
      <c r="BJ22" s="67"/>
      <c r="BK22" s="67"/>
      <c r="BL22" s="67"/>
      <c r="BM22" s="67"/>
      <c r="BN22" s="67"/>
      <c r="BO22" s="67"/>
      <c r="BP22" s="67"/>
      <c r="BQ22" s="33"/>
      <c r="BR22" s="33"/>
    </row>
    <row r="23" spans="2:70" outlineLevel="1">
      <c r="B23" s="66"/>
      <c r="C23" s="19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/>
      <c r="AE23" s="67"/>
      <c r="AF23" s="67"/>
      <c r="AG23" s="67"/>
      <c r="AH23" s="67"/>
      <c r="AI23" s="67"/>
      <c r="AJ23" s="67"/>
      <c r="AK23" s="67"/>
      <c r="AL23" s="67"/>
      <c r="AM23" s="67"/>
      <c r="AN23" s="67"/>
      <c r="AO23" s="67"/>
      <c r="AP23" s="67"/>
      <c r="AQ23" s="67"/>
      <c r="AR23" s="67"/>
      <c r="AS23" s="67"/>
      <c r="AT23" s="67"/>
      <c r="AU23" s="67"/>
      <c r="AV23" s="67"/>
      <c r="AW23" s="67"/>
      <c r="AX23" s="67"/>
      <c r="AY23" s="67"/>
      <c r="AZ23" s="67"/>
      <c r="BA23" s="67"/>
      <c r="BB23" s="67"/>
      <c r="BC23" s="67"/>
      <c r="BD23" s="67"/>
      <c r="BE23" s="67"/>
      <c r="BF23" s="67"/>
      <c r="BG23" s="67"/>
      <c r="BH23" s="67"/>
      <c r="BI23" s="67"/>
      <c r="BJ23" s="67"/>
      <c r="BK23" s="67"/>
      <c r="BL23" s="67"/>
      <c r="BM23" s="67"/>
      <c r="BN23" s="67"/>
      <c r="BO23" s="67"/>
      <c r="BP23" s="67"/>
      <c r="BQ23" s="19"/>
      <c r="BR23" s="33"/>
    </row>
    <row r="24" spans="2:70" outlineLevel="1">
      <c r="B24" s="68" t="s">
        <v>169</v>
      </c>
      <c r="C24" s="69">
        <v>41944</v>
      </c>
      <c r="D24" s="69">
        <v>41974</v>
      </c>
      <c r="E24" s="69">
        <v>42005</v>
      </c>
      <c r="F24" s="69" t="s">
        <v>17</v>
      </c>
      <c r="G24" s="69" t="s">
        <v>18</v>
      </c>
      <c r="H24" s="69" t="s">
        <v>19</v>
      </c>
      <c r="I24" s="69" t="s">
        <v>20</v>
      </c>
      <c r="J24" s="69" t="s">
        <v>21</v>
      </c>
      <c r="K24" s="69">
        <v>42036</v>
      </c>
      <c r="L24" s="69" t="s">
        <v>22</v>
      </c>
      <c r="M24" s="69" t="s">
        <v>23</v>
      </c>
      <c r="N24" s="69" t="s">
        <v>24</v>
      </c>
      <c r="O24" s="69" t="s">
        <v>25</v>
      </c>
      <c r="P24" s="69">
        <v>42064</v>
      </c>
      <c r="Q24" s="69" t="s">
        <v>26</v>
      </c>
      <c r="R24" s="69" t="s">
        <v>27</v>
      </c>
      <c r="S24" s="69" t="s">
        <v>28</v>
      </c>
      <c r="T24" s="69" t="s">
        <v>29</v>
      </c>
      <c r="U24" s="69" t="s">
        <v>30</v>
      </c>
      <c r="V24" s="69">
        <v>42095</v>
      </c>
      <c r="W24" s="69" t="s">
        <v>31</v>
      </c>
      <c r="X24" s="69" t="s">
        <v>32</v>
      </c>
      <c r="Y24" s="69" t="s">
        <v>33</v>
      </c>
      <c r="Z24" s="69" t="s">
        <v>34</v>
      </c>
      <c r="AA24" s="69">
        <v>42125</v>
      </c>
      <c r="AB24" s="69" t="s">
        <v>35</v>
      </c>
      <c r="AC24" s="69" t="s">
        <v>36</v>
      </c>
      <c r="AD24" s="69" t="s">
        <v>37</v>
      </c>
      <c r="AE24" s="69" t="s">
        <v>38</v>
      </c>
      <c r="AF24" s="69">
        <v>42156</v>
      </c>
      <c r="AG24" s="69" t="s">
        <v>39</v>
      </c>
      <c r="AH24" s="69" t="s">
        <v>40</v>
      </c>
      <c r="AI24" s="69" t="s">
        <v>41</v>
      </c>
      <c r="AJ24" s="69" t="s">
        <v>42</v>
      </c>
      <c r="AK24" s="69" t="s">
        <v>43</v>
      </c>
      <c r="AL24" s="69">
        <v>42186</v>
      </c>
      <c r="AM24" s="69" t="s">
        <v>44</v>
      </c>
      <c r="AN24" s="69" t="s">
        <v>45</v>
      </c>
      <c r="AO24" s="69" t="s">
        <v>46</v>
      </c>
      <c r="AP24" s="69" t="s">
        <v>47</v>
      </c>
      <c r="AQ24" s="69">
        <v>42217</v>
      </c>
      <c r="AR24" s="69" t="s">
        <v>48</v>
      </c>
      <c r="AS24" s="69" t="s">
        <v>49</v>
      </c>
      <c r="AT24" s="69" t="s">
        <v>50</v>
      </c>
      <c r="AU24" s="69" t="s">
        <v>51</v>
      </c>
      <c r="AV24" s="69">
        <v>42248</v>
      </c>
      <c r="AW24" s="69" t="s">
        <v>52</v>
      </c>
      <c r="AX24" s="69" t="s">
        <v>53</v>
      </c>
      <c r="AY24" s="69" t="s">
        <v>54</v>
      </c>
      <c r="AZ24" s="69" t="s">
        <v>55</v>
      </c>
      <c r="BA24" s="69">
        <v>42278</v>
      </c>
      <c r="BB24" s="69" t="s">
        <v>56</v>
      </c>
      <c r="BC24" s="69" t="s">
        <v>57</v>
      </c>
      <c r="BD24" s="69" t="s">
        <v>58</v>
      </c>
      <c r="BE24" s="69" t="s">
        <v>59</v>
      </c>
      <c r="BF24" s="69" t="s">
        <v>60</v>
      </c>
      <c r="BG24" s="69">
        <v>42309</v>
      </c>
      <c r="BH24" s="69" t="s">
        <v>61</v>
      </c>
      <c r="BI24" s="69" t="s">
        <v>62</v>
      </c>
      <c r="BJ24" s="69" t="s">
        <v>63</v>
      </c>
      <c r="BK24" s="69" t="s">
        <v>64</v>
      </c>
      <c r="BL24" s="69">
        <v>42339</v>
      </c>
      <c r="BM24" s="69" t="s">
        <v>65</v>
      </c>
      <c r="BN24" s="69" t="s">
        <v>66</v>
      </c>
      <c r="BO24" s="69" t="s">
        <v>67</v>
      </c>
      <c r="BP24" s="69" t="s">
        <v>68</v>
      </c>
      <c r="BQ24" s="19"/>
      <c r="BR24" s="33"/>
    </row>
    <row r="25" spans="2:70" outlineLevel="1">
      <c r="B25" s="70" t="s">
        <v>69</v>
      </c>
      <c r="C25" s="176"/>
      <c r="D25" s="150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19"/>
      <c r="BR25" s="33"/>
    </row>
    <row r="26" spans="2:70" outlineLevel="1">
      <c r="B26" s="70" t="s">
        <v>86</v>
      </c>
      <c r="C26" s="176"/>
      <c r="D26" s="150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19"/>
      <c r="BR26" s="33"/>
    </row>
    <row r="27" spans="2:70" outlineLevel="1">
      <c r="B27" s="70" t="s">
        <v>70</v>
      </c>
      <c r="C27" s="176"/>
      <c r="D27" s="150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51"/>
      <c r="AV27" s="51"/>
      <c r="AW27" s="51"/>
      <c r="AX27" s="51"/>
      <c r="AY27" s="51"/>
      <c r="AZ27" s="51"/>
      <c r="BA27" s="51"/>
      <c r="BB27" s="51"/>
      <c r="BC27" s="51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19"/>
      <c r="BR27" s="33"/>
    </row>
    <row r="28" spans="2:70" outlineLevel="1">
      <c r="B28" s="70" t="s">
        <v>170</v>
      </c>
      <c r="C28" s="176"/>
      <c r="D28" s="150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  <c r="AW28" s="51"/>
      <c r="AX28" s="51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19"/>
      <c r="BR28" s="33"/>
    </row>
    <row r="29" spans="2:70" outlineLevel="1">
      <c r="B29" s="70" t="s">
        <v>71</v>
      </c>
      <c r="C29" s="176"/>
      <c r="D29" s="150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  <c r="AW29" s="51"/>
      <c r="AX29" s="51"/>
      <c r="AY29" s="51"/>
      <c r="AZ29" s="51"/>
      <c r="BA29" s="51"/>
      <c r="BB29" s="51"/>
      <c r="BC29" s="51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19"/>
      <c r="BR29" s="33"/>
    </row>
    <row r="30" spans="2:70" outlineLevel="1">
      <c r="B30" s="70" t="s">
        <v>88</v>
      </c>
      <c r="C30" s="176"/>
      <c r="D30" s="150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51"/>
      <c r="AV30" s="51"/>
      <c r="AW30" s="51"/>
      <c r="AX30" s="51"/>
      <c r="AY30" s="51"/>
      <c r="AZ30" s="51"/>
      <c r="BA30" s="51"/>
      <c r="BB30" s="51"/>
      <c r="BC30" s="51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19"/>
      <c r="BR30" s="33"/>
    </row>
    <row r="31" spans="2:70" outlineLevel="1">
      <c r="B31" s="70" t="s">
        <v>72</v>
      </c>
      <c r="C31" s="176"/>
      <c r="D31" s="150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51"/>
      <c r="AV31" s="51"/>
      <c r="AW31" s="51"/>
      <c r="AX31" s="51"/>
      <c r="AY31" s="51"/>
      <c r="AZ31" s="51"/>
      <c r="BA31" s="51"/>
      <c r="BB31" s="51"/>
      <c r="BC31" s="51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19"/>
      <c r="BR31" s="33"/>
    </row>
    <row r="32" spans="2:70" outlineLevel="1">
      <c r="B32" s="75" t="s">
        <v>89</v>
      </c>
      <c r="C32" s="177"/>
      <c r="D32" s="178"/>
      <c r="E32" s="179"/>
      <c r="F32" s="179"/>
      <c r="G32" s="179"/>
      <c r="H32" s="179"/>
      <c r="I32" s="179"/>
      <c r="J32" s="179"/>
      <c r="K32" s="179"/>
      <c r="L32" s="179"/>
      <c r="M32" s="179"/>
      <c r="N32" s="179"/>
      <c r="O32" s="179"/>
      <c r="P32" s="179"/>
      <c r="Q32" s="179"/>
      <c r="R32" s="179"/>
      <c r="S32" s="179"/>
      <c r="T32" s="179"/>
      <c r="U32" s="179"/>
      <c r="V32" s="179"/>
      <c r="W32" s="179"/>
      <c r="X32" s="179"/>
      <c r="Y32" s="179"/>
      <c r="Z32" s="179"/>
      <c r="AA32" s="179"/>
      <c r="AB32" s="179"/>
      <c r="AC32" s="179"/>
      <c r="AD32" s="179"/>
      <c r="AE32" s="179"/>
      <c r="AF32" s="179"/>
      <c r="AG32" s="179"/>
      <c r="AH32" s="179"/>
      <c r="AI32" s="179"/>
      <c r="AJ32" s="179"/>
      <c r="AK32" s="179"/>
      <c r="AL32" s="179"/>
      <c r="AM32" s="179"/>
      <c r="AN32" s="179"/>
      <c r="AO32" s="179"/>
      <c r="AP32" s="179"/>
      <c r="AQ32" s="179"/>
      <c r="AR32" s="179"/>
      <c r="AS32" s="179"/>
      <c r="AT32" s="179"/>
      <c r="AU32" s="179"/>
      <c r="AV32" s="179"/>
      <c r="AW32" s="179"/>
      <c r="AX32" s="179"/>
      <c r="AY32" s="179"/>
      <c r="AZ32" s="179"/>
      <c r="BA32" s="179"/>
      <c r="BB32" s="179"/>
      <c r="BC32" s="179"/>
      <c r="BD32" s="179"/>
      <c r="BE32" s="179"/>
      <c r="BF32" s="179"/>
      <c r="BG32" s="179"/>
      <c r="BH32" s="179"/>
      <c r="BI32" s="179"/>
      <c r="BJ32" s="179"/>
      <c r="BK32" s="179"/>
      <c r="BL32" s="179"/>
      <c r="BM32" s="179"/>
      <c r="BN32" s="179"/>
      <c r="BO32" s="179"/>
      <c r="BP32" s="179"/>
      <c r="BQ32" s="19"/>
      <c r="BR32" s="33"/>
    </row>
    <row r="33" spans="1:72" outlineLevel="1">
      <c r="B33" s="70" t="s">
        <v>73</v>
      </c>
      <c r="C33" s="176"/>
      <c r="D33" s="150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  <c r="AJ33" s="77"/>
      <c r="AK33" s="77"/>
      <c r="AL33" s="77"/>
      <c r="AM33" s="77"/>
      <c r="AN33" s="77"/>
      <c r="AO33" s="77"/>
      <c r="AP33" s="77"/>
      <c r="AQ33" s="77"/>
      <c r="AR33" s="77"/>
      <c r="AS33" s="77"/>
      <c r="AT33" s="77"/>
      <c r="AU33" s="77"/>
      <c r="AV33" s="77"/>
      <c r="AW33" s="77"/>
      <c r="AX33" s="77"/>
      <c r="AY33" s="77"/>
      <c r="AZ33" s="77"/>
      <c r="BA33" s="77"/>
      <c r="BB33" s="77"/>
      <c r="BC33" s="77"/>
      <c r="BD33" s="77"/>
      <c r="BE33" s="77"/>
      <c r="BF33" s="77"/>
      <c r="BG33" s="77"/>
      <c r="BH33" s="77"/>
      <c r="BI33" s="77"/>
      <c r="BJ33" s="77"/>
      <c r="BK33" s="77"/>
      <c r="BL33" s="77"/>
      <c r="BM33" s="77"/>
      <c r="BN33" s="77"/>
      <c r="BO33" s="77"/>
      <c r="BP33" s="77"/>
      <c r="BQ33" s="19"/>
      <c r="BR33" s="33"/>
    </row>
    <row r="34" spans="1:72" ht="22.5" outlineLevel="1">
      <c r="B34" s="70" t="s">
        <v>168</v>
      </c>
      <c r="C34" s="176"/>
      <c r="D34" s="150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74"/>
      <c r="AI34" s="74"/>
      <c r="AJ34" s="74"/>
      <c r="AK34" s="74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74"/>
      <c r="AX34" s="74"/>
      <c r="AY34" s="74"/>
      <c r="AZ34" s="74"/>
      <c r="BA34" s="74"/>
      <c r="BB34" s="74"/>
      <c r="BC34" s="74"/>
      <c r="BD34" s="74"/>
      <c r="BE34" s="74"/>
      <c r="BF34" s="74"/>
      <c r="BG34" s="74"/>
      <c r="BH34" s="74"/>
      <c r="BI34" s="74"/>
      <c r="BJ34" s="74"/>
      <c r="BK34" s="74"/>
      <c r="BL34" s="199"/>
      <c r="BM34" s="74"/>
      <c r="BN34" s="74"/>
      <c r="BO34" s="74"/>
      <c r="BP34" s="74"/>
      <c r="BQ34" s="137" t="s">
        <v>75</v>
      </c>
      <c r="BR34" s="202"/>
      <c r="BS34" s="142"/>
    </row>
    <row r="35" spans="1:72" outlineLevel="1">
      <c r="B35" s="78" t="s">
        <v>171</v>
      </c>
      <c r="C35" s="149"/>
      <c r="D35" s="150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19"/>
      <c r="BR35" s="33"/>
      <c r="BS35" s="143"/>
      <c r="BT35" s="144"/>
    </row>
    <row r="36" spans="1:72" outlineLevel="1">
      <c r="B36" s="79" t="s">
        <v>172</v>
      </c>
      <c r="C36" s="180"/>
      <c r="D36" s="33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199"/>
      <c r="BM36" s="74"/>
      <c r="BN36" s="74"/>
      <c r="BO36" s="74"/>
      <c r="BP36" s="74"/>
      <c r="BQ36" s="137" t="s">
        <v>78</v>
      </c>
      <c r="BR36" s="202"/>
      <c r="BS36" s="143"/>
      <c r="BT36" s="144"/>
    </row>
    <row r="37" spans="1:72" outlineLevel="1">
      <c r="B37" s="80" t="s">
        <v>79</v>
      </c>
      <c r="C37" s="181"/>
      <c r="D37" s="182"/>
      <c r="E37" s="183"/>
      <c r="F37" s="183"/>
      <c r="G37" s="183"/>
      <c r="H37" s="183"/>
      <c r="I37" s="183"/>
      <c r="J37" s="183"/>
      <c r="K37" s="183"/>
      <c r="L37" s="183"/>
      <c r="M37" s="183"/>
      <c r="N37" s="183"/>
      <c r="O37" s="183"/>
      <c r="P37" s="183"/>
      <c r="Q37" s="183"/>
      <c r="R37" s="183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83"/>
      <c r="AF37" s="183"/>
      <c r="AG37" s="183"/>
      <c r="AH37" s="183"/>
      <c r="AI37" s="183"/>
      <c r="AJ37" s="183"/>
      <c r="AK37" s="183"/>
      <c r="AL37" s="183"/>
      <c r="AM37" s="183"/>
      <c r="AN37" s="183"/>
      <c r="AO37" s="183"/>
      <c r="AP37" s="183"/>
      <c r="AQ37" s="183"/>
      <c r="AR37" s="183"/>
      <c r="AS37" s="183"/>
      <c r="AT37" s="183"/>
      <c r="AU37" s="183"/>
      <c r="AV37" s="183"/>
      <c r="AW37" s="183"/>
      <c r="AX37" s="183"/>
      <c r="AY37" s="183"/>
      <c r="AZ37" s="183"/>
      <c r="BA37" s="183"/>
      <c r="BB37" s="183"/>
      <c r="BC37" s="183"/>
      <c r="BD37" s="183"/>
      <c r="BE37" s="183"/>
      <c r="BF37" s="183"/>
      <c r="BG37" s="183"/>
      <c r="BH37" s="183"/>
      <c r="BI37" s="183"/>
      <c r="BJ37" s="183"/>
      <c r="BK37" s="183"/>
      <c r="BL37" s="183"/>
      <c r="BM37" s="183"/>
      <c r="BN37" s="183"/>
      <c r="BO37" s="183"/>
      <c r="BP37" s="183"/>
      <c r="BQ37" s="137"/>
      <c r="BR37" s="202"/>
      <c r="BS37" s="143"/>
      <c r="BT37" s="144"/>
    </row>
    <row r="38" spans="1:72" outlineLevel="1">
      <c r="B38" s="75" t="s">
        <v>94</v>
      </c>
      <c r="C38" s="177"/>
      <c r="D38" s="178"/>
      <c r="E38" s="179"/>
      <c r="F38" s="179"/>
      <c r="G38" s="179"/>
      <c r="H38" s="179"/>
      <c r="I38" s="179"/>
      <c r="J38" s="179"/>
      <c r="K38" s="179"/>
      <c r="L38" s="179"/>
      <c r="M38" s="179"/>
      <c r="N38" s="179"/>
      <c r="O38" s="179"/>
      <c r="P38" s="179"/>
      <c r="Q38" s="179"/>
      <c r="R38" s="179"/>
      <c r="S38" s="179"/>
      <c r="T38" s="179"/>
      <c r="U38" s="179"/>
      <c r="V38" s="179"/>
      <c r="W38" s="179"/>
      <c r="X38" s="179"/>
      <c r="Y38" s="179"/>
      <c r="Z38" s="179"/>
      <c r="AA38" s="179"/>
      <c r="AB38" s="179"/>
      <c r="AC38" s="179"/>
      <c r="AD38" s="179"/>
      <c r="AE38" s="179"/>
      <c r="AF38" s="179"/>
      <c r="AG38" s="179"/>
      <c r="AH38" s="179"/>
      <c r="AI38" s="179"/>
      <c r="AJ38" s="179"/>
      <c r="AK38" s="179"/>
      <c r="AL38" s="179"/>
      <c r="AM38" s="179"/>
      <c r="AN38" s="179"/>
      <c r="AO38" s="179"/>
      <c r="AP38" s="179"/>
      <c r="AQ38" s="179"/>
      <c r="AR38" s="179"/>
      <c r="AS38" s="179"/>
      <c r="AT38" s="179"/>
      <c r="AU38" s="179"/>
      <c r="AV38" s="179"/>
      <c r="AW38" s="179"/>
      <c r="AX38" s="179"/>
      <c r="AY38" s="179"/>
      <c r="AZ38" s="179"/>
      <c r="BA38" s="179"/>
      <c r="BB38" s="179"/>
      <c r="BC38" s="179"/>
      <c r="BD38" s="179"/>
      <c r="BE38" s="179"/>
      <c r="BF38" s="179"/>
      <c r="BG38" s="179"/>
      <c r="BH38" s="179"/>
      <c r="BI38" s="179"/>
      <c r="BJ38" s="179"/>
      <c r="BK38" s="179"/>
      <c r="BL38" s="179"/>
      <c r="BM38" s="179"/>
      <c r="BN38" s="179"/>
      <c r="BO38" s="179"/>
      <c r="BP38" s="179"/>
      <c r="BQ38" s="135"/>
      <c r="BR38" s="202"/>
      <c r="BS38" s="143"/>
      <c r="BT38" s="144"/>
    </row>
    <row r="39" spans="1:72" outlineLevel="1">
      <c r="B39" s="78" t="s">
        <v>173</v>
      </c>
      <c r="C39" s="149"/>
      <c r="D39" s="150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R39" s="136"/>
      <c r="BS39" s="143"/>
      <c r="BT39" s="144"/>
    </row>
    <row r="40" spans="1:72" outlineLevel="1">
      <c r="B40" s="84" t="s">
        <v>174</v>
      </c>
      <c r="C40" s="184"/>
      <c r="D40" s="178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200"/>
      <c r="BM40" s="59"/>
      <c r="BN40" s="59"/>
      <c r="BO40" s="59"/>
      <c r="BP40" s="59"/>
      <c r="BQ40" s="137" t="s">
        <v>97</v>
      </c>
      <c r="BR40" s="202"/>
      <c r="BS40" s="143"/>
      <c r="BT40" s="144"/>
    </row>
    <row r="41" spans="1:72" outlineLevel="1">
      <c r="B41" s="66"/>
      <c r="C41" s="19"/>
      <c r="D41" s="67"/>
      <c r="E41" s="85" t="e">
        <f t="shared" ref="E41:N41" si="0">AVERAGE($E$39,$K$39,$P$39,$V$39,$AA$39,$AF$39,$AL$39,$AQ$39,$AV$39,$BA$39,$BG$39,$BL$39)</f>
        <v>#DIV/0!</v>
      </c>
      <c r="F41" s="85" t="e">
        <f t="shared" si="0"/>
        <v>#DIV/0!</v>
      </c>
      <c r="G41" s="85" t="e">
        <f t="shared" si="0"/>
        <v>#DIV/0!</v>
      </c>
      <c r="H41" s="85" t="e">
        <f t="shared" si="0"/>
        <v>#DIV/0!</v>
      </c>
      <c r="I41" s="85" t="e">
        <f t="shared" si="0"/>
        <v>#DIV/0!</v>
      </c>
      <c r="J41" s="85" t="e">
        <f t="shared" si="0"/>
        <v>#DIV/0!</v>
      </c>
      <c r="K41" s="85" t="e">
        <f t="shared" si="0"/>
        <v>#DIV/0!</v>
      </c>
      <c r="L41" s="85" t="e">
        <f t="shared" si="0"/>
        <v>#DIV/0!</v>
      </c>
      <c r="M41" s="85" t="e">
        <f t="shared" si="0"/>
        <v>#DIV/0!</v>
      </c>
      <c r="N41" s="85" t="e">
        <f t="shared" si="0"/>
        <v>#DIV/0!</v>
      </c>
      <c r="O41" s="85" t="e">
        <f t="shared" ref="O41:BP41" si="1">AVERAGE($E$39,$K$39,$P$39,$V$39,$AA$39,$AF$39,$AL$39,$AQ$39,$AV$39,$BA$39,$BG$39,$BL$39)</f>
        <v>#DIV/0!</v>
      </c>
      <c r="P41" s="85" t="e">
        <f t="shared" si="1"/>
        <v>#DIV/0!</v>
      </c>
      <c r="Q41" s="85" t="e">
        <f t="shared" si="1"/>
        <v>#DIV/0!</v>
      </c>
      <c r="R41" s="85" t="e">
        <f t="shared" si="1"/>
        <v>#DIV/0!</v>
      </c>
      <c r="S41" s="85" t="e">
        <f t="shared" si="1"/>
        <v>#DIV/0!</v>
      </c>
      <c r="T41" s="85" t="e">
        <f t="shared" si="1"/>
        <v>#DIV/0!</v>
      </c>
      <c r="U41" s="85" t="e">
        <f t="shared" si="1"/>
        <v>#DIV/0!</v>
      </c>
      <c r="V41" s="85" t="e">
        <f t="shared" si="1"/>
        <v>#DIV/0!</v>
      </c>
      <c r="W41" s="85" t="e">
        <f t="shared" si="1"/>
        <v>#DIV/0!</v>
      </c>
      <c r="X41" s="85" t="e">
        <f t="shared" si="1"/>
        <v>#DIV/0!</v>
      </c>
      <c r="Y41" s="85" t="e">
        <f t="shared" si="1"/>
        <v>#DIV/0!</v>
      </c>
      <c r="Z41" s="85" t="e">
        <f t="shared" si="1"/>
        <v>#DIV/0!</v>
      </c>
      <c r="AA41" s="85" t="e">
        <f t="shared" si="1"/>
        <v>#DIV/0!</v>
      </c>
      <c r="AB41" s="85" t="e">
        <f t="shared" si="1"/>
        <v>#DIV/0!</v>
      </c>
      <c r="AC41" s="85" t="e">
        <f t="shared" si="1"/>
        <v>#DIV/0!</v>
      </c>
      <c r="AD41" s="85" t="e">
        <f t="shared" si="1"/>
        <v>#DIV/0!</v>
      </c>
      <c r="AE41" s="85" t="e">
        <f t="shared" si="1"/>
        <v>#DIV/0!</v>
      </c>
      <c r="AF41" s="85" t="e">
        <f t="shared" si="1"/>
        <v>#DIV/0!</v>
      </c>
      <c r="AG41" s="85" t="e">
        <f t="shared" si="1"/>
        <v>#DIV/0!</v>
      </c>
      <c r="AH41" s="85" t="e">
        <f t="shared" si="1"/>
        <v>#DIV/0!</v>
      </c>
      <c r="AI41" s="85" t="e">
        <f t="shared" si="1"/>
        <v>#DIV/0!</v>
      </c>
      <c r="AJ41" s="85" t="e">
        <f t="shared" si="1"/>
        <v>#DIV/0!</v>
      </c>
      <c r="AK41" s="85" t="e">
        <f t="shared" si="1"/>
        <v>#DIV/0!</v>
      </c>
      <c r="AL41" s="85" t="e">
        <f t="shared" si="1"/>
        <v>#DIV/0!</v>
      </c>
      <c r="AM41" s="85" t="e">
        <f t="shared" si="1"/>
        <v>#DIV/0!</v>
      </c>
      <c r="AN41" s="85" t="e">
        <f t="shared" si="1"/>
        <v>#DIV/0!</v>
      </c>
      <c r="AO41" s="85" t="e">
        <f t="shared" si="1"/>
        <v>#DIV/0!</v>
      </c>
      <c r="AP41" s="85" t="e">
        <f t="shared" si="1"/>
        <v>#DIV/0!</v>
      </c>
      <c r="AQ41" s="85" t="e">
        <f t="shared" si="1"/>
        <v>#DIV/0!</v>
      </c>
      <c r="AR41" s="85" t="e">
        <f t="shared" si="1"/>
        <v>#DIV/0!</v>
      </c>
      <c r="AS41" s="85" t="e">
        <f t="shared" si="1"/>
        <v>#DIV/0!</v>
      </c>
      <c r="AT41" s="85" t="e">
        <f t="shared" si="1"/>
        <v>#DIV/0!</v>
      </c>
      <c r="AU41" s="85" t="e">
        <f t="shared" si="1"/>
        <v>#DIV/0!</v>
      </c>
      <c r="AV41" s="85" t="e">
        <f t="shared" si="1"/>
        <v>#DIV/0!</v>
      </c>
      <c r="AW41" s="85" t="e">
        <f t="shared" si="1"/>
        <v>#DIV/0!</v>
      </c>
      <c r="AX41" s="85" t="e">
        <f t="shared" si="1"/>
        <v>#DIV/0!</v>
      </c>
      <c r="AY41" s="85" t="e">
        <f t="shared" si="1"/>
        <v>#DIV/0!</v>
      </c>
      <c r="AZ41" s="85" t="e">
        <f t="shared" si="1"/>
        <v>#DIV/0!</v>
      </c>
      <c r="BA41" s="85" t="e">
        <f t="shared" si="1"/>
        <v>#DIV/0!</v>
      </c>
      <c r="BB41" s="85" t="e">
        <f t="shared" si="1"/>
        <v>#DIV/0!</v>
      </c>
      <c r="BC41" s="85" t="e">
        <f t="shared" si="1"/>
        <v>#DIV/0!</v>
      </c>
      <c r="BD41" s="85" t="e">
        <f t="shared" si="1"/>
        <v>#DIV/0!</v>
      </c>
      <c r="BE41" s="85" t="e">
        <f t="shared" si="1"/>
        <v>#DIV/0!</v>
      </c>
      <c r="BF41" s="85" t="e">
        <f t="shared" si="1"/>
        <v>#DIV/0!</v>
      </c>
      <c r="BG41" s="85" t="e">
        <f t="shared" si="1"/>
        <v>#DIV/0!</v>
      </c>
      <c r="BH41" s="85" t="e">
        <f t="shared" si="1"/>
        <v>#DIV/0!</v>
      </c>
      <c r="BI41" s="85" t="e">
        <f t="shared" si="1"/>
        <v>#DIV/0!</v>
      </c>
      <c r="BJ41" s="85" t="e">
        <f t="shared" si="1"/>
        <v>#DIV/0!</v>
      </c>
      <c r="BK41" s="85" t="e">
        <f t="shared" si="1"/>
        <v>#DIV/0!</v>
      </c>
      <c r="BL41" s="85" t="e">
        <f t="shared" si="1"/>
        <v>#DIV/0!</v>
      </c>
      <c r="BM41" s="85" t="e">
        <f t="shared" si="1"/>
        <v>#DIV/0!</v>
      </c>
      <c r="BN41" s="85" t="e">
        <f t="shared" si="1"/>
        <v>#DIV/0!</v>
      </c>
      <c r="BO41" s="85" t="e">
        <f t="shared" si="1"/>
        <v>#DIV/0!</v>
      </c>
      <c r="BP41" s="85" t="e">
        <f t="shared" si="1"/>
        <v>#DIV/0!</v>
      </c>
      <c r="BQ41" s="85"/>
      <c r="BR41" s="33"/>
    </row>
    <row r="42" spans="1:72">
      <c r="B42" s="66"/>
      <c r="C42" s="19"/>
      <c r="D42" s="67"/>
      <c r="E42" s="85">
        <f t="shared" ref="E42:AD42" si="2">$BL$35</f>
        <v>0</v>
      </c>
      <c r="F42" s="85">
        <f t="shared" si="2"/>
        <v>0</v>
      </c>
      <c r="G42" s="85">
        <f t="shared" si="2"/>
        <v>0</v>
      </c>
      <c r="H42" s="85">
        <f t="shared" si="2"/>
        <v>0</v>
      </c>
      <c r="I42" s="85">
        <f t="shared" si="2"/>
        <v>0</v>
      </c>
      <c r="J42" s="85">
        <f t="shared" si="2"/>
        <v>0</v>
      </c>
      <c r="K42" s="85">
        <f t="shared" si="2"/>
        <v>0</v>
      </c>
      <c r="L42" s="85">
        <f t="shared" si="2"/>
        <v>0</v>
      </c>
      <c r="M42" s="85">
        <f t="shared" si="2"/>
        <v>0</v>
      </c>
      <c r="N42" s="85">
        <f t="shared" si="2"/>
        <v>0</v>
      </c>
      <c r="O42" s="85">
        <f t="shared" si="2"/>
        <v>0</v>
      </c>
      <c r="P42" s="85">
        <f t="shared" si="2"/>
        <v>0</v>
      </c>
      <c r="Q42" s="85">
        <f t="shared" si="2"/>
        <v>0</v>
      </c>
      <c r="R42" s="85">
        <f t="shared" si="2"/>
        <v>0</v>
      </c>
      <c r="S42" s="85">
        <f t="shared" si="2"/>
        <v>0</v>
      </c>
      <c r="T42" s="85">
        <f t="shared" si="2"/>
        <v>0</v>
      </c>
      <c r="U42" s="85">
        <f t="shared" si="2"/>
        <v>0</v>
      </c>
      <c r="V42" s="85">
        <f t="shared" si="2"/>
        <v>0</v>
      </c>
      <c r="W42" s="85">
        <f t="shared" si="2"/>
        <v>0</v>
      </c>
      <c r="X42" s="85">
        <f t="shared" si="2"/>
        <v>0</v>
      </c>
      <c r="Y42" s="85">
        <f t="shared" si="2"/>
        <v>0</v>
      </c>
      <c r="Z42" s="85">
        <f t="shared" si="2"/>
        <v>0</v>
      </c>
      <c r="AA42" s="85">
        <f t="shared" si="2"/>
        <v>0</v>
      </c>
      <c r="AB42" s="85">
        <f t="shared" si="2"/>
        <v>0</v>
      </c>
      <c r="AC42" s="85">
        <f t="shared" si="2"/>
        <v>0</v>
      </c>
      <c r="AD42" s="85">
        <f t="shared" si="2"/>
        <v>0</v>
      </c>
      <c r="AE42" s="85"/>
      <c r="AF42" s="85">
        <f t="shared" ref="AF42:BP42" si="3">$BL$35</f>
        <v>0</v>
      </c>
      <c r="AG42" s="85">
        <f t="shared" si="3"/>
        <v>0</v>
      </c>
      <c r="AH42" s="85">
        <f t="shared" si="3"/>
        <v>0</v>
      </c>
      <c r="AI42" s="85">
        <f t="shared" si="3"/>
        <v>0</v>
      </c>
      <c r="AJ42" s="85">
        <f t="shared" si="3"/>
        <v>0</v>
      </c>
      <c r="AK42" s="85">
        <f t="shared" si="3"/>
        <v>0</v>
      </c>
      <c r="AL42" s="85">
        <f t="shared" si="3"/>
        <v>0</v>
      </c>
      <c r="AM42" s="85">
        <f t="shared" si="3"/>
        <v>0</v>
      </c>
      <c r="AN42" s="85">
        <f t="shared" si="3"/>
        <v>0</v>
      </c>
      <c r="AO42" s="85">
        <f t="shared" si="3"/>
        <v>0</v>
      </c>
      <c r="AP42" s="85">
        <f t="shared" si="3"/>
        <v>0</v>
      </c>
      <c r="AQ42" s="85">
        <f t="shared" si="3"/>
        <v>0</v>
      </c>
      <c r="AR42" s="85">
        <f t="shared" si="3"/>
        <v>0</v>
      </c>
      <c r="AS42" s="85">
        <f t="shared" si="3"/>
        <v>0</v>
      </c>
      <c r="AT42" s="85">
        <f t="shared" si="3"/>
        <v>0</v>
      </c>
      <c r="AU42" s="85">
        <f t="shared" si="3"/>
        <v>0</v>
      </c>
      <c r="AV42" s="85">
        <f t="shared" si="3"/>
        <v>0</v>
      </c>
      <c r="AW42" s="85">
        <f t="shared" si="3"/>
        <v>0</v>
      </c>
      <c r="AX42" s="85">
        <f t="shared" si="3"/>
        <v>0</v>
      </c>
      <c r="AY42" s="85">
        <f t="shared" si="3"/>
        <v>0</v>
      </c>
      <c r="AZ42" s="85">
        <f t="shared" si="3"/>
        <v>0</v>
      </c>
      <c r="BA42" s="85">
        <f t="shared" si="3"/>
        <v>0</v>
      </c>
      <c r="BB42" s="85">
        <f t="shared" si="3"/>
        <v>0</v>
      </c>
      <c r="BC42" s="85">
        <f t="shared" si="3"/>
        <v>0</v>
      </c>
      <c r="BD42" s="85">
        <f t="shared" si="3"/>
        <v>0</v>
      </c>
      <c r="BE42" s="85">
        <f t="shared" si="3"/>
        <v>0</v>
      </c>
      <c r="BF42" s="85">
        <f t="shared" si="3"/>
        <v>0</v>
      </c>
      <c r="BG42" s="85">
        <f t="shared" si="3"/>
        <v>0</v>
      </c>
      <c r="BH42" s="85">
        <f t="shared" si="3"/>
        <v>0</v>
      </c>
      <c r="BI42" s="85">
        <f t="shared" si="3"/>
        <v>0</v>
      </c>
      <c r="BJ42" s="85">
        <f t="shared" si="3"/>
        <v>0</v>
      </c>
      <c r="BK42" s="85">
        <f t="shared" si="3"/>
        <v>0</v>
      </c>
      <c r="BL42" s="85">
        <f t="shared" si="3"/>
        <v>0</v>
      </c>
      <c r="BM42" s="85">
        <f t="shared" si="3"/>
        <v>0</v>
      </c>
      <c r="BN42" s="85">
        <f t="shared" si="3"/>
        <v>0</v>
      </c>
      <c r="BO42" s="85">
        <f t="shared" si="3"/>
        <v>0</v>
      </c>
      <c r="BP42" s="85">
        <f t="shared" si="3"/>
        <v>0</v>
      </c>
      <c r="BQ42" s="85"/>
      <c r="BR42" s="33"/>
    </row>
    <row r="43" spans="1:72">
      <c r="B43" s="86" t="s">
        <v>175</v>
      </c>
      <c r="C43" s="87">
        <v>41944</v>
      </c>
      <c r="D43" s="87">
        <v>41974</v>
      </c>
      <c r="E43" s="88">
        <v>42005</v>
      </c>
      <c r="F43" s="88" t="s">
        <v>17</v>
      </c>
      <c r="G43" s="88" t="s">
        <v>18</v>
      </c>
      <c r="H43" s="88" t="s">
        <v>19</v>
      </c>
      <c r="I43" s="88" t="s">
        <v>20</v>
      </c>
      <c r="J43" s="88" t="s">
        <v>21</v>
      </c>
      <c r="K43" s="88">
        <v>42036</v>
      </c>
      <c r="L43" s="88" t="s">
        <v>22</v>
      </c>
      <c r="M43" s="88" t="s">
        <v>23</v>
      </c>
      <c r="N43" s="88" t="s">
        <v>24</v>
      </c>
      <c r="O43" s="88" t="s">
        <v>25</v>
      </c>
      <c r="P43" s="88">
        <v>42064</v>
      </c>
      <c r="Q43" s="88" t="s">
        <v>26</v>
      </c>
      <c r="R43" s="88" t="s">
        <v>27</v>
      </c>
      <c r="S43" s="88" t="s">
        <v>28</v>
      </c>
      <c r="T43" s="88" t="s">
        <v>29</v>
      </c>
      <c r="U43" s="88" t="s">
        <v>30</v>
      </c>
      <c r="V43" s="88">
        <v>42095</v>
      </c>
      <c r="W43" s="88" t="s">
        <v>31</v>
      </c>
      <c r="X43" s="88" t="s">
        <v>32</v>
      </c>
      <c r="Y43" s="88" t="s">
        <v>33</v>
      </c>
      <c r="Z43" s="88" t="s">
        <v>34</v>
      </c>
      <c r="AA43" s="88">
        <v>42125</v>
      </c>
      <c r="AB43" s="88" t="s">
        <v>35</v>
      </c>
      <c r="AC43" s="88" t="s">
        <v>36</v>
      </c>
      <c r="AD43" s="88" t="s">
        <v>37</v>
      </c>
      <c r="AE43" s="88" t="s">
        <v>38</v>
      </c>
      <c r="AF43" s="88">
        <v>42156</v>
      </c>
      <c r="AG43" s="88" t="s">
        <v>39</v>
      </c>
      <c r="AH43" s="88" t="s">
        <v>40</v>
      </c>
      <c r="AI43" s="88" t="s">
        <v>41</v>
      </c>
      <c r="AJ43" s="88" t="s">
        <v>42</v>
      </c>
      <c r="AK43" s="88" t="s">
        <v>43</v>
      </c>
      <c r="AL43" s="88">
        <v>42186</v>
      </c>
      <c r="AM43" s="88" t="s">
        <v>44</v>
      </c>
      <c r="AN43" s="88" t="s">
        <v>45</v>
      </c>
      <c r="AO43" s="88" t="s">
        <v>46</v>
      </c>
      <c r="AP43" s="88" t="s">
        <v>47</v>
      </c>
      <c r="AQ43" s="88">
        <v>42217</v>
      </c>
      <c r="AR43" s="88" t="s">
        <v>48</v>
      </c>
      <c r="AS43" s="88" t="s">
        <v>49</v>
      </c>
      <c r="AT43" s="88" t="s">
        <v>50</v>
      </c>
      <c r="AU43" s="88" t="s">
        <v>51</v>
      </c>
      <c r="AV43" s="88">
        <v>42248</v>
      </c>
      <c r="AW43" s="88" t="s">
        <v>52</v>
      </c>
      <c r="AX43" s="88" t="s">
        <v>53</v>
      </c>
      <c r="AY43" s="88" t="s">
        <v>54</v>
      </c>
      <c r="AZ43" s="88" t="s">
        <v>55</v>
      </c>
      <c r="BA43" s="88">
        <v>42278</v>
      </c>
      <c r="BB43" s="88" t="s">
        <v>56</v>
      </c>
      <c r="BC43" s="88" t="s">
        <v>57</v>
      </c>
      <c r="BD43" s="88" t="s">
        <v>58</v>
      </c>
      <c r="BE43" s="88" t="s">
        <v>59</v>
      </c>
      <c r="BF43" s="88" t="s">
        <v>60</v>
      </c>
      <c r="BG43" s="88">
        <v>42309</v>
      </c>
      <c r="BH43" s="88" t="s">
        <v>61</v>
      </c>
      <c r="BI43" s="88" t="s">
        <v>62</v>
      </c>
      <c r="BJ43" s="88" t="s">
        <v>63</v>
      </c>
      <c r="BK43" s="88" t="s">
        <v>64</v>
      </c>
      <c r="BL43" s="88">
        <v>42339</v>
      </c>
      <c r="BM43" s="88" t="s">
        <v>65</v>
      </c>
      <c r="BN43" s="88" t="s">
        <v>66</v>
      </c>
      <c r="BO43" s="88" t="s">
        <v>67</v>
      </c>
      <c r="BP43" s="88" t="s">
        <v>68</v>
      </c>
      <c r="BQ43" s="145" t="s">
        <v>176</v>
      </c>
      <c r="BR43" s="145"/>
    </row>
    <row r="44" spans="1:72" s="27" customFormat="1">
      <c r="A44" s="89"/>
      <c r="B44" s="90" t="str">
        <f>B11</f>
        <v>Inventory - Purchased Material and Components/Parts</v>
      </c>
      <c r="C44" s="185"/>
      <c r="D44" s="185"/>
      <c r="E44" s="92">
        <v>1412.6679054916999</v>
      </c>
      <c r="F44" s="92"/>
      <c r="G44" s="92"/>
      <c r="H44" s="92"/>
      <c r="I44" s="92"/>
      <c r="J44" s="92"/>
      <c r="K44" s="92">
        <v>1488.4883192847999</v>
      </c>
      <c r="L44" s="92"/>
      <c r="M44" s="92"/>
      <c r="N44" s="92"/>
      <c r="O44" s="92"/>
      <c r="P44" s="92">
        <v>1573.0812490421399</v>
      </c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  <c r="AU44" s="92"/>
      <c r="AV44" s="92"/>
      <c r="AW44" s="92"/>
      <c r="AX44" s="92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30"/>
    </row>
    <row r="45" spans="1:72" s="27" customFormat="1">
      <c r="A45" s="89"/>
      <c r="B45" s="93" t="str">
        <f>B12</f>
        <v>Inventory-Operating supplies/Tools/Other Material</v>
      </c>
      <c r="C45" s="186"/>
      <c r="D45" s="186"/>
      <c r="E45" s="95" t="e">
        <f>#REF!+111.5</f>
        <v>#REF!</v>
      </c>
      <c r="F45" s="95"/>
      <c r="G45" s="95"/>
      <c r="H45" s="95"/>
      <c r="I45" s="95"/>
      <c r="J45" s="95"/>
      <c r="K45" s="95" t="e">
        <f>#REF!+111.5</f>
        <v>#REF!</v>
      </c>
      <c r="L45" s="95"/>
      <c r="M45" s="95"/>
      <c r="N45" s="95"/>
      <c r="O45" s="95"/>
      <c r="P45" s="95" t="e">
        <f>#REF!+111.5</f>
        <v>#REF!</v>
      </c>
      <c r="Q45" s="95"/>
      <c r="R45" s="95"/>
      <c r="S45" s="95"/>
      <c r="T45" s="95"/>
      <c r="U45" s="95"/>
      <c r="V45" s="95"/>
      <c r="W45" s="95"/>
      <c r="X45" s="95"/>
      <c r="Y45" s="95"/>
      <c r="Z45" s="95"/>
      <c r="AA45" s="95"/>
      <c r="AB45" s="95"/>
      <c r="AC45" s="95"/>
      <c r="AD45" s="95"/>
      <c r="AE45" s="95"/>
      <c r="AF45" s="95"/>
      <c r="AG45" s="95"/>
      <c r="AH45" s="95"/>
      <c r="AI45" s="95"/>
      <c r="AJ45" s="95"/>
      <c r="AK45" s="95"/>
      <c r="AL45" s="95"/>
      <c r="AM45" s="95"/>
      <c r="AN45" s="95"/>
      <c r="AO45" s="95"/>
      <c r="AP45" s="95"/>
      <c r="AQ45" s="95"/>
      <c r="AR45" s="95"/>
      <c r="AS45" s="95"/>
      <c r="AT45" s="95"/>
      <c r="AU45" s="95"/>
      <c r="AV45" s="95"/>
      <c r="AW45" s="95"/>
      <c r="AX45" s="95"/>
      <c r="AY45" s="95"/>
      <c r="AZ45" s="95"/>
      <c r="BA45" s="95"/>
      <c r="BB45" s="95"/>
      <c r="BC45" s="95"/>
      <c r="BD45" s="95"/>
      <c r="BE45" s="95"/>
      <c r="BF45" s="95"/>
      <c r="BG45" s="95"/>
      <c r="BH45" s="95"/>
      <c r="BI45" s="95"/>
      <c r="BJ45" s="95"/>
      <c r="BK45" s="95"/>
      <c r="BL45" s="95"/>
      <c r="BM45" s="95"/>
      <c r="BN45" s="95"/>
      <c r="BO45" s="95"/>
      <c r="BP45" s="95"/>
      <c r="BQ45" s="30"/>
    </row>
    <row r="46" spans="1:72" s="27" customFormat="1">
      <c r="A46" s="89"/>
      <c r="B46" s="93" t="str">
        <f>B13</f>
        <v>work in process</v>
      </c>
      <c r="C46" s="186"/>
      <c r="D46" s="186"/>
      <c r="E46" s="95" t="e">
        <f>#REF!</f>
        <v>#REF!</v>
      </c>
      <c r="F46" s="95"/>
      <c r="G46" s="95"/>
      <c r="H46" s="95"/>
      <c r="I46" s="95"/>
      <c r="J46" s="95"/>
      <c r="K46" s="95" t="e">
        <f>#REF!</f>
        <v>#REF!</v>
      </c>
      <c r="L46" s="95"/>
      <c r="M46" s="95"/>
      <c r="N46" s="95"/>
      <c r="O46" s="95"/>
      <c r="P46" s="95" t="e">
        <f>#REF!</f>
        <v>#REF!</v>
      </c>
      <c r="Q46" s="95"/>
      <c r="R46" s="95"/>
      <c r="S46" s="95"/>
      <c r="T46" s="95"/>
      <c r="U46" s="95"/>
      <c r="V46" s="95"/>
      <c r="W46" s="95"/>
      <c r="X46" s="95"/>
      <c r="Y46" s="95"/>
      <c r="Z46" s="95"/>
      <c r="AA46" s="95"/>
      <c r="AB46" s="95"/>
      <c r="AC46" s="95"/>
      <c r="AD46" s="95"/>
      <c r="AE46" s="95"/>
      <c r="AF46" s="95"/>
      <c r="AG46" s="95"/>
      <c r="AH46" s="95"/>
      <c r="AI46" s="95"/>
      <c r="AJ46" s="95"/>
      <c r="AK46" s="95"/>
      <c r="AL46" s="95"/>
      <c r="AM46" s="95"/>
      <c r="AN46" s="95"/>
      <c r="AO46" s="95"/>
      <c r="AP46" s="95"/>
      <c r="AQ46" s="95"/>
      <c r="AR46" s="95"/>
      <c r="AS46" s="95"/>
      <c r="AT46" s="95"/>
      <c r="AU46" s="95"/>
      <c r="AV46" s="95"/>
      <c r="AW46" s="95"/>
      <c r="AX46" s="95"/>
      <c r="AY46" s="95"/>
      <c r="AZ46" s="95"/>
      <c r="BA46" s="95"/>
      <c r="BB46" s="95"/>
      <c r="BC46" s="95"/>
      <c r="BD46" s="95"/>
      <c r="BE46" s="95"/>
      <c r="BF46" s="95"/>
      <c r="BG46" s="95"/>
      <c r="BH46" s="95"/>
      <c r="BI46" s="95"/>
      <c r="BJ46" s="95"/>
      <c r="BK46" s="95"/>
      <c r="BL46" s="95"/>
      <c r="BM46" s="95"/>
      <c r="BN46" s="95"/>
      <c r="BO46" s="95"/>
      <c r="BP46" s="95"/>
      <c r="BQ46" s="30"/>
    </row>
    <row r="47" spans="1:72" s="27" customFormat="1">
      <c r="A47" s="89"/>
      <c r="B47" s="96" t="s">
        <v>72</v>
      </c>
      <c r="C47" s="187"/>
      <c r="D47" s="187"/>
      <c r="E47" s="98">
        <v>251.18894763729199</v>
      </c>
      <c r="F47" s="98"/>
      <c r="G47" s="98"/>
      <c r="H47" s="98"/>
      <c r="I47" s="98"/>
      <c r="J47" s="98"/>
      <c r="K47" s="98">
        <v>410.92039974457202</v>
      </c>
      <c r="L47" s="98"/>
      <c r="M47" s="98"/>
      <c r="N47" s="98"/>
      <c r="O47" s="98"/>
      <c r="P47" s="98">
        <v>648.52918518518504</v>
      </c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  <c r="AG47" s="98"/>
      <c r="AH47" s="98"/>
      <c r="AI47" s="98"/>
      <c r="AJ47" s="98"/>
      <c r="AK47" s="98"/>
      <c r="AL47" s="98"/>
      <c r="AM47" s="98"/>
      <c r="AN47" s="98"/>
      <c r="AO47" s="98"/>
      <c r="AP47" s="98"/>
      <c r="AQ47" s="98"/>
      <c r="AR47" s="98"/>
      <c r="AS47" s="98"/>
      <c r="AT47" s="98"/>
      <c r="AU47" s="98"/>
      <c r="AV47" s="98"/>
      <c r="AW47" s="98"/>
      <c r="AX47" s="98"/>
      <c r="AY47" s="98"/>
      <c r="AZ47" s="98"/>
      <c r="BA47" s="98"/>
      <c r="BB47" s="98"/>
      <c r="BC47" s="98"/>
      <c r="BD47" s="98"/>
      <c r="BE47" s="98"/>
      <c r="BF47" s="98"/>
      <c r="BG47" s="98"/>
      <c r="BH47" s="98"/>
      <c r="BI47" s="98"/>
      <c r="BJ47" s="98"/>
      <c r="BK47" s="98"/>
      <c r="BL47" s="98"/>
      <c r="BM47" s="98"/>
      <c r="BN47" s="98"/>
      <c r="BO47" s="98"/>
      <c r="BP47" s="98"/>
      <c r="BQ47" s="30"/>
    </row>
    <row r="48" spans="1:72" s="27" customFormat="1">
      <c r="A48" s="89"/>
      <c r="B48" s="99" t="str">
        <f>B15</f>
        <v>Sum Inventory Production without operating Supplies Material</v>
      </c>
      <c r="C48" s="188"/>
      <c r="D48" s="188"/>
      <c r="E48" s="101" t="e">
        <f>+E44+E46+E47</f>
        <v>#REF!</v>
      </c>
      <c r="F48" s="101"/>
      <c r="G48" s="101"/>
      <c r="H48" s="101"/>
      <c r="I48" s="101"/>
      <c r="J48" s="101"/>
      <c r="K48" s="101" t="e">
        <f>+K44+K46+K47</f>
        <v>#REF!</v>
      </c>
      <c r="L48" s="101"/>
      <c r="M48" s="101"/>
      <c r="N48" s="101"/>
      <c r="O48" s="101"/>
      <c r="P48" s="101" t="e">
        <f>+P44+P46+P47</f>
        <v>#REF!</v>
      </c>
      <c r="Q48" s="101"/>
      <c r="R48" s="101"/>
      <c r="S48" s="101"/>
      <c r="T48" s="101"/>
      <c r="U48" s="101"/>
      <c r="V48" s="101"/>
      <c r="W48" s="101"/>
      <c r="X48" s="101"/>
      <c r="Y48" s="101"/>
      <c r="Z48" s="101"/>
      <c r="AA48" s="101"/>
      <c r="AB48" s="101"/>
      <c r="AC48" s="101"/>
      <c r="AD48" s="101"/>
      <c r="AE48" s="101"/>
      <c r="AF48" s="101"/>
      <c r="AG48" s="101"/>
      <c r="AH48" s="101"/>
      <c r="AI48" s="101"/>
      <c r="AJ48" s="101"/>
      <c r="AK48" s="101"/>
      <c r="AL48" s="101"/>
      <c r="AM48" s="101"/>
      <c r="AN48" s="101"/>
      <c r="AO48" s="101"/>
      <c r="AP48" s="101"/>
      <c r="AQ48" s="101"/>
      <c r="AR48" s="101"/>
      <c r="AS48" s="101"/>
      <c r="AT48" s="101"/>
      <c r="AU48" s="101"/>
      <c r="AV48" s="101"/>
      <c r="AW48" s="101"/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/>
      <c r="BJ48" s="101"/>
      <c r="BK48" s="101"/>
      <c r="BL48" s="101"/>
      <c r="BM48" s="101"/>
      <c r="BN48" s="101"/>
      <c r="BO48" s="101"/>
      <c r="BP48" s="101"/>
      <c r="BQ48" s="30"/>
    </row>
    <row r="49" spans="1:70" s="27" customFormat="1" ht="22.5">
      <c r="A49" s="20"/>
      <c r="B49" s="102" t="str">
        <f>B16</f>
        <v>DOH Inventory Production without operating Supplies Material</v>
      </c>
      <c r="C49" s="189"/>
      <c r="D49" s="189"/>
      <c r="E49" s="104" t="e">
        <f>IF(E$62=0,IF($D$62=0,E48/($C$62+$D$61+E$61)*90,E48/($C$62+$D$62+E$61)*90),E48/($C$62+$D$62+E$62)*90)</f>
        <v>#REF!</v>
      </c>
      <c r="F49" s="104"/>
      <c r="G49" s="104"/>
      <c r="H49" s="104"/>
      <c r="I49" s="104"/>
      <c r="J49" s="104"/>
      <c r="K49" s="104" t="e">
        <f>IF(K$62=0,IF($E$62=0,K48/($D$62+$E$61+K$61)*90,K48/($D$62+$E$62+K$61)*90),K48/($D$62+$E$62+K$62)*90)</f>
        <v>#REF!</v>
      </c>
      <c r="L49" s="104"/>
      <c r="M49" s="104"/>
      <c r="N49" s="104"/>
      <c r="O49" s="104"/>
      <c r="P49" s="104" t="e">
        <f>IF(P$62=0,IF($K$62=0,P48/($E$62+$P$61+K$61)*90,P48/($E$62+$P$62+K$61)*90),P48/($E$62+$P$62+K$62)*90)</f>
        <v>#REF!</v>
      </c>
      <c r="Q49" s="104"/>
      <c r="R49" s="104"/>
      <c r="S49" s="104"/>
      <c r="T49" s="104"/>
      <c r="U49" s="104"/>
      <c r="V49" s="104"/>
      <c r="W49" s="104"/>
      <c r="X49" s="104"/>
      <c r="Y49" s="104"/>
      <c r="Z49" s="104"/>
      <c r="AA49" s="104"/>
      <c r="AB49" s="104"/>
      <c r="AC49" s="104"/>
      <c r="AD49" s="104"/>
      <c r="AE49" s="104"/>
      <c r="AF49" s="104"/>
      <c r="AG49" s="104"/>
      <c r="AH49" s="104"/>
      <c r="AI49" s="104"/>
      <c r="AJ49" s="104"/>
      <c r="AK49" s="104"/>
      <c r="AL49" s="104"/>
      <c r="AM49" s="104"/>
      <c r="AN49" s="104"/>
      <c r="AO49" s="104"/>
      <c r="AP49" s="104"/>
      <c r="AQ49" s="104"/>
      <c r="AR49" s="104"/>
      <c r="AS49" s="104"/>
      <c r="AT49" s="104"/>
      <c r="AU49" s="104"/>
      <c r="AV49" s="104"/>
      <c r="AW49" s="104"/>
      <c r="AX49" s="104"/>
      <c r="AY49" s="104"/>
      <c r="AZ49" s="104"/>
      <c r="BA49" s="104"/>
      <c r="BB49" s="104"/>
      <c r="BC49" s="104"/>
      <c r="BD49" s="104"/>
      <c r="BE49" s="104"/>
      <c r="BF49" s="104"/>
      <c r="BG49" s="104"/>
      <c r="BH49" s="104"/>
      <c r="BI49" s="104"/>
      <c r="BJ49" s="104"/>
      <c r="BK49" s="104"/>
      <c r="BL49" s="104"/>
      <c r="BM49" s="104"/>
      <c r="BN49" s="104"/>
      <c r="BO49" s="104"/>
      <c r="BP49" s="104"/>
      <c r="BQ49" s="147" t="s">
        <v>75</v>
      </c>
      <c r="BR49" s="145"/>
    </row>
    <row r="50" spans="1:70" s="27" customFormat="1">
      <c r="A50" s="89"/>
      <c r="B50" s="105" t="s">
        <v>100</v>
      </c>
      <c r="C50" s="186"/>
      <c r="D50" s="186"/>
      <c r="E50" s="95" t="e">
        <f>SUM(E44:E47)</f>
        <v>#REF!</v>
      </c>
      <c r="F50" s="95"/>
      <c r="G50" s="95"/>
      <c r="H50" s="95"/>
      <c r="I50" s="95"/>
      <c r="J50" s="95"/>
      <c r="K50" s="95" t="e">
        <f>SUM(K44:K47)</f>
        <v>#REF!</v>
      </c>
      <c r="L50" s="95"/>
      <c r="M50" s="95"/>
      <c r="N50" s="95"/>
      <c r="O50" s="95"/>
      <c r="P50" s="95" t="e">
        <f>SUM(P44:P47)</f>
        <v>#REF!</v>
      </c>
      <c r="Q50" s="95"/>
      <c r="R50" s="95"/>
      <c r="S50" s="95"/>
      <c r="T50" s="95"/>
      <c r="U50" s="95"/>
      <c r="V50" s="95"/>
      <c r="W50" s="95"/>
      <c r="X50" s="95"/>
      <c r="Y50" s="95"/>
      <c r="Z50" s="95"/>
      <c r="AA50" s="95"/>
      <c r="AB50" s="95"/>
      <c r="AC50" s="95"/>
      <c r="AD50" s="95"/>
      <c r="AE50" s="95"/>
      <c r="AF50" s="95"/>
      <c r="AG50" s="95"/>
      <c r="AH50" s="95"/>
      <c r="AI50" s="95"/>
      <c r="AJ50" s="95"/>
      <c r="AK50" s="95"/>
      <c r="AL50" s="95"/>
      <c r="AM50" s="95"/>
      <c r="AN50" s="95"/>
      <c r="AO50" s="95"/>
      <c r="AP50" s="95"/>
      <c r="AQ50" s="95"/>
      <c r="AR50" s="95"/>
      <c r="AS50" s="95"/>
      <c r="AT50" s="95"/>
      <c r="AU50" s="95"/>
      <c r="AV50" s="95"/>
      <c r="AW50" s="95"/>
      <c r="AX50" s="95"/>
      <c r="AY50" s="95"/>
      <c r="AZ50" s="95"/>
      <c r="BA50" s="95"/>
      <c r="BB50" s="95"/>
      <c r="BC50" s="95"/>
      <c r="BD50" s="95"/>
      <c r="BE50" s="95"/>
      <c r="BF50" s="95"/>
      <c r="BG50" s="95"/>
      <c r="BH50" s="95"/>
      <c r="BI50" s="95"/>
      <c r="BJ50" s="95"/>
      <c r="BK50" s="95"/>
      <c r="BL50" s="95"/>
      <c r="BM50" s="95"/>
      <c r="BN50" s="95"/>
      <c r="BO50" s="95"/>
      <c r="BP50" s="95"/>
      <c r="BQ50" s="30"/>
    </row>
    <row r="51" spans="1:70" s="27" customFormat="1">
      <c r="A51" s="20"/>
      <c r="B51" s="106" t="s">
        <v>101</v>
      </c>
      <c r="C51" s="190"/>
      <c r="D51" s="190"/>
      <c r="E51" s="104" t="e">
        <f>IF(E$62=0,IF($D$62=0,E50/($C$62+$D$61+E$61)*90,E50/($C$62+$D$62+E$61)*90),E50/($C$62+$D$62+E$62)*90)</f>
        <v>#REF!</v>
      </c>
      <c r="F51" s="104"/>
      <c r="G51" s="104"/>
      <c r="H51" s="104"/>
      <c r="I51" s="104"/>
      <c r="J51" s="104"/>
      <c r="K51" s="110" t="e">
        <f>IF(K$62=0,IF($E$62=0,K50/($D$62+$E$61+K$61)*90,K50/($D$62+$E$62+K$61)*90),K50/($D$62+$E$62+K$62)*90)</f>
        <v>#REF!</v>
      </c>
      <c r="L51" s="104"/>
      <c r="M51" s="104"/>
      <c r="N51" s="104"/>
      <c r="O51" s="104"/>
      <c r="P51" s="104" t="e">
        <f>IF(P$62=0,IF($K$62=0,P50/($E$62+$P$61+K$61)*90,P50/($E$62+$P$62+K$61)*90),P50/($E$62+$P$62+K$62)*90)</f>
        <v>#REF!</v>
      </c>
      <c r="Q51" s="104"/>
      <c r="R51" s="104"/>
      <c r="S51" s="104"/>
      <c r="T51" s="104"/>
      <c r="U51" s="104"/>
      <c r="V51" s="110"/>
      <c r="W51" s="110"/>
      <c r="X51" s="110"/>
      <c r="Y51" s="110"/>
      <c r="Z51" s="110"/>
      <c r="AA51" s="104"/>
      <c r="AB51" s="104"/>
      <c r="AC51" s="104"/>
      <c r="AD51" s="104"/>
      <c r="AE51" s="104"/>
      <c r="AF51" s="110"/>
      <c r="AG51" s="104"/>
      <c r="AH51" s="104"/>
      <c r="AI51" s="104"/>
      <c r="AJ51" s="104"/>
      <c r="AK51" s="104"/>
      <c r="AL51" s="104"/>
      <c r="AM51" s="104"/>
      <c r="AN51" s="104"/>
      <c r="AO51" s="104"/>
      <c r="AP51" s="104"/>
      <c r="AQ51" s="104"/>
      <c r="AR51" s="104"/>
      <c r="AS51" s="104"/>
      <c r="AT51" s="104"/>
      <c r="AU51" s="104"/>
      <c r="AV51" s="104"/>
      <c r="AW51" s="104"/>
      <c r="AX51" s="104"/>
      <c r="AY51" s="104"/>
      <c r="AZ51" s="104"/>
      <c r="BA51" s="104"/>
      <c r="BB51" s="104"/>
      <c r="BC51" s="104"/>
      <c r="BD51" s="104"/>
      <c r="BE51" s="104"/>
      <c r="BF51" s="104"/>
      <c r="BG51" s="104"/>
      <c r="BH51" s="104"/>
      <c r="BI51" s="104"/>
      <c r="BJ51" s="104"/>
      <c r="BK51" s="104"/>
      <c r="BL51" s="104"/>
      <c r="BM51" s="104"/>
      <c r="BN51" s="104"/>
      <c r="BO51" s="104"/>
      <c r="BP51" s="104"/>
      <c r="BQ51" s="147" t="s">
        <v>78</v>
      </c>
      <c r="BR51" s="145"/>
    </row>
    <row r="52" spans="1:70" s="27" customFormat="1">
      <c r="A52" s="89"/>
      <c r="B52" s="107" t="s">
        <v>177</v>
      </c>
      <c r="C52" s="188"/>
      <c r="D52" s="188"/>
      <c r="E52" s="101">
        <v>1270.4799565772701</v>
      </c>
      <c r="F52" s="101"/>
      <c r="G52" s="101"/>
      <c r="H52" s="101"/>
      <c r="I52" s="101"/>
      <c r="J52" s="101"/>
      <c r="K52" s="101">
        <v>1341.2058454661601</v>
      </c>
      <c r="L52" s="101"/>
      <c r="M52" s="101"/>
      <c r="N52" s="101"/>
      <c r="O52" s="101"/>
      <c r="P52" s="101">
        <v>1028.3362950191599</v>
      </c>
      <c r="Q52" s="101"/>
      <c r="R52" s="101"/>
      <c r="S52" s="101"/>
      <c r="T52" s="101"/>
      <c r="U52" s="101"/>
      <c r="V52" s="101"/>
      <c r="W52" s="101"/>
      <c r="X52" s="101"/>
      <c r="Y52" s="101"/>
      <c r="Z52" s="101"/>
      <c r="AA52" s="101"/>
      <c r="AB52" s="101"/>
      <c r="AC52" s="101"/>
      <c r="AD52" s="101"/>
      <c r="AE52" s="101"/>
      <c r="AF52" s="101"/>
      <c r="AG52" s="101"/>
      <c r="AH52" s="101"/>
      <c r="AI52" s="101"/>
      <c r="AJ52" s="101"/>
      <c r="AK52" s="101"/>
      <c r="AL52" s="101"/>
      <c r="AM52" s="101"/>
      <c r="AN52" s="101"/>
      <c r="AO52" s="101"/>
      <c r="AP52" s="101"/>
      <c r="AQ52" s="101"/>
      <c r="AR52" s="101"/>
      <c r="AS52" s="101"/>
      <c r="AT52" s="101"/>
      <c r="AU52" s="101"/>
      <c r="AV52" s="101"/>
      <c r="AW52" s="101"/>
      <c r="AX52" s="101"/>
      <c r="AY52" s="101"/>
      <c r="AZ52" s="101"/>
      <c r="BA52" s="101"/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/>
      <c r="BN52" s="101"/>
      <c r="BO52" s="101"/>
      <c r="BP52" s="101"/>
      <c r="BQ52" s="30"/>
    </row>
    <row r="53" spans="1:70" s="27" customFormat="1">
      <c r="A53" s="20"/>
      <c r="B53" s="108" t="s">
        <v>102</v>
      </c>
      <c r="C53" s="190"/>
      <c r="D53" s="190"/>
      <c r="E53" s="110" t="e">
        <f>IF(E$62=0,IF($D$62=0,E52/($C$62+$D$61+E$61)*90,E52/($C$62+$D$62+E$61)*90),E52/($C$62+$D$62+E$62)*90)</f>
        <v>#REF!</v>
      </c>
      <c r="F53" s="110"/>
      <c r="G53" s="110"/>
      <c r="H53" s="110"/>
      <c r="I53" s="110"/>
      <c r="J53" s="110"/>
      <c r="K53" s="110" t="e">
        <f>IF(K$62=0,IF($E$62=0,K52/($D$62+$E$61+K$61)*90,K52/($D$62+$E$62+K$61)*90),K52/($D$62+$E$62+K$62)*90)</f>
        <v>#REF!</v>
      </c>
      <c r="L53" s="110"/>
      <c r="M53" s="110"/>
      <c r="N53" s="110"/>
      <c r="O53" s="110"/>
      <c r="P53" s="110" t="e">
        <f>IF(P$62=0,IF($K$62=0,P52/($E$62+$P$61+K$61)*90,P52/($E$62+$P$62+K$61)*90),P52/($E$62+$P$62+K$62)*90)</f>
        <v>#REF!</v>
      </c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  <c r="AD53" s="110"/>
      <c r="AE53" s="110"/>
      <c r="AF53" s="110"/>
      <c r="AG53" s="110"/>
      <c r="AH53" s="110"/>
      <c r="AI53" s="110"/>
      <c r="AJ53" s="110"/>
      <c r="AK53" s="110"/>
      <c r="AL53" s="110"/>
      <c r="AM53" s="110"/>
      <c r="AN53" s="110"/>
      <c r="AO53" s="110"/>
      <c r="AP53" s="110"/>
      <c r="AQ53" s="110"/>
      <c r="AR53" s="110"/>
      <c r="AS53" s="110"/>
      <c r="AT53" s="110"/>
      <c r="AU53" s="110"/>
      <c r="AV53" s="110"/>
      <c r="AW53" s="110"/>
      <c r="AX53" s="110"/>
      <c r="AY53" s="110"/>
      <c r="AZ53" s="110"/>
      <c r="BA53" s="110"/>
      <c r="BB53" s="110"/>
      <c r="BC53" s="110"/>
      <c r="BD53" s="110"/>
      <c r="BE53" s="110"/>
      <c r="BF53" s="110"/>
      <c r="BG53" s="110"/>
      <c r="BH53" s="110"/>
      <c r="BI53" s="110"/>
      <c r="BJ53" s="110"/>
      <c r="BK53" s="110"/>
      <c r="BL53" s="110"/>
      <c r="BM53" s="110"/>
      <c r="BN53" s="110"/>
      <c r="BO53" s="110"/>
      <c r="BP53" s="110"/>
      <c r="BQ53" s="147" t="s">
        <v>103</v>
      </c>
      <c r="BR53" s="145"/>
    </row>
    <row r="54" spans="1:70" s="27" customFormat="1">
      <c r="A54" s="89"/>
      <c r="B54" s="105" t="s">
        <v>104</v>
      </c>
      <c r="C54" s="186"/>
      <c r="D54" s="186"/>
      <c r="E54" s="95" t="e">
        <f>+E50+E52</f>
        <v>#REF!</v>
      </c>
      <c r="F54" s="95"/>
      <c r="G54" s="95"/>
      <c r="H54" s="95"/>
      <c r="I54" s="95"/>
      <c r="J54" s="95"/>
      <c r="K54" s="95" t="e">
        <f>+K50+K52</f>
        <v>#REF!</v>
      </c>
      <c r="L54" s="95"/>
      <c r="M54" s="95"/>
      <c r="N54" s="95"/>
      <c r="O54" s="95"/>
      <c r="P54" s="95" t="e">
        <f>+P50+P52</f>
        <v>#REF!</v>
      </c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  <c r="AC54" s="95"/>
      <c r="AD54" s="95"/>
      <c r="AE54" s="95"/>
      <c r="AF54" s="95"/>
      <c r="AG54" s="95"/>
      <c r="AH54" s="95"/>
      <c r="AI54" s="95"/>
      <c r="AJ54" s="95"/>
      <c r="AK54" s="95"/>
      <c r="AL54" s="95"/>
      <c r="AM54" s="95"/>
      <c r="AN54" s="95"/>
      <c r="AO54" s="95"/>
      <c r="AP54" s="95"/>
      <c r="AQ54" s="95"/>
      <c r="AR54" s="95"/>
      <c r="AS54" s="95"/>
      <c r="AT54" s="95"/>
      <c r="AU54" s="95"/>
      <c r="AV54" s="95"/>
      <c r="AW54" s="95"/>
      <c r="AX54" s="95"/>
      <c r="AY54" s="95"/>
      <c r="AZ54" s="95"/>
      <c r="BA54" s="95"/>
      <c r="BB54" s="95"/>
      <c r="BC54" s="95"/>
      <c r="BD54" s="95"/>
      <c r="BE54" s="95"/>
      <c r="BF54" s="95"/>
      <c r="BG54" s="95"/>
      <c r="BH54" s="95"/>
      <c r="BI54" s="95"/>
      <c r="BJ54" s="95"/>
      <c r="BK54" s="95"/>
      <c r="BL54" s="95"/>
      <c r="BM54" s="95"/>
      <c r="BN54" s="95"/>
      <c r="BO54" s="95"/>
      <c r="BP54" s="95"/>
      <c r="BQ54" s="30"/>
    </row>
    <row r="55" spans="1:70" s="27" customFormat="1">
      <c r="A55" s="20"/>
      <c r="B55" s="106" t="s">
        <v>178</v>
      </c>
      <c r="C55" s="191"/>
      <c r="D55" s="191"/>
      <c r="E55" s="110" t="e">
        <f>IF(E$62=0,IF($D$62=0,E54/($C$62+$D$61+E$61)*90,E54/($C$62+$D$62+E$61)*90),E54/($C$62+$D$62+E$62)*90)</f>
        <v>#REF!</v>
      </c>
      <c r="F55" s="110"/>
      <c r="G55" s="110"/>
      <c r="H55" s="110"/>
      <c r="I55" s="110"/>
      <c r="J55" s="110"/>
      <c r="K55" s="110" t="e">
        <f>IF(K$62=0,IF($E$62=0,K54/($D$62+$E$61+K$61)*90,K54/($D$62+$E$62+K$61)*90),K54/($D$62+$E$62+K$62)*90)</f>
        <v>#REF!</v>
      </c>
      <c r="L55" s="110"/>
      <c r="M55" s="110"/>
      <c r="N55" s="110"/>
      <c r="O55" s="110"/>
      <c r="P55" s="104" t="e">
        <f>IF(P$62=0,IF($K$62=0,P54/($E$62+$P$61+K$61)*90,P54/($E$62+$P$62+K$61)*90),P54/($E$62+$P$62+K$62)*90)</f>
        <v>#REF!</v>
      </c>
      <c r="Q55" s="110"/>
      <c r="R55" s="110"/>
      <c r="S55" s="110"/>
      <c r="T55" s="110"/>
      <c r="U55" s="110"/>
      <c r="V55" s="110"/>
      <c r="W55" s="110"/>
      <c r="X55" s="110"/>
      <c r="Y55" s="110"/>
      <c r="Z55" s="110"/>
      <c r="AA55" s="104"/>
      <c r="AB55" s="104"/>
      <c r="AC55" s="104"/>
      <c r="AD55" s="104"/>
      <c r="AE55" s="104"/>
      <c r="AF55" s="110"/>
      <c r="AG55" s="104"/>
      <c r="AH55" s="104"/>
      <c r="AI55" s="104"/>
      <c r="AJ55" s="104"/>
      <c r="AK55" s="110"/>
      <c r="AL55" s="104"/>
      <c r="AM55" s="104"/>
      <c r="AN55" s="104"/>
      <c r="AO55" s="104"/>
      <c r="AP55" s="104"/>
      <c r="AQ55" s="104"/>
      <c r="AR55" s="104"/>
      <c r="AS55" s="104"/>
      <c r="AT55" s="104"/>
      <c r="AU55" s="104"/>
      <c r="AV55" s="104"/>
      <c r="AW55" s="104"/>
      <c r="AX55" s="104"/>
      <c r="AY55" s="104"/>
      <c r="AZ55" s="104"/>
      <c r="BA55" s="104"/>
      <c r="BB55" s="104"/>
      <c r="BC55" s="104"/>
      <c r="BD55" s="104"/>
      <c r="BE55" s="104"/>
      <c r="BF55" s="104"/>
      <c r="BG55" s="104"/>
      <c r="BH55" s="104"/>
      <c r="BI55" s="104"/>
      <c r="BJ55" s="104"/>
      <c r="BK55" s="104"/>
      <c r="BL55" s="104"/>
      <c r="BM55" s="104"/>
      <c r="BN55" s="104"/>
      <c r="BO55" s="104"/>
      <c r="BP55" s="104"/>
      <c r="BQ55" s="147" t="s">
        <v>97</v>
      </c>
      <c r="BR55" s="145"/>
    </row>
    <row r="56" spans="1:70" s="27" customFormat="1">
      <c r="A56" s="20"/>
      <c r="B56" s="111" t="s">
        <v>106</v>
      </c>
      <c r="C56" s="126"/>
      <c r="D56" s="192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  <c r="AA56" s="113"/>
      <c r="AB56" s="113"/>
      <c r="AC56" s="113"/>
      <c r="AD56" s="113"/>
      <c r="AE56" s="113"/>
      <c r="AF56" s="113"/>
      <c r="AG56" s="113"/>
      <c r="AH56" s="113"/>
      <c r="AI56" s="113"/>
      <c r="AJ56" s="113"/>
      <c r="AK56" s="113"/>
      <c r="AL56" s="113"/>
      <c r="AM56" s="113"/>
      <c r="AN56" s="113"/>
      <c r="AO56" s="113"/>
      <c r="AP56" s="113"/>
      <c r="AQ56" s="113"/>
      <c r="AR56" s="113"/>
      <c r="AS56" s="113"/>
      <c r="AT56" s="113"/>
      <c r="AU56" s="113"/>
      <c r="AV56" s="113"/>
      <c r="AW56" s="113"/>
      <c r="AX56" s="113"/>
      <c r="AY56" s="113"/>
      <c r="AZ56" s="113"/>
      <c r="BA56" s="113"/>
      <c r="BB56" s="113"/>
      <c r="BC56" s="113"/>
      <c r="BD56" s="113"/>
      <c r="BE56" s="113"/>
      <c r="BF56" s="113"/>
      <c r="BG56" s="113"/>
      <c r="BH56" s="113"/>
      <c r="BI56" s="113"/>
      <c r="BJ56" s="113"/>
      <c r="BK56" s="113"/>
      <c r="BL56" s="113"/>
      <c r="BM56" s="113"/>
      <c r="BN56" s="113"/>
      <c r="BO56" s="113"/>
      <c r="BP56" s="113"/>
      <c r="BQ56" s="30"/>
    </row>
    <row r="57" spans="1:70" s="27" customFormat="1">
      <c r="A57" s="20"/>
      <c r="B57" s="111" t="s">
        <v>107</v>
      </c>
      <c r="C57" s="126"/>
      <c r="D57" s="192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  <c r="AA57" s="113"/>
      <c r="AB57" s="113"/>
      <c r="AC57" s="113"/>
      <c r="AD57" s="113"/>
      <c r="AE57" s="113"/>
      <c r="AF57" s="113"/>
      <c r="AG57" s="113"/>
      <c r="AH57" s="113"/>
      <c r="AI57" s="113"/>
      <c r="AJ57" s="113"/>
      <c r="AK57" s="113"/>
      <c r="AL57" s="113"/>
      <c r="AM57" s="113"/>
      <c r="AN57" s="113"/>
      <c r="AO57" s="113"/>
      <c r="AP57" s="113"/>
      <c r="AQ57" s="113"/>
      <c r="AR57" s="113"/>
      <c r="AS57" s="113"/>
      <c r="AT57" s="113"/>
      <c r="AU57" s="113"/>
      <c r="AV57" s="113"/>
      <c r="AW57" s="113"/>
      <c r="AX57" s="113"/>
      <c r="AY57" s="113"/>
      <c r="AZ57" s="113"/>
      <c r="BA57" s="113"/>
      <c r="BB57" s="113"/>
      <c r="BC57" s="113"/>
      <c r="BD57" s="113"/>
      <c r="BE57" s="113"/>
      <c r="BF57" s="113"/>
      <c r="BG57" s="113"/>
      <c r="BH57" s="113"/>
      <c r="BI57" s="113"/>
      <c r="BJ57" s="113"/>
      <c r="BK57" s="113"/>
      <c r="BL57" s="113"/>
      <c r="BM57" s="113"/>
      <c r="BN57" s="113"/>
      <c r="BO57" s="113"/>
      <c r="BP57" s="113"/>
      <c r="BQ57" s="30"/>
    </row>
    <row r="58" spans="1:70">
      <c r="B58" s="114" t="s">
        <v>108</v>
      </c>
      <c r="C58" s="115" t="e">
        <f>IF(C62=0,C54/C61*30,C54/C62*30)</f>
        <v>#REF!</v>
      </c>
      <c r="D58" s="115" t="e">
        <f t="shared" ref="D58:BO58" si="4">IF(D62=0,D54/D61*30,D54/D62*30)</f>
        <v>#REF!</v>
      </c>
      <c r="E58" s="115" t="e">
        <f t="shared" si="4"/>
        <v>#REF!</v>
      </c>
      <c r="F58" s="115" t="e">
        <f t="shared" si="4"/>
        <v>#REF!</v>
      </c>
      <c r="G58" s="115" t="e">
        <f t="shared" si="4"/>
        <v>#REF!</v>
      </c>
      <c r="H58" s="115" t="e">
        <f t="shared" si="4"/>
        <v>#REF!</v>
      </c>
      <c r="I58" s="115" t="e">
        <f t="shared" si="4"/>
        <v>#REF!</v>
      </c>
      <c r="J58" s="115" t="e">
        <f t="shared" si="4"/>
        <v>#REF!</v>
      </c>
      <c r="K58" s="115" t="e">
        <f t="shared" si="4"/>
        <v>#REF!</v>
      </c>
      <c r="L58" s="115" t="e">
        <f t="shared" si="4"/>
        <v>#REF!</v>
      </c>
      <c r="M58" s="115" t="e">
        <f t="shared" si="4"/>
        <v>#REF!</v>
      </c>
      <c r="N58" s="115" t="e">
        <f t="shared" si="4"/>
        <v>#REF!</v>
      </c>
      <c r="O58" s="115" t="e">
        <f t="shared" si="4"/>
        <v>#REF!</v>
      </c>
      <c r="P58" s="115" t="e">
        <f t="shared" si="4"/>
        <v>#REF!</v>
      </c>
      <c r="Q58" s="115" t="e">
        <f t="shared" si="4"/>
        <v>#REF!</v>
      </c>
      <c r="R58" s="115" t="e">
        <f t="shared" si="4"/>
        <v>#REF!</v>
      </c>
      <c r="S58" s="115" t="e">
        <f t="shared" si="4"/>
        <v>#REF!</v>
      </c>
      <c r="T58" s="115" t="e">
        <f t="shared" si="4"/>
        <v>#REF!</v>
      </c>
      <c r="U58" s="115" t="e">
        <f t="shared" si="4"/>
        <v>#REF!</v>
      </c>
      <c r="V58" s="115" t="e">
        <f t="shared" si="4"/>
        <v>#REF!</v>
      </c>
      <c r="W58" s="115" t="e">
        <f t="shared" si="4"/>
        <v>#REF!</v>
      </c>
      <c r="X58" s="115" t="e">
        <f t="shared" si="4"/>
        <v>#REF!</v>
      </c>
      <c r="Y58" s="115" t="e">
        <f t="shared" si="4"/>
        <v>#REF!</v>
      </c>
      <c r="Z58" s="115" t="e">
        <f t="shared" si="4"/>
        <v>#REF!</v>
      </c>
      <c r="AA58" s="115" t="e">
        <f t="shared" si="4"/>
        <v>#REF!</v>
      </c>
      <c r="AB58" s="115" t="e">
        <f t="shared" si="4"/>
        <v>#REF!</v>
      </c>
      <c r="AC58" s="115" t="e">
        <f t="shared" si="4"/>
        <v>#REF!</v>
      </c>
      <c r="AD58" s="115" t="e">
        <f t="shared" si="4"/>
        <v>#REF!</v>
      </c>
      <c r="AE58" s="115" t="e">
        <f t="shared" si="4"/>
        <v>#REF!</v>
      </c>
      <c r="AF58" s="115" t="e">
        <f t="shared" si="4"/>
        <v>#REF!</v>
      </c>
      <c r="AG58" s="115" t="e">
        <f t="shared" si="4"/>
        <v>#REF!</v>
      </c>
      <c r="AH58" s="115" t="e">
        <f t="shared" si="4"/>
        <v>#REF!</v>
      </c>
      <c r="AI58" s="115" t="e">
        <f t="shared" si="4"/>
        <v>#REF!</v>
      </c>
      <c r="AJ58" s="115" t="e">
        <f t="shared" si="4"/>
        <v>#REF!</v>
      </c>
      <c r="AK58" s="115" t="e">
        <f t="shared" si="4"/>
        <v>#REF!</v>
      </c>
      <c r="AL58" s="115" t="e">
        <f t="shared" si="4"/>
        <v>#REF!</v>
      </c>
      <c r="AM58" s="115" t="e">
        <f t="shared" si="4"/>
        <v>#REF!</v>
      </c>
      <c r="AN58" s="115" t="e">
        <f t="shared" si="4"/>
        <v>#REF!</v>
      </c>
      <c r="AO58" s="115" t="e">
        <f t="shared" si="4"/>
        <v>#REF!</v>
      </c>
      <c r="AP58" s="115" t="e">
        <f t="shared" si="4"/>
        <v>#REF!</v>
      </c>
      <c r="AQ58" s="115" t="e">
        <f t="shared" si="4"/>
        <v>#REF!</v>
      </c>
      <c r="AR58" s="115" t="e">
        <f t="shared" si="4"/>
        <v>#REF!</v>
      </c>
      <c r="AS58" s="115" t="e">
        <f t="shared" si="4"/>
        <v>#REF!</v>
      </c>
      <c r="AT58" s="115" t="e">
        <f t="shared" si="4"/>
        <v>#REF!</v>
      </c>
      <c r="AU58" s="115" t="e">
        <f t="shared" si="4"/>
        <v>#REF!</v>
      </c>
      <c r="AV58" s="115" t="e">
        <f t="shared" si="4"/>
        <v>#REF!</v>
      </c>
      <c r="AW58" s="115" t="e">
        <f t="shared" si="4"/>
        <v>#REF!</v>
      </c>
      <c r="AX58" s="115" t="e">
        <f t="shared" si="4"/>
        <v>#REF!</v>
      </c>
      <c r="AY58" s="115" t="e">
        <f t="shared" si="4"/>
        <v>#REF!</v>
      </c>
      <c r="AZ58" s="115" t="e">
        <f t="shared" si="4"/>
        <v>#REF!</v>
      </c>
      <c r="BA58" s="115" t="e">
        <f t="shared" si="4"/>
        <v>#REF!</v>
      </c>
      <c r="BB58" s="115" t="e">
        <f t="shared" si="4"/>
        <v>#REF!</v>
      </c>
      <c r="BC58" s="115" t="e">
        <f t="shared" si="4"/>
        <v>#REF!</v>
      </c>
      <c r="BD58" s="115" t="e">
        <f t="shared" si="4"/>
        <v>#REF!</v>
      </c>
      <c r="BE58" s="115" t="e">
        <f t="shared" si="4"/>
        <v>#REF!</v>
      </c>
      <c r="BF58" s="115" t="e">
        <f t="shared" si="4"/>
        <v>#REF!</v>
      </c>
      <c r="BG58" s="115" t="e">
        <f t="shared" si="4"/>
        <v>#REF!</v>
      </c>
      <c r="BH58" s="115" t="e">
        <f t="shared" si="4"/>
        <v>#REF!</v>
      </c>
      <c r="BI58" s="115" t="e">
        <f t="shared" si="4"/>
        <v>#REF!</v>
      </c>
      <c r="BJ58" s="115" t="e">
        <f t="shared" si="4"/>
        <v>#REF!</v>
      </c>
      <c r="BK58" s="115" t="e">
        <f t="shared" si="4"/>
        <v>#REF!</v>
      </c>
      <c r="BL58" s="115" t="e">
        <f t="shared" si="4"/>
        <v>#REF!</v>
      </c>
      <c r="BM58" s="115" t="e">
        <f t="shared" si="4"/>
        <v>#REF!</v>
      </c>
      <c r="BN58" s="115" t="e">
        <f t="shared" si="4"/>
        <v>#REF!</v>
      </c>
      <c r="BO58" s="115" t="e">
        <f t="shared" si="4"/>
        <v>#REF!</v>
      </c>
      <c r="BP58" s="115" t="e">
        <f>IF(BP62=0,BP54/BP61*30,BP54/BP62*30)</f>
        <v>#REF!</v>
      </c>
      <c r="BQ58" s="19"/>
    </row>
    <row r="59" spans="1:70">
      <c r="B59" s="193" t="s">
        <v>179</v>
      </c>
      <c r="C59" s="19"/>
      <c r="D59" s="116"/>
      <c r="E59" s="194" t="e">
        <f>IF(E$64=0,IF($D$64=0,E54/($C$64+$D$63+E$63)*90,E54/($C$64+$D$64+E$63)*90),E54/($C$64+$D$64+E$64)*90)</f>
        <v>#REF!</v>
      </c>
      <c r="F59" s="194" t="e">
        <f t="shared" ref="F59:BP59" si="5">IF(F$64=0,IF($D$64=0,F54/($C$64+$D$63+F$63)*90,F54/($C$64+$D$64+F$63)*90),F54/($C$64+$D$64+F$64)*90)</f>
        <v>#REF!</v>
      </c>
      <c r="G59" s="194" t="e">
        <f t="shared" si="5"/>
        <v>#REF!</v>
      </c>
      <c r="H59" s="194" t="e">
        <f t="shared" si="5"/>
        <v>#REF!</v>
      </c>
      <c r="I59" s="194" t="e">
        <f t="shared" si="5"/>
        <v>#REF!</v>
      </c>
      <c r="J59" s="194" t="e">
        <f t="shared" si="5"/>
        <v>#REF!</v>
      </c>
      <c r="K59" s="194" t="e">
        <f t="shared" si="5"/>
        <v>#REF!</v>
      </c>
      <c r="L59" s="194" t="e">
        <f t="shared" si="5"/>
        <v>#REF!</v>
      </c>
      <c r="M59" s="194" t="e">
        <f t="shared" si="5"/>
        <v>#REF!</v>
      </c>
      <c r="N59" s="194" t="e">
        <f t="shared" si="5"/>
        <v>#REF!</v>
      </c>
      <c r="O59" s="194" t="e">
        <f t="shared" si="5"/>
        <v>#REF!</v>
      </c>
      <c r="P59" s="194" t="e">
        <f t="shared" si="5"/>
        <v>#REF!</v>
      </c>
      <c r="Q59" s="194" t="e">
        <f t="shared" si="5"/>
        <v>#REF!</v>
      </c>
      <c r="R59" s="194" t="e">
        <f t="shared" si="5"/>
        <v>#REF!</v>
      </c>
      <c r="S59" s="194" t="e">
        <f t="shared" si="5"/>
        <v>#REF!</v>
      </c>
      <c r="T59" s="194" t="e">
        <f t="shared" si="5"/>
        <v>#REF!</v>
      </c>
      <c r="U59" s="194" t="e">
        <f t="shared" si="5"/>
        <v>#REF!</v>
      </c>
      <c r="V59" s="194" t="e">
        <f t="shared" si="5"/>
        <v>#REF!</v>
      </c>
      <c r="W59" s="194" t="e">
        <f t="shared" si="5"/>
        <v>#REF!</v>
      </c>
      <c r="X59" s="194" t="e">
        <f t="shared" si="5"/>
        <v>#REF!</v>
      </c>
      <c r="Y59" s="194" t="e">
        <f t="shared" si="5"/>
        <v>#REF!</v>
      </c>
      <c r="Z59" s="194" t="e">
        <f t="shared" si="5"/>
        <v>#REF!</v>
      </c>
      <c r="AA59" s="194" t="e">
        <f t="shared" si="5"/>
        <v>#REF!</v>
      </c>
      <c r="AB59" s="194" t="e">
        <f t="shared" si="5"/>
        <v>#REF!</v>
      </c>
      <c r="AC59" s="194" t="e">
        <f t="shared" si="5"/>
        <v>#REF!</v>
      </c>
      <c r="AD59" s="194" t="e">
        <f t="shared" si="5"/>
        <v>#REF!</v>
      </c>
      <c r="AE59" s="194" t="e">
        <f t="shared" si="5"/>
        <v>#REF!</v>
      </c>
      <c r="AF59" s="194" t="e">
        <f t="shared" si="5"/>
        <v>#REF!</v>
      </c>
      <c r="AG59" s="194" t="e">
        <f t="shared" si="5"/>
        <v>#REF!</v>
      </c>
      <c r="AH59" s="194" t="e">
        <f t="shared" si="5"/>
        <v>#REF!</v>
      </c>
      <c r="AI59" s="194" t="e">
        <f t="shared" si="5"/>
        <v>#REF!</v>
      </c>
      <c r="AJ59" s="194" t="e">
        <f t="shared" si="5"/>
        <v>#REF!</v>
      </c>
      <c r="AK59" s="194" t="e">
        <f t="shared" si="5"/>
        <v>#REF!</v>
      </c>
      <c r="AL59" s="194" t="e">
        <f t="shared" si="5"/>
        <v>#REF!</v>
      </c>
      <c r="AM59" s="194" t="e">
        <f t="shared" si="5"/>
        <v>#REF!</v>
      </c>
      <c r="AN59" s="194" t="e">
        <f t="shared" si="5"/>
        <v>#REF!</v>
      </c>
      <c r="AO59" s="194" t="e">
        <f t="shared" si="5"/>
        <v>#REF!</v>
      </c>
      <c r="AP59" s="194" t="e">
        <f t="shared" si="5"/>
        <v>#REF!</v>
      </c>
      <c r="AQ59" s="194" t="e">
        <f t="shared" si="5"/>
        <v>#REF!</v>
      </c>
      <c r="AR59" s="194" t="e">
        <f t="shared" si="5"/>
        <v>#REF!</v>
      </c>
      <c r="AS59" s="194" t="e">
        <f t="shared" si="5"/>
        <v>#REF!</v>
      </c>
      <c r="AT59" s="194" t="e">
        <f t="shared" si="5"/>
        <v>#REF!</v>
      </c>
      <c r="AU59" s="194" t="e">
        <f t="shared" si="5"/>
        <v>#REF!</v>
      </c>
      <c r="AV59" s="194" t="e">
        <f t="shared" si="5"/>
        <v>#REF!</v>
      </c>
      <c r="AW59" s="194" t="e">
        <f t="shared" si="5"/>
        <v>#REF!</v>
      </c>
      <c r="AX59" s="194" t="e">
        <f t="shared" si="5"/>
        <v>#REF!</v>
      </c>
      <c r="AY59" s="194" t="e">
        <f t="shared" si="5"/>
        <v>#REF!</v>
      </c>
      <c r="AZ59" s="194" t="e">
        <f t="shared" si="5"/>
        <v>#REF!</v>
      </c>
      <c r="BA59" s="194" t="e">
        <f t="shared" si="5"/>
        <v>#REF!</v>
      </c>
      <c r="BB59" s="194" t="e">
        <f t="shared" si="5"/>
        <v>#REF!</v>
      </c>
      <c r="BC59" s="194" t="e">
        <f t="shared" si="5"/>
        <v>#REF!</v>
      </c>
      <c r="BD59" s="194" t="e">
        <f t="shared" si="5"/>
        <v>#REF!</v>
      </c>
      <c r="BE59" s="194" t="e">
        <f t="shared" si="5"/>
        <v>#REF!</v>
      </c>
      <c r="BF59" s="194" t="e">
        <f t="shared" si="5"/>
        <v>#REF!</v>
      </c>
      <c r="BG59" s="194" t="e">
        <f t="shared" si="5"/>
        <v>#REF!</v>
      </c>
      <c r="BH59" s="194" t="e">
        <f t="shared" si="5"/>
        <v>#REF!</v>
      </c>
      <c r="BI59" s="194" t="e">
        <f t="shared" si="5"/>
        <v>#REF!</v>
      </c>
      <c r="BJ59" s="194" t="e">
        <f t="shared" si="5"/>
        <v>#REF!</v>
      </c>
      <c r="BK59" s="194" t="e">
        <f t="shared" si="5"/>
        <v>#REF!</v>
      </c>
      <c r="BL59" s="194" t="e">
        <f t="shared" si="5"/>
        <v>#REF!</v>
      </c>
      <c r="BM59" s="194" t="e">
        <f t="shared" si="5"/>
        <v>#REF!</v>
      </c>
      <c r="BN59" s="194" t="e">
        <f t="shared" si="5"/>
        <v>#REF!</v>
      </c>
      <c r="BO59" s="194" t="e">
        <f t="shared" si="5"/>
        <v>#REF!</v>
      </c>
      <c r="BP59" s="194" t="e">
        <f t="shared" si="5"/>
        <v>#REF!</v>
      </c>
      <c r="BQ59" s="19"/>
    </row>
    <row r="60" spans="1:70">
      <c r="B60" s="117" t="s">
        <v>180</v>
      </c>
      <c r="C60" s="195"/>
      <c r="D60" s="195"/>
      <c r="E60" s="148"/>
      <c r="F60" s="148"/>
      <c r="G60" s="148"/>
      <c r="H60" s="148"/>
      <c r="I60" s="148"/>
      <c r="J60" s="148"/>
      <c r="K60" s="148"/>
      <c r="L60" s="148"/>
      <c r="M60" s="148"/>
      <c r="N60" s="148"/>
      <c r="O60" s="148"/>
      <c r="P60" s="148"/>
      <c r="Q60" s="148"/>
      <c r="R60" s="148"/>
      <c r="S60" s="148"/>
      <c r="T60" s="148"/>
      <c r="U60" s="148"/>
      <c r="V60" s="148"/>
      <c r="W60" s="148"/>
      <c r="X60" s="148"/>
      <c r="Y60" s="148"/>
      <c r="Z60" s="148"/>
      <c r="AA60" s="148"/>
      <c r="AB60" s="148"/>
      <c r="AC60" s="148"/>
      <c r="AD60" s="148"/>
      <c r="AE60" s="148"/>
      <c r="AF60" s="148"/>
      <c r="AG60" s="148"/>
      <c r="AH60" s="148"/>
      <c r="AI60" s="148"/>
      <c r="AJ60" s="148"/>
      <c r="AK60" s="148"/>
      <c r="AL60" s="148"/>
      <c r="AM60" s="148"/>
      <c r="AN60" s="148"/>
      <c r="AO60" s="148"/>
      <c r="AP60" s="148"/>
      <c r="AQ60" s="148"/>
      <c r="AR60" s="148"/>
      <c r="AS60" s="148"/>
      <c r="AT60" s="148"/>
      <c r="AU60" s="148"/>
      <c r="AV60" s="148"/>
      <c r="AW60" s="148"/>
      <c r="AX60" s="148"/>
      <c r="AY60" s="148"/>
      <c r="AZ60" s="148"/>
      <c r="BA60" s="148"/>
      <c r="BB60" s="148"/>
      <c r="BC60" s="148"/>
      <c r="BD60" s="148"/>
      <c r="BE60" s="148"/>
      <c r="BF60" s="148"/>
      <c r="BG60" s="148"/>
      <c r="BH60" s="148"/>
      <c r="BI60" s="148"/>
      <c r="BJ60" s="148"/>
      <c r="BK60" s="148"/>
      <c r="BL60" s="148"/>
      <c r="BM60" s="148"/>
      <c r="BN60" s="148"/>
      <c r="BO60" s="148"/>
      <c r="BP60" s="148"/>
      <c r="BQ60" s="19"/>
    </row>
    <row r="61" spans="1:70">
      <c r="B61" s="119" t="s">
        <v>181</v>
      </c>
      <c r="C61" s="196" t="e">
        <f>#REF!</f>
        <v>#REF!</v>
      </c>
      <c r="D61" s="196" t="e">
        <f>#REF!</f>
        <v>#REF!</v>
      </c>
      <c r="E61" s="120" t="e">
        <f>#REF!</f>
        <v>#REF!</v>
      </c>
      <c r="F61" s="120" t="e">
        <f>#REF!</f>
        <v>#REF!</v>
      </c>
      <c r="G61" s="120" t="e">
        <f>#REF!</f>
        <v>#REF!</v>
      </c>
      <c r="H61" s="120" t="e">
        <f>#REF!</f>
        <v>#REF!</v>
      </c>
      <c r="I61" s="120" t="e">
        <f>#REF!</f>
        <v>#REF!</v>
      </c>
      <c r="J61" s="120" t="e">
        <f>#REF!</f>
        <v>#REF!</v>
      </c>
      <c r="K61" s="120" t="e">
        <f>#REF!</f>
        <v>#REF!</v>
      </c>
      <c r="L61" s="120" t="e">
        <f>#REF!</f>
        <v>#REF!</v>
      </c>
      <c r="M61" s="120" t="e">
        <f>#REF!</f>
        <v>#REF!</v>
      </c>
      <c r="N61" s="120" t="e">
        <f>#REF!</f>
        <v>#REF!</v>
      </c>
      <c r="O61" s="120" t="e">
        <f>#REF!</f>
        <v>#REF!</v>
      </c>
      <c r="P61" s="120" t="e">
        <f>#REF!</f>
        <v>#REF!</v>
      </c>
      <c r="Q61" s="120" t="e">
        <f>#REF!</f>
        <v>#REF!</v>
      </c>
      <c r="R61" s="120" t="e">
        <f>#REF!</f>
        <v>#REF!</v>
      </c>
      <c r="S61" s="120" t="e">
        <f>#REF!</f>
        <v>#REF!</v>
      </c>
      <c r="T61" s="120" t="e">
        <f>#REF!</f>
        <v>#REF!</v>
      </c>
      <c r="U61" s="120" t="e">
        <f>#REF!</f>
        <v>#REF!</v>
      </c>
      <c r="V61" s="120" t="e">
        <f>#REF!</f>
        <v>#REF!</v>
      </c>
      <c r="W61" s="120" t="e">
        <f>#REF!</f>
        <v>#REF!</v>
      </c>
      <c r="X61" s="120" t="e">
        <f>#REF!</f>
        <v>#REF!</v>
      </c>
      <c r="Y61" s="120" t="e">
        <f>#REF!</f>
        <v>#REF!</v>
      </c>
      <c r="Z61" s="120" t="e">
        <f>#REF!</f>
        <v>#REF!</v>
      </c>
      <c r="AA61" s="120" t="e">
        <f>#REF!</f>
        <v>#REF!</v>
      </c>
      <c r="AB61" s="120" t="e">
        <f>#REF!</f>
        <v>#REF!</v>
      </c>
      <c r="AC61" s="120" t="e">
        <f>#REF!</f>
        <v>#REF!</v>
      </c>
      <c r="AD61" s="120" t="e">
        <f>#REF!</f>
        <v>#REF!</v>
      </c>
      <c r="AE61" s="120" t="e">
        <f>#REF!</f>
        <v>#REF!</v>
      </c>
      <c r="AF61" s="120" t="e">
        <f>#REF!</f>
        <v>#REF!</v>
      </c>
      <c r="AG61" s="120" t="e">
        <f>#REF!</f>
        <v>#REF!</v>
      </c>
      <c r="AH61" s="120" t="e">
        <f>#REF!</f>
        <v>#REF!</v>
      </c>
      <c r="AI61" s="120" t="e">
        <f>#REF!</f>
        <v>#REF!</v>
      </c>
      <c r="AJ61" s="120" t="e">
        <f>#REF!</f>
        <v>#REF!</v>
      </c>
      <c r="AK61" s="120" t="e">
        <f>#REF!</f>
        <v>#REF!</v>
      </c>
      <c r="AL61" s="120" t="e">
        <f>#REF!</f>
        <v>#REF!</v>
      </c>
      <c r="AM61" s="120" t="e">
        <f>#REF!</f>
        <v>#REF!</v>
      </c>
      <c r="AN61" s="120" t="e">
        <f>#REF!</f>
        <v>#REF!</v>
      </c>
      <c r="AO61" s="120" t="e">
        <f>#REF!</f>
        <v>#REF!</v>
      </c>
      <c r="AP61" s="120" t="e">
        <f>#REF!</f>
        <v>#REF!</v>
      </c>
      <c r="AQ61" s="120" t="e">
        <f>#REF!</f>
        <v>#REF!</v>
      </c>
      <c r="AR61" s="120" t="e">
        <f>#REF!</f>
        <v>#REF!</v>
      </c>
      <c r="AS61" s="120" t="e">
        <f>#REF!</f>
        <v>#REF!</v>
      </c>
      <c r="AT61" s="120" t="e">
        <f>#REF!</f>
        <v>#REF!</v>
      </c>
      <c r="AU61" s="120" t="e">
        <f>#REF!</f>
        <v>#REF!</v>
      </c>
      <c r="AV61" s="120" t="e">
        <f>#REF!</f>
        <v>#REF!</v>
      </c>
      <c r="AW61" s="120" t="e">
        <f>#REF!</f>
        <v>#REF!</v>
      </c>
      <c r="AX61" s="120" t="e">
        <f>#REF!</f>
        <v>#REF!</v>
      </c>
      <c r="AY61" s="120" t="e">
        <f>#REF!</f>
        <v>#REF!</v>
      </c>
      <c r="AZ61" s="120" t="e">
        <f>#REF!</f>
        <v>#REF!</v>
      </c>
      <c r="BA61" s="120" t="e">
        <f>#REF!</f>
        <v>#REF!</v>
      </c>
      <c r="BB61" s="120" t="e">
        <f>#REF!</f>
        <v>#REF!</v>
      </c>
      <c r="BC61" s="120" t="e">
        <f>#REF!</f>
        <v>#REF!</v>
      </c>
      <c r="BD61" s="120" t="e">
        <f>#REF!</f>
        <v>#REF!</v>
      </c>
      <c r="BE61" s="120" t="e">
        <f>#REF!</f>
        <v>#REF!</v>
      </c>
      <c r="BF61" s="120" t="e">
        <f>#REF!</f>
        <v>#REF!</v>
      </c>
      <c r="BG61" s="120" t="e">
        <f>#REF!</f>
        <v>#REF!</v>
      </c>
      <c r="BH61" s="120" t="e">
        <f>#REF!</f>
        <v>#REF!</v>
      </c>
      <c r="BI61" s="120" t="e">
        <f>#REF!</f>
        <v>#REF!</v>
      </c>
      <c r="BJ61" s="120" t="e">
        <f>#REF!</f>
        <v>#REF!</v>
      </c>
      <c r="BK61" s="120" t="e">
        <f>#REF!</f>
        <v>#REF!</v>
      </c>
      <c r="BL61" s="120" t="e">
        <f>#REF!</f>
        <v>#REF!</v>
      </c>
      <c r="BM61" s="120" t="e">
        <f>#REF!</f>
        <v>#REF!</v>
      </c>
      <c r="BN61" s="120" t="e">
        <f>#REF!</f>
        <v>#REF!</v>
      </c>
      <c r="BO61" s="120" t="e">
        <f>#REF!</f>
        <v>#REF!</v>
      </c>
      <c r="BP61" s="120" t="e">
        <f>#REF!</f>
        <v>#REF!</v>
      </c>
      <c r="BQ61" s="19"/>
    </row>
    <row r="62" spans="1:70">
      <c r="B62" s="121" t="s">
        <v>182</v>
      </c>
      <c r="C62" s="197" t="e">
        <f>#REF!</f>
        <v>#REF!</v>
      </c>
      <c r="D62" s="197" t="e">
        <f>#REF!</f>
        <v>#REF!</v>
      </c>
      <c r="E62" s="197" t="e">
        <f>#REF!</f>
        <v>#REF!</v>
      </c>
      <c r="F62" s="197" t="e">
        <f>#REF!</f>
        <v>#REF!</v>
      </c>
      <c r="G62" s="197" t="e">
        <f>#REF!</f>
        <v>#REF!</v>
      </c>
      <c r="H62" s="197" t="e">
        <f>#REF!</f>
        <v>#REF!</v>
      </c>
      <c r="I62" s="197" t="e">
        <f>#REF!</f>
        <v>#REF!</v>
      </c>
      <c r="J62" s="197" t="e">
        <f>#REF!</f>
        <v>#REF!</v>
      </c>
      <c r="K62" s="197" t="e">
        <f>#REF!</f>
        <v>#REF!</v>
      </c>
      <c r="L62" s="197" t="e">
        <f>#REF!</f>
        <v>#REF!</v>
      </c>
      <c r="M62" s="197" t="e">
        <f>#REF!</f>
        <v>#REF!</v>
      </c>
      <c r="N62" s="197" t="e">
        <f>#REF!</f>
        <v>#REF!</v>
      </c>
      <c r="O62" s="197" t="e">
        <f>#REF!</f>
        <v>#REF!</v>
      </c>
      <c r="P62" s="197" t="e">
        <f>#REF!</f>
        <v>#REF!</v>
      </c>
      <c r="Q62" s="197" t="e">
        <f>#REF!</f>
        <v>#REF!</v>
      </c>
      <c r="R62" s="197" t="e">
        <f>#REF!</f>
        <v>#REF!</v>
      </c>
      <c r="S62" s="197" t="e">
        <f>#REF!</f>
        <v>#REF!</v>
      </c>
      <c r="T62" s="197" t="e">
        <f>#REF!</f>
        <v>#REF!</v>
      </c>
      <c r="U62" s="197" t="e">
        <f>#REF!</f>
        <v>#REF!</v>
      </c>
      <c r="V62" s="197" t="e">
        <f>#REF!</f>
        <v>#REF!</v>
      </c>
      <c r="W62" s="197" t="e">
        <f>#REF!</f>
        <v>#REF!</v>
      </c>
      <c r="X62" s="197" t="e">
        <f>#REF!</f>
        <v>#REF!</v>
      </c>
      <c r="Y62" s="197" t="e">
        <f>#REF!</f>
        <v>#REF!</v>
      </c>
      <c r="Z62" s="197" t="e">
        <f>#REF!</f>
        <v>#REF!</v>
      </c>
      <c r="AA62" s="197" t="e">
        <f>#REF!</f>
        <v>#REF!</v>
      </c>
      <c r="AB62" s="197" t="e">
        <f>#REF!</f>
        <v>#REF!</v>
      </c>
      <c r="AC62" s="197" t="e">
        <f>#REF!</f>
        <v>#REF!</v>
      </c>
      <c r="AD62" s="197" t="e">
        <f>#REF!</f>
        <v>#REF!</v>
      </c>
      <c r="AE62" s="197" t="e">
        <f>#REF!</f>
        <v>#REF!</v>
      </c>
      <c r="AF62" s="197" t="e">
        <f>#REF!</f>
        <v>#REF!</v>
      </c>
      <c r="AG62" s="197" t="e">
        <f>#REF!</f>
        <v>#REF!</v>
      </c>
      <c r="AH62" s="197" t="e">
        <f>#REF!</f>
        <v>#REF!</v>
      </c>
      <c r="AI62" s="197" t="e">
        <f>#REF!</f>
        <v>#REF!</v>
      </c>
      <c r="AJ62" s="197" t="e">
        <f>#REF!</f>
        <v>#REF!</v>
      </c>
      <c r="AK62" s="197" t="e">
        <f>#REF!</f>
        <v>#REF!</v>
      </c>
      <c r="AL62" s="197" t="e">
        <f>#REF!</f>
        <v>#REF!</v>
      </c>
      <c r="AM62" s="197" t="e">
        <f>#REF!</f>
        <v>#REF!</v>
      </c>
      <c r="AN62" s="197" t="e">
        <f>#REF!</f>
        <v>#REF!</v>
      </c>
      <c r="AO62" s="197" t="e">
        <f>#REF!</f>
        <v>#REF!</v>
      </c>
      <c r="AP62" s="197" t="e">
        <f>#REF!</f>
        <v>#REF!</v>
      </c>
      <c r="AQ62" s="197" t="e">
        <f>#REF!</f>
        <v>#REF!</v>
      </c>
      <c r="AR62" s="197" t="e">
        <f>#REF!</f>
        <v>#REF!</v>
      </c>
      <c r="AS62" s="197" t="e">
        <f>#REF!</f>
        <v>#REF!</v>
      </c>
      <c r="AT62" s="197" t="e">
        <f>#REF!</f>
        <v>#REF!</v>
      </c>
      <c r="AU62" s="197" t="e">
        <f>#REF!</f>
        <v>#REF!</v>
      </c>
      <c r="AV62" s="197" t="e">
        <f>#REF!</f>
        <v>#REF!</v>
      </c>
      <c r="AW62" s="197" t="e">
        <f>#REF!</f>
        <v>#REF!</v>
      </c>
      <c r="AX62" s="197" t="e">
        <f>#REF!</f>
        <v>#REF!</v>
      </c>
      <c r="AY62" s="197" t="e">
        <f>#REF!</f>
        <v>#REF!</v>
      </c>
      <c r="AZ62" s="197" t="e">
        <f>#REF!</f>
        <v>#REF!</v>
      </c>
      <c r="BA62" s="197" t="e">
        <f>#REF!</f>
        <v>#REF!</v>
      </c>
      <c r="BB62" s="197" t="e">
        <f>#REF!</f>
        <v>#REF!</v>
      </c>
      <c r="BC62" s="197" t="e">
        <f>#REF!</f>
        <v>#REF!</v>
      </c>
      <c r="BD62" s="197" t="e">
        <f>#REF!</f>
        <v>#REF!</v>
      </c>
      <c r="BE62" s="197" t="e">
        <f>#REF!</f>
        <v>#REF!</v>
      </c>
      <c r="BF62" s="197" t="e">
        <f>#REF!</f>
        <v>#REF!</v>
      </c>
      <c r="BG62" s="197" t="e">
        <f>#REF!</f>
        <v>#REF!</v>
      </c>
      <c r="BH62" s="197" t="e">
        <f>#REF!</f>
        <v>#REF!</v>
      </c>
      <c r="BI62" s="197" t="e">
        <f>#REF!</f>
        <v>#REF!</v>
      </c>
      <c r="BJ62" s="197" t="e">
        <f>#REF!</f>
        <v>#REF!</v>
      </c>
      <c r="BK62" s="197" t="e">
        <f>#REF!</f>
        <v>#REF!</v>
      </c>
      <c r="BL62" s="197" t="e">
        <f>#REF!</f>
        <v>#REF!</v>
      </c>
      <c r="BM62" s="197" t="e">
        <f>#REF!</f>
        <v>#REF!</v>
      </c>
      <c r="BN62" s="197" t="e">
        <f>#REF!</f>
        <v>#REF!</v>
      </c>
      <c r="BO62" s="197" t="e">
        <f>#REF!</f>
        <v>#REF!</v>
      </c>
      <c r="BP62" s="197" t="e">
        <f>#REF!</f>
        <v>#REF!</v>
      </c>
      <c r="BQ62" s="19"/>
    </row>
    <row r="63" spans="1:70">
      <c r="B63" s="119" t="s">
        <v>183</v>
      </c>
      <c r="C63" s="196" t="e">
        <f>#REF!</f>
        <v>#REF!</v>
      </c>
      <c r="D63" s="196" t="e">
        <f>#REF!</f>
        <v>#REF!</v>
      </c>
      <c r="E63" s="120" t="e">
        <f>#REF!</f>
        <v>#REF!</v>
      </c>
      <c r="F63" s="120" t="e">
        <f>#REF!</f>
        <v>#REF!</v>
      </c>
      <c r="G63" s="120" t="e">
        <f>#REF!</f>
        <v>#REF!</v>
      </c>
      <c r="H63" s="120" t="e">
        <f>#REF!</f>
        <v>#REF!</v>
      </c>
      <c r="I63" s="120" t="e">
        <f>#REF!</f>
        <v>#REF!</v>
      </c>
      <c r="J63" s="120" t="e">
        <f>#REF!</f>
        <v>#REF!</v>
      </c>
      <c r="K63" s="120" t="e">
        <f>#REF!</f>
        <v>#REF!</v>
      </c>
      <c r="L63" s="120" t="e">
        <f>#REF!</f>
        <v>#REF!</v>
      </c>
      <c r="M63" s="120" t="e">
        <f>#REF!</f>
        <v>#REF!</v>
      </c>
      <c r="N63" s="120" t="e">
        <f>#REF!</f>
        <v>#REF!</v>
      </c>
      <c r="O63" s="120" t="e">
        <f>#REF!</f>
        <v>#REF!</v>
      </c>
      <c r="P63" s="120" t="e">
        <f>#REF!</f>
        <v>#REF!</v>
      </c>
      <c r="Q63" s="120" t="e">
        <f>#REF!</f>
        <v>#REF!</v>
      </c>
      <c r="R63" s="120" t="e">
        <f>#REF!</f>
        <v>#REF!</v>
      </c>
      <c r="S63" s="120" t="e">
        <f>#REF!</f>
        <v>#REF!</v>
      </c>
      <c r="T63" s="120" t="e">
        <f>#REF!</f>
        <v>#REF!</v>
      </c>
      <c r="U63" s="120" t="e">
        <f>#REF!</f>
        <v>#REF!</v>
      </c>
      <c r="V63" s="120" t="e">
        <f>#REF!</f>
        <v>#REF!</v>
      </c>
      <c r="W63" s="120" t="e">
        <f>#REF!</f>
        <v>#REF!</v>
      </c>
      <c r="X63" s="120" t="e">
        <f>#REF!</f>
        <v>#REF!</v>
      </c>
      <c r="Y63" s="120" t="e">
        <f>#REF!</f>
        <v>#REF!</v>
      </c>
      <c r="Z63" s="120" t="e">
        <f>#REF!</f>
        <v>#REF!</v>
      </c>
      <c r="AA63" s="120" t="e">
        <f>#REF!</f>
        <v>#REF!</v>
      </c>
      <c r="AB63" s="120" t="e">
        <f>#REF!</f>
        <v>#REF!</v>
      </c>
      <c r="AC63" s="120" t="e">
        <f>#REF!</f>
        <v>#REF!</v>
      </c>
      <c r="AD63" s="120" t="e">
        <f>#REF!</f>
        <v>#REF!</v>
      </c>
      <c r="AE63" s="120" t="e">
        <f>#REF!</f>
        <v>#REF!</v>
      </c>
      <c r="AF63" s="120" t="e">
        <f>#REF!</f>
        <v>#REF!</v>
      </c>
      <c r="AG63" s="120" t="e">
        <f>#REF!</f>
        <v>#REF!</v>
      </c>
      <c r="AH63" s="120" t="e">
        <f>#REF!</f>
        <v>#REF!</v>
      </c>
      <c r="AI63" s="120" t="e">
        <f>#REF!</f>
        <v>#REF!</v>
      </c>
      <c r="AJ63" s="120" t="e">
        <f>#REF!</f>
        <v>#REF!</v>
      </c>
      <c r="AK63" s="120" t="e">
        <f>#REF!</f>
        <v>#REF!</v>
      </c>
      <c r="AL63" s="120" t="e">
        <f>#REF!</f>
        <v>#REF!</v>
      </c>
      <c r="AM63" s="120" t="e">
        <f>#REF!</f>
        <v>#REF!</v>
      </c>
      <c r="AN63" s="120" t="e">
        <f>#REF!</f>
        <v>#REF!</v>
      </c>
      <c r="AO63" s="120" t="e">
        <f>#REF!</f>
        <v>#REF!</v>
      </c>
      <c r="AP63" s="120" t="e">
        <f>#REF!</f>
        <v>#REF!</v>
      </c>
      <c r="AQ63" s="120" t="e">
        <f>#REF!</f>
        <v>#REF!</v>
      </c>
      <c r="AR63" s="120" t="e">
        <f>#REF!</f>
        <v>#REF!</v>
      </c>
      <c r="AS63" s="120" t="e">
        <f>#REF!</f>
        <v>#REF!</v>
      </c>
      <c r="AT63" s="120" t="e">
        <f>#REF!</f>
        <v>#REF!</v>
      </c>
      <c r="AU63" s="120" t="e">
        <f>#REF!</f>
        <v>#REF!</v>
      </c>
      <c r="AV63" s="120" t="e">
        <f>#REF!</f>
        <v>#REF!</v>
      </c>
      <c r="AW63" s="120" t="e">
        <f>#REF!</f>
        <v>#REF!</v>
      </c>
      <c r="AX63" s="120" t="e">
        <f>#REF!</f>
        <v>#REF!</v>
      </c>
      <c r="AY63" s="120" t="e">
        <f>#REF!</f>
        <v>#REF!</v>
      </c>
      <c r="AZ63" s="120" t="e">
        <f>#REF!</f>
        <v>#REF!</v>
      </c>
      <c r="BA63" s="120" t="e">
        <f>#REF!</f>
        <v>#REF!</v>
      </c>
      <c r="BB63" s="120" t="e">
        <f>#REF!</f>
        <v>#REF!</v>
      </c>
      <c r="BC63" s="120" t="e">
        <f>#REF!</f>
        <v>#REF!</v>
      </c>
      <c r="BD63" s="120" t="e">
        <f>#REF!</f>
        <v>#REF!</v>
      </c>
      <c r="BE63" s="120" t="e">
        <f>#REF!</f>
        <v>#REF!</v>
      </c>
      <c r="BF63" s="120" t="e">
        <f>#REF!</f>
        <v>#REF!</v>
      </c>
      <c r="BG63" s="120" t="e">
        <f>#REF!</f>
        <v>#REF!</v>
      </c>
      <c r="BH63" s="120" t="e">
        <f>#REF!</f>
        <v>#REF!</v>
      </c>
      <c r="BI63" s="120" t="e">
        <f>#REF!</f>
        <v>#REF!</v>
      </c>
      <c r="BJ63" s="120" t="e">
        <f>#REF!</f>
        <v>#REF!</v>
      </c>
      <c r="BK63" s="120" t="e">
        <f>#REF!</f>
        <v>#REF!</v>
      </c>
      <c r="BL63" s="120" t="e">
        <f>#REF!</f>
        <v>#REF!</v>
      </c>
      <c r="BM63" s="120" t="e">
        <f>#REF!</f>
        <v>#REF!</v>
      </c>
      <c r="BN63" s="120" t="e">
        <f>#REF!</f>
        <v>#REF!</v>
      </c>
      <c r="BO63" s="120" t="e">
        <f>#REF!</f>
        <v>#REF!</v>
      </c>
      <c r="BP63" s="120" t="e">
        <f>#REF!</f>
        <v>#REF!</v>
      </c>
      <c r="BQ63" s="19"/>
    </row>
    <row r="64" spans="1:70">
      <c r="B64" s="121" t="s">
        <v>184</v>
      </c>
      <c r="C64" s="197" t="e">
        <f>#REF!</f>
        <v>#REF!</v>
      </c>
      <c r="D64" s="197" t="e">
        <f>#REF!</f>
        <v>#REF!</v>
      </c>
      <c r="E64" s="197" t="e">
        <f>#REF!</f>
        <v>#REF!</v>
      </c>
      <c r="F64" s="197" t="e">
        <f>#REF!</f>
        <v>#REF!</v>
      </c>
      <c r="G64" s="197" t="e">
        <f>#REF!</f>
        <v>#REF!</v>
      </c>
      <c r="H64" s="197" t="e">
        <f>#REF!</f>
        <v>#REF!</v>
      </c>
      <c r="I64" s="197" t="e">
        <f>#REF!</f>
        <v>#REF!</v>
      </c>
      <c r="J64" s="197" t="e">
        <f>#REF!</f>
        <v>#REF!</v>
      </c>
      <c r="K64" s="197" t="e">
        <f>#REF!</f>
        <v>#REF!</v>
      </c>
      <c r="L64" s="197" t="e">
        <f>#REF!</f>
        <v>#REF!</v>
      </c>
      <c r="M64" s="197" t="e">
        <f>#REF!</f>
        <v>#REF!</v>
      </c>
      <c r="N64" s="197" t="e">
        <f>#REF!</f>
        <v>#REF!</v>
      </c>
      <c r="O64" s="197" t="e">
        <f>#REF!</f>
        <v>#REF!</v>
      </c>
      <c r="P64" s="197" t="e">
        <f>#REF!</f>
        <v>#REF!</v>
      </c>
      <c r="Q64" s="197" t="e">
        <f>#REF!</f>
        <v>#REF!</v>
      </c>
      <c r="R64" s="197" t="e">
        <f>#REF!</f>
        <v>#REF!</v>
      </c>
      <c r="S64" s="197" t="e">
        <f>#REF!</f>
        <v>#REF!</v>
      </c>
      <c r="T64" s="197" t="e">
        <f>#REF!</f>
        <v>#REF!</v>
      </c>
      <c r="U64" s="197" t="e">
        <f>#REF!</f>
        <v>#REF!</v>
      </c>
      <c r="V64" s="197" t="e">
        <f>#REF!</f>
        <v>#REF!</v>
      </c>
      <c r="W64" s="197" t="e">
        <f>#REF!</f>
        <v>#REF!</v>
      </c>
      <c r="X64" s="197" t="e">
        <f>#REF!</f>
        <v>#REF!</v>
      </c>
      <c r="Y64" s="197" t="e">
        <f>#REF!</f>
        <v>#REF!</v>
      </c>
      <c r="Z64" s="197" t="e">
        <f>#REF!</f>
        <v>#REF!</v>
      </c>
      <c r="AA64" s="197" t="e">
        <f>#REF!</f>
        <v>#REF!</v>
      </c>
      <c r="AB64" s="197" t="e">
        <f>#REF!</f>
        <v>#REF!</v>
      </c>
      <c r="AC64" s="197" t="e">
        <f>#REF!</f>
        <v>#REF!</v>
      </c>
      <c r="AD64" s="197" t="e">
        <f>#REF!</f>
        <v>#REF!</v>
      </c>
      <c r="AE64" s="197" t="e">
        <f>#REF!</f>
        <v>#REF!</v>
      </c>
      <c r="AF64" s="197" t="e">
        <f>#REF!</f>
        <v>#REF!</v>
      </c>
      <c r="AG64" s="197" t="e">
        <f>#REF!</f>
        <v>#REF!</v>
      </c>
      <c r="AH64" s="197" t="e">
        <f>#REF!</f>
        <v>#REF!</v>
      </c>
      <c r="AI64" s="197" t="e">
        <f>#REF!</f>
        <v>#REF!</v>
      </c>
      <c r="AJ64" s="197" t="e">
        <f>#REF!</f>
        <v>#REF!</v>
      </c>
      <c r="AK64" s="197" t="e">
        <f>#REF!</f>
        <v>#REF!</v>
      </c>
      <c r="AL64" s="197" t="e">
        <f>#REF!</f>
        <v>#REF!</v>
      </c>
      <c r="AM64" s="197" t="e">
        <f>#REF!</f>
        <v>#REF!</v>
      </c>
      <c r="AN64" s="197" t="e">
        <f>#REF!</f>
        <v>#REF!</v>
      </c>
      <c r="AO64" s="197" t="e">
        <f>#REF!</f>
        <v>#REF!</v>
      </c>
      <c r="AP64" s="197" t="e">
        <f>#REF!</f>
        <v>#REF!</v>
      </c>
      <c r="AQ64" s="197" t="e">
        <f>#REF!</f>
        <v>#REF!</v>
      </c>
      <c r="AR64" s="197" t="e">
        <f>#REF!</f>
        <v>#REF!</v>
      </c>
      <c r="AS64" s="197" t="e">
        <f>#REF!</f>
        <v>#REF!</v>
      </c>
      <c r="AT64" s="197" t="e">
        <f>#REF!</f>
        <v>#REF!</v>
      </c>
      <c r="AU64" s="197" t="e">
        <f>#REF!</f>
        <v>#REF!</v>
      </c>
      <c r="AV64" s="197" t="e">
        <f>#REF!</f>
        <v>#REF!</v>
      </c>
      <c r="AW64" s="197" t="e">
        <f>#REF!</f>
        <v>#REF!</v>
      </c>
      <c r="AX64" s="197" t="e">
        <f>#REF!</f>
        <v>#REF!</v>
      </c>
      <c r="AY64" s="197" t="e">
        <f>#REF!</f>
        <v>#REF!</v>
      </c>
      <c r="AZ64" s="197" t="e">
        <f>#REF!</f>
        <v>#REF!</v>
      </c>
      <c r="BA64" s="197" t="e">
        <f>#REF!</f>
        <v>#REF!</v>
      </c>
      <c r="BB64" s="197" t="e">
        <f>#REF!</f>
        <v>#REF!</v>
      </c>
      <c r="BC64" s="197" t="e">
        <f>#REF!</f>
        <v>#REF!</v>
      </c>
      <c r="BD64" s="197" t="e">
        <f>#REF!</f>
        <v>#REF!</v>
      </c>
      <c r="BE64" s="197" t="e">
        <f>#REF!</f>
        <v>#REF!</v>
      </c>
      <c r="BF64" s="197" t="e">
        <f>#REF!</f>
        <v>#REF!</v>
      </c>
      <c r="BG64" s="197" t="e">
        <f>#REF!</f>
        <v>#REF!</v>
      </c>
      <c r="BH64" s="197" t="e">
        <f>#REF!</f>
        <v>#REF!</v>
      </c>
      <c r="BI64" s="197" t="e">
        <f>#REF!</f>
        <v>#REF!</v>
      </c>
      <c r="BJ64" s="197" t="e">
        <f>#REF!</f>
        <v>#REF!</v>
      </c>
      <c r="BK64" s="197" t="e">
        <f>#REF!</f>
        <v>#REF!</v>
      </c>
      <c r="BL64" s="197" t="e">
        <f>#REF!</f>
        <v>#REF!</v>
      </c>
      <c r="BM64" s="197" t="e">
        <f>#REF!</f>
        <v>#REF!</v>
      </c>
      <c r="BN64" s="197" t="e">
        <f>#REF!</f>
        <v>#REF!</v>
      </c>
      <c r="BO64" s="197" t="e">
        <f>#REF!</f>
        <v>#REF!</v>
      </c>
      <c r="BP64" s="197" t="e">
        <f>#REF!</f>
        <v>#REF!</v>
      </c>
      <c r="BQ64" s="19"/>
    </row>
    <row r="65" spans="2:69">
      <c r="B65" s="149"/>
      <c r="C65" s="149"/>
      <c r="D65" s="150"/>
      <c r="E65" s="151"/>
      <c r="F65" s="151"/>
      <c r="G65" s="151"/>
      <c r="H65" s="151"/>
      <c r="I65" s="151"/>
      <c r="J65" s="151"/>
      <c r="K65" s="151"/>
      <c r="L65" s="151"/>
      <c r="M65" s="151"/>
      <c r="N65" s="151"/>
      <c r="O65" s="151"/>
      <c r="P65" s="151"/>
      <c r="Q65" s="151"/>
      <c r="R65" s="151"/>
      <c r="S65" s="151"/>
      <c r="T65" s="151"/>
      <c r="U65" s="151"/>
      <c r="V65" s="151"/>
      <c r="W65" s="151"/>
      <c r="X65" s="151"/>
      <c r="Y65" s="151"/>
      <c r="Z65" s="151"/>
      <c r="AA65" s="151"/>
      <c r="AB65" s="151"/>
      <c r="AC65" s="151"/>
      <c r="AD65" s="151"/>
      <c r="AE65" s="151"/>
      <c r="AF65" s="151"/>
      <c r="AG65" s="151"/>
      <c r="AH65" s="151"/>
      <c r="AI65" s="151"/>
      <c r="AJ65" s="151"/>
      <c r="AK65" s="151"/>
      <c r="AL65" s="151"/>
      <c r="AM65" s="151"/>
      <c r="AN65" s="151"/>
      <c r="AO65" s="151"/>
      <c r="AP65" s="151"/>
      <c r="AQ65" s="151"/>
      <c r="AR65" s="151"/>
      <c r="AS65" s="151"/>
      <c r="AT65" s="151"/>
      <c r="AU65" s="151"/>
      <c r="AV65" s="151"/>
      <c r="AW65" s="151"/>
      <c r="AX65" s="151"/>
      <c r="AY65" s="151"/>
      <c r="AZ65" s="151"/>
      <c r="BA65" s="151"/>
      <c r="BB65" s="151"/>
      <c r="BC65" s="151"/>
      <c r="BD65" s="151"/>
      <c r="BE65" s="151"/>
      <c r="BF65" s="151"/>
      <c r="BG65" s="151"/>
      <c r="BH65" s="151"/>
      <c r="BI65" s="151"/>
      <c r="BJ65" s="151"/>
      <c r="BK65" s="151"/>
      <c r="BL65" s="151"/>
      <c r="BM65" s="151"/>
      <c r="BN65" s="151"/>
      <c r="BO65" s="151"/>
      <c r="BP65" s="151"/>
      <c r="BQ65" s="19"/>
    </row>
    <row r="66" spans="2:69">
      <c r="B66" s="149"/>
      <c r="C66" s="149"/>
      <c r="D66" s="150"/>
      <c r="E66" s="151"/>
      <c r="F66" s="151"/>
      <c r="G66" s="151"/>
      <c r="H66" s="151"/>
      <c r="I66" s="151"/>
      <c r="J66" s="151"/>
      <c r="K66" s="151"/>
      <c r="L66" s="151"/>
      <c r="M66" s="151"/>
      <c r="N66" s="151"/>
      <c r="O66" s="151"/>
      <c r="P66" s="151"/>
      <c r="Q66" s="151"/>
      <c r="R66" s="151"/>
      <c r="S66" s="151"/>
      <c r="T66" s="151"/>
      <c r="U66" s="151"/>
      <c r="V66" s="151"/>
      <c r="W66" s="151"/>
      <c r="X66" s="151"/>
      <c r="Y66" s="151"/>
      <c r="Z66" s="151"/>
      <c r="AA66" s="151"/>
      <c r="AB66" s="151"/>
      <c r="AC66" s="151"/>
      <c r="AD66" s="151"/>
      <c r="AE66" s="151"/>
      <c r="AF66" s="151"/>
      <c r="AG66" s="151"/>
      <c r="AH66" s="151"/>
      <c r="AI66" s="151"/>
      <c r="AJ66" s="151"/>
      <c r="AK66" s="151"/>
      <c r="AL66" s="151"/>
      <c r="AM66" s="151"/>
      <c r="AN66" s="151"/>
      <c r="AO66" s="151"/>
      <c r="AP66" s="151"/>
      <c r="AQ66" s="151"/>
      <c r="AR66" s="151"/>
      <c r="AS66" s="151"/>
      <c r="AT66" s="151"/>
      <c r="AU66" s="151"/>
      <c r="AV66" s="151"/>
      <c r="AW66" s="151"/>
      <c r="AX66" s="151"/>
      <c r="AY66" s="151"/>
      <c r="AZ66" s="151"/>
      <c r="BA66" s="151"/>
      <c r="BB66" s="151"/>
      <c r="BC66" s="151"/>
      <c r="BD66" s="151"/>
      <c r="BE66" s="151"/>
      <c r="BF66" s="151"/>
      <c r="BG66" s="151"/>
      <c r="BH66" s="151"/>
      <c r="BI66" s="151"/>
      <c r="BJ66" s="151"/>
      <c r="BK66" s="151"/>
      <c r="BL66" s="151"/>
      <c r="BM66" s="151"/>
      <c r="BN66" s="151"/>
      <c r="BO66" s="151"/>
      <c r="BP66" s="151"/>
      <c r="BQ66" s="19"/>
    </row>
    <row r="67" spans="2:69">
      <c r="B67" s="154" t="s">
        <v>114</v>
      </c>
      <c r="C67" s="154"/>
      <c r="D67" s="155"/>
      <c r="E67" s="156"/>
      <c r="F67" s="156"/>
      <c r="G67" s="156"/>
      <c r="H67" s="156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  <c r="AA67" s="156"/>
      <c r="AB67" s="156"/>
      <c r="AC67" s="156"/>
      <c r="AD67" s="156"/>
      <c r="AE67" s="156"/>
      <c r="AF67" s="156"/>
      <c r="AG67" s="156"/>
      <c r="AH67" s="156"/>
      <c r="AI67" s="156"/>
      <c r="AJ67" s="156"/>
      <c r="AK67" s="156"/>
      <c r="AL67" s="156"/>
      <c r="AM67" s="156"/>
      <c r="AN67" s="156"/>
      <c r="AO67" s="156"/>
      <c r="AP67" s="156"/>
      <c r="AQ67" s="156"/>
      <c r="AR67" s="156"/>
      <c r="AS67" s="156"/>
      <c r="AT67" s="156"/>
      <c r="AU67" s="156"/>
      <c r="AV67" s="156"/>
      <c r="AW67" s="156"/>
      <c r="AX67" s="156"/>
      <c r="AY67" s="156"/>
      <c r="AZ67" s="156"/>
      <c r="BA67" s="156"/>
      <c r="BB67" s="156"/>
      <c r="BC67" s="156"/>
      <c r="BD67" s="156"/>
      <c r="BE67" s="156"/>
      <c r="BF67" s="156"/>
      <c r="BG67" s="156"/>
      <c r="BH67" s="156"/>
      <c r="BI67" s="156"/>
      <c r="BJ67" s="156"/>
      <c r="BK67" s="156"/>
      <c r="BL67" s="156"/>
      <c r="BM67" s="156"/>
      <c r="BN67" s="156"/>
      <c r="BO67" s="156"/>
      <c r="BP67" s="156"/>
      <c r="BQ67" s="19"/>
    </row>
    <row r="68" spans="2:69"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30"/>
      <c r="N68" s="30"/>
      <c r="O68" s="19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19"/>
      <c r="BE68" s="19"/>
      <c r="BF68" s="19"/>
      <c r="BG68" s="19"/>
      <c r="BH68" s="19"/>
      <c r="BI68" s="19"/>
      <c r="BJ68" s="19"/>
      <c r="BK68" s="19"/>
      <c r="BL68" s="19"/>
      <c r="BM68" s="19"/>
      <c r="BN68" s="19"/>
      <c r="BO68" s="19"/>
      <c r="BP68" s="19"/>
      <c r="BQ68" s="19"/>
    </row>
    <row r="69" spans="2:69"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30"/>
      <c r="N69" s="30"/>
      <c r="O69" s="19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19"/>
      <c r="BE69" s="19"/>
      <c r="BF69" s="19"/>
      <c r="BG69" s="19"/>
      <c r="BH69" s="19"/>
      <c r="BI69" s="19"/>
      <c r="BJ69" s="19"/>
      <c r="BK69" s="19"/>
      <c r="BL69" s="19"/>
      <c r="BM69" s="19"/>
      <c r="BN69" s="19"/>
      <c r="BO69" s="19"/>
      <c r="BP69" s="19"/>
      <c r="BQ69" s="19"/>
    </row>
    <row r="70" spans="2:69">
      <c r="B70" s="203" t="s">
        <v>115</v>
      </c>
      <c r="C70" s="23" t="s">
        <v>116</v>
      </c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  <c r="BP70" s="24"/>
      <c r="BQ70" s="167"/>
    </row>
    <row r="71" spans="2:69">
      <c r="B71" s="477"/>
      <c r="C71" s="478"/>
      <c r="D71" s="478"/>
      <c r="E71" s="478"/>
      <c r="F71" s="478"/>
      <c r="G71" s="478"/>
      <c r="H71" s="478"/>
      <c r="I71" s="478"/>
      <c r="J71" s="478"/>
      <c r="K71" s="478"/>
      <c r="L71" s="478"/>
      <c r="M71" s="478"/>
      <c r="N71" s="478"/>
      <c r="O71" s="478"/>
      <c r="P71" s="478"/>
      <c r="Q71" s="478"/>
      <c r="R71" s="478"/>
      <c r="S71" s="478"/>
      <c r="T71" s="478"/>
      <c r="U71" s="478"/>
      <c r="V71" s="478"/>
      <c r="W71" s="478"/>
      <c r="X71" s="478"/>
      <c r="Y71" s="478"/>
      <c r="Z71" s="478"/>
      <c r="AA71" s="478"/>
      <c r="AB71" s="478"/>
      <c r="AC71" s="478"/>
      <c r="AD71" s="478"/>
      <c r="AE71" s="478"/>
      <c r="AF71" s="478"/>
      <c r="AG71" s="478"/>
      <c r="AH71" s="478"/>
      <c r="AI71" s="478"/>
      <c r="AJ71" s="478"/>
      <c r="AK71" s="478"/>
      <c r="AL71" s="478"/>
      <c r="AM71" s="478"/>
      <c r="AN71" s="478"/>
      <c r="AO71" s="478"/>
      <c r="AP71" s="478"/>
      <c r="AQ71" s="478"/>
      <c r="AR71" s="478"/>
      <c r="AS71" s="478"/>
      <c r="AT71" s="478"/>
      <c r="AU71" s="478"/>
      <c r="AV71" s="478"/>
      <c r="AW71" s="478"/>
      <c r="AX71" s="478"/>
      <c r="AY71" s="478"/>
      <c r="AZ71" s="478"/>
      <c r="BA71" s="478"/>
      <c r="BB71" s="478"/>
      <c r="BC71" s="478"/>
      <c r="BD71" s="478"/>
      <c r="BE71" s="478"/>
      <c r="BF71" s="478"/>
      <c r="BG71" s="478"/>
      <c r="BH71" s="478"/>
      <c r="BI71" s="478"/>
      <c r="BJ71" s="478"/>
      <c r="BK71" s="478"/>
      <c r="BL71" s="478"/>
      <c r="BM71" s="478"/>
      <c r="BN71" s="478"/>
      <c r="BO71" s="478"/>
      <c r="BP71" s="479"/>
      <c r="BQ71" s="167"/>
    </row>
    <row r="72" spans="2:69">
      <c r="B72" s="477"/>
      <c r="C72" s="478"/>
      <c r="D72" s="478"/>
      <c r="E72" s="478"/>
      <c r="F72" s="478"/>
      <c r="G72" s="478"/>
      <c r="H72" s="478"/>
      <c r="I72" s="478"/>
      <c r="J72" s="478"/>
      <c r="K72" s="478"/>
      <c r="L72" s="478"/>
      <c r="M72" s="478"/>
      <c r="N72" s="478"/>
      <c r="O72" s="478"/>
      <c r="P72" s="478"/>
      <c r="Q72" s="478"/>
      <c r="R72" s="478"/>
      <c r="S72" s="478"/>
      <c r="T72" s="478"/>
      <c r="U72" s="478"/>
      <c r="V72" s="478"/>
      <c r="W72" s="478"/>
      <c r="X72" s="478"/>
      <c r="Y72" s="478"/>
      <c r="Z72" s="478"/>
      <c r="AA72" s="478"/>
      <c r="AB72" s="478"/>
      <c r="AC72" s="478"/>
      <c r="AD72" s="478"/>
      <c r="AE72" s="478"/>
      <c r="AF72" s="478"/>
      <c r="AG72" s="478"/>
      <c r="AH72" s="478"/>
      <c r="AI72" s="478"/>
      <c r="AJ72" s="478"/>
      <c r="AK72" s="478"/>
      <c r="AL72" s="478"/>
      <c r="AM72" s="478"/>
      <c r="AN72" s="478"/>
      <c r="AO72" s="478"/>
      <c r="AP72" s="478"/>
      <c r="AQ72" s="478"/>
      <c r="AR72" s="478"/>
      <c r="AS72" s="478"/>
      <c r="AT72" s="478"/>
      <c r="AU72" s="478"/>
      <c r="AV72" s="478"/>
      <c r="AW72" s="478"/>
      <c r="AX72" s="478"/>
      <c r="AY72" s="478"/>
      <c r="AZ72" s="478"/>
      <c r="BA72" s="478"/>
      <c r="BB72" s="478"/>
      <c r="BC72" s="478"/>
      <c r="BD72" s="478"/>
      <c r="BE72" s="478"/>
      <c r="BF72" s="478"/>
      <c r="BG72" s="478"/>
      <c r="BH72" s="478"/>
      <c r="BI72" s="478"/>
      <c r="BJ72" s="478"/>
      <c r="BK72" s="478"/>
      <c r="BL72" s="478"/>
      <c r="BM72" s="478"/>
      <c r="BN72" s="478"/>
      <c r="BO72" s="478"/>
      <c r="BP72" s="479"/>
      <c r="BQ72" s="167"/>
    </row>
    <row r="73" spans="2:69">
      <c r="B73" s="480"/>
      <c r="C73" s="481"/>
      <c r="D73" s="481"/>
      <c r="E73" s="481"/>
      <c r="F73" s="481"/>
      <c r="G73" s="481"/>
      <c r="H73" s="481"/>
      <c r="I73" s="481"/>
      <c r="J73" s="481"/>
      <c r="K73" s="481"/>
      <c r="L73" s="481"/>
      <c r="M73" s="481"/>
      <c r="N73" s="481"/>
      <c r="O73" s="481"/>
      <c r="P73" s="481"/>
      <c r="Q73" s="481"/>
      <c r="R73" s="481"/>
      <c r="S73" s="481"/>
      <c r="T73" s="481"/>
      <c r="U73" s="481"/>
      <c r="V73" s="481"/>
      <c r="W73" s="481"/>
      <c r="X73" s="481"/>
      <c r="Y73" s="481"/>
      <c r="Z73" s="481"/>
      <c r="AA73" s="481"/>
      <c r="AB73" s="481"/>
      <c r="AC73" s="481"/>
      <c r="AD73" s="481"/>
      <c r="AE73" s="481"/>
      <c r="AF73" s="481"/>
      <c r="AG73" s="481"/>
      <c r="AH73" s="481"/>
      <c r="AI73" s="481"/>
      <c r="AJ73" s="481"/>
      <c r="AK73" s="481"/>
      <c r="AL73" s="481"/>
      <c r="AM73" s="481"/>
      <c r="AN73" s="481"/>
      <c r="AO73" s="481"/>
      <c r="AP73" s="481"/>
      <c r="AQ73" s="481"/>
      <c r="AR73" s="481"/>
      <c r="AS73" s="481"/>
      <c r="AT73" s="481"/>
      <c r="AU73" s="481"/>
      <c r="AV73" s="481"/>
      <c r="AW73" s="481"/>
      <c r="AX73" s="481"/>
      <c r="AY73" s="481"/>
      <c r="AZ73" s="481"/>
      <c r="BA73" s="481"/>
      <c r="BB73" s="481"/>
      <c r="BC73" s="481"/>
      <c r="BD73" s="481"/>
      <c r="BE73" s="481"/>
      <c r="BF73" s="481"/>
      <c r="BG73" s="481"/>
      <c r="BH73" s="481"/>
      <c r="BI73" s="481"/>
      <c r="BJ73" s="481"/>
      <c r="BK73" s="481"/>
      <c r="BL73" s="481"/>
      <c r="BM73" s="481"/>
      <c r="BN73" s="481"/>
      <c r="BO73" s="481"/>
      <c r="BP73" s="482"/>
      <c r="BQ73" s="167"/>
    </row>
  </sheetData>
  <customSheetViews>
    <customSheetView guid="{4C307C71-32C9-4F4A-B40B-0F148FE056F3}" showPageBreaks="1" showGridLines="0" fitToPage="1" printArea="1" hiddenColumns="1" state="hidden" topLeftCell="A34">
      <selection activeCell="B43" sqref="B43"/>
      <pageMargins left="0.70866141732283505" right="0.70866141732283505" top="0.78740157480314998" bottom="0.74803149606299202" header="0.31496062992126" footer="0.31496062992126"/>
      <printOptions horizontalCentered="1"/>
      <pageSetup paperSize="9" scale="53" orientation="landscape"/>
    </customSheetView>
    <customSheetView guid="{3D67A5DC-2991-4600-A50B-8E5670C497B8}" showGridLines="0" fitToPage="1" hiddenColumns="1" state="hidden" topLeftCell="A34">
      <selection activeCell="B43" sqref="B43"/>
      <pageMargins left="0.70866141732283505" right="0.70866141732283505" top="0.78740157480314998" bottom="0.74803149606299202" header="0.31496062992126" footer="0.31496062992126"/>
      <printOptions horizontalCentered="1"/>
      <pageSetup paperSize="9" scale="53" orientation="landscape"/>
    </customSheetView>
    <customSheetView guid="{B8DB3C65-A994-4941-A1AE-6583C945542D}" scale="90" showPageBreaks="1" showGridLines="0" fitToPage="1" printArea="1" hiddenRows="1" hiddenColumns="1">
      <selection activeCell="AK62" sqref="AK62"/>
      <pageMargins left="0.70866141732283505" right="0.70866141732283505" top="0.78740157480314998" bottom="0.74803149606299202" header="0.31496062992126" footer="0.31496062992126"/>
      <printOptions horizontalCentered="1"/>
      <pageSetup paperSize="9" scale="82" orientation="landscape"/>
    </customSheetView>
    <customSheetView guid="{4BD97017-163D-4BBA-9DA7-03C7F187DF9B}" showPageBreaks="1" showGridLines="0" fitToPage="1" printArea="1" hiddenColumns="1" topLeftCell="A31">
      <selection activeCell="B43" sqref="B43"/>
      <pageMargins left="0.70866141732283505" right="0.70866141732283505" top="0.78740157480314998" bottom="0.74803149606299202" header="0.31496062992126" footer="0.31496062992126"/>
      <printOptions horizontalCentered="1"/>
      <pageSetup paperSize="9" scale="53" orientation="landscape"/>
    </customSheetView>
  </customSheetViews>
  <mergeCells count="13">
    <mergeCell ref="BG9:BK9"/>
    <mergeCell ref="BL9:BP9"/>
    <mergeCell ref="B71:BP73"/>
    <mergeCell ref="AF9:AK9"/>
    <mergeCell ref="AL9:AP9"/>
    <mergeCell ref="AQ9:AU9"/>
    <mergeCell ref="AV9:AZ9"/>
    <mergeCell ref="BA9:BF9"/>
    <mergeCell ref="E9:J9"/>
    <mergeCell ref="K9:O9"/>
    <mergeCell ref="P9:U9"/>
    <mergeCell ref="V9:Z9"/>
    <mergeCell ref="AA9:AE9"/>
  </mergeCells>
  <phoneticPr fontId="80" type="noConversion"/>
  <conditionalFormatting sqref="C56:BQ57 C60:D60">
    <cfRule type="cellIs" dxfId="23" priority="9" stopIfTrue="1" operator="greaterThan">
      <formula>0</formula>
    </cfRule>
    <cfRule type="cellIs" dxfId="22" priority="10" stopIfTrue="1" operator="lessThan">
      <formula>0</formula>
    </cfRule>
  </conditionalFormatting>
  <conditionalFormatting sqref="BQ56:BQ57">
    <cfRule type="cellIs" dxfId="21" priority="3" stopIfTrue="1" operator="greaterThan">
      <formula>0</formula>
    </cfRule>
    <cfRule type="cellIs" dxfId="20" priority="4" stopIfTrue="1" operator="lessThan">
      <formula>0</formula>
    </cfRule>
    <cfRule type="cellIs" dxfId="19" priority="5" stopIfTrue="1" operator="greaterThan">
      <formula>0</formula>
    </cfRule>
    <cfRule type="cellIs" dxfId="18" priority="6" stopIfTrue="1" operator="lessThan">
      <formula>0</formula>
    </cfRule>
  </conditionalFormatting>
  <conditionalFormatting sqref="BQ60:BQ61">
    <cfRule type="cellIs" dxfId="17" priority="7" stopIfTrue="1" operator="greaterThan">
      <formula>0</formula>
    </cfRule>
    <cfRule type="cellIs" dxfId="16" priority="8" stopIfTrue="1" operator="lessThan">
      <formula>0</formula>
    </cfRule>
  </conditionalFormatting>
  <conditionalFormatting sqref="BQ63">
    <cfRule type="cellIs" dxfId="15" priority="1" stopIfTrue="1" operator="greaterThan">
      <formula>0</formula>
    </cfRule>
    <cfRule type="cellIs" dxfId="14" priority="2" stopIfTrue="1" operator="lessThan">
      <formula>0</formula>
    </cfRule>
  </conditionalFormatting>
  <printOptions horizontalCentered="1"/>
  <pageMargins left="0.70866141732283505" right="0.70866141732283505" top="0.78740157480314998" bottom="0.74803149606299202" header="0.31496062992126" footer="0.31496062992126"/>
  <pageSetup paperSize="9" scale="53" orientation="landscape"/>
  <customProperties>
    <customPr name="_pios_id" r:id="rId1"/>
  </customProperties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3">
    <tabColor rgb="FF008000"/>
    <pageSetUpPr fitToPage="1"/>
  </sheetPr>
  <dimension ref="A3:BT72"/>
  <sheetViews>
    <sheetView showGridLines="0" topLeftCell="A34" workbookViewId="0">
      <pane xSplit="4" topLeftCell="E1" activePane="topRight" state="frozen"/>
      <selection pane="topRight" activeCell="B43" sqref="B43"/>
    </sheetView>
  </sheetViews>
  <sheetFormatPr defaultColWidth="9" defaultRowHeight="12" outlineLevelRow="1" outlineLevelCol="1"/>
  <cols>
    <col min="1" max="1" width="0.875" style="20" customWidth="1"/>
    <col min="2" max="2" width="41" style="20" customWidth="1"/>
    <col min="3" max="4" width="8.75" style="20" hidden="1" customWidth="1" outlineLevel="1"/>
    <col min="5" max="5" width="8.75" style="20" customWidth="1" collapsed="1"/>
    <col min="6" max="10" width="8.75" style="20" hidden="1" customWidth="1" outlineLevel="1"/>
    <col min="11" max="11" width="8.75" style="20" customWidth="1" collapsed="1"/>
    <col min="12" max="15" width="8.75" style="20" hidden="1" customWidth="1" outlineLevel="1"/>
    <col min="16" max="16" width="8.75" style="20" customWidth="1" collapsed="1"/>
    <col min="17" max="21" width="8.75" style="20" hidden="1" customWidth="1" outlineLevel="1"/>
    <col min="22" max="22" width="8.75" style="20" customWidth="1" collapsed="1"/>
    <col min="23" max="26" width="8.75" style="20" hidden="1" customWidth="1" outlineLevel="1"/>
    <col min="27" max="27" width="8.75" style="20" customWidth="1" collapsed="1"/>
    <col min="28" max="31" width="8.75" style="20" hidden="1" customWidth="1" outlineLevel="1"/>
    <col min="32" max="32" width="8.75" style="20" customWidth="1" collapsed="1"/>
    <col min="33" max="37" width="8.75" style="20" hidden="1" customWidth="1" outlineLevel="1"/>
    <col min="38" max="38" width="8.75" style="20" customWidth="1" collapsed="1"/>
    <col min="39" max="42" width="8.75" style="20" hidden="1" customWidth="1" outlineLevel="1"/>
    <col min="43" max="43" width="8.75" style="20" customWidth="1" collapsed="1"/>
    <col min="44" max="47" width="8.75" style="20" hidden="1" customWidth="1" outlineLevel="1"/>
    <col min="48" max="48" width="8.75" style="20" customWidth="1" collapsed="1"/>
    <col min="49" max="52" width="8.75" style="20" hidden="1" customWidth="1" outlineLevel="1"/>
    <col min="53" max="53" width="8.75" style="20" customWidth="1" collapsed="1"/>
    <col min="54" max="58" width="8.75" style="20" hidden="1" customWidth="1" outlineLevel="1"/>
    <col min="59" max="59" width="8.75" style="20" customWidth="1" collapsed="1"/>
    <col min="60" max="63" width="8.75" style="20" hidden="1" customWidth="1" outlineLevel="1"/>
    <col min="64" max="64" width="8.75" style="20" customWidth="1" collapsed="1"/>
    <col min="65" max="68" width="8.75" style="20" hidden="1" customWidth="1" outlineLevel="1"/>
    <col min="69" max="69" width="13.125" style="20" customWidth="1" collapsed="1"/>
    <col min="70" max="70" width="5.125" style="20" customWidth="1"/>
    <col min="71" max="16384" width="9" style="20"/>
  </cols>
  <sheetData>
    <row r="3" spans="2:70" ht="15">
      <c r="B3" s="28" t="s">
        <v>153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</row>
    <row r="4" spans="2:70">
      <c r="B4" s="29" t="s">
        <v>0</v>
      </c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</row>
    <row r="5" spans="2:70">
      <c r="B5" s="29" t="s">
        <v>1</v>
      </c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</row>
    <row r="6" spans="2:70">
      <c r="B6" s="29" t="s">
        <v>2</v>
      </c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</row>
    <row r="7" spans="2:70"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</row>
    <row r="8" spans="2:70">
      <c r="B8" s="31" t="s">
        <v>154</v>
      </c>
      <c r="C8" s="32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50"/>
      <c r="AG8" s="150"/>
      <c r="AH8" s="150"/>
      <c r="AI8" s="150"/>
      <c r="AJ8" s="150"/>
      <c r="AK8" s="198"/>
      <c r="AL8" s="198"/>
      <c r="AM8" s="198"/>
      <c r="AN8" s="198"/>
      <c r="AO8" s="198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30"/>
      <c r="BM8" s="130"/>
      <c r="BN8" s="130"/>
      <c r="BO8" s="130"/>
      <c r="BP8" s="19"/>
      <c r="BQ8" s="19"/>
    </row>
    <row r="9" spans="2:70" outlineLevel="1">
      <c r="C9" s="34"/>
      <c r="D9" s="34"/>
      <c r="E9" s="471" t="s">
        <v>155</v>
      </c>
      <c r="F9" s="472"/>
      <c r="G9" s="472"/>
      <c r="H9" s="472"/>
      <c r="I9" s="472"/>
      <c r="J9" s="472"/>
      <c r="K9" s="471" t="s">
        <v>156</v>
      </c>
      <c r="L9" s="472"/>
      <c r="M9" s="472"/>
      <c r="N9" s="472"/>
      <c r="O9" s="472"/>
      <c r="P9" s="471" t="s">
        <v>157</v>
      </c>
      <c r="Q9" s="472"/>
      <c r="R9" s="472"/>
      <c r="S9" s="472"/>
      <c r="T9" s="472"/>
      <c r="U9" s="473"/>
      <c r="V9" s="471" t="s">
        <v>158</v>
      </c>
      <c r="W9" s="472"/>
      <c r="X9" s="472"/>
      <c r="Y9" s="472"/>
      <c r="Z9" s="473"/>
      <c r="AA9" s="471" t="s">
        <v>159</v>
      </c>
      <c r="AB9" s="472"/>
      <c r="AC9" s="472"/>
      <c r="AD9" s="472"/>
      <c r="AE9" s="472"/>
      <c r="AF9" s="471" t="s">
        <v>160</v>
      </c>
      <c r="AG9" s="472"/>
      <c r="AH9" s="472"/>
      <c r="AI9" s="472"/>
      <c r="AJ9" s="472"/>
      <c r="AK9" s="473"/>
      <c r="AL9" s="471" t="s">
        <v>161</v>
      </c>
      <c r="AM9" s="472"/>
      <c r="AN9" s="472"/>
      <c r="AO9" s="472"/>
      <c r="AP9" s="473"/>
      <c r="AQ9" s="471" t="s">
        <v>162</v>
      </c>
      <c r="AR9" s="472"/>
      <c r="AS9" s="472"/>
      <c r="AT9" s="472"/>
      <c r="AU9" s="473"/>
      <c r="AV9" s="471" t="s">
        <v>163</v>
      </c>
      <c r="AW9" s="472"/>
      <c r="AX9" s="472"/>
      <c r="AY9" s="472"/>
      <c r="AZ9" s="473"/>
      <c r="BA9" s="471" t="s">
        <v>164</v>
      </c>
      <c r="BB9" s="472"/>
      <c r="BC9" s="472"/>
      <c r="BD9" s="472"/>
      <c r="BE9" s="472"/>
      <c r="BF9" s="473"/>
      <c r="BG9" s="471" t="s">
        <v>165</v>
      </c>
      <c r="BH9" s="472"/>
      <c r="BI9" s="472"/>
      <c r="BJ9" s="472"/>
      <c r="BK9" s="473"/>
      <c r="BL9" s="474" t="s">
        <v>166</v>
      </c>
      <c r="BM9" s="475"/>
      <c r="BN9" s="475"/>
      <c r="BO9" s="475"/>
      <c r="BP9" s="476"/>
      <c r="BQ9" s="34"/>
    </row>
    <row r="10" spans="2:70" outlineLevel="1">
      <c r="B10" s="36" t="s">
        <v>167</v>
      </c>
      <c r="C10" s="37">
        <v>41944</v>
      </c>
      <c r="D10" s="37">
        <v>41974</v>
      </c>
      <c r="E10" s="38">
        <v>42005</v>
      </c>
      <c r="F10" s="38" t="s">
        <v>17</v>
      </c>
      <c r="G10" s="38" t="s">
        <v>18</v>
      </c>
      <c r="H10" s="38" t="s">
        <v>19</v>
      </c>
      <c r="I10" s="38" t="s">
        <v>20</v>
      </c>
      <c r="J10" s="38" t="s">
        <v>21</v>
      </c>
      <c r="K10" s="38">
        <v>42036</v>
      </c>
      <c r="L10" s="38" t="s">
        <v>22</v>
      </c>
      <c r="M10" s="38" t="s">
        <v>23</v>
      </c>
      <c r="N10" s="38" t="s">
        <v>24</v>
      </c>
      <c r="O10" s="38" t="s">
        <v>25</v>
      </c>
      <c r="P10" s="38">
        <v>42064</v>
      </c>
      <c r="Q10" s="38" t="s">
        <v>26</v>
      </c>
      <c r="R10" s="38" t="s">
        <v>27</v>
      </c>
      <c r="S10" s="38" t="s">
        <v>28</v>
      </c>
      <c r="T10" s="38" t="s">
        <v>29</v>
      </c>
      <c r="U10" s="38" t="s">
        <v>30</v>
      </c>
      <c r="V10" s="38">
        <v>42095</v>
      </c>
      <c r="W10" s="38" t="s">
        <v>31</v>
      </c>
      <c r="X10" s="38" t="s">
        <v>32</v>
      </c>
      <c r="Y10" s="38" t="s">
        <v>33</v>
      </c>
      <c r="Z10" s="38" t="s">
        <v>34</v>
      </c>
      <c r="AA10" s="38">
        <v>42125</v>
      </c>
      <c r="AB10" s="38" t="s">
        <v>35</v>
      </c>
      <c r="AC10" s="38" t="s">
        <v>36</v>
      </c>
      <c r="AD10" s="38" t="s">
        <v>37</v>
      </c>
      <c r="AE10" s="38" t="s">
        <v>38</v>
      </c>
      <c r="AF10" s="38">
        <v>42156</v>
      </c>
      <c r="AG10" s="38" t="s">
        <v>39</v>
      </c>
      <c r="AH10" s="38" t="s">
        <v>40</v>
      </c>
      <c r="AI10" s="38" t="s">
        <v>41</v>
      </c>
      <c r="AJ10" s="38" t="s">
        <v>42</v>
      </c>
      <c r="AK10" s="38" t="s">
        <v>43</v>
      </c>
      <c r="AL10" s="38">
        <v>42186</v>
      </c>
      <c r="AM10" s="38" t="s">
        <v>44</v>
      </c>
      <c r="AN10" s="38" t="s">
        <v>45</v>
      </c>
      <c r="AO10" s="38" t="s">
        <v>46</v>
      </c>
      <c r="AP10" s="38" t="s">
        <v>47</v>
      </c>
      <c r="AQ10" s="38">
        <v>42217</v>
      </c>
      <c r="AR10" s="38" t="s">
        <v>48</v>
      </c>
      <c r="AS10" s="38" t="s">
        <v>49</v>
      </c>
      <c r="AT10" s="38" t="s">
        <v>50</v>
      </c>
      <c r="AU10" s="38" t="s">
        <v>51</v>
      </c>
      <c r="AV10" s="38">
        <v>42248</v>
      </c>
      <c r="AW10" s="38" t="s">
        <v>52</v>
      </c>
      <c r="AX10" s="38" t="s">
        <v>53</v>
      </c>
      <c r="AY10" s="38" t="s">
        <v>54</v>
      </c>
      <c r="AZ10" s="38" t="s">
        <v>55</v>
      </c>
      <c r="BA10" s="38">
        <v>42278</v>
      </c>
      <c r="BB10" s="38" t="s">
        <v>56</v>
      </c>
      <c r="BC10" s="38" t="s">
        <v>57</v>
      </c>
      <c r="BD10" s="38" t="s">
        <v>58</v>
      </c>
      <c r="BE10" s="38" t="s">
        <v>59</v>
      </c>
      <c r="BF10" s="38" t="s">
        <v>60</v>
      </c>
      <c r="BG10" s="38">
        <v>42309</v>
      </c>
      <c r="BH10" s="38" t="s">
        <v>61</v>
      </c>
      <c r="BI10" s="38" t="s">
        <v>62</v>
      </c>
      <c r="BJ10" s="38" t="s">
        <v>63</v>
      </c>
      <c r="BK10" s="38" t="s">
        <v>64</v>
      </c>
      <c r="BL10" s="38">
        <v>42339</v>
      </c>
      <c r="BM10" s="38" t="s">
        <v>65</v>
      </c>
      <c r="BN10" s="38" t="s">
        <v>66</v>
      </c>
      <c r="BO10" s="38" t="s">
        <v>67</v>
      </c>
      <c r="BP10" s="38" t="s">
        <v>68</v>
      </c>
      <c r="BQ10" s="34"/>
    </row>
    <row r="11" spans="2:70" outlineLevel="1">
      <c r="B11" s="40" t="s">
        <v>69</v>
      </c>
      <c r="C11" s="41"/>
      <c r="D11" s="41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42"/>
      <c r="AT11" s="42"/>
      <c r="AU11" s="42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19"/>
    </row>
    <row r="12" spans="2:70" outlineLevel="1">
      <c r="B12" s="40" t="s">
        <v>70</v>
      </c>
      <c r="C12" s="41"/>
      <c r="D12" s="41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19"/>
    </row>
    <row r="13" spans="2:70" outlineLevel="1">
      <c r="B13" s="40" t="s">
        <v>71</v>
      </c>
      <c r="C13" s="41"/>
      <c r="D13" s="41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3"/>
      <c r="BQ13" s="19"/>
    </row>
    <row r="14" spans="2:70" outlineLevel="1">
      <c r="B14" s="44" t="s">
        <v>72</v>
      </c>
      <c r="C14" s="45"/>
      <c r="D14" s="45"/>
      <c r="E14" s="169"/>
      <c r="F14" s="169"/>
      <c r="G14" s="169"/>
      <c r="H14" s="169"/>
      <c r="I14" s="169"/>
      <c r="J14" s="169"/>
      <c r="K14" s="169"/>
      <c r="L14" s="169"/>
      <c r="M14" s="169"/>
      <c r="N14" s="169"/>
      <c r="O14" s="169"/>
      <c r="P14" s="169"/>
      <c r="Q14" s="169"/>
      <c r="R14" s="169"/>
      <c r="S14" s="169"/>
      <c r="T14" s="169"/>
      <c r="U14" s="169"/>
      <c r="V14" s="169"/>
      <c r="W14" s="169"/>
      <c r="X14" s="169"/>
      <c r="Y14" s="169"/>
      <c r="Z14" s="169"/>
      <c r="AA14" s="169"/>
      <c r="AB14" s="169"/>
      <c r="AC14" s="169"/>
      <c r="AD14" s="169"/>
      <c r="AE14" s="169"/>
      <c r="AF14" s="169"/>
      <c r="AG14" s="169"/>
      <c r="AH14" s="169"/>
      <c r="AI14" s="169"/>
      <c r="AJ14" s="169"/>
      <c r="AK14" s="169"/>
      <c r="AL14" s="169"/>
      <c r="AM14" s="169"/>
      <c r="AN14" s="169"/>
      <c r="AO14" s="169"/>
      <c r="AP14" s="169"/>
      <c r="AQ14" s="169"/>
      <c r="AR14" s="169"/>
      <c r="AS14" s="169"/>
      <c r="AT14" s="169"/>
      <c r="AU14" s="169"/>
      <c r="AV14" s="169"/>
      <c r="AW14" s="169"/>
      <c r="AX14" s="169"/>
      <c r="AY14" s="169"/>
      <c r="AZ14" s="169"/>
      <c r="BA14" s="169"/>
      <c r="BB14" s="169"/>
      <c r="BC14" s="169"/>
      <c r="BD14" s="169"/>
      <c r="BE14" s="169"/>
      <c r="BF14" s="169"/>
      <c r="BG14" s="169"/>
      <c r="BH14" s="169"/>
      <c r="BI14" s="169"/>
      <c r="BJ14" s="169"/>
      <c r="BK14" s="169"/>
      <c r="BL14" s="169"/>
      <c r="BM14" s="169"/>
      <c r="BN14" s="169"/>
      <c r="BO14" s="169"/>
      <c r="BP14" s="169"/>
      <c r="BQ14" s="19"/>
    </row>
    <row r="15" spans="2:70" outlineLevel="1">
      <c r="B15" s="40" t="s">
        <v>73</v>
      </c>
      <c r="C15" s="41"/>
      <c r="D15" s="41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19"/>
    </row>
    <row r="16" spans="2:70" outlineLevel="1">
      <c r="B16" s="40" t="s">
        <v>168</v>
      </c>
      <c r="C16" s="47"/>
      <c r="D16" s="47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133"/>
      <c r="BR16" s="134"/>
    </row>
    <row r="17" spans="2:70" outlineLevel="1">
      <c r="B17" s="50" t="s">
        <v>76</v>
      </c>
      <c r="C17" s="51"/>
      <c r="D17" s="51"/>
      <c r="E17" s="170"/>
      <c r="F17" s="170"/>
      <c r="G17" s="170"/>
      <c r="H17" s="170"/>
      <c r="I17" s="170"/>
      <c r="J17" s="170"/>
      <c r="K17" s="170"/>
      <c r="L17" s="170"/>
      <c r="M17" s="170"/>
      <c r="N17" s="170"/>
      <c r="O17" s="170"/>
      <c r="P17" s="170"/>
      <c r="Q17" s="170"/>
      <c r="R17" s="170"/>
      <c r="S17" s="170"/>
      <c r="T17" s="170"/>
      <c r="U17" s="170"/>
      <c r="V17" s="170"/>
      <c r="W17" s="170"/>
      <c r="X17" s="170"/>
      <c r="Y17" s="170"/>
      <c r="Z17" s="170"/>
      <c r="AA17" s="170"/>
      <c r="AB17" s="170"/>
      <c r="AC17" s="170"/>
      <c r="AD17" s="170"/>
      <c r="AE17" s="170"/>
      <c r="AF17" s="170"/>
      <c r="AG17" s="170"/>
      <c r="AH17" s="170"/>
      <c r="AI17" s="170"/>
      <c r="AJ17" s="170"/>
      <c r="AK17" s="170"/>
      <c r="AL17" s="170"/>
      <c r="AM17" s="170"/>
      <c r="AN17" s="170"/>
      <c r="AO17" s="170"/>
      <c r="AP17" s="170"/>
      <c r="AQ17" s="170"/>
      <c r="AR17" s="170"/>
      <c r="AS17" s="170"/>
      <c r="AT17" s="170"/>
      <c r="AU17" s="170"/>
      <c r="AV17" s="170"/>
      <c r="AW17" s="170"/>
      <c r="AX17" s="170"/>
      <c r="AY17" s="170"/>
      <c r="AZ17" s="170"/>
      <c r="BA17" s="170"/>
      <c r="BB17" s="170"/>
      <c r="BC17" s="170"/>
      <c r="BD17" s="170"/>
      <c r="BE17" s="170"/>
      <c r="BF17" s="170"/>
      <c r="BG17" s="170"/>
      <c r="BH17" s="170"/>
      <c r="BI17" s="170"/>
      <c r="BJ17" s="170"/>
      <c r="BK17" s="170"/>
      <c r="BL17" s="170"/>
      <c r="BM17" s="170"/>
      <c r="BN17" s="170"/>
      <c r="BO17" s="170"/>
      <c r="BP17" s="170"/>
      <c r="BQ17" s="19"/>
      <c r="BR17" s="33"/>
    </row>
    <row r="18" spans="2:70" outlineLevel="1">
      <c r="B18" s="58" t="s">
        <v>77</v>
      </c>
      <c r="C18" s="47"/>
      <c r="D18" s="47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133"/>
      <c r="BR18" s="134"/>
    </row>
    <row r="19" spans="2:70" outlineLevel="1">
      <c r="B19" s="44" t="s">
        <v>79</v>
      </c>
      <c r="C19" s="171"/>
      <c r="D19" s="171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2"/>
      <c r="AB19" s="172"/>
      <c r="AC19" s="172"/>
      <c r="AD19" s="172"/>
      <c r="AE19" s="172"/>
      <c r="AF19" s="172"/>
      <c r="AG19" s="172"/>
      <c r="AH19" s="172"/>
      <c r="AI19" s="172"/>
      <c r="AJ19" s="172"/>
      <c r="AK19" s="172"/>
      <c r="AL19" s="172"/>
      <c r="AM19" s="172"/>
      <c r="AN19" s="172"/>
      <c r="AO19" s="172"/>
      <c r="AP19" s="172"/>
      <c r="AQ19" s="172"/>
      <c r="AR19" s="172"/>
      <c r="AS19" s="172"/>
      <c r="AT19" s="172"/>
      <c r="AU19" s="172"/>
      <c r="AV19" s="172"/>
      <c r="AW19" s="172"/>
      <c r="AX19" s="172"/>
      <c r="AY19" s="172"/>
      <c r="AZ19" s="172"/>
      <c r="BA19" s="172"/>
      <c r="BB19" s="172"/>
      <c r="BC19" s="172"/>
      <c r="BD19" s="172"/>
      <c r="BE19" s="172"/>
      <c r="BF19" s="172"/>
      <c r="BG19" s="172"/>
      <c r="BH19" s="172"/>
      <c r="BI19" s="172"/>
      <c r="BJ19" s="172"/>
      <c r="BK19" s="172"/>
      <c r="BL19" s="172"/>
      <c r="BM19" s="172"/>
      <c r="BN19" s="172"/>
      <c r="BO19" s="172"/>
      <c r="BP19" s="172"/>
      <c r="BQ19" s="135"/>
      <c r="BR19" s="201"/>
    </row>
    <row r="20" spans="2:70" outlineLevel="1">
      <c r="B20" s="50" t="s">
        <v>82</v>
      </c>
      <c r="C20" s="51"/>
      <c r="D20" s="51"/>
      <c r="E20" s="170"/>
      <c r="F20" s="170"/>
      <c r="G20" s="170"/>
      <c r="H20" s="170"/>
      <c r="I20" s="170"/>
      <c r="J20" s="170"/>
      <c r="K20" s="170"/>
      <c r="L20" s="170"/>
      <c r="M20" s="170"/>
      <c r="N20" s="170"/>
      <c r="O20" s="170"/>
      <c r="P20" s="170"/>
      <c r="Q20" s="170"/>
      <c r="R20" s="170"/>
      <c r="S20" s="170"/>
      <c r="T20" s="170"/>
      <c r="U20" s="170"/>
      <c r="V20" s="170"/>
      <c r="W20" s="170"/>
      <c r="X20" s="170"/>
      <c r="Y20" s="170"/>
      <c r="Z20" s="170"/>
      <c r="AA20" s="170"/>
      <c r="AB20" s="170"/>
      <c r="AC20" s="170"/>
      <c r="AD20" s="170"/>
      <c r="AE20" s="170"/>
      <c r="AF20" s="170"/>
      <c r="AG20" s="170"/>
      <c r="AH20" s="170"/>
      <c r="AI20" s="170"/>
      <c r="AJ20" s="170"/>
      <c r="AK20" s="170"/>
      <c r="AL20" s="170"/>
      <c r="AM20" s="170"/>
      <c r="AN20" s="170"/>
      <c r="AO20" s="170"/>
      <c r="AP20" s="170"/>
      <c r="AQ20" s="170"/>
      <c r="AR20" s="170"/>
      <c r="AS20" s="170"/>
      <c r="AT20" s="170"/>
      <c r="AU20" s="170"/>
      <c r="AV20" s="170"/>
      <c r="AW20" s="170"/>
      <c r="AX20" s="170"/>
      <c r="AY20" s="170"/>
      <c r="AZ20" s="170"/>
      <c r="BA20" s="170"/>
      <c r="BB20" s="170"/>
      <c r="BC20" s="170"/>
      <c r="BD20" s="170"/>
      <c r="BE20" s="170"/>
      <c r="BF20" s="170"/>
      <c r="BG20" s="170"/>
      <c r="BH20" s="170"/>
      <c r="BI20" s="170"/>
      <c r="BJ20" s="170"/>
      <c r="BK20" s="170"/>
      <c r="BL20" s="170"/>
      <c r="BM20" s="170"/>
      <c r="BN20" s="170"/>
      <c r="BO20" s="170"/>
      <c r="BP20" s="170"/>
      <c r="BR20" s="136"/>
    </row>
    <row r="21" spans="2:70" outlineLevel="1">
      <c r="B21" s="58" t="s">
        <v>83</v>
      </c>
      <c r="C21" s="59"/>
      <c r="D21" s="59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133"/>
      <c r="BR21" s="134"/>
    </row>
    <row r="22" spans="2:70" outlineLevel="1">
      <c r="B22" s="173"/>
      <c r="C22" s="174"/>
      <c r="D22" s="175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  <c r="AA22" s="67"/>
      <c r="AB22" s="67"/>
      <c r="AC22" s="67"/>
      <c r="AD22" s="67"/>
      <c r="AE22" s="67"/>
      <c r="AF22" s="67"/>
      <c r="AG22" s="67"/>
      <c r="AH22" s="67"/>
      <c r="AI22" s="67"/>
      <c r="AJ22" s="67"/>
      <c r="AK22" s="67"/>
      <c r="AL22" s="67"/>
      <c r="AM22" s="67"/>
      <c r="AN22" s="67"/>
      <c r="AO22" s="67"/>
      <c r="AP22" s="67"/>
      <c r="AQ22" s="67"/>
      <c r="AR22" s="67"/>
      <c r="AS22" s="67"/>
      <c r="AT22" s="67"/>
      <c r="AU22" s="67"/>
      <c r="AV22" s="67"/>
      <c r="AW22" s="67"/>
      <c r="AX22" s="67"/>
      <c r="AY22" s="67"/>
      <c r="AZ22" s="67"/>
      <c r="BA22" s="67"/>
      <c r="BB22" s="67"/>
      <c r="BC22" s="67"/>
      <c r="BD22" s="67"/>
      <c r="BE22" s="67"/>
      <c r="BF22" s="67"/>
      <c r="BG22" s="67"/>
      <c r="BH22" s="67"/>
      <c r="BI22" s="67"/>
      <c r="BJ22" s="67"/>
      <c r="BK22" s="67"/>
      <c r="BL22" s="67"/>
      <c r="BM22" s="67"/>
      <c r="BN22" s="67"/>
      <c r="BO22" s="67"/>
      <c r="BP22" s="67"/>
      <c r="BQ22" s="33"/>
      <c r="BR22" s="33"/>
    </row>
    <row r="23" spans="2:70" outlineLevel="1">
      <c r="B23" s="66"/>
      <c r="C23" s="19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/>
      <c r="AE23" s="67"/>
      <c r="AF23" s="67"/>
      <c r="AG23" s="67"/>
      <c r="AH23" s="67"/>
      <c r="AI23" s="67"/>
      <c r="AJ23" s="67"/>
      <c r="AK23" s="67"/>
      <c r="AL23" s="67"/>
      <c r="AM23" s="67"/>
      <c r="AN23" s="67"/>
      <c r="AO23" s="67"/>
      <c r="AP23" s="67"/>
      <c r="AQ23" s="67"/>
      <c r="AR23" s="67"/>
      <c r="AS23" s="67"/>
      <c r="AT23" s="67"/>
      <c r="AU23" s="67"/>
      <c r="AV23" s="67"/>
      <c r="AW23" s="67"/>
      <c r="AX23" s="67"/>
      <c r="AY23" s="67"/>
      <c r="AZ23" s="67"/>
      <c r="BA23" s="67"/>
      <c r="BB23" s="67"/>
      <c r="BC23" s="67"/>
      <c r="BD23" s="67"/>
      <c r="BE23" s="67"/>
      <c r="BF23" s="67"/>
      <c r="BG23" s="67"/>
      <c r="BH23" s="67"/>
      <c r="BI23" s="67"/>
      <c r="BJ23" s="67"/>
      <c r="BK23" s="67"/>
      <c r="BL23" s="67"/>
      <c r="BM23" s="67"/>
      <c r="BN23" s="67"/>
      <c r="BO23" s="67"/>
      <c r="BP23" s="67"/>
      <c r="BQ23" s="19"/>
      <c r="BR23" s="33"/>
    </row>
    <row r="24" spans="2:70" outlineLevel="1">
      <c r="B24" s="68" t="s">
        <v>169</v>
      </c>
      <c r="C24" s="69">
        <v>41944</v>
      </c>
      <c r="D24" s="69">
        <v>41974</v>
      </c>
      <c r="E24" s="69">
        <v>42005</v>
      </c>
      <c r="F24" s="69" t="s">
        <v>17</v>
      </c>
      <c r="G24" s="69" t="s">
        <v>18</v>
      </c>
      <c r="H24" s="69" t="s">
        <v>19</v>
      </c>
      <c r="I24" s="69" t="s">
        <v>20</v>
      </c>
      <c r="J24" s="69" t="s">
        <v>21</v>
      </c>
      <c r="K24" s="69">
        <v>42036</v>
      </c>
      <c r="L24" s="69" t="s">
        <v>22</v>
      </c>
      <c r="M24" s="69" t="s">
        <v>23</v>
      </c>
      <c r="N24" s="69" t="s">
        <v>24</v>
      </c>
      <c r="O24" s="69" t="s">
        <v>25</v>
      </c>
      <c r="P24" s="69">
        <v>42064</v>
      </c>
      <c r="Q24" s="69" t="s">
        <v>26</v>
      </c>
      <c r="R24" s="69" t="s">
        <v>27</v>
      </c>
      <c r="S24" s="69" t="s">
        <v>28</v>
      </c>
      <c r="T24" s="69" t="s">
        <v>29</v>
      </c>
      <c r="U24" s="69" t="s">
        <v>30</v>
      </c>
      <c r="V24" s="69">
        <v>42095</v>
      </c>
      <c r="W24" s="69" t="s">
        <v>31</v>
      </c>
      <c r="X24" s="69" t="s">
        <v>32</v>
      </c>
      <c r="Y24" s="69" t="s">
        <v>33</v>
      </c>
      <c r="Z24" s="69" t="s">
        <v>34</v>
      </c>
      <c r="AA24" s="69">
        <v>42125</v>
      </c>
      <c r="AB24" s="69" t="s">
        <v>35</v>
      </c>
      <c r="AC24" s="69" t="s">
        <v>36</v>
      </c>
      <c r="AD24" s="69" t="s">
        <v>37</v>
      </c>
      <c r="AE24" s="69" t="s">
        <v>38</v>
      </c>
      <c r="AF24" s="69">
        <v>42156</v>
      </c>
      <c r="AG24" s="69" t="s">
        <v>39</v>
      </c>
      <c r="AH24" s="69" t="s">
        <v>40</v>
      </c>
      <c r="AI24" s="69" t="s">
        <v>41</v>
      </c>
      <c r="AJ24" s="69" t="s">
        <v>42</v>
      </c>
      <c r="AK24" s="69" t="s">
        <v>43</v>
      </c>
      <c r="AL24" s="69">
        <v>42186</v>
      </c>
      <c r="AM24" s="69" t="s">
        <v>44</v>
      </c>
      <c r="AN24" s="69" t="s">
        <v>45</v>
      </c>
      <c r="AO24" s="69" t="s">
        <v>46</v>
      </c>
      <c r="AP24" s="69" t="s">
        <v>47</v>
      </c>
      <c r="AQ24" s="69">
        <v>42217</v>
      </c>
      <c r="AR24" s="69" t="s">
        <v>48</v>
      </c>
      <c r="AS24" s="69" t="s">
        <v>49</v>
      </c>
      <c r="AT24" s="69" t="s">
        <v>50</v>
      </c>
      <c r="AU24" s="69" t="s">
        <v>51</v>
      </c>
      <c r="AV24" s="69">
        <v>42248</v>
      </c>
      <c r="AW24" s="69" t="s">
        <v>52</v>
      </c>
      <c r="AX24" s="69" t="s">
        <v>53</v>
      </c>
      <c r="AY24" s="69" t="s">
        <v>54</v>
      </c>
      <c r="AZ24" s="69" t="s">
        <v>55</v>
      </c>
      <c r="BA24" s="69">
        <v>42278</v>
      </c>
      <c r="BB24" s="69" t="s">
        <v>56</v>
      </c>
      <c r="BC24" s="69" t="s">
        <v>57</v>
      </c>
      <c r="BD24" s="69" t="s">
        <v>58</v>
      </c>
      <c r="BE24" s="69" t="s">
        <v>59</v>
      </c>
      <c r="BF24" s="69" t="s">
        <v>60</v>
      </c>
      <c r="BG24" s="69">
        <v>42309</v>
      </c>
      <c r="BH24" s="69" t="s">
        <v>61</v>
      </c>
      <c r="BI24" s="69" t="s">
        <v>62</v>
      </c>
      <c r="BJ24" s="69" t="s">
        <v>63</v>
      </c>
      <c r="BK24" s="69" t="s">
        <v>64</v>
      </c>
      <c r="BL24" s="69">
        <v>42339</v>
      </c>
      <c r="BM24" s="69" t="s">
        <v>65</v>
      </c>
      <c r="BN24" s="69" t="s">
        <v>66</v>
      </c>
      <c r="BO24" s="69" t="s">
        <v>67</v>
      </c>
      <c r="BP24" s="69" t="s">
        <v>68</v>
      </c>
      <c r="BQ24" s="19"/>
      <c r="BR24" s="33"/>
    </row>
    <row r="25" spans="2:70" outlineLevel="1">
      <c r="B25" s="70" t="s">
        <v>69</v>
      </c>
      <c r="C25" s="176"/>
      <c r="D25" s="150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19"/>
      <c r="BR25" s="33"/>
    </row>
    <row r="26" spans="2:70" outlineLevel="1">
      <c r="B26" s="70" t="s">
        <v>86</v>
      </c>
      <c r="C26" s="176"/>
      <c r="D26" s="150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19"/>
      <c r="BR26" s="33"/>
    </row>
    <row r="27" spans="2:70" outlineLevel="1">
      <c r="B27" s="70" t="s">
        <v>70</v>
      </c>
      <c r="C27" s="176"/>
      <c r="D27" s="150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51"/>
      <c r="AV27" s="51"/>
      <c r="AW27" s="51"/>
      <c r="AX27" s="51"/>
      <c r="AY27" s="51"/>
      <c r="AZ27" s="51"/>
      <c r="BA27" s="51"/>
      <c r="BB27" s="51"/>
      <c r="BC27" s="51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19"/>
      <c r="BR27" s="33"/>
    </row>
    <row r="28" spans="2:70" outlineLevel="1">
      <c r="B28" s="70" t="s">
        <v>170</v>
      </c>
      <c r="C28" s="176"/>
      <c r="D28" s="150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  <c r="AW28" s="51"/>
      <c r="AX28" s="51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19"/>
      <c r="BR28" s="33"/>
    </row>
    <row r="29" spans="2:70" outlineLevel="1">
      <c r="B29" s="70" t="s">
        <v>71</v>
      </c>
      <c r="C29" s="176"/>
      <c r="D29" s="150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  <c r="AW29" s="51"/>
      <c r="AX29" s="51"/>
      <c r="AY29" s="51"/>
      <c r="AZ29" s="51"/>
      <c r="BA29" s="51"/>
      <c r="BB29" s="51"/>
      <c r="BC29" s="51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19"/>
      <c r="BR29" s="33"/>
    </row>
    <row r="30" spans="2:70" outlineLevel="1">
      <c r="B30" s="70" t="s">
        <v>88</v>
      </c>
      <c r="C30" s="176"/>
      <c r="D30" s="150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51"/>
      <c r="AV30" s="51"/>
      <c r="AW30" s="51"/>
      <c r="AX30" s="51"/>
      <c r="AY30" s="51"/>
      <c r="AZ30" s="51"/>
      <c r="BA30" s="51"/>
      <c r="BB30" s="51"/>
      <c r="BC30" s="51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19"/>
      <c r="BR30" s="33"/>
    </row>
    <row r="31" spans="2:70" outlineLevel="1">
      <c r="B31" s="70" t="s">
        <v>72</v>
      </c>
      <c r="C31" s="176"/>
      <c r="D31" s="150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51"/>
      <c r="AV31" s="51"/>
      <c r="AW31" s="51"/>
      <c r="AX31" s="51"/>
      <c r="AY31" s="51"/>
      <c r="AZ31" s="51"/>
      <c r="BA31" s="51"/>
      <c r="BB31" s="51"/>
      <c r="BC31" s="51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19"/>
      <c r="BR31" s="33"/>
    </row>
    <row r="32" spans="2:70" outlineLevel="1">
      <c r="B32" s="75" t="s">
        <v>89</v>
      </c>
      <c r="C32" s="177"/>
      <c r="D32" s="178"/>
      <c r="E32" s="179"/>
      <c r="F32" s="179"/>
      <c r="G32" s="179"/>
      <c r="H32" s="179"/>
      <c r="I32" s="179"/>
      <c r="J32" s="179"/>
      <c r="K32" s="179"/>
      <c r="L32" s="179"/>
      <c r="M32" s="179"/>
      <c r="N32" s="179"/>
      <c r="O32" s="179"/>
      <c r="P32" s="179"/>
      <c r="Q32" s="179"/>
      <c r="R32" s="179"/>
      <c r="S32" s="179"/>
      <c r="T32" s="179"/>
      <c r="U32" s="179"/>
      <c r="V32" s="179"/>
      <c r="W32" s="179"/>
      <c r="X32" s="179"/>
      <c r="Y32" s="179"/>
      <c r="Z32" s="179"/>
      <c r="AA32" s="179"/>
      <c r="AB32" s="179"/>
      <c r="AC32" s="179"/>
      <c r="AD32" s="179"/>
      <c r="AE32" s="179"/>
      <c r="AF32" s="179"/>
      <c r="AG32" s="179"/>
      <c r="AH32" s="179"/>
      <c r="AI32" s="179"/>
      <c r="AJ32" s="179"/>
      <c r="AK32" s="179"/>
      <c r="AL32" s="179"/>
      <c r="AM32" s="179"/>
      <c r="AN32" s="179"/>
      <c r="AO32" s="179"/>
      <c r="AP32" s="179"/>
      <c r="AQ32" s="179"/>
      <c r="AR32" s="179"/>
      <c r="AS32" s="179"/>
      <c r="AT32" s="179"/>
      <c r="AU32" s="179"/>
      <c r="AV32" s="179"/>
      <c r="AW32" s="179"/>
      <c r="AX32" s="179"/>
      <c r="AY32" s="179"/>
      <c r="AZ32" s="179"/>
      <c r="BA32" s="179"/>
      <c r="BB32" s="179"/>
      <c r="BC32" s="179"/>
      <c r="BD32" s="179"/>
      <c r="BE32" s="179"/>
      <c r="BF32" s="179"/>
      <c r="BG32" s="179"/>
      <c r="BH32" s="179"/>
      <c r="BI32" s="179"/>
      <c r="BJ32" s="179"/>
      <c r="BK32" s="179"/>
      <c r="BL32" s="179"/>
      <c r="BM32" s="179"/>
      <c r="BN32" s="179"/>
      <c r="BO32" s="179"/>
      <c r="BP32" s="179"/>
      <c r="BQ32" s="19"/>
      <c r="BR32" s="33"/>
    </row>
    <row r="33" spans="1:72" outlineLevel="1">
      <c r="B33" s="70" t="s">
        <v>73</v>
      </c>
      <c r="C33" s="176"/>
      <c r="D33" s="150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  <c r="AJ33" s="77"/>
      <c r="AK33" s="77"/>
      <c r="AL33" s="77"/>
      <c r="AM33" s="77"/>
      <c r="AN33" s="77"/>
      <c r="AO33" s="77"/>
      <c r="AP33" s="77"/>
      <c r="AQ33" s="77"/>
      <c r="AR33" s="77"/>
      <c r="AS33" s="77"/>
      <c r="AT33" s="77"/>
      <c r="AU33" s="77"/>
      <c r="AV33" s="77"/>
      <c r="AW33" s="77"/>
      <c r="AX33" s="77"/>
      <c r="AY33" s="77"/>
      <c r="AZ33" s="77"/>
      <c r="BA33" s="77"/>
      <c r="BB33" s="77"/>
      <c r="BC33" s="77"/>
      <c r="BD33" s="77"/>
      <c r="BE33" s="77"/>
      <c r="BF33" s="77"/>
      <c r="BG33" s="77"/>
      <c r="BH33" s="77"/>
      <c r="BI33" s="77"/>
      <c r="BJ33" s="77"/>
      <c r="BK33" s="77"/>
      <c r="BL33" s="77"/>
      <c r="BM33" s="77"/>
      <c r="BN33" s="77"/>
      <c r="BO33" s="77"/>
      <c r="BP33" s="77"/>
      <c r="BQ33" s="19"/>
      <c r="BR33" s="33"/>
    </row>
    <row r="34" spans="1:72" ht="22.5" outlineLevel="1">
      <c r="B34" s="70" t="s">
        <v>168</v>
      </c>
      <c r="C34" s="176"/>
      <c r="D34" s="150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74"/>
      <c r="AI34" s="74"/>
      <c r="AJ34" s="74"/>
      <c r="AK34" s="74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74"/>
      <c r="AX34" s="74"/>
      <c r="AY34" s="74"/>
      <c r="AZ34" s="74"/>
      <c r="BA34" s="74"/>
      <c r="BB34" s="74"/>
      <c r="BC34" s="74"/>
      <c r="BD34" s="74"/>
      <c r="BE34" s="74"/>
      <c r="BF34" s="74"/>
      <c r="BG34" s="74"/>
      <c r="BH34" s="74"/>
      <c r="BI34" s="74"/>
      <c r="BJ34" s="74"/>
      <c r="BK34" s="74"/>
      <c r="BL34" s="199"/>
      <c r="BM34" s="74"/>
      <c r="BN34" s="74"/>
      <c r="BO34" s="74"/>
      <c r="BP34" s="74"/>
      <c r="BQ34" s="137" t="s">
        <v>75</v>
      </c>
      <c r="BR34" s="202"/>
      <c r="BS34" s="142"/>
    </row>
    <row r="35" spans="1:72" outlineLevel="1">
      <c r="B35" s="78" t="s">
        <v>171</v>
      </c>
      <c r="C35" s="149"/>
      <c r="D35" s="150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19"/>
      <c r="BR35" s="33"/>
      <c r="BS35" s="143"/>
      <c r="BT35" s="144"/>
    </row>
    <row r="36" spans="1:72" outlineLevel="1">
      <c r="B36" s="79" t="s">
        <v>172</v>
      </c>
      <c r="C36" s="180"/>
      <c r="D36" s="33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199"/>
      <c r="BM36" s="74"/>
      <c r="BN36" s="74"/>
      <c r="BO36" s="74"/>
      <c r="BP36" s="74"/>
      <c r="BQ36" s="137" t="s">
        <v>78</v>
      </c>
      <c r="BR36" s="202"/>
      <c r="BS36" s="143"/>
      <c r="BT36" s="144"/>
    </row>
    <row r="37" spans="1:72" outlineLevel="1">
      <c r="B37" s="80" t="s">
        <v>79</v>
      </c>
      <c r="C37" s="181"/>
      <c r="D37" s="182"/>
      <c r="E37" s="183"/>
      <c r="F37" s="183"/>
      <c r="G37" s="183"/>
      <c r="H37" s="183"/>
      <c r="I37" s="183"/>
      <c r="J37" s="183"/>
      <c r="K37" s="183"/>
      <c r="L37" s="183"/>
      <c r="M37" s="183"/>
      <c r="N37" s="183"/>
      <c r="O37" s="183"/>
      <c r="P37" s="183"/>
      <c r="Q37" s="183"/>
      <c r="R37" s="183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83"/>
      <c r="AF37" s="183"/>
      <c r="AG37" s="183"/>
      <c r="AH37" s="183"/>
      <c r="AI37" s="183"/>
      <c r="AJ37" s="183"/>
      <c r="AK37" s="183"/>
      <c r="AL37" s="183"/>
      <c r="AM37" s="183"/>
      <c r="AN37" s="183"/>
      <c r="AO37" s="183"/>
      <c r="AP37" s="183"/>
      <c r="AQ37" s="183"/>
      <c r="AR37" s="183"/>
      <c r="AS37" s="183"/>
      <c r="AT37" s="183"/>
      <c r="AU37" s="183"/>
      <c r="AV37" s="183"/>
      <c r="AW37" s="183"/>
      <c r="AX37" s="183"/>
      <c r="AY37" s="183"/>
      <c r="AZ37" s="183"/>
      <c r="BA37" s="183"/>
      <c r="BB37" s="183"/>
      <c r="BC37" s="183"/>
      <c r="BD37" s="183"/>
      <c r="BE37" s="183"/>
      <c r="BF37" s="183"/>
      <c r="BG37" s="183"/>
      <c r="BH37" s="183"/>
      <c r="BI37" s="183"/>
      <c r="BJ37" s="183"/>
      <c r="BK37" s="183"/>
      <c r="BL37" s="183"/>
      <c r="BM37" s="183"/>
      <c r="BN37" s="183"/>
      <c r="BO37" s="183"/>
      <c r="BP37" s="183"/>
      <c r="BQ37" s="137"/>
      <c r="BR37" s="202"/>
      <c r="BS37" s="143"/>
      <c r="BT37" s="144"/>
    </row>
    <row r="38" spans="1:72" outlineLevel="1">
      <c r="B38" s="75" t="s">
        <v>94</v>
      </c>
      <c r="C38" s="177"/>
      <c r="D38" s="178"/>
      <c r="E38" s="179"/>
      <c r="F38" s="179"/>
      <c r="G38" s="179"/>
      <c r="H38" s="179"/>
      <c r="I38" s="179"/>
      <c r="J38" s="179"/>
      <c r="K38" s="179"/>
      <c r="L38" s="179"/>
      <c r="M38" s="179"/>
      <c r="N38" s="179"/>
      <c r="O38" s="179"/>
      <c r="P38" s="179"/>
      <c r="Q38" s="179"/>
      <c r="R38" s="179"/>
      <c r="S38" s="179"/>
      <c r="T38" s="179"/>
      <c r="U38" s="179"/>
      <c r="V38" s="179"/>
      <c r="W38" s="179"/>
      <c r="X38" s="179"/>
      <c r="Y38" s="179"/>
      <c r="Z38" s="179"/>
      <c r="AA38" s="179"/>
      <c r="AB38" s="179"/>
      <c r="AC38" s="179"/>
      <c r="AD38" s="179"/>
      <c r="AE38" s="179"/>
      <c r="AF38" s="179"/>
      <c r="AG38" s="179"/>
      <c r="AH38" s="179"/>
      <c r="AI38" s="179"/>
      <c r="AJ38" s="179"/>
      <c r="AK38" s="179"/>
      <c r="AL38" s="179"/>
      <c r="AM38" s="179"/>
      <c r="AN38" s="179"/>
      <c r="AO38" s="179"/>
      <c r="AP38" s="179"/>
      <c r="AQ38" s="179"/>
      <c r="AR38" s="179"/>
      <c r="AS38" s="179"/>
      <c r="AT38" s="179"/>
      <c r="AU38" s="179"/>
      <c r="AV38" s="179"/>
      <c r="AW38" s="179"/>
      <c r="AX38" s="179"/>
      <c r="AY38" s="179"/>
      <c r="AZ38" s="179"/>
      <c r="BA38" s="179"/>
      <c r="BB38" s="179"/>
      <c r="BC38" s="179"/>
      <c r="BD38" s="179"/>
      <c r="BE38" s="179"/>
      <c r="BF38" s="179"/>
      <c r="BG38" s="179"/>
      <c r="BH38" s="179"/>
      <c r="BI38" s="179"/>
      <c r="BJ38" s="179"/>
      <c r="BK38" s="179"/>
      <c r="BL38" s="179"/>
      <c r="BM38" s="179"/>
      <c r="BN38" s="179"/>
      <c r="BO38" s="179"/>
      <c r="BP38" s="179"/>
      <c r="BQ38" s="135"/>
      <c r="BR38" s="202"/>
      <c r="BS38" s="143"/>
      <c r="BT38" s="144"/>
    </row>
    <row r="39" spans="1:72" outlineLevel="1">
      <c r="B39" s="78" t="s">
        <v>173</v>
      </c>
      <c r="C39" s="149"/>
      <c r="D39" s="150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R39" s="136"/>
      <c r="BS39" s="143"/>
      <c r="BT39" s="144"/>
    </row>
    <row r="40" spans="1:72" outlineLevel="1">
      <c r="B40" s="84" t="s">
        <v>174</v>
      </c>
      <c r="C40" s="184"/>
      <c r="D40" s="178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200"/>
      <c r="BM40" s="59"/>
      <c r="BN40" s="59"/>
      <c r="BO40" s="59"/>
      <c r="BP40" s="59"/>
      <c r="BQ40" s="137" t="s">
        <v>97</v>
      </c>
      <c r="BR40" s="202"/>
      <c r="BS40" s="143"/>
      <c r="BT40" s="144"/>
    </row>
    <row r="41" spans="1:72" outlineLevel="1">
      <c r="B41" s="66"/>
      <c r="C41" s="19"/>
      <c r="D41" s="67"/>
      <c r="E41" s="85" t="e">
        <f t="shared" ref="E41:N41" si="0">AVERAGE($E$39,$K$39,$P$39,$V$39,$AA$39,$AF$39,$AL$39,$AQ$39,$AV$39,$BA$39,$BG$39,$BL$39)</f>
        <v>#DIV/0!</v>
      </c>
      <c r="F41" s="85" t="e">
        <f t="shared" si="0"/>
        <v>#DIV/0!</v>
      </c>
      <c r="G41" s="85" t="e">
        <f t="shared" si="0"/>
        <v>#DIV/0!</v>
      </c>
      <c r="H41" s="85" t="e">
        <f t="shared" si="0"/>
        <v>#DIV/0!</v>
      </c>
      <c r="I41" s="85" t="e">
        <f t="shared" si="0"/>
        <v>#DIV/0!</v>
      </c>
      <c r="J41" s="85" t="e">
        <f t="shared" si="0"/>
        <v>#DIV/0!</v>
      </c>
      <c r="K41" s="85" t="e">
        <f t="shared" si="0"/>
        <v>#DIV/0!</v>
      </c>
      <c r="L41" s="85" t="e">
        <f t="shared" si="0"/>
        <v>#DIV/0!</v>
      </c>
      <c r="M41" s="85" t="e">
        <f t="shared" si="0"/>
        <v>#DIV/0!</v>
      </c>
      <c r="N41" s="85" t="e">
        <f t="shared" si="0"/>
        <v>#DIV/0!</v>
      </c>
      <c r="O41" s="85" t="e">
        <f t="shared" ref="O41:BP41" si="1">AVERAGE($E$39,$K$39,$P$39,$V$39,$AA$39,$AF$39,$AL$39,$AQ$39,$AV$39,$BA$39,$BG$39,$BL$39)</f>
        <v>#DIV/0!</v>
      </c>
      <c r="P41" s="85" t="e">
        <f t="shared" si="1"/>
        <v>#DIV/0!</v>
      </c>
      <c r="Q41" s="85" t="e">
        <f t="shared" si="1"/>
        <v>#DIV/0!</v>
      </c>
      <c r="R41" s="85" t="e">
        <f t="shared" si="1"/>
        <v>#DIV/0!</v>
      </c>
      <c r="S41" s="85" t="e">
        <f t="shared" si="1"/>
        <v>#DIV/0!</v>
      </c>
      <c r="T41" s="85" t="e">
        <f t="shared" si="1"/>
        <v>#DIV/0!</v>
      </c>
      <c r="U41" s="85" t="e">
        <f t="shared" si="1"/>
        <v>#DIV/0!</v>
      </c>
      <c r="V41" s="85" t="e">
        <f t="shared" si="1"/>
        <v>#DIV/0!</v>
      </c>
      <c r="W41" s="85" t="e">
        <f t="shared" si="1"/>
        <v>#DIV/0!</v>
      </c>
      <c r="X41" s="85" t="e">
        <f t="shared" si="1"/>
        <v>#DIV/0!</v>
      </c>
      <c r="Y41" s="85" t="e">
        <f t="shared" si="1"/>
        <v>#DIV/0!</v>
      </c>
      <c r="Z41" s="85" t="e">
        <f t="shared" si="1"/>
        <v>#DIV/0!</v>
      </c>
      <c r="AA41" s="85" t="e">
        <f t="shared" si="1"/>
        <v>#DIV/0!</v>
      </c>
      <c r="AB41" s="85" t="e">
        <f t="shared" si="1"/>
        <v>#DIV/0!</v>
      </c>
      <c r="AC41" s="85" t="e">
        <f t="shared" si="1"/>
        <v>#DIV/0!</v>
      </c>
      <c r="AD41" s="85" t="e">
        <f t="shared" si="1"/>
        <v>#DIV/0!</v>
      </c>
      <c r="AE41" s="85" t="e">
        <f t="shared" si="1"/>
        <v>#DIV/0!</v>
      </c>
      <c r="AF41" s="85" t="e">
        <f t="shared" si="1"/>
        <v>#DIV/0!</v>
      </c>
      <c r="AG41" s="85" t="e">
        <f t="shared" si="1"/>
        <v>#DIV/0!</v>
      </c>
      <c r="AH41" s="85" t="e">
        <f t="shared" si="1"/>
        <v>#DIV/0!</v>
      </c>
      <c r="AI41" s="85" t="e">
        <f t="shared" si="1"/>
        <v>#DIV/0!</v>
      </c>
      <c r="AJ41" s="85" t="e">
        <f t="shared" si="1"/>
        <v>#DIV/0!</v>
      </c>
      <c r="AK41" s="85" t="e">
        <f t="shared" si="1"/>
        <v>#DIV/0!</v>
      </c>
      <c r="AL41" s="85" t="e">
        <f t="shared" si="1"/>
        <v>#DIV/0!</v>
      </c>
      <c r="AM41" s="85" t="e">
        <f t="shared" si="1"/>
        <v>#DIV/0!</v>
      </c>
      <c r="AN41" s="85" t="e">
        <f t="shared" si="1"/>
        <v>#DIV/0!</v>
      </c>
      <c r="AO41" s="85" t="e">
        <f t="shared" si="1"/>
        <v>#DIV/0!</v>
      </c>
      <c r="AP41" s="85" t="e">
        <f t="shared" si="1"/>
        <v>#DIV/0!</v>
      </c>
      <c r="AQ41" s="85" t="e">
        <f t="shared" si="1"/>
        <v>#DIV/0!</v>
      </c>
      <c r="AR41" s="85" t="e">
        <f t="shared" si="1"/>
        <v>#DIV/0!</v>
      </c>
      <c r="AS41" s="85" t="e">
        <f t="shared" si="1"/>
        <v>#DIV/0!</v>
      </c>
      <c r="AT41" s="85" t="e">
        <f t="shared" si="1"/>
        <v>#DIV/0!</v>
      </c>
      <c r="AU41" s="85" t="e">
        <f t="shared" si="1"/>
        <v>#DIV/0!</v>
      </c>
      <c r="AV41" s="85" t="e">
        <f t="shared" si="1"/>
        <v>#DIV/0!</v>
      </c>
      <c r="AW41" s="85" t="e">
        <f t="shared" si="1"/>
        <v>#DIV/0!</v>
      </c>
      <c r="AX41" s="85" t="e">
        <f t="shared" si="1"/>
        <v>#DIV/0!</v>
      </c>
      <c r="AY41" s="85" t="e">
        <f t="shared" si="1"/>
        <v>#DIV/0!</v>
      </c>
      <c r="AZ41" s="85" t="e">
        <f t="shared" si="1"/>
        <v>#DIV/0!</v>
      </c>
      <c r="BA41" s="85" t="e">
        <f t="shared" si="1"/>
        <v>#DIV/0!</v>
      </c>
      <c r="BB41" s="85" t="e">
        <f t="shared" si="1"/>
        <v>#DIV/0!</v>
      </c>
      <c r="BC41" s="85" t="e">
        <f t="shared" si="1"/>
        <v>#DIV/0!</v>
      </c>
      <c r="BD41" s="85" t="e">
        <f t="shared" si="1"/>
        <v>#DIV/0!</v>
      </c>
      <c r="BE41" s="85" t="e">
        <f t="shared" si="1"/>
        <v>#DIV/0!</v>
      </c>
      <c r="BF41" s="85" t="e">
        <f t="shared" si="1"/>
        <v>#DIV/0!</v>
      </c>
      <c r="BG41" s="85" t="e">
        <f t="shared" si="1"/>
        <v>#DIV/0!</v>
      </c>
      <c r="BH41" s="85" t="e">
        <f t="shared" si="1"/>
        <v>#DIV/0!</v>
      </c>
      <c r="BI41" s="85" t="e">
        <f t="shared" si="1"/>
        <v>#DIV/0!</v>
      </c>
      <c r="BJ41" s="85" t="e">
        <f t="shared" si="1"/>
        <v>#DIV/0!</v>
      </c>
      <c r="BK41" s="85" t="e">
        <f t="shared" si="1"/>
        <v>#DIV/0!</v>
      </c>
      <c r="BL41" s="85" t="e">
        <f t="shared" si="1"/>
        <v>#DIV/0!</v>
      </c>
      <c r="BM41" s="85" t="e">
        <f t="shared" si="1"/>
        <v>#DIV/0!</v>
      </c>
      <c r="BN41" s="85" t="e">
        <f t="shared" si="1"/>
        <v>#DIV/0!</v>
      </c>
      <c r="BO41" s="85" t="e">
        <f t="shared" si="1"/>
        <v>#DIV/0!</v>
      </c>
      <c r="BP41" s="85" t="e">
        <f t="shared" si="1"/>
        <v>#DIV/0!</v>
      </c>
      <c r="BQ41" s="85"/>
      <c r="BR41" s="33"/>
    </row>
    <row r="42" spans="1:72">
      <c r="B42" s="66"/>
      <c r="C42" s="19"/>
      <c r="D42" s="67"/>
      <c r="E42" s="85">
        <f t="shared" ref="E42:AD42" si="2">$BL$35</f>
        <v>0</v>
      </c>
      <c r="F42" s="85">
        <f t="shared" si="2"/>
        <v>0</v>
      </c>
      <c r="G42" s="85">
        <f t="shared" si="2"/>
        <v>0</v>
      </c>
      <c r="H42" s="85">
        <f t="shared" si="2"/>
        <v>0</v>
      </c>
      <c r="I42" s="85">
        <f t="shared" si="2"/>
        <v>0</v>
      </c>
      <c r="J42" s="85">
        <f t="shared" si="2"/>
        <v>0</v>
      </c>
      <c r="K42" s="85">
        <f t="shared" si="2"/>
        <v>0</v>
      </c>
      <c r="L42" s="85">
        <f t="shared" si="2"/>
        <v>0</v>
      </c>
      <c r="M42" s="85">
        <f t="shared" si="2"/>
        <v>0</v>
      </c>
      <c r="N42" s="85">
        <f t="shared" si="2"/>
        <v>0</v>
      </c>
      <c r="O42" s="85">
        <f t="shared" si="2"/>
        <v>0</v>
      </c>
      <c r="P42" s="85">
        <f t="shared" si="2"/>
        <v>0</v>
      </c>
      <c r="Q42" s="85">
        <f t="shared" si="2"/>
        <v>0</v>
      </c>
      <c r="R42" s="85">
        <f t="shared" si="2"/>
        <v>0</v>
      </c>
      <c r="S42" s="85">
        <f t="shared" si="2"/>
        <v>0</v>
      </c>
      <c r="T42" s="85">
        <f t="shared" si="2"/>
        <v>0</v>
      </c>
      <c r="U42" s="85">
        <f t="shared" si="2"/>
        <v>0</v>
      </c>
      <c r="V42" s="85">
        <f t="shared" si="2"/>
        <v>0</v>
      </c>
      <c r="W42" s="85">
        <f t="shared" si="2"/>
        <v>0</v>
      </c>
      <c r="X42" s="85">
        <f t="shared" si="2"/>
        <v>0</v>
      </c>
      <c r="Y42" s="85">
        <f t="shared" si="2"/>
        <v>0</v>
      </c>
      <c r="Z42" s="85">
        <f t="shared" si="2"/>
        <v>0</v>
      </c>
      <c r="AA42" s="85">
        <f t="shared" si="2"/>
        <v>0</v>
      </c>
      <c r="AB42" s="85">
        <f t="shared" si="2"/>
        <v>0</v>
      </c>
      <c r="AC42" s="85">
        <f t="shared" si="2"/>
        <v>0</v>
      </c>
      <c r="AD42" s="85">
        <f t="shared" si="2"/>
        <v>0</v>
      </c>
      <c r="AE42" s="85"/>
      <c r="AF42" s="85">
        <f t="shared" ref="AF42:BP42" si="3">$BL$35</f>
        <v>0</v>
      </c>
      <c r="AG42" s="85">
        <f t="shared" si="3"/>
        <v>0</v>
      </c>
      <c r="AH42" s="85">
        <f t="shared" si="3"/>
        <v>0</v>
      </c>
      <c r="AI42" s="85">
        <f t="shared" si="3"/>
        <v>0</v>
      </c>
      <c r="AJ42" s="85">
        <f t="shared" si="3"/>
        <v>0</v>
      </c>
      <c r="AK42" s="85">
        <f t="shared" si="3"/>
        <v>0</v>
      </c>
      <c r="AL42" s="85">
        <f t="shared" si="3"/>
        <v>0</v>
      </c>
      <c r="AM42" s="85">
        <f t="shared" si="3"/>
        <v>0</v>
      </c>
      <c r="AN42" s="85">
        <f t="shared" si="3"/>
        <v>0</v>
      </c>
      <c r="AO42" s="85">
        <f t="shared" si="3"/>
        <v>0</v>
      </c>
      <c r="AP42" s="85">
        <f t="shared" si="3"/>
        <v>0</v>
      </c>
      <c r="AQ42" s="85">
        <f t="shared" si="3"/>
        <v>0</v>
      </c>
      <c r="AR42" s="85">
        <f t="shared" si="3"/>
        <v>0</v>
      </c>
      <c r="AS42" s="85">
        <f t="shared" si="3"/>
        <v>0</v>
      </c>
      <c r="AT42" s="85">
        <f t="shared" si="3"/>
        <v>0</v>
      </c>
      <c r="AU42" s="85">
        <f t="shared" si="3"/>
        <v>0</v>
      </c>
      <c r="AV42" s="85">
        <f t="shared" si="3"/>
        <v>0</v>
      </c>
      <c r="AW42" s="85">
        <f t="shared" si="3"/>
        <v>0</v>
      </c>
      <c r="AX42" s="85">
        <f t="shared" si="3"/>
        <v>0</v>
      </c>
      <c r="AY42" s="85">
        <f t="shared" si="3"/>
        <v>0</v>
      </c>
      <c r="AZ42" s="85">
        <f t="shared" si="3"/>
        <v>0</v>
      </c>
      <c r="BA42" s="85">
        <f t="shared" si="3"/>
        <v>0</v>
      </c>
      <c r="BB42" s="85">
        <f t="shared" si="3"/>
        <v>0</v>
      </c>
      <c r="BC42" s="85">
        <f t="shared" si="3"/>
        <v>0</v>
      </c>
      <c r="BD42" s="85">
        <f t="shared" si="3"/>
        <v>0</v>
      </c>
      <c r="BE42" s="85">
        <f t="shared" si="3"/>
        <v>0</v>
      </c>
      <c r="BF42" s="85">
        <f t="shared" si="3"/>
        <v>0</v>
      </c>
      <c r="BG42" s="85">
        <f t="shared" si="3"/>
        <v>0</v>
      </c>
      <c r="BH42" s="85">
        <f t="shared" si="3"/>
        <v>0</v>
      </c>
      <c r="BI42" s="85">
        <f t="shared" si="3"/>
        <v>0</v>
      </c>
      <c r="BJ42" s="85">
        <f t="shared" si="3"/>
        <v>0</v>
      </c>
      <c r="BK42" s="85">
        <f t="shared" si="3"/>
        <v>0</v>
      </c>
      <c r="BL42" s="85">
        <f t="shared" si="3"/>
        <v>0</v>
      </c>
      <c r="BM42" s="85">
        <f t="shared" si="3"/>
        <v>0</v>
      </c>
      <c r="BN42" s="85">
        <f t="shared" si="3"/>
        <v>0</v>
      </c>
      <c r="BO42" s="85">
        <f t="shared" si="3"/>
        <v>0</v>
      </c>
      <c r="BP42" s="85">
        <f t="shared" si="3"/>
        <v>0</v>
      </c>
      <c r="BQ42" s="85"/>
      <c r="BR42" s="33"/>
    </row>
    <row r="43" spans="1:72">
      <c r="B43" s="86" t="s">
        <v>175</v>
      </c>
      <c r="C43" s="87">
        <v>41944</v>
      </c>
      <c r="D43" s="87">
        <v>41974</v>
      </c>
      <c r="E43" s="88">
        <v>42005</v>
      </c>
      <c r="F43" s="88" t="s">
        <v>17</v>
      </c>
      <c r="G43" s="88" t="s">
        <v>18</v>
      </c>
      <c r="H43" s="88" t="s">
        <v>19</v>
      </c>
      <c r="I43" s="88" t="s">
        <v>20</v>
      </c>
      <c r="J43" s="88" t="s">
        <v>21</v>
      </c>
      <c r="K43" s="88">
        <v>42036</v>
      </c>
      <c r="L43" s="88" t="s">
        <v>22</v>
      </c>
      <c r="M43" s="88" t="s">
        <v>23</v>
      </c>
      <c r="N43" s="88" t="s">
        <v>24</v>
      </c>
      <c r="O43" s="88" t="s">
        <v>25</v>
      </c>
      <c r="P43" s="88">
        <v>42064</v>
      </c>
      <c r="Q43" s="88" t="s">
        <v>26</v>
      </c>
      <c r="R43" s="88" t="s">
        <v>27</v>
      </c>
      <c r="S43" s="88" t="s">
        <v>28</v>
      </c>
      <c r="T43" s="88" t="s">
        <v>29</v>
      </c>
      <c r="U43" s="88" t="s">
        <v>30</v>
      </c>
      <c r="V43" s="88">
        <v>42095</v>
      </c>
      <c r="W43" s="88" t="s">
        <v>31</v>
      </c>
      <c r="X43" s="88" t="s">
        <v>32</v>
      </c>
      <c r="Y43" s="88" t="s">
        <v>33</v>
      </c>
      <c r="Z43" s="88" t="s">
        <v>34</v>
      </c>
      <c r="AA43" s="88">
        <v>42125</v>
      </c>
      <c r="AB43" s="88" t="s">
        <v>35</v>
      </c>
      <c r="AC43" s="88" t="s">
        <v>36</v>
      </c>
      <c r="AD43" s="88" t="s">
        <v>37</v>
      </c>
      <c r="AE43" s="88" t="s">
        <v>38</v>
      </c>
      <c r="AF43" s="88">
        <v>42156</v>
      </c>
      <c r="AG43" s="88" t="s">
        <v>39</v>
      </c>
      <c r="AH43" s="88" t="s">
        <v>40</v>
      </c>
      <c r="AI43" s="88" t="s">
        <v>41</v>
      </c>
      <c r="AJ43" s="88" t="s">
        <v>42</v>
      </c>
      <c r="AK43" s="88" t="s">
        <v>43</v>
      </c>
      <c r="AL43" s="88">
        <v>42186</v>
      </c>
      <c r="AM43" s="88" t="s">
        <v>44</v>
      </c>
      <c r="AN43" s="88" t="s">
        <v>45</v>
      </c>
      <c r="AO43" s="88" t="s">
        <v>46</v>
      </c>
      <c r="AP43" s="88" t="s">
        <v>47</v>
      </c>
      <c r="AQ43" s="88">
        <v>42217</v>
      </c>
      <c r="AR43" s="88" t="s">
        <v>48</v>
      </c>
      <c r="AS43" s="88" t="s">
        <v>49</v>
      </c>
      <c r="AT43" s="88" t="s">
        <v>50</v>
      </c>
      <c r="AU43" s="88" t="s">
        <v>51</v>
      </c>
      <c r="AV43" s="88">
        <v>42248</v>
      </c>
      <c r="AW43" s="88" t="s">
        <v>52</v>
      </c>
      <c r="AX43" s="88" t="s">
        <v>53</v>
      </c>
      <c r="AY43" s="88" t="s">
        <v>54</v>
      </c>
      <c r="AZ43" s="88" t="s">
        <v>55</v>
      </c>
      <c r="BA43" s="88">
        <v>42278</v>
      </c>
      <c r="BB43" s="88" t="s">
        <v>56</v>
      </c>
      <c r="BC43" s="88" t="s">
        <v>57</v>
      </c>
      <c r="BD43" s="88" t="s">
        <v>58</v>
      </c>
      <c r="BE43" s="88" t="s">
        <v>59</v>
      </c>
      <c r="BF43" s="88" t="s">
        <v>60</v>
      </c>
      <c r="BG43" s="88">
        <v>42309</v>
      </c>
      <c r="BH43" s="88" t="s">
        <v>61</v>
      </c>
      <c r="BI43" s="88" t="s">
        <v>62</v>
      </c>
      <c r="BJ43" s="88" t="s">
        <v>63</v>
      </c>
      <c r="BK43" s="88" t="s">
        <v>64</v>
      </c>
      <c r="BL43" s="88">
        <v>42339</v>
      </c>
      <c r="BM43" s="88" t="s">
        <v>65</v>
      </c>
      <c r="BN43" s="88" t="s">
        <v>66</v>
      </c>
      <c r="BO43" s="88" t="s">
        <v>67</v>
      </c>
      <c r="BP43" s="88" t="s">
        <v>68</v>
      </c>
      <c r="BQ43" s="145" t="s">
        <v>176</v>
      </c>
      <c r="BR43" s="145"/>
    </row>
    <row r="44" spans="1:72" s="27" customFormat="1">
      <c r="A44" s="89"/>
      <c r="B44" s="90" t="str">
        <f>B11</f>
        <v>Inventory - Purchased Material and Components/Parts</v>
      </c>
      <c r="C44" s="185"/>
      <c r="D44" s="185"/>
      <c r="E44" s="92">
        <v>452.247735632184</v>
      </c>
      <c r="F44" s="92"/>
      <c r="G44" s="92"/>
      <c r="H44" s="92"/>
      <c r="I44" s="92"/>
      <c r="J44" s="92"/>
      <c r="K44" s="92">
        <v>548.34889016602801</v>
      </c>
      <c r="L44" s="92"/>
      <c r="M44" s="92"/>
      <c r="N44" s="92"/>
      <c r="O44" s="92"/>
      <c r="P44" s="92">
        <v>560.56054406130204</v>
      </c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  <c r="AU44" s="92"/>
      <c r="AV44" s="92"/>
      <c r="AW44" s="92"/>
      <c r="AX44" s="92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30"/>
    </row>
    <row r="45" spans="1:72" s="27" customFormat="1">
      <c r="A45" s="89"/>
      <c r="B45" s="93" t="str">
        <f>B12</f>
        <v>Inventory-Operating supplies/Tools/Other Material</v>
      </c>
      <c r="C45" s="186"/>
      <c r="D45" s="186"/>
      <c r="E45" s="95" t="e">
        <f>#REF!+188</f>
        <v>#REF!</v>
      </c>
      <c r="F45" s="95"/>
      <c r="G45" s="95"/>
      <c r="H45" s="95"/>
      <c r="I45" s="95"/>
      <c r="J45" s="95"/>
      <c r="K45" s="95" t="e">
        <f>#REF!+188</f>
        <v>#REF!</v>
      </c>
      <c r="L45" s="95"/>
      <c r="M45" s="95"/>
      <c r="N45" s="95"/>
      <c r="O45" s="95"/>
      <c r="P45" s="95" t="e">
        <f>#REF!+188</f>
        <v>#REF!</v>
      </c>
      <c r="Q45" s="95"/>
      <c r="R45" s="95"/>
      <c r="S45" s="95"/>
      <c r="T45" s="95"/>
      <c r="U45" s="95"/>
      <c r="V45" s="95"/>
      <c r="W45" s="95"/>
      <c r="X45" s="95"/>
      <c r="Y45" s="95"/>
      <c r="Z45" s="95"/>
      <c r="AA45" s="95"/>
      <c r="AB45" s="95"/>
      <c r="AC45" s="95"/>
      <c r="AD45" s="95"/>
      <c r="AE45" s="95"/>
      <c r="AF45" s="95"/>
      <c r="AG45" s="95"/>
      <c r="AH45" s="95"/>
      <c r="AI45" s="95"/>
      <c r="AJ45" s="95"/>
      <c r="AK45" s="95"/>
      <c r="AL45" s="95"/>
      <c r="AM45" s="95"/>
      <c r="AN45" s="95"/>
      <c r="AO45" s="95"/>
      <c r="AP45" s="95"/>
      <c r="AQ45" s="95"/>
      <c r="AR45" s="95"/>
      <c r="AS45" s="95"/>
      <c r="AT45" s="95"/>
      <c r="AU45" s="95"/>
      <c r="AV45" s="95"/>
      <c r="AW45" s="95"/>
      <c r="AX45" s="95"/>
      <c r="AY45" s="95"/>
      <c r="AZ45" s="95"/>
      <c r="BA45" s="95"/>
      <c r="BB45" s="95"/>
      <c r="BC45" s="95"/>
      <c r="BD45" s="95"/>
      <c r="BE45" s="95"/>
      <c r="BF45" s="95"/>
      <c r="BG45" s="95"/>
      <c r="BH45" s="95"/>
      <c r="BI45" s="95"/>
      <c r="BJ45" s="95"/>
      <c r="BK45" s="95"/>
      <c r="BL45" s="95"/>
      <c r="BM45" s="95"/>
      <c r="BN45" s="95"/>
      <c r="BO45" s="95"/>
      <c r="BP45" s="95"/>
      <c r="BQ45" s="30"/>
    </row>
    <row r="46" spans="1:72" s="27" customFormat="1">
      <c r="A46" s="89"/>
      <c r="B46" s="93" t="str">
        <f>B13</f>
        <v>work in process</v>
      </c>
      <c r="C46" s="186"/>
      <c r="D46" s="186"/>
      <c r="E46" s="95" t="e">
        <f>#REF!</f>
        <v>#REF!</v>
      </c>
      <c r="F46" s="95"/>
      <c r="G46" s="95"/>
      <c r="H46" s="95"/>
      <c r="I46" s="95"/>
      <c r="J46" s="95"/>
      <c r="K46" s="95" t="e">
        <f>#REF!</f>
        <v>#REF!</v>
      </c>
      <c r="L46" s="95"/>
      <c r="M46" s="95"/>
      <c r="N46" s="95"/>
      <c r="O46" s="95"/>
      <c r="P46" s="95" t="e">
        <f>#REF!</f>
        <v>#REF!</v>
      </c>
      <c r="Q46" s="95"/>
      <c r="R46" s="95"/>
      <c r="S46" s="95"/>
      <c r="T46" s="95"/>
      <c r="U46" s="95"/>
      <c r="V46" s="95"/>
      <c r="W46" s="95"/>
      <c r="X46" s="95"/>
      <c r="Y46" s="95"/>
      <c r="Z46" s="95"/>
      <c r="AA46" s="95"/>
      <c r="AB46" s="95"/>
      <c r="AC46" s="95"/>
      <c r="AD46" s="95"/>
      <c r="AE46" s="95"/>
      <c r="AF46" s="95"/>
      <c r="AG46" s="95"/>
      <c r="AH46" s="95"/>
      <c r="AI46" s="95"/>
      <c r="AJ46" s="95"/>
      <c r="AK46" s="95"/>
      <c r="AL46" s="95"/>
      <c r="AM46" s="95"/>
      <c r="AN46" s="95"/>
      <c r="AO46" s="95"/>
      <c r="AP46" s="95"/>
      <c r="AQ46" s="95"/>
      <c r="AR46" s="95"/>
      <c r="AS46" s="95"/>
      <c r="AT46" s="95"/>
      <c r="AU46" s="95"/>
      <c r="AV46" s="95"/>
      <c r="AW46" s="95"/>
      <c r="AX46" s="95"/>
      <c r="AY46" s="95"/>
      <c r="AZ46" s="95"/>
      <c r="BA46" s="95"/>
      <c r="BB46" s="95"/>
      <c r="BC46" s="95"/>
      <c r="BD46" s="95"/>
      <c r="BE46" s="95"/>
      <c r="BF46" s="95"/>
      <c r="BG46" s="95"/>
      <c r="BH46" s="95"/>
      <c r="BI46" s="95"/>
      <c r="BJ46" s="95"/>
      <c r="BK46" s="95"/>
      <c r="BL46" s="95"/>
      <c r="BM46" s="95"/>
      <c r="BN46" s="95"/>
      <c r="BO46" s="95"/>
      <c r="BP46" s="95"/>
      <c r="BQ46" s="30"/>
    </row>
    <row r="47" spans="1:72" s="27" customFormat="1">
      <c r="A47" s="89"/>
      <c r="B47" s="96" t="s">
        <v>72</v>
      </c>
      <c r="C47" s="187"/>
      <c r="D47" s="187"/>
      <c r="E47" s="98">
        <v>273.41400638569598</v>
      </c>
      <c r="F47" s="98"/>
      <c r="G47" s="98"/>
      <c r="H47" s="98"/>
      <c r="I47" s="98"/>
      <c r="J47" s="98"/>
      <c r="K47" s="98">
        <v>439.44924648786701</v>
      </c>
      <c r="L47" s="98"/>
      <c r="M47" s="98"/>
      <c r="N47" s="98"/>
      <c r="O47" s="98"/>
      <c r="P47" s="98">
        <v>323.46214176245201</v>
      </c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  <c r="AG47" s="98"/>
      <c r="AH47" s="98"/>
      <c r="AI47" s="98"/>
      <c r="AJ47" s="98"/>
      <c r="AK47" s="98"/>
      <c r="AL47" s="98"/>
      <c r="AM47" s="98"/>
      <c r="AN47" s="98"/>
      <c r="AO47" s="98"/>
      <c r="AP47" s="98"/>
      <c r="AQ47" s="98"/>
      <c r="AR47" s="98"/>
      <c r="AS47" s="98"/>
      <c r="AT47" s="98"/>
      <c r="AU47" s="98"/>
      <c r="AV47" s="98"/>
      <c r="AW47" s="98"/>
      <c r="AX47" s="98"/>
      <c r="AY47" s="98"/>
      <c r="AZ47" s="98"/>
      <c r="BA47" s="98"/>
      <c r="BB47" s="98"/>
      <c r="BC47" s="98"/>
      <c r="BD47" s="98"/>
      <c r="BE47" s="98"/>
      <c r="BF47" s="98"/>
      <c r="BG47" s="98"/>
      <c r="BH47" s="98"/>
      <c r="BI47" s="98"/>
      <c r="BJ47" s="98"/>
      <c r="BK47" s="98"/>
      <c r="BL47" s="98"/>
      <c r="BM47" s="98"/>
      <c r="BN47" s="98"/>
      <c r="BO47" s="98"/>
      <c r="BP47" s="98"/>
      <c r="BQ47" s="30"/>
    </row>
    <row r="48" spans="1:72" s="27" customFormat="1">
      <c r="A48" s="89"/>
      <c r="B48" s="99" t="str">
        <f>B15</f>
        <v>Sum Inventory Production without operating Supplies Material</v>
      </c>
      <c r="C48" s="188"/>
      <c r="D48" s="188"/>
      <c r="E48" s="101" t="e">
        <f>+E44+E46+E47</f>
        <v>#REF!</v>
      </c>
      <c r="F48" s="101"/>
      <c r="G48" s="101"/>
      <c r="H48" s="101"/>
      <c r="I48" s="101"/>
      <c r="J48" s="101"/>
      <c r="K48" s="101" t="e">
        <f>+K44+K46+K47</f>
        <v>#REF!</v>
      </c>
      <c r="L48" s="101"/>
      <c r="M48" s="101"/>
      <c r="N48" s="101"/>
      <c r="O48" s="101"/>
      <c r="P48" s="101" t="e">
        <f>+P44+P46+P47</f>
        <v>#REF!</v>
      </c>
      <c r="Q48" s="101"/>
      <c r="R48" s="101"/>
      <c r="S48" s="101"/>
      <c r="T48" s="101"/>
      <c r="U48" s="101"/>
      <c r="V48" s="101"/>
      <c r="W48" s="101"/>
      <c r="X48" s="101"/>
      <c r="Y48" s="101"/>
      <c r="Z48" s="101"/>
      <c r="AA48" s="101"/>
      <c r="AB48" s="101"/>
      <c r="AC48" s="101"/>
      <c r="AD48" s="101"/>
      <c r="AE48" s="101"/>
      <c r="AF48" s="101"/>
      <c r="AG48" s="101"/>
      <c r="AH48" s="101"/>
      <c r="AI48" s="101"/>
      <c r="AJ48" s="101"/>
      <c r="AK48" s="101"/>
      <c r="AL48" s="101"/>
      <c r="AM48" s="101"/>
      <c r="AN48" s="101"/>
      <c r="AO48" s="101"/>
      <c r="AP48" s="101"/>
      <c r="AQ48" s="101"/>
      <c r="AR48" s="101"/>
      <c r="AS48" s="101"/>
      <c r="AT48" s="101"/>
      <c r="AU48" s="101"/>
      <c r="AV48" s="101"/>
      <c r="AW48" s="101"/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/>
      <c r="BJ48" s="101"/>
      <c r="BK48" s="101"/>
      <c r="BL48" s="101"/>
      <c r="BM48" s="101"/>
      <c r="BN48" s="101"/>
      <c r="BO48" s="101"/>
      <c r="BP48" s="101"/>
      <c r="BQ48" s="30"/>
    </row>
    <row r="49" spans="1:70" s="27" customFormat="1" ht="22.5">
      <c r="A49" s="20"/>
      <c r="B49" s="102" t="str">
        <f>B16</f>
        <v>DOH Inventory Production without operating Supplies Material</v>
      </c>
      <c r="C49" s="189"/>
      <c r="D49" s="189"/>
      <c r="E49" s="104" t="e">
        <f>IF(E$62=0,IF($D$62=0,E48/($C$62+$D$61+E$61)*90,E48/($C$62+$D$62+E$61)*90),E48/($C$62+$D$62+E$62)*90)</f>
        <v>#REF!</v>
      </c>
      <c r="F49" s="104"/>
      <c r="G49" s="104"/>
      <c r="H49" s="104"/>
      <c r="I49" s="104"/>
      <c r="J49" s="104"/>
      <c r="K49" s="104" t="e">
        <f>IF(K$62=0,IF($E$62=0,K48/($D$62+$E$61+K$61)*90,K48/($D$62+$E$62+K$61)*90),K48/($D$62+$E$62+K$62)*90)</f>
        <v>#REF!</v>
      </c>
      <c r="L49" s="104"/>
      <c r="M49" s="104"/>
      <c r="N49" s="104"/>
      <c r="O49" s="104"/>
      <c r="P49" s="104" t="e">
        <f>IF(P$62=0,IF($K$62=0,P48/($E$62+$P$61+K$61)*90,P48/($E$62+$P$62+K$61)*90),P48/($E$62+$P$62+K$62)*90)</f>
        <v>#REF!</v>
      </c>
      <c r="Q49" s="104"/>
      <c r="R49" s="104"/>
      <c r="S49" s="104"/>
      <c r="T49" s="104"/>
      <c r="U49" s="104"/>
      <c r="V49" s="104"/>
      <c r="W49" s="104"/>
      <c r="X49" s="104"/>
      <c r="Y49" s="104"/>
      <c r="Z49" s="104"/>
      <c r="AA49" s="104"/>
      <c r="AB49" s="104"/>
      <c r="AC49" s="104"/>
      <c r="AD49" s="104"/>
      <c r="AE49" s="104"/>
      <c r="AF49" s="104"/>
      <c r="AG49" s="104"/>
      <c r="AH49" s="104"/>
      <c r="AI49" s="104"/>
      <c r="AJ49" s="104"/>
      <c r="AK49" s="104"/>
      <c r="AL49" s="104"/>
      <c r="AM49" s="104"/>
      <c r="AN49" s="104"/>
      <c r="AO49" s="104"/>
      <c r="AP49" s="104"/>
      <c r="AQ49" s="104"/>
      <c r="AR49" s="104"/>
      <c r="AS49" s="104"/>
      <c r="AT49" s="104"/>
      <c r="AU49" s="104"/>
      <c r="AV49" s="104"/>
      <c r="AW49" s="104"/>
      <c r="AX49" s="104"/>
      <c r="AY49" s="104"/>
      <c r="AZ49" s="104"/>
      <c r="BA49" s="104"/>
      <c r="BB49" s="104"/>
      <c r="BC49" s="104"/>
      <c r="BD49" s="104"/>
      <c r="BE49" s="104"/>
      <c r="BF49" s="104"/>
      <c r="BG49" s="104"/>
      <c r="BH49" s="104"/>
      <c r="BI49" s="104"/>
      <c r="BJ49" s="104"/>
      <c r="BK49" s="104"/>
      <c r="BL49" s="104"/>
      <c r="BM49" s="104"/>
      <c r="BN49" s="104"/>
      <c r="BO49" s="104"/>
      <c r="BP49" s="104"/>
      <c r="BQ49" s="147" t="s">
        <v>75</v>
      </c>
      <c r="BR49" s="145"/>
    </row>
    <row r="50" spans="1:70" s="27" customFormat="1">
      <c r="A50" s="89"/>
      <c r="B50" s="105" t="s">
        <v>100</v>
      </c>
      <c r="C50" s="186"/>
      <c r="D50" s="186"/>
      <c r="E50" s="95" t="e">
        <f>SUM(E44:E47)</f>
        <v>#REF!</v>
      </c>
      <c r="F50" s="95"/>
      <c r="G50" s="95"/>
      <c r="H50" s="95"/>
      <c r="I50" s="95"/>
      <c r="J50" s="95"/>
      <c r="K50" s="95" t="e">
        <f>SUM(K44:K47)</f>
        <v>#REF!</v>
      </c>
      <c r="L50" s="95"/>
      <c r="M50" s="95"/>
      <c r="N50" s="95"/>
      <c r="O50" s="95"/>
      <c r="P50" s="95" t="e">
        <f>SUM(P44:P47)</f>
        <v>#REF!</v>
      </c>
      <c r="Q50" s="95"/>
      <c r="R50" s="95"/>
      <c r="S50" s="95"/>
      <c r="T50" s="95"/>
      <c r="U50" s="95"/>
      <c r="V50" s="95"/>
      <c r="W50" s="95"/>
      <c r="X50" s="95"/>
      <c r="Y50" s="95"/>
      <c r="Z50" s="95"/>
      <c r="AA50" s="95"/>
      <c r="AB50" s="95"/>
      <c r="AC50" s="95"/>
      <c r="AD50" s="95"/>
      <c r="AE50" s="95"/>
      <c r="AF50" s="95"/>
      <c r="AG50" s="95"/>
      <c r="AH50" s="95"/>
      <c r="AI50" s="95"/>
      <c r="AJ50" s="95"/>
      <c r="AK50" s="95"/>
      <c r="AL50" s="95"/>
      <c r="AM50" s="95"/>
      <c r="AN50" s="95"/>
      <c r="AO50" s="95"/>
      <c r="AP50" s="95"/>
      <c r="AQ50" s="95"/>
      <c r="AR50" s="95"/>
      <c r="AS50" s="95"/>
      <c r="AT50" s="95"/>
      <c r="AU50" s="95"/>
      <c r="AV50" s="95"/>
      <c r="AW50" s="95"/>
      <c r="AX50" s="95"/>
      <c r="AY50" s="95"/>
      <c r="AZ50" s="95"/>
      <c r="BA50" s="95"/>
      <c r="BB50" s="95"/>
      <c r="BC50" s="95"/>
      <c r="BD50" s="95"/>
      <c r="BE50" s="95"/>
      <c r="BF50" s="95"/>
      <c r="BG50" s="95"/>
      <c r="BH50" s="95"/>
      <c r="BI50" s="95"/>
      <c r="BJ50" s="95"/>
      <c r="BK50" s="95"/>
      <c r="BL50" s="95"/>
      <c r="BM50" s="95"/>
      <c r="BN50" s="95"/>
      <c r="BO50" s="95"/>
      <c r="BP50" s="95"/>
      <c r="BQ50" s="30"/>
    </row>
    <row r="51" spans="1:70" s="27" customFormat="1">
      <c r="A51" s="20"/>
      <c r="B51" s="106" t="s">
        <v>101</v>
      </c>
      <c r="C51" s="190"/>
      <c r="D51" s="190"/>
      <c r="E51" s="104" t="e">
        <f>IF(E$62=0,IF($D$62=0,E50/($C$62+$D$61+E$61)*90,E50/($C$62+$D$62+E$61)*90),E50/($C$62+$D$62+E$62)*90)</f>
        <v>#REF!</v>
      </c>
      <c r="F51" s="104"/>
      <c r="G51" s="104"/>
      <c r="H51" s="104"/>
      <c r="I51" s="104"/>
      <c r="J51" s="104"/>
      <c r="K51" s="110" t="e">
        <f>IF(K$62=0,IF($E$62=0,K50/($D$62+$E$61+K$61)*90,K50/($D$62+$E$62+K$61)*90),K50/($D$62+$E$62+K$62)*90)</f>
        <v>#REF!</v>
      </c>
      <c r="L51" s="104"/>
      <c r="M51" s="104"/>
      <c r="N51" s="104"/>
      <c r="O51" s="104"/>
      <c r="P51" s="104" t="e">
        <f>IF(P$62=0,IF($K$62=0,P50/($E$62+$P$61+K$61)*90,P50/($E$62+$P$62+K$61)*90),P50/($E$62+$P$62+K$62)*90)</f>
        <v>#REF!</v>
      </c>
      <c r="Q51" s="104"/>
      <c r="R51" s="104"/>
      <c r="S51" s="104"/>
      <c r="T51" s="104"/>
      <c r="U51" s="104"/>
      <c r="V51" s="110"/>
      <c r="W51" s="110"/>
      <c r="X51" s="110"/>
      <c r="Y51" s="110"/>
      <c r="Z51" s="110"/>
      <c r="AA51" s="104"/>
      <c r="AB51" s="104"/>
      <c r="AC51" s="104"/>
      <c r="AD51" s="104"/>
      <c r="AE51" s="104"/>
      <c r="AF51" s="110"/>
      <c r="AG51" s="104"/>
      <c r="AH51" s="104"/>
      <c r="AI51" s="104"/>
      <c r="AJ51" s="104"/>
      <c r="AK51" s="104"/>
      <c r="AL51" s="104"/>
      <c r="AM51" s="104"/>
      <c r="AN51" s="104"/>
      <c r="AO51" s="104"/>
      <c r="AP51" s="104"/>
      <c r="AQ51" s="104"/>
      <c r="AR51" s="104"/>
      <c r="AS51" s="104"/>
      <c r="AT51" s="104"/>
      <c r="AU51" s="104"/>
      <c r="AV51" s="104"/>
      <c r="AW51" s="104"/>
      <c r="AX51" s="104"/>
      <c r="AY51" s="104"/>
      <c r="AZ51" s="104"/>
      <c r="BA51" s="104"/>
      <c r="BB51" s="104"/>
      <c r="BC51" s="104"/>
      <c r="BD51" s="104"/>
      <c r="BE51" s="104"/>
      <c r="BF51" s="104"/>
      <c r="BG51" s="104"/>
      <c r="BH51" s="104"/>
      <c r="BI51" s="104"/>
      <c r="BJ51" s="104"/>
      <c r="BK51" s="104"/>
      <c r="BL51" s="104"/>
      <c r="BM51" s="104"/>
      <c r="BN51" s="104"/>
      <c r="BO51" s="104"/>
      <c r="BP51" s="104"/>
      <c r="BQ51" s="147" t="s">
        <v>78</v>
      </c>
      <c r="BR51" s="145"/>
    </row>
    <row r="52" spans="1:70" s="27" customFormat="1">
      <c r="A52" s="89"/>
      <c r="B52" s="107" t="s">
        <v>177</v>
      </c>
      <c r="C52" s="188"/>
      <c r="D52" s="188"/>
      <c r="E52" s="101">
        <v>283.41262835249</v>
      </c>
      <c r="F52" s="101"/>
      <c r="G52" s="101"/>
      <c r="H52" s="101"/>
      <c r="I52" s="101"/>
      <c r="J52" s="101"/>
      <c r="K52" s="101">
        <v>38.631213282247799</v>
      </c>
      <c r="L52" s="101"/>
      <c r="M52" s="101"/>
      <c r="N52" s="101"/>
      <c r="O52" s="101"/>
      <c r="P52" s="101">
        <v>143.11108556832701</v>
      </c>
      <c r="Q52" s="101"/>
      <c r="R52" s="101"/>
      <c r="S52" s="101"/>
      <c r="T52" s="101"/>
      <c r="U52" s="101"/>
      <c r="V52" s="101"/>
      <c r="W52" s="101"/>
      <c r="X52" s="101"/>
      <c r="Y52" s="101"/>
      <c r="Z52" s="101"/>
      <c r="AA52" s="101"/>
      <c r="AB52" s="101"/>
      <c r="AC52" s="101"/>
      <c r="AD52" s="101"/>
      <c r="AE52" s="101"/>
      <c r="AF52" s="101"/>
      <c r="AG52" s="101"/>
      <c r="AH52" s="101"/>
      <c r="AI52" s="101"/>
      <c r="AJ52" s="101"/>
      <c r="AK52" s="101"/>
      <c r="AL52" s="101"/>
      <c r="AM52" s="101"/>
      <c r="AN52" s="101"/>
      <c r="AO52" s="101"/>
      <c r="AP52" s="101"/>
      <c r="AQ52" s="101"/>
      <c r="AR52" s="101"/>
      <c r="AS52" s="101"/>
      <c r="AT52" s="101"/>
      <c r="AU52" s="101"/>
      <c r="AV52" s="101"/>
      <c r="AW52" s="101"/>
      <c r="AX52" s="101"/>
      <c r="AY52" s="101"/>
      <c r="AZ52" s="101"/>
      <c r="BA52" s="101"/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/>
      <c r="BN52" s="101"/>
      <c r="BO52" s="101"/>
      <c r="BP52" s="101"/>
      <c r="BQ52" s="30"/>
    </row>
    <row r="53" spans="1:70" s="27" customFormat="1">
      <c r="A53" s="20"/>
      <c r="B53" s="108" t="s">
        <v>102</v>
      </c>
      <c r="C53" s="190"/>
      <c r="D53" s="190"/>
      <c r="E53" s="110" t="e">
        <f>IF(E$62=0,IF($D$62=0,E52/($C$62+$D$61+E$61)*90,E52/($C$62+$D$62+E$61)*90),E52/($C$62+$D$62+E$62)*90)</f>
        <v>#REF!</v>
      </c>
      <c r="F53" s="110"/>
      <c r="G53" s="110"/>
      <c r="H53" s="110"/>
      <c r="I53" s="110"/>
      <c r="J53" s="110"/>
      <c r="K53" s="110" t="e">
        <f>IF(K$62=0,IF($E$62=0,K52/($D$62+$E$61+K$61)*90,K52/($D$62+$E$62+K$61)*90),K52/($D$62+$E$62+K$62)*90)</f>
        <v>#REF!</v>
      </c>
      <c r="L53" s="110"/>
      <c r="M53" s="110"/>
      <c r="N53" s="110"/>
      <c r="O53" s="110"/>
      <c r="P53" s="110" t="e">
        <f>IF(P$62=0,IF($K$62=0,P52/($E$62+$P$61+K$61)*90,P52/($E$62+$P$62+K$61)*90),P52/($E$62+$P$62+K$62)*90)</f>
        <v>#REF!</v>
      </c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  <c r="AD53" s="110"/>
      <c r="AE53" s="110"/>
      <c r="AF53" s="110"/>
      <c r="AG53" s="110"/>
      <c r="AH53" s="110"/>
      <c r="AI53" s="110"/>
      <c r="AJ53" s="110"/>
      <c r="AK53" s="110"/>
      <c r="AL53" s="110"/>
      <c r="AM53" s="110"/>
      <c r="AN53" s="110"/>
      <c r="AO53" s="110"/>
      <c r="AP53" s="110"/>
      <c r="AQ53" s="110"/>
      <c r="AR53" s="110"/>
      <c r="AS53" s="110"/>
      <c r="AT53" s="110"/>
      <c r="AU53" s="110"/>
      <c r="AV53" s="110"/>
      <c r="AW53" s="110"/>
      <c r="AX53" s="110"/>
      <c r="AY53" s="110"/>
      <c r="AZ53" s="110"/>
      <c r="BA53" s="110"/>
      <c r="BB53" s="110"/>
      <c r="BC53" s="110"/>
      <c r="BD53" s="110"/>
      <c r="BE53" s="110"/>
      <c r="BF53" s="110"/>
      <c r="BG53" s="110"/>
      <c r="BH53" s="110"/>
      <c r="BI53" s="110"/>
      <c r="BJ53" s="110"/>
      <c r="BK53" s="110"/>
      <c r="BL53" s="110"/>
      <c r="BM53" s="110"/>
      <c r="BN53" s="110"/>
      <c r="BO53" s="110"/>
      <c r="BP53" s="110"/>
      <c r="BQ53" s="147" t="s">
        <v>103</v>
      </c>
      <c r="BR53" s="145"/>
    </row>
    <row r="54" spans="1:70" s="27" customFormat="1">
      <c r="A54" s="89"/>
      <c r="B54" s="105" t="s">
        <v>104</v>
      </c>
      <c r="C54" s="186"/>
      <c r="D54" s="186"/>
      <c r="E54" s="95" t="e">
        <f>+E50+E52</f>
        <v>#REF!</v>
      </c>
      <c r="F54" s="95"/>
      <c r="G54" s="95"/>
      <c r="H54" s="95"/>
      <c r="I54" s="95"/>
      <c r="J54" s="95"/>
      <c r="K54" s="95" t="e">
        <f>+K50+K52</f>
        <v>#REF!</v>
      </c>
      <c r="L54" s="95"/>
      <c r="M54" s="95"/>
      <c r="N54" s="95"/>
      <c r="O54" s="95"/>
      <c r="P54" s="95" t="e">
        <f>+P50+P52</f>
        <v>#REF!</v>
      </c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  <c r="AC54" s="95"/>
      <c r="AD54" s="95"/>
      <c r="AE54" s="95"/>
      <c r="AF54" s="95"/>
      <c r="AG54" s="95"/>
      <c r="AH54" s="95"/>
      <c r="AI54" s="95"/>
      <c r="AJ54" s="95"/>
      <c r="AK54" s="95"/>
      <c r="AL54" s="95"/>
      <c r="AM54" s="95"/>
      <c r="AN54" s="95"/>
      <c r="AO54" s="95"/>
      <c r="AP54" s="95"/>
      <c r="AQ54" s="95"/>
      <c r="AR54" s="95"/>
      <c r="AS54" s="95"/>
      <c r="AT54" s="95"/>
      <c r="AU54" s="95"/>
      <c r="AV54" s="95"/>
      <c r="AW54" s="95"/>
      <c r="AX54" s="95"/>
      <c r="AY54" s="95"/>
      <c r="AZ54" s="95"/>
      <c r="BA54" s="95"/>
      <c r="BB54" s="95"/>
      <c r="BC54" s="95"/>
      <c r="BD54" s="95"/>
      <c r="BE54" s="95"/>
      <c r="BF54" s="95"/>
      <c r="BG54" s="95"/>
      <c r="BH54" s="95"/>
      <c r="BI54" s="95"/>
      <c r="BJ54" s="95"/>
      <c r="BK54" s="95"/>
      <c r="BL54" s="95"/>
      <c r="BM54" s="95"/>
      <c r="BN54" s="95"/>
      <c r="BO54" s="95"/>
      <c r="BP54" s="95"/>
      <c r="BQ54" s="30"/>
    </row>
    <row r="55" spans="1:70" s="27" customFormat="1">
      <c r="A55" s="20"/>
      <c r="B55" s="106" t="s">
        <v>178</v>
      </c>
      <c r="C55" s="191"/>
      <c r="D55" s="191"/>
      <c r="E55" s="110" t="e">
        <f>IF(E$62=0,IF($D$62=0,E54/($C$62+$D$61+E$61)*90,E54/($C$62+$D$62+E$61)*90),E54/($C$62+$D$62+E$62)*90)</f>
        <v>#REF!</v>
      </c>
      <c r="F55" s="110"/>
      <c r="G55" s="110"/>
      <c r="H55" s="110"/>
      <c r="I55" s="110"/>
      <c r="J55" s="110"/>
      <c r="K55" s="110" t="e">
        <f>IF(K$62=0,IF($E$62=0,K54/($D$62+$E$61+K$61)*90,K54/($D$62+$E$62+K$61)*90),K54/($D$62+$E$62+K$62)*90)</f>
        <v>#REF!</v>
      </c>
      <c r="L55" s="110"/>
      <c r="M55" s="110"/>
      <c r="N55" s="110"/>
      <c r="O55" s="110"/>
      <c r="P55" s="104" t="e">
        <f>IF(P$62=0,IF($K$62=0,P54/($E$62+$P$61+K$61)*90,P54/($E$62+$P$62+K$61)*90),P54/($E$62+$P$62+K$62)*90)</f>
        <v>#REF!</v>
      </c>
      <c r="Q55" s="110"/>
      <c r="R55" s="110"/>
      <c r="S55" s="110"/>
      <c r="T55" s="110"/>
      <c r="U55" s="110"/>
      <c r="V55" s="110"/>
      <c r="W55" s="110"/>
      <c r="X55" s="110"/>
      <c r="Y55" s="110"/>
      <c r="Z55" s="110"/>
      <c r="AA55" s="104"/>
      <c r="AB55" s="104"/>
      <c r="AC55" s="104"/>
      <c r="AD55" s="104"/>
      <c r="AE55" s="104"/>
      <c r="AF55" s="110"/>
      <c r="AG55" s="104"/>
      <c r="AH55" s="104"/>
      <c r="AI55" s="104"/>
      <c r="AJ55" s="104"/>
      <c r="AK55" s="104"/>
      <c r="AL55" s="104"/>
      <c r="AM55" s="104"/>
      <c r="AN55" s="104"/>
      <c r="AO55" s="104"/>
      <c r="AP55" s="104"/>
      <c r="AQ55" s="104"/>
      <c r="AR55" s="104"/>
      <c r="AS55" s="104"/>
      <c r="AT55" s="104"/>
      <c r="AU55" s="104"/>
      <c r="AV55" s="104"/>
      <c r="AW55" s="104"/>
      <c r="AX55" s="104"/>
      <c r="AY55" s="104"/>
      <c r="AZ55" s="104"/>
      <c r="BA55" s="104"/>
      <c r="BB55" s="104"/>
      <c r="BC55" s="104"/>
      <c r="BD55" s="104"/>
      <c r="BE55" s="104"/>
      <c r="BF55" s="104"/>
      <c r="BG55" s="104"/>
      <c r="BH55" s="104"/>
      <c r="BI55" s="104"/>
      <c r="BJ55" s="104"/>
      <c r="BK55" s="104"/>
      <c r="BL55" s="104"/>
      <c r="BM55" s="104"/>
      <c r="BN55" s="104"/>
      <c r="BO55" s="104"/>
      <c r="BP55" s="104"/>
      <c r="BQ55" s="147" t="s">
        <v>97</v>
      </c>
      <c r="BR55" s="145"/>
    </row>
    <row r="56" spans="1:70" s="27" customFormat="1">
      <c r="A56" s="20"/>
      <c r="B56" s="111" t="s">
        <v>106</v>
      </c>
      <c r="C56" s="126"/>
      <c r="D56" s="192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  <c r="AA56" s="113"/>
      <c r="AB56" s="113"/>
      <c r="AC56" s="113"/>
      <c r="AD56" s="113"/>
      <c r="AE56" s="113"/>
      <c r="AF56" s="113"/>
      <c r="AG56" s="113"/>
      <c r="AH56" s="113"/>
      <c r="AI56" s="113"/>
      <c r="AJ56" s="113"/>
      <c r="AK56" s="113"/>
      <c r="AL56" s="113"/>
      <c r="AM56" s="113"/>
      <c r="AN56" s="113"/>
      <c r="AO56" s="113"/>
      <c r="AP56" s="113"/>
      <c r="AQ56" s="113"/>
      <c r="AR56" s="113"/>
      <c r="AS56" s="113"/>
      <c r="AT56" s="113"/>
      <c r="AU56" s="113"/>
      <c r="AV56" s="113"/>
      <c r="AW56" s="113"/>
      <c r="AX56" s="113"/>
      <c r="AY56" s="113"/>
      <c r="AZ56" s="113"/>
      <c r="BA56" s="113"/>
      <c r="BB56" s="113"/>
      <c r="BC56" s="113"/>
      <c r="BD56" s="113"/>
      <c r="BE56" s="113"/>
      <c r="BF56" s="113"/>
      <c r="BG56" s="113"/>
      <c r="BH56" s="113"/>
      <c r="BI56" s="113"/>
      <c r="BJ56" s="113"/>
      <c r="BK56" s="113"/>
      <c r="BL56" s="113"/>
      <c r="BM56" s="113"/>
      <c r="BN56" s="113"/>
      <c r="BO56" s="113"/>
      <c r="BP56" s="113"/>
      <c r="BQ56" s="30"/>
    </row>
    <row r="57" spans="1:70" s="27" customFormat="1">
      <c r="A57" s="20"/>
      <c r="B57" s="111" t="s">
        <v>107</v>
      </c>
      <c r="C57" s="126"/>
      <c r="D57" s="192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  <c r="AA57" s="113"/>
      <c r="AB57" s="113"/>
      <c r="AC57" s="113"/>
      <c r="AD57" s="113"/>
      <c r="AE57" s="113"/>
      <c r="AF57" s="113"/>
      <c r="AG57" s="113"/>
      <c r="AH57" s="113"/>
      <c r="AI57" s="113"/>
      <c r="AJ57" s="113"/>
      <c r="AK57" s="113"/>
      <c r="AL57" s="113"/>
      <c r="AM57" s="113"/>
      <c r="AN57" s="113"/>
      <c r="AO57" s="113"/>
      <c r="AP57" s="113"/>
      <c r="AQ57" s="113"/>
      <c r="AR57" s="113"/>
      <c r="AS57" s="113"/>
      <c r="AT57" s="113"/>
      <c r="AU57" s="113"/>
      <c r="AV57" s="113"/>
      <c r="AW57" s="113"/>
      <c r="AX57" s="113"/>
      <c r="AY57" s="113"/>
      <c r="AZ57" s="113"/>
      <c r="BA57" s="113"/>
      <c r="BB57" s="113"/>
      <c r="BC57" s="113"/>
      <c r="BD57" s="113"/>
      <c r="BE57" s="113"/>
      <c r="BF57" s="113"/>
      <c r="BG57" s="113"/>
      <c r="BH57" s="113"/>
      <c r="BI57" s="113"/>
      <c r="BJ57" s="113"/>
      <c r="BK57" s="113"/>
      <c r="BL57" s="113"/>
      <c r="BM57" s="113"/>
      <c r="BN57" s="113"/>
      <c r="BO57" s="113"/>
      <c r="BP57" s="113"/>
      <c r="BQ57" s="30"/>
    </row>
    <row r="58" spans="1:70">
      <c r="B58" s="114" t="s">
        <v>108</v>
      </c>
      <c r="C58" s="115" t="e">
        <f>IF(C62=0,C54/C61*30,C54/C62*30)</f>
        <v>#REF!</v>
      </c>
      <c r="D58" s="115" t="e">
        <f t="shared" ref="D58:BO58" si="4">IF(D62=0,D54/D61*30,D54/D62*30)</f>
        <v>#REF!</v>
      </c>
      <c r="E58" s="115" t="e">
        <f t="shared" si="4"/>
        <v>#REF!</v>
      </c>
      <c r="F58" s="115" t="e">
        <f t="shared" si="4"/>
        <v>#REF!</v>
      </c>
      <c r="G58" s="115" t="e">
        <f t="shared" si="4"/>
        <v>#REF!</v>
      </c>
      <c r="H58" s="115" t="e">
        <f t="shared" si="4"/>
        <v>#REF!</v>
      </c>
      <c r="I58" s="115" t="e">
        <f t="shared" si="4"/>
        <v>#REF!</v>
      </c>
      <c r="J58" s="115" t="e">
        <f t="shared" si="4"/>
        <v>#REF!</v>
      </c>
      <c r="K58" s="115" t="e">
        <f t="shared" si="4"/>
        <v>#REF!</v>
      </c>
      <c r="L58" s="115" t="e">
        <f t="shared" si="4"/>
        <v>#REF!</v>
      </c>
      <c r="M58" s="115" t="e">
        <f t="shared" si="4"/>
        <v>#REF!</v>
      </c>
      <c r="N58" s="115" t="e">
        <f t="shared" si="4"/>
        <v>#REF!</v>
      </c>
      <c r="O58" s="115" t="e">
        <f t="shared" si="4"/>
        <v>#REF!</v>
      </c>
      <c r="P58" s="115" t="e">
        <f t="shared" si="4"/>
        <v>#REF!</v>
      </c>
      <c r="Q58" s="115" t="e">
        <f t="shared" si="4"/>
        <v>#REF!</v>
      </c>
      <c r="R58" s="115" t="e">
        <f t="shared" si="4"/>
        <v>#REF!</v>
      </c>
      <c r="S58" s="115" t="e">
        <f t="shared" si="4"/>
        <v>#REF!</v>
      </c>
      <c r="T58" s="115" t="e">
        <f t="shared" si="4"/>
        <v>#REF!</v>
      </c>
      <c r="U58" s="115" t="e">
        <f t="shared" si="4"/>
        <v>#REF!</v>
      </c>
      <c r="V58" s="115" t="e">
        <f t="shared" si="4"/>
        <v>#REF!</v>
      </c>
      <c r="W58" s="115" t="e">
        <f t="shared" si="4"/>
        <v>#REF!</v>
      </c>
      <c r="X58" s="115" t="e">
        <f t="shared" si="4"/>
        <v>#REF!</v>
      </c>
      <c r="Y58" s="115" t="e">
        <f t="shared" si="4"/>
        <v>#REF!</v>
      </c>
      <c r="Z58" s="115" t="e">
        <f t="shared" si="4"/>
        <v>#REF!</v>
      </c>
      <c r="AA58" s="115" t="e">
        <f t="shared" si="4"/>
        <v>#REF!</v>
      </c>
      <c r="AB58" s="115" t="e">
        <f t="shared" si="4"/>
        <v>#REF!</v>
      </c>
      <c r="AC58" s="115" t="e">
        <f t="shared" si="4"/>
        <v>#REF!</v>
      </c>
      <c r="AD58" s="115" t="e">
        <f t="shared" si="4"/>
        <v>#REF!</v>
      </c>
      <c r="AE58" s="115" t="e">
        <f t="shared" si="4"/>
        <v>#REF!</v>
      </c>
      <c r="AF58" s="115" t="e">
        <f t="shared" si="4"/>
        <v>#REF!</v>
      </c>
      <c r="AG58" s="115" t="e">
        <f t="shared" si="4"/>
        <v>#REF!</v>
      </c>
      <c r="AH58" s="115" t="e">
        <f t="shared" si="4"/>
        <v>#REF!</v>
      </c>
      <c r="AI58" s="115" t="e">
        <f t="shared" si="4"/>
        <v>#REF!</v>
      </c>
      <c r="AJ58" s="115" t="e">
        <f t="shared" si="4"/>
        <v>#REF!</v>
      </c>
      <c r="AK58" s="115" t="e">
        <f t="shared" si="4"/>
        <v>#REF!</v>
      </c>
      <c r="AL58" s="115" t="e">
        <f t="shared" si="4"/>
        <v>#REF!</v>
      </c>
      <c r="AM58" s="115" t="e">
        <f t="shared" si="4"/>
        <v>#REF!</v>
      </c>
      <c r="AN58" s="115" t="e">
        <f t="shared" si="4"/>
        <v>#REF!</v>
      </c>
      <c r="AO58" s="115" t="e">
        <f t="shared" si="4"/>
        <v>#REF!</v>
      </c>
      <c r="AP58" s="115" t="e">
        <f t="shared" si="4"/>
        <v>#REF!</v>
      </c>
      <c r="AQ58" s="115" t="e">
        <f t="shared" si="4"/>
        <v>#REF!</v>
      </c>
      <c r="AR58" s="115" t="e">
        <f t="shared" si="4"/>
        <v>#REF!</v>
      </c>
      <c r="AS58" s="115" t="e">
        <f t="shared" si="4"/>
        <v>#REF!</v>
      </c>
      <c r="AT58" s="115" t="e">
        <f t="shared" si="4"/>
        <v>#REF!</v>
      </c>
      <c r="AU58" s="115" t="e">
        <f t="shared" si="4"/>
        <v>#REF!</v>
      </c>
      <c r="AV58" s="115" t="e">
        <f t="shared" si="4"/>
        <v>#REF!</v>
      </c>
      <c r="AW58" s="115" t="e">
        <f t="shared" si="4"/>
        <v>#REF!</v>
      </c>
      <c r="AX58" s="115" t="e">
        <f t="shared" si="4"/>
        <v>#REF!</v>
      </c>
      <c r="AY58" s="115" t="e">
        <f t="shared" si="4"/>
        <v>#REF!</v>
      </c>
      <c r="AZ58" s="115" t="e">
        <f t="shared" si="4"/>
        <v>#REF!</v>
      </c>
      <c r="BA58" s="115" t="e">
        <f t="shared" si="4"/>
        <v>#REF!</v>
      </c>
      <c r="BB58" s="115" t="e">
        <f t="shared" si="4"/>
        <v>#REF!</v>
      </c>
      <c r="BC58" s="115" t="e">
        <f t="shared" si="4"/>
        <v>#REF!</v>
      </c>
      <c r="BD58" s="115" t="e">
        <f t="shared" si="4"/>
        <v>#REF!</v>
      </c>
      <c r="BE58" s="115" t="e">
        <f t="shared" si="4"/>
        <v>#REF!</v>
      </c>
      <c r="BF58" s="115" t="e">
        <f t="shared" si="4"/>
        <v>#REF!</v>
      </c>
      <c r="BG58" s="115" t="e">
        <f t="shared" si="4"/>
        <v>#REF!</v>
      </c>
      <c r="BH58" s="115" t="e">
        <f t="shared" si="4"/>
        <v>#REF!</v>
      </c>
      <c r="BI58" s="115" t="e">
        <f t="shared" si="4"/>
        <v>#REF!</v>
      </c>
      <c r="BJ58" s="115" t="e">
        <f t="shared" si="4"/>
        <v>#REF!</v>
      </c>
      <c r="BK58" s="115" t="e">
        <f t="shared" si="4"/>
        <v>#REF!</v>
      </c>
      <c r="BL58" s="115" t="e">
        <f t="shared" si="4"/>
        <v>#REF!</v>
      </c>
      <c r="BM58" s="115" t="e">
        <f t="shared" si="4"/>
        <v>#REF!</v>
      </c>
      <c r="BN58" s="115" t="e">
        <f t="shared" si="4"/>
        <v>#REF!</v>
      </c>
      <c r="BO58" s="115" t="e">
        <f t="shared" si="4"/>
        <v>#REF!</v>
      </c>
      <c r="BP58" s="115" t="e">
        <f>IF(BP62=0,BP54/BP61*30,BP54/BP62*30)</f>
        <v>#REF!</v>
      </c>
      <c r="BQ58" s="19"/>
    </row>
    <row r="59" spans="1:70">
      <c r="B59" s="193" t="s">
        <v>185</v>
      </c>
      <c r="C59" s="19"/>
      <c r="D59" s="116"/>
      <c r="E59" s="194" t="e">
        <f>IF(E$64=0,IF($D$64=0,E54/($C$64+$D$63+E$63)*90,E54/($C$64+$D$64+E$63)*90),E54/($C$64+$D$64+E$64)*90)</f>
        <v>#REF!</v>
      </c>
      <c r="F59" s="194" t="e">
        <f t="shared" ref="F59:BP59" si="5">IF(F$64=0,IF($D$64=0,F54/($C$64+$D$63+F$63)*90,F54/($C$64+$D$64+F$63)*90),F54/($C$64+$D$64+F$64)*90)</f>
        <v>#REF!</v>
      </c>
      <c r="G59" s="194" t="e">
        <f t="shared" si="5"/>
        <v>#REF!</v>
      </c>
      <c r="H59" s="194" t="e">
        <f t="shared" si="5"/>
        <v>#REF!</v>
      </c>
      <c r="I59" s="194" t="e">
        <f t="shared" si="5"/>
        <v>#REF!</v>
      </c>
      <c r="J59" s="194" t="e">
        <f t="shared" si="5"/>
        <v>#REF!</v>
      </c>
      <c r="K59" s="194" t="e">
        <f t="shared" si="5"/>
        <v>#REF!</v>
      </c>
      <c r="L59" s="194" t="e">
        <f t="shared" si="5"/>
        <v>#REF!</v>
      </c>
      <c r="M59" s="194" t="e">
        <f t="shared" si="5"/>
        <v>#REF!</v>
      </c>
      <c r="N59" s="194" t="e">
        <f t="shared" si="5"/>
        <v>#REF!</v>
      </c>
      <c r="O59" s="194" t="e">
        <f t="shared" si="5"/>
        <v>#REF!</v>
      </c>
      <c r="P59" s="194" t="e">
        <f t="shared" si="5"/>
        <v>#REF!</v>
      </c>
      <c r="Q59" s="194" t="e">
        <f t="shared" si="5"/>
        <v>#REF!</v>
      </c>
      <c r="R59" s="194" t="e">
        <f t="shared" si="5"/>
        <v>#REF!</v>
      </c>
      <c r="S59" s="194" t="e">
        <f t="shared" si="5"/>
        <v>#REF!</v>
      </c>
      <c r="T59" s="194" t="e">
        <f t="shared" si="5"/>
        <v>#REF!</v>
      </c>
      <c r="U59" s="194" t="e">
        <f t="shared" si="5"/>
        <v>#REF!</v>
      </c>
      <c r="V59" s="194" t="e">
        <f t="shared" si="5"/>
        <v>#REF!</v>
      </c>
      <c r="W59" s="194" t="e">
        <f t="shared" si="5"/>
        <v>#REF!</v>
      </c>
      <c r="X59" s="194" t="e">
        <f t="shared" si="5"/>
        <v>#REF!</v>
      </c>
      <c r="Y59" s="194" t="e">
        <f t="shared" si="5"/>
        <v>#REF!</v>
      </c>
      <c r="Z59" s="194" t="e">
        <f t="shared" si="5"/>
        <v>#REF!</v>
      </c>
      <c r="AA59" s="194" t="e">
        <f t="shared" si="5"/>
        <v>#REF!</v>
      </c>
      <c r="AB59" s="194" t="e">
        <f t="shared" si="5"/>
        <v>#REF!</v>
      </c>
      <c r="AC59" s="194" t="e">
        <f t="shared" si="5"/>
        <v>#REF!</v>
      </c>
      <c r="AD59" s="194" t="e">
        <f t="shared" si="5"/>
        <v>#REF!</v>
      </c>
      <c r="AE59" s="194" t="e">
        <f t="shared" si="5"/>
        <v>#REF!</v>
      </c>
      <c r="AF59" s="194" t="e">
        <f t="shared" si="5"/>
        <v>#REF!</v>
      </c>
      <c r="AG59" s="194" t="e">
        <f t="shared" si="5"/>
        <v>#REF!</v>
      </c>
      <c r="AH59" s="194" t="e">
        <f t="shared" si="5"/>
        <v>#REF!</v>
      </c>
      <c r="AI59" s="194" t="e">
        <f t="shared" si="5"/>
        <v>#REF!</v>
      </c>
      <c r="AJ59" s="194" t="e">
        <f t="shared" si="5"/>
        <v>#REF!</v>
      </c>
      <c r="AK59" s="194" t="e">
        <f t="shared" si="5"/>
        <v>#REF!</v>
      </c>
      <c r="AL59" s="194" t="e">
        <f t="shared" si="5"/>
        <v>#REF!</v>
      </c>
      <c r="AM59" s="194" t="e">
        <f t="shared" si="5"/>
        <v>#REF!</v>
      </c>
      <c r="AN59" s="194" t="e">
        <f t="shared" si="5"/>
        <v>#REF!</v>
      </c>
      <c r="AO59" s="194" t="e">
        <f t="shared" si="5"/>
        <v>#REF!</v>
      </c>
      <c r="AP59" s="194" t="e">
        <f t="shared" si="5"/>
        <v>#REF!</v>
      </c>
      <c r="AQ59" s="194" t="e">
        <f t="shared" si="5"/>
        <v>#REF!</v>
      </c>
      <c r="AR59" s="194" t="e">
        <f t="shared" si="5"/>
        <v>#REF!</v>
      </c>
      <c r="AS59" s="194" t="e">
        <f t="shared" si="5"/>
        <v>#REF!</v>
      </c>
      <c r="AT59" s="194" t="e">
        <f t="shared" si="5"/>
        <v>#REF!</v>
      </c>
      <c r="AU59" s="194" t="e">
        <f t="shared" si="5"/>
        <v>#REF!</v>
      </c>
      <c r="AV59" s="194" t="e">
        <f t="shared" si="5"/>
        <v>#REF!</v>
      </c>
      <c r="AW59" s="194" t="e">
        <f t="shared" si="5"/>
        <v>#REF!</v>
      </c>
      <c r="AX59" s="194" t="e">
        <f t="shared" si="5"/>
        <v>#REF!</v>
      </c>
      <c r="AY59" s="194" t="e">
        <f t="shared" si="5"/>
        <v>#REF!</v>
      </c>
      <c r="AZ59" s="194" t="e">
        <f t="shared" si="5"/>
        <v>#REF!</v>
      </c>
      <c r="BA59" s="194" t="e">
        <f t="shared" si="5"/>
        <v>#REF!</v>
      </c>
      <c r="BB59" s="194" t="e">
        <f t="shared" si="5"/>
        <v>#REF!</v>
      </c>
      <c r="BC59" s="194" t="e">
        <f t="shared" si="5"/>
        <v>#REF!</v>
      </c>
      <c r="BD59" s="194" t="e">
        <f t="shared" si="5"/>
        <v>#REF!</v>
      </c>
      <c r="BE59" s="194" t="e">
        <f t="shared" si="5"/>
        <v>#REF!</v>
      </c>
      <c r="BF59" s="194" t="e">
        <f t="shared" si="5"/>
        <v>#REF!</v>
      </c>
      <c r="BG59" s="194" t="e">
        <f t="shared" si="5"/>
        <v>#REF!</v>
      </c>
      <c r="BH59" s="194" t="e">
        <f t="shared" si="5"/>
        <v>#REF!</v>
      </c>
      <c r="BI59" s="194" t="e">
        <f t="shared" si="5"/>
        <v>#REF!</v>
      </c>
      <c r="BJ59" s="194" t="e">
        <f t="shared" si="5"/>
        <v>#REF!</v>
      </c>
      <c r="BK59" s="194" t="e">
        <f t="shared" si="5"/>
        <v>#REF!</v>
      </c>
      <c r="BL59" s="194" t="e">
        <f t="shared" si="5"/>
        <v>#REF!</v>
      </c>
      <c r="BM59" s="194" t="e">
        <f t="shared" si="5"/>
        <v>#REF!</v>
      </c>
      <c r="BN59" s="194" t="e">
        <f t="shared" si="5"/>
        <v>#REF!</v>
      </c>
      <c r="BO59" s="194" t="e">
        <f t="shared" si="5"/>
        <v>#REF!</v>
      </c>
      <c r="BP59" s="194" t="e">
        <f t="shared" si="5"/>
        <v>#REF!</v>
      </c>
      <c r="BQ59" s="19"/>
    </row>
    <row r="60" spans="1:70">
      <c r="B60" s="117" t="s">
        <v>180</v>
      </c>
      <c r="C60" s="195"/>
      <c r="D60" s="195"/>
      <c r="E60" s="148"/>
      <c r="F60" s="148"/>
      <c r="G60" s="148"/>
      <c r="H60" s="148"/>
      <c r="I60" s="148"/>
      <c r="J60" s="148"/>
      <c r="K60" s="148"/>
      <c r="L60" s="148"/>
      <c r="M60" s="148"/>
      <c r="N60" s="148"/>
      <c r="O60" s="148"/>
      <c r="P60" s="148"/>
      <c r="Q60" s="148"/>
      <c r="R60" s="148"/>
      <c r="S60" s="148"/>
      <c r="T60" s="148"/>
      <c r="U60" s="148"/>
      <c r="V60" s="148"/>
      <c r="W60" s="148"/>
      <c r="X60" s="148"/>
      <c r="Y60" s="148"/>
      <c r="Z60" s="148"/>
      <c r="AA60" s="148"/>
      <c r="AB60" s="148"/>
      <c r="AC60" s="148"/>
      <c r="AD60" s="148"/>
      <c r="AE60" s="148"/>
      <c r="AF60" s="148"/>
      <c r="AG60" s="148"/>
      <c r="AH60" s="148"/>
      <c r="AI60" s="148"/>
      <c r="AJ60" s="148"/>
      <c r="AK60" s="148"/>
      <c r="AL60" s="148"/>
      <c r="AM60" s="148"/>
      <c r="AN60" s="148"/>
      <c r="AO60" s="148"/>
      <c r="AP60" s="148"/>
      <c r="AQ60" s="148"/>
      <c r="AR60" s="148"/>
      <c r="AS60" s="148"/>
      <c r="AT60" s="148"/>
      <c r="AU60" s="148"/>
      <c r="AV60" s="148"/>
      <c r="AW60" s="148"/>
      <c r="AX60" s="148"/>
      <c r="AY60" s="148"/>
      <c r="AZ60" s="148"/>
      <c r="BA60" s="148"/>
      <c r="BB60" s="148"/>
      <c r="BC60" s="148"/>
      <c r="BD60" s="148"/>
      <c r="BE60" s="148"/>
      <c r="BF60" s="148"/>
      <c r="BG60" s="148"/>
      <c r="BH60" s="148"/>
      <c r="BI60" s="148"/>
      <c r="BJ60" s="148"/>
      <c r="BK60" s="148"/>
      <c r="BL60" s="148"/>
      <c r="BM60" s="148"/>
      <c r="BN60" s="148"/>
      <c r="BO60" s="148"/>
      <c r="BP60" s="148"/>
      <c r="BQ60" s="19"/>
    </row>
    <row r="61" spans="1:70">
      <c r="B61" s="119" t="s">
        <v>181</v>
      </c>
      <c r="C61" s="196" t="e">
        <f>#REF!</f>
        <v>#REF!</v>
      </c>
      <c r="D61" s="196" t="e">
        <f>#REF!</f>
        <v>#REF!</v>
      </c>
      <c r="E61" s="120" t="e">
        <f>#REF!</f>
        <v>#REF!</v>
      </c>
      <c r="F61" s="120" t="e">
        <f>#REF!</f>
        <v>#REF!</v>
      </c>
      <c r="G61" s="120" t="e">
        <f>#REF!</f>
        <v>#REF!</v>
      </c>
      <c r="H61" s="120" t="e">
        <f>#REF!</f>
        <v>#REF!</v>
      </c>
      <c r="I61" s="120" t="e">
        <f>#REF!</f>
        <v>#REF!</v>
      </c>
      <c r="J61" s="120" t="e">
        <f>#REF!</f>
        <v>#REF!</v>
      </c>
      <c r="K61" s="120" t="e">
        <f>#REF!</f>
        <v>#REF!</v>
      </c>
      <c r="L61" s="120" t="e">
        <f>#REF!</f>
        <v>#REF!</v>
      </c>
      <c r="M61" s="120" t="e">
        <f>#REF!</f>
        <v>#REF!</v>
      </c>
      <c r="N61" s="120" t="e">
        <f>#REF!</f>
        <v>#REF!</v>
      </c>
      <c r="O61" s="120" t="e">
        <f>#REF!</f>
        <v>#REF!</v>
      </c>
      <c r="P61" s="120" t="e">
        <f>#REF!</f>
        <v>#REF!</v>
      </c>
      <c r="Q61" s="120" t="e">
        <f>#REF!</f>
        <v>#REF!</v>
      </c>
      <c r="R61" s="120" t="e">
        <f>#REF!</f>
        <v>#REF!</v>
      </c>
      <c r="S61" s="120" t="e">
        <f>#REF!</f>
        <v>#REF!</v>
      </c>
      <c r="T61" s="120" t="e">
        <f>#REF!</f>
        <v>#REF!</v>
      </c>
      <c r="U61" s="120" t="e">
        <f>#REF!</f>
        <v>#REF!</v>
      </c>
      <c r="V61" s="120" t="e">
        <f>#REF!</f>
        <v>#REF!</v>
      </c>
      <c r="W61" s="120" t="e">
        <f>#REF!</f>
        <v>#REF!</v>
      </c>
      <c r="X61" s="120" t="e">
        <f>#REF!</f>
        <v>#REF!</v>
      </c>
      <c r="Y61" s="120" t="e">
        <f>#REF!</f>
        <v>#REF!</v>
      </c>
      <c r="Z61" s="120" t="e">
        <f>#REF!</f>
        <v>#REF!</v>
      </c>
      <c r="AA61" s="120" t="e">
        <f>#REF!</f>
        <v>#REF!</v>
      </c>
      <c r="AB61" s="120" t="e">
        <f>#REF!</f>
        <v>#REF!</v>
      </c>
      <c r="AC61" s="120" t="e">
        <f>#REF!</f>
        <v>#REF!</v>
      </c>
      <c r="AD61" s="120" t="e">
        <f>#REF!</f>
        <v>#REF!</v>
      </c>
      <c r="AE61" s="120" t="e">
        <f>#REF!</f>
        <v>#REF!</v>
      </c>
      <c r="AF61" s="120" t="e">
        <f>#REF!</f>
        <v>#REF!</v>
      </c>
      <c r="AG61" s="120" t="e">
        <f>#REF!</f>
        <v>#REF!</v>
      </c>
      <c r="AH61" s="120" t="e">
        <f>#REF!</f>
        <v>#REF!</v>
      </c>
      <c r="AI61" s="120" t="e">
        <f>#REF!</f>
        <v>#REF!</v>
      </c>
      <c r="AJ61" s="120" t="e">
        <f>#REF!</f>
        <v>#REF!</v>
      </c>
      <c r="AK61" s="120" t="e">
        <f>#REF!</f>
        <v>#REF!</v>
      </c>
      <c r="AL61" s="120" t="e">
        <f>#REF!</f>
        <v>#REF!</v>
      </c>
      <c r="AM61" s="120" t="e">
        <f>#REF!</f>
        <v>#REF!</v>
      </c>
      <c r="AN61" s="120" t="e">
        <f>#REF!</f>
        <v>#REF!</v>
      </c>
      <c r="AO61" s="120" t="e">
        <f>#REF!</f>
        <v>#REF!</v>
      </c>
      <c r="AP61" s="120" t="e">
        <f>#REF!</f>
        <v>#REF!</v>
      </c>
      <c r="AQ61" s="120" t="e">
        <f>#REF!</f>
        <v>#REF!</v>
      </c>
      <c r="AR61" s="120" t="e">
        <f>#REF!</f>
        <v>#REF!</v>
      </c>
      <c r="AS61" s="120" t="e">
        <f>#REF!</f>
        <v>#REF!</v>
      </c>
      <c r="AT61" s="120" t="e">
        <f>#REF!</f>
        <v>#REF!</v>
      </c>
      <c r="AU61" s="120" t="e">
        <f>#REF!</f>
        <v>#REF!</v>
      </c>
      <c r="AV61" s="120" t="e">
        <f>#REF!</f>
        <v>#REF!</v>
      </c>
      <c r="AW61" s="120" t="e">
        <f>#REF!</f>
        <v>#REF!</v>
      </c>
      <c r="AX61" s="120" t="e">
        <f>#REF!</f>
        <v>#REF!</v>
      </c>
      <c r="AY61" s="120" t="e">
        <f>#REF!</f>
        <v>#REF!</v>
      </c>
      <c r="AZ61" s="120" t="e">
        <f>#REF!</f>
        <v>#REF!</v>
      </c>
      <c r="BA61" s="120" t="e">
        <f>#REF!</f>
        <v>#REF!</v>
      </c>
      <c r="BB61" s="120" t="e">
        <f>#REF!</f>
        <v>#REF!</v>
      </c>
      <c r="BC61" s="120" t="e">
        <f>#REF!</f>
        <v>#REF!</v>
      </c>
      <c r="BD61" s="120" t="e">
        <f>#REF!</f>
        <v>#REF!</v>
      </c>
      <c r="BE61" s="120" t="e">
        <f>#REF!</f>
        <v>#REF!</v>
      </c>
      <c r="BF61" s="120" t="e">
        <f>#REF!</f>
        <v>#REF!</v>
      </c>
      <c r="BG61" s="120" t="e">
        <f>#REF!</f>
        <v>#REF!</v>
      </c>
      <c r="BH61" s="120" t="e">
        <f>#REF!</f>
        <v>#REF!</v>
      </c>
      <c r="BI61" s="120" t="e">
        <f>#REF!</f>
        <v>#REF!</v>
      </c>
      <c r="BJ61" s="120" t="e">
        <f>#REF!</f>
        <v>#REF!</v>
      </c>
      <c r="BK61" s="120" t="e">
        <f>#REF!</f>
        <v>#REF!</v>
      </c>
      <c r="BL61" s="120" t="e">
        <f>#REF!</f>
        <v>#REF!</v>
      </c>
      <c r="BM61" s="120" t="e">
        <f>#REF!</f>
        <v>#REF!</v>
      </c>
      <c r="BN61" s="120" t="e">
        <f>#REF!</f>
        <v>#REF!</v>
      </c>
      <c r="BO61" s="120" t="e">
        <f>#REF!</f>
        <v>#REF!</v>
      </c>
      <c r="BP61" s="120" t="e">
        <f>#REF!</f>
        <v>#REF!</v>
      </c>
      <c r="BQ61" s="19"/>
    </row>
    <row r="62" spans="1:70">
      <c r="B62" s="121" t="s">
        <v>182</v>
      </c>
      <c r="C62" s="197" t="e">
        <f>#REF!</f>
        <v>#REF!</v>
      </c>
      <c r="D62" s="197" t="e">
        <f>#REF!</f>
        <v>#REF!</v>
      </c>
      <c r="E62" s="197" t="e">
        <f>#REF!</f>
        <v>#REF!</v>
      </c>
      <c r="F62" s="197" t="e">
        <f>#REF!</f>
        <v>#REF!</v>
      </c>
      <c r="G62" s="197" t="e">
        <f>#REF!</f>
        <v>#REF!</v>
      </c>
      <c r="H62" s="197" t="e">
        <f>#REF!</f>
        <v>#REF!</v>
      </c>
      <c r="I62" s="197" t="e">
        <f>#REF!</f>
        <v>#REF!</v>
      </c>
      <c r="J62" s="197" t="e">
        <f>#REF!</f>
        <v>#REF!</v>
      </c>
      <c r="K62" s="197" t="e">
        <f>#REF!</f>
        <v>#REF!</v>
      </c>
      <c r="L62" s="197" t="e">
        <f>#REF!</f>
        <v>#REF!</v>
      </c>
      <c r="M62" s="197" t="e">
        <f>#REF!</f>
        <v>#REF!</v>
      </c>
      <c r="N62" s="197" t="e">
        <f>#REF!</f>
        <v>#REF!</v>
      </c>
      <c r="O62" s="197" t="e">
        <f>#REF!</f>
        <v>#REF!</v>
      </c>
      <c r="P62" s="197" t="e">
        <f>#REF!</f>
        <v>#REF!</v>
      </c>
      <c r="Q62" s="197" t="e">
        <f>#REF!</f>
        <v>#REF!</v>
      </c>
      <c r="R62" s="197" t="e">
        <f>#REF!</f>
        <v>#REF!</v>
      </c>
      <c r="S62" s="197" t="e">
        <f>#REF!</f>
        <v>#REF!</v>
      </c>
      <c r="T62" s="197" t="e">
        <f>#REF!</f>
        <v>#REF!</v>
      </c>
      <c r="U62" s="197" t="e">
        <f>#REF!</f>
        <v>#REF!</v>
      </c>
      <c r="V62" s="197" t="e">
        <f>#REF!</f>
        <v>#REF!</v>
      </c>
      <c r="W62" s="197" t="e">
        <f>#REF!</f>
        <v>#REF!</v>
      </c>
      <c r="X62" s="197" t="e">
        <f>#REF!</f>
        <v>#REF!</v>
      </c>
      <c r="Y62" s="197" t="e">
        <f>#REF!</f>
        <v>#REF!</v>
      </c>
      <c r="Z62" s="197" t="e">
        <f>#REF!</f>
        <v>#REF!</v>
      </c>
      <c r="AA62" s="197" t="e">
        <f>#REF!</f>
        <v>#REF!</v>
      </c>
      <c r="AB62" s="197" t="e">
        <f>#REF!</f>
        <v>#REF!</v>
      </c>
      <c r="AC62" s="197" t="e">
        <f>#REF!</f>
        <v>#REF!</v>
      </c>
      <c r="AD62" s="197" t="e">
        <f>#REF!</f>
        <v>#REF!</v>
      </c>
      <c r="AE62" s="197" t="e">
        <f>#REF!</f>
        <v>#REF!</v>
      </c>
      <c r="AF62" s="197" t="e">
        <f>#REF!</f>
        <v>#REF!</v>
      </c>
      <c r="AG62" s="197" t="e">
        <f>#REF!</f>
        <v>#REF!</v>
      </c>
      <c r="AH62" s="197" t="e">
        <f>#REF!</f>
        <v>#REF!</v>
      </c>
      <c r="AI62" s="197" t="e">
        <f>#REF!</f>
        <v>#REF!</v>
      </c>
      <c r="AJ62" s="197" t="e">
        <f>#REF!</f>
        <v>#REF!</v>
      </c>
      <c r="AK62" s="197" t="e">
        <f>#REF!</f>
        <v>#REF!</v>
      </c>
      <c r="AL62" s="197" t="e">
        <f>#REF!</f>
        <v>#REF!</v>
      </c>
      <c r="AM62" s="197" t="e">
        <f>#REF!</f>
        <v>#REF!</v>
      </c>
      <c r="AN62" s="197" t="e">
        <f>#REF!</f>
        <v>#REF!</v>
      </c>
      <c r="AO62" s="197" t="e">
        <f>#REF!</f>
        <v>#REF!</v>
      </c>
      <c r="AP62" s="197" t="e">
        <f>#REF!</f>
        <v>#REF!</v>
      </c>
      <c r="AQ62" s="197" t="e">
        <f>#REF!</f>
        <v>#REF!</v>
      </c>
      <c r="AR62" s="197" t="e">
        <f>#REF!</f>
        <v>#REF!</v>
      </c>
      <c r="AS62" s="197" t="e">
        <f>#REF!</f>
        <v>#REF!</v>
      </c>
      <c r="AT62" s="197" t="e">
        <f>#REF!</f>
        <v>#REF!</v>
      </c>
      <c r="AU62" s="197" t="e">
        <f>#REF!</f>
        <v>#REF!</v>
      </c>
      <c r="AV62" s="197" t="e">
        <f>#REF!</f>
        <v>#REF!</v>
      </c>
      <c r="AW62" s="197" t="e">
        <f>#REF!</f>
        <v>#REF!</v>
      </c>
      <c r="AX62" s="197" t="e">
        <f>#REF!</f>
        <v>#REF!</v>
      </c>
      <c r="AY62" s="197" t="e">
        <f>#REF!</f>
        <v>#REF!</v>
      </c>
      <c r="AZ62" s="197" t="e">
        <f>#REF!</f>
        <v>#REF!</v>
      </c>
      <c r="BA62" s="197" t="e">
        <f>#REF!</f>
        <v>#REF!</v>
      </c>
      <c r="BB62" s="197" t="e">
        <f>#REF!</f>
        <v>#REF!</v>
      </c>
      <c r="BC62" s="197" t="e">
        <f>#REF!</f>
        <v>#REF!</v>
      </c>
      <c r="BD62" s="197" t="e">
        <f>#REF!</f>
        <v>#REF!</v>
      </c>
      <c r="BE62" s="197" t="e">
        <f>#REF!</f>
        <v>#REF!</v>
      </c>
      <c r="BF62" s="197" t="e">
        <f>#REF!</f>
        <v>#REF!</v>
      </c>
      <c r="BG62" s="197" t="e">
        <f>#REF!</f>
        <v>#REF!</v>
      </c>
      <c r="BH62" s="197" t="e">
        <f>#REF!</f>
        <v>#REF!</v>
      </c>
      <c r="BI62" s="197" t="e">
        <f>#REF!</f>
        <v>#REF!</v>
      </c>
      <c r="BJ62" s="197" t="e">
        <f>#REF!</f>
        <v>#REF!</v>
      </c>
      <c r="BK62" s="197" t="e">
        <f>#REF!</f>
        <v>#REF!</v>
      </c>
      <c r="BL62" s="197" t="e">
        <f>#REF!</f>
        <v>#REF!</v>
      </c>
      <c r="BM62" s="197" t="e">
        <f>#REF!</f>
        <v>#REF!</v>
      </c>
      <c r="BN62" s="197" t="e">
        <f>#REF!</f>
        <v>#REF!</v>
      </c>
      <c r="BO62" s="197" t="e">
        <f>#REF!</f>
        <v>#REF!</v>
      </c>
      <c r="BP62" s="197" t="e">
        <f>#REF!</f>
        <v>#REF!</v>
      </c>
      <c r="BQ62" s="19"/>
    </row>
    <row r="63" spans="1:70">
      <c r="B63" s="119" t="s">
        <v>186</v>
      </c>
      <c r="C63" s="196" t="e">
        <f>#REF!</f>
        <v>#REF!</v>
      </c>
      <c r="D63" s="196" t="e">
        <f>#REF!</f>
        <v>#REF!</v>
      </c>
      <c r="E63" s="120" t="e">
        <f>#REF!</f>
        <v>#REF!</v>
      </c>
      <c r="F63" s="120" t="e">
        <f>#REF!</f>
        <v>#REF!</v>
      </c>
      <c r="G63" s="120" t="e">
        <f>#REF!</f>
        <v>#REF!</v>
      </c>
      <c r="H63" s="120" t="e">
        <f>#REF!</f>
        <v>#REF!</v>
      </c>
      <c r="I63" s="120" t="e">
        <f>#REF!</f>
        <v>#REF!</v>
      </c>
      <c r="J63" s="120" t="e">
        <f>#REF!</f>
        <v>#REF!</v>
      </c>
      <c r="K63" s="120" t="e">
        <f>#REF!</f>
        <v>#REF!</v>
      </c>
      <c r="L63" s="120" t="e">
        <f>#REF!</f>
        <v>#REF!</v>
      </c>
      <c r="M63" s="120" t="e">
        <f>#REF!</f>
        <v>#REF!</v>
      </c>
      <c r="N63" s="120" t="e">
        <f>#REF!</f>
        <v>#REF!</v>
      </c>
      <c r="O63" s="120" t="e">
        <f>#REF!</f>
        <v>#REF!</v>
      </c>
      <c r="P63" s="120" t="e">
        <f>#REF!</f>
        <v>#REF!</v>
      </c>
      <c r="Q63" s="120" t="e">
        <f>#REF!</f>
        <v>#REF!</v>
      </c>
      <c r="R63" s="120" t="e">
        <f>#REF!</f>
        <v>#REF!</v>
      </c>
      <c r="S63" s="120" t="e">
        <f>#REF!</f>
        <v>#REF!</v>
      </c>
      <c r="T63" s="120" t="e">
        <f>#REF!</f>
        <v>#REF!</v>
      </c>
      <c r="U63" s="120" t="e">
        <f>#REF!</f>
        <v>#REF!</v>
      </c>
      <c r="V63" s="120" t="e">
        <f>#REF!</f>
        <v>#REF!</v>
      </c>
      <c r="W63" s="120" t="e">
        <f>#REF!</f>
        <v>#REF!</v>
      </c>
      <c r="X63" s="120" t="e">
        <f>#REF!</f>
        <v>#REF!</v>
      </c>
      <c r="Y63" s="120" t="e">
        <f>#REF!</f>
        <v>#REF!</v>
      </c>
      <c r="Z63" s="120" t="e">
        <f>#REF!</f>
        <v>#REF!</v>
      </c>
      <c r="AA63" s="120" t="e">
        <f>#REF!</f>
        <v>#REF!</v>
      </c>
      <c r="AB63" s="120" t="e">
        <f>#REF!</f>
        <v>#REF!</v>
      </c>
      <c r="AC63" s="120" t="e">
        <f>#REF!</f>
        <v>#REF!</v>
      </c>
      <c r="AD63" s="120" t="e">
        <f>#REF!</f>
        <v>#REF!</v>
      </c>
      <c r="AE63" s="120" t="e">
        <f>#REF!</f>
        <v>#REF!</v>
      </c>
      <c r="AF63" s="120" t="e">
        <f>#REF!</f>
        <v>#REF!</v>
      </c>
      <c r="AG63" s="120" t="e">
        <f>#REF!</f>
        <v>#REF!</v>
      </c>
      <c r="AH63" s="120" t="e">
        <f>#REF!</f>
        <v>#REF!</v>
      </c>
      <c r="AI63" s="120" t="e">
        <f>#REF!</f>
        <v>#REF!</v>
      </c>
      <c r="AJ63" s="120" t="e">
        <f>#REF!</f>
        <v>#REF!</v>
      </c>
      <c r="AK63" s="120" t="e">
        <f>#REF!</f>
        <v>#REF!</v>
      </c>
      <c r="AL63" s="120" t="e">
        <f>#REF!</f>
        <v>#REF!</v>
      </c>
      <c r="AM63" s="120" t="e">
        <f>#REF!</f>
        <v>#REF!</v>
      </c>
      <c r="AN63" s="120" t="e">
        <f>#REF!</f>
        <v>#REF!</v>
      </c>
      <c r="AO63" s="120" t="e">
        <f>#REF!</f>
        <v>#REF!</v>
      </c>
      <c r="AP63" s="120" t="e">
        <f>#REF!</f>
        <v>#REF!</v>
      </c>
      <c r="AQ63" s="120" t="e">
        <f>#REF!</f>
        <v>#REF!</v>
      </c>
      <c r="AR63" s="120" t="e">
        <f>#REF!</f>
        <v>#REF!</v>
      </c>
      <c r="AS63" s="120" t="e">
        <f>#REF!</f>
        <v>#REF!</v>
      </c>
      <c r="AT63" s="120" t="e">
        <f>#REF!</f>
        <v>#REF!</v>
      </c>
      <c r="AU63" s="120" t="e">
        <f>#REF!</f>
        <v>#REF!</v>
      </c>
      <c r="AV63" s="120" t="e">
        <f>#REF!</f>
        <v>#REF!</v>
      </c>
      <c r="AW63" s="120" t="e">
        <f>#REF!</f>
        <v>#REF!</v>
      </c>
      <c r="AX63" s="120" t="e">
        <f>#REF!</f>
        <v>#REF!</v>
      </c>
      <c r="AY63" s="120" t="e">
        <f>#REF!</f>
        <v>#REF!</v>
      </c>
      <c r="AZ63" s="120" t="e">
        <f>#REF!</f>
        <v>#REF!</v>
      </c>
      <c r="BA63" s="120" t="e">
        <f>#REF!</f>
        <v>#REF!</v>
      </c>
      <c r="BB63" s="120" t="e">
        <f>#REF!</f>
        <v>#REF!</v>
      </c>
      <c r="BC63" s="120" t="e">
        <f>#REF!</f>
        <v>#REF!</v>
      </c>
      <c r="BD63" s="120" t="e">
        <f>#REF!</f>
        <v>#REF!</v>
      </c>
      <c r="BE63" s="120" t="e">
        <f>#REF!</f>
        <v>#REF!</v>
      </c>
      <c r="BF63" s="120" t="e">
        <f>#REF!</f>
        <v>#REF!</v>
      </c>
      <c r="BG63" s="120" t="e">
        <f>#REF!</f>
        <v>#REF!</v>
      </c>
      <c r="BH63" s="120" t="e">
        <f>#REF!</f>
        <v>#REF!</v>
      </c>
      <c r="BI63" s="120" t="e">
        <f>#REF!</f>
        <v>#REF!</v>
      </c>
      <c r="BJ63" s="120" t="e">
        <f>#REF!</f>
        <v>#REF!</v>
      </c>
      <c r="BK63" s="120" t="e">
        <f>#REF!</f>
        <v>#REF!</v>
      </c>
      <c r="BL63" s="120" t="e">
        <f>#REF!</f>
        <v>#REF!</v>
      </c>
      <c r="BM63" s="120" t="e">
        <f>#REF!</f>
        <v>#REF!</v>
      </c>
      <c r="BN63" s="120" t="e">
        <f>#REF!</f>
        <v>#REF!</v>
      </c>
      <c r="BO63" s="120" t="e">
        <f>#REF!</f>
        <v>#REF!</v>
      </c>
      <c r="BP63" s="120" t="e">
        <f>#REF!</f>
        <v>#REF!</v>
      </c>
      <c r="BQ63" s="19"/>
    </row>
    <row r="64" spans="1:70">
      <c r="B64" s="121" t="s">
        <v>187</v>
      </c>
      <c r="C64" s="197" t="e">
        <f>#REF!</f>
        <v>#REF!</v>
      </c>
      <c r="D64" s="197" t="e">
        <f>#REF!</f>
        <v>#REF!</v>
      </c>
      <c r="E64" s="197" t="e">
        <f>#REF!</f>
        <v>#REF!</v>
      </c>
      <c r="F64" s="197" t="e">
        <f>#REF!</f>
        <v>#REF!</v>
      </c>
      <c r="G64" s="197" t="e">
        <f>#REF!</f>
        <v>#REF!</v>
      </c>
      <c r="H64" s="197" t="e">
        <f>#REF!</f>
        <v>#REF!</v>
      </c>
      <c r="I64" s="197" t="e">
        <f>#REF!</f>
        <v>#REF!</v>
      </c>
      <c r="J64" s="197" t="e">
        <f>#REF!</f>
        <v>#REF!</v>
      </c>
      <c r="K64" s="197" t="e">
        <f>#REF!</f>
        <v>#REF!</v>
      </c>
      <c r="L64" s="197" t="e">
        <f>#REF!</f>
        <v>#REF!</v>
      </c>
      <c r="M64" s="197" t="e">
        <f>#REF!</f>
        <v>#REF!</v>
      </c>
      <c r="N64" s="197" t="e">
        <f>#REF!</f>
        <v>#REF!</v>
      </c>
      <c r="O64" s="197" t="e">
        <f>#REF!</f>
        <v>#REF!</v>
      </c>
      <c r="P64" s="197" t="e">
        <f>#REF!</f>
        <v>#REF!</v>
      </c>
      <c r="Q64" s="197" t="e">
        <f>#REF!</f>
        <v>#REF!</v>
      </c>
      <c r="R64" s="197" t="e">
        <f>#REF!</f>
        <v>#REF!</v>
      </c>
      <c r="S64" s="197" t="e">
        <f>#REF!</f>
        <v>#REF!</v>
      </c>
      <c r="T64" s="197" t="e">
        <f>#REF!</f>
        <v>#REF!</v>
      </c>
      <c r="U64" s="197" t="e">
        <f>#REF!</f>
        <v>#REF!</v>
      </c>
      <c r="V64" s="197" t="e">
        <f>#REF!</f>
        <v>#REF!</v>
      </c>
      <c r="W64" s="197" t="e">
        <f>#REF!</f>
        <v>#REF!</v>
      </c>
      <c r="X64" s="197" t="e">
        <f>#REF!</f>
        <v>#REF!</v>
      </c>
      <c r="Y64" s="197" t="e">
        <f>#REF!</f>
        <v>#REF!</v>
      </c>
      <c r="Z64" s="197" t="e">
        <f>#REF!</f>
        <v>#REF!</v>
      </c>
      <c r="AA64" s="197" t="e">
        <f>#REF!</f>
        <v>#REF!</v>
      </c>
      <c r="AB64" s="197" t="e">
        <f>#REF!</f>
        <v>#REF!</v>
      </c>
      <c r="AC64" s="197" t="e">
        <f>#REF!</f>
        <v>#REF!</v>
      </c>
      <c r="AD64" s="197" t="e">
        <f>#REF!</f>
        <v>#REF!</v>
      </c>
      <c r="AE64" s="197" t="e">
        <f>#REF!</f>
        <v>#REF!</v>
      </c>
      <c r="AF64" s="197" t="e">
        <f>#REF!</f>
        <v>#REF!</v>
      </c>
      <c r="AG64" s="197" t="e">
        <f>#REF!</f>
        <v>#REF!</v>
      </c>
      <c r="AH64" s="197" t="e">
        <f>#REF!</f>
        <v>#REF!</v>
      </c>
      <c r="AI64" s="197" t="e">
        <f>#REF!</f>
        <v>#REF!</v>
      </c>
      <c r="AJ64" s="197" t="e">
        <f>#REF!</f>
        <v>#REF!</v>
      </c>
      <c r="AK64" s="197" t="e">
        <f>#REF!</f>
        <v>#REF!</v>
      </c>
      <c r="AL64" s="197" t="e">
        <f>#REF!</f>
        <v>#REF!</v>
      </c>
      <c r="AM64" s="197" t="e">
        <f>#REF!</f>
        <v>#REF!</v>
      </c>
      <c r="AN64" s="197" t="e">
        <f>#REF!</f>
        <v>#REF!</v>
      </c>
      <c r="AO64" s="197" t="e">
        <f>#REF!</f>
        <v>#REF!</v>
      </c>
      <c r="AP64" s="197" t="e">
        <f>#REF!</f>
        <v>#REF!</v>
      </c>
      <c r="AQ64" s="197" t="e">
        <f>#REF!</f>
        <v>#REF!</v>
      </c>
      <c r="AR64" s="197" t="e">
        <f>#REF!</f>
        <v>#REF!</v>
      </c>
      <c r="AS64" s="197" t="e">
        <f>#REF!</f>
        <v>#REF!</v>
      </c>
      <c r="AT64" s="197" t="e">
        <f>#REF!</f>
        <v>#REF!</v>
      </c>
      <c r="AU64" s="197" t="e">
        <f>#REF!</f>
        <v>#REF!</v>
      </c>
      <c r="AV64" s="197" t="e">
        <f>#REF!</f>
        <v>#REF!</v>
      </c>
      <c r="AW64" s="197" t="e">
        <f>#REF!</f>
        <v>#REF!</v>
      </c>
      <c r="AX64" s="197" t="e">
        <f>#REF!</f>
        <v>#REF!</v>
      </c>
      <c r="AY64" s="197" t="e">
        <f>#REF!</f>
        <v>#REF!</v>
      </c>
      <c r="AZ64" s="197" t="e">
        <f>#REF!</f>
        <v>#REF!</v>
      </c>
      <c r="BA64" s="197" t="e">
        <f>#REF!</f>
        <v>#REF!</v>
      </c>
      <c r="BB64" s="197" t="e">
        <f>#REF!</f>
        <v>#REF!</v>
      </c>
      <c r="BC64" s="197" t="e">
        <f>#REF!</f>
        <v>#REF!</v>
      </c>
      <c r="BD64" s="197" t="e">
        <f>#REF!</f>
        <v>#REF!</v>
      </c>
      <c r="BE64" s="197" t="e">
        <f>#REF!</f>
        <v>#REF!</v>
      </c>
      <c r="BF64" s="197" t="e">
        <f>#REF!</f>
        <v>#REF!</v>
      </c>
      <c r="BG64" s="197" t="e">
        <f>#REF!</f>
        <v>#REF!</v>
      </c>
      <c r="BH64" s="197" t="e">
        <f>#REF!</f>
        <v>#REF!</v>
      </c>
      <c r="BI64" s="197" t="e">
        <f>#REF!</f>
        <v>#REF!</v>
      </c>
      <c r="BJ64" s="197" t="e">
        <f>#REF!</f>
        <v>#REF!</v>
      </c>
      <c r="BK64" s="197" t="e">
        <f>#REF!</f>
        <v>#REF!</v>
      </c>
      <c r="BL64" s="197" t="e">
        <f>#REF!</f>
        <v>#REF!</v>
      </c>
      <c r="BM64" s="197" t="e">
        <f>#REF!</f>
        <v>#REF!</v>
      </c>
      <c r="BN64" s="197" t="e">
        <f>#REF!</f>
        <v>#REF!</v>
      </c>
      <c r="BO64" s="197" t="e">
        <f>#REF!</f>
        <v>#REF!</v>
      </c>
      <c r="BP64" s="197" t="e">
        <f>#REF!</f>
        <v>#REF!</v>
      </c>
      <c r="BQ64" s="19"/>
    </row>
    <row r="65" spans="2:69">
      <c r="B65" s="149"/>
      <c r="C65" s="149"/>
      <c r="D65" s="150"/>
      <c r="E65" s="151"/>
      <c r="F65" s="151"/>
      <c r="G65" s="151"/>
      <c r="H65" s="151"/>
      <c r="I65" s="151"/>
      <c r="J65" s="151"/>
      <c r="K65" s="151"/>
      <c r="L65" s="151"/>
      <c r="M65" s="151"/>
      <c r="N65" s="151"/>
      <c r="O65" s="151"/>
      <c r="P65" s="151"/>
      <c r="Q65" s="151"/>
      <c r="R65" s="151"/>
      <c r="S65" s="151"/>
      <c r="T65" s="151"/>
      <c r="U65" s="151"/>
      <c r="V65" s="151"/>
      <c r="W65" s="151"/>
      <c r="X65" s="151"/>
      <c r="Y65" s="151"/>
      <c r="Z65" s="151"/>
      <c r="AA65" s="151"/>
      <c r="AB65" s="151"/>
      <c r="AC65" s="151"/>
      <c r="AD65" s="151"/>
      <c r="AE65" s="151"/>
      <c r="AF65" s="151"/>
      <c r="AG65" s="151"/>
      <c r="AH65" s="151"/>
      <c r="AI65" s="151"/>
      <c r="AJ65" s="151"/>
      <c r="AK65" s="151"/>
      <c r="AL65" s="151"/>
      <c r="AM65" s="151"/>
      <c r="AN65" s="151"/>
      <c r="AO65" s="151"/>
      <c r="AP65" s="151"/>
      <c r="AQ65" s="151"/>
      <c r="AR65" s="151"/>
      <c r="AS65" s="151"/>
      <c r="AT65" s="151"/>
      <c r="AU65" s="151"/>
      <c r="AV65" s="151"/>
      <c r="AW65" s="151"/>
      <c r="AX65" s="151"/>
      <c r="AY65" s="151"/>
      <c r="AZ65" s="151"/>
      <c r="BA65" s="151"/>
      <c r="BB65" s="151"/>
      <c r="BC65" s="151"/>
      <c r="BD65" s="151"/>
      <c r="BE65" s="151"/>
      <c r="BF65" s="151"/>
      <c r="BG65" s="151"/>
      <c r="BH65" s="151"/>
      <c r="BI65" s="151"/>
      <c r="BJ65" s="151"/>
      <c r="BK65" s="151"/>
      <c r="BL65" s="151"/>
      <c r="BM65" s="151"/>
      <c r="BN65" s="151"/>
      <c r="BO65" s="151"/>
      <c r="BP65" s="151"/>
      <c r="BQ65" s="19"/>
    </row>
    <row r="66" spans="2:69">
      <c r="B66" s="154" t="s">
        <v>114</v>
      </c>
      <c r="C66" s="154"/>
      <c r="D66" s="155"/>
      <c r="E66" s="156"/>
      <c r="F66" s="156"/>
      <c r="G66" s="156"/>
      <c r="H66" s="156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  <c r="AA66" s="156"/>
      <c r="AB66" s="156"/>
      <c r="AC66" s="156"/>
      <c r="AD66" s="156"/>
      <c r="AE66" s="156"/>
      <c r="AF66" s="156"/>
      <c r="AG66" s="156"/>
      <c r="AH66" s="156"/>
      <c r="AI66" s="156"/>
      <c r="AJ66" s="156"/>
      <c r="AK66" s="156"/>
      <c r="AL66" s="156"/>
      <c r="AM66" s="156"/>
      <c r="AN66" s="156"/>
      <c r="AO66" s="156"/>
      <c r="AP66" s="156"/>
      <c r="AQ66" s="156"/>
      <c r="AR66" s="156"/>
      <c r="AS66" s="156"/>
      <c r="AT66" s="156"/>
      <c r="AU66" s="156"/>
      <c r="AV66" s="156"/>
      <c r="AW66" s="156"/>
      <c r="AX66" s="156"/>
      <c r="AY66" s="156"/>
      <c r="AZ66" s="156"/>
      <c r="BA66" s="156"/>
      <c r="BB66" s="156"/>
      <c r="BC66" s="156"/>
      <c r="BD66" s="156"/>
      <c r="BE66" s="156"/>
      <c r="BF66" s="156"/>
      <c r="BG66" s="156"/>
      <c r="BH66" s="156"/>
      <c r="BI66" s="156"/>
      <c r="BJ66" s="156"/>
      <c r="BK66" s="156"/>
      <c r="BL66" s="156"/>
      <c r="BM66" s="156"/>
      <c r="BN66" s="156"/>
      <c r="BO66" s="156"/>
      <c r="BP66" s="156"/>
      <c r="BQ66" s="19"/>
    </row>
    <row r="67" spans="2:69"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30"/>
      <c r="N67" s="30"/>
      <c r="O67" s="19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19"/>
      <c r="BE67" s="19"/>
      <c r="BF67" s="19"/>
      <c r="BG67" s="19"/>
      <c r="BH67" s="19"/>
      <c r="BI67" s="19"/>
      <c r="BJ67" s="19"/>
      <c r="BK67" s="19"/>
      <c r="BL67" s="19"/>
      <c r="BM67" s="19"/>
      <c r="BN67" s="19"/>
      <c r="BO67" s="19"/>
      <c r="BP67" s="19"/>
      <c r="BQ67" s="19"/>
    </row>
    <row r="68" spans="2:69"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30"/>
      <c r="N68" s="30"/>
      <c r="O68" s="19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19"/>
      <c r="BE68" s="19"/>
      <c r="BF68" s="19"/>
      <c r="BG68" s="19"/>
      <c r="BH68" s="19"/>
      <c r="BI68" s="19"/>
      <c r="BJ68" s="19"/>
      <c r="BK68" s="19"/>
      <c r="BL68" s="19"/>
      <c r="BM68" s="19"/>
      <c r="BN68" s="19"/>
      <c r="BO68" s="19"/>
      <c r="BP68" s="19"/>
      <c r="BQ68" s="19"/>
    </row>
    <row r="69" spans="2:69">
      <c r="B69" s="203" t="s">
        <v>115</v>
      </c>
      <c r="C69" s="23" t="s">
        <v>116</v>
      </c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  <c r="BP69" s="24"/>
      <c r="BQ69" s="167"/>
    </row>
    <row r="70" spans="2:69">
      <c r="B70" s="477"/>
      <c r="C70" s="478"/>
      <c r="D70" s="478"/>
      <c r="E70" s="478"/>
      <c r="F70" s="478"/>
      <c r="G70" s="478"/>
      <c r="H70" s="478"/>
      <c r="I70" s="478"/>
      <c r="J70" s="478"/>
      <c r="K70" s="478"/>
      <c r="L70" s="478"/>
      <c r="M70" s="478"/>
      <c r="N70" s="478"/>
      <c r="O70" s="478"/>
      <c r="P70" s="478"/>
      <c r="Q70" s="478"/>
      <c r="R70" s="478"/>
      <c r="S70" s="478"/>
      <c r="T70" s="478"/>
      <c r="U70" s="478"/>
      <c r="V70" s="478"/>
      <c r="W70" s="478"/>
      <c r="X70" s="478"/>
      <c r="Y70" s="478"/>
      <c r="Z70" s="478"/>
      <c r="AA70" s="478"/>
      <c r="AB70" s="478"/>
      <c r="AC70" s="478"/>
      <c r="AD70" s="478"/>
      <c r="AE70" s="478"/>
      <c r="AF70" s="478"/>
      <c r="AG70" s="478"/>
      <c r="AH70" s="478"/>
      <c r="AI70" s="478"/>
      <c r="AJ70" s="478"/>
      <c r="AK70" s="478"/>
      <c r="AL70" s="478"/>
      <c r="AM70" s="478"/>
      <c r="AN70" s="478"/>
      <c r="AO70" s="478"/>
      <c r="AP70" s="478"/>
      <c r="AQ70" s="478"/>
      <c r="AR70" s="478"/>
      <c r="AS70" s="478"/>
      <c r="AT70" s="478"/>
      <c r="AU70" s="478"/>
      <c r="AV70" s="478"/>
      <c r="AW70" s="478"/>
      <c r="AX70" s="478"/>
      <c r="AY70" s="478"/>
      <c r="AZ70" s="478"/>
      <c r="BA70" s="478"/>
      <c r="BB70" s="478"/>
      <c r="BC70" s="478"/>
      <c r="BD70" s="478"/>
      <c r="BE70" s="478"/>
      <c r="BF70" s="478"/>
      <c r="BG70" s="478"/>
      <c r="BH70" s="478"/>
      <c r="BI70" s="478"/>
      <c r="BJ70" s="478"/>
      <c r="BK70" s="478"/>
      <c r="BL70" s="478"/>
      <c r="BM70" s="478"/>
      <c r="BN70" s="478"/>
      <c r="BO70" s="478"/>
      <c r="BP70" s="479"/>
      <c r="BQ70" s="167"/>
    </row>
    <row r="71" spans="2:69">
      <c r="B71" s="477"/>
      <c r="C71" s="478"/>
      <c r="D71" s="478"/>
      <c r="E71" s="478"/>
      <c r="F71" s="478"/>
      <c r="G71" s="478"/>
      <c r="H71" s="478"/>
      <c r="I71" s="478"/>
      <c r="J71" s="478"/>
      <c r="K71" s="478"/>
      <c r="L71" s="478"/>
      <c r="M71" s="478"/>
      <c r="N71" s="478"/>
      <c r="O71" s="478"/>
      <c r="P71" s="478"/>
      <c r="Q71" s="478"/>
      <c r="R71" s="478"/>
      <c r="S71" s="478"/>
      <c r="T71" s="478"/>
      <c r="U71" s="478"/>
      <c r="V71" s="478"/>
      <c r="W71" s="478"/>
      <c r="X71" s="478"/>
      <c r="Y71" s="478"/>
      <c r="Z71" s="478"/>
      <c r="AA71" s="478"/>
      <c r="AB71" s="478"/>
      <c r="AC71" s="478"/>
      <c r="AD71" s="478"/>
      <c r="AE71" s="478"/>
      <c r="AF71" s="478"/>
      <c r="AG71" s="478"/>
      <c r="AH71" s="478"/>
      <c r="AI71" s="478"/>
      <c r="AJ71" s="478"/>
      <c r="AK71" s="478"/>
      <c r="AL71" s="478"/>
      <c r="AM71" s="478"/>
      <c r="AN71" s="478"/>
      <c r="AO71" s="478"/>
      <c r="AP71" s="478"/>
      <c r="AQ71" s="478"/>
      <c r="AR71" s="478"/>
      <c r="AS71" s="478"/>
      <c r="AT71" s="478"/>
      <c r="AU71" s="478"/>
      <c r="AV71" s="478"/>
      <c r="AW71" s="478"/>
      <c r="AX71" s="478"/>
      <c r="AY71" s="478"/>
      <c r="AZ71" s="478"/>
      <c r="BA71" s="478"/>
      <c r="BB71" s="478"/>
      <c r="BC71" s="478"/>
      <c r="BD71" s="478"/>
      <c r="BE71" s="478"/>
      <c r="BF71" s="478"/>
      <c r="BG71" s="478"/>
      <c r="BH71" s="478"/>
      <c r="BI71" s="478"/>
      <c r="BJ71" s="478"/>
      <c r="BK71" s="478"/>
      <c r="BL71" s="478"/>
      <c r="BM71" s="478"/>
      <c r="BN71" s="478"/>
      <c r="BO71" s="478"/>
      <c r="BP71" s="479"/>
      <c r="BQ71" s="167"/>
    </row>
    <row r="72" spans="2:69">
      <c r="B72" s="480"/>
      <c r="C72" s="481"/>
      <c r="D72" s="481"/>
      <c r="E72" s="481"/>
      <c r="F72" s="481"/>
      <c r="G72" s="481"/>
      <c r="H72" s="481"/>
      <c r="I72" s="481"/>
      <c r="J72" s="481"/>
      <c r="K72" s="481"/>
      <c r="L72" s="481"/>
      <c r="M72" s="481"/>
      <c r="N72" s="481"/>
      <c r="O72" s="481"/>
      <c r="P72" s="481"/>
      <c r="Q72" s="481"/>
      <c r="R72" s="481"/>
      <c r="S72" s="481"/>
      <c r="T72" s="481"/>
      <c r="U72" s="481"/>
      <c r="V72" s="481"/>
      <c r="W72" s="481"/>
      <c r="X72" s="481"/>
      <c r="Y72" s="481"/>
      <c r="Z72" s="481"/>
      <c r="AA72" s="481"/>
      <c r="AB72" s="481"/>
      <c r="AC72" s="481"/>
      <c r="AD72" s="481"/>
      <c r="AE72" s="481"/>
      <c r="AF72" s="481"/>
      <c r="AG72" s="481"/>
      <c r="AH72" s="481"/>
      <c r="AI72" s="481"/>
      <c r="AJ72" s="481"/>
      <c r="AK72" s="481"/>
      <c r="AL72" s="481"/>
      <c r="AM72" s="481"/>
      <c r="AN72" s="481"/>
      <c r="AO72" s="481"/>
      <c r="AP72" s="481"/>
      <c r="AQ72" s="481"/>
      <c r="AR72" s="481"/>
      <c r="AS72" s="481"/>
      <c r="AT72" s="481"/>
      <c r="AU72" s="481"/>
      <c r="AV72" s="481"/>
      <c r="AW72" s="481"/>
      <c r="AX72" s="481"/>
      <c r="AY72" s="481"/>
      <c r="AZ72" s="481"/>
      <c r="BA72" s="481"/>
      <c r="BB72" s="481"/>
      <c r="BC72" s="481"/>
      <c r="BD72" s="481"/>
      <c r="BE72" s="481"/>
      <c r="BF72" s="481"/>
      <c r="BG72" s="481"/>
      <c r="BH72" s="481"/>
      <c r="BI72" s="481"/>
      <c r="BJ72" s="481"/>
      <c r="BK72" s="481"/>
      <c r="BL72" s="481"/>
      <c r="BM72" s="481"/>
      <c r="BN72" s="481"/>
      <c r="BO72" s="481"/>
      <c r="BP72" s="482"/>
      <c r="BQ72" s="167"/>
    </row>
  </sheetData>
  <customSheetViews>
    <customSheetView guid="{4C307C71-32C9-4F4A-B40B-0F148FE056F3}" showPageBreaks="1" showGridLines="0" fitToPage="1" printArea="1" hiddenColumns="1" state="hidden" topLeftCell="A34">
      <pane xSplit="3" topLeftCell="E1" state="frozen"/>
      <selection activeCell="B43" sqref="B43"/>
      <pageMargins left="0.70866141732283505" right="0.70866141732283505" top="0.78740157480314998" bottom="0.74803149606299202" header="0.31496062992126" footer="0.31496062992126"/>
      <printOptions horizontalCentered="1"/>
      <pageSetup paperSize="9" scale="54" orientation="landscape"/>
    </customSheetView>
    <customSheetView guid="{3D67A5DC-2991-4600-A50B-8E5670C497B8}" showGridLines="0" fitToPage="1" hiddenColumns="1" state="hidden" topLeftCell="A34">
      <pane xSplit="3" topLeftCell="E1" state="frozen"/>
      <selection activeCell="B43" sqref="B43"/>
      <pageMargins left="0.70866141732283505" right="0.70866141732283505" top="0.78740157480314998" bottom="0.74803149606299202" header="0.31496062992126" footer="0.31496062992126"/>
      <printOptions horizontalCentered="1"/>
      <pageSetup paperSize="9" scale="54" orientation="landscape"/>
    </customSheetView>
    <customSheetView guid="{B8DB3C65-A994-4941-A1AE-6583C945542D}" scale="90" showPageBreaks="1" showGridLines="0" fitToPage="1" printArea="1" hiddenRows="1" hiddenColumns="1">
      <selection activeCell="AF60" sqref="AF60"/>
      <pageMargins left="0.70866141732283505" right="0.70866141732283505" top="0.78740157480314998" bottom="0.74803149606299202" header="0.31496062992126" footer="0.31496062992126"/>
      <printOptions horizontalCentered="1"/>
      <pageSetup paperSize="9" scale="82" orientation="landscape"/>
    </customSheetView>
    <customSheetView guid="{4BD97017-163D-4BBA-9DA7-03C7F187DF9B}" showPageBreaks="1" showGridLines="0" fitToPage="1" printArea="1" hiddenColumns="1" topLeftCell="A31">
      <pane xSplit="3" topLeftCell="E1" state="frozen"/>
      <selection activeCell="B43" sqref="B43"/>
      <pageMargins left="0.70866141732283505" right="0.70866141732283505" top="0.78740157480314998" bottom="0.74803149606299202" header="0.31496062992126" footer="0.31496062992126"/>
      <printOptions horizontalCentered="1"/>
      <pageSetup paperSize="9" scale="54" orientation="landscape"/>
    </customSheetView>
  </customSheetViews>
  <mergeCells count="13">
    <mergeCell ref="BG9:BK9"/>
    <mergeCell ref="BL9:BP9"/>
    <mergeCell ref="B70:BP72"/>
    <mergeCell ref="AF9:AK9"/>
    <mergeCell ref="AL9:AP9"/>
    <mergeCell ref="AQ9:AU9"/>
    <mergeCell ref="AV9:AZ9"/>
    <mergeCell ref="BA9:BF9"/>
    <mergeCell ref="E9:J9"/>
    <mergeCell ref="K9:O9"/>
    <mergeCell ref="P9:U9"/>
    <mergeCell ref="V9:Z9"/>
    <mergeCell ref="AA9:AE9"/>
  </mergeCells>
  <phoneticPr fontId="80" type="noConversion"/>
  <conditionalFormatting sqref="C56:BQ57 C60:D60">
    <cfRule type="cellIs" dxfId="13" priority="9" stopIfTrue="1" operator="greaterThan">
      <formula>0</formula>
    </cfRule>
    <cfRule type="cellIs" dxfId="12" priority="10" stopIfTrue="1" operator="lessThan">
      <formula>0</formula>
    </cfRule>
  </conditionalFormatting>
  <conditionalFormatting sqref="BQ56:BQ57">
    <cfRule type="cellIs" dxfId="11" priority="3" stopIfTrue="1" operator="greaterThan">
      <formula>0</formula>
    </cfRule>
    <cfRule type="cellIs" dxfId="10" priority="4" stopIfTrue="1" operator="lessThan">
      <formula>0</formula>
    </cfRule>
    <cfRule type="cellIs" dxfId="9" priority="5" stopIfTrue="1" operator="greaterThan">
      <formula>0</formula>
    </cfRule>
    <cfRule type="cellIs" dxfId="8" priority="6" stopIfTrue="1" operator="lessThan">
      <formula>0</formula>
    </cfRule>
  </conditionalFormatting>
  <conditionalFormatting sqref="BQ60:BQ61">
    <cfRule type="cellIs" dxfId="7" priority="7" stopIfTrue="1" operator="greaterThan">
      <formula>0</formula>
    </cfRule>
    <cfRule type="cellIs" dxfId="6" priority="8" stopIfTrue="1" operator="lessThan">
      <formula>0</formula>
    </cfRule>
  </conditionalFormatting>
  <conditionalFormatting sqref="BQ63">
    <cfRule type="cellIs" dxfId="5" priority="1" stopIfTrue="1" operator="greaterThan">
      <formula>0</formula>
    </cfRule>
    <cfRule type="cellIs" dxfId="4" priority="2" stopIfTrue="1" operator="lessThan">
      <formula>0</formula>
    </cfRule>
  </conditionalFormatting>
  <printOptions horizontalCentered="1"/>
  <pageMargins left="0.70866141732283505" right="0.70866141732283505" top="0.78740157480314998" bottom="0.74803149606299202" header="0.31496062992126" footer="0.31496062992126"/>
  <pageSetup paperSize="9" scale="54" orientation="landscape"/>
  <customProperties>
    <customPr name="_pios_id" r:id="rId1"/>
  </customProperties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9">
    <tabColor rgb="FFFF00FF"/>
  </sheetPr>
  <dimension ref="A3:BT77"/>
  <sheetViews>
    <sheetView showGridLines="0" zoomScale="80" zoomScaleNormal="80" workbookViewId="0">
      <selection activeCell="E43" sqref="E43"/>
    </sheetView>
  </sheetViews>
  <sheetFormatPr defaultColWidth="9" defaultRowHeight="12" outlineLevelRow="1" outlineLevelCol="1"/>
  <cols>
    <col min="1" max="1" width="0.125" style="20" customWidth="1"/>
    <col min="2" max="2" width="47.375" style="20" customWidth="1"/>
    <col min="3" max="4" width="8.75" style="20" customWidth="1" outlineLevel="1"/>
    <col min="5" max="5" width="8.75" style="20" customWidth="1"/>
    <col min="6" max="10" width="8.75" style="20" customWidth="1" outlineLevel="1"/>
    <col min="11" max="11" width="8.75" style="20" customWidth="1"/>
    <col min="12" max="15" width="8.75" style="20" customWidth="1" outlineLevel="1"/>
    <col min="16" max="16" width="8.75" style="20" customWidth="1"/>
    <col min="17" max="20" width="8.75" style="20" customWidth="1" outlineLevel="1"/>
    <col min="21" max="21" width="8.75" style="20" customWidth="1"/>
    <col min="22" max="25" width="8.75" style="20" customWidth="1" outlineLevel="1"/>
    <col min="26" max="26" width="8.75" style="20" customWidth="1"/>
    <col min="27" max="31" width="8.75" style="20" customWidth="1" outlineLevel="1"/>
    <col min="32" max="32" width="8.75" style="20" customWidth="1"/>
    <col min="33" max="36" width="8.75" style="20" customWidth="1" outlineLevel="1"/>
    <col min="37" max="37" width="8.75" style="20" customWidth="1"/>
    <col min="38" max="42" width="8.75" style="20" customWidth="1" outlineLevel="1"/>
    <col min="43" max="43" width="8.75" style="20" customWidth="1"/>
    <col min="44" max="47" width="8.75" style="20" customWidth="1" outlineLevel="1"/>
    <col min="48" max="48" width="8.75" style="20" customWidth="1"/>
    <col min="49" max="51" width="8.75" style="20" customWidth="1" outlineLevel="1"/>
    <col min="52" max="52" width="8.75" style="20" customWidth="1" outlineLevel="1" collapsed="1"/>
    <col min="53" max="53" width="8.75" style="20" customWidth="1"/>
    <col min="54" max="57" width="8.75" style="20" customWidth="1" outlineLevel="1"/>
    <col min="58" max="58" width="8.75" style="20" customWidth="1" outlineLevel="1" collapsed="1"/>
    <col min="59" max="59" width="8.75" style="20" customWidth="1"/>
    <col min="60" max="62" width="8.75" style="20" customWidth="1" outlineLevel="1"/>
    <col min="63" max="63" width="9.625" style="20" customWidth="1" outlineLevel="1" collapsed="1"/>
    <col min="64" max="64" width="8.75" style="20" customWidth="1"/>
    <col min="65" max="67" width="8.75" style="20" customWidth="1" outlineLevel="1"/>
    <col min="68" max="68" width="9.25" style="20" customWidth="1" outlineLevel="1"/>
    <col min="69" max="69" width="13.125" style="20" customWidth="1"/>
    <col min="70" max="70" width="8.25" style="20" customWidth="1"/>
    <col min="71" max="16384" width="9" style="20"/>
  </cols>
  <sheetData>
    <row r="3" spans="1:70" ht="15">
      <c r="B3" s="28" t="s">
        <v>188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</row>
    <row r="4" spans="1:70">
      <c r="B4" s="29" t="s">
        <v>189</v>
      </c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</row>
    <row r="5" spans="1:70">
      <c r="B5" s="29" t="s">
        <v>1</v>
      </c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</row>
    <row r="6" spans="1:70">
      <c r="B6" s="29" t="s">
        <v>2</v>
      </c>
      <c r="C6" s="19"/>
      <c r="D6" s="19"/>
      <c r="E6" s="19"/>
      <c r="F6" s="19"/>
      <c r="G6" s="19"/>
      <c r="H6" s="30"/>
      <c r="I6" s="30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</row>
    <row r="7" spans="1:70"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</row>
    <row r="8" spans="1:70">
      <c r="B8" s="31" t="s">
        <v>3</v>
      </c>
      <c r="C8" s="32"/>
      <c r="D8" s="19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130"/>
      <c r="BM8" s="130"/>
      <c r="BN8" s="130"/>
      <c r="BO8" s="130"/>
      <c r="BP8" s="19"/>
      <c r="BQ8" s="19"/>
    </row>
    <row r="9" spans="1:70">
      <c r="C9" s="34"/>
      <c r="D9" s="34"/>
      <c r="E9" s="471" t="s">
        <v>4</v>
      </c>
      <c r="F9" s="472"/>
      <c r="G9" s="472"/>
      <c r="H9" s="472"/>
      <c r="I9" s="472"/>
      <c r="J9" s="472"/>
      <c r="K9" s="474" t="s">
        <v>5</v>
      </c>
      <c r="L9" s="475"/>
      <c r="M9" s="475"/>
      <c r="N9" s="475"/>
      <c r="O9" s="476"/>
      <c r="P9" s="475" t="s">
        <v>6</v>
      </c>
      <c r="Q9" s="475"/>
      <c r="R9" s="475"/>
      <c r="S9" s="475"/>
      <c r="T9" s="476"/>
      <c r="U9" s="471" t="s">
        <v>7</v>
      </c>
      <c r="V9" s="472"/>
      <c r="W9" s="472"/>
      <c r="X9" s="472"/>
      <c r="Y9" s="473"/>
      <c r="Z9" s="474" t="s">
        <v>8</v>
      </c>
      <c r="AA9" s="475"/>
      <c r="AB9" s="475"/>
      <c r="AC9" s="475"/>
      <c r="AD9" s="475"/>
      <c r="AE9" s="476"/>
      <c r="AF9" s="474" t="s">
        <v>9</v>
      </c>
      <c r="AG9" s="475"/>
      <c r="AH9" s="475"/>
      <c r="AI9" s="475"/>
      <c r="AJ9" s="476"/>
      <c r="AK9" s="474" t="s">
        <v>10</v>
      </c>
      <c r="AL9" s="475"/>
      <c r="AM9" s="475"/>
      <c r="AN9" s="475"/>
      <c r="AO9" s="475"/>
      <c r="AP9" s="476"/>
      <c r="AQ9" s="474" t="s">
        <v>11</v>
      </c>
      <c r="AR9" s="475"/>
      <c r="AS9" s="475"/>
      <c r="AT9" s="475"/>
      <c r="AU9" s="476"/>
      <c r="AV9" s="474" t="s">
        <v>12</v>
      </c>
      <c r="AW9" s="475"/>
      <c r="AX9" s="475"/>
      <c r="AY9" s="475"/>
      <c r="AZ9" s="476"/>
      <c r="BA9" s="474" t="s">
        <v>13</v>
      </c>
      <c r="BB9" s="475"/>
      <c r="BC9" s="475"/>
      <c r="BD9" s="475"/>
      <c r="BE9" s="475"/>
      <c r="BF9" s="476"/>
      <c r="BG9" s="474" t="s">
        <v>14</v>
      </c>
      <c r="BH9" s="475"/>
      <c r="BI9" s="475"/>
      <c r="BJ9" s="475"/>
      <c r="BK9" s="476"/>
      <c r="BL9" s="474" t="s">
        <v>15</v>
      </c>
      <c r="BM9" s="475"/>
      <c r="BN9" s="475"/>
      <c r="BO9" s="475"/>
      <c r="BP9" s="476"/>
      <c r="BQ9" s="34"/>
    </row>
    <row r="10" spans="1:70">
      <c r="A10" s="35"/>
      <c r="B10" s="36" t="s">
        <v>16</v>
      </c>
      <c r="C10" s="37">
        <v>43040</v>
      </c>
      <c r="D10" s="37">
        <v>43070</v>
      </c>
      <c r="E10" s="38">
        <v>43101</v>
      </c>
      <c r="F10" s="38" t="s">
        <v>17</v>
      </c>
      <c r="G10" s="38" t="s">
        <v>18</v>
      </c>
      <c r="H10" s="38" t="s">
        <v>19</v>
      </c>
      <c r="I10" s="38" t="s">
        <v>20</v>
      </c>
      <c r="J10" s="38" t="s">
        <v>21</v>
      </c>
      <c r="K10" s="38">
        <v>43132</v>
      </c>
      <c r="L10" s="38" t="s">
        <v>22</v>
      </c>
      <c r="M10" s="38" t="s">
        <v>23</v>
      </c>
      <c r="N10" s="38" t="s">
        <v>24</v>
      </c>
      <c r="O10" s="38" t="s">
        <v>25</v>
      </c>
      <c r="P10" s="38">
        <v>43160</v>
      </c>
      <c r="Q10" s="38" t="s">
        <v>26</v>
      </c>
      <c r="R10" s="38" t="s">
        <v>27</v>
      </c>
      <c r="S10" s="38" t="s">
        <v>28</v>
      </c>
      <c r="T10" s="38" t="s">
        <v>29</v>
      </c>
      <c r="U10" s="38">
        <v>43191</v>
      </c>
      <c r="V10" s="38" t="s">
        <v>30</v>
      </c>
      <c r="W10" s="38" t="s">
        <v>31</v>
      </c>
      <c r="X10" s="38" t="s">
        <v>32</v>
      </c>
      <c r="Y10" s="38" t="s">
        <v>33</v>
      </c>
      <c r="Z10" s="38">
        <v>43221</v>
      </c>
      <c r="AA10" s="38" t="s">
        <v>34</v>
      </c>
      <c r="AB10" s="38" t="s">
        <v>35</v>
      </c>
      <c r="AC10" s="38" t="s">
        <v>36</v>
      </c>
      <c r="AD10" s="38" t="s">
        <v>37</v>
      </c>
      <c r="AE10" s="38" t="s">
        <v>38</v>
      </c>
      <c r="AF10" s="38">
        <v>43252</v>
      </c>
      <c r="AG10" s="38" t="s">
        <v>39</v>
      </c>
      <c r="AH10" s="38" t="s">
        <v>40</v>
      </c>
      <c r="AI10" s="38" t="s">
        <v>41</v>
      </c>
      <c r="AJ10" s="38" t="s">
        <v>42</v>
      </c>
      <c r="AK10" s="38">
        <v>43282</v>
      </c>
      <c r="AL10" s="38" t="s">
        <v>43</v>
      </c>
      <c r="AM10" s="38" t="s">
        <v>44</v>
      </c>
      <c r="AN10" s="38" t="s">
        <v>45</v>
      </c>
      <c r="AO10" s="38" t="s">
        <v>46</v>
      </c>
      <c r="AP10" s="38" t="s">
        <v>47</v>
      </c>
      <c r="AQ10" s="38">
        <v>43313</v>
      </c>
      <c r="AR10" s="38" t="s">
        <v>48</v>
      </c>
      <c r="AS10" s="38" t="s">
        <v>49</v>
      </c>
      <c r="AT10" s="38" t="s">
        <v>50</v>
      </c>
      <c r="AU10" s="38" t="s">
        <v>51</v>
      </c>
      <c r="AV10" s="38">
        <v>43344</v>
      </c>
      <c r="AW10" s="38" t="s">
        <v>52</v>
      </c>
      <c r="AX10" s="38" t="s">
        <v>53</v>
      </c>
      <c r="AY10" s="38" t="s">
        <v>54</v>
      </c>
      <c r="AZ10" s="38" t="s">
        <v>55</v>
      </c>
      <c r="BA10" s="38">
        <v>43374</v>
      </c>
      <c r="BB10" s="38" t="s">
        <v>56</v>
      </c>
      <c r="BC10" s="38" t="s">
        <v>57</v>
      </c>
      <c r="BD10" s="38" t="s">
        <v>58</v>
      </c>
      <c r="BE10" s="38" t="s">
        <v>59</v>
      </c>
      <c r="BF10" s="38" t="s">
        <v>60</v>
      </c>
      <c r="BG10" s="38">
        <v>43405</v>
      </c>
      <c r="BH10" s="38" t="s">
        <v>61</v>
      </c>
      <c r="BI10" s="38" t="s">
        <v>62</v>
      </c>
      <c r="BJ10" s="38" t="s">
        <v>63</v>
      </c>
      <c r="BK10" s="38" t="s">
        <v>64</v>
      </c>
      <c r="BL10" s="38">
        <v>43435</v>
      </c>
      <c r="BM10" s="38" t="s">
        <v>65</v>
      </c>
      <c r="BN10" s="38" t="s">
        <v>66</v>
      </c>
      <c r="BO10" s="38" t="s">
        <v>67</v>
      </c>
      <c r="BP10" s="38" t="s">
        <v>68</v>
      </c>
      <c r="BQ10" s="34"/>
    </row>
    <row r="11" spans="1:70">
      <c r="A11" s="39"/>
      <c r="B11" s="40" t="s">
        <v>69</v>
      </c>
      <c r="C11" s="41"/>
      <c r="D11" s="41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42"/>
      <c r="AT11" s="42"/>
      <c r="AU11" s="42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19"/>
    </row>
    <row r="12" spans="1:70">
      <c r="A12" s="39"/>
      <c r="B12" s="40" t="s">
        <v>70</v>
      </c>
      <c r="C12" s="41"/>
      <c r="D12" s="41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19"/>
    </row>
    <row r="13" spans="1:70">
      <c r="A13" s="39"/>
      <c r="B13" s="40" t="s">
        <v>71</v>
      </c>
      <c r="C13" s="41"/>
      <c r="D13" s="41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3"/>
      <c r="BQ13" s="19"/>
    </row>
    <row r="14" spans="1:70">
      <c r="A14" s="39"/>
      <c r="B14" s="44" t="s">
        <v>72</v>
      </c>
      <c r="C14" s="45"/>
      <c r="D14" s="45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3"/>
      <c r="BQ14" s="19"/>
    </row>
    <row r="15" spans="1:70">
      <c r="A15" s="39"/>
      <c r="B15" s="40" t="s">
        <v>73</v>
      </c>
      <c r="C15" s="41"/>
      <c r="D15" s="46"/>
      <c r="E15" s="42">
        <f>+E11+E13+E14</f>
        <v>0</v>
      </c>
      <c r="F15" s="42">
        <f t="shared" ref="F15:BP15" si="0">+F11+F13+F14</f>
        <v>0</v>
      </c>
      <c r="G15" s="42">
        <f t="shared" si="0"/>
        <v>0</v>
      </c>
      <c r="H15" s="42">
        <f t="shared" si="0"/>
        <v>0</v>
      </c>
      <c r="I15" s="42">
        <f t="shared" si="0"/>
        <v>0</v>
      </c>
      <c r="J15" s="42">
        <f t="shared" si="0"/>
        <v>0</v>
      </c>
      <c r="K15" s="42">
        <f t="shared" si="0"/>
        <v>0</v>
      </c>
      <c r="L15" s="42">
        <f t="shared" si="0"/>
        <v>0</v>
      </c>
      <c r="M15" s="42">
        <f t="shared" si="0"/>
        <v>0</v>
      </c>
      <c r="N15" s="42">
        <f t="shared" si="0"/>
        <v>0</v>
      </c>
      <c r="O15" s="42">
        <f t="shared" si="0"/>
        <v>0</v>
      </c>
      <c r="P15" s="42">
        <f t="shared" si="0"/>
        <v>0</v>
      </c>
      <c r="Q15" s="42">
        <f t="shared" si="0"/>
        <v>0</v>
      </c>
      <c r="R15" s="42">
        <f t="shared" si="0"/>
        <v>0</v>
      </c>
      <c r="S15" s="42">
        <f t="shared" si="0"/>
        <v>0</v>
      </c>
      <c r="T15" s="42">
        <f t="shared" si="0"/>
        <v>0</v>
      </c>
      <c r="U15" s="42">
        <f t="shared" si="0"/>
        <v>0</v>
      </c>
      <c r="V15" s="42">
        <f t="shared" si="0"/>
        <v>0</v>
      </c>
      <c r="W15" s="42">
        <f t="shared" si="0"/>
        <v>0</v>
      </c>
      <c r="X15" s="42">
        <f t="shared" si="0"/>
        <v>0</v>
      </c>
      <c r="Y15" s="42">
        <f t="shared" si="0"/>
        <v>0</v>
      </c>
      <c r="Z15" s="42">
        <f t="shared" si="0"/>
        <v>0</v>
      </c>
      <c r="AA15" s="42">
        <f t="shared" si="0"/>
        <v>0</v>
      </c>
      <c r="AB15" s="42">
        <f t="shared" si="0"/>
        <v>0</v>
      </c>
      <c r="AC15" s="42">
        <f t="shared" si="0"/>
        <v>0</v>
      </c>
      <c r="AD15" s="42">
        <f t="shared" si="0"/>
        <v>0</v>
      </c>
      <c r="AE15" s="42">
        <f t="shared" si="0"/>
        <v>0</v>
      </c>
      <c r="AF15" s="42">
        <f t="shared" si="0"/>
        <v>0</v>
      </c>
      <c r="AG15" s="42">
        <f t="shared" si="0"/>
        <v>0</v>
      </c>
      <c r="AH15" s="42">
        <f t="shared" si="0"/>
        <v>0</v>
      </c>
      <c r="AI15" s="42">
        <f t="shared" si="0"/>
        <v>0</v>
      </c>
      <c r="AJ15" s="42">
        <f t="shared" si="0"/>
        <v>0</v>
      </c>
      <c r="AK15" s="42">
        <f t="shared" si="0"/>
        <v>0</v>
      </c>
      <c r="AL15" s="42">
        <f t="shared" si="0"/>
        <v>0</v>
      </c>
      <c r="AM15" s="42">
        <f t="shared" si="0"/>
        <v>0</v>
      </c>
      <c r="AN15" s="42">
        <f t="shared" si="0"/>
        <v>0</v>
      </c>
      <c r="AO15" s="42">
        <f t="shared" si="0"/>
        <v>0</v>
      </c>
      <c r="AP15" s="42">
        <f t="shared" si="0"/>
        <v>0</v>
      </c>
      <c r="AQ15" s="42">
        <f t="shared" si="0"/>
        <v>0</v>
      </c>
      <c r="AR15" s="42">
        <f t="shared" si="0"/>
        <v>0</v>
      </c>
      <c r="AS15" s="42">
        <f t="shared" si="0"/>
        <v>0</v>
      </c>
      <c r="AT15" s="42">
        <f t="shared" si="0"/>
        <v>0</v>
      </c>
      <c r="AU15" s="42">
        <f t="shared" si="0"/>
        <v>0</v>
      </c>
      <c r="AV15" s="42">
        <f t="shared" si="0"/>
        <v>0</v>
      </c>
      <c r="AW15" s="42">
        <f t="shared" si="0"/>
        <v>0</v>
      </c>
      <c r="AX15" s="42">
        <f t="shared" si="0"/>
        <v>0</v>
      </c>
      <c r="AY15" s="42">
        <f t="shared" si="0"/>
        <v>0</v>
      </c>
      <c r="AZ15" s="42">
        <f t="shared" si="0"/>
        <v>0</v>
      </c>
      <c r="BA15" s="42">
        <f t="shared" si="0"/>
        <v>0</v>
      </c>
      <c r="BB15" s="42">
        <f t="shared" si="0"/>
        <v>0</v>
      </c>
      <c r="BC15" s="42">
        <f t="shared" si="0"/>
        <v>0</v>
      </c>
      <c r="BD15" s="42">
        <f t="shared" si="0"/>
        <v>0</v>
      </c>
      <c r="BE15" s="42">
        <f t="shared" si="0"/>
        <v>0</v>
      </c>
      <c r="BF15" s="42">
        <f t="shared" si="0"/>
        <v>0</v>
      </c>
      <c r="BG15" s="42">
        <f t="shared" si="0"/>
        <v>0</v>
      </c>
      <c r="BH15" s="42">
        <f t="shared" si="0"/>
        <v>0</v>
      </c>
      <c r="BI15" s="42">
        <f t="shared" si="0"/>
        <v>0</v>
      </c>
      <c r="BJ15" s="42">
        <f t="shared" si="0"/>
        <v>0</v>
      </c>
      <c r="BK15" s="42">
        <f t="shared" si="0"/>
        <v>0</v>
      </c>
      <c r="BL15" s="42">
        <f t="shared" si="0"/>
        <v>0</v>
      </c>
      <c r="BM15" s="42">
        <f t="shared" si="0"/>
        <v>0</v>
      </c>
      <c r="BN15" s="42">
        <f t="shared" si="0"/>
        <v>0</v>
      </c>
      <c r="BO15" s="42">
        <f t="shared" si="0"/>
        <v>0</v>
      </c>
      <c r="BP15" s="42">
        <f t="shared" si="0"/>
        <v>0</v>
      </c>
      <c r="BQ15" s="19"/>
    </row>
    <row r="16" spans="1:70" ht="22.5">
      <c r="A16" s="39"/>
      <c r="B16" s="40" t="s">
        <v>74</v>
      </c>
      <c r="C16" s="47"/>
      <c r="D16" s="48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133" t="s">
        <v>75</v>
      </c>
      <c r="BR16" s="134">
        <v>21.330131899916999</v>
      </c>
    </row>
    <row r="17" spans="1:70">
      <c r="A17" s="39"/>
      <c r="B17" s="50" t="s">
        <v>76</v>
      </c>
      <c r="C17" s="51"/>
      <c r="D17" s="52"/>
      <c r="E17" s="43">
        <f>+E12+E15</f>
        <v>0</v>
      </c>
      <c r="F17" s="43">
        <f t="shared" ref="F17:BP17" si="1">+F12+F15</f>
        <v>0</v>
      </c>
      <c r="G17" s="43">
        <f t="shared" si="1"/>
        <v>0</v>
      </c>
      <c r="H17" s="43">
        <f t="shared" si="1"/>
        <v>0</v>
      </c>
      <c r="I17" s="43">
        <f t="shared" si="1"/>
        <v>0</v>
      </c>
      <c r="J17" s="43">
        <f t="shared" si="1"/>
        <v>0</v>
      </c>
      <c r="K17" s="43">
        <f t="shared" si="1"/>
        <v>0</v>
      </c>
      <c r="L17" s="43">
        <f t="shared" si="1"/>
        <v>0</v>
      </c>
      <c r="M17" s="43">
        <f t="shared" si="1"/>
        <v>0</v>
      </c>
      <c r="N17" s="43">
        <f t="shared" si="1"/>
        <v>0</v>
      </c>
      <c r="O17" s="43">
        <f t="shared" si="1"/>
        <v>0</v>
      </c>
      <c r="P17" s="43">
        <f t="shared" si="1"/>
        <v>0</v>
      </c>
      <c r="Q17" s="43">
        <f t="shared" si="1"/>
        <v>0</v>
      </c>
      <c r="R17" s="43">
        <f t="shared" si="1"/>
        <v>0</v>
      </c>
      <c r="S17" s="43">
        <f t="shared" si="1"/>
        <v>0</v>
      </c>
      <c r="T17" s="43">
        <f t="shared" si="1"/>
        <v>0</v>
      </c>
      <c r="U17" s="43">
        <f t="shared" si="1"/>
        <v>0</v>
      </c>
      <c r="V17" s="43">
        <f t="shared" si="1"/>
        <v>0</v>
      </c>
      <c r="W17" s="43">
        <f t="shared" si="1"/>
        <v>0</v>
      </c>
      <c r="X17" s="43">
        <f t="shared" si="1"/>
        <v>0</v>
      </c>
      <c r="Y17" s="43">
        <f t="shared" si="1"/>
        <v>0</v>
      </c>
      <c r="Z17" s="43">
        <f t="shared" si="1"/>
        <v>0</v>
      </c>
      <c r="AA17" s="43">
        <f t="shared" si="1"/>
        <v>0</v>
      </c>
      <c r="AB17" s="43">
        <f t="shared" si="1"/>
        <v>0</v>
      </c>
      <c r="AC17" s="43">
        <f t="shared" si="1"/>
        <v>0</v>
      </c>
      <c r="AD17" s="43">
        <f t="shared" si="1"/>
        <v>0</v>
      </c>
      <c r="AE17" s="43">
        <f t="shared" si="1"/>
        <v>0</v>
      </c>
      <c r="AF17" s="43">
        <f t="shared" si="1"/>
        <v>0</v>
      </c>
      <c r="AG17" s="43">
        <f t="shared" si="1"/>
        <v>0</v>
      </c>
      <c r="AH17" s="43">
        <f t="shared" si="1"/>
        <v>0</v>
      </c>
      <c r="AI17" s="43">
        <f t="shared" si="1"/>
        <v>0</v>
      </c>
      <c r="AJ17" s="43">
        <f t="shared" si="1"/>
        <v>0</v>
      </c>
      <c r="AK17" s="43">
        <f t="shared" si="1"/>
        <v>0</v>
      </c>
      <c r="AL17" s="43">
        <f t="shared" si="1"/>
        <v>0</v>
      </c>
      <c r="AM17" s="43">
        <f t="shared" si="1"/>
        <v>0</v>
      </c>
      <c r="AN17" s="43">
        <f t="shared" si="1"/>
        <v>0</v>
      </c>
      <c r="AO17" s="43">
        <f t="shared" si="1"/>
        <v>0</v>
      </c>
      <c r="AP17" s="43">
        <f t="shared" si="1"/>
        <v>0</v>
      </c>
      <c r="AQ17" s="43">
        <f t="shared" si="1"/>
        <v>0</v>
      </c>
      <c r="AR17" s="43">
        <f t="shared" si="1"/>
        <v>0</v>
      </c>
      <c r="AS17" s="43">
        <f t="shared" si="1"/>
        <v>0</v>
      </c>
      <c r="AT17" s="43">
        <f t="shared" si="1"/>
        <v>0</v>
      </c>
      <c r="AU17" s="43">
        <f t="shared" si="1"/>
        <v>0</v>
      </c>
      <c r="AV17" s="43">
        <f t="shared" si="1"/>
        <v>0</v>
      </c>
      <c r="AW17" s="43">
        <f t="shared" si="1"/>
        <v>0</v>
      </c>
      <c r="AX17" s="43">
        <f t="shared" si="1"/>
        <v>0</v>
      </c>
      <c r="AY17" s="43">
        <f t="shared" si="1"/>
        <v>0</v>
      </c>
      <c r="AZ17" s="43">
        <f t="shared" si="1"/>
        <v>0</v>
      </c>
      <c r="BA17" s="43">
        <f t="shared" si="1"/>
        <v>0</v>
      </c>
      <c r="BB17" s="43">
        <f t="shared" si="1"/>
        <v>0</v>
      </c>
      <c r="BC17" s="43">
        <f t="shared" si="1"/>
        <v>0</v>
      </c>
      <c r="BD17" s="43">
        <f t="shared" si="1"/>
        <v>0</v>
      </c>
      <c r="BE17" s="43">
        <f t="shared" si="1"/>
        <v>0</v>
      </c>
      <c r="BF17" s="43">
        <f t="shared" si="1"/>
        <v>0</v>
      </c>
      <c r="BG17" s="43">
        <f t="shared" si="1"/>
        <v>0</v>
      </c>
      <c r="BH17" s="43">
        <f t="shared" si="1"/>
        <v>0</v>
      </c>
      <c r="BI17" s="43">
        <f t="shared" si="1"/>
        <v>0</v>
      </c>
      <c r="BJ17" s="43">
        <f t="shared" si="1"/>
        <v>0</v>
      </c>
      <c r="BK17" s="43">
        <f t="shared" si="1"/>
        <v>0</v>
      </c>
      <c r="BL17" s="43">
        <f t="shared" si="1"/>
        <v>0</v>
      </c>
      <c r="BM17" s="43">
        <f t="shared" si="1"/>
        <v>0</v>
      </c>
      <c r="BN17" s="43">
        <f t="shared" si="1"/>
        <v>0</v>
      </c>
      <c r="BO17" s="43">
        <f t="shared" si="1"/>
        <v>0</v>
      </c>
      <c r="BP17" s="43">
        <f t="shared" si="1"/>
        <v>0</v>
      </c>
      <c r="BQ17" s="19"/>
      <c r="BR17" s="33"/>
    </row>
    <row r="18" spans="1:70">
      <c r="A18" s="39"/>
      <c r="B18" s="50" t="s">
        <v>77</v>
      </c>
      <c r="C18" s="47"/>
      <c r="D18" s="48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133" t="s">
        <v>78</v>
      </c>
      <c r="BR18" s="134">
        <v>24.5296516849046</v>
      </c>
    </row>
    <row r="19" spans="1:70">
      <c r="A19" s="39"/>
      <c r="B19" s="53" t="s">
        <v>79</v>
      </c>
      <c r="C19" s="54"/>
      <c r="D19" s="54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135"/>
    </row>
    <row r="20" spans="1:70">
      <c r="A20" s="39"/>
      <c r="B20" s="44" t="s">
        <v>80</v>
      </c>
      <c r="C20" s="55"/>
      <c r="D20" s="55"/>
      <c r="E20" s="56">
        <f>E22-E18</f>
        <v>0</v>
      </c>
      <c r="F20" s="56">
        <f t="shared" ref="F20:BP20" si="2">F22-F18</f>
        <v>0</v>
      </c>
      <c r="G20" s="56">
        <f t="shared" si="2"/>
        <v>0</v>
      </c>
      <c r="H20" s="56">
        <f t="shared" si="2"/>
        <v>0</v>
      </c>
      <c r="I20" s="56">
        <f t="shared" si="2"/>
        <v>0</v>
      </c>
      <c r="J20" s="56">
        <f t="shared" si="2"/>
        <v>0</v>
      </c>
      <c r="K20" s="56">
        <f t="shared" si="2"/>
        <v>0</v>
      </c>
      <c r="L20" s="56">
        <f t="shared" si="2"/>
        <v>0</v>
      </c>
      <c r="M20" s="56">
        <f t="shared" si="2"/>
        <v>0</v>
      </c>
      <c r="N20" s="56">
        <f t="shared" si="2"/>
        <v>0</v>
      </c>
      <c r="O20" s="56">
        <f t="shared" si="2"/>
        <v>0</v>
      </c>
      <c r="P20" s="56">
        <f t="shared" si="2"/>
        <v>0</v>
      </c>
      <c r="Q20" s="56">
        <f t="shared" si="2"/>
        <v>0</v>
      </c>
      <c r="R20" s="56">
        <f t="shared" si="2"/>
        <v>0</v>
      </c>
      <c r="S20" s="56">
        <f t="shared" si="2"/>
        <v>0</v>
      </c>
      <c r="T20" s="56">
        <f t="shared" si="2"/>
        <v>0</v>
      </c>
      <c r="U20" s="56">
        <f t="shared" si="2"/>
        <v>0</v>
      </c>
      <c r="V20" s="56">
        <f t="shared" si="2"/>
        <v>0</v>
      </c>
      <c r="W20" s="56">
        <f t="shared" si="2"/>
        <v>0</v>
      </c>
      <c r="X20" s="56">
        <f t="shared" si="2"/>
        <v>0</v>
      </c>
      <c r="Y20" s="56">
        <f t="shared" si="2"/>
        <v>0</v>
      </c>
      <c r="Z20" s="56">
        <f t="shared" si="2"/>
        <v>0</v>
      </c>
      <c r="AA20" s="56">
        <f t="shared" si="2"/>
        <v>0</v>
      </c>
      <c r="AB20" s="56">
        <f t="shared" si="2"/>
        <v>0</v>
      </c>
      <c r="AC20" s="56">
        <f t="shared" si="2"/>
        <v>0</v>
      </c>
      <c r="AD20" s="56">
        <f t="shared" si="2"/>
        <v>0</v>
      </c>
      <c r="AE20" s="56">
        <f t="shared" si="2"/>
        <v>0</v>
      </c>
      <c r="AF20" s="56">
        <f t="shared" si="2"/>
        <v>0</v>
      </c>
      <c r="AG20" s="56">
        <f t="shared" si="2"/>
        <v>0</v>
      </c>
      <c r="AH20" s="56">
        <f t="shared" si="2"/>
        <v>0</v>
      </c>
      <c r="AI20" s="56">
        <f t="shared" si="2"/>
        <v>0</v>
      </c>
      <c r="AJ20" s="56">
        <f t="shared" si="2"/>
        <v>0</v>
      </c>
      <c r="AK20" s="56">
        <f t="shared" si="2"/>
        <v>0</v>
      </c>
      <c r="AL20" s="56">
        <f t="shared" si="2"/>
        <v>0</v>
      </c>
      <c r="AM20" s="56">
        <f t="shared" si="2"/>
        <v>0</v>
      </c>
      <c r="AN20" s="56">
        <f t="shared" si="2"/>
        <v>0</v>
      </c>
      <c r="AO20" s="56">
        <f t="shared" si="2"/>
        <v>0</v>
      </c>
      <c r="AP20" s="56">
        <f t="shared" si="2"/>
        <v>0</v>
      </c>
      <c r="AQ20" s="56">
        <f t="shared" si="2"/>
        <v>0</v>
      </c>
      <c r="AR20" s="56">
        <f t="shared" si="2"/>
        <v>0</v>
      </c>
      <c r="AS20" s="56">
        <f t="shared" si="2"/>
        <v>0</v>
      </c>
      <c r="AT20" s="56">
        <f t="shared" si="2"/>
        <v>0</v>
      </c>
      <c r="AU20" s="56">
        <f t="shared" si="2"/>
        <v>0</v>
      </c>
      <c r="AV20" s="56">
        <f t="shared" si="2"/>
        <v>0</v>
      </c>
      <c r="AW20" s="56">
        <f t="shared" si="2"/>
        <v>0</v>
      </c>
      <c r="AX20" s="56">
        <f t="shared" si="2"/>
        <v>0</v>
      </c>
      <c r="AY20" s="56">
        <f t="shared" si="2"/>
        <v>0</v>
      </c>
      <c r="AZ20" s="56">
        <f t="shared" si="2"/>
        <v>0</v>
      </c>
      <c r="BA20" s="56">
        <f t="shared" si="2"/>
        <v>0</v>
      </c>
      <c r="BB20" s="56">
        <f t="shared" si="2"/>
        <v>0</v>
      </c>
      <c r="BC20" s="56">
        <f t="shared" si="2"/>
        <v>0</v>
      </c>
      <c r="BD20" s="56">
        <f t="shared" si="2"/>
        <v>0</v>
      </c>
      <c r="BE20" s="56">
        <f t="shared" si="2"/>
        <v>0</v>
      </c>
      <c r="BF20" s="56">
        <f t="shared" si="2"/>
        <v>0</v>
      </c>
      <c r="BG20" s="56">
        <f t="shared" si="2"/>
        <v>0</v>
      </c>
      <c r="BH20" s="56">
        <f t="shared" si="2"/>
        <v>0</v>
      </c>
      <c r="BI20" s="56">
        <f t="shared" si="2"/>
        <v>0</v>
      </c>
      <c r="BJ20" s="56">
        <f t="shared" si="2"/>
        <v>0</v>
      </c>
      <c r="BK20" s="56">
        <f t="shared" si="2"/>
        <v>0</v>
      </c>
      <c r="BL20" s="56">
        <f t="shared" si="2"/>
        <v>0</v>
      </c>
      <c r="BM20" s="56">
        <f t="shared" si="2"/>
        <v>0</v>
      </c>
      <c r="BN20" s="56">
        <f t="shared" si="2"/>
        <v>0</v>
      </c>
      <c r="BO20" s="56">
        <f t="shared" si="2"/>
        <v>0</v>
      </c>
      <c r="BP20" s="56">
        <f t="shared" si="2"/>
        <v>0</v>
      </c>
      <c r="BQ20" s="133" t="s">
        <v>81</v>
      </c>
      <c r="BR20" s="134">
        <f>BR22-BR18</f>
        <v>4.6515604065673983</v>
      </c>
    </row>
    <row r="21" spans="1:70">
      <c r="A21" s="39"/>
      <c r="B21" s="50" t="s">
        <v>82</v>
      </c>
      <c r="C21" s="51"/>
      <c r="D21" s="52"/>
      <c r="E21" s="43">
        <f>+E17+E19</f>
        <v>0</v>
      </c>
      <c r="F21" s="43">
        <f t="shared" ref="F21:BP21" si="3">+F17+F19</f>
        <v>0</v>
      </c>
      <c r="G21" s="43">
        <f t="shared" si="3"/>
        <v>0</v>
      </c>
      <c r="H21" s="43">
        <f t="shared" si="3"/>
        <v>0</v>
      </c>
      <c r="I21" s="43">
        <f t="shared" si="3"/>
        <v>0</v>
      </c>
      <c r="J21" s="43">
        <f t="shared" si="3"/>
        <v>0</v>
      </c>
      <c r="K21" s="43">
        <f t="shared" si="3"/>
        <v>0</v>
      </c>
      <c r="L21" s="43">
        <f t="shared" si="3"/>
        <v>0</v>
      </c>
      <c r="M21" s="43">
        <f t="shared" si="3"/>
        <v>0</v>
      </c>
      <c r="N21" s="43">
        <f t="shared" si="3"/>
        <v>0</v>
      </c>
      <c r="O21" s="43">
        <f t="shared" si="3"/>
        <v>0</v>
      </c>
      <c r="P21" s="43">
        <f t="shared" si="3"/>
        <v>0</v>
      </c>
      <c r="Q21" s="43">
        <f t="shared" si="3"/>
        <v>0</v>
      </c>
      <c r="R21" s="43">
        <f t="shared" si="3"/>
        <v>0</v>
      </c>
      <c r="S21" s="43">
        <f t="shared" si="3"/>
        <v>0</v>
      </c>
      <c r="T21" s="43">
        <f t="shared" si="3"/>
        <v>0</v>
      </c>
      <c r="U21" s="43">
        <f t="shared" si="3"/>
        <v>0</v>
      </c>
      <c r="V21" s="43">
        <f t="shared" si="3"/>
        <v>0</v>
      </c>
      <c r="W21" s="43">
        <f t="shared" si="3"/>
        <v>0</v>
      </c>
      <c r="X21" s="43">
        <f t="shared" si="3"/>
        <v>0</v>
      </c>
      <c r="Y21" s="43">
        <f t="shared" si="3"/>
        <v>0</v>
      </c>
      <c r="Z21" s="43">
        <f t="shared" si="3"/>
        <v>0</v>
      </c>
      <c r="AA21" s="43">
        <f t="shared" si="3"/>
        <v>0</v>
      </c>
      <c r="AB21" s="43">
        <f t="shared" si="3"/>
        <v>0</v>
      </c>
      <c r="AC21" s="43">
        <f t="shared" si="3"/>
        <v>0</v>
      </c>
      <c r="AD21" s="43">
        <f t="shared" si="3"/>
        <v>0</v>
      </c>
      <c r="AE21" s="43">
        <f t="shared" si="3"/>
        <v>0</v>
      </c>
      <c r="AF21" s="43">
        <f t="shared" si="3"/>
        <v>0</v>
      </c>
      <c r="AG21" s="43">
        <f t="shared" si="3"/>
        <v>0</v>
      </c>
      <c r="AH21" s="43">
        <f t="shared" si="3"/>
        <v>0</v>
      </c>
      <c r="AI21" s="43">
        <f t="shared" si="3"/>
        <v>0</v>
      </c>
      <c r="AJ21" s="43">
        <f t="shared" si="3"/>
        <v>0</v>
      </c>
      <c r="AK21" s="43">
        <f t="shared" si="3"/>
        <v>0</v>
      </c>
      <c r="AL21" s="43">
        <f t="shared" si="3"/>
        <v>0</v>
      </c>
      <c r="AM21" s="43">
        <f t="shared" si="3"/>
        <v>0</v>
      </c>
      <c r="AN21" s="43">
        <f t="shared" si="3"/>
        <v>0</v>
      </c>
      <c r="AO21" s="43">
        <f t="shared" si="3"/>
        <v>0</v>
      </c>
      <c r="AP21" s="43">
        <f t="shared" si="3"/>
        <v>0</v>
      </c>
      <c r="AQ21" s="43">
        <f t="shared" si="3"/>
        <v>0</v>
      </c>
      <c r="AR21" s="43">
        <f t="shared" si="3"/>
        <v>0</v>
      </c>
      <c r="AS21" s="43">
        <f t="shared" si="3"/>
        <v>0</v>
      </c>
      <c r="AT21" s="43">
        <f t="shared" si="3"/>
        <v>0</v>
      </c>
      <c r="AU21" s="43">
        <f t="shared" si="3"/>
        <v>0</v>
      </c>
      <c r="AV21" s="43">
        <f t="shared" si="3"/>
        <v>0</v>
      </c>
      <c r="AW21" s="43">
        <f t="shared" si="3"/>
        <v>0</v>
      </c>
      <c r="AX21" s="43">
        <f t="shared" si="3"/>
        <v>0</v>
      </c>
      <c r="AY21" s="43">
        <f t="shared" si="3"/>
        <v>0</v>
      </c>
      <c r="AZ21" s="43">
        <f t="shared" si="3"/>
        <v>0</v>
      </c>
      <c r="BA21" s="43">
        <f t="shared" si="3"/>
        <v>0</v>
      </c>
      <c r="BB21" s="43">
        <f t="shared" si="3"/>
        <v>0</v>
      </c>
      <c r="BC21" s="43">
        <f t="shared" si="3"/>
        <v>0</v>
      </c>
      <c r="BD21" s="43">
        <f t="shared" si="3"/>
        <v>0</v>
      </c>
      <c r="BE21" s="43">
        <f t="shared" si="3"/>
        <v>0</v>
      </c>
      <c r="BF21" s="43">
        <f t="shared" si="3"/>
        <v>0</v>
      </c>
      <c r="BG21" s="43">
        <f t="shared" si="3"/>
        <v>0</v>
      </c>
      <c r="BH21" s="43">
        <f t="shared" si="3"/>
        <v>0</v>
      </c>
      <c r="BI21" s="43">
        <f t="shared" si="3"/>
        <v>0</v>
      </c>
      <c r="BJ21" s="43">
        <f t="shared" si="3"/>
        <v>0</v>
      </c>
      <c r="BK21" s="43">
        <f t="shared" si="3"/>
        <v>0</v>
      </c>
      <c r="BL21" s="43">
        <f t="shared" si="3"/>
        <v>0</v>
      </c>
      <c r="BM21" s="43">
        <f t="shared" si="3"/>
        <v>0</v>
      </c>
      <c r="BN21" s="43">
        <f t="shared" si="3"/>
        <v>0</v>
      </c>
      <c r="BO21" s="43">
        <f t="shared" si="3"/>
        <v>0</v>
      </c>
      <c r="BP21" s="43">
        <f t="shared" si="3"/>
        <v>0</v>
      </c>
      <c r="BR21" s="136"/>
    </row>
    <row r="22" spans="1:70">
      <c r="A22" s="57"/>
      <c r="B22" s="58" t="s">
        <v>83</v>
      </c>
      <c r="C22" s="59"/>
      <c r="D22" s="60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133" t="s">
        <v>97</v>
      </c>
      <c r="BR22" s="134">
        <v>29.181212091471998</v>
      </c>
    </row>
    <row r="23" spans="1:70" s="25" customFormat="1">
      <c r="B23" s="62" t="s">
        <v>84</v>
      </c>
      <c r="C23" s="63"/>
      <c r="D23" s="64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/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5"/>
      <c r="BC23" s="65"/>
      <c r="BD23" s="65"/>
      <c r="BE23" s="65"/>
      <c r="BF23" s="65"/>
      <c r="BG23" s="65"/>
      <c r="BH23" s="65"/>
      <c r="BI23" s="65"/>
      <c r="BJ23" s="65"/>
      <c r="BK23" s="65"/>
      <c r="BL23" s="65"/>
      <c r="BM23" s="65"/>
      <c r="BN23" s="65"/>
      <c r="BO23" s="65"/>
      <c r="BP23" s="65"/>
      <c r="BQ23" s="65"/>
      <c r="BR23" s="65"/>
    </row>
    <row r="24" spans="1:70" outlineLevel="1">
      <c r="B24" s="66"/>
      <c r="C24" s="19"/>
      <c r="D24" s="67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  <c r="AA24" s="67"/>
      <c r="AB24" s="67"/>
      <c r="AC24" s="67"/>
      <c r="AD24" s="67"/>
      <c r="AE24" s="67"/>
      <c r="AF24" s="67"/>
      <c r="AG24" s="67"/>
      <c r="AH24" s="67"/>
      <c r="AI24" s="67"/>
      <c r="AJ24" s="67"/>
      <c r="AK24" s="67"/>
      <c r="AL24" s="67"/>
      <c r="AM24" s="67"/>
      <c r="AN24" s="67"/>
      <c r="AO24" s="67"/>
      <c r="AP24" s="67"/>
      <c r="AQ24" s="67"/>
      <c r="AR24" s="67"/>
      <c r="AS24" s="67"/>
      <c r="AT24" s="67"/>
      <c r="AU24" s="67"/>
      <c r="AV24" s="67"/>
      <c r="AW24" s="67"/>
      <c r="AX24" s="67"/>
      <c r="AY24" s="67"/>
      <c r="AZ24" s="67"/>
      <c r="BA24" s="67"/>
      <c r="BB24" s="67"/>
      <c r="BC24" s="67"/>
      <c r="BD24" s="67"/>
      <c r="BE24" s="67"/>
      <c r="BF24" s="67"/>
      <c r="BG24" s="67"/>
      <c r="BH24" s="67"/>
      <c r="BI24" s="67"/>
      <c r="BJ24" s="67"/>
      <c r="BK24" s="67"/>
      <c r="BL24" s="67"/>
      <c r="BM24" s="67"/>
      <c r="BN24" s="67"/>
      <c r="BO24" s="67"/>
      <c r="BP24" s="67"/>
      <c r="BQ24" s="19"/>
      <c r="BR24" s="33"/>
    </row>
    <row r="25" spans="1:70" outlineLevel="1">
      <c r="B25" s="68" t="s">
        <v>85</v>
      </c>
      <c r="C25" s="69">
        <v>43040</v>
      </c>
      <c r="D25" s="69">
        <v>43070</v>
      </c>
      <c r="E25" s="69">
        <v>43101</v>
      </c>
      <c r="F25" s="69" t="s">
        <v>17</v>
      </c>
      <c r="G25" s="69" t="s">
        <v>18</v>
      </c>
      <c r="H25" s="69" t="s">
        <v>19</v>
      </c>
      <c r="I25" s="69" t="s">
        <v>20</v>
      </c>
      <c r="J25" s="69" t="s">
        <v>21</v>
      </c>
      <c r="K25" s="69">
        <v>43132</v>
      </c>
      <c r="L25" s="69" t="s">
        <v>22</v>
      </c>
      <c r="M25" s="69" t="s">
        <v>23</v>
      </c>
      <c r="N25" s="69" t="s">
        <v>24</v>
      </c>
      <c r="O25" s="69" t="s">
        <v>25</v>
      </c>
      <c r="P25" s="69">
        <v>43160</v>
      </c>
      <c r="Q25" s="69" t="s">
        <v>26</v>
      </c>
      <c r="R25" s="69" t="s">
        <v>27</v>
      </c>
      <c r="S25" s="69" t="s">
        <v>28</v>
      </c>
      <c r="T25" s="69" t="s">
        <v>29</v>
      </c>
      <c r="U25" s="69">
        <v>43191</v>
      </c>
      <c r="V25" s="69" t="s">
        <v>30</v>
      </c>
      <c r="W25" s="69" t="s">
        <v>31</v>
      </c>
      <c r="X25" s="69" t="s">
        <v>32</v>
      </c>
      <c r="Y25" s="69" t="s">
        <v>33</v>
      </c>
      <c r="Z25" s="69">
        <v>43221</v>
      </c>
      <c r="AA25" s="69" t="s">
        <v>34</v>
      </c>
      <c r="AB25" s="69" t="s">
        <v>35</v>
      </c>
      <c r="AC25" s="69" t="s">
        <v>36</v>
      </c>
      <c r="AD25" s="69" t="s">
        <v>37</v>
      </c>
      <c r="AE25" s="69" t="s">
        <v>38</v>
      </c>
      <c r="AF25" s="69">
        <v>43252</v>
      </c>
      <c r="AG25" s="69" t="s">
        <v>39</v>
      </c>
      <c r="AH25" s="69" t="s">
        <v>40</v>
      </c>
      <c r="AI25" s="69" t="s">
        <v>41</v>
      </c>
      <c r="AJ25" s="69" t="s">
        <v>42</v>
      </c>
      <c r="AK25" s="69">
        <v>43282</v>
      </c>
      <c r="AL25" s="69" t="s">
        <v>43</v>
      </c>
      <c r="AM25" s="69" t="s">
        <v>44</v>
      </c>
      <c r="AN25" s="69" t="s">
        <v>45</v>
      </c>
      <c r="AO25" s="69" t="s">
        <v>46</v>
      </c>
      <c r="AP25" s="69" t="s">
        <v>47</v>
      </c>
      <c r="AQ25" s="69">
        <v>43313</v>
      </c>
      <c r="AR25" s="69" t="s">
        <v>48</v>
      </c>
      <c r="AS25" s="69" t="s">
        <v>49</v>
      </c>
      <c r="AT25" s="69" t="s">
        <v>50</v>
      </c>
      <c r="AU25" s="69" t="s">
        <v>51</v>
      </c>
      <c r="AV25" s="69">
        <v>43344</v>
      </c>
      <c r="AW25" s="69" t="s">
        <v>52</v>
      </c>
      <c r="AX25" s="69" t="s">
        <v>53</v>
      </c>
      <c r="AY25" s="69" t="s">
        <v>54</v>
      </c>
      <c r="AZ25" s="69" t="s">
        <v>55</v>
      </c>
      <c r="BA25" s="69">
        <v>43374</v>
      </c>
      <c r="BB25" s="69" t="s">
        <v>56</v>
      </c>
      <c r="BC25" s="69" t="s">
        <v>57</v>
      </c>
      <c r="BD25" s="69" t="s">
        <v>58</v>
      </c>
      <c r="BE25" s="69" t="s">
        <v>59</v>
      </c>
      <c r="BF25" s="69" t="s">
        <v>60</v>
      </c>
      <c r="BG25" s="69">
        <v>43405</v>
      </c>
      <c r="BH25" s="69" t="s">
        <v>61</v>
      </c>
      <c r="BI25" s="69" t="s">
        <v>62</v>
      </c>
      <c r="BJ25" s="69" t="s">
        <v>63</v>
      </c>
      <c r="BK25" s="69" t="s">
        <v>64</v>
      </c>
      <c r="BL25" s="69">
        <v>43435</v>
      </c>
      <c r="BM25" s="69" t="s">
        <v>65</v>
      </c>
      <c r="BN25" s="69" t="s">
        <v>66</v>
      </c>
      <c r="BO25" s="69" t="s">
        <v>67</v>
      </c>
      <c r="BP25" s="69" t="s">
        <v>68</v>
      </c>
      <c r="BQ25" s="19"/>
      <c r="BR25" s="33"/>
    </row>
    <row r="26" spans="1:70" ht="12.75" outlineLevel="1">
      <c r="B26" s="70" t="s">
        <v>69</v>
      </c>
      <c r="C26" s="71"/>
      <c r="D26" s="71"/>
      <c r="E26" s="72">
        <f>IF(E$63=0,IF($D$63=0,E27*($C$63+$D$62+$E$62)/90,E27*($C$63+$D$63+$E$62)/90),E27*($C$63+$D$63+$E$63)/90)</f>
        <v>0</v>
      </c>
      <c r="F26" s="72">
        <f>$E$26</f>
        <v>0</v>
      </c>
      <c r="G26" s="72">
        <f>$E$26</f>
        <v>0</v>
      </c>
      <c r="H26" s="72">
        <f>$E$26</f>
        <v>0</v>
      </c>
      <c r="I26" s="72">
        <f>$E$26</f>
        <v>0</v>
      </c>
      <c r="J26" s="72">
        <f>$E$26</f>
        <v>0</v>
      </c>
      <c r="K26" s="72">
        <f>IF(K$63=0,IF($E$63=0,IF($D$63=0,K27*($D$62+$E$62+$K$62)/90,K27*($D$63+$E$62+$K$62)/90),K27*($D$63+$E$63+$K$62)/90),K27*($D$63+$E$63+$K$63)/90)</f>
        <v>0</v>
      </c>
      <c r="L26" s="51">
        <f>$K$26</f>
        <v>0</v>
      </c>
      <c r="M26" s="51">
        <f>$K$26</f>
        <v>0</v>
      </c>
      <c r="N26" s="51">
        <f>$K$26</f>
        <v>0</v>
      </c>
      <c r="O26" s="51">
        <f>$K$26</f>
        <v>0</v>
      </c>
      <c r="P26" s="72">
        <f>IF(P$63=0,IF($K$63=0,IF($E$63=0,P27*($E$62+$K$62+$P$62)/90,P27*($E$63+$K$62+$P$62)/90),P27*($E$63+$K$63+$P$62)/90),P27*($P$63+$E$63+$K$63)/90)</f>
        <v>0</v>
      </c>
      <c r="Q26" s="51">
        <f>$P$26</f>
        <v>0</v>
      </c>
      <c r="R26" s="51">
        <f>$P$26</f>
        <v>0</v>
      </c>
      <c r="S26" s="51">
        <f>$P$26</f>
        <v>0</v>
      </c>
      <c r="T26" s="51">
        <f>$P$26</f>
        <v>0</v>
      </c>
      <c r="U26" s="72">
        <f>IF(U$63=0,IF($P$63=0,IF($K$63=0,U27*($K$62+$P$62+$U$62)/90,U27*($K$63+$P$62+$U$62)/90),U27*($K$63+$P$63+$U$62)/90),U27*($K$63+$P$63+$U$63)/90)</f>
        <v>0</v>
      </c>
      <c r="V26" s="51">
        <f>$U$26</f>
        <v>0</v>
      </c>
      <c r="W26" s="51">
        <f>$U$26</f>
        <v>0</v>
      </c>
      <c r="X26" s="51">
        <f>$U$26</f>
        <v>0</v>
      </c>
      <c r="Y26" s="51">
        <f>$U$26</f>
        <v>0</v>
      </c>
      <c r="Z26" s="72">
        <f>IF(Z$63=0,IF($U$63=0,IF($P$63=0,Z27*($P$62+$U$62+$Z$62)/90,Z27*($P$63+$U$62+$Z$62)/90),Z27*($P$63+$U$63+$Z$62)/90),Z27*($P$63+$U$63+$Z$63)/90)</f>
        <v>0</v>
      </c>
      <c r="AA26" s="51">
        <f>$Z$26</f>
        <v>0</v>
      </c>
      <c r="AB26" s="51">
        <f>$Z$26</f>
        <v>0</v>
      </c>
      <c r="AC26" s="51">
        <f>$Z$26</f>
        <v>0</v>
      </c>
      <c r="AD26" s="51">
        <f>$Z$26</f>
        <v>0</v>
      </c>
      <c r="AE26" s="51">
        <f>$Z$26</f>
        <v>0</v>
      </c>
      <c r="AF26" s="72">
        <f>IF(AF$63=0,IF($Z$63=0,IF($U$63=0,AF27*($U$62+$Z$62+$AF$62)/90,AF27*($U$63+$Z$62+$AF$62)/90),AF27*($U$63+$Z$63+$AF$62)/90),AF27*($U$63+$Z$63+$AF$63)/90)</f>
        <v>0</v>
      </c>
      <c r="AG26" s="51">
        <f>$AF$26</f>
        <v>0</v>
      </c>
      <c r="AH26" s="51">
        <f>$AF$26</f>
        <v>0</v>
      </c>
      <c r="AI26" s="51">
        <f>$AF$26</f>
        <v>0</v>
      </c>
      <c r="AJ26" s="51">
        <f>$AF$26</f>
        <v>0</v>
      </c>
      <c r="AK26" s="72">
        <f>IF(AK$63=0,IF($AF$63=0,IF($Z$63=0,AK27*($Z$62+$AF$62+$AK$62)/90,AK27*($Z$63+$AF$62+$AK$62)/90),AK27*($Z$63+$AF$63+$AK$62)/90),AK27*($Z$63+$AF$63+$AK$63)/90)</f>
        <v>0</v>
      </c>
      <c r="AL26" s="51">
        <f>$AK$26</f>
        <v>0</v>
      </c>
      <c r="AM26" s="51">
        <f>$AK$26</f>
        <v>0</v>
      </c>
      <c r="AN26" s="51">
        <f>$AK$26</f>
        <v>0</v>
      </c>
      <c r="AO26" s="51">
        <f>$AK$26</f>
        <v>0</v>
      </c>
      <c r="AP26" s="51">
        <f>$AK$26</f>
        <v>0</v>
      </c>
      <c r="AQ26" s="72">
        <f>IF(AQ$63=0,IF($AK$63=0,IF($AF$63=0,AQ27*($AF$62+$AK$62+$AQ$62)/90,AQ27*($AF$63+$AK$62+$AQ$62)/90),AQ27*($AF$63+$AK$63+$AQ$62)/90),AQ27*($AF$63+$AK$63+$AQ$63)/90)</f>
        <v>0</v>
      </c>
      <c r="AR26" s="51">
        <f>$AQ$26</f>
        <v>0</v>
      </c>
      <c r="AS26" s="51">
        <f>$AQ$26</f>
        <v>0</v>
      </c>
      <c r="AT26" s="51">
        <f>$AQ$26</f>
        <v>0</v>
      </c>
      <c r="AU26" s="51">
        <f>$AQ$26</f>
        <v>0</v>
      </c>
      <c r="AV26" s="72">
        <f>IF(AV$63=0,IF($AQ$63=0,IF($AK$63=0,AV27*($AK$62+$AQ$62+$AV$62)/90,AV27*($AK$63+$AQ$62+$AV$62)/90),AV27*($AK$63+$AQ$63+$AV$62)/90),AV27*($AK$63+$AQ$63+$AV$63)/90)</f>
        <v>0</v>
      </c>
      <c r="AW26" s="51">
        <f>$AV$26</f>
        <v>0</v>
      </c>
      <c r="AX26" s="51">
        <f>$AV$26</f>
        <v>0</v>
      </c>
      <c r="AY26" s="51">
        <f>$AV$26</f>
        <v>0</v>
      </c>
      <c r="AZ26" s="51">
        <f>$AV$26</f>
        <v>0</v>
      </c>
      <c r="BA26" s="72">
        <f>IF(BA$63=0,IF($AV$63=0,IF($AQ$63=0,BA27*($AQ$62+$AV$62+$BA$62)/90,BA27*($AQ$63+$AV$62+$BA$62)/90),BA27*($AQ$63+$AV$63+$BA$62)/90),BA27*($AQ$63+$AV$63+$BA$63)/90)</f>
        <v>0</v>
      </c>
      <c r="BB26" s="51">
        <f>$BA$26</f>
        <v>0</v>
      </c>
      <c r="BC26" s="51">
        <f>$BA$26</f>
        <v>0</v>
      </c>
      <c r="BD26" s="51">
        <f>$BA$26</f>
        <v>0</v>
      </c>
      <c r="BE26" s="51">
        <f>$BA$26</f>
        <v>0</v>
      </c>
      <c r="BF26" s="51">
        <f>$BA$26</f>
        <v>0</v>
      </c>
      <c r="BG26" s="72">
        <f>IF(BG$63=0,IF($BA$63=0,IF($AV$63=0,BG27*($AV$62+$BA$62+$BG$62)/90,BG27*($AV$63+$BA$62+$BG$62)/90),BG27*($AV$63+$BA$63+$BG$62)/90),BG27*($AV$63+$BA$63+$BG$63)/90)</f>
        <v>0</v>
      </c>
      <c r="BH26" s="51">
        <f>$BG$26</f>
        <v>0</v>
      </c>
      <c r="BI26" s="51">
        <f>$BG$26</f>
        <v>0</v>
      </c>
      <c r="BJ26" s="51">
        <f>$BG$26</f>
        <v>0</v>
      </c>
      <c r="BK26" s="51">
        <f>$BG$26</f>
        <v>0</v>
      </c>
      <c r="BL26" s="72">
        <f>IF(BL$63=0,IF($BG$63=0,IF($BA$63=0,BL27*($BA$62+$BG$62+$BL$62)/90,BL27*($BA$63+$BG$62+$BL$62)/90),BL27*($BA$63+$BG$63+$BL$62)/90),BL27*($BA$63+$BG$63+$BL$63)/90)</f>
        <v>0</v>
      </c>
      <c r="BM26" s="51">
        <f>$BL$26</f>
        <v>0</v>
      </c>
      <c r="BN26" s="51">
        <f>$BL$26</f>
        <v>0</v>
      </c>
      <c r="BO26" s="51">
        <f>$BL$26</f>
        <v>0</v>
      </c>
      <c r="BP26" s="51">
        <f>$BL$26</f>
        <v>0</v>
      </c>
      <c r="BQ26" s="19"/>
      <c r="BR26" s="33"/>
    </row>
    <row r="27" spans="1:70" outlineLevel="1">
      <c r="B27" s="70" t="s">
        <v>86</v>
      </c>
      <c r="C27" s="73"/>
      <c r="D27" s="73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AZ27" s="74"/>
      <c r="BA27" s="74"/>
      <c r="BB27" s="74"/>
      <c r="BC27" s="74"/>
      <c r="BD27" s="74"/>
      <c r="BE27" s="74"/>
      <c r="BF27" s="74"/>
      <c r="BG27" s="74"/>
      <c r="BH27" s="74"/>
      <c r="BI27" s="74"/>
      <c r="BJ27" s="74"/>
      <c r="BK27" s="74"/>
      <c r="BL27" s="74"/>
      <c r="BM27" s="74"/>
      <c r="BN27" s="74"/>
      <c r="BO27" s="74"/>
      <c r="BP27" s="74"/>
      <c r="BQ27" s="19"/>
      <c r="BR27" s="33"/>
    </row>
    <row r="28" spans="1:70" ht="12.75" outlineLevel="1">
      <c r="B28" s="70" t="s">
        <v>70</v>
      </c>
      <c r="C28" s="71"/>
      <c r="D28" s="71"/>
      <c r="E28" s="72">
        <f>IF(E$63=0,IF($D$63=0,E29*($C$63+$D$62+$E$62)/90,E29*($C$63+$D$63+$E$62)/90),E29*($C$63+$D$63+$E$63)/90)</f>
        <v>0</v>
      </c>
      <c r="F28" s="51">
        <f>$E$28</f>
        <v>0</v>
      </c>
      <c r="G28" s="51">
        <f>$E$28</f>
        <v>0</v>
      </c>
      <c r="H28" s="51">
        <f>$E$28</f>
        <v>0</v>
      </c>
      <c r="I28" s="51">
        <f>$E$28</f>
        <v>0</v>
      </c>
      <c r="J28" s="51">
        <f>$E$28</f>
        <v>0</v>
      </c>
      <c r="K28" s="72">
        <f>IF(K$63=0,IF($E$63=0,IF($D$63=0,K29*($D$62+$E$62+$K$62)/90,K29*($D$63+$E$62+$K$62)/90),K29*($D$63+$E$63+$K$62)/90),K29*($D$63+$E$63+$K$63)/90)</f>
        <v>0</v>
      </c>
      <c r="L28" s="51">
        <f>$K$28</f>
        <v>0</v>
      </c>
      <c r="M28" s="51">
        <f>$K$28</f>
        <v>0</v>
      </c>
      <c r="N28" s="51">
        <f>$K$28</f>
        <v>0</v>
      </c>
      <c r="O28" s="51">
        <f>$K$28</f>
        <v>0</v>
      </c>
      <c r="P28" s="72">
        <f>IF(P$63=0,IF($K$63=0,IF($E$63=0,P29*($E$62+$K$62+$P$62)/90,P29*($E$63+$K$62+$P$62)/90),P29*($E$63+$K$63+$P$62)/90),P29*($P$63+$E$63+$K$63)/90)</f>
        <v>0</v>
      </c>
      <c r="Q28" s="51">
        <f>$P$28</f>
        <v>0</v>
      </c>
      <c r="R28" s="51">
        <f>$P$28</f>
        <v>0</v>
      </c>
      <c r="S28" s="51">
        <f>$P$28</f>
        <v>0</v>
      </c>
      <c r="T28" s="51">
        <f>$P$28</f>
        <v>0</v>
      </c>
      <c r="U28" s="72">
        <f>IF(U$63=0,IF($P$63=0,IF($K$63=0,U29*($K$62+$P$62+$U$62)/90,U29*($K$63+$P$62+$U$62)/90),U29*($K$63+$P$63+$U$62)/90),U29*($K$63+$P$63+$U$63)/90)</f>
        <v>0</v>
      </c>
      <c r="V28" s="51">
        <f>$U$28</f>
        <v>0</v>
      </c>
      <c r="W28" s="51">
        <f>$U$28</f>
        <v>0</v>
      </c>
      <c r="X28" s="51">
        <f>$U$28</f>
        <v>0</v>
      </c>
      <c r="Y28" s="51">
        <f>$U$28</f>
        <v>0</v>
      </c>
      <c r="Z28" s="72">
        <f>IF(Z$63=0,IF($U$63=0,IF($P$63=0,Z29*($P$62+$U$62+$Z$62)/90,Z29*($P$63+$U$62+$Z$62)/90),Z29*($P$63+$U$63+$Z$62)/90),Z29*($P$63+$U$63+$Z$63)/90)</f>
        <v>0</v>
      </c>
      <c r="AA28" s="51">
        <f>$Z$28</f>
        <v>0</v>
      </c>
      <c r="AB28" s="51">
        <f>$Z$28</f>
        <v>0</v>
      </c>
      <c r="AC28" s="51">
        <f>$Z$28</f>
        <v>0</v>
      </c>
      <c r="AD28" s="51">
        <f>$Z$28</f>
        <v>0</v>
      </c>
      <c r="AE28" s="51">
        <f>$Z$28</f>
        <v>0</v>
      </c>
      <c r="AF28" s="72">
        <f>IF(AF$63=0,IF($Z$63=0,IF($U$63=0,AF29*($U$62+$Z$62+$AF$62)/90,AF29*($U$63+$Z$62+$AF$62)/90),AF29*($U$63+$Z$63+$AF$62)/90),AF29*($U$63+$Z$63+$AF$63)/90)</f>
        <v>0</v>
      </c>
      <c r="AG28" s="51">
        <f>$AF$28</f>
        <v>0</v>
      </c>
      <c r="AH28" s="51">
        <f>$AF$28</f>
        <v>0</v>
      </c>
      <c r="AI28" s="51">
        <f>$AF$28</f>
        <v>0</v>
      </c>
      <c r="AJ28" s="51">
        <f>$AF$28</f>
        <v>0</v>
      </c>
      <c r="AK28" s="72">
        <f>IF(AK$63=0,IF($AF$63=0,IF($Z$63=0,AK29*($Z$62+$AF$62+$AK$62)/90,AK29*($Z$63+$AF$62+$AK$62)/90),AK29*($Z$63+$AF$63+$AK$62)/90),AK29*($Z$63+$AF$63+$AK$63)/90)</f>
        <v>0</v>
      </c>
      <c r="AL28" s="51">
        <f>$AK$28</f>
        <v>0</v>
      </c>
      <c r="AM28" s="51">
        <f>$AK$28</f>
        <v>0</v>
      </c>
      <c r="AN28" s="51">
        <f>$AK$28</f>
        <v>0</v>
      </c>
      <c r="AO28" s="51">
        <f>$AK$28</f>
        <v>0</v>
      </c>
      <c r="AP28" s="51">
        <f>$AK$28</f>
        <v>0</v>
      </c>
      <c r="AQ28" s="72">
        <f>IF(AQ$63=0,IF($AK$63=0,IF($AF$63=0,AQ29*($AF$62+$AK$62+$AQ$62)/90,AQ29*($AF$63+$AK$62+$AQ$62)/90),AQ29*($AF$63+$AK$63+$AQ$62)/90),AQ29*($AF$63+$AK$63+$AQ$63)/90)</f>
        <v>0</v>
      </c>
      <c r="AR28" s="51">
        <f>$AQ$28</f>
        <v>0</v>
      </c>
      <c r="AS28" s="51">
        <f>$AQ$28</f>
        <v>0</v>
      </c>
      <c r="AT28" s="51">
        <f>$AQ$28</f>
        <v>0</v>
      </c>
      <c r="AU28" s="51">
        <f>$AQ$28</f>
        <v>0</v>
      </c>
      <c r="AV28" s="72">
        <f>IF(AV$63=0,IF($AQ$63=0,IF($AK$63=0,AV29*($AK$62+$AQ$62+$AV$62)/90,AV29*($AK$63+$AQ$62+$AV$62)/90),AV29*($AK$63+$AQ$63+$AV$62)/90),AV29*($AK$63+$AQ$63+$AV$63)/90)</f>
        <v>0</v>
      </c>
      <c r="AW28" s="51">
        <f>$AV$28</f>
        <v>0</v>
      </c>
      <c r="AX28" s="51">
        <f>$AV$28</f>
        <v>0</v>
      </c>
      <c r="AY28" s="51">
        <f>$AV$28</f>
        <v>0</v>
      </c>
      <c r="AZ28" s="51">
        <f>$AV$28</f>
        <v>0</v>
      </c>
      <c r="BA28" s="72">
        <f>IF(BA$63=0,IF($AV$63=0,IF($AQ$63=0,BA29*($AQ$62+$AV$62+$BA$62)/90,BA29*($AQ$63+$AV$62+$BA$62)/90),BA29*($AQ$63+$AV$63+$BA$62)/90),BA29*($AQ$63+$AV$63+$BA$63)/90)</f>
        <v>0</v>
      </c>
      <c r="BB28" s="51">
        <f>$BA$28</f>
        <v>0</v>
      </c>
      <c r="BC28" s="51">
        <f>$BA$28</f>
        <v>0</v>
      </c>
      <c r="BD28" s="51">
        <f>$BA$28</f>
        <v>0</v>
      </c>
      <c r="BE28" s="51">
        <f>$BA$28</f>
        <v>0</v>
      </c>
      <c r="BF28" s="51">
        <f>$BA$28</f>
        <v>0</v>
      </c>
      <c r="BG28" s="72">
        <f>IF(BG$63=0,IF($BA$63=0,IF($AV$63=0,BG29*($AV$62+$BA$62+$BG$62)/90,BG29*($AV$63+$BA$62+$BG$62)/90),BG29*($AV$63+$BA$63+$BG$62)/90),BG29*($AV$63+$BA$63+$BG$63)/90)</f>
        <v>0</v>
      </c>
      <c r="BH28" s="51">
        <f>$BG$28</f>
        <v>0</v>
      </c>
      <c r="BI28" s="51">
        <f>$BG$28</f>
        <v>0</v>
      </c>
      <c r="BJ28" s="51">
        <f>$BG$28</f>
        <v>0</v>
      </c>
      <c r="BK28" s="51">
        <f>$BG$28</f>
        <v>0</v>
      </c>
      <c r="BL28" s="72">
        <f>IF(BL$63=0,IF($BG$63=0,IF($BA$63=0,BL29*($BA$62+$BG$62+$BL$62)/90,BL29*($BA$63+$BG$62+$BL$62)/90),BL29*($BA$63+$BG$63+$BL$62)/90),BL29*($BA$63+$BG$63+$BL$63)/90)</f>
        <v>0</v>
      </c>
      <c r="BM28" s="51">
        <f>$BL$28</f>
        <v>0</v>
      </c>
      <c r="BN28" s="51">
        <f>$BL$28</f>
        <v>0</v>
      </c>
      <c r="BO28" s="51">
        <f>$BL$28</f>
        <v>0</v>
      </c>
      <c r="BP28" s="51">
        <f>$BL$28</f>
        <v>0</v>
      </c>
      <c r="BQ28" s="19"/>
      <c r="BR28" s="33"/>
    </row>
    <row r="29" spans="1:70" outlineLevel="1">
      <c r="B29" s="70" t="s">
        <v>87</v>
      </c>
      <c r="C29" s="73"/>
      <c r="D29" s="73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74"/>
      <c r="AX29" s="74"/>
      <c r="AY29" s="74"/>
      <c r="AZ29" s="74"/>
      <c r="BA29" s="74"/>
      <c r="BB29" s="74"/>
      <c r="BC29" s="74"/>
      <c r="BD29" s="74"/>
      <c r="BE29" s="74"/>
      <c r="BF29" s="74"/>
      <c r="BG29" s="74"/>
      <c r="BH29" s="74"/>
      <c r="BI29" s="74"/>
      <c r="BJ29" s="74"/>
      <c r="BK29" s="74"/>
      <c r="BL29" s="74"/>
      <c r="BM29" s="74"/>
      <c r="BN29" s="74"/>
      <c r="BO29" s="74"/>
      <c r="BP29" s="74"/>
      <c r="BQ29" s="19"/>
      <c r="BR29" s="33"/>
    </row>
    <row r="30" spans="1:70" ht="12.75" outlineLevel="1">
      <c r="B30" s="70" t="s">
        <v>71</v>
      </c>
      <c r="C30" s="71"/>
      <c r="D30" s="71"/>
      <c r="E30" s="72">
        <f>IF(E$63=0,IF($D$63=0,E31*($C$63+$D$62+$E$62)/90,E31*($C$63+$D$63+$E$62)/90),E31*($C$63+$D$63+$E$63)/90)</f>
        <v>0</v>
      </c>
      <c r="F30" s="51">
        <f>$E$30</f>
        <v>0</v>
      </c>
      <c r="G30" s="51">
        <f>$E$30</f>
        <v>0</v>
      </c>
      <c r="H30" s="51">
        <f>$E$30</f>
        <v>0</v>
      </c>
      <c r="I30" s="51">
        <f>$E$30</f>
        <v>0</v>
      </c>
      <c r="J30" s="51">
        <f>$E$30</f>
        <v>0</v>
      </c>
      <c r="K30" s="72">
        <f>IF(K$63=0,IF($E$63=0,IF($D$63=0,K31*($D$62+$E$62+$K$62)/90,K31*($D$63+$E$62+$K$62)/90),K31*($D$63+$E$63+$K$62)/90),K31*($D$63+$E$63+$K$63)/90)</f>
        <v>0</v>
      </c>
      <c r="L30" s="51">
        <f>$K$30</f>
        <v>0</v>
      </c>
      <c r="M30" s="51">
        <f>$K$30</f>
        <v>0</v>
      </c>
      <c r="N30" s="51">
        <f>$K$30</f>
        <v>0</v>
      </c>
      <c r="O30" s="51">
        <f>$K$30</f>
        <v>0</v>
      </c>
      <c r="P30" s="72">
        <f>IF(P$63=0,IF($K$63=0,IF($E$63=0,P31*($E$62+$K$62+$P$62)/90,P31*($E$63+$K$62+$P$62)/90),P31*($E$63+$K$63+$P$62)/90),P31*($P$63+$E$63+$K$63)/90)</f>
        <v>0</v>
      </c>
      <c r="Q30" s="51">
        <f>$P$30</f>
        <v>0</v>
      </c>
      <c r="R30" s="51">
        <f>$P$30</f>
        <v>0</v>
      </c>
      <c r="S30" s="51">
        <f>$P$30</f>
        <v>0</v>
      </c>
      <c r="T30" s="51">
        <f>$P$30</f>
        <v>0</v>
      </c>
      <c r="U30" s="72">
        <f>IF(U$63=0,IF($P$63=0,IF($K$63=0,U31*($K$62+$P$62+$U$62)/90,U31*($K$63+$P$62+$U$62)/90),U31*($K$63+$P$63+$U$62)/90),U31*($K$63+$P$63+$U$63)/90)</f>
        <v>0</v>
      </c>
      <c r="V30" s="51">
        <f>$U$30</f>
        <v>0</v>
      </c>
      <c r="W30" s="51">
        <f>$U$30</f>
        <v>0</v>
      </c>
      <c r="X30" s="51">
        <f>$U$30</f>
        <v>0</v>
      </c>
      <c r="Y30" s="51">
        <f>$U$30</f>
        <v>0</v>
      </c>
      <c r="Z30" s="72">
        <f>IF(Z$63=0,IF($U$63=0,IF($P$63=0,Z31*($P$62+$U$62+$Z$62)/90,Z31*($P$63+$U$62+$Z$62)/90),Z31*($P$63+$U$63+$Z$62)/90),Z31*($P$63+$U$63+$Z$63)/90)</f>
        <v>0</v>
      </c>
      <c r="AA30" s="51">
        <f>$Z$30</f>
        <v>0</v>
      </c>
      <c r="AB30" s="51">
        <f>$Z$30</f>
        <v>0</v>
      </c>
      <c r="AC30" s="51">
        <f>$Z$30</f>
        <v>0</v>
      </c>
      <c r="AD30" s="51">
        <f>$Z$30</f>
        <v>0</v>
      </c>
      <c r="AE30" s="51">
        <f>$Z$30</f>
        <v>0</v>
      </c>
      <c r="AF30" s="72">
        <f>IF(AF$63=0,IF($Z$63=0,IF($U$63=0,AF31*($U$62+$Z$62+$AF$62)/90,AF31*($U$63+$Z$62+$AF$62)/90),AF31*($U$63+$Z$63+$AF$62)/90),AF31*($U$63+$Z$63+$AF$63)/90)</f>
        <v>0</v>
      </c>
      <c r="AG30" s="51">
        <f>$AF$30</f>
        <v>0</v>
      </c>
      <c r="AH30" s="51">
        <f>$AF$30</f>
        <v>0</v>
      </c>
      <c r="AI30" s="51">
        <f>$AF$30</f>
        <v>0</v>
      </c>
      <c r="AJ30" s="51">
        <f>$AF$30</f>
        <v>0</v>
      </c>
      <c r="AK30" s="72">
        <f>IF(AK$63=0,IF($AF$63=0,IF($Z$63=0,AK31*($Z$62+$AF$62+$AK$62)/90,AK31*($Z$63+$AF$62+$AK$62)/90),AK31*($Z$63+$AF$63+$AK$62)/90),AK31*($Z$63+$AF$63+$AK$63)/90)</f>
        <v>0</v>
      </c>
      <c r="AL30" s="51">
        <f>$AK$30</f>
        <v>0</v>
      </c>
      <c r="AM30" s="51">
        <f>$AK$30</f>
        <v>0</v>
      </c>
      <c r="AN30" s="51">
        <f>$AK$30</f>
        <v>0</v>
      </c>
      <c r="AO30" s="51">
        <f>$AK$30</f>
        <v>0</v>
      </c>
      <c r="AP30" s="51">
        <f>$AK$30</f>
        <v>0</v>
      </c>
      <c r="AQ30" s="72">
        <f>IF(AQ$63=0,IF($AK$63=0,IF($AF$63=0,AQ31*($AF$62+$AK$62+$AQ$62)/90,AQ31*($AF$63+$AK$62+$AQ$62)/90),AQ31*($AF$63+$AK$63+$AQ$62)/90),AQ31*($AF$63+$AK$63+$AQ$63)/90)</f>
        <v>0</v>
      </c>
      <c r="AR30" s="51">
        <f>$AQ$30</f>
        <v>0</v>
      </c>
      <c r="AS30" s="51">
        <f>$AQ$30</f>
        <v>0</v>
      </c>
      <c r="AT30" s="51">
        <f>$AQ$30</f>
        <v>0</v>
      </c>
      <c r="AU30" s="51">
        <f>$AQ$30</f>
        <v>0</v>
      </c>
      <c r="AV30" s="72">
        <f>IF(AV$63=0,IF($AQ$63=0,IF($AK$63=0,AV31*($AK$62+$AQ$62+$AV$62)/90,AV31*($AK$63+$AQ$62+$AV$62)/90),AV31*($AK$63+$AQ$63+$AV$62)/90),AV31*($AK$63+$AQ$63+$AV$63)/90)</f>
        <v>0</v>
      </c>
      <c r="AW30" s="51">
        <f>$AV$30</f>
        <v>0</v>
      </c>
      <c r="AX30" s="51">
        <f>$AV$30</f>
        <v>0</v>
      </c>
      <c r="AY30" s="51">
        <f>$AV$30</f>
        <v>0</v>
      </c>
      <c r="AZ30" s="51">
        <f>$AV$30</f>
        <v>0</v>
      </c>
      <c r="BA30" s="72">
        <f>IF(BA$63=0,IF($AV$63=0,IF($AQ$63=0,BA31*($AQ$62+$AV$62+$BA$62)/90,BA31*($AQ$63+$AV$62+$BA$62)/90),BA31*($AQ$63+$AV$63+$BA$62)/90),BA31*($AQ$63+$AV$63+$BA$63)/90)</f>
        <v>0</v>
      </c>
      <c r="BB30" s="51">
        <f>$BA$30</f>
        <v>0</v>
      </c>
      <c r="BC30" s="51">
        <f>$BA$30</f>
        <v>0</v>
      </c>
      <c r="BD30" s="51">
        <f>$BA$30</f>
        <v>0</v>
      </c>
      <c r="BE30" s="51">
        <f>$BA$30</f>
        <v>0</v>
      </c>
      <c r="BF30" s="51">
        <f>$BA$30</f>
        <v>0</v>
      </c>
      <c r="BG30" s="72">
        <f>IF(BG$63=0,IF($BA$63=0,IF($AV$63=0,BG31*($AV$62+$BA$62+$BG$62)/90,BG31*($AV$63+$BA$62+$BG$62)/90),BG31*($AV$63+$BA$63+$BG$62)/90),BG31*($AV$63+$BA$63+$BG$63)/90)</f>
        <v>0</v>
      </c>
      <c r="BH30" s="51">
        <f>$BG$30</f>
        <v>0</v>
      </c>
      <c r="BI30" s="51">
        <f>$BG$30</f>
        <v>0</v>
      </c>
      <c r="BJ30" s="51">
        <f>$BG$30</f>
        <v>0</v>
      </c>
      <c r="BK30" s="51">
        <f>$BG$30</f>
        <v>0</v>
      </c>
      <c r="BL30" s="72">
        <f>IF(BL$63=0,IF($BG$63=0,IF($BA$63=0,BL31*($BA$62+$BG$62+$BL$62)/90,BL31*($BA$63+$BG$62+$BL$62)/90),BL31*($BA$63+$BG$63+$BL$62)/90),BL31*($BA$63+$BG$63+$BL$63)/90)</f>
        <v>0</v>
      </c>
      <c r="BM30" s="51">
        <f>$BL$30</f>
        <v>0</v>
      </c>
      <c r="BN30" s="51">
        <f>$BL$30</f>
        <v>0</v>
      </c>
      <c r="BO30" s="51">
        <f>$BL$30</f>
        <v>0</v>
      </c>
      <c r="BP30" s="51">
        <f>$BL$30</f>
        <v>0</v>
      </c>
      <c r="BQ30" s="19"/>
      <c r="BR30" s="33"/>
    </row>
    <row r="31" spans="1:70" outlineLevel="1">
      <c r="B31" s="70" t="s">
        <v>88</v>
      </c>
      <c r="C31" s="73"/>
      <c r="D31" s="73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4"/>
      <c r="BJ31" s="74"/>
      <c r="BK31" s="74"/>
      <c r="BL31" s="74"/>
      <c r="BM31" s="74"/>
      <c r="BN31" s="74"/>
      <c r="BO31" s="74"/>
      <c r="BP31" s="74"/>
      <c r="BQ31" s="19"/>
      <c r="BR31" s="33"/>
    </row>
    <row r="32" spans="1:70" ht="12.75" outlineLevel="1">
      <c r="B32" s="70" t="s">
        <v>72</v>
      </c>
      <c r="C32" s="71"/>
      <c r="D32" s="71"/>
      <c r="E32" s="72">
        <f>IF(E$63=0,IF($D$63=0,E33*($C$63+$D$62+$E$62)/90,E33*($C$63+$D$63+$E$62)/90),E33*($C$63+$D$63+$E$63)/90)</f>
        <v>0</v>
      </c>
      <c r="F32" s="51">
        <f>$E$32</f>
        <v>0</v>
      </c>
      <c r="G32" s="51">
        <f>$E$32</f>
        <v>0</v>
      </c>
      <c r="H32" s="51">
        <f>$E$32</f>
        <v>0</v>
      </c>
      <c r="I32" s="51">
        <f>$E$32</f>
        <v>0</v>
      </c>
      <c r="J32" s="51">
        <f>$E$32</f>
        <v>0</v>
      </c>
      <c r="K32" s="72">
        <f>IF(K$63=0,IF($E$63=0,IF($D$63=0,K33*($D$62+$E$62+$K$62)/90,K33*($D$63+$E$62+$K$62)/90),K33*($D$63+$E$63+$K$62)/90),K33*($D$63+$E$63+$K$63)/90)</f>
        <v>0</v>
      </c>
      <c r="L32" s="51">
        <f>$K$32</f>
        <v>0</v>
      </c>
      <c r="M32" s="51">
        <f>$K$32</f>
        <v>0</v>
      </c>
      <c r="N32" s="51">
        <f>$K$32</f>
        <v>0</v>
      </c>
      <c r="O32" s="51">
        <f>$K$32</f>
        <v>0</v>
      </c>
      <c r="P32" s="72">
        <f>IF(P$63=0,IF($K$63=0,IF($E$63=0,P33*($E$62+$K$62+$P$62)/90,P33*($E$63+$K$62+$P$62)/90),P33*($E$63+$K$63+$P$62)/90),P33*($P$63+$E$63+$K$63)/90)</f>
        <v>0</v>
      </c>
      <c r="Q32" s="51">
        <f>$P$32</f>
        <v>0</v>
      </c>
      <c r="R32" s="51">
        <f>$P$32</f>
        <v>0</v>
      </c>
      <c r="S32" s="51">
        <f>$P$32</f>
        <v>0</v>
      </c>
      <c r="T32" s="51">
        <f>$P$32</f>
        <v>0</v>
      </c>
      <c r="U32" s="72">
        <f>IF(U$63=0,IF($P$63=0,IF($K$63=0,U33*($K$62+$P$62+$U$62)/90,U33*($K$63+$P$62+$U$62)/90),U33*($K$63+$P$63+$U$62)/90),U33*($K$63+$P$63+$U$63)/90)</f>
        <v>0</v>
      </c>
      <c r="V32" s="51">
        <f>$U$32</f>
        <v>0</v>
      </c>
      <c r="W32" s="51">
        <f>$U$32</f>
        <v>0</v>
      </c>
      <c r="X32" s="51">
        <f>$U$32</f>
        <v>0</v>
      </c>
      <c r="Y32" s="51">
        <f>$U$32</f>
        <v>0</v>
      </c>
      <c r="Z32" s="72">
        <f>IF(Z$63=0,IF($U$63=0,IF($P$63=0,Z33*($P$62+$U$62+$Z$62)/90,Z33*($P$63+$U$62+$Z$62)/90),Z33*($P$63+$U$63+$Z$62)/90),Z33*($P$63+$U$63+$Z$63)/90)</f>
        <v>0</v>
      </c>
      <c r="AA32" s="51">
        <f>$Z$32</f>
        <v>0</v>
      </c>
      <c r="AB32" s="51">
        <f>$Z$32</f>
        <v>0</v>
      </c>
      <c r="AC32" s="51">
        <f>$Z$32</f>
        <v>0</v>
      </c>
      <c r="AD32" s="51">
        <f>$Z$32</f>
        <v>0</v>
      </c>
      <c r="AE32" s="51">
        <f>$Z$32</f>
        <v>0</v>
      </c>
      <c r="AF32" s="72">
        <f>IF(AF$63=0,IF($Z$63=0,IF($U$63=0,AF33*($U$62+$Z$62+$AF$62)/90,AF33*($U$63+$Z$62+$AF$62)/90),AF33*($U$63+$Z$63+$AF$62)/90),AF33*($U$63+$Z$63+$AF$63)/90)</f>
        <v>0</v>
      </c>
      <c r="AG32" s="51">
        <f>$AF$32</f>
        <v>0</v>
      </c>
      <c r="AH32" s="51">
        <f>$AF$32</f>
        <v>0</v>
      </c>
      <c r="AI32" s="51">
        <f>$AF$32</f>
        <v>0</v>
      </c>
      <c r="AJ32" s="51">
        <f>$AF$32</f>
        <v>0</v>
      </c>
      <c r="AK32" s="72">
        <f>IF(AK$63=0,IF($AF$63=0,IF($Z$63=0,AK33*($Z$62+$AF$62+$AK$62)/90,AK33*($Z$63+$AF$62+$AK$62)/90),AK33*($Z$63+$AF$63+$AK$62)/90),AK33*($Z$63+$AF$63+$AK$63)/90)</f>
        <v>0</v>
      </c>
      <c r="AL32" s="51">
        <f>$AK$32</f>
        <v>0</v>
      </c>
      <c r="AM32" s="51">
        <f>$AK$32</f>
        <v>0</v>
      </c>
      <c r="AN32" s="51">
        <f>$AK$32</f>
        <v>0</v>
      </c>
      <c r="AO32" s="51">
        <f>$AK$32</f>
        <v>0</v>
      </c>
      <c r="AP32" s="51">
        <f>$AK$32</f>
        <v>0</v>
      </c>
      <c r="AQ32" s="72">
        <f>IF(AQ$63=0,IF($AK$63=0,IF($AF$63=0,AQ33*($AF$62+$AK$62+$AQ$62)/90,AQ33*($AF$63+$AK$62+$AQ$62)/90),AQ33*($AF$63+$AK$63+$AQ$62)/90),AQ33*($AF$63+$AK$63+$AQ$63)/90)</f>
        <v>0</v>
      </c>
      <c r="AR32" s="51">
        <f>$AQ$32</f>
        <v>0</v>
      </c>
      <c r="AS32" s="51">
        <f>$AQ$32</f>
        <v>0</v>
      </c>
      <c r="AT32" s="51">
        <f>$AQ$32</f>
        <v>0</v>
      </c>
      <c r="AU32" s="51">
        <f>$AQ$32</f>
        <v>0</v>
      </c>
      <c r="AV32" s="72">
        <f>IF(AV$63=0,IF($AQ$63=0,IF($AK$63=0,AV33*($AK$62+$AQ$62+$AV$62)/90,AV33*($AK$63+$AQ$62+$AV$62)/90),AV33*($AK$63+$AQ$63+$AV$62)/90),AV33*($AK$63+$AQ$63+$AV$63)/90)</f>
        <v>0</v>
      </c>
      <c r="AW32" s="51">
        <f>$AV$32</f>
        <v>0</v>
      </c>
      <c r="AX32" s="51">
        <f>$AV$32</f>
        <v>0</v>
      </c>
      <c r="AY32" s="51">
        <f>$AV$32</f>
        <v>0</v>
      </c>
      <c r="AZ32" s="51">
        <f>$AV$32</f>
        <v>0</v>
      </c>
      <c r="BA32" s="72">
        <f>IF(BA$63=0,IF($AV$63=0,IF($AQ$63=0,BA33*($AQ$62+$AV$62+$BA$62)/90,BA33*($AQ$63+$AV$62+$BA$62)/90),BA33*($AQ$63+$AV$63+$BA$62)/90),BA33*($AQ$63+$AV$63+$BA$63)/90)</f>
        <v>0</v>
      </c>
      <c r="BB32" s="51">
        <f>$BA$32</f>
        <v>0</v>
      </c>
      <c r="BC32" s="51">
        <f>$BA$32</f>
        <v>0</v>
      </c>
      <c r="BD32" s="51">
        <f>$BA$32</f>
        <v>0</v>
      </c>
      <c r="BE32" s="51">
        <f>$BA$32</f>
        <v>0</v>
      </c>
      <c r="BF32" s="51">
        <f>$BA$32</f>
        <v>0</v>
      </c>
      <c r="BG32" s="72">
        <f>IF(BG$63=0,IF($BA$63=0,IF($AV$63=0,BG33*($AV$62+$BA$62+$BG$62)/90,BG33*($AV$63+$BA$62+$BG$62)/90),BG33*($AV$63+$BA$63+$BG$62)/90),BG33*($AV$63+$BA$63+$BG$63)/90)</f>
        <v>0</v>
      </c>
      <c r="BH32" s="51">
        <f>$BG$32</f>
        <v>0</v>
      </c>
      <c r="BI32" s="51">
        <f>$BG$32</f>
        <v>0</v>
      </c>
      <c r="BJ32" s="51">
        <f>$BG$32</f>
        <v>0</v>
      </c>
      <c r="BK32" s="51">
        <f>$BG$32</f>
        <v>0</v>
      </c>
      <c r="BL32" s="72">
        <f>IF(BL$63=0,IF($BG$63=0,IF($BA$63=0,BL33*($BA$62+$BG$62+$BL$62)/90,BL33*($BA$63+$BG$62+$BL$62)/90),BL33*($BA$63+$BG$63+$BL$62)/90),BL33*($BA$63+$BG$63+$BL$63)/90)</f>
        <v>0</v>
      </c>
      <c r="BM32" s="51">
        <f>$BL$32</f>
        <v>0</v>
      </c>
      <c r="BN32" s="51">
        <f>$BL$32</f>
        <v>0</v>
      </c>
      <c r="BO32" s="51">
        <f>$BL$32</f>
        <v>0</v>
      </c>
      <c r="BP32" s="51">
        <f>$BL$32</f>
        <v>0</v>
      </c>
      <c r="BQ32" s="19"/>
      <c r="BR32" s="33"/>
    </row>
    <row r="33" spans="1:72" outlineLevel="1">
      <c r="B33" s="75" t="s">
        <v>89</v>
      </c>
      <c r="C33" s="76"/>
      <c r="D33" s="76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19"/>
      <c r="BR33" s="33"/>
    </row>
    <row r="34" spans="1:72" outlineLevel="1">
      <c r="B34" s="70" t="s">
        <v>73</v>
      </c>
      <c r="C34" s="71"/>
      <c r="D34" s="71"/>
      <c r="E34" s="77">
        <f>+E26+E30+E32</f>
        <v>0</v>
      </c>
      <c r="F34" s="77">
        <f t="shared" ref="F34:BP34" si="4">+F26+F30+F32</f>
        <v>0</v>
      </c>
      <c r="G34" s="77">
        <f t="shared" si="4"/>
        <v>0</v>
      </c>
      <c r="H34" s="77">
        <f t="shared" si="4"/>
        <v>0</v>
      </c>
      <c r="I34" s="77">
        <f t="shared" si="4"/>
        <v>0</v>
      </c>
      <c r="J34" s="77">
        <f t="shared" si="4"/>
        <v>0</v>
      </c>
      <c r="K34" s="77">
        <f t="shared" si="4"/>
        <v>0</v>
      </c>
      <c r="L34" s="77">
        <f t="shared" si="4"/>
        <v>0</v>
      </c>
      <c r="M34" s="77">
        <f t="shared" si="4"/>
        <v>0</v>
      </c>
      <c r="N34" s="77">
        <f t="shared" si="4"/>
        <v>0</v>
      </c>
      <c r="O34" s="77">
        <f t="shared" si="4"/>
        <v>0</v>
      </c>
      <c r="P34" s="77">
        <f t="shared" si="4"/>
        <v>0</v>
      </c>
      <c r="Q34" s="77">
        <f t="shared" si="4"/>
        <v>0</v>
      </c>
      <c r="R34" s="77">
        <f t="shared" si="4"/>
        <v>0</v>
      </c>
      <c r="S34" s="77">
        <f t="shared" si="4"/>
        <v>0</v>
      </c>
      <c r="T34" s="77">
        <f t="shared" si="4"/>
        <v>0</v>
      </c>
      <c r="U34" s="77">
        <f t="shared" si="4"/>
        <v>0</v>
      </c>
      <c r="V34" s="77">
        <f t="shared" si="4"/>
        <v>0</v>
      </c>
      <c r="W34" s="77">
        <f t="shared" si="4"/>
        <v>0</v>
      </c>
      <c r="X34" s="77">
        <f t="shared" si="4"/>
        <v>0</v>
      </c>
      <c r="Y34" s="77">
        <f t="shared" si="4"/>
        <v>0</v>
      </c>
      <c r="Z34" s="77">
        <f t="shared" si="4"/>
        <v>0</v>
      </c>
      <c r="AA34" s="77">
        <f t="shared" si="4"/>
        <v>0</v>
      </c>
      <c r="AB34" s="77">
        <f t="shared" si="4"/>
        <v>0</v>
      </c>
      <c r="AC34" s="77">
        <f t="shared" si="4"/>
        <v>0</v>
      </c>
      <c r="AD34" s="77">
        <f t="shared" si="4"/>
        <v>0</v>
      </c>
      <c r="AE34" s="77">
        <f t="shared" si="4"/>
        <v>0</v>
      </c>
      <c r="AF34" s="77">
        <f t="shared" si="4"/>
        <v>0</v>
      </c>
      <c r="AG34" s="77">
        <f t="shared" si="4"/>
        <v>0</v>
      </c>
      <c r="AH34" s="77">
        <f t="shared" si="4"/>
        <v>0</v>
      </c>
      <c r="AI34" s="77">
        <f t="shared" si="4"/>
        <v>0</v>
      </c>
      <c r="AJ34" s="77">
        <f t="shared" si="4"/>
        <v>0</v>
      </c>
      <c r="AK34" s="77">
        <f t="shared" si="4"/>
        <v>0</v>
      </c>
      <c r="AL34" s="77">
        <f t="shared" si="4"/>
        <v>0</v>
      </c>
      <c r="AM34" s="77">
        <f t="shared" si="4"/>
        <v>0</v>
      </c>
      <c r="AN34" s="77">
        <f t="shared" si="4"/>
        <v>0</v>
      </c>
      <c r="AO34" s="77">
        <f t="shared" si="4"/>
        <v>0</v>
      </c>
      <c r="AP34" s="77">
        <f t="shared" si="4"/>
        <v>0</v>
      </c>
      <c r="AQ34" s="77">
        <f t="shared" si="4"/>
        <v>0</v>
      </c>
      <c r="AR34" s="77">
        <f t="shared" si="4"/>
        <v>0</v>
      </c>
      <c r="AS34" s="77">
        <f t="shared" si="4"/>
        <v>0</v>
      </c>
      <c r="AT34" s="77">
        <f t="shared" si="4"/>
        <v>0</v>
      </c>
      <c r="AU34" s="77">
        <f t="shared" si="4"/>
        <v>0</v>
      </c>
      <c r="AV34" s="77">
        <f t="shared" si="4"/>
        <v>0</v>
      </c>
      <c r="AW34" s="77">
        <f t="shared" si="4"/>
        <v>0</v>
      </c>
      <c r="AX34" s="77">
        <f t="shared" si="4"/>
        <v>0</v>
      </c>
      <c r="AY34" s="77">
        <f t="shared" si="4"/>
        <v>0</v>
      </c>
      <c r="AZ34" s="77">
        <f t="shared" si="4"/>
        <v>0</v>
      </c>
      <c r="BA34" s="77">
        <f t="shared" si="4"/>
        <v>0</v>
      </c>
      <c r="BB34" s="77">
        <f t="shared" si="4"/>
        <v>0</v>
      </c>
      <c r="BC34" s="77">
        <f t="shared" si="4"/>
        <v>0</v>
      </c>
      <c r="BD34" s="77">
        <f t="shared" si="4"/>
        <v>0</v>
      </c>
      <c r="BE34" s="77">
        <f t="shared" si="4"/>
        <v>0</v>
      </c>
      <c r="BF34" s="77">
        <f t="shared" si="4"/>
        <v>0</v>
      </c>
      <c r="BG34" s="77">
        <f t="shared" si="4"/>
        <v>0</v>
      </c>
      <c r="BH34" s="77">
        <f t="shared" si="4"/>
        <v>0</v>
      </c>
      <c r="BI34" s="77">
        <f t="shared" si="4"/>
        <v>0</v>
      </c>
      <c r="BJ34" s="77">
        <f t="shared" si="4"/>
        <v>0</v>
      </c>
      <c r="BK34" s="77">
        <f t="shared" si="4"/>
        <v>0</v>
      </c>
      <c r="BL34" s="77">
        <f t="shared" si="4"/>
        <v>0</v>
      </c>
      <c r="BM34" s="77">
        <f t="shared" si="4"/>
        <v>0</v>
      </c>
      <c r="BN34" s="77">
        <f t="shared" si="4"/>
        <v>0</v>
      </c>
      <c r="BO34" s="77">
        <f t="shared" si="4"/>
        <v>0</v>
      </c>
      <c r="BP34" s="77">
        <f t="shared" si="4"/>
        <v>0</v>
      </c>
      <c r="BQ34" s="19"/>
      <c r="BR34" s="33"/>
    </row>
    <row r="35" spans="1:72" ht="22.5" outlineLevel="1">
      <c r="B35" s="70" t="s">
        <v>90</v>
      </c>
      <c r="C35" s="73"/>
      <c r="D35" s="73"/>
      <c r="E35" s="74">
        <f>E27+E31+E33</f>
        <v>0</v>
      </c>
      <c r="F35" s="74">
        <f t="shared" ref="F35:BP35" si="5">F27+F31+F33</f>
        <v>0</v>
      </c>
      <c r="G35" s="74">
        <f t="shared" si="5"/>
        <v>0</v>
      </c>
      <c r="H35" s="74">
        <f t="shared" si="5"/>
        <v>0</v>
      </c>
      <c r="I35" s="74">
        <f t="shared" si="5"/>
        <v>0</v>
      </c>
      <c r="J35" s="74">
        <f t="shared" si="5"/>
        <v>0</v>
      </c>
      <c r="K35" s="74">
        <f t="shared" si="5"/>
        <v>0</v>
      </c>
      <c r="L35" s="74">
        <f t="shared" si="5"/>
        <v>0</v>
      </c>
      <c r="M35" s="74">
        <f t="shared" si="5"/>
        <v>0</v>
      </c>
      <c r="N35" s="74">
        <f t="shared" si="5"/>
        <v>0</v>
      </c>
      <c r="O35" s="74">
        <f t="shared" si="5"/>
        <v>0</v>
      </c>
      <c r="P35" s="74">
        <f t="shared" si="5"/>
        <v>0</v>
      </c>
      <c r="Q35" s="74">
        <f t="shared" si="5"/>
        <v>0</v>
      </c>
      <c r="R35" s="74">
        <f t="shared" si="5"/>
        <v>0</v>
      </c>
      <c r="S35" s="74">
        <f t="shared" si="5"/>
        <v>0</v>
      </c>
      <c r="T35" s="74">
        <f t="shared" si="5"/>
        <v>0</v>
      </c>
      <c r="U35" s="74">
        <f t="shared" si="5"/>
        <v>0</v>
      </c>
      <c r="V35" s="74">
        <f t="shared" si="5"/>
        <v>0</v>
      </c>
      <c r="W35" s="74">
        <f t="shared" si="5"/>
        <v>0</v>
      </c>
      <c r="X35" s="74">
        <f t="shared" si="5"/>
        <v>0</v>
      </c>
      <c r="Y35" s="74">
        <f t="shared" si="5"/>
        <v>0</v>
      </c>
      <c r="Z35" s="74">
        <f t="shared" si="5"/>
        <v>0</v>
      </c>
      <c r="AA35" s="74">
        <f t="shared" si="5"/>
        <v>0</v>
      </c>
      <c r="AB35" s="74">
        <f t="shared" si="5"/>
        <v>0</v>
      </c>
      <c r="AC35" s="74">
        <f t="shared" si="5"/>
        <v>0</v>
      </c>
      <c r="AD35" s="74">
        <f t="shared" si="5"/>
        <v>0</v>
      </c>
      <c r="AE35" s="74">
        <f t="shared" si="5"/>
        <v>0</v>
      </c>
      <c r="AF35" s="74">
        <f t="shared" si="5"/>
        <v>0</v>
      </c>
      <c r="AG35" s="74">
        <f t="shared" si="5"/>
        <v>0</v>
      </c>
      <c r="AH35" s="74">
        <f t="shared" si="5"/>
        <v>0</v>
      </c>
      <c r="AI35" s="74">
        <f t="shared" si="5"/>
        <v>0</v>
      </c>
      <c r="AJ35" s="74">
        <f t="shared" si="5"/>
        <v>0</v>
      </c>
      <c r="AK35" s="74">
        <f t="shared" si="5"/>
        <v>0</v>
      </c>
      <c r="AL35" s="74">
        <f t="shared" si="5"/>
        <v>0</v>
      </c>
      <c r="AM35" s="74">
        <f t="shared" si="5"/>
        <v>0</v>
      </c>
      <c r="AN35" s="74">
        <f t="shared" si="5"/>
        <v>0</v>
      </c>
      <c r="AO35" s="74">
        <f t="shared" si="5"/>
        <v>0</v>
      </c>
      <c r="AP35" s="74">
        <f t="shared" si="5"/>
        <v>0</v>
      </c>
      <c r="AQ35" s="74">
        <f t="shared" si="5"/>
        <v>0</v>
      </c>
      <c r="AR35" s="74">
        <f t="shared" si="5"/>
        <v>0</v>
      </c>
      <c r="AS35" s="74">
        <f t="shared" si="5"/>
        <v>0</v>
      </c>
      <c r="AT35" s="74">
        <f t="shared" si="5"/>
        <v>0</v>
      </c>
      <c r="AU35" s="74">
        <f t="shared" si="5"/>
        <v>0</v>
      </c>
      <c r="AV35" s="74">
        <f t="shared" si="5"/>
        <v>0</v>
      </c>
      <c r="AW35" s="74">
        <f t="shared" si="5"/>
        <v>0</v>
      </c>
      <c r="AX35" s="74">
        <f t="shared" si="5"/>
        <v>0</v>
      </c>
      <c r="AY35" s="74">
        <f t="shared" si="5"/>
        <v>0</v>
      </c>
      <c r="AZ35" s="74">
        <f t="shared" si="5"/>
        <v>0</v>
      </c>
      <c r="BA35" s="74">
        <f t="shared" si="5"/>
        <v>0</v>
      </c>
      <c r="BB35" s="74">
        <f t="shared" si="5"/>
        <v>0</v>
      </c>
      <c r="BC35" s="74">
        <f t="shared" si="5"/>
        <v>0</v>
      </c>
      <c r="BD35" s="74">
        <f t="shared" si="5"/>
        <v>0</v>
      </c>
      <c r="BE35" s="74">
        <f t="shared" si="5"/>
        <v>0</v>
      </c>
      <c r="BF35" s="74">
        <f t="shared" si="5"/>
        <v>0</v>
      </c>
      <c r="BG35" s="74">
        <f t="shared" si="5"/>
        <v>0</v>
      </c>
      <c r="BH35" s="74">
        <f t="shared" si="5"/>
        <v>0</v>
      </c>
      <c r="BI35" s="74">
        <f t="shared" si="5"/>
        <v>0</v>
      </c>
      <c r="BJ35" s="74">
        <f t="shared" si="5"/>
        <v>0</v>
      </c>
      <c r="BK35" s="74">
        <f t="shared" si="5"/>
        <v>0</v>
      </c>
      <c r="BL35" s="74">
        <f t="shared" si="5"/>
        <v>0</v>
      </c>
      <c r="BM35" s="74">
        <f t="shared" si="5"/>
        <v>0</v>
      </c>
      <c r="BN35" s="74">
        <f t="shared" si="5"/>
        <v>0</v>
      </c>
      <c r="BO35" s="74">
        <f t="shared" si="5"/>
        <v>0</v>
      </c>
      <c r="BP35" s="74">
        <f t="shared" si="5"/>
        <v>0</v>
      </c>
      <c r="BQ35" s="137" t="s">
        <v>75</v>
      </c>
      <c r="BR35" s="138">
        <v>14.5341288199084</v>
      </c>
    </row>
    <row r="36" spans="1:72" outlineLevel="1">
      <c r="B36" s="78" t="s">
        <v>91</v>
      </c>
      <c r="C36" s="71"/>
      <c r="D36" s="71"/>
      <c r="E36" s="51">
        <f>+E34+E28</f>
        <v>0</v>
      </c>
      <c r="F36" s="51">
        <f t="shared" ref="F36:BP36" si="6">+F34+F28</f>
        <v>0</v>
      </c>
      <c r="G36" s="51">
        <f t="shared" si="6"/>
        <v>0</v>
      </c>
      <c r="H36" s="51">
        <f t="shared" si="6"/>
        <v>0</v>
      </c>
      <c r="I36" s="51">
        <f t="shared" si="6"/>
        <v>0</v>
      </c>
      <c r="J36" s="51">
        <f t="shared" si="6"/>
        <v>0</v>
      </c>
      <c r="K36" s="51">
        <f t="shared" si="6"/>
        <v>0</v>
      </c>
      <c r="L36" s="51">
        <f t="shared" si="6"/>
        <v>0</v>
      </c>
      <c r="M36" s="51">
        <f t="shared" si="6"/>
        <v>0</v>
      </c>
      <c r="N36" s="51">
        <f t="shared" si="6"/>
        <v>0</v>
      </c>
      <c r="O36" s="51">
        <f t="shared" si="6"/>
        <v>0</v>
      </c>
      <c r="P36" s="51">
        <f t="shared" si="6"/>
        <v>0</v>
      </c>
      <c r="Q36" s="51">
        <f t="shared" si="6"/>
        <v>0</v>
      </c>
      <c r="R36" s="51">
        <f t="shared" si="6"/>
        <v>0</v>
      </c>
      <c r="S36" s="51">
        <f t="shared" si="6"/>
        <v>0</v>
      </c>
      <c r="T36" s="51">
        <f t="shared" si="6"/>
        <v>0</v>
      </c>
      <c r="U36" s="51">
        <f t="shared" si="6"/>
        <v>0</v>
      </c>
      <c r="V36" s="51">
        <f t="shared" si="6"/>
        <v>0</v>
      </c>
      <c r="W36" s="51">
        <f t="shared" si="6"/>
        <v>0</v>
      </c>
      <c r="X36" s="51">
        <f t="shared" si="6"/>
        <v>0</v>
      </c>
      <c r="Y36" s="51">
        <f t="shared" si="6"/>
        <v>0</v>
      </c>
      <c r="Z36" s="51">
        <f t="shared" si="6"/>
        <v>0</v>
      </c>
      <c r="AA36" s="51">
        <f t="shared" si="6"/>
        <v>0</v>
      </c>
      <c r="AB36" s="51">
        <f t="shared" si="6"/>
        <v>0</v>
      </c>
      <c r="AC36" s="51">
        <f t="shared" si="6"/>
        <v>0</v>
      </c>
      <c r="AD36" s="51">
        <f t="shared" si="6"/>
        <v>0</v>
      </c>
      <c r="AE36" s="51">
        <f t="shared" si="6"/>
        <v>0</v>
      </c>
      <c r="AF36" s="51">
        <f t="shared" si="6"/>
        <v>0</v>
      </c>
      <c r="AG36" s="51">
        <f t="shared" si="6"/>
        <v>0</v>
      </c>
      <c r="AH36" s="51">
        <f t="shared" si="6"/>
        <v>0</v>
      </c>
      <c r="AI36" s="51">
        <f t="shared" si="6"/>
        <v>0</v>
      </c>
      <c r="AJ36" s="51">
        <f t="shared" si="6"/>
        <v>0</v>
      </c>
      <c r="AK36" s="51">
        <f t="shared" si="6"/>
        <v>0</v>
      </c>
      <c r="AL36" s="51">
        <f t="shared" si="6"/>
        <v>0</v>
      </c>
      <c r="AM36" s="51">
        <f t="shared" si="6"/>
        <v>0</v>
      </c>
      <c r="AN36" s="51">
        <f t="shared" si="6"/>
        <v>0</v>
      </c>
      <c r="AO36" s="51">
        <f t="shared" si="6"/>
        <v>0</v>
      </c>
      <c r="AP36" s="51">
        <f t="shared" si="6"/>
        <v>0</v>
      </c>
      <c r="AQ36" s="51">
        <f t="shared" si="6"/>
        <v>0</v>
      </c>
      <c r="AR36" s="51">
        <f t="shared" si="6"/>
        <v>0</v>
      </c>
      <c r="AS36" s="51">
        <f t="shared" si="6"/>
        <v>0</v>
      </c>
      <c r="AT36" s="51">
        <f t="shared" si="6"/>
        <v>0</v>
      </c>
      <c r="AU36" s="51">
        <f t="shared" si="6"/>
        <v>0</v>
      </c>
      <c r="AV36" s="51">
        <f t="shared" si="6"/>
        <v>0</v>
      </c>
      <c r="AW36" s="51">
        <f t="shared" si="6"/>
        <v>0</v>
      </c>
      <c r="AX36" s="51">
        <f t="shared" si="6"/>
        <v>0</v>
      </c>
      <c r="AY36" s="51">
        <f t="shared" si="6"/>
        <v>0</v>
      </c>
      <c r="AZ36" s="51">
        <f t="shared" si="6"/>
        <v>0</v>
      </c>
      <c r="BA36" s="51">
        <f t="shared" si="6"/>
        <v>0</v>
      </c>
      <c r="BB36" s="51">
        <f t="shared" si="6"/>
        <v>0</v>
      </c>
      <c r="BC36" s="51">
        <f t="shared" si="6"/>
        <v>0</v>
      </c>
      <c r="BD36" s="51">
        <f t="shared" si="6"/>
        <v>0</v>
      </c>
      <c r="BE36" s="51">
        <f t="shared" si="6"/>
        <v>0</v>
      </c>
      <c r="BF36" s="51">
        <f t="shared" si="6"/>
        <v>0</v>
      </c>
      <c r="BG36" s="51">
        <f t="shared" si="6"/>
        <v>0</v>
      </c>
      <c r="BH36" s="51">
        <f t="shared" si="6"/>
        <v>0</v>
      </c>
      <c r="BI36" s="51">
        <f t="shared" si="6"/>
        <v>0</v>
      </c>
      <c r="BJ36" s="51">
        <f t="shared" si="6"/>
        <v>0</v>
      </c>
      <c r="BK36" s="51">
        <f t="shared" si="6"/>
        <v>0</v>
      </c>
      <c r="BL36" s="51">
        <f t="shared" si="6"/>
        <v>0</v>
      </c>
      <c r="BM36" s="51">
        <f t="shared" si="6"/>
        <v>0</v>
      </c>
      <c r="BN36" s="51">
        <f t="shared" si="6"/>
        <v>0</v>
      </c>
      <c r="BO36" s="51">
        <f t="shared" si="6"/>
        <v>0</v>
      </c>
      <c r="BP36" s="51">
        <f t="shared" si="6"/>
        <v>0</v>
      </c>
      <c r="BQ36" s="19"/>
      <c r="BR36" s="139"/>
    </row>
    <row r="37" spans="1:72" outlineLevel="1">
      <c r="B37" s="79" t="s">
        <v>92</v>
      </c>
      <c r="C37" s="73"/>
      <c r="D37" s="73"/>
      <c r="E37" s="59">
        <f>E29+E35</f>
        <v>0</v>
      </c>
      <c r="F37" s="59">
        <f t="shared" ref="F37:BP37" si="7">F29+F35</f>
        <v>0</v>
      </c>
      <c r="G37" s="59">
        <f t="shared" si="7"/>
        <v>0</v>
      </c>
      <c r="H37" s="59">
        <f t="shared" si="7"/>
        <v>0</v>
      </c>
      <c r="I37" s="59">
        <f t="shared" si="7"/>
        <v>0</v>
      </c>
      <c r="J37" s="59">
        <f t="shared" si="7"/>
        <v>0</v>
      </c>
      <c r="K37" s="59">
        <f t="shared" si="7"/>
        <v>0</v>
      </c>
      <c r="L37" s="59">
        <f t="shared" si="7"/>
        <v>0</v>
      </c>
      <c r="M37" s="59">
        <f t="shared" si="7"/>
        <v>0</v>
      </c>
      <c r="N37" s="59">
        <f t="shared" si="7"/>
        <v>0</v>
      </c>
      <c r="O37" s="59">
        <f t="shared" si="7"/>
        <v>0</v>
      </c>
      <c r="P37" s="59">
        <f t="shared" si="7"/>
        <v>0</v>
      </c>
      <c r="Q37" s="59">
        <f t="shared" si="7"/>
        <v>0</v>
      </c>
      <c r="R37" s="59">
        <f t="shared" si="7"/>
        <v>0</v>
      </c>
      <c r="S37" s="59">
        <f t="shared" si="7"/>
        <v>0</v>
      </c>
      <c r="T37" s="59">
        <f t="shared" si="7"/>
        <v>0</v>
      </c>
      <c r="U37" s="59">
        <f t="shared" si="7"/>
        <v>0</v>
      </c>
      <c r="V37" s="59">
        <f t="shared" si="7"/>
        <v>0</v>
      </c>
      <c r="W37" s="59">
        <f t="shared" si="7"/>
        <v>0</v>
      </c>
      <c r="X37" s="59">
        <f t="shared" si="7"/>
        <v>0</v>
      </c>
      <c r="Y37" s="59">
        <f t="shared" si="7"/>
        <v>0</v>
      </c>
      <c r="Z37" s="59">
        <f t="shared" si="7"/>
        <v>0</v>
      </c>
      <c r="AA37" s="59">
        <f t="shared" si="7"/>
        <v>0</v>
      </c>
      <c r="AB37" s="59">
        <f t="shared" si="7"/>
        <v>0</v>
      </c>
      <c r="AC37" s="59">
        <f t="shared" si="7"/>
        <v>0</v>
      </c>
      <c r="AD37" s="59">
        <f t="shared" si="7"/>
        <v>0</v>
      </c>
      <c r="AE37" s="59">
        <f t="shared" si="7"/>
        <v>0</v>
      </c>
      <c r="AF37" s="59">
        <f t="shared" si="7"/>
        <v>0</v>
      </c>
      <c r="AG37" s="59">
        <f t="shared" si="7"/>
        <v>0</v>
      </c>
      <c r="AH37" s="59">
        <f t="shared" si="7"/>
        <v>0</v>
      </c>
      <c r="AI37" s="59">
        <f t="shared" si="7"/>
        <v>0</v>
      </c>
      <c r="AJ37" s="59">
        <f t="shared" si="7"/>
        <v>0</v>
      </c>
      <c r="AK37" s="59">
        <f t="shared" si="7"/>
        <v>0</v>
      </c>
      <c r="AL37" s="59">
        <f t="shared" si="7"/>
        <v>0</v>
      </c>
      <c r="AM37" s="59">
        <f t="shared" si="7"/>
        <v>0</v>
      </c>
      <c r="AN37" s="59">
        <f t="shared" si="7"/>
        <v>0</v>
      </c>
      <c r="AO37" s="59">
        <f t="shared" si="7"/>
        <v>0</v>
      </c>
      <c r="AP37" s="59">
        <f t="shared" si="7"/>
        <v>0</v>
      </c>
      <c r="AQ37" s="59">
        <f t="shared" si="7"/>
        <v>0</v>
      </c>
      <c r="AR37" s="59">
        <f t="shared" si="7"/>
        <v>0</v>
      </c>
      <c r="AS37" s="59">
        <f t="shared" si="7"/>
        <v>0</v>
      </c>
      <c r="AT37" s="59">
        <f t="shared" si="7"/>
        <v>0</v>
      </c>
      <c r="AU37" s="59">
        <f t="shared" si="7"/>
        <v>0</v>
      </c>
      <c r="AV37" s="59">
        <f t="shared" si="7"/>
        <v>0</v>
      </c>
      <c r="AW37" s="59">
        <f t="shared" si="7"/>
        <v>0</v>
      </c>
      <c r="AX37" s="59">
        <f t="shared" si="7"/>
        <v>0</v>
      </c>
      <c r="AY37" s="59">
        <f t="shared" si="7"/>
        <v>0</v>
      </c>
      <c r="AZ37" s="59">
        <f t="shared" si="7"/>
        <v>0</v>
      </c>
      <c r="BA37" s="59">
        <f t="shared" si="7"/>
        <v>0</v>
      </c>
      <c r="BB37" s="59">
        <f t="shared" si="7"/>
        <v>0</v>
      </c>
      <c r="BC37" s="59">
        <f t="shared" si="7"/>
        <v>0</v>
      </c>
      <c r="BD37" s="59">
        <f t="shared" si="7"/>
        <v>0</v>
      </c>
      <c r="BE37" s="59">
        <f t="shared" si="7"/>
        <v>0</v>
      </c>
      <c r="BF37" s="59">
        <f t="shared" si="7"/>
        <v>0</v>
      </c>
      <c r="BG37" s="59">
        <f t="shared" si="7"/>
        <v>0</v>
      </c>
      <c r="BH37" s="59">
        <f t="shared" si="7"/>
        <v>0</v>
      </c>
      <c r="BI37" s="59">
        <f t="shared" si="7"/>
        <v>0</v>
      </c>
      <c r="BJ37" s="59">
        <f t="shared" si="7"/>
        <v>0</v>
      </c>
      <c r="BK37" s="59">
        <f t="shared" si="7"/>
        <v>0</v>
      </c>
      <c r="BL37" s="59">
        <f t="shared" si="7"/>
        <v>0</v>
      </c>
      <c r="BM37" s="59">
        <f t="shared" si="7"/>
        <v>0</v>
      </c>
      <c r="BN37" s="59">
        <f t="shared" si="7"/>
        <v>0</v>
      </c>
      <c r="BO37" s="59">
        <f t="shared" si="7"/>
        <v>0</v>
      </c>
      <c r="BP37" s="59">
        <f t="shared" si="7"/>
        <v>0</v>
      </c>
      <c r="BQ37" s="137" t="s">
        <v>93</v>
      </c>
      <c r="BR37" s="138">
        <v>17.733648604896</v>
      </c>
    </row>
    <row r="38" spans="1:72" s="26" customFormat="1" ht="12.75" outlineLevel="1">
      <c r="A38" s="20"/>
      <c r="B38" s="80" t="s">
        <v>79</v>
      </c>
      <c r="C38" s="81"/>
      <c r="D38" s="81"/>
      <c r="E38" s="82">
        <f>IF(E$63=0,IF($D$63=0,E39*($C$63+$D$62+$E$62)/90,E39*($C$63+$D$63+$E$62)/90),E39*($C$63+$D$63+$E$63)/90)</f>
        <v>0</v>
      </c>
      <c r="F38" s="83">
        <f>$E$38</f>
        <v>0</v>
      </c>
      <c r="G38" s="83">
        <f>$E$38</f>
        <v>0</v>
      </c>
      <c r="H38" s="83">
        <f>$E$38</f>
        <v>0</v>
      </c>
      <c r="I38" s="83">
        <f>$E$38</f>
        <v>0</v>
      </c>
      <c r="J38" s="83">
        <f>$E$38</f>
        <v>0</v>
      </c>
      <c r="K38" s="72">
        <f>IF(K$63=0,IF($E$63=0,IF($D$63=0,K39*($D$62+$E$62+$K$62)/90,K39*($D$63+$E$62+$K$62)/90),K39*($D$63+$E$63+$K$62)/90),K39*($D$63+$E$63+$K$63)/90)</f>
        <v>0</v>
      </c>
      <c r="L38" s="83">
        <f>$K$38</f>
        <v>0</v>
      </c>
      <c r="M38" s="83">
        <f>$K$38</f>
        <v>0</v>
      </c>
      <c r="N38" s="83">
        <f>$K$38</f>
        <v>0</v>
      </c>
      <c r="O38" s="83">
        <f>$K$38</f>
        <v>0</v>
      </c>
      <c r="P38" s="128">
        <f>IF(P$63=0,IF($K$63=0,IF($E$63=0,P39*($E$62+$K$62+$P$62)/90,P39*($E$63+$K$62+$P$62)/90),P39*($E$63+$K$63+$P$62)/90),P39*($P$63+$E$63+$K$63)/90)</f>
        <v>0</v>
      </c>
      <c r="Q38" s="83">
        <f>$P$38</f>
        <v>0</v>
      </c>
      <c r="R38" s="83">
        <f>$P$38</f>
        <v>0</v>
      </c>
      <c r="S38" s="83">
        <f>$P$38</f>
        <v>0</v>
      </c>
      <c r="T38" s="83">
        <f>$P$38</f>
        <v>0</v>
      </c>
      <c r="U38" s="72">
        <f>IF(U$63=0,IF($P$63=0,IF($K$63=0,U39*($K$62+$P$62+$U$62)/90,U39*($K$63+$P$62+$U$62)/90),U39*($K$63+$P$63+$U$62)/90),U39*($K$63+$P$63+$U$63)/90)</f>
        <v>0</v>
      </c>
      <c r="V38" s="83">
        <f>$U$38</f>
        <v>0</v>
      </c>
      <c r="W38" s="83">
        <f>$U$38</f>
        <v>0</v>
      </c>
      <c r="X38" s="83">
        <f>$U$38</f>
        <v>0</v>
      </c>
      <c r="Y38" s="83">
        <f>$U$38</f>
        <v>0</v>
      </c>
      <c r="Z38" s="72">
        <f>IF(Z$63=0,IF($U$63=0,IF($P$63=0,Z39*($P$62+$U$62+$Z$62)/90,Z39*($P$63+$U$62+$Z$62)/90),Z39*($P$63+$U$63+$Z$62)/90),Z39*($P$63+$U$63+$Z$63)/90)</f>
        <v>0</v>
      </c>
      <c r="AA38" s="83">
        <f>$Z$38</f>
        <v>0</v>
      </c>
      <c r="AB38" s="83">
        <f>$Z$38</f>
        <v>0</v>
      </c>
      <c r="AC38" s="83">
        <f>$Z$38</f>
        <v>0</v>
      </c>
      <c r="AD38" s="83">
        <f>$Z$38</f>
        <v>0</v>
      </c>
      <c r="AE38" s="83">
        <f>$Z$38</f>
        <v>0</v>
      </c>
      <c r="AF38" s="128">
        <f>IF(AF$63=0,IF($Z$63=0,IF($U$63=0,AF39*($U$62+$Z$62+$AF$62)/90,AF39*($U$63+$Z$62+$AF$62)/90),AF39*($U$63+$Z$63+$AF$62)/90),AF39*($U$63+$Z$63+$AF$63)/90)</f>
        <v>0</v>
      </c>
      <c r="AG38" s="83">
        <f>$AF$38</f>
        <v>0</v>
      </c>
      <c r="AH38" s="83">
        <f>$AF$38</f>
        <v>0</v>
      </c>
      <c r="AI38" s="83">
        <f>$AF$38</f>
        <v>0</v>
      </c>
      <c r="AJ38" s="83">
        <f>$AF$38</f>
        <v>0</v>
      </c>
      <c r="AK38" s="72">
        <f>IF(AK$63=0,IF($AF$63=0,IF($Z$63=0,AK39*($Z$62+$AF$62+$AK$62)/90,AK39*($Z$63+$AF$62+$AK$62)/90),AK39*($Z$63+$AF$63+$AK$62)/90),AK39*($Z$63+$AF$63+$AK$63)/90)</f>
        <v>0</v>
      </c>
      <c r="AL38" s="83">
        <f>$AK$38</f>
        <v>0</v>
      </c>
      <c r="AM38" s="83">
        <f>$AK$38</f>
        <v>0</v>
      </c>
      <c r="AN38" s="83">
        <f>$AK$38</f>
        <v>0</v>
      </c>
      <c r="AO38" s="83">
        <f>$AK$38</f>
        <v>0</v>
      </c>
      <c r="AP38" s="83">
        <f>$AK$38</f>
        <v>0</v>
      </c>
      <c r="AQ38" s="72">
        <f>IF(AQ$63=0,IF($AK$63=0,IF($AF$63=0,AQ39*($AF$62+$AK$62+$AQ$62)/90,AQ39*($AF$63+$AK$62+$AQ$62)/90),AQ39*($AF$63+$AK$63+$AQ$62)/90),AQ39*($AF$63+$AK$63+$AQ$63)/90)</f>
        <v>0</v>
      </c>
      <c r="AR38" s="83">
        <f>$AQ$38</f>
        <v>0</v>
      </c>
      <c r="AS38" s="83">
        <f>$AQ$38</f>
        <v>0</v>
      </c>
      <c r="AT38" s="83">
        <f>$AQ$38</f>
        <v>0</v>
      </c>
      <c r="AU38" s="83">
        <f>$AQ$38</f>
        <v>0</v>
      </c>
      <c r="AV38" s="128">
        <f>IF(AV$63=0,IF($AQ$63=0,IF($AK$63=0,AV39*($AK$62+$AQ$62+$AV$62)/90,AV39*($AK$63+$AQ$62+$AV$62)/90),AV39*($AK$63+$AQ$63+$AV$62)/90),AV39*($AK$63+$AQ$63+$AV$63)/90)</f>
        <v>0</v>
      </c>
      <c r="AW38" s="83">
        <f>$AV$38</f>
        <v>0</v>
      </c>
      <c r="AX38" s="83">
        <f>$AV$38</f>
        <v>0</v>
      </c>
      <c r="AY38" s="83">
        <f>$AV$38</f>
        <v>0</v>
      </c>
      <c r="AZ38" s="83">
        <f>$AV$38</f>
        <v>0</v>
      </c>
      <c r="BA38" s="128">
        <f>IF(BA$63=0,IF($AV$63=0,IF($AQ$63=0,BA39*($AQ$62+$AV$62+$BA$62)/90,BA39*($AQ$63+$AV$62+$BA$62)/90),BA39*($AQ$63+$AV$63+$BA$62)/90),BA39*($AQ$63+$AV$63+$BA$63)/90)</f>
        <v>0</v>
      </c>
      <c r="BB38" s="83">
        <f>$BA$38</f>
        <v>0</v>
      </c>
      <c r="BC38" s="83">
        <f>$BA$38</f>
        <v>0</v>
      </c>
      <c r="BD38" s="83">
        <f>$BA$38</f>
        <v>0</v>
      </c>
      <c r="BE38" s="83">
        <f>$BA$38</f>
        <v>0</v>
      </c>
      <c r="BF38" s="83">
        <f>$BA$38</f>
        <v>0</v>
      </c>
      <c r="BG38" s="128">
        <f>IF(BG$63=0,IF($BA$63=0,IF($AV$63=0,BG39*($AV$62+$BA$62+$BG$62)/90,BG39*($AV$63+$BA$62+$BG$62)/90),BG39*($AV$63+$BA$63+$BG$62)/90),BG39*($AV$63+$BA$63+$BG$63)/90)</f>
        <v>0</v>
      </c>
      <c r="BH38" s="83">
        <f>$BG$38</f>
        <v>0</v>
      </c>
      <c r="BI38" s="83">
        <f>$BG$38</f>
        <v>0</v>
      </c>
      <c r="BJ38" s="83">
        <f>$BG$38</f>
        <v>0</v>
      </c>
      <c r="BK38" s="83">
        <f>$BG$38</f>
        <v>0</v>
      </c>
      <c r="BL38" s="128">
        <f>IF(BL$63=0,IF($BG$63=0,IF($BA$63=0,BL39*($BA$62+$BG$62+$BL$62)/90,BL39*($BA$63+$BG$62+$BL$62)/90),BL39*($BA$63+$BG$63+$BL$62)/90),BL39*($BA$63+$BG$63+$BL$63)/90)</f>
        <v>0</v>
      </c>
      <c r="BM38" s="83">
        <f>$BL$38</f>
        <v>0</v>
      </c>
      <c r="BN38" s="83">
        <f>$BL$38</f>
        <v>0</v>
      </c>
      <c r="BO38" s="83">
        <f>$BL$38</f>
        <v>0</v>
      </c>
      <c r="BP38" s="83">
        <f>$BL$38</f>
        <v>0</v>
      </c>
      <c r="BQ38" s="140"/>
      <c r="BR38" s="140"/>
    </row>
    <row r="39" spans="1:72" outlineLevel="1">
      <c r="B39" s="75" t="s">
        <v>94</v>
      </c>
      <c r="C39" s="76"/>
      <c r="D39" s="76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137" t="s">
        <v>103</v>
      </c>
      <c r="BR39" s="138">
        <v>4.0757128020015303</v>
      </c>
    </row>
    <row r="40" spans="1:72" outlineLevel="1">
      <c r="B40" s="78" t="s">
        <v>95</v>
      </c>
      <c r="C40" s="71"/>
      <c r="D40" s="71"/>
      <c r="E40" s="51">
        <f>+E36+E38</f>
        <v>0</v>
      </c>
      <c r="F40" s="51">
        <f t="shared" ref="F40:BP40" si="8">+F36+F38</f>
        <v>0</v>
      </c>
      <c r="G40" s="51">
        <f t="shared" si="8"/>
        <v>0</v>
      </c>
      <c r="H40" s="51">
        <f t="shared" si="8"/>
        <v>0</v>
      </c>
      <c r="I40" s="51">
        <f t="shared" si="8"/>
        <v>0</v>
      </c>
      <c r="J40" s="51">
        <f t="shared" si="8"/>
        <v>0</v>
      </c>
      <c r="K40" s="51">
        <f t="shared" si="8"/>
        <v>0</v>
      </c>
      <c r="L40" s="51">
        <f t="shared" si="8"/>
        <v>0</v>
      </c>
      <c r="M40" s="51">
        <f t="shared" si="8"/>
        <v>0</v>
      </c>
      <c r="N40" s="51">
        <f t="shared" si="8"/>
        <v>0</v>
      </c>
      <c r="O40" s="51">
        <f t="shared" si="8"/>
        <v>0</v>
      </c>
      <c r="P40" s="51">
        <f t="shared" si="8"/>
        <v>0</v>
      </c>
      <c r="Q40" s="51">
        <f t="shared" si="8"/>
        <v>0</v>
      </c>
      <c r="R40" s="51">
        <f t="shared" si="8"/>
        <v>0</v>
      </c>
      <c r="S40" s="51">
        <f t="shared" si="8"/>
        <v>0</v>
      </c>
      <c r="T40" s="51">
        <f t="shared" si="8"/>
        <v>0</v>
      </c>
      <c r="U40" s="51">
        <f t="shared" si="8"/>
        <v>0</v>
      </c>
      <c r="V40" s="51">
        <f t="shared" si="8"/>
        <v>0</v>
      </c>
      <c r="W40" s="51">
        <f t="shared" si="8"/>
        <v>0</v>
      </c>
      <c r="X40" s="51">
        <f t="shared" si="8"/>
        <v>0</v>
      </c>
      <c r="Y40" s="51">
        <f t="shared" si="8"/>
        <v>0</v>
      </c>
      <c r="Z40" s="51">
        <f t="shared" si="8"/>
        <v>0</v>
      </c>
      <c r="AA40" s="51">
        <f t="shared" si="8"/>
        <v>0</v>
      </c>
      <c r="AB40" s="51">
        <f t="shared" si="8"/>
        <v>0</v>
      </c>
      <c r="AC40" s="51">
        <f t="shared" si="8"/>
        <v>0</v>
      </c>
      <c r="AD40" s="51">
        <f t="shared" si="8"/>
        <v>0</v>
      </c>
      <c r="AE40" s="51">
        <f t="shared" si="8"/>
        <v>0</v>
      </c>
      <c r="AF40" s="51">
        <f t="shared" si="8"/>
        <v>0</v>
      </c>
      <c r="AG40" s="51">
        <f t="shared" si="8"/>
        <v>0</v>
      </c>
      <c r="AH40" s="51">
        <f t="shared" si="8"/>
        <v>0</v>
      </c>
      <c r="AI40" s="51">
        <f t="shared" si="8"/>
        <v>0</v>
      </c>
      <c r="AJ40" s="51">
        <f t="shared" si="8"/>
        <v>0</v>
      </c>
      <c r="AK40" s="51">
        <f t="shared" si="8"/>
        <v>0</v>
      </c>
      <c r="AL40" s="51">
        <f t="shared" si="8"/>
        <v>0</v>
      </c>
      <c r="AM40" s="51">
        <f t="shared" si="8"/>
        <v>0</v>
      </c>
      <c r="AN40" s="51">
        <f t="shared" si="8"/>
        <v>0</v>
      </c>
      <c r="AO40" s="51">
        <f t="shared" si="8"/>
        <v>0</v>
      </c>
      <c r="AP40" s="51">
        <f t="shared" si="8"/>
        <v>0</v>
      </c>
      <c r="AQ40" s="51">
        <f t="shared" si="8"/>
        <v>0</v>
      </c>
      <c r="AR40" s="51">
        <f t="shared" si="8"/>
        <v>0</v>
      </c>
      <c r="AS40" s="51">
        <f t="shared" si="8"/>
        <v>0</v>
      </c>
      <c r="AT40" s="51">
        <f t="shared" si="8"/>
        <v>0</v>
      </c>
      <c r="AU40" s="51">
        <f t="shared" si="8"/>
        <v>0</v>
      </c>
      <c r="AV40" s="51">
        <f t="shared" si="8"/>
        <v>0</v>
      </c>
      <c r="AW40" s="51">
        <f t="shared" si="8"/>
        <v>0</v>
      </c>
      <c r="AX40" s="51">
        <f t="shared" si="8"/>
        <v>0</v>
      </c>
      <c r="AY40" s="51">
        <f t="shared" si="8"/>
        <v>0</v>
      </c>
      <c r="AZ40" s="51">
        <f t="shared" si="8"/>
        <v>0</v>
      </c>
      <c r="BA40" s="51">
        <f t="shared" si="8"/>
        <v>0</v>
      </c>
      <c r="BB40" s="51">
        <f t="shared" si="8"/>
        <v>0</v>
      </c>
      <c r="BC40" s="51">
        <f t="shared" si="8"/>
        <v>0</v>
      </c>
      <c r="BD40" s="51">
        <f t="shared" si="8"/>
        <v>0</v>
      </c>
      <c r="BE40" s="51">
        <f t="shared" si="8"/>
        <v>0</v>
      </c>
      <c r="BF40" s="51">
        <f t="shared" si="8"/>
        <v>0</v>
      </c>
      <c r="BG40" s="51">
        <f t="shared" si="8"/>
        <v>0</v>
      </c>
      <c r="BH40" s="51">
        <f t="shared" si="8"/>
        <v>0</v>
      </c>
      <c r="BI40" s="51">
        <f t="shared" si="8"/>
        <v>0</v>
      </c>
      <c r="BJ40" s="51">
        <f t="shared" si="8"/>
        <v>0</v>
      </c>
      <c r="BK40" s="51">
        <f t="shared" si="8"/>
        <v>0</v>
      </c>
      <c r="BL40" s="51">
        <f t="shared" si="8"/>
        <v>0</v>
      </c>
      <c r="BM40" s="51">
        <f t="shared" si="8"/>
        <v>0</v>
      </c>
      <c r="BN40" s="51">
        <f t="shared" si="8"/>
        <v>0</v>
      </c>
      <c r="BO40" s="51">
        <f t="shared" si="8"/>
        <v>0</v>
      </c>
      <c r="BP40" s="51">
        <f t="shared" si="8"/>
        <v>0</v>
      </c>
      <c r="BR40" s="141"/>
      <c r="BS40" s="142"/>
    </row>
    <row r="41" spans="1:72" outlineLevel="1">
      <c r="B41" s="84" t="s">
        <v>96</v>
      </c>
      <c r="C41" s="76"/>
      <c r="D41" s="76"/>
      <c r="E41" s="59">
        <f>E37+E39</f>
        <v>0</v>
      </c>
      <c r="F41" s="59">
        <f t="shared" ref="F41:BP41" si="9">F37+F39</f>
        <v>0</v>
      </c>
      <c r="G41" s="59">
        <f t="shared" si="9"/>
        <v>0</v>
      </c>
      <c r="H41" s="59">
        <f t="shared" si="9"/>
        <v>0</v>
      </c>
      <c r="I41" s="59">
        <f t="shared" si="9"/>
        <v>0</v>
      </c>
      <c r="J41" s="59">
        <f t="shared" si="9"/>
        <v>0</v>
      </c>
      <c r="K41" s="59">
        <f t="shared" si="9"/>
        <v>0</v>
      </c>
      <c r="L41" s="59">
        <f t="shared" si="9"/>
        <v>0</v>
      </c>
      <c r="M41" s="59">
        <f t="shared" si="9"/>
        <v>0</v>
      </c>
      <c r="N41" s="59">
        <f t="shared" si="9"/>
        <v>0</v>
      </c>
      <c r="O41" s="59">
        <f t="shared" si="9"/>
        <v>0</v>
      </c>
      <c r="P41" s="59">
        <f t="shared" si="9"/>
        <v>0</v>
      </c>
      <c r="Q41" s="59">
        <f t="shared" si="9"/>
        <v>0</v>
      </c>
      <c r="R41" s="59">
        <f t="shared" si="9"/>
        <v>0</v>
      </c>
      <c r="S41" s="59">
        <f t="shared" si="9"/>
        <v>0</v>
      </c>
      <c r="T41" s="59">
        <f t="shared" si="9"/>
        <v>0</v>
      </c>
      <c r="U41" s="59">
        <f t="shared" si="9"/>
        <v>0</v>
      </c>
      <c r="V41" s="59">
        <f t="shared" si="9"/>
        <v>0</v>
      </c>
      <c r="W41" s="59">
        <f t="shared" si="9"/>
        <v>0</v>
      </c>
      <c r="X41" s="59">
        <f t="shared" si="9"/>
        <v>0</v>
      </c>
      <c r="Y41" s="59">
        <f t="shared" si="9"/>
        <v>0</v>
      </c>
      <c r="Z41" s="59">
        <f t="shared" si="9"/>
        <v>0</v>
      </c>
      <c r="AA41" s="59">
        <f t="shared" si="9"/>
        <v>0</v>
      </c>
      <c r="AB41" s="59">
        <f t="shared" si="9"/>
        <v>0</v>
      </c>
      <c r="AC41" s="59">
        <f t="shared" si="9"/>
        <v>0</v>
      </c>
      <c r="AD41" s="59">
        <f t="shared" si="9"/>
        <v>0</v>
      </c>
      <c r="AE41" s="59">
        <f t="shared" si="9"/>
        <v>0</v>
      </c>
      <c r="AF41" s="59">
        <f t="shared" si="9"/>
        <v>0</v>
      </c>
      <c r="AG41" s="59">
        <f t="shared" si="9"/>
        <v>0</v>
      </c>
      <c r="AH41" s="59">
        <f t="shared" si="9"/>
        <v>0</v>
      </c>
      <c r="AI41" s="59">
        <f t="shared" si="9"/>
        <v>0</v>
      </c>
      <c r="AJ41" s="59">
        <f t="shared" si="9"/>
        <v>0</v>
      </c>
      <c r="AK41" s="59">
        <f t="shared" si="9"/>
        <v>0</v>
      </c>
      <c r="AL41" s="59">
        <f t="shared" si="9"/>
        <v>0</v>
      </c>
      <c r="AM41" s="59">
        <f t="shared" si="9"/>
        <v>0</v>
      </c>
      <c r="AN41" s="59">
        <f t="shared" si="9"/>
        <v>0</v>
      </c>
      <c r="AO41" s="59">
        <f t="shared" si="9"/>
        <v>0</v>
      </c>
      <c r="AP41" s="59">
        <f t="shared" si="9"/>
        <v>0</v>
      </c>
      <c r="AQ41" s="59">
        <f t="shared" si="9"/>
        <v>0</v>
      </c>
      <c r="AR41" s="59">
        <f t="shared" si="9"/>
        <v>0</v>
      </c>
      <c r="AS41" s="59">
        <f t="shared" si="9"/>
        <v>0</v>
      </c>
      <c r="AT41" s="59">
        <f t="shared" si="9"/>
        <v>0</v>
      </c>
      <c r="AU41" s="59">
        <f t="shared" si="9"/>
        <v>0</v>
      </c>
      <c r="AV41" s="59">
        <f t="shared" si="9"/>
        <v>0</v>
      </c>
      <c r="AW41" s="59">
        <f t="shared" si="9"/>
        <v>0</v>
      </c>
      <c r="AX41" s="59">
        <f t="shared" si="9"/>
        <v>0</v>
      </c>
      <c r="AY41" s="59">
        <f t="shared" si="9"/>
        <v>0</v>
      </c>
      <c r="AZ41" s="59">
        <f t="shared" si="9"/>
        <v>0</v>
      </c>
      <c r="BA41" s="59">
        <f t="shared" si="9"/>
        <v>0</v>
      </c>
      <c r="BB41" s="59">
        <f t="shared" si="9"/>
        <v>0</v>
      </c>
      <c r="BC41" s="59">
        <f t="shared" si="9"/>
        <v>0</v>
      </c>
      <c r="BD41" s="59">
        <f t="shared" si="9"/>
        <v>0</v>
      </c>
      <c r="BE41" s="59">
        <f t="shared" si="9"/>
        <v>0</v>
      </c>
      <c r="BF41" s="59">
        <f t="shared" si="9"/>
        <v>0</v>
      </c>
      <c r="BG41" s="59">
        <f t="shared" si="9"/>
        <v>0</v>
      </c>
      <c r="BH41" s="59">
        <f t="shared" si="9"/>
        <v>0</v>
      </c>
      <c r="BI41" s="59">
        <f t="shared" si="9"/>
        <v>0</v>
      </c>
      <c r="BJ41" s="59">
        <f t="shared" si="9"/>
        <v>0</v>
      </c>
      <c r="BK41" s="59">
        <f t="shared" si="9"/>
        <v>0</v>
      </c>
      <c r="BL41" s="59">
        <f t="shared" si="9"/>
        <v>0</v>
      </c>
      <c r="BM41" s="59">
        <f t="shared" si="9"/>
        <v>0</v>
      </c>
      <c r="BN41" s="59">
        <f t="shared" si="9"/>
        <v>0</v>
      </c>
      <c r="BO41" s="59">
        <f t="shared" si="9"/>
        <v>0</v>
      </c>
      <c r="BP41" s="59">
        <f t="shared" si="9"/>
        <v>0</v>
      </c>
      <c r="BQ41" s="137" t="s">
        <v>97</v>
      </c>
      <c r="BR41" s="138">
        <v>21.809361406897501</v>
      </c>
      <c r="BS41" s="143"/>
      <c r="BT41" s="144"/>
    </row>
    <row r="42" spans="1:72" outlineLevel="1">
      <c r="B42" s="66"/>
      <c r="C42" s="19"/>
      <c r="D42" s="67"/>
      <c r="E42" s="85">
        <f t="shared" ref="E42:BP42" si="10">AVERAGE($E$40,$K$40,$O$40,$U$40,$Z$40,$AE$40,$AK$40,$AQ$40,$AU$40,$AZ$40,$BF$40,$BK$40)</f>
        <v>0</v>
      </c>
      <c r="F42" s="85">
        <f t="shared" si="10"/>
        <v>0</v>
      </c>
      <c r="G42" s="85">
        <f t="shared" si="10"/>
        <v>0</v>
      </c>
      <c r="H42" s="85">
        <f t="shared" si="10"/>
        <v>0</v>
      </c>
      <c r="I42" s="85">
        <f t="shared" si="10"/>
        <v>0</v>
      </c>
      <c r="J42" s="85">
        <f t="shared" si="10"/>
        <v>0</v>
      </c>
      <c r="K42" s="85">
        <f t="shared" si="10"/>
        <v>0</v>
      </c>
      <c r="L42" s="85">
        <f t="shared" si="10"/>
        <v>0</v>
      </c>
      <c r="M42" s="85">
        <f t="shared" si="10"/>
        <v>0</v>
      </c>
      <c r="N42" s="85">
        <f t="shared" si="10"/>
        <v>0</v>
      </c>
      <c r="O42" s="85">
        <f t="shared" si="10"/>
        <v>0</v>
      </c>
      <c r="P42" s="85">
        <f t="shared" si="10"/>
        <v>0</v>
      </c>
      <c r="Q42" s="85">
        <f t="shared" si="10"/>
        <v>0</v>
      </c>
      <c r="R42" s="85">
        <f t="shared" si="10"/>
        <v>0</v>
      </c>
      <c r="S42" s="85">
        <f t="shared" si="10"/>
        <v>0</v>
      </c>
      <c r="T42" s="85">
        <f t="shared" si="10"/>
        <v>0</v>
      </c>
      <c r="U42" s="85">
        <f t="shared" si="10"/>
        <v>0</v>
      </c>
      <c r="V42" s="85">
        <f t="shared" si="10"/>
        <v>0</v>
      </c>
      <c r="W42" s="85">
        <f t="shared" si="10"/>
        <v>0</v>
      </c>
      <c r="X42" s="85">
        <f t="shared" si="10"/>
        <v>0</v>
      </c>
      <c r="Y42" s="85">
        <f t="shared" si="10"/>
        <v>0</v>
      </c>
      <c r="Z42" s="85">
        <f t="shared" si="10"/>
        <v>0</v>
      </c>
      <c r="AA42" s="85">
        <f t="shared" si="10"/>
        <v>0</v>
      </c>
      <c r="AB42" s="85">
        <f t="shared" si="10"/>
        <v>0</v>
      </c>
      <c r="AC42" s="85">
        <f t="shared" si="10"/>
        <v>0</v>
      </c>
      <c r="AD42" s="85">
        <f t="shared" si="10"/>
        <v>0</v>
      </c>
      <c r="AE42" s="85">
        <f t="shared" si="10"/>
        <v>0</v>
      </c>
      <c r="AF42" s="85">
        <f t="shared" si="10"/>
        <v>0</v>
      </c>
      <c r="AG42" s="85">
        <f t="shared" si="10"/>
        <v>0</v>
      </c>
      <c r="AH42" s="85">
        <f t="shared" si="10"/>
        <v>0</v>
      </c>
      <c r="AI42" s="85">
        <f t="shared" si="10"/>
        <v>0</v>
      </c>
      <c r="AJ42" s="85">
        <f t="shared" si="10"/>
        <v>0</v>
      </c>
      <c r="AK42" s="85">
        <f t="shared" si="10"/>
        <v>0</v>
      </c>
      <c r="AL42" s="85">
        <f t="shared" si="10"/>
        <v>0</v>
      </c>
      <c r="AM42" s="85">
        <f t="shared" si="10"/>
        <v>0</v>
      </c>
      <c r="AN42" s="85">
        <f t="shared" si="10"/>
        <v>0</v>
      </c>
      <c r="AO42" s="85">
        <f t="shared" si="10"/>
        <v>0</v>
      </c>
      <c r="AP42" s="85">
        <f t="shared" si="10"/>
        <v>0</v>
      </c>
      <c r="AQ42" s="85">
        <f t="shared" si="10"/>
        <v>0</v>
      </c>
      <c r="AR42" s="85">
        <f t="shared" si="10"/>
        <v>0</v>
      </c>
      <c r="AS42" s="85">
        <f t="shared" si="10"/>
        <v>0</v>
      </c>
      <c r="AT42" s="85">
        <f t="shared" si="10"/>
        <v>0</v>
      </c>
      <c r="AU42" s="85">
        <f t="shared" si="10"/>
        <v>0</v>
      </c>
      <c r="AV42" s="85">
        <f t="shared" si="10"/>
        <v>0</v>
      </c>
      <c r="AW42" s="85">
        <f t="shared" si="10"/>
        <v>0</v>
      </c>
      <c r="AX42" s="85">
        <f t="shared" si="10"/>
        <v>0</v>
      </c>
      <c r="AY42" s="85">
        <f t="shared" si="10"/>
        <v>0</v>
      </c>
      <c r="AZ42" s="85">
        <f t="shared" si="10"/>
        <v>0</v>
      </c>
      <c r="BA42" s="85">
        <f t="shared" si="10"/>
        <v>0</v>
      </c>
      <c r="BB42" s="85">
        <f t="shared" si="10"/>
        <v>0</v>
      </c>
      <c r="BC42" s="85">
        <f t="shared" si="10"/>
        <v>0</v>
      </c>
      <c r="BD42" s="85">
        <f t="shared" si="10"/>
        <v>0</v>
      </c>
      <c r="BE42" s="85">
        <f t="shared" si="10"/>
        <v>0</v>
      </c>
      <c r="BF42" s="85">
        <f t="shared" si="10"/>
        <v>0</v>
      </c>
      <c r="BG42" s="85">
        <f t="shared" si="10"/>
        <v>0</v>
      </c>
      <c r="BH42" s="85">
        <f t="shared" si="10"/>
        <v>0</v>
      </c>
      <c r="BI42" s="85">
        <f t="shared" si="10"/>
        <v>0</v>
      </c>
      <c r="BJ42" s="85">
        <f t="shared" si="10"/>
        <v>0</v>
      </c>
      <c r="BK42" s="85">
        <f t="shared" si="10"/>
        <v>0</v>
      </c>
      <c r="BL42" s="85">
        <f t="shared" si="10"/>
        <v>0</v>
      </c>
      <c r="BM42" s="85">
        <f t="shared" si="10"/>
        <v>0</v>
      </c>
      <c r="BN42" s="85">
        <f t="shared" si="10"/>
        <v>0</v>
      </c>
      <c r="BO42" s="85">
        <f t="shared" si="10"/>
        <v>0</v>
      </c>
      <c r="BP42" s="85">
        <f t="shared" si="10"/>
        <v>0</v>
      </c>
      <c r="BQ42" s="85"/>
      <c r="BR42" s="33"/>
    </row>
    <row r="43" spans="1:72">
      <c r="B43" s="66"/>
      <c r="C43" s="19"/>
      <c r="D43" s="67"/>
      <c r="E43" s="85"/>
      <c r="F43" s="85">
        <f>$BK$41</f>
        <v>0</v>
      </c>
      <c r="G43" s="85">
        <f>$BK$41</f>
        <v>0</v>
      </c>
      <c r="H43" s="85">
        <f>$BK$41</f>
        <v>0</v>
      </c>
      <c r="I43" s="85"/>
      <c r="J43" s="85">
        <f>$BK$41</f>
        <v>0</v>
      </c>
      <c r="K43" s="85">
        <f>$BK$41</f>
        <v>0</v>
      </c>
      <c r="L43" s="85">
        <f>$BK$41</f>
        <v>0</v>
      </c>
      <c r="M43" s="85"/>
      <c r="N43" s="85">
        <f t="shared" ref="N43:AH43" si="11">$BK$41</f>
        <v>0</v>
      </c>
      <c r="O43" s="85">
        <f t="shared" si="11"/>
        <v>0</v>
      </c>
      <c r="P43" s="85">
        <f t="shared" si="11"/>
        <v>0</v>
      </c>
      <c r="Q43" s="85">
        <f t="shared" si="11"/>
        <v>0</v>
      </c>
      <c r="R43" s="85">
        <f t="shared" si="11"/>
        <v>0</v>
      </c>
      <c r="S43" s="85">
        <f t="shared" si="11"/>
        <v>0</v>
      </c>
      <c r="T43" s="85">
        <f t="shared" si="11"/>
        <v>0</v>
      </c>
      <c r="U43" s="85">
        <f t="shared" si="11"/>
        <v>0</v>
      </c>
      <c r="V43" s="85">
        <f t="shared" si="11"/>
        <v>0</v>
      </c>
      <c r="W43" s="85">
        <f t="shared" si="11"/>
        <v>0</v>
      </c>
      <c r="X43" s="85">
        <f t="shared" si="11"/>
        <v>0</v>
      </c>
      <c r="Y43" s="85">
        <f t="shared" si="11"/>
        <v>0</v>
      </c>
      <c r="Z43" s="85">
        <f t="shared" si="11"/>
        <v>0</v>
      </c>
      <c r="AA43" s="85">
        <f t="shared" si="11"/>
        <v>0</v>
      </c>
      <c r="AB43" s="85">
        <f t="shared" si="11"/>
        <v>0</v>
      </c>
      <c r="AC43" s="85">
        <f t="shared" si="11"/>
        <v>0</v>
      </c>
      <c r="AD43" s="85">
        <f t="shared" si="11"/>
        <v>0</v>
      </c>
      <c r="AE43" s="85">
        <f t="shared" si="11"/>
        <v>0</v>
      </c>
      <c r="AF43" s="85">
        <f t="shared" si="11"/>
        <v>0</v>
      </c>
      <c r="AG43" s="85">
        <f t="shared" si="11"/>
        <v>0</v>
      </c>
      <c r="AH43" s="85">
        <f t="shared" si="11"/>
        <v>0</v>
      </c>
      <c r="AI43" s="85"/>
      <c r="AJ43" s="85">
        <f t="shared" ref="AJ43:BP43" si="12">$BK$41</f>
        <v>0</v>
      </c>
      <c r="AK43" s="85">
        <f t="shared" si="12"/>
        <v>0</v>
      </c>
      <c r="AL43" s="85">
        <f t="shared" si="12"/>
        <v>0</v>
      </c>
      <c r="AM43" s="85">
        <f t="shared" si="12"/>
        <v>0</v>
      </c>
      <c r="AN43" s="85">
        <f t="shared" si="12"/>
        <v>0</v>
      </c>
      <c r="AO43" s="85">
        <f t="shared" si="12"/>
        <v>0</v>
      </c>
      <c r="AP43" s="85">
        <f t="shared" si="12"/>
        <v>0</v>
      </c>
      <c r="AQ43" s="85">
        <f t="shared" si="12"/>
        <v>0</v>
      </c>
      <c r="AR43" s="85">
        <f t="shared" si="12"/>
        <v>0</v>
      </c>
      <c r="AS43" s="85">
        <f t="shared" si="12"/>
        <v>0</v>
      </c>
      <c r="AT43" s="85">
        <f t="shared" si="12"/>
        <v>0</v>
      </c>
      <c r="AU43" s="85">
        <f t="shared" si="12"/>
        <v>0</v>
      </c>
      <c r="AV43" s="85">
        <f t="shared" si="12"/>
        <v>0</v>
      </c>
      <c r="AW43" s="85">
        <f t="shared" si="12"/>
        <v>0</v>
      </c>
      <c r="AX43" s="85">
        <f t="shared" si="12"/>
        <v>0</v>
      </c>
      <c r="AY43" s="85">
        <f t="shared" si="12"/>
        <v>0</v>
      </c>
      <c r="AZ43" s="85">
        <f t="shared" si="12"/>
        <v>0</v>
      </c>
      <c r="BA43" s="85">
        <f t="shared" si="12"/>
        <v>0</v>
      </c>
      <c r="BB43" s="85">
        <f t="shared" si="12"/>
        <v>0</v>
      </c>
      <c r="BC43" s="85">
        <f t="shared" si="12"/>
        <v>0</v>
      </c>
      <c r="BD43" s="85">
        <f t="shared" si="12"/>
        <v>0</v>
      </c>
      <c r="BE43" s="85">
        <f t="shared" si="12"/>
        <v>0</v>
      </c>
      <c r="BF43" s="85">
        <f t="shared" si="12"/>
        <v>0</v>
      </c>
      <c r="BG43" s="85">
        <f t="shared" si="12"/>
        <v>0</v>
      </c>
      <c r="BH43" s="85">
        <f t="shared" si="12"/>
        <v>0</v>
      </c>
      <c r="BI43" s="85">
        <f t="shared" si="12"/>
        <v>0</v>
      </c>
      <c r="BJ43" s="85">
        <f t="shared" si="12"/>
        <v>0</v>
      </c>
      <c r="BK43" s="85">
        <f t="shared" si="12"/>
        <v>0</v>
      </c>
      <c r="BL43" s="85">
        <f t="shared" si="12"/>
        <v>0</v>
      </c>
      <c r="BM43" s="85">
        <f t="shared" si="12"/>
        <v>0</v>
      </c>
      <c r="BN43" s="85">
        <f t="shared" si="12"/>
        <v>0</v>
      </c>
      <c r="BO43" s="85">
        <f t="shared" si="12"/>
        <v>0</v>
      </c>
      <c r="BP43" s="85">
        <f t="shared" si="12"/>
        <v>0</v>
      </c>
      <c r="BQ43" s="85"/>
      <c r="BR43" s="33"/>
    </row>
    <row r="44" spans="1:72">
      <c r="B44" s="86" t="s">
        <v>98</v>
      </c>
      <c r="C44" s="87">
        <v>43040</v>
      </c>
      <c r="D44" s="87">
        <v>43070</v>
      </c>
      <c r="E44" s="88">
        <v>43101</v>
      </c>
      <c r="F44" s="88" t="s">
        <v>17</v>
      </c>
      <c r="G44" s="88" t="s">
        <v>18</v>
      </c>
      <c r="H44" s="88" t="s">
        <v>19</v>
      </c>
      <c r="I44" s="88" t="s">
        <v>20</v>
      </c>
      <c r="J44" s="88" t="s">
        <v>21</v>
      </c>
      <c r="K44" s="88">
        <v>43132</v>
      </c>
      <c r="L44" s="88" t="s">
        <v>22</v>
      </c>
      <c r="M44" s="88" t="s">
        <v>23</v>
      </c>
      <c r="N44" s="88" t="s">
        <v>24</v>
      </c>
      <c r="O44" s="88" t="s">
        <v>25</v>
      </c>
      <c r="P44" s="88">
        <v>43160</v>
      </c>
      <c r="Q44" s="88" t="s">
        <v>26</v>
      </c>
      <c r="R44" s="88" t="s">
        <v>27</v>
      </c>
      <c r="S44" s="88" t="s">
        <v>28</v>
      </c>
      <c r="T44" s="88" t="s">
        <v>29</v>
      </c>
      <c r="U44" s="88">
        <v>43191</v>
      </c>
      <c r="V44" s="88" t="s">
        <v>30</v>
      </c>
      <c r="W44" s="88" t="s">
        <v>31</v>
      </c>
      <c r="X44" s="88" t="s">
        <v>32</v>
      </c>
      <c r="Y44" s="88" t="s">
        <v>33</v>
      </c>
      <c r="Z44" s="88">
        <v>43221</v>
      </c>
      <c r="AA44" s="88" t="s">
        <v>34</v>
      </c>
      <c r="AB44" s="88" t="s">
        <v>35</v>
      </c>
      <c r="AC44" s="88" t="s">
        <v>36</v>
      </c>
      <c r="AD44" s="88" t="s">
        <v>37</v>
      </c>
      <c r="AE44" s="88" t="s">
        <v>38</v>
      </c>
      <c r="AF44" s="88">
        <v>43252</v>
      </c>
      <c r="AG44" s="88" t="s">
        <v>39</v>
      </c>
      <c r="AH44" s="88" t="s">
        <v>40</v>
      </c>
      <c r="AI44" s="88" t="s">
        <v>41</v>
      </c>
      <c r="AJ44" s="88" t="s">
        <v>42</v>
      </c>
      <c r="AK44" s="88">
        <v>43282</v>
      </c>
      <c r="AL44" s="88" t="s">
        <v>43</v>
      </c>
      <c r="AM44" s="88" t="s">
        <v>44</v>
      </c>
      <c r="AN44" s="88" t="s">
        <v>45</v>
      </c>
      <c r="AO44" s="88" t="s">
        <v>46</v>
      </c>
      <c r="AP44" s="88" t="s">
        <v>47</v>
      </c>
      <c r="AQ44" s="88">
        <v>43313</v>
      </c>
      <c r="AR44" s="88" t="s">
        <v>48</v>
      </c>
      <c r="AS44" s="88" t="s">
        <v>49</v>
      </c>
      <c r="AT44" s="88" t="s">
        <v>50</v>
      </c>
      <c r="AU44" s="88" t="s">
        <v>51</v>
      </c>
      <c r="AV44" s="88">
        <v>43344</v>
      </c>
      <c r="AW44" s="88" t="s">
        <v>52</v>
      </c>
      <c r="AX44" s="88" t="s">
        <v>53</v>
      </c>
      <c r="AY44" s="88" t="s">
        <v>54</v>
      </c>
      <c r="AZ44" s="88" t="s">
        <v>55</v>
      </c>
      <c r="BA44" s="88">
        <v>43374</v>
      </c>
      <c r="BB44" s="88" t="s">
        <v>56</v>
      </c>
      <c r="BC44" s="88" t="s">
        <v>57</v>
      </c>
      <c r="BD44" s="88" t="s">
        <v>58</v>
      </c>
      <c r="BE44" s="88" t="s">
        <v>59</v>
      </c>
      <c r="BF44" s="88" t="s">
        <v>60</v>
      </c>
      <c r="BG44" s="88">
        <v>43405</v>
      </c>
      <c r="BH44" s="88" t="s">
        <v>61</v>
      </c>
      <c r="BI44" s="88" t="s">
        <v>62</v>
      </c>
      <c r="BJ44" s="88" t="s">
        <v>63</v>
      </c>
      <c r="BK44" s="88" t="s">
        <v>64</v>
      </c>
      <c r="BL44" s="88">
        <v>43435</v>
      </c>
      <c r="BM44" s="88" t="s">
        <v>65</v>
      </c>
      <c r="BN44" s="88" t="s">
        <v>66</v>
      </c>
      <c r="BO44" s="88" t="s">
        <v>67</v>
      </c>
      <c r="BP44" s="88" t="s">
        <v>68</v>
      </c>
      <c r="BQ44" s="145" t="s">
        <v>190</v>
      </c>
      <c r="BR44" s="145"/>
    </row>
    <row r="45" spans="1:72" s="27" customFormat="1">
      <c r="A45" s="89"/>
      <c r="B45" s="90" t="str">
        <f>B11</f>
        <v>Inventory - Purchased Material and Components/Parts</v>
      </c>
      <c r="C45" s="91">
        <v>71.140850132625999</v>
      </c>
      <c r="D45" s="91"/>
      <c r="E45" s="92" t="e">
        <f>#REF!</f>
        <v>#REF!</v>
      </c>
      <c r="F45" s="92" t="e">
        <f>#REF!</f>
        <v>#REF!</v>
      </c>
      <c r="G45" s="92" t="e">
        <f>#REF!</f>
        <v>#REF!</v>
      </c>
      <c r="H45" s="92" t="e">
        <f>#REF!</f>
        <v>#REF!</v>
      </c>
      <c r="I45" s="92" t="e">
        <f>#REF!</f>
        <v>#REF!</v>
      </c>
      <c r="J45" s="92" t="e">
        <f>#REF!</f>
        <v>#REF!</v>
      </c>
      <c r="K45" s="92" t="e">
        <f>#REF!</f>
        <v>#REF!</v>
      </c>
      <c r="L45" s="92" t="e">
        <f>#REF!</f>
        <v>#REF!</v>
      </c>
      <c r="M45" s="92" t="e">
        <f>#REF!</f>
        <v>#REF!</v>
      </c>
      <c r="N45" s="92" t="e">
        <f>#REF!</f>
        <v>#REF!</v>
      </c>
      <c r="O45" s="92" t="e">
        <f>#REF!</f>
        <v>#REF!</v>
      </c>
      <c r="P45" s="92" t="e">
        <f>#REF!</f>
        <v>#REF!</v>
      </c>
      <c r="Q45" s="92" t="e">
        <f>#REF!</f>
        <v>#REF!</v>
      </c>
      <c r="R45" s="92" t="e">
        <f>#REF!</f>
        <v>#REF!</v>
      </c>
      <c r="S45" s="92" t="e">
        <f>#REF!</f>
        <v>#REF!</v>
      </c>
      <c r="T45" s="92" t="e">
        <f>#REF!</f>
        <v>#REF!</v>
      </c>
      <c r="U45" s="92" t="e">
        <f>#REF!</f>
        <v>#REF!</v>
      </c>
      <c r="V45" s="92" t="e">
        <f>#REF!</f>
        <v>#REF!</v>
      </c>
      <c r="W45" s="92" t="e">
        <f>#REF!</f>
        <v>#REF!</v>
      </c>
      <c r="X45" s="92" t="e">
        <f>#REF!</f>
        <v>#REF!</v>
      </c>
      <c r="Y45" s="92" t="e">
        <f>#REF!</f>
        <v>#REF!</v>
      </c>
      <c r="Z45" s="92" t="e">
        <f>#REF!</f>
        <v>#REF!</v>
      </c>
      <c r="AA45" s="92" t="e">
        <f>#REF!</f>
        <v>#REF!</v>
      </c>
      <c r="AB45" s="92" t="e">
        <f>#REF!</f>
        <v>#REF!</v>
      </c>
      <c r="AC45" s="92" t="e">
        <f>#REF!</f>
        <v>#REF!</v>
      </c>
      <c r="AD45" s="92" t="e">
        <f>#REF!</f>
        <v>#REF!</v>
      </c>
      <c r="AE45" s="92" t="e">
        <f>#REF!</f>
        <v>#REF!</v>
      </c>
      <c r="AF45" s="92" t="e">
        <f>#REF!</f>
        <v>#REF!</v>
      </c>
      <c r="AG45" s="92" t="e">
        <f>#REF!</f>
        <v>#REF!</v>
      </c>
      <c r="AH45" s="92" t="e">
        <f>#REF!</f>
        <v>#REF!</v>
      </c>
      <c r="AI45" s="92" t="e">
        <f>#REF!</f>
        <v>#REF!</v>
      </c>
      <c r="AJ45" s="92" t="e">
        <f>#REF!</f>
        <v>#REF!</v>
      </c>
      <c r="AK45" s="92" t="e">
        <f>#REF!</f>
        <v>#REF!</v>
      </c>
      <c r="AL45" s="92" t="e">
        <f>#REF!</f>
        <v>#REF!</v>
      </c>
      <c r="AM45" s="92" t="e">
        <f>#REF!</f>
        <v>#REF!</v>
      </c>
      <c r="AN45" s="92" t="e">
        <f>#REF!</f>
        <v>#REF!</v>
      </c>
      <c r="AO45" s="92" t="e">
        <f>#REF!</f>
        <v>#REF!</v>
      </c>
      <c r="AP45" s="92" t="e">
        <f>#REF!</f>
        <v>#REF!</v>
      </c>
      <c r="AQ45" s="92" t="e">
        <f>#REF!</f>
        <v>#REF!</v>
      </c>
      <c r="AR45" s="92" t="e">
        <f>#REF!</f>
        <v>#REF!</v>
      </c>
      <c r="AS45" s="92" t="e">
        <f>#REF!</f>
        <v>#REF!</v>
      </c>
      <c r="AT45" s="92" t="e">
        <f>#REF!</f>
        <v>#REF!</v>
      </c>
      <c r="AU45" s="92" t="e">
        <f>#REF!</f>
        <v>#REF!</v>
      </c>
      <c r="AV45" s="92" t="e">
        <f>#REF!</f>
        <v>#REF!</v>
      </c>
      <c r="AW45" s="92" t="e">
        <f>#REF!</f>
        <v>#REF!</v>
      </c>
      <c r="AX45" s="92" t="e">
        <f>#REF!</f>
        <v>#REF!</v>
      </c>
      <c r="AY45" s="92" t="e">
        <f>#REF!</f>
        <v>#REF!</v>
      </c>
      <c r="AZ45" s="92" t="e">
        <f>#REF!</f>
        <v>#REF!</v>
      </c>
      <c r="BA45" s="92" t="e">
        <f>#REF!</f>
        <v>#REF!</v>
      </c>
      <c r="BB45" s="92" t="e">
        <f>#REF!</f>
        <v>#REF!</v>
      </c>
      <c r="BC45" s="92" t="e">
        <f>#REF!</f>
        <v>#REF!</v>
      </c>
      <c r="BD45" s="92" t="e">
        <f>#REF!</f>
        <v>#REF!</v>
      </c>
      <c r="BE45" s="92" t="e">
        <f>#REF!</f>
        <v>#REF!</v>
      </c>
      <c r="BF45" s="92" t="e">
        <f>#REF!</f>
        <v>#REF!</v>
      </c>
      <c r="BG45" s="92" t="e">
        <f>#REF!</f>
        <v>#REF!</v>
      </c>
      <c r="BH45" s="92" t="e">
        <f>#REF!</f>
        <v>#REF!</v>
      </c>
      <c r="BI45" s="92" t="e">
        <f>#REF!</f>
        <v>#REF!</v>
      </c>
      <c r="BJ45" s="92" t="e">
        <f>#REF!</f>
        <v>#REF!</v>
      </c>
      <c r="BK45" s="92" t="e">
        <f>#REF!</f>
        <v>#REF!</v>
      </c>
      <c r="BL45" s="92" t="e">
        <f>#REF!</f>
        <v>#REF!</v>
      </c>
      <c r="BM45" s="92" t="e">
        <f>#REF!</f>
        <v>#REF!</v>
      </c>
      <c r="BN45" s="92" t="e">
        <f>#REF!</f>
        <v>#REF!</v>
      </c>
      <c r="BO45" s="92" t="e">
        <f>#REF!</f>
        <v>#REF!</v>
      </c>
      <c r="BP45" s="92" t="e">
        <f>#REF!</f>
        <v>#REF!</v>
      </c>
      <c r="BQ45" s="30"/>
    </row>
    <row r="46" spans="1:72" s="27" customFormat="1" ht="12.75">
      <c r="A46" s="89"/>
      <c r="B46" s="93" t="str">
        <f>B12</f>
        <v>Inventory-Operating supplies/Tools/Other Material</v>
      </c>
      <c r="C46" s="94"/>
      <c r="D46" s="94"/>
      <c r="E46" s="95" t="e">
        <f>#REF!</f>
        <v>#REF!</v>
      </c>
      <c r="F46" s="95" t="e">
        <f>#REF!</f>
        <v>#REF!</v>
      </c>
      <c r="G46" s="95" t="e">
        <f>#REF!</f>
        <v>#REF!</v>
      </c>
      <c r="H46" s="95" t="e">
        <f>#REF!</f>
        <v>#REF!</v>
      </c>
      <c r="I46" s="95" t="e">
        <f>#REF!</f>
        <v>#REF!</v>
      </c>
      <c r="J46" s="95" t="e">
        <f>#REF!</f>
        <v>#REF!</v>
      </c>
      <c r="K46" s="95" t="e">
        <f>#REF!</f>
        <v>#REF!</v>
      </c>
      <c r="L46" s="95" t="e">
        <f>#REF!</f>
        <v>#REF!</v>
      </c>
      <c r="M46" s="95" t="e">
        <f>#REF!</f>
        <v>#REF!</v>
      </c>
      <c r="N46" s="95" t="e">
        <f>#REF!</f>
        <v>#REF!</v>
      </c>
      <c r="O46" s="95" t="e">
        <f>#REF!</f>
        <v>#REF!</v>
      </c>
      <c r="P46" s="95" t="e">
        <f>#REF!</f>
        <v>#REF!</v>
      </c>
      <c r="Q46" s="95" t="e">
        <f>#REF!</f>
        <v>#REF!</v>
      </c>
      <c r="R46" s="95" t="e">
        <f>#REF!</f>
        <v>#REF!</v>
      </c>
      <c r="S46" s="95" t="e">
        <f>#REF!</f>
        <v>#REF!</v>
      </c>
      <c r="T46" s="95" t="e">
        <f>#REF!</f>
        <v>#REF!</v>
      </c>
      <c r="U46" s="95" t="e">
        <f>#REF!</f>
        <v>#REF!</v>
      </c>
      <c r="V46" s="95" t="e">
        <f>#REF!</f>
        <v>#REF!</v>
      </c>
      <c r="W46" s="95" t="e">
        <f>#REF!</f>
        <v>#REF!</v>
      </c>
      <c r="X46" s="95" t="e">
        <f>#REF!</f>
        <v>#REF!</v>
      </c>
      <c r="Y46" s="95" t="e">
        <f>#REF!</f>
        <v>#REF!</v>
      </c>
      <c r="Z46" s="95" t="e">
        <f>#REF!</f>
        <v>#REF!</v>
      </c>
      <c r="AA46" s="95" t="e">
        <f>#REF!</f>
        <v>#REF!</v>
      </c>
      <c r="AB46" s="95" t="e">
        <f>#REF!</f>
        <v>#REF!</v>
      </c>
      <c r="AC46" s="95" t="e">
        <f>#REF!</f>
        <v>#REF!</v>
      </c>
      <c r="AD46" s="95" t="e">
        <f>#REF!</f>
        <v>#REF!</v>
      </c>
      <c r="AE46" s="95" t="e">
        <f>#REF!</f>
        <v>#REF!</v>
      </c>
      <c r="AF46" s="95" t="e">
        <f>#REF!</f>
        <v>#REF!</v>
      </c>
      <c r="AG46" s="95" t="e">
        <f>#REF!</f>
        <v>#REF!</v>
      </c>
      <c r="AH46" s="95" t="e">
        <f>#REF!</f>
        <v>#REF!</v>
      </c>
      <c r="AI46" s="95" t="e">
        <f>#REF!</f>
        <v>#REF!</v>
      </c>
      <c r="AJ46" s="95" t="e">
        <f>#REF!</f>
        <v>#REF!</v>
      </c>
      <c r="AK46" s="95" t="e">
        <f>#REF!</f>
        <v>#REF!</v>
      </c>
      <c r="AL46" s="95" t="e">
        <f>#REF!</f>
        <v>#REF!</v>
      </c>
      <c r="AM46" s="95" t="e">
        <f>#REF!</f>
        <v>#REF!</v>
      </c>
      <c r="AN46" s="95" t="e">
        <f>#REF!</f>
        <v>#REF!</v>
      </c>
      <c r="AO46" s="95" t="e">
        <f>#REF!</f>
        <v>#REF!</v>
      </c>
      <c r="AP46" s="95" t="e">
        <f>#REF!</f>
        <v>#REF!</v>
      </c>
      <c r="AQ46" s="95" t="e">
        <f>#REF!</f>
        <v>#REF!</v>
      </c>
      <c r="AR46" s="95" t="e">
        <f>#REF!</f>
        <v>#REF!</v>
      </c>
      <c r="AS46" s="95" t="e">
        <f>#REF!</f>
        <v>#REF!</v>
      </c>
      <c r="AT46" s="95" t="e">
        <f>#REF!</f>
        <v>#REF!</v>
      </c>
      <c r="AU46" s="95" t="e">
        <f>#REF!</f>
        <v>#REF!</v>
      </c>
      <c r="AV46" s="95" t="e">
        <f>#REF!</f>
        <v>#REF!</v>
      </c>
      <c r="AW46" s="95" t="e">
        <f>#REF!</f>
        <v>#REF!</v>
      </c>
      <c r="AX46" s="95" t="e">
        <f>#REF!</f>
        <v>#REF!</v>
      </c>
      <c r="AY46" s="95" t="e">
        <f>#REF!</f>
        <v>#REF!</v>
      </c>
      <c r="AZ46" s="95" t="e">
        <f>#REF!</f>
        <v>#REF!</v>
      </c>
      <c r="BA46" s="95" t="e">
        <f>#REF!</f>
        <v>#REF!</v>
      </c>
      <c r="BB46" s="95" t="e">
        <f>#REF!</f>
        <v>#REF!</v>
      </c>
      <c r="BC46" s="95" t="e">
        <f>#REF!</f>
        <v>#REF!</v>
      </c>
      <c r="BD46" s="95" t="e">
        <f>#REF!</f>
        <v>#REF!</v>
      </c>
      <c r="BE46" s="95" t="e">
        <f>#REF!</f>
        <v>#REF!</v>
      </c>
      <c r="BF46" s="95" t="e">
        <f>#REF!</f>
        <v>#REF!</v>
      </c>
      <c r="BG46" s="95" t="e">
        <f>#REF!</f>
        <v>#REF!</v>
      </c>
      <c r="BH46" s="95" t="e">
        <f>#REF!</f>
        <v>#REF!</v>
      </c>
      <c r="BI46" s="95" t="e">
        <f>#REF!</f>
        <v>#REF!</v>
      </c>
      <c r="BJ46" s="95" t="e">
        <f>#REF!</f>
        <v>#REF!</v>
      </c>
      <c r="BK46" s="95" t="e">
        <f>#REF!</f>
        <v>#REF!</v>
      </c>
      <c r="BL46" s="95" t="e">
        <f>#REF!</f>
        <v>#REF!</v>
      </c>
      <c r="BM46" s="95" t="e">
        <f>#REF!</f>
        <v>#REF!</v>
      </c>
      <c r="BN46" s="95" t="e">
        <f>#REF!</f>
        <v>#REF!</v>
      </c>
      <c r="BO46" s="95" t="e">
        <f>#REF!</f>
        <v>#REF!</v>
      </c>
      <c r="BP46" s="95" t="e">
        <f>#REF!</f>
        <v>#REF!</v>
      </c>
      <c r="BQ46" s="30"/>
      <c r="BR46" s="146"/>
    </row>
    <row r="47" spans="1:72" s="27" customFormat="1">
      <c r="A47" s="89"/>
      <c r="B47" s="93" t="str">
        <f>B13</f>
        <v>work in process</v>
      </c>
      <c r="C47" s="94"/>
      <c r="D47" s="94"/>
      <c r="E47" s="95" t="e">
        <f>#REF!</f>
        <v>#REF!</v>
      </c>
      <c r="F47" s="95" t="e">
        <f>#REF!</f>
        <v>#REF!</v>
      </c>
      <c r="G47" s="95" t="e">
        <f>#REF!</f>
        <v>#REF!</v>
      </c>
      <c r="H47" s="95" t="e">
        <f>#REF!</f>
        <v>#REF!</v>
      </c>
      <c r="I47" s="95" t="e">
        <f>#REF!</f>
        <v>#REF!</v>
      </c>
      <c r="J47" s="95" t="e">
        <f>#REF!</f>
        <v>#REF!</v>
      </c>
      <c r="K47" s="95" t="e">
        <f>#REF!</f>
        <v>#REF!</v>
      </c>
      <c r="L47" s="95" t="e">
        <f>#REF!</f>
        <v>#REF!</v>
      </c>
      <c r="M47" s="95" t="e">
        <f>#REF!</f>
        <v>#REF!</v>
      </c>
      <c r="N47" s="95" t="e">
        <f>#REF!</f>
        <v>#REF!</v>
      </c>
      <c r="O47" s="95" t="e">
        <f>#REF!</f>
        <v>#REF!</v>
      </c>
      <c r="P47" s="95" t="e">
        <f>#REF!</f>
        <v>#REF!</v>
      </c>
      <c r="Q47" s="95" t="e">
        <f>#REF!</f>
        <v>#REF!</v>
      </c>
      <c r="R47" s="95" t="e">
        <f>#REF!</f>
        <v>#REF!</v>
      </c>
      <c r="S47" s="95" t="e">
        <f>#REF!</f>
        <v>#REF!</v>
      </c>
      <c r="T47" s="95" t="e">
        <f>#REF!</f>
        <v>#REF!</v>
      </c>
      <c r="U47" s="95" t="e">
        <f>#REF!</f>
        <v>#REF!</v>
      </c>
      <c r="V47" s="95" t="e">
        <f>#REF!</f>
        <v>#REF!</v>
      </c>
      <c r="W47" s="95" t="e">
        <f>#REF!</f>
        <v>#REF!</v>
      </c>
      <c r="X47" s="95" t="e">
        <f>#REF!</f>
        <v>#REF!</v>
      </c>
      <c r="Y47" s="95" t="e">
        <f>#REF!</f>
        <v>#REF!</v>
      </c>
      <c r="Z47" s="95" t="e">
        <f>#REF!</f>
        <v>#REF!</v>
      </c>
      <c r="AA47" s="95" t="e">
        <f>#REF!</f>
        <v>#REF!</v>
      </c>
      <c r="AB47" s="95" t="e">
        <f>#REF!</f>
        <v>#REF!</v>
      </c>
      <c r="AC47" s="95" t="e">
        <f>#REF!</f>
        <v>#REF!</v>
      </c>
      <c r="AD47" s="95" t="e">
        <f>#REF!</f>
        <v>#REF!</v>
      </c>
      <c r="AE47" s="95" t="e">
        <f>#REF!</f>
        <v>#REF!</v>
      </c>
      <c r="AF47" s="95" t="e">
        <f>#REF!</f>
        <v>#REF!</v>
      </c>
      <c r="AG47" s="95" t="e">
        <f>#REF!</f>
        <v>#REF!</v>
      </c>
      <c r="AH47" s="95" t="e">
        <f>#REF!</f>
        <v>#REF!</v>
      </c>
      <c r="AI47" s="95" t="e">
        <f>#REF!</f>
        <v>#REF!</v>
      </c>
      <c r="AJ47" s="95" t="e">
        <f>#REF!</f>
        <v>#REF!</v>
      </c>
      <c r="AK47" s="95" t="e">
        <f>#REF!</f>
        <v>#REF!</v>
      </c>
      <c r="AL47" s="95" t="e">
        <f>#REF!</f>
        <v>#REF!</v>
      </c>
      <c r="AM47" s="95" t="e">
        <f>#REF!</f>
        <v>#REF!</v>
      </c>
      <c r="AN47" s="95" t="e">
        <f>#REF!</f>
        <v>#REF!</v>
      </c>
      <c r="AO47" s="95" t="e">
        <f>#REF!</f>
        <v>#REF!</v>
      </c>
      <c r="AP47" s="95" t="e">
        <f>#REF!</f>
        <v>#REF!</v>
      </c>
      <c r="AQ47" s="95" t="e">
        <f>#REF!</f>
        <v>#REF!</v>
      </c>
      <c r="AR47" s="95" t="e">
        <f>#REF!</f>
        <v>#REF!</v>
      </c>
      <c r="AS47" s="95" t="e">
        <f>#REF!</f>
        <v>#REF!</v>
      </c>
      <c r="AT47" s="95" t="e">
        <f>#REF!</f>
        <v>#REF!</v>
      </c>
      <c r="AU47" s="95" t="e">
        <f>#REF!</f>
        <v>#REF!</v>
      </c>
      <c r="AV47" s="95" t="e">
        <f>#REF!</f>
        <v>#REF!</v>
      </c>
      <c r="AW47" s="95" t="e">
        <f>#REF!</f>
        <v>#REF!</v>
      </c>
      <c r="AX47" s="95" t="e">
        <f>#REF!</f>
        <v>#REF!</v>
      </c>
      <c r="AY47" s="95" t="e">
        <f>#REF!</f>
        <v>#REF!</v>
      </c>
      <c r="AZ47" s="95" t="e">
        <f>#REF!</f>
        <v>#REF!</v>
      </c>
      <c r="BA47" s="95" t="e">
        <f>#REF!</f>
        <v>#REF!</v>
      </c>
      <c r="BB47" s="95" t="e">
        <f>#REF!</f>
        <v>#REF!</v>
      </c>
      <c r="BC47" s="95" t="e">
        <f>#REF!</f>
        <v>#REF!</v>
      </c>
      <c r="BD47" s="95" t="e">
        <f>#REF!</f>
        <v>#REF!</v>
      </c>
      <c r="BE47" s="95" t="e">
        <f>#REF!</f>
        <v>#REF!</v>
      </c>
      <c r="BF47" s="95" t="e">
        <f>#REF!</f>
        <v>#REF!</v>
      </c>
      <c r="BG47" s="95" t="e">
        <f>#REF!</f>
        <v>#REF!</v>
      </c>
      <c r="BH47" s="95" t="e">
        <f>#REF!</f>
        <v>#REF!</v>
      </c>
      <c r="BI47" s="95" t="e">
        <f>#REF!</f>
        <v>#REF!</v>
      </c>
      <c r="BJ47" s="95" t="e">
        <f>#REF!</f>
        <v>#REF!</v>
      </c>
      <c r="BK47" s="95" t="e">
        <f>#REF!</f>
        <v>#REF!</v>
      </c>
      <c r="BL47" s="95" t="e">
        <f>#REF!</f>
        <v>#REF!</v>
      </c>
      <c r="BM47" s="95" t="e">
        <f>#REF!</f>
        <v>#REF!</v>
      </c>
      <c r="BN47" s="95" t="e">
        <f>#REF!</f>
        <v>#REF!</v>
      </c>
      <c r="BO47" s="95" t="e">
        <f>#REF!</f>
        <v>#REF!</v>
      </c>
      <c r="BP47" s="95" t="e">
        <f>#REF!</f>
        <v>#REF!</v>
      </c>
      <c r="BQ47" s="30"/>
    </row>
    <row r="48" spans="1:72" s="27" customFormat="1">
      <c r="A48" s="89"/>
      <c r="B48" s="96" t="s">
        <v>72</v>
      </c>
      <c r="C48" s="97"/>
      <c r="D48" s="97"/>
      <c r="E48" s="95" t="e">
        <f>#REF!</f>
        <v>#REF!</v>
      </c>
      <c r="F48" s="95" t="e">
        <f>#REF!</f>
        <v>#REF!</v>
      </c>
      <c r="G48" s="95" t="e">
        <f>#REF!</f>
        <v>#REF!</v>
      </c>
      <c r="H48" s="95" t="e">
        <f>#REF!</f>
        <v>#REF!</v>
      </c>
      <c r="I48" s="95" t="e">
        <f>#REF!</f>
        <v>#REF!</v>
      </c>
      <c r="J48" s="95" t="e">
        <f>#REF!</f>
        <v>#REF!</v>
      </c>
      <c r="K48" s="95" t="e">
        <f>#REF!</f>
        <v>#REF!</v>
      </c>
      <c r="L48" s="95" t="e">
        <f>#REF!</f>
        <v>#REF!</v>
      </c>
      <c r="M48" s="95" t="e">
        <f>#REF!</f>
        <v>#REF!</v>
      </c>
      <c r="N48" s="95" t="e">
        <f>#REF!</f>
        <v>#REF!</v>
      </c>
      <c r="O48" s="95" t="e">
        <f>#REF!</f>
        <v>#REF!</v>
      </c>
      <c r="P48" s="95" t="e">
        <f>#REF!</f>
        <v>#REF!</v>
      </c>
      <c r="Q48" s="95" t="e">
        <f>#REF!</f>
        <v>#REF!</v>
      </c>
      <c r="R48" s="95" t="e">
        <f>#REF!</f>
        <v>#REF!</v>
      </c>
      <c r="S48" s="95" t="e">
        <f>#REF!</f>
        <v>#REF!</v>
      </c>
      <c r="T48" s="95" t="e">
        <f>#REF!</f>
        <v>#REF!</v>
      </c>
      <c r="U48" s="95" t="e">
        <f>#REF!</f>
        <v>#REF!</v>
      </c>
      <c r="V48" s="95" t="e">
        <f>#REF!</f>
        <v>#REF!</v>
      </c>
      <c r="W48" s="95" t="e">
        <f>#REF!</f>
        <v>#REF!</v>
      </c>
      <c r="X48" s="95" t="e">
        <f>#REF!</f>
        <v>#REF!</v>
      </c>
      <c r="Y48" s="95" t="e">
        <f>#REF!</f>
        <v>#REF!</v>
      </c>
      <c r="Z48" s="95" t="e">
        <f>#REF!</f>
        <v>#REF!</v>
      </c>
      <c r="AA48" s="95" t="e">
        <f>#REF!</f>
        <v>#REF!</v>
      </c>
      <c r="AB48" s="95" t="e">
        <f>#REF!</f>
        <v>#REF!</v>
      </c>
      <c r="AC48" s="95" t="e">
        <f>#REF!</f>
        <v>#REF!</v>
      </c>
      <c r="AD48" s="95" t="e">
        <f>#REF!</f>
        <v>#REF!</v>
      </c>
      <c r="AE48" s="95" t="e">
        <f>#REF!</f>
        <v>#REF!</v>
      </c>
      <c r="AF48" s="95" t="e">
        <f>#REF!</f>
        <v>#REF!</v>
      </c>
      <c r="AG48" s="95" t="e">
        <f>#REF!</f>
        <v>#REF!</v>
      </c>
      <c r="AH48" s="95" t="e">
        <f>#REF!</f>
        <v>#REF!</v>
      </c>
      <c r="AI48" s="95" t="e">
        <f>#REF!</f>
        <v>#REF!</v>
      </c>
      <c r="AJ48" s="95" t="e">
        <f>#REF!</f>
        <v>#REF!</v>
      </c>
      <c r="AK48" s="95" t="e">
        <f>#REF!</f>
        <v>#REF!</v>
      </c>
      <c r="AL48" s="95" t="e">
        <f>#REF!</f>
        <v>#REF!</v>
      </c>
      <c r="AM48" s="95" t="e">
        <f>#REF!</f>
        <v>#REF!</v>
      </c>
      <c r="AN48" s="95" t="e">
        <f>#REF!</f>
        <v>#REF!</v>
      </c>
      <c r="AO48" s="95" t="e">
        <f>#REF!</f>
        <v>#REF!</v>
      </c>
      <c r="AP48" s="95" t="e">
        <f>#REF!</f>
        <v>#REF!</v>
      </c>
      <c r="AQ48" s="95" t="e">
        <f>#REF!</f>
        <v>#REF!</v>
      </c>
      <c r="AR48" s="95" t="e">
        <f>#REF!</f>
        <v>#REF!</v>
      </c>
      <c r="AS48" s="95" t="e">
        <f>#REF!</f>
        <v>#REF!</v>
      </c>
      <c r="AT48" s="95" t="e">
        <f>#REF!</f>
        <v>#REF!</v>
      </c>
      <c r="AU48" s="95" t="e">
        <f>#REF!</f>
        <v>#REF!</v>
      </c>
      <c r="AV48" s="95" t="e">
        <f>#REF!</f>
        <v>#REF!</v>
      </c>
      <c r="AW48" s="95" t="e">
        <f>#REF!</f>
        <v>#REF!</v>
      </c>
      <c r="AX48" s="95" t="e">
        <f>#REF!</f>
        <v>#REF!</v>
      </c>
      <c r="AY48" s="95" t="e">
        <f>#REF!</f>
        <v>#REF!</v>
      </c>
      <c r="AZ48" s="95" t="e">
        <f>#REF!</f>
        <v>#REF!</v>
      </c>
      <c r="BA48" s="95" t="e">
        <f>#REF!</f>
        <v>#REF!</v>
      </c>
      <c r="BB48" s="95" t="e">
        <f>#REF!</f>
        <v>#REF!</v>
      </c>
      <c r="BC48" s="95" t="e">
        <f>#REF!</f>
        <v>#REF!</v>
      </c>
      <c r="BD48" s="95" t="e">
        <f>#REF!</f>
        <v>#REF!</v>
      </c>
      <c r="BE48" s="95" t="e">
        <f>#REF!</f>
        <v>#REF!</v>
      </c>
      <c r="BF48" s="95" t="e">
        <f>#REF!</f>
        <v>#REF!</v>
      </c>
      <c r="BG48" s="95" t="e">
        <f>#REF!</f>
        <v>#REF!</v>
      </c>
      <c r="BH48" s="95" t="e">
        <f>#REF!</f>
        <v>#REF!</v>
      </c>
      <c r="BI48" s="95" t="e">
        <f>#REF!</f>
        <v>#REF!</v>
      </c>
      <c r="BJ48" s="95" t="e">
        <f>#REF!</f>
        <v>#REF!</v>
      </c>
      <c r="BK48" s="95" t="e">
        <f>#REF!</f>
        <v>#REF!</v>
      </c>
      <c r="BL48" s="95" t="e">
        <f>#REF!</f>
        <v>#REF!</v>
      </c>
      <c r="BM48" s="95" t="e">
        <f>#REF!</f>
        <v>#REF!</v>
      </c>
      <c r="BN48" s="95" t="e">
        <f>#REF!</f>
        <v>#REF!</v>
      </c>
      <c r="BO48" s="95" t="e">
        <f>#REF!</f>
        <v>#REF!</v>
      </c>
      <c r="BP48" s="95" t="e">
        <f>#REF!</f>
        <v>#REF!</v>
      </c>
      <c r="BQ48" s="30"/>
    </row>
    <row r="49" spans="1:70" s="27" customFormat="1">
      <c r="A49" s="89"/>
      <c r="B49" s="99" t="str">
        <f>B15</f>
        <v>Sum Inventory Production without operating Supplies Material</v>
      </c>
      <c r="C49" s="100">
        <v>71.140850132625999</v>
      </c>
      <c r="D49" s="100"/>
      <c r="E49" s="101" t="e">
        <f>+E45+E47+E48</f>
        <v>#REF!</v>
      </c>
      <c r="F49" s="101" t="e">
        <f t="shared" ref="F49:BP49" si="13">+F45+F47+F48</f>
        <v>#REF!</v>
      </c>
      <c r="G49" s="101" t="e">
        <f t="shared" si="13"/>
        <v>#REF!</v>
      </c>
      <c r="H49" s="101" t="e">
        <f t="shared" si="13"/>
        <v>#REF!</v>
      </c>
      <c r="I49" s="101" t="e">
        <f t="shared" si="13"/>
        <v>#REF!</v>
      </c>
      <c r="J49" s="101" t="e">
        <f t="shared" si="13"/>
        <v>#REF!</v>
      </c>
      <c r="K49" s="101" t="e">
        <f t="shared" si="13"/>
        <v>#REF!</v>
      </c>
      <c r="L49" s="101" t="e">
        <f t="shared" si="13"/>
        <v>#REF!</v>
      </c>
      <c r="M49" s="101" t="e">
        <f t="shared" si="13"/>
        <v>#REF!</v>
      </c>
      <c r="N49" s="101" t="e">
        <f t="shared" si="13"/>
        <v>#REF!</v>
      </c>
      <c r="O49" s="101" t="e">
        <f t="shared" si="13"/>
        <v>#REF!</v>
      </c>
      <c r="P49" s="101" t="e">
        <f t="shared" si="13"/>
        <v>#REF!</v>
      </c>
      <c r="Q49" s="101" t="e">
        <f t="shared" si="13"/>
        <v>#REF!</v>
      </c>
      <c r="R49" s="101" t="e">
        <f t="shared" si="13"/>
        <v>#REF!</v>
      </c>
      <c r="S49" s="101" t="e">
        <f t="shared" si="13"/>
        <v>#REF!</v>
      </c>
      <c r="T49" s="101" t="e">
        <f t="shared" si="13"/>
        <v>#REF!</v>
      </c>
      <c r="U49" s="101" t="e">
        <f t="shared" si="13"/>
        <v>#REF!</v>
      </c>
      <c r="V49" s="101" t="e">
        <f t="shared" si="13"/>
        <v>#REF!</v>
      </c>
      <c r="W49" s="101" t="e">
        <f t="shared" si="13"/>
        <v>#REF!</v>
      </c>
      <c r="X49" s="101" t="e">
        <f t="shared" si="13"/>
        <v>#REF!</v>
      </c>
      <c r="Y49" s="101" t="e">
        <f t="shared" si="13"/>
        <v>#REF!</v>
      </c>
      <c r="Z49" s="101" t="e">
        <f t="shared" si="13"/>
        <v>#REF!</v>
      </c>
      <c r="AA49" s="101" t="e">
        <f t="shared" si="13"/>
        <v>#REF!</v>
      </c>
      <c r="AB49" s="101" t="e">
        <f t="shared" si="13"/>
        <v>#REF!</v>
      </c>
      <c r="AC49" s="101" t="e">
        <f t="shared" si="13"/>
        <v>#REF!</v>
      </c>
      <c r="AD49" s="101" t="e">
        <f t="shared" si="13"/>
        <v>#REF!</v>
      </c>
      <c r="AE49" s="101" t="e">
        <f t="shared" si="13"/>
        <v>#REF!</v>
      </c>
      <c r="AF49" s="101" t="e">
        <f t="shared" si="13"/>
        <v>#REF!</v>
      </c>
      <c r="AG49" s="101" t="e">
        <f t="shared" si="13"/>
        <v>#REF!</v>
      </c>
      <c r="AH49" s="101" t="e">
        <f t="shared" si="13"/>
        <v>#REF!</v>
      </c>
      <c r="AI49" s="101" t="e">
        <f t="shared" si="13"/>
        <v>#REF!</v>
      </c>
      <c r="AJ49" s="101" t="e">
        <f t="shared" si="13"/>
        <v>#REF!</v>
      </c>
      <c r="AK49" s="101" t="e">
        <f t="shared" si="13"/>
        <v>#REF!</v>
      </c>
      <c r="AL49" s="101" t="e">
        <f t="shared" si="13"/>
        <v>#REF!</v>
      </c>
      <c r="AM49" s="101" t="e">
        <f t="shared" si="13"/>
        <v>#REF!</v>
      </c>
      <c r="AN49" s="101" t="e">
        <f t="shared" si="13"/>
        <v>#REF!</v>
      </c>
      <c r="AO49" s="101" t="e">
        <f t="shared" si="13"/>
        <v>#REF!</v>
      </c>
      <c r="AP49" s="101" t="e">
        <f t="shared" si="13"/>
        <v>#REF!</v>
      </c>
      <c r="AQ49" s="101" t="e">
        <f t="shared" si="13"/>
        <v>#REF!</v>
      </c>
      <c r="AR49" s="101" t="e">
        <f t="shared" si="13"/>
        <v>#REF!</v>
      </c>
      <c r="AS49" s="101" t="e">
        <f t="shared" si="13"/>
        <v>#REF!</v>
      </c>
      <c r="AT49" s="101" t="e">
        <f t="shared" si="13"/>
        <v>#REF!</v>
      </c>
      <c r="AU49" s="101" t="e">
        <f t="shared" si="13"/>
        <v>#REF!</v>
      </c>
      <c r="AV49" s="101" t="e">
        <f t="shared" si="13"/>
        <v>#REF!</v>
      </c>
      <c r="AW49" s="101" t="e">
        <f t="shared" si="13"/>
        <v>#REF!</v>
      </c>
      <c r="AX49" s="101" t="e">
        <f t="shared" si="13"/>
        <v>#REF!</v>
      </c>
      <c r="AY49" s="101" t="e">
        <f t="shared" si="13"/>
        <v>#REF!</v>
      </c>
      <c r="AZ49" s="101" t="e">
        <f t="shared" si="13"/>
        <v>#REF!</v>
      </c>
      <c r="BA49" s="101" t="e">
        <f t="shared" si="13"/>
        <v>#REF!</v>
      </c>
      <c r="BB49" s="101" t="e">
        <f t="shared" si="13"/>
        <v>#REF!</v>
      </c>
      <c r="BC49" s="101" t="e">
        <f t="shared" si="13"/>
        <v>#REF!</v>
      </c>
      <c r="BD49" s="101" t="e">
        <f t="shared" si="13"/>
        <v>#REF!</v>
      </c>
      <c r="BE49" s="101" t="e">
        <f t="shared" si="13"/>
        <v>#REF!</v>
      </c>
      <c r="BF49" s="101" t="e">
        <f t="shared" si="13"/>
        <v>#REF!</v>
      </c>
      <c r="BG49" s="101" t="e">
        <f t="shared" si="13"/>
        <v>#REF!</v>
      </c>
      <c r="BH49" s="101" t="e">
        <f t="shared" si="13"/>
        <v>#REF!</v>
      </c>
      <c r="BI49" s="101" t="e">
        <f t="shared" si="13"/>
        <v>#REF!</v>
      </c>
      <c r="BJ49" s="101" t="e">
        <f t="shared" si="13"/>
        <v>#REF!</v>
      </c>
      <c r="BK49" s="101" t="e">
        <f t="shared" si="13"/>
        <v>#REF!</v>
      </c>
      <c r="BL49" s="101" t="e">
        <f t="shared" si="13"/>
        <v>#REF!</v>
      </c>
      <c r="BM49" s="101" t="e">
        <f t="shared" si="13"/>
        <v>#REF!</v>
      </c>
      <c r="BN49" s="101" t="e">
        <f t="shared" si="13"/>
        <v>#REF!</v>
      </c>
      <c r="BO49" s="101" t="e">
        <f t="shared" si="13"/>
        <v>#REF!</v>
      </c>
      <c r="BP49" s="101" t="e">
        <f t="shared" si="13"/>
        <v>#REF!</v>
      </c>
      <c r="BQ49" s="30"/>
    </row>
    <row r="50" spans="1:70" s="27" customFormat="1" ht="22.5">
      <c r="A50" s="20"/>
      <c r="B50" s="102" t="s">
        <v>99</v>
      </c>
      <c r="C50" s="103">
        <v>208.473921424851</v>
      </c>
      <c r="D50" s="103"/>
      <c r="E50" s="104" t="e">
        <f t="shared" ref="E50:J50" si="14">IF(E$63=0,IF($D$63=0,E49/($C$63+$D$62+E$62)*90,E49/($C$63+$D$63+E$62)*90),E49/($C$63+$D$63+E$63)*90)</f>
        <v>#REF!</v>
      </c>
      <c r="F50" s="104" t="e">
        <f t="shared" si="14"/>
        <v>#REF!</v>
      </c>
      <c r="G50" s="104" t="e">
        <f t="shared" si="14"/>
        <v>#REF!</v>
      </c>
      <c r="H50" s="104" t="e">
        <f t="shared" si="14"/>
        <v>#REF!</v>
      </c>
      <c r="I50" s="104" t="e">
        <f t="shared" si="14"/>
        <v>#REF!</v>
      </c>
      <c r="J50" s="104" t="e">
        <f t="shared" si="14"/>
        <v>#REF!</v>
      </c>
      <c r="K50" s="104" t="e">
        <f>IF(K$63=0,IF($E$63=0,K49/($D$63+$E$62+K$62)*90,K49/($D$63+$E$63+K$62)*90),K49/($D$63+$E$63+K$63)*90)</f>
        <v>#REF!</v>
      </c>
      <c r="L50" s="104" t="e">
        <f>IF(L$63=0,IF($E$63=0,L49/($D$63+$E$62+L$62)*90,L49/($D$63+$E$63+L$62)*90),L49/($D$63+$E$63+L$63)*90)</f>
        <v>#REF!</v>
      </c>
      <c r="M50" s="104" t="e">
        <f>IF(M$63=0,IF($E$63=0,M49/($D$63+$E$62+M$62)*90,M49/($D$63+$E$63+M$62)*90),M49/($D$63+$E$63+M$63)*90)</f>
        <v>#REF!</v>
      </c>
      <c r="N50" s="104" t="e">
        <f>IF(N$63=0,IF($E$63=0,N49/($D$63+$E$62+N$62)*90,N49/($D$63+$E$63+N$62)*90),N49/($D$63+$E$63+N$63)*90)</f>
        <v>#REF!</v>
      </c>
      <c r="O50" s="104" t="e">
        <f>IF(O$63=0,IF($E$63=0,O49/($D$63+$E$62+O$62)*90,O49/($D$63+$E$63+O$62)*90),O49/($D$63+$E$63+O$63)*90)</f>
        <v>#REF!</v>
      </c>
      <c r="P50" s="104" t="e">
        <f>IF(P$63=0,IF($K$63=0,P49/($E$63+$K$62+P$62)*90,P49/($E$63+$K$63+P$62)*90),P49/($E$63+$K$63+P$63)*90)</f>
        <v>#REF!</v>
      </c>
      <c r="Q50" s="104" t="e">
        <f>IF(Q$63=0,IF($K$63=0,Q49/($E$63+$K$62+Q$62)*90,Q49/($E$63+$K$63+Q$62)*90),Q49/($E$63+$K$63+Q$63)*90)</f>
        <v>#REF!</v>
      </c>
      <c r="R50" s="104" t="e">
        <f>IF(R$63=0,IF($K$63=0,R49/($E$63+$K$62+R$62)*90,R49/($E$63+$K$63+R$62)*90),R49/($E$63+$K$63+R$63)*90)</f>
        <v>#REF!</v>
      </c>
      <c r="S50" s="104" t="e">
        <f>IF(S$63=0,IF($K$63=0,S49/($E$63+$K$62+S$62)*90,S49/($E$63+$K$63+S$62)*90),S49/($E$63+$K$63+S$63)*90)</f>
        <v>#REF!</v>
      </c>
      <c r="T50" s="104" t="e">
        <f>IF(T$63=0,IF($K$63=0,T49/($E$63+$K$62+T$62)*90,T49/($E$63+$K$63+T$62)*90),T49/($E$63+$K$63+T$63)*90)</f>
        <v>#REF!</v>
      </c>
      <c r="U50" s="104" t="e">
        <f>IF(U$63=0,IF($P$63=0,U49/($K$63+$P$62+U$62)*90,U49/($K$63+$P$63+U$62)*90),U49/($K$63+$P$63+U$63)*90)</f>
        <v>#REF!</v>
      </c>
      <c r="V50" s="104" t="e">
        <f>IF(V$63=0,IF($P$63=0,V49/($K$63+$P$62+V$62)*90,V49/($K$63+$P$63+V$62)*90),V49/($K$63+$P$63+V$63)*90)</f>
        <v>#REF!</v>
      </c>
      <c r="W50" s="104" t="e">
        <f>IF(W$63=0,IF($P$63=0,W49/($K$63+$P$62+W$62)*90,W49/($K$63+$P$63+W$62)*90),W49/($K$63+$P$63+W$63)*90)</f>
        <v>#REF!</v>
      </c>
      <c r="X50" s="104" t="e">
        <f>IF(X$63=0,IF($P$63=0,X49/($K$63+$P$62+X$62)*90,X49/($K$63+$P$63+X$62)*90),X49/($K$63+$P$63+X$63)*90)</f>
        <v>#REF!</v>
      </c>
      <c r="Y50" s="104" t="e">
        <f>IF(Y$63=0,IF($P$63=0,Y49/($K$63+$P$62+Y$62)*90,Y49/($K$63+$P$63+Y$62)*90),Y49/($K$63+$P$63+Y$63)*90)</f>
        <v>#REF!</v>
      </c>
      <c r="Z50" s="104" t="e">
        <f t="shared" ref="Z50:AE50" si="15">IF(Z$63=0,IF($U$63=0,Z49/($P$63+$U$62+Z$62)*90,Z49/($P$63+$U$63+Z$62)*90),Z49/($P$63+$U$63+Z$63)*90)</f>
        <v>#REF!</v>
      </c>
      <c r="AA50" s="104" t="e">
        <f t="shared" si="15"/>
        <v>#REF!</v>
      </c>
      <c r="AB50" s="104" t="e">
        <f t="shared" si="15"/>
        <v>#REF!</v>
      </c>
      <c r="AC50" s="104" t="e">
        <f t="shared" si="15"/>
        <v>#REF!</v>
      </c>
      <c r="AD50" s="104" t="e">
        <f t="shared" si="15"/>
        <v>#REF!</v>
      </c>
      <c r="AE50" s="104" t="e">
        <f t="shared" si="15"/>
        <v>#REF!</v>
      </c>
      <c r="AF50" s="104" t="e">
        <f>IF(AF$63=0,IF($Z$63=0,AF49/($U$63+$Z$62+AF$62)*90,AF49/($U$63+$Z$63+AF$62)*90),AF49/($U$63+$Z$63+AF$63)*90)</f>
        <v>#REF!</v>
      </c>
      <c r="AG50" s="104" t="e">
        <f>IF(AG$63=0,IF($Z$63=0,AG49/($U$63+$Z$62+AG$62)*90,AG49/($U$63+$Z$63+AG$62)*90),AG49/($U$63+$Z$63+AG$63)*90)</f>
        <v>#REF!</v>
      </c>
      <c r="AH50" s="104" t="e">
        <f>IF(AH$63=0,IF($Z$63=0,AH49/($U$63+$Z$62+AH$62)*90,AH49/($U$63+$Z$63+AH$62)*90),AH49/($U$63+$Z$63+AH$63)*90)</f>
        <v>#REF!</v>
      </c>
      <c r="AI50" s="104" t="e">
        <f>IF(AI$63=0,IF($Z$63=0,AI49/($U$63+$Z$62+AI$62)*90,AI49/($U$63+$Z$63+AI$62)*90),AI49/($U$63+$Z$63+AI$63)*90)</f>
        <v>#REF!</v>
      </c>
      <c r="AJ50" s="104" t="e">
        <f>IF(AJ$63=0,IF($Z$63=0,AJ49/($U$63+$Z$62+AJ$62)*90,AJ49/($U$63+$Z$63+AJ$62)*90),AJ49/($U$63+$Z$63+AJ$63)*90)</f>
        <v>#REF!</v>
      </c>
      <c r="AK50" s="104" t="e">
        <f t="shared" ref="AK50:AP50" si="16">IF(AK$63=0,IF($AF$63=0,AK49/($Z$63+$AF$62+AK$62)*90,AK49/($Z$63+$AF$63+AK$62)*90),AK49/($Z$63+$AF$63+AK$63)*90)</f>
        <v>#REF!</v>
      </c>
      <c r="AL50" s="104" t="e">
        <f t="shared" si="16"/>
        <v>#REF!</v>
      </c>
      <c r="AM50" s="104" t="e">
        <f t="shared" si="16"/>
        <v>#REF!</v>
      </c>
      <c r="AN50" s="104" t="e">
        <f t="shared" si="16"/>
        <v>#REF!</v>
      </c>
      <c r="AO50" s="104" t="e">
        <f t="shared" si="16"/>
        <v>#REF!</v>
      </c>
      <c r="AP50" s="104" t="e">
        <f t="shared" si="16"/>
        <v>#REF!</v>
      </c>
      <c r="AQ50" s="104" t="e">
        <f>IF(AQ$63=0,IF($AK$63=0,AQ49/($AF$63+$AK$62+AQ$62)*90,AQ49/($AF$63+$AK$63+AQ$62)*90),AQ49/($AF$63+$AK$63+AQ$63)*90)</f>
        <v>#REF!</v>
      </c>
      <c r="AR50" s="104" t="e">
        <f>IF(AR$63=0,IF($AK$63=0,AR49/($AF$63+$AK$62+AR$62)*90,AR49/($AF$63+$AK$63+AR$62)*90),AR49/($AF$63+$AK$63+AR$63)*90)</f>
        <v>#REF!</v>
      </c>
      <c r="AS50" s="104" t="e">
        <f>IF(AS$63=0,IF($AK$63=0,AS49/($AF$63+$AK$62+AS$62)*90,AS49/($AF$63+$AK$63+AS$62)*90),AS49/($AF$63+$AK$63+AS$63)*90)</f>
        <v>#REF!</v>
      </c>
      <c r="AT50" s="104" t="e">
        <f>IF(AT$63=0,IF($AK$63=0,AT49/($AF$63+$AK$62+AT$62)*90,AT49/($AF$63+$AK$63+AT$62)*90),AT49/($AF$63+$AK$63+AT$63)*90)</f>
        <v>#REF!</v>
      </c>
      <c r="AU50" s="104" t="e">
        <f>IF(AU$63=0,IF($AK$63=0,AU49/($AF$63+$AK$62+AU$62)*90,AU49/($AF$63+$AK$63+AU$62)*90),AU49/($AF$63+$AK$63+AU$63)*90)</f>
        <v>#REF!</v>
      </c>
      <c r="AV50" s="104" t="e">
        <f>IF(AV$63=0,IF($AQ$63=0,AV49/($AK$63+$AQ$62+AV$62)*90,AV49/($AK$63+$AQ$63+AV$62)*90),AV49/($AK$63+$AQ$63+AV$63)*90)</f>
        <v>#REF!</v>
      </c>
      <c r="AW50" s="104" t="e">
        <f>IF(AW$63=0,IF($AQ$63=0,AW49/($AK$63+$AQ$62+AW$62)*90,AW49/($AK$63+$AQ$63+AW$62)*90),AW49/($AK$63+$AQ$63+AW$63)*90)</f>
        <v>#REF!</v>
      </c>
      <c r="AX50" s="104" t="e">
        <f>IF(AX$63=0,IF($AQ$63=0,AX49/($AK$63+$AQ$62+AX$62)*90,AX49/($AK$63+$AQ$63+AX$62)*90),AX49/($AK$63+$AQ$63+AX$63)*90)</f>
        <v>#REF!</v>
      </c>
      <c r="AY50" s="104" t="e">
        <f>IF(AY$63=0,IF($AQ$63=0,AY49/($AK$63+$AQ$62+AY$62)*90,AY49/($AK$63+$AQ$63+AY$62)*90),AY49/($AK$63+$AQ$63+AY$63)*90)</f>
        <v>#REF!</v>
      </c>
      <c r="AZ50" s="104" t="e">
        <f>IF(AZ$63=0,IF($AQ$63=0,AZ49/($AK$63+$AQ$62+AZ$62)*90,AZ49/($AK$63+$AQ$63+AZ$62)*90),AZ49/($AK$63+$AQ$63+AZ$63)*90)</f>
        <v>#REF!</v>
      </c>
      <c r="BA50" s="104" t="e">
        <f t="shared" ref="BA50:BF50" si="17">IF(BA$63=0,IF($AV$63=0,BA49/($AQ$63+$AV$62+BA$62)*90,BA49/($AQ$63+$AV$63+BA$62)*90),BA49/($AQ$63+$AV$63+BA$63)*90)</f>
        <v>#REF!</v>
      </c>
      <c r="BB50" s="104" t="e">
        <f t="shared" si="17"/>
        <v>#REF!</v>
      </c>
      <c r="BC50" s="104" t="e">
        <f t="shared" si="17"/>
        <v>#REF!</v>
      </c>
      <c r="BD50" s="104" t="e">
        <f t="shared" si="17"/>
        <v>#REF!</v>
      </c>
      <c r="BE50" s="104" t="e">
        <f t="shared" si="17"/>
        <v>#REF!</v>
      </c>
      <c r="BF50" s="104" t="e">
        <f t="shared" si="17"/>
        <v>#REF!</v>
      </c>
      <c r="BG50" s="104" t="e">
        <f>IF(BG$63=0,IF($BA$63=0,BG49/($AV$63+$BA$62+BG$62)*90,BG49/($AV$63+$BA$63+BG$62)*90),BG49/($AV$63+$BA$63+BG$63)*90)</f>
        <v>#REF!</v>
      </c>
      <c r="BH50" s="104" t="e">
        <f>IF(BH$63=0,IF($BA$63=0,BH49/($AV$63+$BA$62+BH$62)*90,BH49/($AV$63+$BA$63+BH$62)*90),BH49/($AV$63+$BA$63+BH$63)*90)</f>
        <v>#REF!</v>
      </c>
      <c r="BI50" s="104" t="e">
        <f>IF(BI$63=0,IF($BA$63=0,BI49/($AV$63+$BA$62+BI$62)*90,BI49/($AV$63+$BA$63+BI$62)*90),BI49/($AV$63+$BA$63+BI$63)*90)</f>
        <v>#REF!</v>
      </c>
      <c r="BJ50" s="104" t="e">
        <f>IF(BJ$63=0,IF($BA$63=0,BJ49/($AV$63+$BA$62+BJ$62)*90,BJ49/($AV$63+$BA$63+BJ$62)*90),BJ49/($AV$63+$BA$63+BJ$63)*90)</f>
        <v>#REF!</v>
      </c>
      <c r="BK50" s="104" t="e">
        <f>IF(BK$63=0,IF($BA$63=0,BK49/($AV$63+$BA$62+BK$62)*90,BK49/($AV$63+$BA$63+BK$62)*90),BK49/($AV$63+$BA$63+BK$63)*90)</f>
        <v>#REF!</v>
      </c>
      <c r="BL50" s="104" t="e">
        <f>IF(BL$63=0,IF($BG$63=0,BL49/($BA$63+$BG$62+BL$62)*90,BL49/($BA$63+$BG$63+BL$62)*90),BL49/($BA$63+$BG$63+BL$63)*90)</f>
        <v>#REF!</v>
      </c>
      <c r="BM50" s="104" t="e">
        <f>IF(BM$63=0,IF($BG$63=0,BM49/($BA$63+$BG$62+BM$62)*90,BM49/($BA$63+$BG$63+BM$62)*90),BM49/($BA$63+$BG$63+BM$63)*90)</f>
        <v>#REF!</v>
      </c>
      <c r="BN50" s="104" t="e">
        <f>IF(BN$63=0,IF($BG$63=0,BN49/($BA$63+$BG$62+BN$62)*90,BN49/($BA$63+$BG$63+BN$62)*90),BN49/($BA$63+$BG$63+BN$63)*90)</f>
        <v>#REF!</v>
      </c>
      <c r="BO50" s="104" t="e">
        <f>IF(BO$63=0,IF($BG$63=0,BO49/($BA$63+$BG$62+BO$62)*90,BO49/($BA$63+$BG$63+BO$62)*90),BO49/($BA$63+$BG$63+BO$63)*90)</f>
        <v>#REF!</v>
      </c>
      <c r="BP50" s="104" t="e">
        <f>IF(BP$63=0,IF($BG$63=0,BP49/($BA$63+$BG$62+BP$62)*90,BP49/($BA$63+$BG$63+BP$62)*90),BP49/($BA$63+$BG$63+BP$63)*90)</f>
        <v>#REF!</v>
      </c>
      <c r="BQ50" s="147" t="s">
        <v>75</v>
      </c>
      <c r="BR50" s="145" t="e">
        <f>AVERAGE($E49,$K49,$P49,$U49,$Z49,$AF49,$AK49,$AQ49,$AV49,$BA49,$BG49)/SUM($E$63,$K$63,$P$63,$U$63,$Z$63,$AF$63,$AK$63,$AQ$63,$AV$63,$BA$63,$BG$63,$BL$64)*360</f>
        <v>#REF!</v>
      </c>
    </row>
    <row r="51" spans="1:70" s="27" customFormat="1">
      <c r="A51" s="89"/>
      <c r="B51" s="105" t="s">
        <v>100</v>
      </c>
      <c r="C51" s="94">
        <v>71.140850132625999</v>
      </c>
      <c r="D51" s="94"/>
      <c r="E51" s="95" t="e">
        <f>SUM(E45:E48)</f>
        <v>#REF!</v>
      </c>
      <c r="F51" s="95" t="e">
        <f t="shared" ref="F51:O51" si="18">SUM(F45:F48)</f>
        <v>#REF!</v>
      </c>
      <c r="G51" s="95" t="e">
        <f t="shared" si="18"/>
        <v>#REF!</v>
      </c>
      <c r="H51" s="95" t="e">
        <f t="shared" si="18"/>
        <v>#REF!</v>
      </c>
      <c r="I51" s="95" t="e">
        <f t="shared" si="18"/>
        <v>#REF!</v>
      </c>
      <c r="J51" s="95" t="e">
        <f t="shared" si="18"/>
        <v>#REF!</v>
      </c>
      <c r="K51" s="95" t="e">
        <f t="shared" si="18"/>
        <v>#REF!</v>
      </c>
      <c r="L51" s="95" t="e">
        <f t="shared" si="18"/>
        <v>#REF!</v>
      </c>
      <c r="M51" s="95" t="e">
        <f t="shared" si="18"/>
        <v>#REF!</v>
      </c>
      <c r="N51" s="95" t="e">
        <f t="shared" si="18"/>
        <v>#REF!</v>
      </c>
      <c r="O51" s="95" t="e">
        <f t="shared" si="18"/>
        <v>#REF!</v>
      </c>
      <c r="P51" s="95" t="e">
        <f t="shared" ref="P51:BP51" si="19">SUM(P45:P48)</f>
        <v>#REF!</v>
      </c>
      <c r="Q51" s="95" t="e">
        <f t="shared" si="19"/>
        <v>#REF!</v>
      </c>
      <c r="R51" s="95" t="e">
        <f t="shared" si="19"/>
        <v>#REF!</v>
      </c>
      <c r="S51" s="95" t="e">
        <f t="shared" si="19"/>
        <v>#REF!</v>
      </c>
      <c r="T51" s="95" t="e">
        <f t="shared" si="19"/>
        <v>#REF!</v>
      </c>
      <c r="U51" s="95" t="e">
        <f t="shared" si="19"/>
        <v>#REF!</v>
      </c>
      <c r="V51" s="95" t="e">
        <f t="shared" si="19"/>
        <v>#REF!</v>
      </c>
      <c r="W51" s="95" t="e">
        <f t="shared" si="19"/>
        <v>#REF!</v>
      </c>
      <c r="X51" s="95" t="e">
        <f t="shared" si="19"/>
        <v>#REF!</v>
      </c>
      <c r="Y51" s="95" t="e">
        <f t="shared" si="19"/>
        <v>#REF!</v>
      </c>
      <c r="Z51" s="95" t="e">
        <f t="shared" si="19"/>
        <v>#REF!</v>
      </c>
      <c r="AA51" s="95" t="e">
        <f t="shared" si="19"/>
        <v>#REF!</v>
      </c>
      <c r="AB51" s="95" t="e">
        <f t="shared" si="19"/>
        <v>#REF!</v>
      </c>
      <c r="AC51" s="95" t="e">
        <f t="shared" si="19"/>
        <v>#REF!</v>
      </c>
      <c r="AD51" s="95" t="e">
        <f t="shared" si="19"/>
        <v>#REF!</v>
      </c>
      <c r="AE51" s="95" t="e">
        <f t="shared" si="19"/>
        <v>#REF!</v>
      </c>
      <c r="AF51" s="95" t="e">
        <f t="shared" si="19"/>
        <v>#REF!</v>
      </c>
      <c r="AG51" s="95" t="e">
        <f t="shared" si="19"/>
        <v>#REF!</v>
      </c>
      <c r="AH51" s="95" t="e">
        <f t="shared" si="19"/>
        <v>#REF!</v>
      </c>
      <c r="AI51" s="95" t="e">
        <f t="shared" si="19"/>
        <v>#REF!</v>
      </c>
      <c r="AJ51" s="95" t="e">
        <f t="shared" si="19"/>
        <v>#REF!</v>
      </c>
      <c r="AK51" s="95" t="e">
        <f t="shared" si="19"/>
        <v>#REF!</v>
      </c>
      <c r="AL51" s="95" t="e">
        <f t="shared" si="19"/>
        <v>#REF!</v>
      </c>
      <c r="AM51" s="95" t="e">
        <f t="shared" si="19"/>
        <v>#REF!</v>
      </c>
      <c r="AN51" s="95" t="e">
        <f t="shared" si="19"/>
        <v>#REF!</v>
      </c>
      <c r="AO51" s="95" t="e">
        <f t="shared" si="19"/>
        <v>#REF!</v>
      </c>
      <c r="AP51" s="95" t="e">
        <f t="shared" si="19"/>
        <v>#REF!</v>
      </c>
      <c r="AQ51" s="95" t="e">
        <f t="shared" si="19"/>
        <v>#REF!</v>
      </c>
      <c r="AR51" s="95" t="e">
        <f t="shared" si="19"/>
        <v>#REF!</v>
      </c>
      <c r="AS51" s="95" t="e">
        <f t="shared" si="19"/>
        <v>#REF!</v>
      </c>
      <c r="AT51" s="95" t="e">
        <f t="shared" si="19"/>
        <v>#REF!</v>
      </c>
      <c r="AU51" s="95" t="e">
        <f t="shared" si="19"/>
        <v>#REF!</v>
      </c>
      <c r="AV51" s="95" t="e">
        <f t="shared" si="19"/>
        <v>#REF!</v>
      </c>
      <c r="AW51" s="95" t="e">
        <f t="shared" si="19"/>
        <v>#REF!</v>
      </c>
      <c r="AX51" s="95" t="e">
        <f t="shared" si="19"/>
        <v>#REF!</v>
      </c>
      <c r="AY51" s="95" t="e">
        <f t="shared" si="19"/>
        <v>#REF!</v>
      </c>
      <c r="AZ51" s="95" t="e">
        <f t="shared" si="19"/>
        <v>#REF!</v>
      </c>
      <c r="BA51" s="95" t="e">
        <f t="shared" si="19"/>
        <v>#REF!</v>
      </c>
      <c r="BB51" s="95" t="e">
        <f t="shared" si="19"/>
        <v>#REF!</v>
      </c>
      <c r="BC51" s="95" t="e">
        <f t="shared" si="19"/>
        <v>#REF!</v>
      </c>
      <c r="BD51" s="95" t="e">
        <f t="shared" si="19"/>
        <v>#REF!</v>
      </c>
      <c r="BE51" s="95" t="e">
        <f t="shared" si="19"/>
        <v>#REF!</v>
      </c>
      <c r="BF51" s="95" t="e">
        <f t="shared" si="19"/>
        <v>#REF!</v>
      </c>
      <c r="BG51" s="95" t="e">
        <f t="shared" si="19"/>
        <v>#REF!</v>
      </c>
      <c r="BH51" s="95" t="e">
        <f t="shared" si="19"/>
        <v>#REF!</v>
      </c>
      <c r="BI51" s="95" t="e">
        <f t="shared" si="19"/>
        <v>#REF!</v>
      </c>
      <c r="BJ51" s="95" t="e">
        <f t="shared" si="19"/>
        <v>#REF!</v>
      </c>
      <c r="BK51" s="95" t="e">
        <f t="shared" si="19"/>
        <v>#REF!</v>
      </c>
      <c r="BL51" s="95" t="e">
        <f t="shared" si="19"/>
        <v>#REF!</v>
      </c>
      <c r="BM51" s="95" t="e">
        <f t="shared" si="19"/>
        <v>#REF!</v>
      </c>
      <c r="BN51" s="95" t="e">
        <f t="shared" si="19"/>
        <v>#REF!</v>
      </c>
      <c r="BO51" s="95" t="e">
        <f t="shared" si="19"/>
        <v>#REF!</v>
      </c>
      <c r="BP51" s="95" t="e">
        <f t="shared" si="19"/>
        <v>#REF!</v>
      </c>
      <c r="BQ51" s="30"/>
    </row>
    <row r="52" spans="1:70" s="27" customFormat="1">
      <c r="A52" s="20"/>
      <c r="B52" s="106" t="s">
        <v>101</v>
      </c>
      <c r="C52" s="103">
        <v>208.473921424851</v>
      </c>
      <c r="D52" s="103"/>
      <c r="E52" s="104" t="e">
        <f t="shared" ref="E52:J52" si="20">IF(E$63=0,IF($D$63=0,E51/($C$63+$D$62+E$62)*90,E51/($C$63+$D$63+E$62)*90),E51/($C$63+$D$63+E$63)*90)</f>
        <v>#REF!</v>
      </c>
      <c r="F52" s="104" t="e">
        <f t="shared" si="20"/>
        <v>#REF!</v>
      </c>
      <c r="G52" s="104" t="e">
        <f t="shared" si="20"/>
        <v>#REF!</v>
      </c>
      <c r="H52" s="104" t="e">
        <f t="shared" si="20"/>
        <v>#REF!</v>
      </c>
      <c r="I52" s="104" t="e">
        <f t="shared" si="20"/>
        <v>#REF!</v>
      </c>
      <c r="J52" s="104" t="e">
        <f t="shared" si="20"/>
        <v>#REF!</v>
      </c>
      <c r="K52" s="104" t="e">
        <f>IF(K$63=0,IF($E$63=0,K51/($D$63+$E$62+K$62)*90,K51/($D$63+$E$63+K$62)*90),K51/($D$63+$E$63+K$63)*90)</f>
        <v>#REF!</v>
      </c>
      <c r="L52" s="104" t="e">
        <f>IF(L$63=0,IF($E$63=0,L51/($D$63+$E$62+L$62)*90,L51/($D$63+$E$63+L$62)*90),L51/($D$63+$E$63+L$63)*90)</f>
        <v>#REF!</v>
      </c>
      <c r="M52" s="104" t="e">
        <f>IF(M$63=0,IF($E$63=0,M51/($D$63+$E$62+M$62)*90,M51/($D$63+$E$63+M$62)*90),M51/($D$63+$E$63+M$63)*90)</f>
        <v>#REF!</v>
      </c>
      <c r="N52" s="104" t="e">
        <f>IF(N$63=0,IF($E$63=0,N51/($D$63+$E$62+N$62)*90,N51/($D$63+$E$63+N$62)*90),N51/($D$63+$E$63+N$63)*90)</f>
        <v>#REF!</v>
      </c>
      <c r="O52" s="104" t="e">
        <f>IF(O$63=0,IF($E$63=0,O51/($D$63+$E$62+O$62)*90,O51/($D$63+$E$63+O$62)*90),O51/($D$63+$E$63+O$63)*90)</f>
        <v>#REF!</v>
      </c>
      <c r="P52" s="104" t="e">
        <f>IF(P$63=0,IF($K$63=0,P51/($E$63+$K$62+P$62)*90,P51/($E$63+$K$63+P$62)*90),P51/($E$63+$K$63+P$63)*90)</f>
        <v>#REF!</v>
      </c>
      <c r="Q52" s="104" t="e">
        <f>IF(Q$63=0,IF($K$63=0,Q51/($E$63+$K$62+Q$62)*90,Q51/($E$63+$K$63+Q$62)*90),Q51/($E$63+$K$63+Q$63)*90)</f>
        <v>#REF!</v>
      </c>
      <c r="R52" s="104" t="e">
        <f>IF(R$63=0,IF($K$63=0,R51/($E$63+$K$62+R$62)*90,R51/($E$63+$K$63+R$62)*90),R51/($E$63+$K$63+R$63)*90)</f>
        <v>#REF!</v>
      </c>
      <c r="S52" s="104" t="e">
        <f>IF(S$63=0,IF($K$63=0,S51/($E$63+$K$62+S$62)*90,S51/($E$63+$K$63+S$62)*90),S51/($E$63+$K$63+S$63)*90)</f>
        <v>#REF!</v>
      </c>
      <c r="T52" s="104" t="e">
        <f>IF(T$63=0,IF($K$63=0,T51/($E$63+$K$62+T$62)*90,T51/($E$63+$K$63+T$62)*90),T51/($E$63+$K$63+T$63)*90)</f>
        <v>#REF!</v>
      </c>
      <c r="U52" s="104" t="e">
        <f>IF(U$63=0,IF($P$63=0,U51/($K$63+$P$62+U$62)*90,U51/($K$63+$P$63+U$62)*90),U51/($K$63+$P$63+U$63)*90)</f>
        <v>#REF!</v>
      </c>
      <c r="V52" s="104" t="e">
        <f>IF(V$63=0,IF($P$63=0,V51/($K$63+$P$62+V$62)*90,V51/($K$63+$P$63+V$62)*90),V51/($K$63+$P$63+V$63)*90)</f>
        <v>#REF!</v>
      </c>
      <c r="W52" s="104" t="e">
        <f>IF(W$63=0,IF($P$63=0,W51/($K$63+$P$62+W$62)*90,W51/($K$63+$P$63+W$62)*90),W51/($K$63+$P$63+W$63)*90)</f>
        <v>#REF!</v>
      </c>
      <c r="X52" s="104" t="e">
        <f>IF(X$63=0,IF($P$63=0,X51/($K$63+$P$62+X$62)*90,X51/($K$63+$P$63+X$62)*90),X51/($K$63+$P$63+X$63)*90)</f>
        <v>#REF!</v>
      </c>
      <c r="Y52" s="104" t="e">
        <f>IF(Y$63=0,IF($P$63=0,Y51/($K$63+$P$62+Y$62)*90,Y51/($K$63+$P$63+Y$62)*90),Y51/($K$63+$P$63+Y$63)*90)</f>
        <v>#REF!</v>
      </c>
      <c r="Z52" s="104" t="e">
        <f t="shared" ref="Z52:AE52" si="21">IF(Z$63=0,IF($U$63=0,Z51/($P$63+$U$62+Z$62)*90,Z51/($P$63+$U$63+Z$62)*90),Z51/($P$63+$U$63+Z$63)*90)</f>
        <v>#REF!</v>
      </c>
      <c r="AA52" s="104" t="e">
        <f t="shared" si="21"/>
        <v>#REF!</v>
      </c>
      <c r="AB52" s="104" t="e">
        <f t="shared" si="21"/>
        <v>#REF!</v>
      </c>
      <c r="AC52" s="104" t="e">
        <f t="shared" si="21"/>
        <v>#REF!</v>
      </c>
      <c r="AD52" s="104" t="e">
        <f t="shared" si="21"/>
        <v>#REF!</v>
      </c>
      <c r="AE52" s="104" t="e">
        <f t="shared" si="21"/>
        <v>#REF!</v>
      </c>
      <c r="AF52" s="104" t="e">
        <f>IF(AF$63=0,IF($Z$63=0,AF51/($U$63+$Z$62+AF$62)*90,AF51/($U$63+$Z$63+AF$62)*90),AF51/($U$63+$Z$63+AF$63)*90)</f>
        <v>#REF!</v>
      </c>
      <c r="AG52" s="104" t="e">
        <f>IF(AG$63=0,IF($Z$63=0,AG51/($U$63+$Z$62+AG$62)*90,AG51/($U$63+$Z$63+AG$62)*90),AG51/($U$63+$Z$63+AG$63)*90)</f>
        <v>#REF!</v>
      </c>
      <c r="AH52" s="104" t="e">
        <f>IF(AH$63=0,IF($Z$63=0,AH51/($U$63+$Z$62+AH$62)*90,AH51/($U$63+$Z$63+AH$62)*90),AH51/($U$63+$Z$63+AH$63)*90)</f>
        <v>#REF!</v>
      </c>
      <c r="AI52" s="104" t="e">
        <f>IF(AI$63=0,IF($Z$63=0,AI51/($U$63+$Z$62+AI$62)*90,AI51/($U$63+$Z$63+AI$62)*90),AI51/($U$63+$Z$63+AI$63)*90)</f>
        <v>#REF!</v>
      </c>
      <c r="AJ52" s="104" t="e">
        <f>IF(AJ$63=0,IF($Z$63=0,AJ51/($U$63+$Z$62+AJ$62)*90,AJ51/($U$63+$Z$63+AJ$62)*90),AJ51/($U$63+$Z$63+AJ$63)*90)</f>
        <v>#REF!</v>
      </c>
      <c r="AK52" s="104" t="e">
        <f t="shared" ref="AK52:AP52" si="22">IF(AK$63=0,IF($AF$63=0,AK51/($Z$63+$AF$62+AK$62)*90,AK51/($Z$63+$AF$63+AK$62)*90),AK51/($Z$63+$AF$63+AK$63)*90)</f>
        <v>#REF!</v>
      </c>
      <c r="AL52" s="104" t="e">
        <f t="shared" si="22"/>
        <v>#REF!</v>
      </c>
      <c r="AM52" s="104" t="e">
        <f t="shared" si="22"/>
        <v>#REF!</v>
      </c>
      <c r="AN52" s="104" t="e">
        <f t="shared" si="22"/>
        <v>#REF!</v>
      </c>
      <c r="AO52" s="104" t="e">
        <f t="shared" si="22"/>
        <v>#REF!</v>
      </c>
      <c r="AP52" s="104" t="e">
        <f t="shared" si="22"/>
        <v>#REF!</v>
      </c>
      <c r="AQ52" s="104" t="e">
        <f>IF(AQ$63=0,IF($AK$63=0,AQ51/($AF$63+$AK$62+AQ$62)*90,AQ51/($AF$63+$AK$63+AQ$62)*90),AQ51/($AF$63+$AK$63+AQ$63)*90)</f>
        <v>#REF!</v>
      </c>
      <c r="AR52" s="104" t="e">
        <f>IF(AR$63=0,IF($AK$63=0,AR51/($AF$63+$AK$62+AR$62)*90,AR51/($AF$63+$AK$63+AR$62)*90),AR51/($AF$63+$AK$63+AR$63)*90)</f>
        <v>#REF!</v>
      </c>
      <c r="AS52" s="104" t="e">
        <f>IF(AS$63=0,IF($AK$63=0,AS51/($AF$63+$AK$62+AS$62)*90,AS51/($AF$63+$AK$63+AS$62)*90),AS51/($AF$63+$AK$63+AS$63)*90)</f>
        <v>#REF!</v>
      </c>
      <c r="AT52" s="104" t="e">
        <f>IF(AT$63=0,IF($AK$63=0,AT51/($AF$63+$AK$62+AT$62)*90,AT51/($AF$63+$AK$63+AT$62)*90),AT51/($AF$63+$AK$63+AT$63)*90)</f>
        <v>#REF!</v>
      </c>
      <c r="AU52" s="104" t="e">
        <f>IF(AU$63=0,IF($AK$63=0,AU51/($AF$63+$AK$62+AU$62)*90,AU51/($AF$63+$AK$63+AU$62)*90),AU51/($AF$63+$AK$63+AU$63)*90)</f>
        <v>#REF!</v>
      </c>
      <c r="AV52" s="104" t="e">
        <f>IF(AV$63=0,IF($AQ$63=0,AV51/($AK$63+$AQ$62+AV$62)*90,AV51/($AK$63+$AQ$63+AV$62)*90),AV51/($AK$63+$AQ$63+AV$63)*90)</f>
        <v>#REF!</v>
      </c>
      <c r="AW52" s="104" t="e">
        <f>IF(AW$63=0,IF($AQ$63=0,AW51/($AK$63+$AQ$62+AW$62)*90,AW51/($AK$63+$AQ$63+AW$62)*90),AW51/($AK$63+$AQ$63+AW$63)*90)</f>
        <v>#REF!</v>
      </c>
      <c r="AX52" s="104" t="e">
        <f>IF(AX$63=0,IF($AQ$63=0,AX51/($AK$63+$AQ$62+AX$62)*90,AX51/($AK$63+$AQ$63+AX$62)*90),AX51/($AK$63+$AQ$63+AX$63)*90)</f>
        <v>#REF!</v>
      </c>
      <c r="AY52" s="104" t="e">
        <f>IF(AY$63=0,IF($AQ$63=0,AY51/($AK$63+$AQ$62+AY$62)*90,AY51/($AK$63+$AQ$63+AY$62)*90),AY51/($AK$63+$AQ$63+AY$63)*90)</f>
        <v>#REF!</v>
      </c>
      <c r="AZ52" s="104" t="e">
        <f>IF(AZ$63=0,IF($AQ$63=0,AZ51/($AK$63+$AQ$62+AZ$62)*90,AZ51/($AK$63+$AQ$63+AZ$62)*90),AZ51/($AK$63+$AQ$63+AZ$63)*90)</f>
        <v>#REF!</v>
      </c>
      <c r="BA52" s="104" t="e">
        <f t="shared" ref="BA52:BF52" si="23">IF(BA$63=0,IF($AV$63=0,BA51/($AQ$63+$AV$62+BA$62)*90,BA51/($AQ$63+$AV$63+BA$62)*90),BA51/($AQ$63+$AV$63+BA$63)*90)</f>
        <v>#REF!</v>
      </c>
      <c r="BB52" s="104" t="e">
        <f t="shared" si="23"/>
        <v>#REF!</v>
      </c>
      <c r="BC52" s="104" t="e">
        <f t="shared" si="23"/>
        <v>#REF!</v>
      </c>
      <c r="BD52" s="104" t="e">
        <f t="shared" si="23"/>
        <v>#REF!</v>
      </c>
      <c r="BE52" s="104" t="e">
        <f t="shared" si="23"/>
        <v>#REF!</v>
      </c>
      <c r="BF52" s="104" t="e">
        <f t="shared" si="23"/>
        <v>#REF!</v>
      </c>
      <c r="BG52" s="104" t="e">
        <f>IF(BG$63=0,IF($BA$63=0,BG51/($AV$63+$BA$62+BG$62)*90,BG51/($AV$63+$BA$63+BG$62)*90),BG51/($AV$63+$BA$63+BG$63)*90)</f>
        <v>#REF!</v>
      </c>
      <c r="BH52" s="104" t="e">
        <f>IF(BH$63=0,IF($BA$63=0,BH51/($AV$63+$BA$62+BH$62)*90,BH51/($AV$63+$BA$63+BH$62)*90),BH51/($AV$63+$BA$63+BH$63)*90)</f>
        <v>#REF!</v>
      </c>
      <c r="BI52" s="104" t="e">
        <f>IF(BI$63=0,IF($BA$63=0,BI51/($AV$63+$BA$62+BI$62)*90,BI51/($AV$63+$BA$63+BI$62)*90),BI51/($AV$63+$BA$63+BI$63)*90)</f>
        <v>#REF!</v>
      </c>
      <c r="BJ52" s="104" t="e">
        <f>IF(BJ$63=0,IF($BA$63=0,BJ51/($AV$63+$BA$62+BJ$62)*90,BJ51/($AV$63+$BA$63+BJ$62)*90),BJ51/($AV$63+$BA$63+BJ$63)*90)</f>
        <v>#REF!</v>
      </c>
      <c r="BK52" s="104" t="e">
        <f>IF(BK$63=0,IF($BA$63=0,BK51/($AV$63+$BA$62+BK$62)*90,BK51/($AV$63+$BA$63+BK$62)*90),BK51/($AV$63+$BA$63+BK$63)*90)</f>
        <v>#REF!</v>
      </c>
      <c r="BL52" s="104" t="e">
        <f>IF(BL$63=0,IF($BG$63=0,BL51/($BA$63+$BG$62+BL$62)*90,BL51/($BA$63+$BG$63+BL$62)*90),BL51/($BA$63+$BG$63+BL$63)*90)</f>
        <v>#REF!</v>
      </c>
      <c r="BM52" s="104" t="e">
        <f>IF(BM$63=0,IF($BG$63=0,BM51/($BA$63+$BG$62+BM$62)*90,BM51/($BA$63+$BG$63+BM$62)*90),BM51/($BA$63+$BG$63+BM$63)*90)</f>
        <v>#REF!</v>
      </c>
      <c r="BN52" s="104" t="e">
        <f>IF(BN$63=0,IF($BG$63=0,BN51/($BA$63+$BG$62+BN$62)*90,BN51/($BA$63+$BG$63+BN$62)*90),BN51/($BA$63+$BG$63+BN$63)*90)</f>
        <v>#REF!</v>
      </c>
      <c r="BO52" s="104" t="e">
        <f>IF(BO$63=0,IF($BG$63=0,BO51/($BA$63+$BG$62+BO$62)*90,BO51/($BA$63+$BG$63+BO$62)*90),BO51/($BA$63+$BG$63+BO$63)*90)</f>
        <v>#REF!</v>
      </c>
      <c r="BP52" s="104" t="e">
        <f>IF(BP$63=0,IF($BG$63=0,BP51/($BA$63+$BG$62+BP$62)*90,BP51/($BA$63+$BG$63+BP$62)*90),BP51/($BA$63+$BG$63+BP$63)*90)</f>
        <v>#REF!</v>
      </c>
      <c r="BQ52" s="147" t="s">
        <v>93</v>
      </c>
      <c r="BR52" s="145" t="e">
        <f>AVERAGE($E51,$K51,$P51,$U51,$Z51,$AF51,$AK51,$AQ51,$AV51,$BA51,$BG51)/SUM($E$63,$K$63,$P$63,$U$63,$Z$63,$AF$63,$AK$63,$AQ$63,$AV$63,$BA$63,$BG$63,$BL$64)*360</f>
        <v>#REF!</v>
      </c>
    </row>
    <row r="53" spans="1:70" s="27" customFormat="1">
      <c r="A53" s="89"/>
      <c r="B53" s="107" t="s">
        <v>79</v>
      </c>
      <c r="C53" s="100"/>
      <c r="D53" s="100"/>
      <c r="E53" s="101"/>
      <c r="F53" s="101"/>
      <c r="G53" s="101"/>
      <c r="H53" s="101"/>
      <c r="I53" s="101"/>
      <c r="J53" s="101"/>
      <c r="K53" s="101"/>
      <c r="L53" s="101"/>
      <c r="M53" s="101"/>
      <c r="N53" s="101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01"/>
      <c r="Z53" s="101"/>
      <c r="AA53" s="101"/>
      <c r="AB53" s="101"/>
      <c r="AC53" s="101"/>
      <c r="AD53" s="101"/>
      <c r="AE53" s="101"/>
      <c r="AF53" s="101"/>
      <c r="AG53" s="101"/>
      <c r="AH53" s="101"/>
      <c r="AI53" s="101"/>
      <c r="AJ53" s="101"/>
      <c r="AK53" s="101"/>
      <c r="AL53" s="101"/>
      <c r="AM53" s="101"/>
      <c r="AN53" s="101"/>
      <c r="AO53" s="101"/>
      <c r="AP53" s="101"/>
      <c r="AQ53" s="101"/>
      <c r="AR53" s="101"/>
      <c r="AS53" s="101"/>
      <c r="AT53" s="101"/>
      <c r="AU53" s="101"/>
      <c r="AV53" s="101"/>
      <c r="AW53" s="101"/>
      <c r="AX53" s="101"/>
      <c r="AY53" s="101"/>
      <c r="AZ53" s="101"/>
      <c r="BA53" s="101"/>
      <c r="BB53" s="101"/>
      <c r="BC53" s="101"/>
      <c r="BD53" s="101"/>
      <c r="BE53" s="101"/>
      <c r="BF53" s="101"/>
      <c r="BG53" s="101"/>
      <c r="BH53" s="101"/>
      <c r="BI53" s="101"/>
      <c r="BJ53" s="101"/>
      <c r="BK53" s="101"/>
      <c r="BL53" s="131"/>
      <c r="BM53" s="101"/>
      <c r="BN53" s="101"/>
      <c r="BO53" s="101"/>
      <c r="BP53" s="101"/>
      <c r="BQ53" s="30"/>
    </row>
    <row r="54" spans="1:70" s="27" customFormat="1">
      <c r="A54" s="20"/>
      <c r="B54" s="108" t="s">
        <v>102</v>
      </c>
      <c r="C54" s="109">
        <v>0</v>
      </c>
      <c r="D54" s="109"/>
      <c r="E54" s="110" t="e">
        <f t="shared" ref="E54:J54" si="24">IF(E$63=0,IF($D$63=0,E53/($C$63+$D$62+E$62)*90,E53/($C$63+$D$63+E$62)*90),E53/($C$63+$D$63+E$63)*90)</f>
        <v>#DIV/0!</v>
      </c>
      <c r="F54" s="110" t="e">
        <f t="shared" si="24"/>
        <v>#DIV/0!</v>
      </c>
      <c r="G54" s="110" t="e">
        <f t="shared" si="24"/>
        <v>#DIV/0!</v>
      </c>
      <c r="H54" s="110" t="e">
        <f t="shared" si="24"/>
        <v>#DIV/0!</v>
      </c>
      <c r="I54" s="110" t="e">
        <f t="shared" si="24"/>
        <v>#DIV/0!</v>
      </c>
      <c r="J54" s="110" t="e">
        <f t="shared" si="24"/>
        <v>#DIV/0!</v>
      </c>
      <c r="K54" s="110" t="e">
        <f>IF(K$63=0,IF($E$63=0,K53/($D$63+$E$62+K$62)*90,K53/($D$63+$E$63+K$62)*90),K53/($D$63+$E$63+K$63)*90)</f>
        <v>#DIV/0!</v>
      </c>
      <c r="L54" s="110" t="e">
        <f>IF(L$63=0,IF($E$63=0,L53/($D$63+$E$62+L$62)*90,L53/($D$63+$E$63+L$62)*90),L53/($D$63+$E$63+L$63)*90)</f>
        <v>#DIV/0!</v>
      </c>
      <c r="M54" s="110" t="e">
        <f>IF(M$63=0,IF($E$63=0,M53/($D$63+$E$62+M$62)*90,M53/($D$63+$E$63+M$62)*90),M53/($D$63+$E$63+M$63)*90)</f>
        <v>#DIV/0!</v>
      </c>
      <c r="N54" s="110" t="e">
        <f>IF(N$63=0,IF($E$63=0,N53/($D$63+$E$62+N$62)*90,N53/($D$63+$E$63+N$62)*90),N53/($D$63+$E$63+N$63)*90)</f>
        <v>#DIV/0!</v>
      </c>
      <c r="O54" s="110" t="e">
        <f>IF(O$63=0,IF($E$63=0,O53/($D$63+$E$62+O$62)*90,O53/($D$63+$E$63+O$62)*90),O53/($D$63+$E$63+O$63)*90)</f>
        <v>#DIV/0!</v>
      </c>
      <c r="P54" s="110" t="e">
        <f>IF(P$63=0,IF($K$63=0,P53/($E$63+$K$62+P$62)*90,P53/($E$63+$K$63+P$62)*90),P53/($E$63+$K$63+P$63)*90)</f>
        <v>#DIV/0!</v>
      </c>
      <c r="Q54" s="110" t="e">
        <f>IF(Q$63=0,IF($K$63=0,Q53/($E$63+$K$62+Q$62)*90,Q53/($E$63+$K$63+Q$62)*90),Q53/($E$63+$K$63+Q$63)*90)</f>
        <v>#DIV/0!</v>
      </c>
      <c r="R54" s="110" t="e">
        <f>IF(R$63=0,IF($K$63=0,R53/($E$63+$K$62+R$62)*90,R53/($E$63+$K$63+R$62)*90),R53/($E$63+$K$63+R$63)*90)</f>
        <v>#DIV/0!</v>
      </c>
      <c r="S54" s="110" t="e">
        <f>IF(S$63=0,IF($K$63=0,S53/($E$63+$K$62+S$62)*90,S53/($E$63+$K$63+S$62)*90),S53/($E$63+$K$63+S$63)*90)</f>
        <v>#DIV/0!</v>
      </c>
      <c r="T54" s="110" t="e">
        <f>IF(T$63=0,IF($K$63=0,T53/($E$63+$K$62+T$62)*90,T53/($E$63+$K$63+T$62)*90),T53/($E$63+$K$63+T$63)*90)</f>
        <v>#DIV/0!</v>
      </c>
      <c r="U54" s="110" t="e">
        <f>IF(U$63=0,IF($P$63=0,U53/($K$63+$P$62+U$62)*90,U53/($K$63+$P$63+U$62)*90),U53/($K$63+$P$63+U$63)*90)</f>
        <v>#DIV/0!</v>
      </c>
      <c r="V54" s="110" t="e">
        <f>IF(V$63=0,IF($P$63=0,V53/($K$63+$P$62+V$62)*90,V53/($K$63+$P$63+V$62)*90),V53/($K$63+$P$63+V$63)*90)</f>
        <v>#DIV/0!</v>
      </c>
      <c r="W54" s="110" t="e">
        <f>IF(W$63=0,IF($P$63=0,W53/($K$63+$P$62+W$62)*90,W53/($K$63+$P$63+W$62)*90),W53/($K$63+$P$63+W$63)*90)</f>
        <v>#DIV/0!</v>
      </c>
      <c r="X54" s="110" t="e">
        <f>IF(X$63=0,IF($P$63=0,X53/($K$63+$P$62+X$62)*90,X53/($K$63+$P$63+X$62)*90),X53/($K$63+$P$63+X$63)*90)</f>
        <v>#DIV/0!</v>
      </c>
      <c r="Y54" s="110" t="e">
        <f>IF(Y$63=0,IF($P$63=0,Y53/($K$63+$P$62+Y$62)*90,Y53/($K$63+$P$63+Y$62)*90),Y53/($K$63+$P$63+Y$63)*90)</f>
        <v>#DIV/0!</v>
      </c>
      <c r="Z54" s="110" t="e">
        <f t="shared" ref="Z54:AE54" si="25">IF(Z$63=0,IF($U$63=0,Z53/($P$63+$U$62+Z$62)*90,Z53/($P$63+$U$63+Z$62)*90),Z53/($P$63+$U$63+Z$63)*90)</f>
        <v>#DIV/0!</v>
      </c>
      <c r="AA54" s="110" t="e">
        <f t="shared" si="25"/>
        <v>#DIV/0!</v>
      </c>
      <c r="AB54" s="110" t="e">
        <f t="shared" si="25"/>
        <v>#DIV/0!</v>
      </c>
      <c r="AC54" s="110" t="e">
        <f t="shared" si="25"/>
        <v>#DIV/0!</v>
      </c>
      <c r="AD54" s="110" t="e">
        <f t="shared" si="25"/>
        <v>#DIV/0!</v>
      </c>
      <c r="AE54" s="110" t="e">
        <f t="shared" si="25"/>
        <v>#DIV/0!</v>
      </c>
      <c r="AF54" s="110" t="e">
        <f>IF(AF$63=0,IF($Z$63=0,AF53/($U$63+$Z$62+AF$62)*90,AF53/($U$63+$Z$63+AF$62)*90),AF53/($U$63+$Z$63+AF$63)*90)</f>
        <v>#DIV/0!</v>
      </c>
      <c r="AG54" s="110" t="e">
        <f>IF(AG$63=0,IF($Z$63=0,AG53/($U$63+$Z$62+AG$62)*90,AG53/($U$63+$Z$63+AG$62)*90),AG53/($U$63+$Z$63+AG$63)*90)</f>
        <v>#DIV/0!</v>
      </c>
      <c r="AH54" s="110" t="e">
        <f>IF(AH$63=0,IF($Z$63=0,AH53/($U$63+$Z$62+AH$62)*90,AH53/($U$63+$Z$63+AH$62)*90),AH53/($U$63+$Z$63+AH$63)*90)</f>
        <v>#DIV/0!</v>
      </c>
      <c r="AI54" s="110" t="e">
        <f>IF(AI$63=0,IF($Z$63=0,AI53/($U$63+$Z$62+AI$62)*90,AI53/($U$63+$Z$63+AI$62)*90),AI53/($U$63+$Z$63+AI$63)*90)</f>
        <v>#DIV/0!</v>
      </c>
      <c r="AJ54" s="110" t="e">
        <f>IF(AJ$63=0,IF($Z$63=0,AJ53/($U$63+$Z$62+AJ$62)*90,AJ53/($U$63+$Z$63+AJ$62)*90),AJ53/($U$63+$Z$63+AJ$63)*90)</f>
        <v>#DIV/0!</v>
      </c>
      <c r="AK54" s="110" t="e">
        <f t="shared" ref="AK54:AP54" si="26">IF(AK$63=0,IF($AF$63=0,AK53/($Z$63+$AF$62+AK$62)*90,AK53/($Z$63+$AF$63+AK$62)*90),AK53/($Z$63+$AF$63+AK$63)*90)</f>
        <v>#DIV/0!</v>
      </c>
      <c r="AL54" s="110" t="e">
        <f t="shared" si="26"/>
        <v>#DIV/0!</v>
      </c>
      <c r="AM54" s="110" t="e">
        <f t="shared" si="26"/>
        <v>#DIV/0!</v>
      </c>
      <c r="AN54" s="110" t="e">
        <f t="shared" si="26"/>
        <v>#DIV/0!</v>
      </c>
      <c r="AO54" s="110" t="e">
        <f t="shared" si="26"/>
        <v>#DIV/0!</v>
      </c>
      <c r="AP54" s="110" t="e">
        <f t="shared" si="26"/>
        <v>#DIV/0!</v>
      </c>
      <c r="AQ54" s="110" t="e">
        <f>IF(AQ$63=0,IF($AK$63=0,AQ53/($AF$63+$AK$62+AQ$62)*90,AQ53/($AF$63+$AK$63+AQ$62)*90),AQ53/($AF$63+$AK$63+AQ$63)*90)</f>
        <v>#DIV/0!</v>
      </c>
      <c r="AR54" s="110" t="e">
        <f>IF(AR$63=0,IF($AK$63=0,AR53/($AF$63+$AK$62+AR$62)*90,AR53/($AF$63+$AK$63+AR$62)*90),AR53/($AF$63+$AK$63+AR$63)*90)</f>
        <v>#DIV/0!</v>
      </c>
      <c r="AS54" s="110" t="e">
        <f>IF(AS$63=0,IF($AK$63=0,AS53/($AF$63+$AK$62+AS$62)*90,AS53/($AF$63+$AK$63+AS$62)*90),AS53/($AF$63+$AK$63+AS$63)*90)</f>
        <v>#DIV/0!</v>
      </c>
      <c r="AT54" s="110" t="e">
        <f>IF(AT$63=0,IF($AK$63=0,AT53/($AF$63+$AK$62+AT$62)*90,AT53/($AF$63+$AK$63+AT$62)*90),AT53/($AF$63+$AK$63+AT$63)*90)</f>
        <v>#DIV/0!</v>
      </c>
      <c r="AU54" s="110" t="e">
        <f>IF(AU$63=0,IF($AK$63=0,AU53/($AF$63+$AK$62+AU$62)*90,AU53/($AF$63+$AK$63+AU$62)*90),AU53/($AF$63+$AK$63+AU$63)*90)</f>
        <v>#DIV/0!</v>
      </c>
      <c r="AV54" s="110" t="e">
        <f>IF(AV$63=0,IF($AQ$63=0,AV53/($AK$63+$AQ$62+AV$62)*90,AV53/($AK$63+$AQ$63+AV$62)*90),AV53/($AK$63+$AQ$63+AV$63)*90)</f>
        <v>#DIV/0!</v>
      </c>
      <c r="AW54" s="110" t="e">
        <f>IF(AW$63=0,IF($AQ$63=0,AW53/($AK$63+$AQ$62+AW$62)*90,AW53/($AK$63+$AQ$63+AW$62)*90),AW53/($AK$63+$AQ$63+AW$63)*90)</f>
        <v>#DIV/0!</v>
      </c>
      <c r="AX54" s="110" t="e">
        <f>IF(AX$63=0,IF($AQ$63=0,AX53/($AK$63+$AQ$62+AX$62)*90,AX53/($AK$63+$AQ$63+AX$62)*90),AX53/($AK$63+$AQ$63+AX$63)*90)</f>
        <v>#DIV/0!</v>
      </c>
      <c r="AY54" s="110" t="e">
        <f>IF(AY$63=0,IF($AQ$63=0,AY53/($AK$63+$AQ$62+AY$62)*90,AY53/($AK$63+$AQ$63+AY$62)*90),AY53/($AK$63+$AQ$63+AY$63)*90)</f>
        <v>#DIV/0!</v>
      </c>
      <c r="AZ54" s="110" t="e">
        <f>IF(AZ$63=0,IF($AQ$63=0,AZ53/($AK$63+$AQ$62+AZ$62)*90,AZ53/($AK$63+$AQ$63+AZ$62)*90),AZ53/($AK$63+$AQ$63+AZ$63)*90)</f>
        <v>#DIV/0!</v>
      </c>
      <c r="BA54" s="110" t="e">
        <f t="shared" ref="BA54:BF54" si="27">IF(BA$63=0,IF($AV$63=0,BA53/($AQ$63+$AV$62+BA$62)*90,BA53/($AQ$63+$AV$63+BA$62)*90),BA53/($AQ$63+$AV$63+BA$63)*90)</f>
        <v>#DIV/0!</v>
      </c>
      <c r="BB54" s="110" t="e">
        <f t="shared" si="27"/>
        <v>#DIV/0!</v>
      </c>
      <c r="BC54" s="110" t="e">
        <f t="shared" si="27"/>
        <v>#DIV/0!</v>
      </c>
      <c r="BD54" s="110" t="e">
        <f t="shared" si="27"/>
        <v>#DIV/0!</v>
      </c>
      <c r="BE54" s="110" t="e">
        <f t="shared" si="27"/>
        <v>#DIV/0!</v>
      </c>
      <c r="BF54" s="110" t="e">
        <f t="shared" si="27"/>
        <v>#DIV/0!</v>
      </c>
      <c r="BG54" s="110" t="e">
        <f>IF(BG$63=0,IF($BA$63=0,BG53/($AV$63+$BA$62+BG$62)*90,BG53/($AV$63+$BA$63+BG$62)*90),BG53/($AV$63+$BA$63+BG$63)*90)</f>
        <v>#DIV/0!</v>
      </c>
      <c r="BH54" s="110" t="e">
        <f>IF(BH$63=0,IF($BA$63=0,BH53/($AV$63+$BA$62+BH$62)*90,BH53/($AV$63+$BA$63+BH$62)*90),BH53/($AV$63+$BA$63+BH$63)*90)</f>
        <v>#DIV/0!</v>
      </c>
      <c r="BI54" s="110" t="e">
        <f>IF(BI$63=0,IF($BA$63=0,BI53/($AV$63+$BA$62+BI$62)*90,BI53/($AV$63+$BA$63+BI$62)*90),BI53/($AV$63+$BA$63+BI$63)*90)</f>
        <v>#DIV/0!</v>
      </c>
      <c r="BJ54" s="110" t="e">
        <f>IF(BJ$63=0,IF($BA$63=0,BJ53/($AV$63+$BA$62+BJ$62)*90,BJ53/($AV$63+$BA$63+BJ$62)*90),BJ53/($AV$63+$BA$63+BJ$63)*90)</f>
        <v>#DIV/0!</v>
      </c>
      <c r="BK54" s="110" t="e">
        <f>IF(BK$63=0,IF($BA$63=0,BK53/($AV$63+$BA$62+BK$62)*90,BK53/($AV$63+$BA$63+BK$62)*90),BK53/($AV$63+$BA$63+BK$63)*90)</f>
        <v>#DIV/0!</v>
      </c>
      <c r="BL54" s="110" t="e">
        <f>IF(BL$63=0,IF($BG$63=0,BL53/($BA$63+$BG$62+BL$62)*90,BL53/($BA$63+$BG$63+BL$62)*90),BL53/($BA$63+$BG$63+BL$63)*90)</f>
        <v>#DIV/0!</v>
      </c>
      <c r="BM54" s="110" t="e">
        <f>IF(BM$63=0,IF($BG$63=0,BM53/($BA$63+$BG$62+BM$62)*90,BM53/($BA$63+$BG$63+BM$62)*90),BM53/($BA$63+$BG$63+BM$63)*90)</f>
        <v>#DIV/0!</v>
      </c>
      <c r="BN54" s="110" t="e">
        <f>IF(BN$63=0,IF($BG$63=0,BN53/($BA$63+$BG$62+BN$62)*90,BN53/($BA$63+$BG$63+BN$62)*90),BN53/($BA$63+$BG$63+BN$63)*90)</f>
        <v>#DIV/0!</v>
      </c>
      <c r="BO54" s="110" t="e">
        <f>IF(BO$63=0,IF($BG$63=0,BO53/($BA$63+$BG$62+BO$62)*90,BO53/($BA$63+$BG$63+BO$62)*90),BO53/($BA$63+$BG$63+BO$63)*90)</f>
        <v>#DIV/0!</v>
      </c>
      <c r="BP54" s="110" t="e">
        <f>IF(BP$63=0,IF($BG$63=0,BP53/($BA$63+$BG$62+BP$62)*90,BP53/($BA$63+$BG$63+BP$62)*90),BP53/($BA$63+$BG$63+BP$63)*90)</f>
        <v>#DIV/0!</v>
      </c>
      <c r="BQ54" s="147" t="s">
        <v>103</v>
      </c>
      <c r="BR54" s="145" t="e">
        <f>AVERAGE($E53,$K53,$P53,$U53,$Z53,$AF53,$AK53,$AQ53,$AV53,$BA53)/SUM($E$63,$K$63,$P$63,$U$63,$Z$63,$AF$63,$AK$63,$AQ$63,$AV$63,$BA$63,$BG$64,$BL$64)*360</f>
        <v>#DIV/0!</v>
      </c>
    </row>
    <row r="55" spans="1:70" s="27" customFormat="1">
      <c r="A55" s="89"/>
      <c r="B55" s="105" t="s">
        <v>104</v>
      </c>
      <c r="C55" s="94">
        <v>71.140850132625999</v>
      </c>
      <c r="D55" s="94"/>
      <c r="E55" s="95" t="e">
        <f>+E51+E53</f>
        <v>#REF!</v>
      </c>
      <c r="F55" s="95" t="e">
        <f t="shared" ref="F55:BP55" si="28">+F51+F53</f>
        <v>#REF!</v>
      </c>
      <c r="G55" s="95" t="e">
        <f t="shared" si="28"/>
        <v>#REF!</v>
      </c>
      <c r="H55" s="95" t="e">
        <f t="shared" si="28"/>
        <v>#REF!</v>
      </c>
      <c r="I55" s="95" t="e">
        <f t="shared" si="28"/>
        <v>#REF!</v>
      </c>
      <c r="J55" s="95" t="e">
        <f t="shared" si="28"/>
        <v>#REF!</v>
      </c>
      <c r="K55" s="95" t="e">
        <f t="shared" si="28"/>
        <v>#REF!</v>
      </c>
      <c r="L55" s="95" t="e">
        <f t="shared" si="28"/>
        <v>#REF!</v>
      </c>
      <c r="M55" s="95" t="e">
        <f t="shared" si="28"/>
        <v>#REF!</v>
      </c>
      <c r="N55" s="95" t="e">
        <f t="shared" si="28"/>
        <v>#REF!</v>
      </c>
      <c r="O55" s="95" t="e">
        <f t="shared" si="28"/>
        <v>#REF!</v>
      </c>
      <c r="P55" s="95" t="e">
        <f t="shared" si="28"/>
        <v>#REF!</v>
      </c>
      <c r="Q55" s="95" t="e">
        <f t="shared" si="28"/>
        <v>#REF!</v>
      </c>
      <c r="R55" s="95" t="e">
        <f t="shared" si="28"/>
        <v>#REF!</v>
      </c>
      <c r="S55" s="95" t="e">
        <f t="shared" si="28"/>
        <v>#REF!</v>
      </c>
      <c r="T55" s="95" t="e">
        <f t="shared" si="28"/>
        <v>#REF!</v>
      </c>
      <c r="U55" s="95" t="e">
        <f t="shared" si="28"/>
        <v>#REF!</v>
      </c>
      <c r="V55" s="95" t="e">
        <f t="shared" si="28"/>
        <v>#REF!</v>
      </c>
      <c r="W55" s="95" t="e">
        <f t="shared" si="28"/>
        <v>#REF!</v>
      </c>
      <c r="X55" s="95" t="e">
        <f t="shared" si="28"/>
        <v>#REF!</v>
      </c>
      <c r="Y55" s="95" t="e">
        <f t="shared" si="28"/>
        <v>#REF!</v>
      </c>
      <c r="Z55" s="95" t="e">
        <f t="shared" si="28"/>
        <v>#REF!</v>
      </c>
      <c r="AA55" s="95" t="e">
        <f t="shared" si="28"/>
        <v>#REF!</v>
      </c>
      <c r="AB55" s="95" t="e">
        <f t="shared" si="28"/>
        <v>#REF!</v>
      </c>
      <c r="AC55" s="95" t="e">
        <f t="shared" si="28"/>
        <v>#REF!</v>
      </c>
      <c r="AD55" s="95" t="e">
        <f t="shared" si="28"/>
        <v>#REF!</v>
      </c>
      <c r="AE55" s="95" t="e">
        <f t="shared" si="28"/>
        <v>#REF!</v>
      </c>
      <c r="AF55" s="95" t="e">
        <f t="shared" si="28"/>
        <v>#REF!</v>
      </c>
      <c r="AG55" s="95" t="e">
        <f t="shared" si="28"/>
        <v>#REF!</v>
      </c>
      <c r="AH55" s="95" t="e">
        <f t="shared" si="28"/>
        <v>#REF!</v>
      </c>
      <c r="AI55" s="95" t="e">
        <f t="shared" si="28"/>
        <v>#REF!</v>
      </c>
      <c r="AJ55" s="95" t="e">
        <f t="shared" si="28"/>
        <v>#REF!</v>
      </c>
      <c r="AK55" s="95" t="e">
        <f t="shared" si="28"/>
        <v>#REF!</v>
      </c>
      <c r="AL55" s="95" t="e">
        <f t="shared" si="28"/>
        <v>#REF!</v>
      </c>
      <c r="AM55" s="95" t="e">
        <f t="shared" si="28"/>
        <v>#REF!</v>
      </c>
      <c r="AN55" s="95" t="e">
        <f t="shared" si="28"/>
        <v>#REF!</v>
      </c>
      <c r="AO55" s="95" t="e">
        <f t="shared" si="28"/>
        <v>#REF!</v>
      </c>
      <c r="AP55" s="95" t="e">
        <f t="shared" si="28"/>
        <v>#REF!</v>
      </c>
      <c r="AQ55" s="95" t="e">
        <f t="shared" si="28"/>
        <v>#REF!</v>
      </c>
      <c r="AR55" s="95" t="e">
        <f t="shared" si="28"/>
        <v>#REF!</v>
      </c>
      <c r="AS55" s="95" t="e">
        <f t="shared" si="28"/>
        <v>#REF!</v>
      </c>
      <c r="AT55" s="95" t="e">
        <f t="shared" si="28"/>
        <v>#REF!</v>
      </c>
      <c r="AU55" s="95" t="e">
        <f t="shared" si="28"/>
        <v>#REF!</v>
      </c>
      <c r="AV55" s="95" t="e">
        <f t="shared" si="28"/>
        <v>#REF!</v>
      </c>
      <c r="AW55" s="95" t="e">
        <f t="shared" si="28"/>
        <v>#REF!</v>
      </c>
      <c r="AX55" s="95" t="e">
        <f t="shared" si="28"/>
        <v>#REF!</v>
      </c>
      <c r="AY55" s="95" t="e">
        <f t="shared" si="28"/>
        <v>#REF!</v>
      </c>
      <c r="AZ55" s="95" t="e">
        <f t="shared" si="28"/>
        <v>#REF!</v>
      </c>
      <c r="BA55" s="95" t="e">
        <f t="shared" si="28"/>
        <v>#REF!</v>
      </c>
      <c r="BB55" s="95" t="e">
        <f t="shared" si="28"/>
        <v>#REF!</v>
      </c>
      <c r="BC55" s="95" t="e">
        <f t="shared" si="28"/>
        <v>#REF!</v>
      </c>
      <c r="BD55" s="95" t="e">
        <f t="shared" si="28"/>
        <v>#REF!</v>
      </c>
      <c r="BE55" s="95" t="e">
        <f t="shared" si="28"/>
        <v>#REF!</v>
      </c>
      <c r="BF55" s="95" t="e">
        <f t="shared" si="28"/>
        <v>#REF!</v>
      </c>
      <c r="BG55" s="95" t="e">
        <f t="shared" si="28"/>
        <v>#REF!</v>
      </c>
      <c r="BH55" s="95" t="e">
        <f t="shared" si="28"/>
        <v>#REF!</v>
      </c>
      <c r="BI55" s="95" t="e">
        <f t="shared" si="28"/>
        <v>#REF!</v>
      </c>
      <c r="BJ55" s="95" t="e">
        <f t="shared" si="28"/>
        <v>#REF!</v>
      </c>
      <c r="BK55" s="95" t="e">
        <f t="shared" si="28"/>
        <v>#REF!</v>
      </c>
      <c r="BL55" s="95" t="e">
        <f t="shared" si="28"/>
        <v>#REF!</v>
      </c>
      <c r="BM55" s="95" t="e">
        <f t="shared" si="28"/>
        <v>#REF!</v>
      </c>
      <c r="BN55" s="95" t="e">
        <f t="shared" si="28"/>
        <v>#REF!</v>
      </c>
      <c r="BO55" s="95" t="e">
        <f t="shared" si="28"/>
        <v>#REF!</v>
      </c>
      <c r="BP55" s="95" t="e">
        <f t="shared" si="28"/>
        <v>#REF!</v>
      </c>
      <c r="BQ55" s="30"/>
    </row>
    <row r="56" spans="1:70" s="27" customFormat="1">
      <c r="A56" s="20"/>
      <c r="B56" s="106" t="s">
        <v>105</v>
      </c>
      <c r="C56" s="109">
        <v>208.473921424851</v>
      </c>
      <c r="D56" s="109"/>
      <c r="E56" s="110" t="e">
        <f t="shared" ref="E56:J56" si="29">IF(E$63=0,IF($D$63=0,E55/($C$63+$D$62+E$62)*90,E55/($C$63+$D$63+E$62)*90),E55/($C$63+$D$63+E$63)*90)</f>
        <v>#REF!</v>
      </c>
      <c r="F56" s="110" t="e">
        <f t="shared" si="29"/>
        <v>#REF!</v>
      </c>
      <c r="G56" s="110" t="e">
        <f t="shared" si="29"/>
        <v>#REF!</v>
      </c>
      <c r="H56" s="110" t="e">
        <f t="shared" si="29"/>
        <v>#REF!</v>
      </c>
      <c r="I56" s="110" t="e">
        <f t="shared" si="29"/>
        <v>#REF!</v>
      </c>
      <c r="J56" s="110" t="e">
        <f t="shared" si="29"/>
        <v>#REF!</v>
      </c>
      <c r="K56" s="110" t="e">
        <f>IF(K$63=0,IF($E$63=0,K55/($D$63+$E$62+K$62)*90,K55/($D$63+$E$63+K$62)*90),K55/($D$63+$E$63+K$63)*90)</f>
        <v>#REF!</v>
      </c>
      <c r="L56" s="110" t="e">
        <f>IF(L$63=0,IF($E$63=0,L55/($D$63+$E$62+L$62)*90,L55/($D$63+$E$63+L$62)*90),L55/($D$63+$E$63+L$63)*90)</f>
        <v>#REF!</v>
      </c>
      <c r="M56" s="110" t="e">
        <f>IF(M$63=0,IF($E$63=0,M55/($D$63+$E$62+M$62)*90,M55/($D$63+$E$63+M$62)*90),M55/($D$63+$E$63+M$63)*90)</f>
        <v>#REF!</v>
      </c>
      <c r="N56" s="104" t="e">
        <f>IF(N$63=0,IF($E$63=0,N55/($D$63+$E$62+N$62)*90,N55/($D$63+$E$63+N$62)*90),N55/($D$63+$E$63+N$63)*90)</f>
        <v>#REF!</v>
      </c>
      <c r="O56" s="104" t="e">
        <f>IF(O$63=0,IF($E$63=0,O55/($D$63+$E$62+O$62)*90,O55/($D$63+$E$63+O$62)*90),O55/($D$63+$E$63+O$63)*90)</f>
        <v>#REF!</v>
      </c>
      <c r="P56" s="110" t="e">
        <f>IF(P$63=0,IF($K$63=0,P55/($E$63+$K$62+P$62)*90,P55/($E$63+$K$63+P$62)*90),P55/($E$63+$K$63+P$63)*90)</f>
        <v>#REF!</v>
      </c>
      <c r="Q56" s="110" t="e">
        <f>IF(Q$63=0,IF($K$63=0,Q55/($E$63+$K$62+Q$62)*90,Q55/($E$63+$K$63+Q$62)*90),Q55/($E$63+$K$63+Q$63)*90)</f>
        <v>#REF!</v>
      </c>
      <c r="R56" s="110" t="e">
        <f>IF(R$63=0,IF($K$63=0,R55/($E$63+$K$62+R$62)*90,R55/($E$63+$K$63+R$62)*90),R55/($E$63+$K$63+R$63)*90)</f>
        <v>#REF!</v>
      </c>
      <c r="S56" s="110" t="e">
        <f>IF(S$63=0,IF($K$63=0,S55/($E$63+$K$62+S$62)*90,S55/($E$63+$K$63+S$62)*90),S55/($E$63+$K$63+S$63)*90)</f>
        <v>#REF!</v>
      </c>
      <c r="T56" s="110" t="e">
        <f>IF(T$63=0,IF($K$63=0,T55/($E$63+$K$62+T$62)*90,T55/($E$63+$K$63+T$62)*90),T55/($E$63+$K$63+T$63)*90)</f>
        <v>#REF!</v>
      </c>
      <c r="U56" s="104" t="e">
        <f>IF(U$63=0,IF($P$63=0,U55/($K$63+$P$62+U$62)*90,U55/($K$63+$P$63+U$62)*90),U55/($K$63+$P$63+U$63)*90)</f>
        <v>#REF!</v>
      </c>
      <c r="V56" s="104" t="e">
        <f>IF(V$63=0,IF($P$63=0,V55/($K$63+$P$62+V$62)*90,V55/($K$63+$P$63+V$62)*90),V55/($K$63+$P$63+V$63)*90)</f>
        <v>#REF!</v>
      </c>
      <c r="W56" s="104" t="e">
        <f>IF(W$63=0,IF($P$63=0,W55/($K$63+$P$62+W$62)*90,W55/($K$63+$P$63+W$62)*90),W55/($K$63+$P$63+W$63)*90)</f>
        <v>#REF!</v>
      </c>
      <c r="X56" s="104" t="e">
        <f>IF(X$63=0,IF($P$63=0,X55/($K$63+$P$62+X$62)*90,X55/($K$63+$P$63+X$62)*90),X55/($K$63+$P$63+X$63)*90)</f>
        <v>#REF!</v>
      </c>
      <c r="Y56" s="104" t="e">
        <f>IF(Y$63=0,IF($P$63=0,Y55/($K$63+$P$62+Y$62)*90,Y55/($K$63+$P$63+Y$62)*90),Y55/($K$63+$P$63+Y$63)*90)</f>
        <v>#REF!</v>
      </c>
      <c r="Z56" s="104" t="e">
        <f t="shared" ref="Z56:AE56" si="30">IF(Z$63=0,IF($U$63=0,Z55/($P$63+$U$62+Z$62)*90,Z55/($P$63+$U$63+Z$62)*90),Z55/($P$63+$U$63+Z$63)*90)</f>
        <v>#REF!</v>
      </c>
      <c r="AA56" s="104" t="e">
        <f t="shared" si="30"/>
        <v>#REF!</v>
      </c>
      <c r="AB56" s="104" t="e">
        <f t="shared" si="30"/>
        <v>#REF!</v>
      </c>
      <c r="AC56" s="104" t="e">
        <f t="shared" si="30"/>
        <v>#REF!</v>
      </c>
      <c r="AD56" s="104" t="e">
        <f t="shared" si="30"/>
        <v>#REF!</v>
      </c>
      <c r="AE56" s="104" t="e">
        <f t="shared" si="30"/>
        <v>#REF!</v>
      </c>
      <c r="AF56" s="104" t="e">
        <f>IF(AF$63=0,IF($Z$63=0,AF55/($U$63+$Z$62+AF$62)*90,AF55/($U$63+$Z$63+AF$62)*90),AF55/($U$63+$Z$63+AF$63)*90)</f>
        <v>#REF!</v>
      </c>
      <c r="AG56" s="104" t="e">
        <f>IF(AG$63=0,IF($Z$63=0,AG55/($U$63+$Z$62+AG$62)*90,AG55/($U$63+$Z$63+AG$62)*90),AG55/($U$63+$Z$63+AG$63)*90)</f>
        <v>#REF!</v>
      </c>
      <c r="AH56" s="104" t="e">
        <f>IF(AH$63=0,IF($Z$63=0,AH55/($U$63+$Z$62+AH$62)*90,AH55/($U$63+$Z$63+AH$62)*90),AH55/($U$63+$Z$63+AH$63)*90)</f>
        <v>#REF!</v>
      </c>
      <c r="AI56" s="104" t="e">
        <f>IF(AI$63=0,IF($Z$63=0,AI55/($U$63+$Z$62+AI$62)*90,AI55/($U$63+$Z$63+AI$62)*90),AI55/($U$63+$Z$63+AI$63)*90)</f>
        <v>#REF!</v>
      </c>
      <c r="AJ56" s="104" t="e">
        <f>IF(AJ$63=0,IF($Z$63=0,AJ55/($U$63+$Z$62+AJ$62)*90,AJ55/($U$63+$Z$63+AJ$62)*90),AJ55/($U$63+$Z$63+AJ$63)*90)</f>
        <v>#REF!</v>
      </c>
      <c r="AK56" s="104" t="e">
        <f t="shared" ref="AK56:AP56" si="31">IF(AK$63=0,IF($AF$63=0,AK55/($Z$63+$AF$62+AK$62)*90,AK55/($Z$63+$AF$63+AK$62)*90),AK55/($Z$63+$AF$63+AK$63)*90)</f>
        <v>#REF!</v>
      </c>
      <c r="AL56" s="104" t="e">
        <f t="shared" si="31"/>
        <v>#REF!</v>
      </c>
      <c r="AM56" s="104" t="e">
        <f t="shared" si="31"/>
        <v>#REF!</v>
      </c>
      <c r="AN56" s="104" t="e">
        <f t="shared" si="31"/>
        <v>#REF!</v>
      </c>
      <c r="AO56" s="104" t="e">
        <f t="shared" si="31"/>
        <v>#REF!</v>
      </c>
      <c r="AP56" s="104" t="e">
        <f t="shared" si="31"/>
        <v>#REF!</v>
      </c>
      <c r="AQ56" s="104" t="e">
        <f>IF(AQ$63=0,IF($AK$63=0,AQ55/($AF$63+$AK$62+AQ$62)*90,AQ55/($AF$63+$AK$63+AQ$62)*90),AQ55/($AF$63+$AK$63+AQ$63)*90)</f>
        <v>#REF!</v>
      </c>
      <c r="AR56" s="104" t="e">
        <f>IF(AR$63=0,IF($AK$63=0,AR55/($AF$63+$AK$62+AR$62)*90,AR55/($AF$63+$AK$63+AR$62)*90),AR55/($AF$63+$AK$63+AR$63)*90)</f>
        <v>#REF!</v>
      </c>
      <c r="AS56" s="104" t="e">
        <f>IF(AS$63=0,IF($AK$63=0,AS55/($AF$63+$AK$62+AS$62)*90,AS55/($AF$63+$AK$63+AS$62)*90),AS55/($AF$63+$AK$63+AS$63)*90)</f>
        <v>#REF!</v>
      </c>
      <c r="AT56" s="104" t="e">
        <f>IF(AT$63=0,IF($AK$63=0,AT55/($AF$63+$AK$62+AT$62)*90,AT55/($AF$63+$AK$63+AT$62)*90),AT55/($AF$63+$AK$63+AT$63)*90)</f>
        <v>#REF!</v>
      </c>
      <c r="AU56" s="104" t="e">
        <f>IF(AU$63=0,IF($AK$63=0,AU55/($AF$63+$AK$62+AU$62)*90,AU55/($AF$63+$AK$63+AU$62)*90),AU55/($AF$63+$AK$63+AU$63)*90)</f>
        <v>#REF!</v>
      </c>
      <c r="AV56" s="104" t="e">
        <f>IF(AV$63=0,IF($AQ$63=0,AV55/($AK$63+$AQ$62+AV$62)*90,AV55/($AK$63+$AQ$63+AV$62)*90),AV55/($AK$63+$AQ$63+AV$63)*90)</f>
        <v>#REF!</v>
      </c>
      <c r="AW56" s="104" t="e">
        <f>IF(AW$63=0,IF($AQ$63=0,AW55/($AK$63+$AQ$62+AW$62)*90,AW55/($AK$63+$AQ$63+AW$62)*90),AW55/($AK$63+$AQ$63+AW$63)*90)</f>
        <v>#REF!</v>
      </c>
      <c r="AX56" s="104" t="e">
        <f>IF(AX$63=0,IF($AQ$63=0,AX55/($AK$63+$AQ$62+AX$62)*90,AX55/($AK$63+$AQ$63+AX$62)*90),AX55/($AK$63+$AQ$63+AX$63)*90)</f>
        <v>#REF!</v>
      </c>
      <c r="AY56" s="104" t="e">
        <f>IF(AY$63=0,IF($AQ$63=0,AY55/($AK$63+$AQ$62+AY$62)*90,AY55/($AK$63+$AQ$63+AY$62)*90),AY55/($AK$63+$AQ$63+AY$63)*90)</f>
        <v>#REF!</v>
      </c>
      <c r="AZ56" s="104" t="e">
        <f>IF(AZ$63=0,IF($AQ$63=0,AZ55/($AK$63+$AQ$62+AZ$62)*90,AZ55/($AK$63+$AQ$63+AZ$62)*90),AZ55/($AK$63+$AQ$63+AZ$63)*90)</f>
        <v>#REF!</v>
      </c>
      <c r="BA56" s="104" t="e">
        <f t="shared" ref="BA56:BF56" si="32">IF(BA$63=0,IF($AV$63=0,BA55/($AQ$63+$AV$62+BA$62)*90,BA55/($AQ$63+$AV$63+BA$62)*90),BA55/($AQ$63+$AV$63+BA$63)*90)</f>
        <v>#REF!</v>
      </c>
      <c r="BB56" s="104" t="e">
        <f t="shared" si="32"/>
        <v>#REF!</v>
      </c>
      <c r="BC56" s="104" t="e">
        <f t="shared" si="32"/>
        <v>#REF!</v>
      </c>
      <c r="BD56" s="104" t="e">
        <f t="shared" si="32"/>
        <v>#REF!</v>
      </c>
      <c r="BE56" s="104" t="e">
        <f t="shared" si="32"/>
        <v>#REF!</v>
      </c>
      <c r="BF56" s="104" t="e">
        <f t="shared" si="32"/>
        <v>#REF!</v>
      </c>
      <c r="BG56" s="104" t="e">
        <f>IF(BG$63=0,IF($BA$63=0,BG55/($AV$63+$BA$62+BG$62)*90,BG55/($AV$63+$BA$63+BG$62)*90),BG55/($AV$63+$BA$63+BG$63)*90)</f>
        <v>#REF!</v>
      </c>
      <c r="BH56" s="104" t="e">
        <f>IF(BH$63=0,IF($BA$63=0,BH55/($AV$63+$BA$62+BH$62)*90,BH55/($AV$63+$BA$63+BH$62)*90),BH55/($AV$63+$BA$63+BH$63)*90)</f>
        <v>#REF!</v>
      </c>
      <c r="BI56" s="104" t="e">
        <f>IF(BI$63=0,IF($BA$63=0,BI55/($AV$63+$BA$62+BI$62)*90,BI55/($AV$63+$BA$63+BI$62)*90),BI55/($AV$63+$BA$63+BI$63)*90)</f>
        <v>#REF!</v>
      </c>
      <c r="BJ56" s="104" t="e">
        <f>IF(BJ$63=0,IF($BA$63=0,BJ55/($AV$63+$BA$62+BJ$62)*90,BJ55/($AV$63+$BA$63+BJ$62)*90),BJ55/($AV$63+$BA$63+BJ$63)*90)</f>
        <v>#REF!</v>
      </c>
      <c r="BK56" s="104" t="e">
        <f>IF(BK$63=0,IF($BA$63=0,BK55/($AV$63+$BA$62+BK$62)*90,BK55/($AV$63+$BA$63+BK$62)*90),BK55/($AV$63+$BA$63+BK$63)*90)</f>
        <v>#REF!</v>
      </c>
      <c r="BL56" s="104" t="e">
        <f>IF(BL$63=0,IF($BG$63=0,BL55/($BA$63+$BG$62+BL$62)*90,BL55/($BA$63+$BG$63+BL$62)*90),BL55/($BA$63+$BG$63+BL$63)*90)</f>
        <v>#REF!</v>
      </c>
      <c r="BM56" s="104" t="e">
        <f>IF(BM$63=0,IF($BG$63=0,BM55/($BA$63+$BG$62+BM$62)*90,BM55/($BA$63+$BG$63+BM$62)*90),BM55/($BA$63+$BG$63+BM$63)*90)</f>
        <v>#REF!</v>
      </c>
      <c r="BN56" s="104" t="e">
        <f>IF(BN$63=0,IF($BG$63=0,BN55/($BA$63+$BG$62+BN$62)*90,BN55/($BA$63+$BG$63+BN$62)*90),BN55/($BA$63+$BG$63+BN$63)*90)</f>
        <v>#REF!</v>
      </c>
      <c r="BO56" s="104" t="e">
        <f>IF(BO$63=0,IF($BG$63=0,BO55/($BA$63+$BG$62+BO$62)*90,BO55/($BA$63+$BG$63+BO$62)*90),BO55/($BA$63+$BG$63+BO$63)*90)</f>
        <v>#REF!</v>
      </c>
      <c r="BP56" s="104" t="e">
        <f>IF(BP$63=0,IF($BG$63=0,BP55/($BA$63+$BG$62+BP$62)*90,BP55/($BA$63+$BG$63+BP$62)*90),BP55/($BA$63+$BG$63+BP$63)*90)</f>
        <v>#REF!</v>
      </c>
      <c r="BQ56" s="147" t="s">
        <v>97</v>
      </c>
      <c r="BR56" s="145" t="e">
        <f>AVERAGE($E55,$K55,$P55,$U55,$Z55,$AF55,$AK55,$AQ55,$AV55,$BA55,$BG55)/SUM($E$63,$K$63,$P$63,$U$63,$Z$63,$AF$63,$AK$63,$AQ$63,$AV$63,$BA$63,$BG$63,$BL$64)*360</f>
        <v>#REF!</v>
      </c>
    </row>
    <row r="57" spans="1:70" s="27" customFormat="1">
      <c r="A57" s="20"/>
      <c r="B57" s="111" t="s">
        <v>106</v>
      </c>
      <c r="C57" s="112">
        <v>71.140850132625999</v>
      </c>
      <c r="D57" s="112"/>
      <c r="E57" s="113" t="e">
        <f t="shared" ref="E57:BP57" si="33">IF(E51=0,"",E51-E17)</f>
        <v>#REF!</v>
      </c>
      <c r="F57" s="113" t="e">
        <f t="shared" si="33"/>
        <v>#REF!</v>
      </c>
      <c r="G57" s="113" t="e">
        <f t="shared" si="33"/>
        <v>#REF!</v>
      </c>
      <c r="H57" s="113" t="e">
        <f t="shared" si="33"/>
        <v>#REF!</v>
      </c>
      <c r="I57" s="113" t="e">
        <f t="shared" si="33"/>
        <v>#REF!</v>
      </c>
      <c r="J57" s="113" t="e">
        <f t="shared" si="33"/>
        <v>#REF!</v>
      </c>
      <c r="K57" s="113" t="e">
        <f t="shared" si="33"/>
        <v>#REF!</v>
      </c>
      <c r="L57" s="113" t="e">
        <f t="shared" si="33"/>
        <v>#REF!</v>
      </c>
      <c r="M57" s="113" t="e">
        <f t="shared" si="33"/>
        <v>#REF!</v>
      </c>
      <c r="N57" s="113" t="e">
        <f t="shared" si="33"/>
        <v>#REF!</v>
      </c>
      <c r="O57" s="113" t="e">
        <f t="shared" si="33"/>
        <v>#REF!</v>
      </c>
      <c r="P57" s="113" t="e">
        <f t="shared" si="33"/>
        <v>#REF!</v>
      </c>
      <c r="Q57" s="113" t="e">
        <f t="shared" si="33"/>
        <v>#REF!</v>
      </c>
      <c r="R57" s="113" t="e">
        <f t="shared" si="33"/>
        <v>#REF!</v>
      </c>
      <c r="S57" s="113" t="e">
        <f t="shared" si="33"/>
        <v>#REF!</v>
      </c>
      <c r="T57" s="113" t="e">
        <f t="shared" si="33"/>
        <v>#REF!</v>
      </c>
      <c r="U57" s="113" t="e">
        <f t="shared" si="33"/>
        <v>#REF!</v>
      </c>
      <c r="V57" s="113" t="e">
        <f t="shared" si="33"/>
        <v>#REF!</v>
      </c>
      <c r="W57" s="113" t="e">
        <f t="shared" si="33"/>
        <v>#REF!</v>
      </c>
      <c r="X57" s="113" t="e">
        <f t="shared" si="33"/>
        <v>#REF!</v>
      </c>
      <c r="Y57" s="113" t="e">
        <f t="shared" si="33"/>
        <v>#REF!</v>
      </c>
      <c r="Z57" s="113" t="e">
        <f t="shared" si="33"/>
        <v>#REF!</v>
      </c>
      <c r="AA57" s="113" t="e">
        <f t="shared" si="33"/>
        <v>#REF!</v>
      </c>
      <c r="AB57" s="113" t="e">
        <f t="shared" si="33"/>
        <v>#REF!</v>
      </c>
      <c r="AC57" s="113" t="e">
        <f t="shared" si="33"/>
        <v>#REF!</v>
      </c>
      <c r="AD57" s="113" t="e">
        <f t="shared" si="33"/>
        <v>#REF!</v>
      </c>
      <c r="AE57" s="113" t="e">
        <f t="shared" si="33"/>
        <v>#REF!</v>
      </c>
      <c r="AF57" s="113" t="e">
        <f t="shared" si="33"/>
        <v>#REF!</v>
      </c>
      <c r="AG57" s="113" t="e">
        <f t="shared" si="33"/>
        <v>#REF!</v>
      </c>
      <c r="AH57" s="113" t="e">
        <f t="shared" si="33"/>
        <v>#REF!</v>
      </c>
      <c r="AI57" s="113" t="e">
        <f t="shared" si="33"/>
        <v>#REF!</v>
      </c>
      <c r="AJ57" s="113" t="e">
        <f t="shared" si="33"/>
        <v>#REF!</v>
      </c>
      <c r="AK57" s="113" t="e">
        <f t="shared" si="33"/>
        <v>#REF!</v>
      </c>
      <c r="AL57" s="113" t="e">
        <f t="shared" si="33"/>
        <v>#REF!</v>
      </c>
      <c r="AM57" s="113" t="e">
        <f t="shared" si="33"/>
        <v>#REF!</v>
      </c>
      <c r="AN57" s="113" t="e">
        <f t="shared" si="33"/>
        <v>#REF!</v>
      </c>
      <c r="AO57" s="113" t="e">
        <f t="shared" si="33"/>
        <v>#REF!</v>
      </c>
      <c r="AP57" s="113" t="e">
        <f t="shared" si="33"/>
        <v>#REF!</v>
      </c>
      <c r="AQ57" s="113" t="e">
        <f t="shared" si="33"/>
        <v>#REF!</v>
      </c>
      <c r="AR57" s="113" t="e">
        <f t="shared" si="33"/>
        <v>#REF!</v>
      </c>
      <c r="AS57" s="113" t="e">
        <f t="shared" si="33"/>
        <v>#REF!</v>
      </c>
      <c r="AT57" s="113" t="e">
        <f t="shared" si="33"/>
        <v>#REF!</v>
      </c>
      <c r="AU57" s="113" t="e">
        <f t="shared" si="33"/>
        <v>#REF!</v>
      </c>
      <c r="AV57" s="113" t="e">
        <f t="shared" si="33"/>
        <v>#REF!</v>
      </c>
      <c r="AW57" s="113" t="e">
        <f t="shared" si="33"/>
        <v>#REF!</v>
      </c>
      <c r="AX57" s="113" t="e">
        <f t="shared" si="33"/>
        <v>#REF!</v>
      </c>
      <c r="AY57" s="113" t="e">
        <f t="shared" si="33"/>
        <v>#REF!</v>
      </c>
      <c r="AZ57" s="113" t="e">
        <f t="shared" si="33"/>
        <v>#REF!</v>
      </c>
      <c r="BA57" s="113" t="e">
        <f t="shared" si="33"/>
        <v>#REF!</v>
      </c>
      <c r="BB57" s="113" t="e">
        <f t="shared" si="33"/>
        <v>#REF!</v>
      </c>
      <c r="BC57" s="113" t="e">
        <f t="shared" si="33"/>
        <v>#REF!</v>
      </c>
      <c r="BD57" s="113" t="e">
        <f t="shared" si="33"/>
        <v>#REF!</v>
      </c>
      <c r="BE57" s="113" t="e">
        <f t="shared" si="33"/>
        <v>#REF!</v>
      </c>
      <c r="BF57" s="113" t="e">
        <f t="shared" si="33"/>
        <v>#REF!</v>
      </c>
      <c r="BG57" s="113" t="e">
        <f t="shared" si="33"/>
        <v>#REF!</v>
      </c>
      <c r="BH57" s="113" t="e">
        <f t="shared" si="33"/>
        <v>#REF!</v>
      </c>
      <c r="BI57" s="113" t="e">
        <f t="shared" si="33"/>
        <v>#REF!</v>
      </c>
      <c r="BJ57" s="113" t="e">
        <f t="shared" si="33"/>
        <v>#REF!</v>
      </c>
      <c r="BK57" s="113" t="e">
        <f t="shared" si="33"/>
        <v>#REF!</v>
      </c>
      <c r="BL57" s="113" t="e">
        <f t="shared" si="33"/>
        <v>#REF!</v>
      </c>
      <c r="BM57" s="113" t="e">
        <f t="shared" si="33"/>
        <v>#REF!</v>
      </c>
      <c r="BN57" s="113" t="e">
        <f t="shared" si="33"/>
        <v>#REF!</v>
      </c>
      <c r="BO57" s="113" t="e">
        <f t="shared" si="33"/>
        <v>#REF!</v>
      </c>
      <c r="BP57" s="113" t="e">
        <f t="shared" si="33"/>
        <v>#REF!</v>
      </c>
      <c r="BQ57" s="30"/>
    </row>
    <row r="58" spans="1:70" s="27" customFormat="1">
      <c r="A58" s="20"/>
      <c r="B58" s="111" t="s">
        <v>107</v>
      </c>
      <c r="C58" s="112">
        <v>71.140850132625999</v>
      </c>
      <c r="D58" s="112"/>
      <c r="E58" s="113" t="e">
        <f t="shared" ref="E58:BP58" si="34">IF(E55=0,"",E55-E21)</f>
        <v>#REF!</v>
      </c>
      <c r="F58" s="113" t="e">
        <f t="shared" si="34"/>
        <v>#REF!</v>
      </c>
      <c r="G58" s="113" t="e">
        <f t="shared" si="34"/>
        <v>#REF!</v>
      </c>
      <c r="H58" s="113" t="e">
        <f t="shared" si="34"/>
        <v>#REF!</v>
      </c>
      <c r="I58" s="113" t="e">
        <f t="shared" si="34"/>
        <v>#REF!</v>
      </c>
      <c r="J58" s="113" t="e">
        <f t="shared" si="34"/>
        <v>#REF!</v>
      </c>
      <c r="K58" s="113" t="e">
        <f t="shared" si="34"/>
        <v>#REF!</v>
      </c>
      <c r="L58" s="113" t="e">
        <f t="shared" si="34"/>
        <v>#REF!</v>
      </c>
      <c r="M58" s="113" t="e">
        <f t="shared" si="34"/>
        <v>#REF!</v>
      </c>
      <c r="N58" s="113" t="e">
        <f t="shared" si="34"/>
        <v>#REF!</v>
      </c>
      <c r="O58" s="113" t="e">
        <f t="shared" si="34"/>
        <v>#REF!</v>
      </c>
      <c r="P58" s="113" t="e">
        <f t="shared" si="34"/>
        <v>#REF!</v>
      </c>
      <c r="Q58" s="113" t="e">
        <f t="shared" si="34"/>
        <v>#REF!</v>
      </c>
      <c r="R58" s="113" t="e">
        <f t="shared" si="34"/>
        <v>#REF!</v>
      </c>
      <c r="S58" s="113" t="e">
        <f t="shared" si="34"/>
        <v>#REF!</v>
      </c>
      <c r="T58" s="113" t="e">
        <f t="shared" si="34"/>
        <v>#REF!</v>
      </c>
      <c r="U58" s="113" t="e">
        <f t="shared" si="34"/>
        <v>#REF!</v>
      </c>
      <c r="V58" s="113" t="e">
        <f t="shared" si="34"/>
        <v>#REF!</v>
      </c>
      <c r="W58" s="113" t="e">
        <f t="shared" si="34"/>
        <v>#REF!</v>
      </c>
      <c r="X58" s="113" t="e">
        <f t="shared" si="34"/>
        <v>#REF!</v>
      </c>
      <c r="Y58" s="113" t="e">
        <f t="shared" si="34"/>
        <v>#REF!</v>
      </c>
      <c r="Z58" s="113" t="e">
        <f t="shared" si="34"/>
        <v>#REF!</v>
      </c>
      <c r="AA58" s="113" t="e">
        <f t="shared" si="34"/>
        <v>#REF!</v>
      </c>
      <c r="AB58" s="113" t="e">
        <f t="shared" si="34"/>
        <v>#REF!</v>
      </c>
      <c r="AC58" s="113" t="e">
        <f t="shared" si="34"/>
        <v>#REF!</v>
      </c>
      <c r="AD58" s="113" t="e">
        <f t="shared" si="34"/>
        <v>#REF!</v>
      </c>
      <c r="AE58" s="113" t="e">
        <f t="shared" si="34"/>
        <v>#REF!</v>
      </c>
      <c r="AF58" s="113" t="e">
        <f t="shared" si="34"/>
        <v>#REF!</v>
      </c>
      <c r="AG58" s="113" t="e">
        <f t="shared" si="34"/>
        <v>#REF!</v>
      </c>
      <c r="AH58" s="113" t="e">
        <f t="shared" si="34"/>
        <v>#REF!</v>
      </c>
      <c r="AI58" s="113" t="e">
        <f t="shared" si="34"/>
        <v>#REF!</v>
      </c>
      <c r="AJ58" s="113" t="e">
        <f t="shared" si="34"/>
        <v>#REF!</v>
      </c>
      <c r="AK58" s="113" t="e">
        <f t="shared" si="34"/>
        <v>#REF!</v>
      </c>
      <c r="AL58" s="113" t="e">
        <f t="shared" si="34"/>
        <v>#REF!</v>
      </c>
      <c r="AM58" s="113" t="e">
        <f t="shared" si="34"/>
        <v>#REF!</v>
      </c>
      <c r="AN58" s="113" t="e">
        <f t="shared" si="34"/>
        <v>#REF!</v>
      </c>
      <c r="AO58" s="113" t="e">
        <f t="shared" si="34"/>
        <v>#REF!</v>
      </c>
      <c r="AP58" s="113" t="e">
        <f t="shared" si="34"/>
        <v>#REF!</v>
      </c>
      <c r="AQ58" s="113" t="e">
        <f t="shared" si="34"/>
        <v>#REF!</v>
      </c>
      <c r="AR58" s="113" t="e">
        <f t="shared" si="34"/>
        <v>#REF!</v>
      </c>
      <c r="AS58" s="113" t="e">
        <f t="shared" si="34"/>
        <v>#REF!</v>
      </c>
      <c r="AT58" s="113" t="e">
        <f t="shared" si="34"/>
        <v>#REF!</v>
      </c>
      <c r="AU58" s="113" t="e">
        <f t="shared" si="34"/>
        <v>#REF!</v>
      </c>
      <c r="AV58" s="113" t="e">
        <f t="shared" si="34"/>
        <v>#REF!</v>
      </c>
      <c r="AW58" s="113" t="e">
        <f t="shared" si="34"/>
        <v>#REF!</v>
      </c>
      <c r="AX58" s="113" t="e">
        <f t="shared" si="34"/>
        <v>#REF!</v>
      </c>
      <c r="AY58" s="113" t="e">
        <f t="shared" si="34"/>
        <v>#REF!</v>
      </c>
      <c r="AZ58" s="113" t="e">
        <f t="shared" si="34"/>
        <v>#REF!</v>
      </c>
      <c r="BA58" s="113" t="e">
        <f t="shared" si="34"/>
        <v>#REF!</v>
      </c>
      <c r="BB58" s="113" t="e">
        <f t="shared" si="34"/>
        <v>#REF!</v>
      </c>
      <c r="BC58" s="113" t="e">
        <f t="shared" si="34"/>
        <v>#REF!</v>
      </c>
      <c r="BD58" s="113" t="e">
        <f t="shared" si="34"/>
        <v>#REF!</v>
      </c>
      <c r="BE58" s="113" t="e">
        <f t="shared" si="34"/>
        <v>#REF!</v>
      </c>
      <c r="BF58" s="113" t="e">
        <f t="shared" si="34"/>
        <v>#REF!</v>
      </c>
      <c r="BG58" s="113" t="e">
        <f t="shared" si="34"/>
        <v>#REF!</v>
      </c>
      <c r="BH58" s="113" t="e">
        <f t="shared" si="34"/>
        <v>#REF!</v>
      </c>
      <c r="BI58" s="113" t="e">
        <f t="shared" si="34"/>
        <v>#REF!</v>
      </c>
      <c r="BJ58" s="113" t="e">
        <f t="shared" si="34"/>
        <v>#REF!</v>
      </c>
      <c r="BK58" s="113" t="e">
        <f t="shared" si="34"/>
        <v>#REF!</v>
      </c>
      <c r="BL58" s="113" t="e">
        <f t="shared" si="34"/>
        <v>#REF!</v>
      </c>
      <c r="BM58" s="113" t="e">
        <f t="shared" si="34"/>
        <v>#REF!</v>
      </c>
      <c r="BN58" s="113" t="e">
        <f t="shared" si="34"/>
        <v>#REF!</v>
      </c>
      <c r="BO58" s="113" t="e">
        <f t="shared" si="34"/>
        <v>#REF!</v>
      </c>
      <c r="BP58" s="113" t="e">
        <f t="shared" si="34"/>
        <v>#REF!</v>
      </c>
      <c r="BQ58" s="30"/>
    </row>
    <row r="59" spans="1:70" hidden="1">
      <c r="B59" s="114" t="s">
        <v>108</v>
      </c>
      <c r="C59" s="115" t="e">
        <f>IF(C63=0,C55/C62*30,C55/C63*30)</f>
        <v>#DIV/0!</v>
      </c>
      <c r="D59" s="115" t="e">
        <f>IF(D63=0,D55/D62*30,D55/D63*30)</f>
        <v>#DIV/0!</v>
      </c>
      <c r="E59" s="115" t="e">
        <f>IF(E63=0,E55/E62*30,E55/E63*30)</f>
        <v>#REF!</v>
      </c>
      <c r="F59" s="115" t="e">
        <f>IF(F63=0,F55/F62*30,F55/F63*30)</f>
        <v>#REF!</v>
      </c>
      <c r="G59" s="115" t="e">
        <f>IF(G63=0,G55/G62*30,G55/G63*30)</f>
        <v>#REF!</v>
      </c>
      <c r="H59" s="115" t="e">
        <f t="shared" ref="H59:BP59" si="35">IF(H63=0,H55/H62*30,H55/H63*30)</f>
        <v>#REF!</v>
      </c>
      <c r="I59" s="115" t="e">
        <f t="shared" si="35"/>
        <v>#REF!</v>
      </c>
      <c r="J59" s="115" t="e">
        <f t="shared" si="35"/>
        <v>#REF!</v>
      </c>
      <c r="K59" s="115" t="e">
        <f t="shared" si="35"/>
        <v>#REF!</v>
      </c>
      <c r="L59" s="115" t="e">
        <f t="shared" si="35"/>
        <v>#REF!</v>
      </c>
      <c r="M59" s="115" t="e">
        <f t="shared" si="35"/>
        <v>#REF!</v>
      </c>
      <c r="N59" s="115" t="e">
        <f t="shared" si="35"/>
        <v>#REF!</v>
      </c>
      <c r="O59" s="115" t="e">
        <f t="shared" si="35"/>
        <v>#REF!</v>
      </c>
      <c r="P59" s="115" t="e">
        <f t="shared" si="35"/>
        <v>#REF!</v>
      </c>
      <c r="Q59" s="115" t="e">
        <f t="shared" si="35"/>
        <v>#REF!</v>
      </c>
      <c r="R59" s="115" t="e">
        <f t="shared" si="35"/>
        <v>#REF!</v>
      </c>
      <c r="S59" s="115" t="e">
        <f t="shared" si="35"/>
        <v>#REF!</v>
      </c>
      <c r="T59" s="115" t="e">
        <f t="shared" si="35"/>
        <v>#REF!</v>
      </c>
      <c r="U59" s="115" t="e">
        <f t="shared" si="35"/>
        <v>#REF!</v>
      </c>
      <c r="V59" s="115" t="e">
        <f t="shared" si="35"/>
        <v>#REF!</v>
      </c>
      <c r="W59" s="115" t="e">
        <f t="shared" si="35"/>
        <v>#REF!</v>
      </c>
      <c r="X59" s="115" t="e">
        <f t="shared" si="35"/>
        <v>#REF!</v>
      </c>
      <c r="Y59" s="115" t="e">
        <f t="shared" si="35"/>
        <v>#REF!</v>
      </c>
      <c r="Z59" s="115" t="e">
        <f t="shared" si="35"/>
        <v>#REF!</v>
      </c>
      <c r="AA59" s="115" t="e">
        <f t="shared" si="35"/>
        <v>#REF!</v>
      </c>
      <c r="AB59" s="115" t="e">
        <f t="shared" si="35"/>
        <v>#REF!</v>
      </c>
      <c r="AC59" s="115" t="e">
        <f t="shared" si="35"/>
        <v>#REF!</v>
      </c>
      <c r="AD59" s="115" t="e">
        <f t="shared" si="35"/>
        <v>#REF!</v>
      </c>
      <c r="AE59" s="115" t="e">
        <f t="shared" si="35"/>
        <v>#REF!</v>
      </c>
      <c r="AF59" s="115" t="e">
        <f t="shared" si="35"/>
        <v>#REF!</v>
      </c>
      <c r="AG59" s="115" t="e">
        <f t="shared" si="35"/>
        <v>#REF!</v>
      </c>
      <c r="AH59" s="115" t="e">
        <f t="shared" si="35"/>
        <v>#REF!</v>
      </c>
      <c r="AI59" s="115"/>
      <c r="AJ59" s="115" t="e">
        <f t="shared" si="35"/>
        <v>#REF!</v>
      </c>
      <c r="AK59" s="115" t="e">
        <f t="shared" si="35"/>
        <v>#REF!</v>
      </c>
      <c r="AL59" s="115" t="e">
        <f t="shared" si="35"/>
        <v>#REF!</v>
      </c>
      <c r="AM59" s="115" t="e">
        <f t="shared" si="35"/>
        <v>#REF!</v>
      </c>
      <c r="AN59" s="115" t="e">
        <f t="shared" si="35"/>
        <v>#REF!</v>
      </c>
      <c r="AO59" s="115" t="e">
        <f t="shared" si="35"/>
        <v>#REF!</v>
      </c>
      <c r="AP59" s="115" t="e">
        <f t="shared" si="35"/>
        <v>#REF!</v>
      </c>
      <c r="AQ59" s="115" t="e">
        <f t="shared" si="35"/>
        <v>#REF!</v>
      </c>
      <c r="AR59" s="115" t="e">
        <f t="shared" si="35"/>
        <v>#REF!</v>
      </c>
      <c r="AS59" s="115" t="e">
        <f t="shared" si="35"/>
        <v>#REF!</v>
      </c>
      <c r="AT59" s="115" t="e">
        <f t="shared" si="35"/>
        <v>#REF!</v>
      </c>
      <c r="AU59" s="115" t="e">
        <f t="shared" si="35"/>
        <v>#REF!</v>
      </c>
      <c r="AV59" s="115" t="e">
        <f t="shared" si="35"/>
        <v>#REF!</v>
      </c>
      <c r="AW59" s="115" t="e">
        <f t="shared" si="35"/>
        <v>#REF!</v>
      </c>
      <c r="AX59" s="115" t="e">
        <f t="shared" si="35"/>
        <v>#REF!</v>
      </c>
      <c r="AY59" s="115" t="e">
        <f t="shared" si="35"/>
        <v>#REF!</v>
      </c>
      <c r="AZ59" s="115" t="e">
        <f t="shared" si="35"/>
        <v>#REF!</v>
      </c>
      <c r="BA59" s="115" t="e">
        <f t="shared" si="35"/>
        <v>#REF!</v>
      </c>
      <c r="BB59" s="115" t="e">
        <f t="shared" si="35"/>
        <v>#REF!</v>
      </c>
      <c r="BC59" s="115" t="e">
        <f t="shared" si="35"/>
        <v>#REF!</v>
      </c>
      <c r="BD59" s="115" t="e">
        <f t="shared" si="35"/>
        <v>#REF!</v>
      </c>
      <c r="BE59" s="115" t="e">
        <f t="shared" si="35"/>
        <v>#REF!</v>
      </c>
      <c r="BF59" s="115" t="e">
        <f t="shared" si="35"/>
        <v>#REF!</v>
      </c>
      <c r="BG59" s="115" t="e">
        <f t="shared" si="35"/>
        <v>#REF!</v>
      </c>
      <c r="BH59" s="115" t="e">
        <f t="shared" si="35"/>
        <v>#REF!</v>
      </c>
      <c r="BI59" s="115" t="e">
        <f t="shared" si="35"/>
        <v>#REF!</v>
      </c>
      <c r="BJ59" s="115" t="e">
        <f t="shared" si="35"/>
        <v>#REF!</v>
      </c>
      <c r="BK59" s="115" t="e">
        <f t="shared" si="35"/>
        <v>#REF!</v>
      </c>
      <c r="BL59" s="115" t="e">
        <f t="shared" si="35"/>
        <v>#REF!</v>
      </c>
      <c r="BM59" s="115" t="e">
        <f t="shared" si="35"/>
        <v>#REF!</v>
      </c>
      <c r="BN59" s="115" t="e">
        <f t="shared" si="35"/>
        <v>#REF!</v>
      </c>
      <c r="BO59" s="115" t="e">
        <f t="shared" si="35"/>
        <v>#REF!</v>
      </c>
      <c r="BP59" s="115" t="e">
        <f t="shared" si="35"/>
        <v>#REF!</v>
      </c>
      <c r="BQ59" s="19"/>
    </row>
    <row r="60" spans="1:70">
      <c r="B60" s="19"/>
      <c r="C60" s="19"/>
      <c r="D60" s="116"/>
      <c r="E60" s="19"/>
      <c r="F60" s="19"/>
      <c r="G60" s="19"/>
      <c r="H60" s="19"/>
      <c r="I60" s="19"/>
      <c r="J60" s="19"/>
      <c r="K60" s="30"/>
      <c r="L60" s="19"/>
      <c r="M60" s="19"/>
      <c r="N60" s="19"/>
      <c r="O60" s="19"/>
      <c r="P60" s="19"/>
      <c r="Q60" s="19"/>
      <c r="R60" s="19"/>
      <c r="S60" s="19"/>
      <c r="T60" s="19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</row>
    <row r="61" spans="1:70">
      <c r="B61" s="117" t="s">
        <v>109</v>
      </c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  <c r="Z61" s="118"/>
      <c r="AA61" s="118"/>
      <c r="AB61" s="118"/>
      <c r="AC61" s="118"/>
      <c r="AD61" s="118"/>
      <c r="AE61" s="118"/>
      <c r="AF61" s="118"/>
      <c r="AG61" s="118"/>
      <c r="AH61" s="118"/>
      <c r="AI61" s="118"/>
      <c r="AJ61" s="118"/>
      <c r="AK61" s="118"/>
      <c r="AL61" s="118"/>
      <c r="AM61" s="118"/>
      <c r="AN61" s="118"/>
      <c r="AO61" s="118"/>
      <c r="AP61" s="118"/>
      <c r="AQ61" s="118"/>
      <c r="AR61" s="118"/>
      <c r="AS61" s="118"/>
      <c r="AT61" s="118"/>
      <c r="AU61" s="118"/>
      <c r="AV61" s="118"/>
      <c r="AW61" s="118"/>
      <c r="AX61" s="118"/>
      <c r="AY61" s="118"/>
      <c r="AZ61" s="118"/>
      <c r="BA61" s="118"/>
      <c r="BB61" s="118"/>
      <c r="BC61" s="118"/>
      <c r="BD61" s="118"/>
      <c r="BE61" s="118"/>
      <c r="BF61" s="118"/>
      <c r="BG61" s="118"/>
      <c r="BH61" s="118"/>
      <c r="BI61" s="118"/>
      <c r="BJ61" s="118"/>
      <c r="BK61" s="118"/>
      <c r="BL61" s="118"/>
      <c r="BM61" s="168"/>
      <c r="BN61" s="168"/>
      <c r="BO61" s="168"/>
      <c r="BP61" s="168"/>
      <c r="BQ61" s="19"/>
    </row>
    <row r="62" spans="1:70">
      <c r="B62" s="119" t="s">
        <v>110</v>
      </c>
      <c r="C62" s="120"/>
      <c r="D62" s="120"/>
      <c r="E62" s="120"/>
      <c r="F62" s="120"/>
      <c r="G62" s="120"/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0"/>
      <c r="X62" s="120"/>
      <c r="Y62" s="120"/>
      <c r="Z62" s="120"/>
      <c r="AA62" s="120"/>
      <c r="AB62" s="120"/>
      <c r="AC62" s="120"/>
      <c r="AD62" s="120"/>
      <c r="AE62" s="120"/>
      <c r="AF62" s="120"/>
      <c r="AG62" s="120"/>
      <c r="AH62" s="120"/>
      <c r="AI62" s="120"/>
      <c r="AJ62" s="120"/>
      <c r="AK62" s="120"/>
      <c r="AL62" s="120"/>
      <c r="AM62" s="120"/>
      <c r="AN62" s="120"/>
      <c r="AO62" s="120"/>
      <c r="AP62" s="120"/>
      <c r="AQ62" s="120"/>
      <c r="AR62" s="120"/>
      <c r="AS62" s="120"/>
      <c r="AT62" s="120"/>
      <c r="AU62" s="120"/>
      <c r="AV62" s="120"/>
      <c r="AW62" s="120"/>
      <c r="AX62" s="120"/>
      <c r="AY62" s="120"/>
      <c r="AZ62" s="120"/>
      <c r="BA62" s="120"/>
      <c r="BB62" s="120"/>
      <c r="BC62" s="120"/>
      <c r="BD62" s="120"/>
      <c r="BE62" s="120"/>
      <c r="BF62" s="120"/>
      <c r="BG62" s="120"/>
      <c r="BH62" s="120"/>
      <c r="BI62" s="120"/>
      <c r="BJ62" s="120"/>
      <c r="BK62" s="120"/>
      <c r="BL62" s="120"/>
      <c r="BM62" s="120"/>
      <c r="BN62" s="120">
        <v>0</v>
      </c>
      <c r="BO62" s="120">
        <v>0</v>
      </c>
      <c r="BP62" s="120">
        <v>0</v>
      </c>
      <c r="BQ62" s="19"/>
    </row>
    <row r="63" spans="1:70">
      <c r="B63" s="121" t="s">
        <v>111</v>
      </c>
      <c r="C63" s="122"/>
      <c r="D63" s="122"/>
      <c r="E63" s="123"/>
      <c r="F63" s="123"/>
      <c r="G63" s="123"/>
      <c r="H63" s="123"/>
      <c r="I63" s="123"/>
      <c r="J63" s="123"/>
      <c r="K63" s="123"/>
      <c r="L63" s="123"/>
      <c r="M63" s="123"/>
      <c r="N63" s="123"/>
      <c r="O63" s="123"/>
      <c r="P63" s="123"/>
      <c r="Q63" s="123"/>
      <c r="R63" s="123"/>
      <c r="S63" s="123"/>
      <c r="T63" s="123"/>
      <c r="U63" s="123"/>
      <c r="V63" s="123"/>
      <c r="W63" s="123"/>
      <c r="X63" s="123"/>
      <c r="Y63" s="123"/>
      <c r="Z63" s="123"/>
      <c r="AA63" s="123"/>
      <c r="AB63" s="123"/>
      <c r="AC63" s="123"/>
      <c r="AD63" s="123"/>
      <c r="AE63" s="123"/>
      <c r="AF63" s="123"/>
      <c r="AG63" s="123"/>
      <c r="AH63" s="123"/>
      <c r="AI63" s="123"/>
      <c r="AJ63" s="123"/>
      <c r="AK63" s="123"/>
      <c r="AL63" s="123"/>
      <c r="AM63" s="123"/>
      <c r="AN63" s="123"/>
      <c r="AO63" s="123"/>
      <c r="AP63" s="123"/>
      <c r="AQ63" s="123"/>
      <c r="AR63" s="123"/>
      <c r="AS63" s="123"/>
      <c r="AT63" s="123"/>
      <c r="AU63" s="123"/>
      <c r="AV63" s="123"/>
      <c r="AW63" s="123"/>
      <c r="AX63" s="123"/>
      <c r="AY63" s="123"/>
      <c r="AZ63" s="123"/>
      <c r="BA63" s="123"/>
      <c r="BB63" s="123"/>
      <c r="BC63" s="123"/>
      <c r="BD63" s="123"/>
      <c r="BE63" s="123"/>
      <c r="BF63" s="123"/>
      <c r="BG63" s="123"/>
      <c r="BH63" s="123"/>
      <c r="BI63" s="123"/>
      <c r="BJ63" s="123"/>
      <c r="BK63" s="123"/>
      <c r="BL63" s="132"/>
      <c r="BM63" s="132"/>
      <c r="BN63" s="132"/>
      <c r="BO63" s="132"/>
      <c r="BP63" s="132"/>
      <c r="BQ63" s="19"/>
    </row>
    <row r="64" spans="1:70">
      <c r="B64" s="124" t="s">
        <v>112</v>
      </c>
      <c r="C64" s="125"/>
      <c r="D64" s="126"/>
      <c r="E64" s="127"/>
      <c r="F64" s="127"/>
      <c r="G64" s="127"/>
      <c r="H64" s="127"/>
      <c r="I64" s="127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9"/>
      <c r="W64" s="129"/>
      <c r="X64" s="129"/>
      <c r="Y64" s="129"/>
      <c r="Z64" s="127"/>
      <c r="AA64" s="127"/>
      <c r="AB64" s="127"/>
      <c r="AC64" s="127"/>
      <c r="AD64" s="127"/>
      <c r="AE64" s="127"/>
      <c r="AF64" s="127"/>
      <c r="AG64" s="127"/>
      <c r="AH64" s="127"/>
      <c r="AI64" s="127"/>
      <c r="AJ64" s="127"/>
      <c r="AK64" s="129"/>
      <c r="AL64" s="129"/>
      <c r="AM64" s="129"/>
      <c r="AN64" s="129"/>
      <c r="AO64" s="129"/>
      <c r="AP64" s="129"/>
      <c r="AQ64" s="127"/>
      <c r="AR64" s="127"/>
      <c r="AS64" s="127"/>
      <c r="AT64" s="127"/>
      <c r="AU64" s="127"/>
      <c r="AV64" s="127"/>
      <c r="AW64" s="127"/>
      <c r="AX64" s="127"/>
      <c r="AY64" s="127"/>
      <c r="AZ64" s="127"/>
      <c r="BA64" s="127"/>
      <c r="BB64" s="127"/>
      <c r="BC64" s="127"/>
      <c r="BD64" s="127"/>
      <c r="BE64" s="127"/>
      <c r="BF64" s="127"/>
      <c r="BG64" s="127"/>
      <c r="BH64" s="127"/>
      <c r="BI64" s="127"/>
      <c r="BJ64" s="127"/>
      <c r="BK64" s="127"/>
      <c r="BL64" s="127"/>
      <c r="BM64" s="148"/>
      <c r="BN64" s="148"/>
      <c r="BO64" s="148"/>
      <c r="BP64" s="148"/>
      <c r="BQ64" s="19"/>
    </row>
    <row r="65" spans="2:69">
      <c r="B65" s="149"/>
      <c r="C65" s="149"/>
      <c r="D65" s="150"/>
      <c r="E65" s="151"/>
      <c r="F65" s="151"/>
      <c r="G65" s="151"/>
      <c r="H65" s="151"/>
      <c r="I65" s="151"/>
      <c r="J65" s="151"/>
      <c r="K65" s="151"/>
      <c r="L65" s="151"/>
      <c r="M65" s="151"/>
      <c r="N65" s="151"/>
      <c r="O65" s="151"/>
      <c r="P65" s="151"/>
      <c r="Q65" s="151"/>
      <c r="R65" s="151"/>
      <c r="S65" s="151"/>
      <c r="T65" s="151"/>
      <c r="U65" s="151"/>
      <c r="V65" s="151"/>
      <c r="W65" s="151"/>
      <c r="X65" s="151"/>
      <c r="Y65" s="151"/>
      <c r="Z65" s="151"/>
      <c r="AA65" s="151"/>
      <c r="AB65" s="151"/>
      <c r="AC65" s="151"/>
      <c r="AD65" s="151"/>
      <c r="AE65" s="151"/>
      <c r="AF65" s="151"/>
      <c r="AG65" s="151"/>
      <c r="AH65" s="151"/>
      <c r="AI65" s="151"/>
      <c r="AJ65" s="151"/>
      <c r="AK65" s="151"/>
      <c r="AL65" s="151"/>
      <c r="AM65" s="151"/>
      <c r="AN65" s="151"/>
      <c r="AO65" s="151"/>
      <c r="AP65" s="151"/>
      <c r="AQ65" s="151"/>
      <c r="AR65" s="151"/>
      <c r="AS65" s="151"/>
      <c r="AT65" s="151"/>
      <c r="AU65" s="151"/>
      <c r="AV65" s="151"/>
      <c r="AW65" s="151"/>
      <c r="AX65" s="151"/>
      <c r="AY65" s="151"/>
      <c r="AZ65" s="151"/>
      <c r="BA65" s="151"/>
      <c r="BB65" s="151"/>
      <c r="BC65" s="151"/>
      <c r="BD65" s="151"/>
      <c r="BE65" s="151"/>
      <c r="BF65" s="151"/>
      <c r="BG65" s="151"/>
      <c r="BH65" s="151"/>
      <c r="BI65" s="151"/>
      <c r="BJ65" s="151"/>
      <c r="BK65" s="151"/>
      <c r="BL65" s="151"/>
      <c r="BM65" s="151"/>
      <c r="BN65" s="151"/>
      <c r="BO65" s="151"/>
      <c r="BP65" s="151"/>
      <c r="BQ65" s="19"/>
    </row>
    <row r="66" spans="2:69" s="25" customFormat="1">
      <c r="B66" s="62" t="s">
        <v>113</v>
      </c>
      <c r="C66" s="152"/>
      <c r="D66" s="153"/>
      <c r="E66" s="62" t="e">
        <f t="shared" ref="E66:J66" si="36">IF(E$63=0,IF($D$63=0,E46/($C$63+$D$62+E$62)*90,E46/($C$63+$D$63+E$62)*90),E46/($C$63+$D$63+E$63)*90)</f>
        <v>#REF!</v>
      </c>
      <c r="F66" s="62" t="e">
        <f t="shared" si="36"/>
        <v>#REF!</v>
      </c>
      <c r="G66" s="62" t="e">
        <f t="shared" si="36"/>
        <v>#REF!</v>
      </c>
      <c r="H66" s="62" t="e">
        <f t="shared" si="36"/>
        <v>#REF!</v>
      </c>
      <c r="I66" s="62" t="e">
        <f t="shared" si="36"/>
        <v>#REF!</v>
      </c>
      <c r="J66" s="62" t="e">
        <f t="shared" si="36"/>
        <v>#REF!</v>
      </c>
      <c r="K66" s="62" t="e">
        <f>IF(K$63=0,IF($E$63=0,K46/($D$63+$E$62+K$62)*90,K46/($D$63+$E$63+K$62)*90),K46/($D$63+$E$63+K$63)*90)</f>
        <v>#REF!</v>
      </c>
      <c r="L66" s="62" t="e">
        <f>IF(L$63=0,IF($E$63=0,L46/($D$63+$E$62+L$62)*90,L46/($D$63+$E$63+L$62)*90),L46/($D$63+$E$63+L$63)*90)</f>
        <v>#REF!</v>
      </c>
      <c r="M66" s="62" t="e">
        <f>IF(M$63=0,IF($E$63=0,M46/($D$63+$E$62+M$62)*90,M46/($D$63+$E$63+M$62)*90),M46/($D$63+$E$63+M$63)*90)</f>
        <v>#REF!</v>
      </c>
      <c r="N66" s="62" t="e">
        <f>IF(N$63=0,IF($E$63=0,N46/($D$63+$E$62+N$62)*90,N46/($D$63+$E$63+N$62)*90),N46/($D$63+$E$63+N$63)*90)</f>
        <v>#REF!</v>
      </c>
      <c r="O66" s="62" t="e">
        <f t="shared" ref="O66:T66" si="37">IF(O$63=0,IF($K$63=0,O46/($E$63+$K$62+O$62)*90,O46/($E$63+$K$63+O$62)*90),O46/($E$63+$K$63+O$63)*90)</f>
        <v>#REF!</v>
      </c>
      <c r="P66" s="62" t="e">
        <f t="shared" si="37"/>
        <v>#REF!</v>
      </c>
      <c r="Q66" s="62" t="e">
        <f t="shared" si="37"/>
        <v>#REF!</v>
      </c>
      <c r="R66" s="62" t="e">
        <f t="shared" si="37"/>
        <v>#REF!</v>
      </c>
      <c r="S66" s="62" t="e">
        <f t="shared" si="37"/>
        <v>#REF!</v>
      </c>
      <c r="T66" s="62" t="e">
        <f t="shared" si="37"/>
        <v>#REF!</v>
      </c>
      <c r="U66" s="62" t="e">
        <f>IF(U$63=0,IF($O$63=0,U46/($K$63+$O$62+U$62)*90,U46/($K$63+$O$63+U$62)*90),U46/($K$63+$O$63+U$63)*90)</f>
        <v>#REF!</v>
      </c>
      <c r="V66" s="62" t="e">
        <f>IF(V$63=0,IF($O$63=0,V46/($K$63+$O$62+V$62)*90,V46/($K$63+$O$63+V$62)*90),V46/($K$63+$O$63+V$63)*90)</f>
        <v>#REF!</v>
      </c>
      <c r="W66" s="62" t="e">
        <f>IF(W$63=0,IF($O$63=0,W46/($K$63+$O$62+W$62)*90,W46/($K$63+$O$63+W$62)*90),W46/($K$63+$O$63+W$63)*90)</f>
        <v>#REF!</v>
      </c>
      <c r="X66" s="62" t="e">
        <f>IF(X$63=0,IF($O$63=0,X46/($K$63+$O$62+X$62)*90,X46/($K$63+$O$63+X$62)*90),X46/($K$63+$O$63+X$63)*90)</f>
        <v>#REF!</v>
      </c>
      <c r="Y66" s="62" t="e">
        <f>IF(Y$63=0,IF($O$63=0,Y46/($K$63+$O$62+Y$62)*90,Y46/($K$63+$O$63+Y$62)*90),Y46/($K$63+$O$63+Y$63)*90)</f>
        <v>#REF!</v>
      </c>
      <c r="Z66" s="62" t="e">
        <f>IF(Z$63=0,IF($U$63=0,Z46/($O$63+$U$62+Z$62)*90,Z46/($O$63+$U$63+Z$62)*90),Z46/($O$63+$U$63+Z$63)*90)</f>
        <v>#REF!</v>
      </c>
      <c r="AA66" s="62" t="e">
        <f>IF(AA$63=0,IF($U$63=0,AA46/($O$63+$U$62+AA$62)*90,AA46/($O$63+$U$63+AA$62)*90),AA46/($O$63+$U$63+AA$63)*90)</f>
        <v>#REF!</v>
      </c>
      <c r="AB66" s="62" t="e">
        <f>IF(AB$63=0,IF($U$63=0,AB46/($O$63+$U$62+AB$62)*90,AB46/($O$63+$U$63+AB$62)*90),AB46/($O$63+$U$63+AB$63)*90)</f>
        <v>#REF!</v>
      </c>
      <c r="AC66" s="62" t="e">
        <f>IF(AC$63=0,IF($U$63=0,AC46/($O$63+$U$62+AC$62)*90,AC46/($O$63+$U$63+AC$62)*90),AC46/($O$63+$U$63+AC$63)*90)</f>
        <v>#REF!</v>
      </c>
      <c r="AD66" s="62" t="e">
        <f>IF(AD$63=0,IF($U$63=0,AD46/($O$63+$U$62+AD$62)*90,AD46/($O$63+$U$63+AD$62)*90),AD46/($O$63+$U$63+AD$63)*90)</f>
        <v>#REF!</v>
      </c>
      <c r="AE66" s="62" t="e">
        <f t="shared" ref="AE66:AJ66" si="38">IF(AE$63=0,IF($Z$63=0,AE46/($U$63+$Z$62+AE$62)*90,AE46/($U$63+$Z$63+AE$62)*90),AE46/($U$63+$Z$63+AE$63)*90)</f>
        <v>#REF!</v>
      </c>
      <c r="AF66" s="62" t="e">
        <f t="shared" si="38"/>
        <v>#REF!</v>
      </c>
      <c r="AG66" s="62" t="e">
        <f t="shared" si="38"/>
        <v>#REF!</v>
      </c>
      <c r="AH66" s="62" t="e">
        <f t="shared" si="38"/>
        <v>#REF!</v>
      </c>
      <c r="AI66" s="62" t="e">
        <f t="shared" si="38"/>
        <v>#REF!</v>
      </c>
      <c r="AJ66" s="62" t="e">
        <f t="shared" si="38"/>
        <v>#REF!</v>
      </c>
      <c r="AK66" s="62" t="e">
        <f t="shared" ref="AK66:AP66" si="39">IF(AK$63=0,IF($AE$63=0,AK46/($Z$63+$AE$62+AK$62)*90,AK46/($Z$63+$AE$63+AK$62)*90),AK46/($Z$63+$AE$63+AK$63)*90)</f>
        <v>#REF!</v>
      </c>
      <c r="AL66" s="62" t="e">
        <f t="shared" si="39"/>
        <v>#REF!</v>
      </c>
      <c r="AM66" s="62" t="e">
        <f t="shared" si="39"/>
        <v>#REF!</v>
      </c>
      <c r="AN66" s="62" t="e">
        <f t="shared" si="39"/>
        <v>#REF!</v>
      </c>
      <c r="AO66" s="62" t="e">
        <f t="shared" si="39"/>
        <v>#REF!</v>
      </c>
      <c r="AP66" s="62" t="e">
        <f t="shared" si="39"/>
        <v>#REF!</v>
      </c>
      <c r="AQ66" s="62" t="e">
        <f>IF(AQ$63=0,IF($AK$63=0,AQ46/($AE$63+$AK$62+AQ$62)*90,AQ46/($AE$63+$AK$63+AQ$62)*90),AQ46/($AE$63+$AK$63+AQ$63)*90)</f>
        <v>#REF!</v>
      </c>
      <c r="AR66" s="62" t="e">
        <f>IF(AR$63=0,IF($AK$63=0,AR46/($AE$63+$AK$62+AR$62)*90,AR46/($AE$63+$AK$63+AR$62)*90),AR46/($AE$63+$AK$63+AR$63)*90)</f>
        <v>#REF!</v>
      </c>
      <c r="AS66" s="62" t="e">
        <f>IF(AS$63=0,IF($AK$63=0,AS46/($AE$63+$AK$62+AS$62)*90,AS46/($AE$63+$AK$63+AS$62)*90),AS46/($AE$63+$AK$63+AS$63)*90)</f>
        <v>#REF!</v>
      </c>
      <c r="AT66" s="62" t="e">
        <f>IF(AT$63=0,IF($AK$63=0,AT46/($AE$63+$AK$62+AT$62)*90,AT46/($AE$63+$AK$63+AT$62)*90),AT46/($AE$63+$AK$63+AT$63)*90)</f>
        <v>#REF!</v>
      </c>
      <c r="AU66" s="62" t="e">
        <f>IF(AU$63=0,IF($AQ$63=0,AU46/($AK$63+$AQ$62+AU$62)*90,AU46/($AK$63+$AQ$63+AU$62)*90),AU46/($AK$63+$AQ$63+AU$63)*90)</f>
        <v>#REF!</v>
      </c>
      <c r="AV66" s="62" t="e">
        <f>IF(AV$63=0,IF($AQ$63=0,AV46/($AK$63+$AQ$62+AV$62)*90,AV46/($AK$63+$AQ$63+AV$62)*90),AV46/($AK$63+$AQ$63+AV$63)*90)</f>
        <v>#REF!</v>
      </c>
      <c r="AW66" s="62" t="e">
        <f>IF(AW$63=0,IF($AQ$63=0,AW46/($AK$63+$AQ$62+AW$62)*90,AW46/($AK$63+$AQ$63+AW$62)*90),AW46/($AK$63+$AQ$63+AW$63)*90)</f>
        <v>#REF!</v>
      </c>
      <c r="AX66" s="62" t="e">
        <f>IF(AX$63=0,IF($AQ$63=0,AX46/($AK$63+$AQ$62+AX$62)*90,AX46/($AK$63+$AQ$63+AX$62)*90),AX46/($AK$63+$AQ$63+AX$63)*90)</f>
        <v>#REF!</v>
      </c>
      <c r="AY66" s="62" t="e">
        <f>IF(AY$63=0,IF($AQ$63=0,AY46/($AK$63+$AQ$62+AY$62)*90,AY46/($AK$63+$AQ$63+AY$62)*90),AY46/($AK$63+$AQ$63+AY$63)*90)</f>
        <v>#REF!</v>
      </c>
      <c r="AZ66" s="62" t="e">
        <f t="shared" ref="AZ66:BE66" si="40">IF(AZ$63=0,IF($AU$63=0,AZ46/($AQ$63+$AU$62+AZ$62)*90,AZ46/($AQ$63+$AU$63+AZ$62)*90),AZ46/($AQ$63+$AU$63+AZ$63)*90)</f>
        <v>#REF!</v>
      </c>
      <c r="BA66" s="62" t="e">
        <f t="shared" si="40"/>
        <v>#REF!</v>
      </c>
      <c r="BB66" s="62" t="e">
        <f t="shared" si="40"/>
        <v>#REF!</v>
      </c>
      <c r="BC66" s="62" t="e">
        <f t="shared" si="40"/>
        <v>#REF!</v>
      </c>
      <c r="BD66" s="62" t="e">
        <f t="shared" si="40"/>
        <v>#REF!</v>
      </c>
      <c r="BE66" s="62" t="e">
        <f t="shared" si="40"/>
        <v>#REF!</v>
      </c>
      <c r="BF66" s="62" t="e">
        <f>IF(BF$63=0,IF($AZ$63=0,BF46/($AU$63+$AZ$62+BF$62)*90,BF46/($AU$63+$AZ$63+BF$62)*90),BF46/($AU$63+$AZ$63+BF$63)*90)</f>
        <v>#REF!</v>
      </c>
      <c r="BG66" s="62" t="e">
        <f>IF(BG$63=0,IF($AZ$63=0,BG46/($AU$63+$AZ$62+BG$62)*90,BG46/($AU$63+$AZ$63+BG$62)*90),BG46/($AU$63+$AZ$63+BG$63)*90)</f>
        <v>#REF!</v>
      </c>
      <c r="BH66" s="62" t="e">
        <f>IF(BH$63=0,IF($AZ$63=0,BH46/($AU$63+$AZ$62+BH$62)*90,BH46/($AU$63+$AZ$63+BH$62)*90),BH46/($AU$63+$AZ$63+BH$63)*90)</f>
        <v>#REF!</v>
      </c>
      <c r="BI66" s="62" t="e">
        <f>IF(BI$63=0,IF($AZ$63=0,BI46/($AU$63+$AZ$62+BI$62)*90,BI46/($AU$63+$AZ$63+BI$62)*90),BI46/($AU$63+$AZ$63+BI$63)*90)</f>
        <v>#REF!</v>
      </c>
      <c r="BJ66" s="62" t="e">
        <f>IF(BJ$63=0,IF($AZ$63=0,BJ46/($AU$63+$AZ$62+BJ$62)*90,BJ46/($AU$63+$AZ$63+BJ$62)*90),BJ46/($AU$63+$AZ$63+BJ$63)*90)</f>
        <v>#REF!</v>
      </c>
      <c r="BK66" s="62" t="e">
        <f t="shared" ref="BK66:BP66" si="41">IF(BK$63=0,IF($BF$63=0,BK46/($AZ$63+$BF$62+BK$62)*90,BK46/($AZ$63+$BF$63+BK$62)*90),BK46/($AZ$63+$BF$63+BK$63)*90)</f>
        <v>#REF!</v>
      </c>
      <c r="BL66" s="62" t="e">
        <f t="shared" si="41"/>
        <v>#REF!</v>
      </c>
      <c r="BM66" s="62" t="e">
        <f t="shared" si="41"/>
        <v>#REF!</v>
      </c>
      <c r="BN66" s="62" t="e">
        <f t="shared" si="41"/>
        <v>#REF!</v>
      </c>
      <c r="BO66" s="62" t="e">
        <f t="shared" si="41"/>
        <v>#REF!</v>
      </c>
      <c r="BP66" s="62" t="e">
        <f t="shared" si="41"/>
        <v>#REF!</v>
      </c>
      <c r="BQ66" s="166"/>
    </row>
    <row r="67" spans="2:69">
      <c r="B67" s="154" t="s">
        <v>114</v>
      </c>
      <c r="C67" s="155"/>
      <c r="D67" s="155"/>
      <c r="E67" s="156">
        <f>SUM(F67:J67)</f>
        <v>0</v>
      </c>
      <c r="F67" s="156"/>
      <c r="G67" s="156"/>
      <c r="H67" s="156"/>
      <c r="I67" s="156"/>
      <c r="J67" s="156"/>
      <c r="K67" s="156">
        <f>SUM(L67:O67)</f>
        <v>0</v>
      </c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  <c r="AA67" s="156"/>
      <c r="AB67" s="156"/>
      <c r="AC67" s="156"/>
      <c r="AD67" s="156"/>
      <c r="AE67" s="156"/>
      <c r="AF67" s="156"/>
      <c r="AG67" s="156"/>
      <c r="AH67" s="156"/>
      <c r="AI67" s="156"/>
      <c r="AJ67" s="156"/>
      <c r="AK67" s="156"/>
      <c r="AL67" s="156"/>
      <c r="AM67" s="156"/>
      <c r="AN67" s="156"/>
      <c r="AO67" s="156"/>
      <c r="AP67" s="156"/>
      <c r="AQ67" s="156"/>
      <c r="AR67" s="156"/>
      <c r="AS67" s="156"/>
      <c r="AT67" s="156"/>
      <c r="AU67" s="156"/>
      <c r="AV67" s="156"/>
      <c r="AW67" s="156"/>
      <c r="AX67" s="156"/>
      <c r="AY67" s="156"/>
      <c r="AZ67" s="156"/>
      <c r="BA67" s="156"/>
      <c r="BB67" s="156"/>
      <c r="BC67" s="156"/>
      <c r="BD67" s="156"/>
      <c r="BE67" s="156"/>
      <c r="BF67" s="156"/>
      <c r="BG67" s="156"/>
      <c r="BH67" s="156"/>
      <c r="BI67" s="156"/>
      <c r="BJ67" s="156"/>
      <c r="BK67" s="156"/>
      <c r="BL67" s="156"/>
      <c r="BM67" s="156"/>
      <c r="BN67" s="156"/>
      <c r="BO67" s="156"/>
      <c r="BP67" s="156"/>
      <c r="BQ67" s="19"/>
    </row>
    <row r="68" spans="2:69">
      <c r="B68" s="19"/>
      <c r="C68" s="19"/>
      <c r="D68" s="19"/>
      <c r="E68" s="19"/>
      <c r="F68" s="30"/>
      <c r="G68" s="30"/>
      <c r="H68" s="30"/>
      <c r="I68" s="30"/>
      <c r="J68" s="30"/>
      <c r="K68" s="19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19"/>
    </row>
    <row r="69" spans="2:69">
      <c r="B69" s="157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30"/>
      <c r="N69" s="30"/>
      <c r="O69" s="19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163"/>
      <c r="BD69" s="19"/>
      <c r="BE69" s="19"/>
      <c r="BF69" s="19"/>
      <c r="BG69" s="19"/>
      <c r="BH69" s="19"/>
      <c r="BI69" s="19"/>
      <c r="BJ69" s="19"/>
      <c r="BK69" s="19"/>
      <c r="BL69" s="19"/>
      <c r="BM69" s="19"/>
      <c r="BN69" s="19"/>
      <c r="BO69" s="19"/>
      <c r="BP69" s="19"/>
      <c r="BQ69" s="19"/>
    </row>
    <row r="70" spans="2:69">
      <c r="B70" s="157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30"/>
      <c r="N70" s="30"/>
      <c r="O70" s="19"/>
      <c r="P70" s="30"/>
      <c r="Q70" s="30"/>
      <c r="R70" s="30"/>
      <c r="S70" s="30"/>
      <c r="T70" s="30"/>
      <c r="U70" s="162"/>
      <c r="V70" s="30"/>
      <c r="W70" s="30"/>
      <c r="X70" s="30"/>
      <c r="Y70" s="30"/>
      <c r="Z70" s="162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19"/>
      <c r="BD70" s="19"/>
      <c r="BE70" s="19"/>
      <c r="BF70" s="19"/>
      <c r="BG70" s="19"/>
      <c r="BH70" s="19"/>
      <c r="BI70" s="19"/>
      <c r="BJ70" s="19"/>
      <c r="BK70" s="19"/>
      <c r="BL70" s="19"/>
      <c r="BM70" s="19"/>
      <c r="BN70" s="19"/>
      <c r="BO70" s="19"/>
      <c r="BP70" s="19"/>
      <c r="BQ70" s="19"/>
    </row>
    <row r="71" spans="2:69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30"/>
      <c r="N71" s="30"/>
      <c r="O71" s="19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</row>
    <row r="72" spans="2:69" ht="14.25">
      <c r="B72" s="21" t="s">
        <v>115</v>
      </c>
      <c r="C72" s="22"/>
      <c r="D72" s="22"/>
      <c r="E72" s="158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4"/>
      <c r="BM72" s="22"/>
      <c r="BN72" s="22"/>
      <c r="BO72" s="22"/>
      <c r="BP72" s="24"/>
      <c r="BQ72" s="167"/>
    </row>
    <row r="73" spans="2:69">
      <c r="B73" s="39"/>
      <c r="BL73" s="164"/>
      <c r="BP73" s="164"/>
    </row>
    <row r="74" spans="2:69">
      <c r="B74" s="39"/>
      <c r="BL74" s="164"/>
      <c r="BP74" s="164"/>
    </row>
    <row r="75" spans="2:69">
      <c r="B75" s="57"/>
      <c r="C75" s="159"/>
      <c r="D75" s="159"/>
      <c r="E75" s="159"/>
      <c r="F75" s="159"/>
      <c r="G75" s="159"/>
      <c r="H75" s="159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  <c r="AG75" s="159"/>
      <c r="AH75" s="159"/>
      <c r="AI75" s="159"/>
      <c r="AJ75" s="159"/>
      <c r="AK75" s="159"/>
      <c r="AL75" s="159"/>
      <c r="AM75" s="159"/>
      <c r="AN75" s="159"/>
      <c r="AO75" s="159"/>
      <c r="AP75" s="159"/>
      <c r="AQ75" s="159"/>
      <c r="AR75" s="159"/>
      <c r="AS75" s="159"/>
      <c r="AT75" s="159"/>
      <c r="AU75" s="159"/>
      <c r="AV75" s="159"/>
      <c r="AW75" s="159"/>
      <c r="AX75" s="159"/>
      <c r="AY75" s="159"/>
      <c r="AZ75" s="159"/>
      <c r="BA75" s="159"/>
      <c r="BB75" s="159"/>
      <c r="BC75" s="159"/>
      <c r="BD75" s="159"/>
      <c r="BE75" s="159"/>
      <c r="BF75" s="159"/>
      <c r="BG75" s="159"/>
      <c r="BH75" s="159"/>
      <c r="BI75" s="159"/>
      <c r="BJ75" s="159"/>
      <c r="BK75" s="159"/>
      <c r="BL75" s="165"/>
      <c r="BM75" s="159"/>
      <c r="BN75" s="159"/>
      <c r="BO75" s="159"/>
      <c r="BP75" s="165"/>
    </row>
    <row r="76" spans="2:69" ht="14.25">
      <c r="E76" s="160"/>
    </row>
    <row r="77" spans="2:69">
      <c r="B77" s="20" t="s">
        <v>117</v>
      </c>
      <c r="C77" s="161">
        <v>4.2</v>
      </c>
      <c r="D77" s="161">
        <v>6.7</v>
      </c>
      <c r="E77" s="20" t="e">
        <f>E56-E50-E54</f>
        <v>#REF!</v>
      </c>
      <c r="F77" s="20" t="e">
        <f t="shared" ref="F77:BP77" si="42">F56-F50-F54</f>
        <v>#REF!</v>
      </c>
      <c r="G77" s="20" t="e">
        <f t="shared" si="42"/>
        <v>#REF!</v>
      </c>
      <c r="H77" s="20" t="e">
        <f t="shared" si="42"/>
        <v>#REF!</v>
      </c>
      <c r="I77" s="20" t="e">
        <f t="shared" si="42"/>
        <v>#REF!</v>
      </c>
      <c r="J77" s="20" t="e">
        <f t="shared" si="42"/>
        <v>#REF!</v>
      </c>
      <c r="K77" s="20" t="e">
        <f t="shared" si="42"/>
        <v>#REF!</v>
      </c>
      <c r="L77" s="20" t="e">
        <f t="shared" si="42"/>
        <v>#REF!</v>
      </c>
      <c r="M77" s="20" t="e">
        <f t="shared" si="42"/>
        <v>#REF!</v>
      </c>
      <c r="N77" s="20" t="e">
        <f t="shared" si="42"/>
        <v>#REF!</v>
      </c>
      <c r="O77" s="20" t="e">
        <f t="shared" si="42"/>
        <v>#REF!</v>
      </c>
      <c r="P77" s="20" t="e">
        <f t="shared" si="42"/>
        <v>#REF!</v>
      </c>
      <c r="Q77" s="20" t="e">
        <f t="shared" si="42"/>
        <v>#REF!</v>
      </c>
      <c r="R77" s="20" t="e">
        <f t="shared" si="42"/>
        <v>#REF!</v>
      </c>
      <c r="S77" s="20" t="e">
        <f t="shared" si="42"/>
        <v>#REF!</v>
      </c>
      <c r="T77" s="20" t="e">
        <f t="shared" si="42"/>
        <v>#REF!</v>
      </c>
      <c r="U77" s="20" t="e">
        <f t="shared" si="42"/>
        <v>#REF!</v>
      </c>
      <c r="V77" s="20" t="e">
        <f t="shared" si="42"/>
        <v>#REF!</v>
      </c>
      <c r="W77" s="20" t="e">
        <f t="shared" si="42"/>
        <v>#REF!</v>
      </c>
      <c r="X77" s="20" t="e">
        <f t="shared" si="42"/>
        <v>#REF!</v>
      </c>
      <c r="Y77" s="20" t="e">
        <f t="shared" si="42"/>
        <v>#REF!</v>
      </c>
      <c r="Z77" s="20" t="e">
        <f t="shared" si="42"/>
        <v>#REF!</v>
      </c>
      <c r="AA77" s="20" t="e">
        <f t="shared" si="42"/>
        <v>#REF!</v>
      </c>
      <c r="AB77" s="20" t="e">
        <f t="shared" si="42"/>
        <v>#REF!</v>
      </c>
      <c r="AC77" s="20" t="e">
        <f t="shared" si="42"/>
        <v>#REF!</v>
      </c>
      <c r="AD77" s="20" t="e">
        <f t="shared" si="42"/>
        <v>#REF!</v>
      </c>
      <c r="AE77" s="20" t="e">
        <f t="shared" si="42"/>
        <v>#REF!</v>
      </c>
      <c r="AF77" s="20" t="e">
        <f t="shared" si="42"/>
        <v>#REF!</v>
      </c>
      <c r="AG77" s="20" t="e">
        <f t="shared" si="42"/>
        <v>#REF!</v>
      </c>
      <c r="AH77" s="20" t="e">
        <f t="shared" si="42"/>
        <v>#REF!</v>
      </c>
      <c r="AI77" s="20" t="e">
        <f t="shared" si="42"/>
        <v>#REF!</v>
      </c>
      <c r="AJ77" s="20" t="e">
        <f t="shared" si="42"/>
        <v>#REF!</v>
      </c>
      <c r="AK77" s="20" t="e">
        <f t="shared" si="42"/>
        <v>#REF!</v>
      </c>
      <c r="AL77" s="20" t="e">
        <f t="shared" si="42"/>
        <v>#REF!</v>
      </c>
      <c r="AM77" s="20" t="e">
        <f t="shared" si="42"/>
        <v>#REF!</v>
      </c>
      <c r="AN77" s="20" t="e">
        <f t="shared" si="42"/>
        <v>#REF!</v>
      </c>
      <c r="AO77" s="20" t="e">
        <f t="shared" si="42"/>
        <v>#REF!</v>
      </c>
      <c r="AP77" s="20" t="e">
        <f t="shared" si="42"/>
        <v>#REF!</v>
      </c>
      <c r="AQ77" s="20" t="e">
        <f t="shared" si="42"/>
        <v>#REF!</v>
      </c>
      <c r="AR77" s="20" t="e">
        <f t="shared" si="42"/>
        <v>#REF!</v>
      </c>
      <c r="AS77" s="20" t="e">
        <f t="shared" si="42"/>
        <v>#REF!</v>
      </c>
      <c r="AT77" s="20" t="e">
        <f t="shared" si="42"/>
        <v>#REF!</v>
      </c>
      <c r="AU77" s="20" t="e">
        <f t="shared" si="42"/>
        <v>#REF!</v>
      </c>
      <c r="AV77" s="20" t="e">
        <f t="shared" si="42"/>
        <v>#REF!</v>
      </c>
      <c r="AW77" s="20" t="e">
        <f t="shared" si="42"/>
        <v>#REF!</v>
      </c>
      <c r="AX77" s="20" t="e">
        <f t="shared" si="42"/>
        <v>#REF!</v>
      </c>
      <c r="AY77" s="20" t="e">
        <f t="shared" si="42"/>
        <v>#REF!</v>
      </c>
      <c r="AZ77" s="20" t="e">
        <f t="shared" si="42"/>
        <v>#REF!</v>
      </c>
      <c r="BA77" s="20" t="e">
        <f t="shared" si="42"/>
        <v>#REF!</v>
      </c>
      <c r="BB77" s="20" t="e">
        <f t="shared" si="42"/>
        <v>#REF!</v>
      </c>
      <c r="BC77" s="20" t="e">
        <f t="shared" si="42"/>
        <v>#REF!</v>
      </c>
      <c r="BD77" s="20" t="e">
        <f t="shared" si="42"/>
        <v>#REF!</v>
      </c>
      <c r="BE77" s="20" t="e">
        <f t="shared" si="42"/>
        <v>#REF!</v>
      </c>
      <c r="BF77" s="20" t="e">
        <f t="shared" si="42"/>
        <v>#REF!</v>
      </c>
      <c r="BG77" s="20" t="e">
        <f t="shared" si="42"/>
        <v>#REF!</v>
      </c>
      <c r="BH77" s="20" t="e">
        <f t="shared" si="42"/>
        <v>#REF!</v>
      </c>
      <c r="BI77" s="20" t="e">
        <f t="shared" si="42"/>
        <v>#REF!</v>
      </c>
      <c r="BJ77" s="20" t="e">
        <f t="shared" si="42"/>
        <v>#REF!</v>
      </c>
      <c r="BK77" s="20" t="e">
        <f t="shared" si="42"/>
        <v>#REF!</v>
      </c>
      <c r="BL77" s="20" t="e">
        <f t="shared" si="42"/>
        <v>#REF!</v>
      </c>
      <c r="BM77" s="20" t="e">
        <f t="shared" si="42"/>
        <v>#REF!</v>
      </c>
      <c r="BN77" s="20" t="e">
        <f t="shared" si="42"/>
        <v>#REF!</v>
      </c>
      <c r="BO77" s="20" t="e">
        <f t="shared" si="42"/>
        <v>#REF!</v>
      </c>
      <c r="BP77" s="20" t="e">
        <f t="shared" si="42"/>
        <v>#REF!</v>
      </c>
    </row>
  </sheetData>
  <customSheetViews>
    <customSheetView guid="{4C307C71-32C9-4F4A-B40B-0F148FE056F3}" scale="80" showGridLines="0" hiddenRows="1" state="hidden">
      <selection activeCell="E43" sqref="E43"/>
      <pageMargins left="0.7" right="0.7" top="0.75" bottom="0.75" header="0.3" footer="0.3"/>
    </customSheetView>
    <customSheetView guid="{3D67A5DC-2991-4600-A50B-8E5670C497B8}" scale="80" showGridLines="0" hiddenRows="1" state="hidden">
      <selection activeCell="E43" sqref="E43"/>
      <pageMargins left="0.7" right="0.7" top="0.75" bottom="0.75" header="0.3" footer="0.3"/>
    </customSheetView>
  </customSheetViews>
  <mergeCells count="12">
    <mergeCell ref="BG9:BK9"/>
    <mergeCell ref="BL9:BP9"/>
    <mergeCell ref="AF9:AJ9"/>
    <mergeCell ref="AK9:AP9"/>
    <mergeCell ref="AQ9:AU9"/>
    <mergeCell ref="AV9:AZ9"/>
    <mergeCell ref="BA9:BF9"/>
    <mergeCell ref="E9:J9"/>
    <mergeCell ref="K9:O9"/>
    <mergeCell ref="P9:T9"/>
    <mergeCell ref="U9:Y9"/>
    <mergeCell ref="Z9:AE9"/>
  </mergeCells>
  <phoneticPr fontId="80" type="noConversion"/>
  <conditionalFormatting sqref="C57:BP58">
    <cfRule type="cellIs" dxfId="3" priority="1" stopIfTrue="1" operator="greaterThan">
      <formula>0</formula>
    </cfRule>
    <cfRule type="cellIs" dxfId="2" priority="2" stopIfTrue="1" operator="lessThan">
      <formula>0</formula>
    </cfRule>
  </conditionalFormatting>
  <conditionalFormatting sqref="BQ61:BQ62">
    <cfRule type="cellIs" dxfId="1" priority="5" stopIfTrue="1" operator="greaterThan">
      <formula>0</formula>
    </cfRule>
    <cfRule type="cellIs" dxfId="0" priority="6" stopIfTrue="1" operator="lessThan">
      <formula>0</formula>
    </cfRule>
  </conditionalFormatting>
  <pageMargins left="0.7" right="0.7" top="0.75" bottom="0.75" header="0.3" footer="0.3"/>
  <customProperties>
    <customPr name="_pios_id" r:id="rId1"/>
  </customProperties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3"/>
  <dimension ref="A1:O31"/>
  <sheetViews>
    <sheetView showGridLines="0" workbookViewId="0">
      <selection activeCell="AV65" sqref="AV65"/>
    </sheetView>
  </sheetViews>
  <sheetFormatPr defaultColWidth="9" defaultRowHeight="15.75" outlineLevelRow="1"/>
  <cols>
    <col min="1" max="1" width="28.875" style="1" customWidth="1"/>
    <col min="2" max="13" width="8" style="1" customWidth="1"/>
    <col min="14" max="16384" width="9" style="1"/>
  </cols>
  <sheetData>
    <row r="1" spans="1:15">
      <c r="A1" s="1" t="s">
        <v>191</v>
      </c>
    </row>
    <row r="4" spans="1:15">
      <c r="A4" s="2" t="s">
        <v>192</v>
      </c>
      <c r="B4" s="3" t="s">
        <v>193</v>
      </c>
      <c r="C4" s="3" t="s">
        <v>194</v>
      </c>
      <c r="D4" s="3" t="s">
        <v>195</v>
      </c>
      <c r="E4" s="3" t="s">
        <v>196</v>
      </c>
      <c r="F4" s="3" t="s">
        <v>197</v>
      </c>
      <c r="G4" s="3" t="s">
        <v>198</v>
      </c>
      <c r="H4" s="3" t="s">
        <v>199</v>
      </c>
      <c r="I4" s="3" t="s">
        <v>200</v>
      </c>
      <c r="J4" s="3" t="s">
        <v>201</v>
      </c>
      <c r="K4" s="3" t="s">
        <v>202</v>
      </c>
      <c r="L4" s="3" t="s">
        <v>203</v>
      </c>
      <c r="M4" s="3" t="s">
        <v>204</v>
      </c>
    </row>
    <row r="5" spans="1:15">
      <c r="A5" s="3" t="s">
        <v>205</v>
      </c>
      <c r="B5" s="4">
        <v>2077.9539693486599</v>
      </c>
      <c r="C5" s="4">
        <v>2043.41103320562</v>
      </c>
      <c r="D5" s="4">
        <v>2289.6028173690902</v>
      </c>
      <c r="E5" s="4">
        <v>2357.3509655172402</v>
      </c>
      <c r="F5" s="4">
        <v>3011.3084291187702</v>
      </c>
      <c r="G5" s="4">
        <v>2641.3512132822498</v>
      </c>
      <c r="H5" s="4">
        <v>3130.4743295019198</v>
      </c>
      <c r="I5" s="4">
        <v>2658.3</v>
      </c>
      <c r="J5" s="4">
        <v>3110.8053639846698</v>
      </c>
      <c r="K5" s="4">
        <v>2801.0996168582401</v>
      </c>
      <c r="L5" s="4">
        <v>2803.3873563218399</v>
      </c>
      <c r="M5" s="4">
        <v>3083.4662835249001</v>
      </c>
    </row>
    <row r="6" spans="1:15">
      <c r="A6" s="3" t="s">
        <v>206</v>
      </c>
      <c r="B6" s="4">
        <v>474.05623754789298</v>
      </c>
      <c r="C6" s="4">
        <v>499.35644189016602</v>
      </c>
      <c r="D6" s="4">
        <v>901.14262579821195</v>
      </c>
      <c r="E6" s="4">
        <v>948.22068965517201</v>
      </c>
      <c r="F6" s="4">
        <v>667.26641123882496</v>
      </c>
      <c r="G6" s="4">
        <v>702.38569604086899</v>
      </c>
      <c r="H6" s="4">
        <v>877.98212005108599</v>
      </c>
      <c r="I6" s="4">
        <v>790.18390804597698</v>
      </c>
      <c r="J6" s="4">
        <v>1141.3767560664101</v>
      </c>
      <c r="K6" s="4">
        <v>1457.4503192847999</v>
      </c>
      <c r="L6" s="4">
        <v>2054.4781609195402</v>
      </c>
      <c r="M6" s="4">
        <v>1738.4045977011499</v>
      </c>
    </row>
    <row r="7" spans="1:15">
      <c r="A7" s="5" t="s">
        <v>207</v>
      </c>
      <c r="B7" s="6">
        <f>SUM(B5:B6)</f>
        <v>2552.010206896553</v>
      </c>
      <c r="C7" s="6">
        <f t="shared" ref="C7:M7" si="0">SUM(C5:C6)</f>
        <v>2542.7674750957858</v>
      </c>
      <c r="D7" s="6">
        <f t="shared" si="0"/>
        <v>3190.7454431673023</v>
      </c>
      <c r="E7" s="6">
        <f t="shared" si="0"/>
        <v>3305.5716551724122</v>
      </c>
      <c r="F7" s="6">
        <f t="shared" si="0"/>
        <v>3678.5748403575953</v>
      </c>
      <c r="G7" s="6">
        <f t="shared" si="0"/>
        <v>3343.7369093231187</v>
      </c>
      <c r="H7" s="6">
        <f t="shared" si="0"/>
        <v>4008.4564495530058</v>
      </c>
      <c r="I7" s="6">
        <f t="shared" si="0"/>
        <v>3448.4839080459769</v>
      </c>
      <c r="J7" s="6">
        <f t="shared" si="0"/>
        <v>4252.1821200510803</v>
      </c>
      <c r="K7" s="6">
        <f t="shared" si="0"/>
        <v>4258.5499361430402</v>
      </c>
      <c r="L7" s="6">
        <f t="shared" si="0"/>
        <v>4857.8655172413801</v>
      </c>
      <c r="M7" s="6">
        <f t="shared" si="0"/>
        <v>4821.8708812260502</v>
      </c>
    </row>
    <row r="8" spans="1:15" outlineLevel="1">
      <c r="A8" s="3" t="s">
        <v>208</v>
      </c>
      <c r="B8" s="4">
        <v>18443.5918122605</v>
      </c>
      <c r="C8" s="4">
        <v>14284.7734163474</v>
      </c>
      <c r="D8" s="4">
        <v>16153.701971902899</v>
      </c>
      <c r="E8" s="4">
        <v>17144.540775938702</v>
      </c>
      <c r="F8" s="4">
        <v>17770.032732541498</v>
      </c>
      <c r="G8" s="4">
        <v>19934.9120450064</v>
      </c>
      <c r="H8" s="4">
        <v>21842.882578135399</v>
      </c>
      <c r="I8" s="4">
        <v>20322.101773256702</v>
      </c>
      <c r="J8" s="4">
        <v>23168.9798770626</v>
      </c>
      <c r="K8" s="4">
        <v>22440.259870549198</v>
      </c>
      <c r="L8" s="4">
        <v>24593.129269003799</v>
      </c>
      <c r="M8" s="4">
        <v>23922.373103320599</v>
      </c>
    </row>
    <row r="9" spans="1:15">
      <c r="A9" s="3" t="s">
        <v>209</v>
      </c>
      <c r="B9" s="4">
        <v>3413.14284546616</v>
      </c>
      <c r="C9" s="4">
        <v>3669.9493512132799</v>
      </c>
      <c r="D9" s="4">
        <v>3759.0107190293702</v>
      </c>
      <c r="E9" s="4"/>
      <c r="F9" s="4"/>
      <c r="G9" s="7"/>
      <c r="H9" s="7"/>
      <c r="I9" s="7"/>
      <c r="J9" s="7"/>
      <c r="K9" s="7"/>
      <c r="L9" s="7"/>
      <c r="M9" s="7"/>
    </row>
    <row r="10" spans="1:15">
      <c r="A10" s="3" t="s">
        <v>210</v>
      </c>
      <c r="B10" s="4">
        <v>1373.6993103448301</v>
      </c>
      <c r="C10" s="4">
        <v>1498.96965644955</v>
      </c>
      <c r="D10" s="4">
        <v>1331.4791915708799</v>
      </c>
      <c r="E10" s="4"/>
      <c r="F10" s="4"/>
      <c r="G10" s="7"/>
      <c r="H10" s="7"/>
      <c r="I10" s="7"/>
      <c r="J10" s="7"/>
      <c r="K10" s="7"/>
      <c r="L10" s="7"/>
      <c r="M10" s="7"/>
    </row>
    <row r="11" spans="1:15">
      <c r="A11" s="5" t="s">
        <v>211</v>
      </c>
      <c r="B11" s="8">
        <f t="shared" ref="B11:M11" si="1">SUM(B9:B10)</f>
        <v>4786.8421558109903</v>
      </c>
      <c r="C11" s="8">
        <f t="shared" si="1"/>
        <v>5168.9190076628302</v>
      </c>
      <c r="D11" s="8">
        <f t="shared" si="1"/>
        <v>5090.4899106002504</v>
      </c>
      <c r="E11" s="8">
        <f t="shared" si="1"/>
        <v>0</v>
      </c>
      <c r="F11" s="8">
        <f t="shared" si="1"/>
        <v>0</v>
      </c>
      <c r="G11" s="8">
        <f t="shared" si="1"/>
        <v>0</v>
      </c>
      <c r="H11" s="5">
        <f t="shared" si="1"/>
        <v>0</v>
      </c>
      <c r="I11" s="5">
        <f t="shared" si="1"/>
        <v>0</v>
      </c>
      <c r="J11" s="5">
        <f t="shared" si="1"/>
        <v>0</v>
      </c>
      <c r="K11" s="5">
        <f t="shared" si="1"/>
        <v>0</v>
      </c>
      <c r="L11" s="5">
        <f t="shared" si="1"/>
        <v>0</v>
      </c>
      <c r="M11" s="5">
        <f t="shared" si="1"/>
        <v>0</v>
      </c>
    </row>
    <row r="12" spans="1:15">
      <c r="A12" s="9" t="s">
        <v>212</v>
      </c>
      <c r="B12" s="10">
        <f>(B11-35*B7/30)/B8*30</f>
        <v>2.9432936916801693</v>
      </c>
      <c r="C12" s="10">
        <f>(C11-40*C7/30)/SUM(B8:C8)*60</f>
        <v>3.2605888411080297</v>
      </c>
      <c r="D12" s="10">
        <f>(D11-35*D7/30)/SUM(B8:D8)*90</f>
        <v>2.5186295807917327</v>
      </c>
      <c r="E12" s="10">
        <f>(E11-35*E7/30)/SUM(C8:E8)*90</f>
        <v>-7.2943048123611733</v>
      </c>
      <c r="F12" s="10">
        <f t="shared" ref="F12:K12" si="2">(F11-35*F7/30)/SUM(D8:F8)*90</f>
        <v>-7.563411033644913</v>
      </c>
      <c r="G12" s="10">
        <f t="shared" si="2"/>
        <v>-6.4010149217636503</v>
      </c>
      <c r="H12" s="11">
        <f t="shared" si="2"/>
        <v>-7.0680652156975068</v>
      </c>
      <c r="I12" s="11">
        <f t="shared" si="2"/>
        <v>-5.8307796205248934</v>
      </c>
      <c r="J12" s="11">
        <f t="shared" si="2"/>
        <v>-6.8337981305427924</v>
      </c>
      <c r="K12" s="11">
        <f t="shared" si="2"/>
        <v>-6.7820210082254828</v>
      </c>
      <c r="L12" s="11">
        <f>(L11-45*L7/30)/SUM(J8:L8)*90</f>
        <v>-9.3417338191588346</v>
      </c>
      <c r="M12" s="9"/>
    </row>
    <row r="13" spans="1:15">
      <c r="B13" s="12">
        <f t="shared" ref="B13:K13" si="3">B15-B12</f>
        <v>35.187805798546535</v>
      </c>
      <c r="C13" s="12">
        <f t="shared" si="3"/>
        <v>34.994727805064166</v>
      </c>
      <c r="D13" s="12">
        <f t="shared" si="3"/>
        <v>33.962585758400969</v>
      </c>
      <c r="E13" s="12">
        <f t="shared" si="3"/>
        <v>44.795560331102877</v>
      </c>
      <c r="F13" s="12">
        <f t="shared" si="3"/>
        <v>46.985040615858914</v>
      </c>
      <c r="G13" s="12">
        <f t="shared" si="3"/>
        <v>46.789348800586353</v>
      </c>
      <c r="H13" s="12" t="e">
        <f t="shared" si="3"/>
        <v>#REF!</v>
      </c>
      <c r="I13" s="12" t="e">
        <f t="shared" si="3"/>
        <v>#REF!</v>
      </c>
      <c r="J13" s="12" t="e">
        <f t="shared" si="3"/>
        <v>#REF!</v>
      </c>
      <c r="K13" s="12" t="e">
        <f t="shared" si="3"/>
        <v>#REF!</v>
      </c>
    </row>
    <row r="14" spans="1:15" hidden="1" outlineLevel="1">
      <c r="A14" s="3" t="s">
        <v>213</v>
      </c>
      <c r="B14" s="4">
        <v>16353.0490764925</v>
      </c>
      <c r="C14" s="4">
        <v>16747.657086442799</v>
      </c>
      <c r="D14" s="4">
        <v>16772.838705845799</v>
      </c>
      <c r="E14" s="4">
        <v>17628.595998756198</v>
      </c>
      <c r="F14" s="4">
        <v>19798.534005597001</v>
      </c>
      <c r="G14" s="7">
        <v>20276.892794154199</v>
      </c>
      <c r="H14" s="7" t="e">
        <f>#REF!</f>
        <v>#REF!</v>
      </c>
      <c r="I14" s="7" t="e">
        <f>#REF!</f>
        <v>#REF!</v>
      </c>
      <c r="J14" s="7" t="e">
        <f>#REF!</f>
        <v>#REF!</v>
      </c>
      <c r="K14" s="7" t="e">
        <f>#REF!</f>
        <v>#REF!</v>
      </c>
      <c r="L14" s="7"/>
      <c r="M14" s="7"/>
    </row>
    <row r="15" spans="1:15" hidden="1" outlineLevel="1">
      <c r="A15" s="3" t="s">
        <v>214</v>
      </c>
      <c r="B15" s="13">
        <v>38.131099490226703</v>
      </c>
      <c r="C15" s="13">
        <v>38.255316646172197</v>
      </c>
      <c r="D15" s="13">
        <v>36.481215339192701</v>
      </c>
      <c r="E15" s="13">
        <v>37.501255518741701</v>
      </c>
      <c r="F15" s="13">
        <v>39.421629582214003</v>
      </c>
      <c r="G15" s="14">
        <v>40.388333878822699</v>
      </c>
      <c r="H15" s="15" t="e">
        <f>#REF!</f>
        <v>#REF!</v>
      </c>
      <c r="I15" s="15" t="e">
        <f>#REF!</f>
        <v>#REF!</v>
      </c>
      <c r="J15" s="15" t="e">
        <f>#REF!</f>
        <v>#REF!</v>
      </c>
      <c r="K15" s="15" t="e">
        <f>#REF!</f>
        <v>#REF!</v>
      </c>
      <c r="L15" s="15"/>
      <c r="M15" s="15"/>
    </row>
    <row r="16" spans="1:15" hidden="1" outlineLevel="1">
      <c r="A16" s="3" t="s">
        <v>215</v>
      </c>
      <c r="B16" s="4">
        <f t="shared" ref="B16:K16" si="4">B14-B11</f>
        <v>11566.20692068151</v>
      </c>
      <c r="C16" s="4">
        <f t="shared" si="4"/>
        <v>11578.73807877997</v>
      </c>
      <c r="D16" s="4">
        <f t="shared" si="4"/>
        <v>11682.348795245549</v>
      </c>
      <c r="E16" s="4">
        <f t="shared" si="4"/>
        <v>17628.595998756198</v>
      </c>
      <c r="F16" s="4">
        <f t="shared" si="4"/>
        <v>19798.534005597001</v>
      </c>
      <c r="G16" s="7">
        <f t="shared" si="4"/>
        <v>20276.892794154199</v>
      </c>
      <c r="H16" s="7" t="e">
        <f t="shared" si="4"/>
        <v>#REF!</v>
      </c>
      <c r="I16" s="7" t="e">
        <f t="shared" si="4"/>
        <v>#REF!</v>
      </c>
      <c r="J16" s="7" t="e">
        <f t="shared" si="4"/>
        <v>#REF!</v>
      </c>
      <c r="K16" s="7" t="e">
        <f t="shared" si="4"/>
        <v>#REF!</v>
      </c>
      <c r="L16" s="7"/>
      <c r="M16" s="7"/>
      <c r="N16" s="1">
        <v>2013</v>
      </c>
      <c r="O16" s="1">
        <v>2013</v>
      </c>
    </row>
    <row r="17" spans="1:15" hidden="1" outlineLevel="1">
      <c r="A17" s="3" t="s">
        <v>216</v>
      </c>
      <c r="B17" s="4">
        <f t="shared" ref="B17:K17" si="5">B8-B7</f>
        <v>15891.581605363946</v>
      </c>
      <c r="C17" s="4">
        <f t="shared" si="5"/>
        <v>11742.005941251613</v>
      </c>
      <c r="D17" s="4">
        <f t="shared" si="5"/>
        <v>12962.956528735598</v>
      </c>
      <c r="E17" s="4">
        <f t="shared" si="5"/>
        <v>13838.969120766289</v>
      </c>
      <c r="F17" s="4">
        <f t="shared" si="5"/>
        <v>14091.457892183902</v>
      </c>
      <c r="G17" s="7">
        <f t="shared" si="5"/>
        <v>16591.175135683283</v>
      </c>
      <c r="H17" s="7">
        <f t="shared" si="5"/>
        <v>17834.426128582392</v>
      </c>
      <c r="I17" s="7">
        <f t="shared" si="5"/>
        <v>16873.617865210726</v>
      </c>
      <c r="J17" s="7">
        <f t="shared" si="5"/>
        <v>18916.797757011518</v>
      </c>
      <c r="K17" s="7">
        <f t="shared" si="5"/>
        <v>18181.709934406157</v>
      </c>
      <c r="L17" s="7"/>
      <c r="M17" s="7"/>
      <c r="N17" s="1">
        <v>11587.764661069699</v>
      </c>
      <c r="O17" s="1">
        <v>13626.646014042301</v>
      </c>
    </row>
    <row r="18" spans="1:15" hidden="1" outlineLevel="1">
      <c r="A18" s="3" t="s">
        <v>217</v>
      </c>
      <c r="B18" s="4"/>
      <c r="C18" s="4"/>
      <c r="D18" s="13">
        <f t="shared" ref="D18:K18" si="6">D16/SUM(B17:D17)*90</f>
        <v>25.899036864334484</v>
      </c>
      <c r="E18" s="13">
        <f t="shared" si="6"/>
        <v>41.162734947066717</v>
      </c>
      <c r="F18" s="13">
        <f t="shared" si="6"/>
        <v>43.573505202555182</v>
      </c>
      <c r="G18" s="14">
        <f t="shared" si="6"/>
        <v>40.989548071101737</v>
      </c>
      <c r="H18" s="14" t="e">
        <f t="shared" si="6"/>
        <v>#REF!</v>
      </c>
      <c r="I18" s="14" t="e">
        <f t="shared" si="6"/>
        <v>#REF!</v>
      </c>
      <c r="J18" s="14" t="e">
        <f t="shared" si="6"/>
        <v>#REF!</v>
      </c>
      <c r="K18" s="14" t="e">
        <f t="shared" si="6"/>
        <v>#REF!</v>
      </c>
      <c r="L18" s="14"/>
      <c r="M18" s="14"/>
    </row>
    <row r="19" spans="1:15" hidden="1" outlineLevel="1">
      <c r="A19" s="3"/>
      <c r="B19" s="4"/>
      <c r="C19" s="4"/>
      <c r="D19" s="13">
        <f t="shared" ref="D19:K19" si="7">D15-D18</f>
        <v>10.582178474858217</v>
      </c>
      <c r="E19" s="13">
        <f t="shared" si="7"/>
        <v>-3.6614794283250163</v>
      </c>
      <c r="F19" s="13">
        <f t="shared" si="7"/>
        <v>-4.1518756203411797</v>
      </c>
      <c r="G19" s="14">
        <f t="shared" si="7"/>
        <v>-0.60121419227903772</v>
      </c>
      <c r="H19" s="14" t="e">
        <f t="shared" si="7"/>
        <v>#REF!</v>
      </c>
      <c r="I19" s="14" t="e">
        <f t="shared" si="7"/>
        <v>#REF!</v>
      </c>
      <c r="J19" s="14" t="e">
        <f t="shared" si="7"/>
        <v>#REF!</v>
      </c>
      <c r="K19" s="14" t="e">
        <f t="shared" si="7"/>
        <v>#REF!</v>
      </c>
      <c r="L19" s="14"/>
      <c r="M19" s="14"/>
    </row>
    <row r="20" spans="1:15" collapsed="1"/>
    <row r="21" spans="1:15" hidden="1"/>
    <row r="22" spans="1:15" hidden="1">
      <c r="A22" s="1" t="s">
        <v>218</v>
      </c>
      <c r="B22" s="16">
        <f t="shared" ref="B22:K22" si="8">B11-B7/30*36</f>
        <v>1724.4299075351269</v>
      </c>
      <c r="C22" s="16">
        <f t="shared" si="8"/>
        <v>2117.5980375478871</v>
      </c>
      <c r="D22" s="16">
        <f t="shared" si="8"/>
        <v>1261.5953787994877</v>
      </c>
      <c r="E22" s="16">
        <f t="shared" si="8"/>
        <v>-3966.6859862068945</v>
      </c>
      <c r="F22" s="16">
        <f t="shared" si="8"/>
        <v>-4414.2898084291146</v>
      </c>
      <c r="G22" s="16">
        <f t="shared" si="8"/>
        <v>-4012.4842911877422</v>
      </c>
      <c r="H22" s="16">
        <f t="shared" si="8"/>
        <v>-4810.1477394636067</v>
      </c>
      <c r="I22" s="16">
        <f t="shared" si="8"/>
        <v>-4138.1806896551725</v>
      </c>
      <c r="J22" s="16">
        <f t="shared" si="8"/>
        <v>-5102.6185440612962</v>
      </c>
      <c r="K22" s="16">
        <f t="shared" si="8"/>
        <v>-5110.2599233716483</v>
      </c>
    </row>
    <row r="23" spans="1:15" hidden="1">
      <c r="B23" s="17">
        <f>B22/SUM(B8)*30</f>
        <v>2.8049252961488782</v>
      </c>
      <c r="C23" s="17">
        <f>C22/SUM(B8:C8)*60</f>
        <v>3.8821334755154084</v>
      </c>
      <c r="D23" s="17">
        <f t="shared" ref="D23:K23" si="9">D22/SUM(B8:D8)*90</f>
        <v>2.3228065136076608</v>
      </c>
      <c r="E23" s="17">
        <f t="shared" si="9"/>
        <v>-7.5027135212857772</v>
      </c>
      <c r="F23" s="17">
        <f t="shared" si="9"/>
        <v>-7.7795084917490538</v>
      </c>
      <c r="G23" s="17">
        <f t="shared" si="9"/>
        <v>-6.5839010623854675</v>
      </c>
      <c r="H23" s="17">
        <f t="shared" si="9"/>
        <v>-7.2700099361460078</v>
      </c>
      <c r="I23" s="17">
        <f t="shared" si="9"/>
        <v>-5.9973733239684606</v>
      </c>
      <c r="J23" s="17">
        <f t="shared" si="9"/>
        <v>-7.0290495057011588</v>
      </c>
      <c r="K23" s="17">
        <f t="shared" si="9"/>
        <v>-6.9757930370319245</v>
      </c>
    </row>
    <row r="24" spans="1:15" hidden="1"/>
    <row r="25" spans="1:15" hidden="1">
      <c r="A25" s="3" t="s">
        <v>219</v>
      </c>
      <c r="B25" s="4">
        <f t="shared" ref="B25:G25" si="10">B14-B10</f>
        <v>14979.34976614767</v>
      </c>
      <c r="C25" s="4">
        <f t="shared" si="10"/>
        <v>15248.68742999325</v>
      </c>
      <c r="D25" s="4">
        <f t="shared" si="10"/>
        <v>15441.35951427492</v>
      </c>
      <c r="E25" s="4">
        <f t="shared" si="10"/>
        <v>17628.595998756198</v>
      </c>
      <c r="F25" s="4">
        <f t="shared" si="10"/>
        <v>19798.534005597001</v>
      </c>
      <c r="G25" s="4">
        <f t="shared" si="10"/>
        <v>20276.892794154199</v>
      </c>
      <c r="H25" s="3"/>
      <c r="I25" s="3"/>
      <c r="J25" s="3"/>
      <c r="K25" s="3"/>
      <c r="L25" s="3"/>
      <c r="M25" s="3"/>
    </row>
    <row r="26" spans="1:15" hidden="1">
      <c r="A26" s="3" t="s">
        <v>220</v>
      </c>
      <c r="B26" s="4">
        <f t="shared" ref="B26:G26" si="11">B8-B6</f>
        <v>17969.535574712609</v>
      </c>
      <c r="C26" s="4">
        <f t="shared" si="11"/>
        <v>13785.416974457234</v>
      </c>
      <c r="D26" s="4">
        <f t="shared" si="11"/>
        <v>15252.559346104688</v>
      </c>
      <c r="E26" s="4">
        <f t="shared" si="11"/>
        <v>16196.320086283529</v>
      </c>
      <c r="F26" s="4">
        <f t="shared" si="11"/>
        <v>17102.766321302672</v>
      </c>
      <c r="G26" s="4">
        <f t="shared" si="11"/>
        <v>19232.52634896553</v>
      </c>
      <c r="H26" s="3"/>
      <c r="I26" s="3"/>
      <c r="J26" s="3"/>
      <c r="K26" s="3"/>
      <c r="L26" s="3"/>
      <c r="M26" s="3"/>
    </row>
    <row r="27" spans="1:15" hidden="1">
      <c r="A27" s="3" t="s">
        <v>221</v>
      </c>
      <c r="B27" s="4"/>
      <c r="C27" s="4"/>
      <c r="D27" s="13">
        <f>D25/SUM(B26:D26)*90</f>
        <v>29.563835656327214</v>
      </c>
      <c r="E27" s="13">
        <f>E25/SUM(C26:E26)*90</f>
        <v>35.074573187081924</v>
      </c>
      <c r="F27" s="13">
        <f>F25/SUM(D26:F26)*90</f>
        <v>36.700466747170417</v>
      </c>
      <c r="G27" s="14">
        <f>G25/SUM(E26:G26)*90</f>
        <v>34.739469354027669</v>
      </c>
      <c r="H27" s="3"/>
      <c r="I27" s="3"/>
      <c r="J27" s="3"/>
      <c r="K27" s="3"/>
      <c r="L27" s="3"/>
      <c r="M27" s="3"/>
    </row>
    <row r="28" spans="1:15" hidden="1"/>
    <row r="29" spans="1:15" hidden="1"/>
    <row r="30" spans="1:15" hidden="1">
      <c r="A30" s="1" t="s">
        <v>70</v>
      </c>
      <c r="B30" s="1">
        <v>4358.9969956467703</v>
      </c>
      <c r="C30" s="1">
        <v>4333.1113463930396</v>
      </c>
      <c r="D30" s="1">
        <v>4618.5346517413</v>
      </c>
      <c r="E30" s="1">
        <v>4831.5988700248799</v>
      </c>
      <c r="F30" s="1">
        <v>5006.62867350747</v>
      </c>
      <c r="G30" s="1">
        <v>5056.01897450249</v>
      </c>
    </row>
    <row r="31" spans="1:15" hidden="1">
      <c r="B31" s="18">
        <f>B30/SUM(N17,O17,B16)*90</f>
        <v>10.666208325253264</v>
      </c>
      <c r="C31" s="18">
        <f>C30/SUM(O17,B16,C16)*90</f>
        <v>10.605470430478778</v>
      </c>
      <c r="D31" s="18">
        <f>D30/SUM(B16:D16)*90</f>
        <v>11.93512539638923</v>
      </c>
      <c r="E31" s="18">
        <f>E30/SUM(C16:E16)*90</f>
        <v>10.634562749120603</v>
      </c>
      <c r="F31" s="18">
        <f>F30/SUM(D16:F16)*90</f>
        <v>9.1753484587858001</v>
      </c>
      <c r="G31" s="18">
        <f>G30/SUM(E16:G16)*90</f>
        <v>7.8857882975360685</v>
      </c>
    </row>
  </sheetData>
  <customSheetViews>
    <customSheetView guid="{4C307C71-32C9-4F4A-B40B-0F148FE056F3}" showGridLines="0" hiddenRows="1" state="hidden">
      <selection activeCell="AV65" sqref="AV65"/>
      <pageMargins left="0.7" right="0.7" top="0.75" bottom="0.75" header="0.3" footer="0.3"/>
    </customSheetView>
    <customSheetView guid="{3D67A5DC-2991-4600-A50B-8E5670C497B8}" showGridLines="0" hiddenRows="1" state="hidden">
      <selection activeCell="AV65" sqref="AV65"/>
      <pageMargins left="0.7" right="0.7" top="0.75" bottom="0.75" header="0.3" footer="0.3"/>
    </customSheetView>
    <customSheetView guid="{B8DB3C65-A994-4941-A1AE-6583C945542D}" showGridLines="0">
      <selection activeCell="J20" sqref="J20"/>
      <pageMargins left="0.7" right="0.7" top="0.75" bottom="0.75" header="0.3" footer="0.3"/>
    </customSheetView>
    <customSheetView guid="{4BD97017-163D-4BBA-9DA7-03C7F187DF9B}" showGridLines="0" hiddenRows="1">
      <selection activeCell="A7" sqref="A7"/>
      <pageMargins left="0.7" right="0.7" top="0.75" bottom="0.75" header="0.3" footer="0.3"/>
    </customSheetView>
  </customSheetViews>
  <phoneticPr fontId="80" type="noConversion"/>
  <pageMargins left="0.7" right="0.7" top="0.75" bottom="0.75" header="0.3" footer="0.3"/>
  <customProperties>
    <customPr name="_pios_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22</vt:i4>
      </vt:variant>
      <vt:variant>
        <vt:lpstr>Intervalos Nomeados</vt:lpstr>
      </vt:variant>
      <vt:variant>
        <vt:i4>3</vt:i4>
      </vt:variant>
    </vt:vector>
  </HeadingPairs>
  <TitlesOfParts>
    <vt:vector size="25" baseType="lpstr">
      <vt:lpstr>YTD DOH Plant</vt:lpstr>
      <vt:lpstr>overview Plant SCA</vt:lpstr>
      <vt:lpstr>Actual monthly DOH</vt:lpstr>
      <vt:lpstr>Plant inventory value </vt:lpstr>
      <vt:lpstr>Overview monthly Plant Inv</vt:lpstr>
      <vt:lpstr>Overview monthly Plant DOH</vt:lpstr>
      <vt:lpstr>Overview YTD DOH Plant SCA</vt:lpstr>
      <vt:lpstr>OverviewMUCS</vt:lpstr>
      <vt:lpstr>Jundiai</vt:lpstr>
      <vt:lpstr>DIO Jundiai</vt:lpstr>
      <vt:lpstr>Inventory Jundiai</vt:lpstr>
      <vt:lpstr>Inventory reduction action plan</vt:lpstr>
      <vt:lpstr>Planners Reduction Plan</vt:lpstr>
      <vt:lpstr>Metrics</vt:lpstr>
      <vt:lpstr>Inventory tracking</vt:lpstr>
      <vt:lpstr>TO DO</vt:lpstr>
      <vt:lpstr>overviewMU Comp.</vt:lpstr>
      <vt:lpstr>overviewMUTT</vt:lpstr>
      <vt:lpstr>TC all material</vt:lpstr>
      <vt:lpstr>DQ380 all material</vt:lpstr>
      <vt:lpstr>MU Hybrid</vt:lpstr>
      <vt:lpstr>Sheet1</vt:lpstr>
      <vt:lpstr>'DQ380 all material'!Area_de_impressao</vt:lpstr>
      <vt:lpstr>Jundiai!Area_de_impressao</vt:lpstr>
      <vt:lpstr>'TC all material'!Area_de_impressao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Gu, Jun  OP/SCA-PLM</dc:creator>
  <cp:lastModifiedBy>Enzo Oliveira</cp:lastModifiedBy>
  <cp:lastPrinted>2018-02-07T06:16:00Z</cp:lastPrinted>
  <dcterms:created xsi:type="dcterms:W3CDTF">2006-09-13T11:24:00Z</dcterms:created>
  <dcterms:modified xsi:type="dcterms:W3CDTF">2023-09-26T18:08:03Z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38E1B589F7864D478D97636844425DCA</vt:lpwstr>
  </property>
  <property fmtid="{D5CDD505-2E9C-101B-9397-08002B2CF9AE}" pid="3" name="KSOProductBuildVer">
    <vt:lpwstr>2052-11.1.0.12970</vt:lpwstr>
  </property>
  <property fmtid="{D5CDD505-2E9C-101B-9397-08002B2CF9AE}" pid="4" name="MSIP_Label_1a4b7d64-d381-47b8-a997-d0061f2b1e12_Enabled">
    <vt:lpwstr>true</vt:lpwstr>
  </property>
  <property fmtid="{D5CDD505-2E9C-101B-9397-08002B2CF9AE}" pid="5" name="MSIP_Label_1a4b7d64-d381-47b8-a997-d0061f2b1e12_SetDate">
    <vt:lpwstr>2023-06-05T05:19:40Z</vt:lpwstr>
  </property>
  <property fmtid="{D5CDD505-2E9C-101B-9397-08002B2CF9AE}" pid="6" name="MSIP_Label_1a4b7d64-d381-47b8-a997-d0061f2b1e12_Method">
    <vt:lpwstr>Privileged</vt:lpwstr>
  </property>
  <property fmtid="{D5CDD505-2E9C-101B-9397-08002B2CF9AE}" pid="7" name="MSIP_Label_1a4b7d64-d381-47b8-a997-d0061f2b1e12_Name">
    <vt:lpwstr>NJE-Public</vt:lpwstr>
  </property>
  <property fmtid="{D5CDD505-2E9C-101B-9397-08002B2CF9AE}" pid="8" name="MSIP_Label_1a4b7d64-d381-47b8-a997-d0061f2b1e12_SiteId">
    <vt:lpwstr>b953e8d2-f5f3-4cff-a9b1-e5b91ce608ad</vt:lpwstr>
  </property>
  <property fmtid="{D5CDD505-2E9C-101B-9397-08002B2CF9AE}" pid="9" name="MSIP_Label_1a4b7d64-d381-47b8-a997-d0061f2b1e12_ActionId">
    <vt:lpwstr>f3e7d265-5be1-460e-91b9-cad6a694d2a0</vt:lpwstr>
  </property>
  <property fmtid="{D5CDD505-2E9C-101B-9397-08002B2CF9AE}" pid="10" name="MSIP_Label_1a4b7d64-d381-47b8-a997-d0061f2b1e12_ContentBits">
    <vt:lpwstr>0</vt:lpwstr>
  </property>
</Properties>
</file>